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DesMoines\Annual Summary\2015 Annual Summary\"/>
    </mc:Choice>
  </mc:AlternateContent>
  <bookViews>
    <workbookView xWindow="240" yWindow="195" windowWidth="9555" windowHeight="5070" tabRatio="919"/>
  </bookViews>
  <sheets>
    <sheet name="All Cattle-Steers-Heifers" sheetId="137" r:id="rId1"/>
    <sheet name="All Cows - Bulls and Stags" sheetId="138" r:id="rId2"/>
    <sheet name="All Hogs-Barrow-Gilt-Boar-Stag" sheetId="139" r:id="rId3"/>
    <sheet name="All Sheep-Lambs-Veal &amp; Calves" sheetId="140" r:id="rId4"/>
    <sheet name="Beef Drop Value &amp; Variety Meats" sheetId="70" r:id="rId5"/>
    <sheet name="Cow Drop &amp; Cow Variety Meats" sheetId="71" r:id="rId6"/>
    <sheet name="Tallows &amp; Proteins" sheetId="72" r:id="rId7"/>
    <sheet name="Major Packer Hides" sheetId="73" r:id="rId8"/>
    <sheet name="Fabricated Boxed Beef Cuts 1" sheetId="74" r:id="rId9"/>
    <sheet name="Fabricated Boxed Beef Cuts 2" sheetId="75" r:id="rId10"/>
    <sheet name="Fabricated Boxed Beef Cuts 3" sheetId="76" r:id="rId11"/>
    <sheet name="Fabricated Boxed Beef Cuts 4" sheetId="77" r:id="rId12"/>
    <sheet name="Fabricated Boxed Beef Cuts 5" sheetId="78" r:id="rId13"/>
    <sheet name="Fabricated Boxed Beef Cuts 6" sheetId="79" r:id="rId14"/>
    <sheet name="Fabricated Boxed Beef Cuts 7" sheetId="80" r:id="rId15"/>
    <sheet name="Fabricated Boxed Beef Cuts 8" sheetId="81" r:id="rId16"/>
    <sheet name="Fabricated Boxed Beef Cuts 9" sheetId="82" r:id="rId17"/>
    <sheet name="Fabricated Boxed Beef Cuts 10" sheetId="83" r:id="rId18"/>
    <sheet name="Prime Fabricated Boxed Beef" sheetId="84" r:id="rId19"/>
    <sheet name="Branded Fabricated Boxed Beef 1" sheetId="85" r:id="rId20"/>
    <sheet name="Branded Fabricated Boxed Beef 2" sheetId="86" r:id="rId21"/>
    <sheet name="Branded Fabricated Boxed Beef 3" sheetId="87" r:id="rId22"/>
    <sheet name="Ungraded Fabricated Box Beef1  " sheetId="88" r:id="rId23"/>
    <sheet name="Ungraded Fabricated Box Beef2" sheetId="89" r:id="rId24"/>
    <sheet name="Ungraded Fabricated Box Beef3" sheetId="90" r:id="rId25"/>
    <sheet name="Fed Ground Beef-Str-Hfr" sheetId="91" r:id="rId26"/>
    <sheet name="Blended Ground Beef" sheetId="92" r:id="rId27"/>
    <sheet name="Boneless Processing Beef" sheetId="93" r:id="rId28"/>
    <sheet name="Bnls Processing &amp; Import 0-15" sheetId="94" r:id="rId29"/>
    <sheet name="Imported Beef 16-45 Days" sheetId="95" r:id="rId30"/>
    <sheet name="Cutter Cow &amp; 100% Lean" sheetId="96" r:id="rId31"/>
    <sheet name="Boner-Breaker-Cutter-Canner Cow" sheetId="97" r:id="rId32"/>
    <sheet name="Boner-Breaker Cow Cuts" sheetId="98" r:id="rId33"/>
    <sheet name="Boner-Breaker Cow Cuts 2" sheetId="99" r:id="rId34"/>
    <sheet name="Boner-Breaker-Carcass Equiv." sheetId="100" r:id="rId35"/>
    <sheet name="Boxed Beef Cut Out &amp; Loads" sheetId="103" r:id="rId36"/>
    <sheet name="Composite Primal Values-Choice" sheetId="104" r:id="rId37"/>
    <sheet name="Composite Primal Values-Select" sheetId="105" r:id="rId38"/>
    <sheet name="Comprehensive Cut-Out Values" sheetId="106" r:id="rId39"/>
    <sheet name="Carcasses and Cuts" sheetId="107" r:id="rId40"/>
    <sheet name="Cuts-Trimmings &amp; Grinds" sheetId="108" r:id="rId41"/>
    <sheet name="Cattle and Calves" sheetId="141" r:id="rId42"/>
    <sheet name="Hogs and Sheep" sheetId="142" r:id="rId43"/>
    <sheet name="Live Sheep &amp; Lamb Carcasses" sheetId="111" r:id="rId44"/>
    <sheet name="Boxed Lamb Cuts 1" sheetId="112" r:id="rId45"/>
    <sheet name="Boxed Lamb Cuts 2" sheetId="113" r:id="rId46"/>
    <sheet name="Boxed Lamb Cuts 3" sheetId="114" r:id="rId47"/>
    <sheet name="Boxed Lamb Cuts 4" sheetId="115" r:id="rId48"/>
    <sheet name="Boxed Lamb Cuts 5" sheetId="143" r:id="rId49"/>
    <sheet name="Boxed Lamb Cuts 6" sheetId="144" r:id="rId50"/>
    <sheet name="National Direct Live Cattle" sheetId="116" r:id="rId51"/>
    <sheet name="Premiums and Discounts" sheetId="117" r:id="rId52"/>
    <sheet name="Prior Day Purchased Swine" sheetId="118" r:id="rId53"/>
    <sheet name="Prior Day Slaughtered Swine" sheetId="119" r:id="rId54"/>
    <sheet name="Prior Day Slaughtered Swine Dat" sheetId="120" r:id="rId55"/>
    <sheet name="Feeder Pigs &amp; Canadian Exports" sheetId="121" r:id="rId56"/>
    <sheet name="Prior Day Purchased Sows" sheetId="122" r:id="rId57"/>
    <sheet name="Estimated Grading Percent" sheetId="123" r:id="rId58"/>
    <sheet name="Monthly Grassfed Beef" sheetId="124" r:id="rId59"/>
    <sheet name="Pork Carcass Cutout Primal Val." sheetId="125" r:id="rId60"/>
    <sheet name="Retail Pork Cuts" sheetId="126" r:id="rId61"/>
    <sheet name="Processing Pork Cuts-Ham" sheetId="127" r:id="rId62"/>
    <sheet name="Processing Pork Cuts-Belly&amp;Trim" sheetId="128" r:id="rId63"/>
    <sheet name="Pork Variety Meats" sheetId="129" r:id="rId64"/>
    <sheet name="Variety Meats-Greses &amp; Lard" sheetId="130" r:id="rId65"/>
    <sheet name="Stocks in All Warehouses" sheetId="131" r:id="rId66"/>
    <sheet name="Beef-Veal-Variety Meat Exp&amp;Imp" sheetId="132" r:id="rId67"/>
    <sheet name="Pork-Variety Meat Exp &amp; Imp" sheetId="133" r:id="rId68"/>
    <sheet name="Carcasses-Boxed-Distributive" sheetId="134" r:id="rId69"/>
    <sheet name="Boxed &amp;Distributive Cuts-Spec " sheetId="135" r:id="rId70"/>
    <sheet name="Boxed&amp;Distr. Cuts-Special Fed" sheetId="136" r:id="rId71"/>
    <sheet name="Cold Storage" sheetId="4" r:id="rId72"/>
    <sheet name="Retail Egg Purchase" sheetId="5" r:id="rId73"/>
    <sheet name="Shell Egg Inventory 1" sheetId="6" r:id="rId74"/>
    <sheet name="Shell Egg Inventory 2" sheetId="7" r:id="rId75"/>
    <sheet name="Shell Egg Inventory 3" sheetId="8" r:id="rId76"/>
    <sheet name="Trailer Load 1" sheetId="9" r:id="rId77"/>
    <sheet name="Trailer Load 2" sheetId="10" r:id="rId78"/>
    <sheet name="Trailer Load 3" sheetId="11" r:id="rId79"/>
    <sheet name="Trailer Load 4" sheetId="12" r:id="rId80"/>
    <sheet name="Shell Egg Monthly 1" sheetId="13" r:id="rId81"/>
    <sheet name="Shell Egg Monthly 2" sheetId="14" r:id="rId82"/>
    <sheet name="Shell Egg Monthly 3" sheetId="15" r:id="rId83"/>
    <sheet name="Shell Egg Weekly 1" sheetId="16" r:id="rId84"/>
    <sheet name="Shell Egg Weekly 2" sheetId="17" r:id="rId85"/>
    <sheet name="Breaking Stock" sheetId="18" r:id="rId86"/>
    <sheet name="Frozen Egg Prices" sheetId="19" r:id="rId87"/>
    <sheet name="Dried Egg Prices" sheetId="20" r:id="rId88"/>
    <sheet name="Dried Egg Inventory" sheetId="21" r:id="rId89"/>
    <sheet name="Liquid Egg Prices" sheetId="22" r:id="rId90"/>
    <sheet name="Eggs Processed 1" sheetId="23" r:id="rId91"/>
    <sheet name="Eggs Processed 2" sheetId="24" r:id="rId92"/>
    <sheet name="Egg Trade Canada 1" sheetId="25" r:id="rId93"/>
    <sheet name="Egg Trade Canada 2" sheetId="26" r:id="rId94"/>
    <sheet name="Chicken Slaughter 1" sheetId="27" r:id="rId95"/>
    <sheet name="Chicken Slaughter 2" sheetId="28" r:id="rId96"/>
    <sheet name="Chicken Slaughter by Weight 1" sheetId="29" r:id="rId97"/>
    <sheet name="Chicken Slaugther by Weight 2" sheetId="30" r:id="rId98"/>
    <sheet name="Chicken Slaughter in Canada" sheetId="31" r:id="rId99"/>
    <sheet name="Georgia Dock" sheetId="32" r:id="rId100"/>
    <sheet name="Whole Broiler by Region" sheetId="33" r:id="rId101"/>
    <sheet name="Whole Broiler by City Market" sheetId="34" r:id="rId102"/>
    <sheet name="WOG By Market" sheetId="65" r:id="rId103"/>
    <sheet name="National Whole Broiler" sheetId="35" r:id="rId104"/>
    <sheet name="MW &amp; NC Chicken Parts" sheetId="36" r:id="rId105"/>
    <sheet name="Southern Chicken Parts 1" sheetId="37" r:id="rId106"/>
    <sheet name="Southern Chicken Parts 2" sheetId="38" r:id="rId107"/>
    <sheet name="Southern Chicken Parts 3" sheetId="39" r:id="rId108"/>
    <sheet name="Southern Chicken Parts 4" sheetId="40" r:id="rId109"/>
    <sheet name="Southern Whole Body Index" sheetId="41" r:id="rId110"/>
    <sheet name="NE Chicken Parts 1" sheetId="42" r:id="rId111"/>
    <sheet name="NE Chicken Parts 2" sheetId="43" r:id="rId112"/>
    <sheet name="NE Chicken Parts 3" sheetId="44" r:id="rId113"/>
    <sheet name="NE Chicken Parts 4" sheetId="45" r:id="rId114"/>
    <sheet name="NE Chicken Parts 5" sheetId="46" r:id="rId115"/>
    <sheet name="MSC Chicken" sheetId="47" r:id="rId116"/>
    <sheet name="Misc. Poultry 1" sheetId="48" r:id="rId117"/>
    <sheet name="Misc. Poultry 2" sheetId="49" r:id="rId118"/>
    <sheet name="Misc. Poultry 3" sheetId="50" r:id="rId119"/>
    <sheet name="Turkey Slaughter 1" sheetId="51" r:id="rId120"/>
    <sheet name="Turkey Slaughter 2" sheetId="52" r:id="rId121"/>
    <sheet name="Fresh Whole Turkey Price" sheetId="53" r:id="rId122"/>
    <sheet name="Frozen Whole Turkey Price" sheetId="54" r:id="rId123"/>
    <sheet name="Turkey Parts 1" sheetId="55" r:id="rId124"/>
    <sheet name="Turkey Parts 2" sheetId="56" r:id="rId125"/>
    <sheet name="Turkey Parts 3" sheetId="57" r:id="rId126"/>
    <sheet name="Turkey Parts 4" sheetId="58" r:id="rId127"/>
    <sheet name="Turkey Parts 5" sheetId="59" r:id="rId128"/>
    <sheet name="Turkey Parts 6" sheetId="60" r:id="rId129"/>
    <sheet name="Turkey Parts 7" sheetId="61" r:id="rId130"/>
    <sheet name="Turkey Parts 8" sheetId="62" r:id="rId131"/>
    <sheet name="Export Turkey Parts 1" sheetId="63" r:id="rId132"/>
    <sheet name="Export Turkey Parts 2" sheetId="64" r:id="rId133"/>
  </sheets>
  <definedNames>
    <definedName name="_xlnm.Print_Area" localSheetId="0">'All Cattle-Steers-Heifers'!$A$1:$K$63</definedName>
    <definedName name="_xlnm.Print_Area" localSheetId="3">'All Sheep-Lambs-Veal &amp; Calves'!$A$1:$O$62</definedName>
    <definedName name="_xlnm.Print_Area" localSheetId="48">'Boxed Lamb Cuts 5'!$A$1:$M$64</definedName>
    <definedName name="_xlnm.Print_Area" localSheetId="49">'Boxed Lamb Cuts 6'!$A$1:$M$64</definedName>
    <definedName name="_xlnm.Print_Area" localSheetId="41">'Cattle and Calves'!$A$1:$M$63</definedName>
    <definedName name="Z_4D4EFB67_9A2F_4F67_8658_6EA7A87BCC2D_.wvu.PrintArea" localSheetId="98" hidden="1">'Chicken Slaughter in Canada'!$B$2:$T$64</definedName>
  </definedNames>
  <calcPr calcId="152511"/>
</workbook>
</file>

<file path=xl/calcChain.xml><?xml version="1.0" encoding="utf-8"?>
<calcChain xmlns="http://schemas.openxmlformats.org/spreadsheetml/2006/main">
  <c r="M61" i="144" l="1"/>
  <c r="L61" i="144"/>
  <c r="K61" i="144"/>
  <c r="J61" i="144"/>
  <c r="I61" i="144"/>
  <c r="H61" i="144"/>
  <c r="G61" i="144"/>
  <c r="F61" i="144"/>
  <c r="E61" i="144"/>
  <c r="D61" i="144"/>
  <c r="C61" i="144"/>
  <c r="B61" i="144"/>
  <c r="M61" i="143"/>
  <c r="L61" i="143"/>
  <c r="K61" i="143"/>
  <c r="J61" i="143"/>
  <c r="I61" i="143"/>
  <c r="H61" i="143"/>
  <c r="G61" i="143"/>
  <c r="F61" i="143"/>
  <c r="E61" i="143"/>
  <c r="D61" i="143"/>
  <c r="C61" i="143"/>
  <c r="B61" i="143"/>
  <c r="M61" i="142" l="1"/>
  <c r="L61" i="142"/>
  <c r="K61" i="142"/>
  <c r="J61" i="142"/>
  <c r="I61" i="142"/>
  <c r="H61" i="142"/>
  <c r="G61" i="142"/>
  <c r="F61" i="142"/>
  <c r="E61" i="142"/>
  <c r="D61" i="142"/>
  <c r="C61" i="142"/>
  <c r="B61" i="142"/>
  <c r="A8" i="142"/>
  <c r="A9" i="142" s="1"/>
  <c r="A10" i="142" s="1"/>
  <c r="A11" i="142" s="1"/>
  <c r="A12" i="142" s="1"/>
  <c r="A13" i="142" s="1"/>
  <c r="A14" i="142" s="1"/>
  <c r="A15" i="142" s="1"/>
  <c r="A16" i="142" s="1"/>
  <c r="A17" i="142" s="1"/>
  <c r="A18" i="142" s="1"/>
  <c r="A19" i="142" s="1"/>
  <c r="A20" i="142" s="1"/>
  <c r="A21" i="142" s="1"/>
  <c r="A22" i="142" s="1"/>
  <c r="A23" i="142" s="1"/>
  <c r="A24" i="142" s="1"/>
  <c r="A25" i="142" s="1"/>
  <c r="A26" i="142" s="1"/>
  <c r="A27" i="142" s="1"/>
  <c r="A28" i="142" s="1"/>
  <c r="A29" i="142" s="1"/>
  <c r="A30" i="142" s="1"/>
  <c r="A31" i="142" s="1"/>
  <c r="A32" i="142" s="1"/>
  <c r="A33" i="142" s="1"/>
  <c r="A34" i="142" s="1"/>
  <c r="A35" i="142" s="1"/>
  <c r="A36" i="142" s="1"/>
  <c r="A37" i="142" s="1"/>
  <c r="A38" i="142" s="1"/>
  <c r="A39" i="142" s="1"/>
  <c r="A40" i="142" s="1"/>
  <c r="A41" i="142" s="1"/>
  <c r="A42" i="142" s="1"/>
  <c r="A43" i="142" s="1"/>
  <c r="A44" i="142" s="1"/>
  <c r="A45" i="142" s="1"/>
  <c r="A46" i="142" s="1"/>
  <c r="A47" i="142" s="1"/>
  <c r="A48" i="142" s="1"/>
  <c r="A49" i="142" s="1"/>
  <c r="A50" i="142" s="1"/>
  <c r="A51" i="142" s="1"/>
  <c r="A52" i="142" s="1"/>
  <c r="A53" i="142" s="1"/>
  <c r="A54" i="142" s="1"/>
  <c r="A55" i="142" s="1"/>
  <c r="A56" i="142" s="1"/>
  <c r="A57" i="142" s="1"/>
  <c r="A58" i="142" s="1"/>
  <c r="A59" i="142" s="1"/>
  <c r="M61" i="141"/>
  <c r="L61" i="141"/>
  <c r="K61" i="141"/>
  <c r="J61" i="141"/>
  <c r="I61" i="141"/>
  <c r="H61" i="141"/>
  <c r="G61" i="141"/>
  <c r="F61" i="141"/>
  <c r="E61" i="141"/>
  <c r="D61" i="141"/>
  <c r="C61" i="141"/>
  <c r="B61" i="141"/>
  <c r="A8" i="141"/>
  <c r="A9" i="141" s="1"/>
  <c r="A10" i="141" s="1"/>
  <c r="A11" i="141" s="1"/>
  <c r="A12" i="141" s="1"/>
  <c r="A13" i="141" s="1"/>
  <c r="A14" i="141" s="1"/>
  <c r="A15" i="141" s="1"/>
  <c r="A16" i="141" s="1"/>
  <c r="A17" i="141" s="1"/>
  <c r="A18" i="141" s="1"/>
  <c r="A19" i="141" s="1"/>
  <c r="A20" i="141" s="1"/>
  <c r="A21" i="141" s="1"/>
  <c r="A22" i="141" s="1"/>
  <c r="A23" i="141" s="1"/>
  <c r="A24" i="141" s="1"/>
  <c r="A25" i="141" s="1"/>
  <c r="A26" i="141" s="1"/>
  <c r="A27" i="141" s="1"/>
  <c r="A28" i="141" s="1"/>
  <c r="A29" i="141" s="1"/>
  <c r="A30" i="141" s="1"/>
  <c r="A31" i="141" s="1"/>
  <c r="A32" i="141" s="1"/>
  <c r="A33" i="141" s="1"/>
  <c r="A34" i="141" s="1"/>
  <c r="A35" i="141" s="1"/>
  <c r="A36" i="141" s="1"/>
  <c r="A37" i="141" s="1"/>
  <c r="A38" i="141" s="1"/>
  <c r="A39" i="141" s="1"/>
  <c r="A40" i="141" s="1"/>
  <c r="A41" i="141" s="1"/>
  <c r="A42" i="141" s="1"/>
  <c r="A43" i="141" s="1"/>
  <c r="A44" i="141" s="1"/>
  <c r="A45" i="141" s="1"/>
  <c r="A46" i="141" s="1"/>
  <c r="A47" i="141" s="1"/>
  <c r="A48" i="141" s="1"/>
  <c r="A49" i="141" s="1"/>
  <c r="A50" i="141" s="1"/>
  <c r="A51" i="141" s="1"/>
  <c r="A52" i="141" s="1"/>
  <c r="A53" i="141" s="1"/>
  <c r="A54" i="141" s="1"/>
  <c r="A55" i="141" s="1"/>
  <c r="A56" i="141" s="1"/>
  <c r="A57" i="141" s="1"/>
  <c r="A58" i="141" s="1"/>
  <c r="A59" i="141" s="1"/>
  <c r="O60" i="140" l="1"/>
  <c r="N60" i="140"/>
  <c r="M60" i="140"/>
  <c r="L60" i="140"/>
  <c r="K60" i="140"/>
  <c r="J60" i="140"/>
  <c r="I60" i="140"/>
  <c r="H60" i="140"/>
  <c r="G60" i="140"/>
  <c r="F60" i="140"/>
  <c r="E60" i="140"/>
  <c r="D60" i="140"/>
  <c r="C60" i="140"/>
  <c r="B60" i="140"/>
  <c r="A9" i="140"/>
  <c r="A10" i="140" s="1"/>
  <c r="A11" i="140" s="1"/>
  <c r="A12" i="140" s="1"/>
  <c r="A13" i="140" s="1"/>
  <c r="A14" i="140" s="1"/>
  <c r="A15" i="140" s="1"/>
  <c r="A16" i="140" s="1"/>
  <c r="A17" i="140" s="1"/>
  <c r="A18" i="140" s="1"/>
  <c r="A19" i="140" s="1"/>
  <c r="A20" i="140" s="1"/>
  <c r="A21" i="140" s="1"/>
  <c r="A22" i="140" s="1"/>
  <c r="A23" i="140" s="1"/>
  <c r="A24" i="140" s="1"/>
  <c r="A25" i="140" s="1"/>
  <c r="A26" i="140" s="1"/>
  <c r="A27" i="140" s="1"/>
  <c r="A28" i="140" s="1"/>
  <c r="A29" i="140" s="1"/>
  <c r="A30" i="140" s="1"/>
  <c r="A31" i="140" s="1"/>
  <c r="A32" i="140" s="1"/>
  <c r="A33" i="140" s="1"/>
  <c r="A34" i="140" s="1"/>
  <c r="A35" i="140" s="1"/>
  <c r="A36" i="140" s="1"/>
  <c r="A37" i="140" s="1"/>
  <c r="A38" i="140" s="1"/>
  <c r="A39" i="140" s="1"/>
  <c r="A40" i="140" s="1"/>
  <c r="A41" i="140" s="1"/>
  <c r="A42" i="140" s="1"/>
  <c r="A43" i="140" s="1"/>
  <c r="A44" i="140" s="1"/>
  <c r="A45" i="140" s="1"/>
  <c r="A46" i="140" s="1"/>
  <c r="A47" i="140" s="1"/>
  <c r="A48" i="140" s="1"/>
  <c r="A49" i="140" s="1"/>
  <c r="A50" i="140" s="1"/>
  <c r="A51" i="140" s="1"/>
  <c r="A52" i="140" s="1"/>
  <c r="A53" i="140" s="1"/>
  <c r="A54" i="140" s="1"/>
  <c r="A55" i="140" s="1"/>
  <c r="A56" i="140" s="1"/>
  <c r="A57" i="140" s="1"/>
  <c r="A58" i="140" s="1"/>
  <c r="A59" i="140" s="1"/>
  <c r="A8" i="140"/>
  <c r="N61" i="139"/>
  <c r="M61" i="139"/>
  <c r="L61" i="139"/>
  <c r="K61" i="139"/>
  <c r="J61" i="139"/>
  <c r="I61" i="139"/>
  <c r="H61" i="139"/>
  <c r="G61" i="139"/>
  <c r="F61" i="139"/>
  <c r="E61" i="139"/>
  <c r="D61" i="139"/>
  <c r="C61" i="139"/>
  <c r="B61" i="139"/>
  <c r="A10" i="139"/>
  <c r="A11" i="139" s="1"/>
  <c r="A12" i="139" s="1"/>
  <c r="A13" i="139" s="1"/>
  <c r="A14" i="139" s="1"/>
  <c r="A15" i="139" s="1"/>
  <c r="A16" i="139" s="1"/>
  <c r="A17" i="139" s="1"/>
  <c r="A18" i="139" s="1"/>
  <c r="A19" i="139" s="1"/>
  <c r="A20" i="139" s="1"/>
  <c r="A21" i="139" s="1"/>
  <c r="A22" i="139" s="1"/>
  <c r="A23" i="139" s="1"/>
  <c r="A24" i="139" s="1"/>
  <c r="A25" i="139" s="1"/>
  <c r="A26" i="139" s="1"/>
  <c r="A27" i="139" s="1"/>
  <c r="A28" i="139" s="1"/>
  <c r="A29" i="139" s="1"/>
  <c r="A30" i="139" s="1"/>
  <c r="A31" i="139" s="1"/>
  <c r="A32" i="139" s="1"/>
  <c r="A33" i="139" s="1"/>
  <c r="A34" i="139" s="1"/>
  <c r="A35" i="139" s="1"/>
  <c r="A36" i="139" s="1"/>
  <c r="A37" i="139" s="1"/>
  <c r="A38" i="139" s="1"/>
  <c r="A39" i="139" s="1"/>
  <c r="A40" i="139" s="1"/>
  <c r="A41" i="139" s="1"/>
  <c r="A42" i="139" s="1"/>
  <c r="A43" i="139" s="1"/>
  <c r="A44" i="139" s="1"/>
  <c r="A45" i="139" s="1"/>
  <c r="A46" i="139" s="1"/>
  <c r="A47" i="139" s="1"/>
  <c r="A48" i="139" s="1"/>
  <c r="A49" i="139" s="1"/>
  <c r="A50" i="139" s="1"/>
  <c r="A51" i="139" s="1"/>
  <c r="A52" i="139" s="1"/>
  <c r="A53" i="139" s="1"/>
  <c r="A54" i="139" s="1"/>
  <c r="A55" i="139" s="1"/>
  <c r="A56" i="139" s="1"/>
  <c r="A57" i="139" s="1"/>
  <c r="A58" i="139" s="1"/>
  <c r="A59" i="139" s="1"/>
  <c r="A8" i="139"/>
  <c r="A9" i="139" s="1"/>
  <c r="K61" i="138"/>
  <c r="J61" i="138"/>
  <c r="I61" i="138"/>
  <c r="H61" i="138"/>
  <c r="G61" i="138"/>
  <c r="F61" i="138"/>
  <c r="E61" i="138"/>
  <c r="D61" i="138"/>
  <c r="C61" i="138"/>
  <c r="B59" i="138"/>
  <c r="B58" i="138"/>
  <c r="B57" i="138"/>
  <c r="B56" i="138"/>
  <c r="B55" i="138"/>
  <c r="B54" i="138"/>
  <c r="B53" i="138"/>
  <c r="B52" i="138"/>
  <c r="B51" i="138"/>
  <c r="B50" i="138"/>
  <c r="B49" i="138"/>
  <c r="B48" i="138"/>
  <c r="B47" i="138"/>
  <c r="B46" i="138"/>
  <c r="B45" i="138"/>
  <c r="B44" i="138"/>
  <c r="B43" i="138"/>
  <c r="B42" i="138"/>
  <c r="B41" i="138"/>
  <c r="B40" i="138"/>
  <c r="B39" i="138"/>
  <c r="B38" i="138"/>
  <c r="B37" i="138"/>
  <c r="B36" i="138"/>
  <c r="B35" i="138"/>
  <c r="B34" i="138"/>
  <c r="B33" i="138"/>
  <c r="B32" i="138"/>
  <c r="B31" i="138"/>
  <c r="B30" i="138"/>
  <c r="B29" i="138"/>
  <c r="B28" i="138"/>
  <c r="B27" i="138"/>
  <c r="B26" i="138"/>
  <c r="B25" i="138"/>
  <c r="B24" i="138"/>
  <c r="B23" i="138"/>
  <c r="B22" i="138"/>
  <c r="B21" i="138"/>
  <c r="B20" i="138"/>
  <c r="B19" i="138"/>
  <c r="B18" i="138"/>
  <c r="B17" i="138"/>
  <c r="B16" i="138"/>
  <c r="B15" i="138"/>
  <c r="B14" i="138"/>
  <c r="B13" i="138"/>
  <c r="B12" i="138"/>
  <c r="B11" i="138"/>
  <c r="B10" i="138"/>
  <c r="B9" i="138"/>
  <c r="A9" i="138"/>
  <c r="A10" i="138" s="1"/>
  <c r="A11" i="138" s="1"/>
  <c r="A12" i="138" s="1"/>
  <c r="A13" i="138" s="1"/>
  <c r="A14" i="138" s="1"/>
  <c r="A15" i="138" s="1"/>
  <c r="A16" i="138" s="1"/>
  <c r="A17" i="138" s="1"/>
  <c r="A18" i="138" s="1"/>
  <c r="A19" i="138" s="1"/>
  <c r="A20" i="138" s="1"/>
  <c r="A21" i="138" s="1"/>
  <c r="A22" i="138" s="1"/>
  <c r="A23" i="138" s="1"/>
  <c r="A24" i="138" s="1"/>
  <c r="A25" i="138" s="1"/>
  <c r="A26" i="138" s="1"/>
  <c r="A27" i="138" s="1"/>
  <c r="A28" i="138" s="1"/>
  <c r="A29" i="138" s="1"/>
  <c r="A30" i="138" s="1"/>
  <c r="A31" i="138" s="1"/>
  <c r="A32" i="138" s="1"/>
  <c r="A33" i="138" s="1"/>
  <c r="A34" i="138" s="1"/>
  <c r="A35" i="138" s="1"/>
  <c r="A36" i="138" s="1"/>
  <c r="A37" i="138" s="1"/>
  <c r="A38" i="138" s="1"/>
  <c r="A39" i="138" s="1"/>
  <c r="A40" i="138" s="1"/>
  <c r="A41" i="138" s="1"/>
  <c r="A42" i="138" s="1"/>
  <c r="A43" i="138" s="1"/>
  <c r="A44" i="138" s="1"/>
  <c r="A45" i="138" s="1"/>
  <c r="A46" i="138" s="1"/>
  <c r="A47" i="138" s="1"/>
  <c r="A48" i="138" s="1"/>
  <c r="A49" i="138" s="1"/>
  <c r="A50" i="138" s="1"/>
  <c r="A51" i="138" s="1"/>
  <c r="A52" i="138" s="1"/>
  <c r="A53" i="138" s="1"/>
  <c r="A54" i="138" s="1"/>
  <c r="A55" i="138" s="1"/>
  <c r="A56" i="138" s="1"/>
  <c r="A57" i="138" s="1"/>
  <c r="A58" i="138" s="1"/>
  <c r="A59" i="138" s="1"/>
  <c r="B8" i="138"/>
  <c r="B61" i="138" s="1"/>
  <c r="A8" i="138"/>
  <c r="B7" i="138"/>
  <c r="K61" i="137"/>
  <c r="J61" i="137"/>
  <c r="I61" i="137"/>
  <c r="H61" i="137"/>
  <c r="G61" i="137"/>
  <c r="F61" i="137"/>
  <c r="E61" i="137"/>
  <c r="D61" i="137"/>
  <c r="C61" i="137"/>
  <c r="B61" i="137"/>
  <c r="A8" i="137"/>
  <c r="A9" i="137" s="1"/>
  <c r="A10" i="137" s="1"/>
  <c r="A11" i="137" s="1"/>
  <c r="A12" i="137" s="1"/>
  <c r="A13" i="137" s="1"/>
  <c r="A14" i="137" s="1"/>
  <c r="A15" i="137" s="1"/>
  <c r="A16" i="137" s="1"/>
  <c r="A17" i="137" s="1"/>
  <c r="A18" i="137" s="1"/>
  <c r="A19" i="137" s="1"/>
  <c r="A20" i="137" s="1"/>
  <c r="A21" i="137" s="1"/>
  <c r="A22" i="137" s="1"/>
  <c r="A23" i="137" s="1"/>
  <c r="A24" i="137" s="1"/>
  <c r="A25" i="137" s="1"/>
  <c r="A26" i="137" s="1"/>
  <c r="A27" i="137" s="1"/>
  <c r="A28" i="137" s="1"/>
  <c r="A29" i="137" s="1"/>
  <c r="A30" i="137" s="1"/>
  <c r="A31" i="137" s="1"/>
  <c r="A32" i="137" s="1"/>
  <c r="A33" i="137" s="1"/>
  <c r="A34" i="137" s="1"/>
  <c r="A35" i="137" s="1"/>
  <c r="A36" i="137" s="1"/>
  <c r="A37" i="137" s="1"/>
  <c r="A38" i="137" s="1"/>
  <c r="A39" i="137" s="1"/>
  <c r="A40" i="137" s="1"/>
  <c r="A41" i="137" s="1"/>
  <c r="A42" i="137" s="1"/>
  <c r="A43" i="137" s="1"/>
  <c r="A44" i="137" s="1"/>
  <c r="A45" i="137" s="1"/>
  <c r="A46" i="137" s="1"/>
  <c r="A47" i="137" s="1"/>
  <c r="A48" i="137" s="1"/>
  <c r="A49" i="137" s="1"/>
  <c r="A50" i="137" s="1"/>
  <c r="A51" i="137" s="1"/>
  <c r="A52" i="137" s="1"/>
  <c r="A53" i="137" s="1"/>
  <c r="A54" i="137" s="1"/>
  <c r="A55" i="137" s="1"/>
  <c r="A56" i="137" s="1"/>
  <c r="A57" i="137" s="1"/>
  <c r="A58" i="137" s="1"/>
  <c r="A59" i="137" s="1"/>
  <c r="M61" i="136" l="1"/>
  <c r="L61" i="136"/>
  <c r="K61" i="136"/>
  <c r="J61" i="136"/>
  <c r="I61" i="136"/>
  <c r="H61" i="136"/>
  <c r="G61" i="136"/>
  <c r="F61" i="136"/>
  <c r="E61" i="136"/>
  <c r="D61" i="136"/>
  <c r="C61" i="136"/>
  <c r="B61" i="136"/>
  <c r="M61" i="135"/>
  <c r="L61" i="135"/>
  <c r="K61" i="135"/>
  <c r="J61" i="135"/>
  <c r="I61" i="135"/>
  <c r="H61" i="135"/>
  <c r="G61" i="135"/>
  <c r="F61" i="135"/>
  <c r="E61" i="135"/>
  <c r="D61" i="135"/>
  <c r="C61" i="135"/>
  <c r="B61" i="135"/>
  <c r="N61" i="134"/>
  <c r="M61" i="134"/>
  <c r="L61" i="134"/>
  <c r="K61" i="134"/>
  <c r="J61" i="134"/>
  <c r="I61" i="134"/>
  <c r="H61" i="134"/>
  <c r="G61" i="134"/>
  <c r="F61" i="134"/>
  <c r="E61" i="134"/>
  <c r="D61" i="134"/>
  <c r="C61" i="134"/>
  <c r="B61" i="134"/>
  <c r="L50" i="133"/>
  <c r="K50" i="133"/>
  <c r="E50" i="133"/>
  <c r="D50" i="133"/>
  <c r="C50" i="133"/>
  <c r="B50" i="133"/>
  <c r="M21" i="133"/>
  <c r="L21" i="133"/>
  <c r="K21" i="133"/>
  <c r="J21" i="133"/>
  <c r="I21" i="133"/>
  <c r="H21" i="133"/>
  <c r="G21" i="133"/>
  <c r="F21" i="133"/>
  <c r="E21" i="133"/>
  <c r="D21" i="133"/>
  <c r="C21" i="133"/>
  <c r="B21" i="133"/>
  <c r="L51" i="132"/>
  <c r="K51" i="132"/>
  <c r="J51" i="132"/>
  <c r="I51" i="132"/>
  <c r="H51" i="132"/>
  <c r="G51" i="132"/>
  <c r="F51" i="132"/>
  <c r="E51" i="132"/>
  <c r="D51" i="132"/>
  <c r="C51" i="132"/>
  <c r="B51" i="132"/>
  <c r="L21" i="132"/>
  <c r="K21" i="132"/>
  <c r="J21" i="132"/>
  <c r="I21" i="132"/>
  <c r="H21" i="132"/>
  <c r="G21" i="132"/>
  <c r="F21" i="132"/>
  <c r="E21" i="132"/>
  <c r="D21" i="132"/>
  <c r="C21" i="132"/>
  <c r="B21" i="132"/>
  <c r="Q61" i="130"/>
  <c r="P61" i="130"/>
  <c r="O61" i="130"/>
  <c r="N61" i="130"/>
  <c r="M61" i="130"/>
  <c r="L61" i="130"/>
  <c r="K61" i="130"/>
  <c r="J61" i="130"/>
  <c r="I61" i="130"/>
  <c r="H61" i="130"/>
  <c r="G61" i="130"/>
  <c r="F61" i="130"/>
  <c r="E61" i="130"/>
  <c r="D61" i="130"/>
  <c r="C61" i="130"/>
  <c r="B61" i="130"/>
  <c r="P61" i="129"/>
  <c r="O61" i="129"/>
  <c r="N61" i="129"/>
  <c r="M61" i="129"/>
  <c r="L61" i="129"/>
  <c r="K61" i="129"/>
  <c r="J61" i="129"/>
  <c r="I61" i="129"/>
  <c r="H61" i="129"/>
  <c r="G61" i="129"/>
  <c r="F61" i="129"/>
  <c r="E61" i="129"/>
  <c r="D61" i="129"/>
  <c r="C61" i="129"/>
  <c r="B61" i="129"/>
  <c r="Q61" i="128"/>
  <c r="P61" i="128"/>
  <c r="O61" i="128"/>
  <c r="N61" i="128"/>
  <c r="M61" i="128"/>
  <c r="L61" i="128"/>
  <c r="K61" i="128"/>
  <c r="J61" i="128"/>
  <c r="I61" i="128"/>
  <c r="H61" i="128"/>
  <c r="G61" i="128"/>
  <c r="F61" i="128"/>
  <c r="E61" i="128"/>
  <c r="D61" i="128"/>
  <c r="C61" i="128"/>
  <c r="B61" i="128"/>
  <c r="K61" i="127"/>
  <c r="J61" i="127"/>
  <c r="I61" i="127"/>
  <c r="H61" i="127"/>
  <c r="G61" i="127"/>
  <c r="F61" i="127"/>
  <c r="E61" i="127"/>
  <c r="D61" i="127"/>
  <c r="C61" i="127"/>
  <c r="B61" i="127"/>
  <c r="O61" i="126"/>
  <c r="N61" i="126"/>
  <c r="M61" i="126"/>
  <c r="L61" i="126"/>
  <c r="K61" i="126"/>
  <c r="J61" i="126"/>
  <c r="I61" i="126"/>
  <c r="H61" i="126"/>
  <c r="G61" i="126"/>
  <c r="F61" i="126"/>
  <c r="E61" i="126"/>
  <c r="D61" i="126"/>
  <c r="C61" i="126"/>
  <c r="B61" i="126"/>
  <c r="P61" i="125"/>
  <c r="O61" i="125"/>
  <c r="N61" i="125"/>
  <c r="M61" i="125"/>
  <c r="L61" i="125"/>
  <c r="K61" i="125"/>
  <c r="J61" i="125"/>
  <c r="I61" i="125"/>
  <c r="H61" i="125"/>
  <c r="G61" i="125"/>
  <c r="F61" i="125"/>
  <c r="E61" i="125"/>
  <c r="D61" i="125"/>
  <c r="C61" i="125"/>
  <c r="B61" i="125"/>
  <c r="O69" i="124"/>
  <c r="N69" i="124"/>
  <c r="M69" i="124"/>
  <c r="L69" i="124"/>
  <c r="K69" i="124"/>
  <c r="J69" i="124"/>
  <c r="I69" i="124"/>
  <c r="H69" i="124"/>
  <c r="G69" i="124"/>
  <c r="F69" i="124"/>
  <c r="E69" i="124"/>
  <c r="D69" i="124"/>
  <c r="C69" i="124"/>
  <c r="B69" i="124"/>
  <c r="O52" i="124"/>
  <c r="N52" i="124"/>
  <c r="M52" i="124"/>
  <c r="L52" i="124"/>
  <c r="K52" i="124"/>
  <c r="J52" i="124"/>
  <c r="I52" i="124"/>
  <c r="H52" i="124"/>
  <c r="G52" i="124"/>
  <c r="F52" i="124"/>
  <c r="E52" i="124"/>
  <c r="D52" i="124"/>
  <c r="C52" i="124"/>
  <c r="B52" i="124"/>
  <c r="O35" i="124"/>
  <c r="N35" i="124"/>
  <c r="M35" i="124"/>
  <c r="L35" i="124"/>
  <c r="K35" i="124"/>
  <c r="J35" i="124"/>
  <c r="I35" i="124"/>
  <c r="H35" i="124"/>
  <c r="G35" i="124"/>
  <c r="F35" i="124"/>
  <c r="E35" i="124"/>
  <c r="D35" i="124"/>
  <c r="C35" i="124"/>
  <c r="B35" i="124"/>
  <c r="O18" i="124"/>
  <c r="N18" i="124"/>
  <c r="M18" i="124"/>
  <c r="L18" i="124"/>
  <c r="K18" i="124"/>
  <c r="J18" i="124"/>
  <c r="I18" i="124"/>
  <c r="H18" i="124"/>
  <c r="G18" i="124"/>
  <c r="F18" i="124"/>
  <c r="E18" i="124"/>
  <c r="D18" i="124"/>
  <c r="C18" i="124"/>
  <c r="B18" i="124"/>
  <c r="N61" i="123"/>
  <c r="M61" i="123"/>
  <c r="L61" i="123"/>
  <c r="K61" i="123"/>
  <c r="J61" i="123"/>
  <c r="I61" i="123"/>
  <c r="H61" i="123"/>
  <c r="G61" i="123"/>
  <c r="F61" i="123"/>
  <c r="E61" i="123"/>
  <c r="D61" i="123"/>
  <c r="C61" i="123"/>
  <c r="B61" i="123"/>
  <c r="K62" i="122"/>
  <c r="J62" i="122"/>
  <c r="I62" i="122"/>
  <c r="H62" i="122"/>
  <c r="G62" i="122"/>
  <c r="F62" i="122"/>
  <c r="E62" i="122"/>
  <c r="D62" i="122"/>
  <c r="C62" i="122"/>
  <c r="B62" i="122"/>
  <c r="J60" i="121"/>
  <c r="I60" i="121"/>
  <c r="H60" i="121"/>
  <c r="G60" i="121"/>
  <c r="F60" i="121"/>
  <c r="E60" i="121"/>
  <c r="D60" i="121"/>
  <c r="C60" i="121"/>
  <c r="B60" i="121"/>
  <c r="K61" i="120"/>
  <c r="J61" i="120"/>
  <c r="I61" i="120"/>
  <c r="H61" i="120"/>
  <c r="G61" i="120"/>
  <c r="F61" i="120"/>
  <c r="E61" i="120"/>
  <c r="D61" i="120"/>
  <c r="C61" i="120"/>
  <c r="B61" i="120"/>
  <c r="M61" i="119"/>
  <c r="L61" i="119"/>
  <c r="K61" i="119"/>
  <c r="J61" i="119"/>
  <c r="I61" i="119"/>
  <c r="H61" i="119"/>
  <c r="G61" i="119"/>
  <c r="F61" i="119"/>
  <c r="E61" i="119"/>
  <c r="D61" i="119"/>
  <c r="C61" i="119"/>
  <c r="B61" i="119"/>
  <c r="M62" i="118"/>
  <c r="L62" i="118"/>
  <c r="K62" i="118"/>
  <c r="J62" i="118"/>
  <c r="I62" i="118"/>
  <c r="H62" i="118"/>
  <c r="G62" i="118"/>
  <c r="F62" i="118"/>
  <c r="E62" i="118"/>
  <c r="D62" i="118"/>
  <c r="C62" i="118"/>
  <c r="B62" i="118"/>
  <c r="N61" i="117"/>
  <c r="M61" i="117"/>
  <c r="L61" i="117"/>
  <c r="K61" i="117"/>
  <c r="J61" i="117"/>
  <c r="I61" i="117"/>
  <c r="H61" i="117"/>
  <c r="G61" i="117"/>
  <c r="F61" i="117"/>
  <c r="E61" i="117"/>
  <c r="D61" i="117"/>
  <c r="C61" i="117"/>
  <c r="B61" i="117"/>
  <c r="M61" i="116"/>
  <c r="L61" i="116"/>
  <c r="K61" i="116"/>
  <c r="J61" i="116"/>
  <c r="I61" i="116"/>
  <c r="H61" i="116"/>
  <c r="G61" i="116"/>
  <c r="F61" i="116"/>
  <c r="E61" i="116"/>
  <c r="D61" i="116"/>
  <c r="C61" i="116"/>
  <c r="B61" i="116"/>
  <c r="N59" i="116"/>
  <c r="N58" i="116"/>
  <c r="N57" i="116"/>
  <c r="N56" i="116"/>
  <c r="N55" i="116"/>
  <c r="N54" i="116"/>
  <c r="N53" i="116"/>
  <c r="N52" i="116"/>
  <c r="N51" i="116"/>
  <c r="N50" i="116"/>
  <c r="N49" i="116"/>
  <c r="N48" i="116"/>
  <c r="N47" i="116"/>
  <c r="N46" i="116"/>
  <c r="N45" i="116"/>
  <c r="N44" i="116"/>
  <c r="N43" i="116"/>
  <c r="N42" i="116"/>
  <c r="N41" i="116"/>
  <c r="N40" i="116"/>
  <c r="N39" i="116"/>
  <c r="N38" i="116"/>
  <c r="N37" i="116"/>
  <c r="N36" i="116"/>
  <c r="N35" i="116"/>
  <c r="N34" i="116"/>
  <c r="N33" i="116"/>
  <c r="N32" i="116"/>
  <c r="N31" i="116"/>
  <c r="N30" i="116"/>
  <c r="N29" i="116"/>
  <c r="N28" i="116"/>
  <c r="N27" i="116"/>
  <c r="N26" i="116"/>
  <c r="N25" i="116"/>
  <c r="N24" i="116"/>
  <c r="N23" i="116"/>
  <c r="N22" i="116"/>
  <c r="N21" i="116"/>
  <c r="N20" i="116"/>
  <c r="N19" i="116"/>
  <c r="N18" i="116"/>
  <c r="N17" i="116"/>
  <c r="N16" i="116"/>
  <c r="N15" i="116"/>
  <c r="N14" i="116"/>
  <c r="N13" i="116"/>
  <c r="N12" i="116"/>
  <c r="N11" i="116"/>
  <c r="N10" i="116"/>
  <c r="N9" i="116"/>
  <c r="N8" i="116"/>
  <c r="N7" i="116"/>
  <c r="N61" i="116" s="1"/>
  <c r="M61" i="115"/>
  <c r="L61" i="115"/>
  <c r="K61" i="115"/>
  <c r="J61" i="115"/>
  <c r="I61" i="115"/>
  <c r="H61" i="115"/>
  <c r="G61" i="115"/>
  <c r="F61" i="115"/>
  <c r="E61" i="115"/>
  <c r="D61" i="115"/>
  <c r="C61" i="115"/>
  <c r="B61" i="115"/>
  <c r="M61" i="114"/>
  <c r="L61" i="114"/>
  <c r="K61" i="114"/>
  <c r="J61" i="114"/>
  <c r="I61" i="114"/>
  <c r="H61" i="114"/>
  <c r="G61" i="114"/>
  <c r="F61" i="114"/>
  <c r="E61" i="114"/>
  <c r="D61" i="114"/>
  <c r="C61" i="114"/>
  <c r="B61" i="114"/>
  <c r="M61" i="113"/>
  <c r="L61" i="113"/>
  <c r="K61" i="113"/>
  <c r="J61" i="113"/>
  <c r="I61" i="113"/>
  <c r="H61" i="113"/>
  <c r="G61" i="113"/>
  <c r="F61" i="113"/>
  <c r="E61" i="113"/>
  <c r="D61" i="113"/>
  <c r="C61" i="113"/>
  <c r="B61" i="113"/>
  <c r="M61" i="112"/>
  <c r="L61" i="112"/>
  <c r="K61" i="112"/>
  <c r="J61" i="112"/>
  <c r="I61" i="112"/>
  <c r="H61" i="112"/>
  <c r="E61" i="112"/>
  <c r="D61" i="112"/>
  <c r="C61" i="112"/>
  <c r="B61" i="112"/>
  <c r="N61" i="111"/>
  <c r="M61" i="111"/>
  <c r="L61" i="111"/>
  <c r="K61" i="111"/>
  <c r="J61" i="111"/>
  <c r="I61" i="111"/>
  <c r="H61" i="111"/>
  <c r="G61" i="111"/>
  <c r="F61" i="111"/>
  <c r="E61" i="111"/>
  <c r="D61" i="111"/>
  <c r="C61" i="111"/>
  <c r="B61" i="111"/>
  <c r="K63" i="108"/>
  <c r="J63" i="108"/>
  <c r="I63" i="108"/>
  <c r="H63" i="108"/>
  <c r="G63" i="108"/>
  <c r="F63" i="108"/>
  <c r="C63" i="108"/>
  <c r="B63" i="108"/>
  <c r="K42" i="108"/>
  <c r="J42" i="108"/>
  <c r="I42" i="108"/>
  <c r="H42" i="108"/>
  <c r="G42" i="108"/>
  <c r="F42" i="108"/>
  <c r="E42" i="108"/>
  <c r="D42" i="108"/>
  <c r="C42" i="108"/>
  <c r="B42" i="108"/>
  <c r="K21" i="108"/>
  <c r="J21" i="108"/>
  <c r="I21" i="108"/>
  <c r="H21" i="108"/>
  <c r="G21" i="108"/>
  <c r="F21" i="108"/>
  <c r="E21" i="108"/>
  <c r="D21" i="108"/>
  <c r="C21" i="108"/>
  <c r="B21" i="108"/>
  <c r="M63" i="107"/>
  <c r="L63" i="107"/>
  <c r="K63" i="107"/>
  <c r="J63" i="107"/>
  <c r="I63" i="107"/>
  <c r="H63" i="107"/>
  <c r="G63" i="107"/>
  <c r="F63" i="107"/>
  <c r="E63" i="107"/>
  <c r="D63" i="107"/>
  <c r="C63" i="107"/>
  <c r="B63" i="107"/>
  <c r="M42" i="107"/>
  <c r="L42" i="107"/>
  <c r="K42" i="107"/>
  <c r="J42" i="107"/>
  <c r="I42" i="107"/>
  <c r="H42" i="107"/>
  <c r="G42" i="107"/>
  <c r="F42" i="107"/>
  <c r="E42" i="107"/>
  <c r="D42" i="107"/>
  <c r="C42" i="107"/>
  <c r="B42" i="107"/>
  <c r="M21" i="107"/>
  <c r="L21" i="107"/>
  <c r="K21" i="107"/>
  <c r="J21" i="107"/>
  <c r="I21" i="107"/>
  <c r="H21" i="107"/>
  <c r="G21" i="107"/>
  <c r="F21" i="107"/>
  <c r="E21" i="107"/>
  <c r="D21" i="107"/>
  <c r="C21" i="107"/>
  <c r="B21" i="107"/>
  <c r="M61" i="106"/>
  <c r="L61" i="106"/>
  <c r="K61" i="106"/>
  <c r="J61" i="106"/>
  <c r="I61" i="106"/>
  <c r="H61" i="106"/>
  <c r="G61" i="106"/>
  <c r="F61" i="106"/>
  <c r="E61" i="106"/>
  <c r="D61" i="106"/>
  <c r="C61" i="106"/>
  <c r="B61" i="106"/>
  <c r="N61" i="105"/>
  <c r="L61" i="105"/>
  <c r="J61" i="105"/>
  <c r="H61" i="105"/>
  <c r="F61" i="105"/>
  <c r="D61" i="105"/>
  <c r="B61" i="105"/>
  <c r="N61" i="104"/>
  <c r="L61" i="104"/>
  <c r="J61" i="104"/>
  <c r="H61" i="104"/>
  <c r="F61" i="104"/>
  <c r="D61" i="104"/>
  <c r="B61" i="104"/>
  <c r="M62" i="103"/>
  <c r="L62" i="103"/>
  <c r="K62" i="103"/>
  <c r="J62" i="103"/>
  <c r="I61" i="103"/>
  <c r="H61" i="103"/>
  <c r="G61" i="103"/>
  <c r="F61" i="103"/>
  <c r="C61" i="103"/>
  <c r="B61" i="103"/>
  <c r="L59" i="103"/>
  <c r="E59" i="103"/>
  <c r="K59" i="103" s="1"/>
  <c r="D59" i="103"/>
  <c r="K58" i="103"/>
  <c r="J58" i="103"/>
  <c r="E58" i="103"/>
  <c r="M58" i="103" s="1"/>
  <c r="D58" i="103"/>
  <c r="L57" i="103"/>
  <c r="E57" i="103"/>
  <c r="K57" i="103" s="1"/>
  <c r="D57" i="103"/>
  <c r="K56" i="103"/>
  <c r="J56" i="103"/>
  <c r="E56" i="103"/>
  <c r="M56" i="103" s="1"/>
  <c r="D56" i="103"/>
  <c r="L55" i="103"/>
  <c r="E55" i="103"/>
  <c r="K55" i="103" s="1"/>
  <c r="D55" i="103"/>
  <c r="K54" i="103"/>
  <c r="J54" i="103"/>
  <c r="E54" i="103"/>
  <c r="M54" i="103" s="1"/>
  <c r="D54" i="103"/>
  <c r="L53" i="103"/>
  <c r="E53" i="103"/>
  <c r="K53" i="103" s="1"/>
  <c r="D53" i="103"/>
  <c r="K52" i="103"/>
  <c r="J52" i="103"/>
  <c r="E52" i="103"/>
  <c r="M52" i="103" s="1"/>
  <c r="D52" i="103"/>
  <c r="L51" i="103"/>
  <c r="E51" i="103"/>
  <c r="K51" i="103" s="1"/>
  <c r="D51" i="103"/>
  <c r="K50" i="103"/>
  <c r="J50" i="103"/>
  <c r="E50" i="103"/>
  <c r="M50" i="103" s="1"/>
  <c r="D50" i="103"/>
  <c r="L49" i="103"/>
  <c r="E49" i="103"/>
  <c r="K49" i="103" s="1"/>
  <c r="D49" i="103"/>
  <c r="K48" i="103"/>
  <c r="J48" i="103"/>
  <c r="E48" i="103"/>
  <c r="M48" i="103" s="1"/>
  <c r="D48" i="103"/>
  <c r="L47" i="103"/>
  <c r="E47" i="103"/>
  <c r="K47" i="103" s="1"/>
  <c r="D47" i="103"/>
  <c r="K46" i="103"/>
  <c r="J46" i="103"/>
  <c r="E46" i="103"/>
  <c r="M46" i="103" s="1"/>
  <c r="D46" i="103"/>
  <c r="L45" i="103"/>
  <c r="E45" i="103"/>
  <c r="K45" i="103" s="1"/>
  <c r="D45" i="103"/>
  <c r="K44" i="103"/>
  <c r="J44" i="103"/>
  <c r="E44" i="103"/>
  <c r="M44" i="103" s="1"/>
  <c r="D44" i="103"/>
  <c r="L43" i="103"/>
  <c r="E43" i="103"/>
  <c r="K43" i="103" s="1"/>
  <c r="D43" i="103"/>
  <c r="K42" i="103"/>
  <c r="J42" i="103"/>
  <c r="E42" i="103"/>
  <c r="M42" i="103" s="1"/>
  <c r="D42" i="103"/>
  <c r="L41" i="103"/>
  <c r="E41" i="103"/>
  <c r="K41" i="103" s="1"/>
  <c r="D41" i="103"/>
  <c r="K40" i="103"/>
  <c r="J40" i="103"/>
  <c r="E40" i="103"/>
  <c r="M40" i="103" s="1"/>
  <c r="D40" i="103"/>
  <c r="L39" i="103"/>
  <c r="E39" i="103"/>
  <c r="K39" i="103" s="1"/>
  <c r="D39" i="103"/>
  <c r="K38" i="103"/>
  <c r="J38" i="103"/>
  <c r="E38" i="103"/>
  <c r="M38" i="103" s="1"/>
  <c r="D38" i="103"/>
  <c r="L37" i="103"/>
  <c r="E37" i="103"/>
  <c r="K37" i="103" s="1"/>
  <c r="D37" i="103"/>
  <c r="K36" i="103"/>
  <c r="J36" i="103"/>
  <c r="E36" i="103"/>
  <c r="M36" i="103" s="1"/>
  <c r="D36" i="103"/>
  <c r="L35" i="103"/>
  <c r="E35" i="103"/>
  <c r="K35" i="103" s="1"/>
  <c r="D35" i="103"/>
  <c r="K34" i="103"/>
  <c r="J34" i="103"/>
  <c r="E34" i="103"/>
  <c r="M34" i="103" s="1"/>
  <c r="D34" i="103"/>
  <c r="L33" i="103"/>
  <c r="E33" i="103"/>
  <c r="K33" i="103" s="1"/>
  <c r="D33" i="103"/>
  <c r="K32" i="103"/>
  <c r="J32" i="103"/>
  <c r="E32" i="103"/>
  <c r="M32" i="103" s="1"/>
  <c r="D32" i="103"/>
  <c r="L31" i="103"/>
  <c r="E31" i="103"/>
  <c r="K31" i="103" s="1"/>
  <c r="D31" i="103"/>
  <c r="K30" i="103"/>
  <c r="J30" i="103"/>
  <c r="E30" i="103"/>
  <c r="M30" i="103" s="1"/>
  <c r="D30" i="103"/>
  <c r="L29" i="103"/>
  <c r="E29" i="103"/>
  <c r="K29" i="103" s="1"/>
  <c r="D29" i="103"/>
  <c r="K28" i="103"/>
  <c r="J28" i="103"/>
  <c r="E28" i="103"/>
  <c r="M28" i="103" s="1"/>
  <c r="D28" i="103"/>
  <c r="L27" i="103"/>
  <c r="E27" i="103"/>
  <c r="K27" i="103" s="1"/>
  <c r="D27" i="103"/>
  <c r="K26" i="103"/>
  <c r="J26" i="103"/>
  <c r="E26" i="103"/>
  <c r="M26" i="103" s="1"/>
  <c r="D26" i="103"/>
  <c r="L25" i="103"/>
  <c r="E25" i="103"/>
  <c r="K25" i="103" s="1"/>
  <c r="D25" i="103"/>
  <c r="K24" i="103"/>
  <c r="J24" i="103"/>
  <c r="E24" i="103"/>
  <c r="M24" i="103" s="1"/>
  <c r="D24" i="103"/>
  <c r="L23" i="103"/>
  <c r="E23" i="103"/>
  <c r="K23" i="103" s="1"/>
  <c r="D23" i="103"/>
  <c r="K22" i="103"/>
  <c r="J22" i="103"/>
  <c r="E22" i="103"/>
  <c r="M22" i="103" s="1"/>
  <c r="D22" i="103"/>
  <c r="L21" i="103"/>
  <c r="E21" i="103"/>
  <c r="K21" i="103" s="1"/>
  <c r="D21" i="103"/>
  <c r="K20" i="103"/>
  <c r="J20" i="103"/>
  <c r="E20" i="103"/>
  <c r="M20" i="103" s="1"/>
  <c r="D20" i="103"/>
  <c r="L19" i="103"/>
  <c r="E19" i="103"/>
  <c r="K19" i="103" s="1"/>
  <c r="D19" i="103"/>
  <c r="K18" i="103"/>
  <c r="J18" i="103"/>
  <c r="E18" i="103"/>
  <c r="M18" i="103" s="1"/>
  <c r="D18" i="103"/>
  <c r="L17" i="103"/>
  <c r="E17" i="103"/>
  <c r="K17" i="103" s="1"/>
  <c r="D17" i="103"/>
  <c r="K16" i="103"/>
  <c r="J16" i="103"/>
  <c r="E16" i="103"/>
  <c r="M16" i="103" s="1"/>
  <c r="D16" i="103"/>
  <c r="L15" i="103"/>
  <c r="E15" i="103"/>
  <c r="K15" i="103" s="1"/>
  <c r="D15" i="103"/>
  <c r="K14" i="103"/>
  <c r="J14" i="103"/>
  <c r="E14" i="103"/>
  <c r="M14" i="103" s="1"/>
  <c r="D14" i="103"/>
  <c r="L13" i="103"/>
  <c r="E13" i="103"/>
  <c r="K13" i="103" s="1"/>
  <c r="D13" i="103"/>
  <c r="K12" i="103"/>
  <c r="J12" i="103"/>
  <c r="E12" i="103"/>
  <c r="M12" i="103" s="1"/>
  <c r="D12" i="103"/>
  <c r="L11" i="103"/>
  <c r="E11" i="103"/>
  <c r="K11" i="103" s="1"/>
  <c r="D11" i="103"/>
  <c r="K10" i="103"/>
  <c r="J10" i="103"/>
  <c r="E10" i="103"/>
  <c r="M10" i="103" s="1"/>
  <c r="D10" i="103"/>
  <c r="L9" i="103"/>
  <c r="E9" i="103"/>
  <c r="K9" i="103" s="1"/>
  <c r="D9" i="103"/>
  <c r="K8" i="103"/>
  <c r="J8" i="103"/>
  <c r="E8" i="103"/>
  <c r="M8" i="103" s="1"/>
  <c r="D8" i="103"/>
  <c r="L7" i="103"/>
  <c r="E7" i="103"/>
  <c r="K7" i="103" s="1"/>
  <c r="D7" i="103"/>
  <c r="D61" i="103" s="1"/>
  <c r="M61" i="100"/>
  <c r="L61" i="100"/>
  <c r="K61" i="100"/>
  <c r="J61" i="100"/>
  <c r="I61" i="100"/>
  <c r="H61" i="100"/>
  <c r="G61" i="100"/>
  <c r="F61" i="100"/>
  <c r="E61" i="100"/>
  <c r="D61" i="100"/>
  <c r="C61" i="100"/>
  <c r="B61" i="100"/>
  <c r="M61" i="99"/>
  <c r="L61" i="99"/>
  <c r="K61" i="99"/>
  <c r="J61" i="99"/>
  <c r="I61" i="99"/>
  <c r="H61" i="99"/>
  <c r="G61" i="99"/>
  <c r="F61" i="99"/>
  <c r="E61" i="99"/>
  <c r="D61" i="99"/>
  <c r="C61" i="99"/>
  <c r="B61" i="99"/>
  <c r="O61" i="98"/>
  <c r="N61" i="98"/>
  <c r="M61" i="98"/>
  <c r="L61" i="98"/>
  <c r="K61" i="98"/>
  <c r="J61" i="98"/>
  <c r="I61" i="98"/>
  <c r="H61" i="98"/>
  <c r="G61" i="98"/>
  <c r="F61" i="98"/>
  <c r="E61" i="98"/>
  <c r="D61" i="98"/>
  <c r="C61" i="98"/>
  <c r="B61" i="98"/>
  <c r="O61" i="97"/>
  <c r="N61" i="97"/>
  <c r="M61" i="97"/>
  <c r="L61" i="97"/>
  <c r="K61" i="97"/>
  <c r="J61" i="97"/>
  <c r="I61" i="97"/>
  <c r="H61" i="97"/>
  <c r="G61" i="97"/>
  <c r="F61" i="97"/>
  <c r="E61" i="97"/>
  <c r="D61" i="97"/>
  <c r="C61" i="97"/>
  <c r="B61" i="97"/>
  <c r="N61" i="96"/>
  <c r="M61" i="96"/>
  <c r="L61" i="96"/>
  <c r="K61" i="96"/>
  <c r="J61" i="96"/>
  <c r="I61" i="96"/>
  <c r="H61" i="96"/>
  <c r="G61" i="96"/>
  <c r="F61" i="96"/>
  <c r="E61" i="96"/>
  <c r="D61" i="96"/>
  <c r="C61" i="96"/>
  <c r="B61" i="96"/>
  <c r="L61" i="95"/>
  <c r="K61" i="95"/>
  <c r="J61" i="95"/>
  <c r="I61" i="95"/>
  <c r="H61" i="95"/>
  <c r="E61" i="95"/>
  <c r="D61" i="95"/>
  <c r="C61" i="95"/>
  <c r="B61" i="95"/>
  <c r="M61" i="94"/>
  <c r="L61" i="94"/>
  <c r="K61" i="94"/>
  <c r="J61" i="94"/>
  <c r="I61" i="94"/>
  <c r="F61" i="94"/>
  <c r="E61" i="94"/>
  <c r="D61" i="94"/>
  <c r="C61" i="94"/>
  <c r="B61" i="94"/>
  <c r="O61" i="93"/>
  <c r="N61" i="93"/>
  <c r="M61" i="93"/>
  <c r="L61" i="93"/>
  <c r="K61" i="93"/>
  <c r="J61" i="93"/>
  <c r="I61" i="93"/>
  <c r="H61" i="93"/>
  <c r="G61" i="93"/>
  <c r="F61" i="93"/>
  <c r="E61" i="93"/>
  <c r="D61" i="93"/>
  <c r="C61" i="93"/>
  <c r="B61" i="93"/>
  <c r="M61" i="92"/>
  <c r="L61" i="92"/>
  <c r="K61" i="92"/>
  <c r="J61" i="92"/>
  <c r="I61" i="92"/>
  <c r="H61" i="92"/>
  <c r="G61" i="92"/>
  <c r="F61" i="92"/>
  <c r="E61" i="92"/>
  <c r="D61" i="92"/>
  <c r="C61" i="92"/>
  <c r="B61" i="92"/>
  <c r="Q61" i="91"/>
  <c r="P61" i="91"/>
  <c r="O61" i="91"/>
  <c r="N61" i="91"/>
  <c r="M61" i="91"/>
  <c r="L61" i="91"/>
  <c r="K61" i="91"/>
  <c r="J61" i="91"/>
  <c r="I61" i="91"/>
  <c r="H61" i="91"/>
  <c r="G61" i="91"/>
  <c r="F61" i="91"/>
  <c r="E61" i="91"/>
  <c r="D61" i="91"/>
  <c r="C61" i="91"/>
  <c r="B61" i="91"/>
  <c r="Q61" i="90"/>
  <c r="P61" i="90"/>
  <c r="O61" i="90"/>
  <c r="N61" i="90"/>
  <c r="M61" i="90"/>
  <c r="L61" i="90"/>
  <c r="K61" i="90"/>
  <c r="J61" i="90"/>
  <c r="I61" i="90"/>
  <c r="H61" i="90"/>
  <c r="G61" i="90"/>
  <c r="F61" i="90"/>
  <c r="E61" i="90"/>
  <c r="D61" i="90"/>
  <c r="C61" i="90"/>
  <c r="B61" i="90"/>
  <c r="Q61" i="89"/>
  <c r="P61" i="89"/>
  <c r="O61" i="89"/>
  <c r="N61" i="89"/>
  <c r="M61" i="89"/>
  <c r="L61" i="89"/>
  <c r="K61" i="89"/>
  <c r="J61" i="89"/>
  <c r="I61" i="89"/>
  <c r="H61" i="89"/>
  <c r="G61" i="89"/>
  <c r="F61" i="89"/>
  <c r="E61" i="89"/>
  <c r="D61" i="89"/>
  <c r="C61" i="89"/>
  <c r="B61" i="89"/>
  <c r="Q61" i="88"/>
  <c r="P61" i="88"/>
  <c r="O61" i="88"/>
  <c r="N61" i="88"/>
  <c r="M61" i="88"/>
  <c r="L61" i="88"/>
  <c r="K61" i="88"/>
  <c r="J61" i="88"/>
  <c r="I61" i="88"/>
  <c r="H61" i="88"/>
  <c r="G61" i="88"/>
  <c r="F61" i="88"/>
  <c r="E61" i="88"/>
  <c r="D61" i="88"/>
  <c r="C61" i="88"/>
  <c r="B61" i="88"/>
  <c r="Q61" i="87"/>
  <c r="P61" i="87"/>
  <c r="O61" i="87"/>
  <c r="N61" i="87"/>
  <c r="M61" i="87"/>
  <c r="L61" i="87"/>
  <c r="K61" i="87"/>
  <c r="J61" i="87"/>
  <c r="I61" i="87"/>
  <c r="H61" i="87"/>
  <c r="G61" i="87"/>
  <c r="F61" i="87"/>
  <c r="E61" i="87"/>
  <c r="D61" i="87"/>
  <c r="C61" i="87"/>
  <c r="B61" i="87"/>
  <c r="Q61" i="86"/>
  <c r="P61" i="86"/>
  <c r="O61" i="86"/>
  <c r="N61" i="86"/>
  <c r="M61" i="86"/>
  <c r="L61" i="86"/>
  <c r="K61" i="86"/>
  <c r="J61" i="86"/>
  <c r="I61" i="86"/>
  <c r="H61" i="86"/>
  <c r="G61" i="86"/>
  <c r="F61" i="86"/>
  <c r="E61" i="86"/>
  <c r="D61" i="86"/>
  <c r="C61" i="86"/>
  <c r="B61" i="86"/>
  <c r="Q61" i="85"/>
  <c r="P61" i="85"/>
  <c r="O61" i="85"/>
  <c r="N61" i="85"/>
  <c r="M61" i="85"/>
  <c r="L61" i="85"/>
  <c r="K61" i="85"/>
  <c r="J61" i="85"/>
  <c r="I61" i="85"/>
  <c r="H61" i="85"/>
  <c r="G61" i="85"/>
  <c r="F61" i="85"/>
  <c r="E61" i="85"/>
  <c r="D61" i="85"/>
  <c r="C61" i="85"/>
  <c r="B61" i="85"/>
  <c r="Q61" i="84"/>
  <c r="P61" i="84"/>
  <c r="O61" i="84"/>
  <c r="N61" i="84"/>
  <c r="M61" i="84"/>
  <c r="L61" i="84"/>
  <c r="K61" i="84"/>
  <c r="J61" i="84"/>
  <c r="I61" i="84"/>
  <c r="H61" i="84"/>
  <c r="G61" i="84"/>
  <c r="F61" i="84"/>
  <c r="E61" i="84"/>
  <c r="D61" i="84"/>
  <c r="C61" i="84"/>
  <c r="B61" i="84"/>
  <c r="O61" i="83"/>
  <c r="N61" i="83"/>
  <c r="M61" i="83"/>
  <c r="L61" i="83"/>
  <c r="K61" i="83"/>
  <c r="J61" i="83"/>
  <c r="I61" i="83"/>
  <c r="H61" i="83"/>
  <c r="G61" i="83"/>
  <c r="F61" i="83"/>
  <c r="E61" i="83"/>
  <c r="D61" i="83"/>
  <c r="C61" i="83"/>
  <c r="B61" i="83"/>
  <c r="Q61" i="82"/>
  <c r="P61" i="82"/>
  <c r="O61" i="82"/>
  <c r="N61" i="82"/>
  <c r="M61" i="82"/>
  <c r="L61" i="82"/>
  <c r="K61" i="82"/>
  <c r="J61" i="82"/>
  <c r="I61" i="82"/>
  <c r="H61" i="82"/>
  <c r="G61" i="82"/>
  <c r="F61" i="82"/>
  <c r="E61" i="82"/>
  <c r="D61" i="82"/>
  <c r="C61" i="82"/>
  <c r="B61" i="82"/>
  <c r="Q61" i="81"/>
  <c r="P61" i="81"/>
  <c r="O61" i="81"/>
  <c r="N61" i="81"/>
  <c r="M61" i="81"/>
  <c r="L61" i="81"/>
  <c r="K61" i="81"/>
  <c r="J61" i="81"/>
  <c r="I61" i="81"/>
  <c r="H61" i="81"/>
  <c r="G61" i="81"/>
  <c r="F61" i="81"/>
  <c r="E61" i="81"/>
  <c r="D61" i="81"/>
  <c r="C61" i="81"/>
  <c r="B61" i="81"/>
  <c r="Q61" i="80"/>
  <c r="P61" i="80"/>
  <c r="O61" i="80"/>
  <c r="N61" i="80"/>
  <c r="M61" i="80"/>
  <c r="L61" i="80"/>
  <c r="K61" i="80"/>
  <c r="J61" i="80"/>
  <c r="I61" i="80"/>
  <c r="H61" i="80"/>
  <c r="G61" i="80"/>
  <c r="F61" i="80"/>
  <c r="E61" i="80"/>
  <c r="D61" i="80"/>
  <c r="C61" i="80"/>
  <c r="B61" i="80"/>
  <c r="Q61" i="79"/>
  <c r="P61" i="79"/>
  <c r="O61" i="79"/>
  <c r="N61" i="79"/>
  <c r="M61" i="79"/>
  <c r="L61" i="79"/>
  <c r="K61" i="79"/>
  <c r="J61" i="79"/>
  <c r="I61" i="79"/>
  <c r="H61" i="79"/>
  <c r="G61" i="79"/>
  <c r="F61" i="79"/>
  <c r="E61" i="79"/>
  <c r="D61" i="79"/>
  <c r="C61" i="79"/>
  <c r="B61" i="79"/>
  <c r="Q61" i="78"/>
  <c r="P61" i="78"/>
  <c r="O61" i="78"/>
  <c r="N61" i="78"/>
  <c r="M61" i="78"/>
  <c r="L61" i="78"/>
  <c r="K61" i="78"/>
  <c r="J61" i="78"/>
  <c r="I61" i="78"/>
  <c r="H61" i="78"/>
  <c r="G61" i="78"/>
  <c r="F61" i="78"/>
  <c r="E61" i="78"/>
  <c r="D61" i="78"/>
  <c r="C61" i="78"/>
  <c r="B61" i="78"/>
  <c r="Q61" i="77"/>
  <c r="P61" i="77"/>
  <c r="O61" i="77"/>
  <c r="N61" i="77"/>
  <c r="M61" i="77"/>
  <c r="L61" i="77"/>
  <c r="K61" i="77"/>
  <c r="J61" i="77"/>
  <c r="I61" i="77"/>
  <c r="H61" i="77"/>
  <c r="G61" i="77"/>
  <c r="F61" i="77"/>
  <c r="E61" i="77"/>
  <c r="D61" i="77"/>
  <c r="C61" i="77"/>
  <c r="B61" i="77"/>
  <c r="Q61" i="76"/>
  <c r="P61" i="76"/>
  <c r="O61" i="76"/>
  <c r="N61" i="76"/>
  <c r="M61" i="76"/>
  <c r="L61" i="76"/>
  <c r="K61" i="76"/>
  <c r="J61" i="76"/>
  <c r="I61" i="76"/>
  <c r="H61" i="76"/>
  <c r="G61" i="76"/>
  <c r="F61" i="76"/>
  <c r="E61" i="76"/>
  <c r="D61" i="76"/>
  <c r="C61" i="76"/>
  <c r="B61" i="76"/>
  <c r="Q61" i="75"/>
  <c r="P61" i="75"/>
  <c r="O61" i="75"/>
  <c r="N61" i="75"/>
  <c r="M61" i="75"/>
  <c r="L61" i="75"/>
  <c r="K61" i="75"/>
  <c r="J61" i="75"/>
  <c r="I61" i="75"/>
  <c r="H61" i="75"/>
  <c r="G61" i="75"/>
  <c r="F61" i="75"/>
  <c r="E61" i="75"/>
  <c r="D61" i="75"/>
  <c r="C61" i="75"/>
  <c r="B61" i="75"/>
  <c r="Q61" i="74"/>
  <c r="P61" i="74"/>
  <c r="O61" i="74"/>
  <c r="N61" i="74"/>
  <c r="M61" i="74"/>
  <c r="L61" i="74"/>
  <c r="K61" i="74"/>
  <c r="J61" i="74"/>
  <c r="I61" i="74"/>
  <c r="H61" i="74"/>
  <c r="G61" i="74"/>
  <c r="F61" i="74"/>
  <c r="E61" i="74"/>
  <c r="D61" i="74"/>
  <c r="C61" i="74"/>
  <c r="B61" i="74"/>
  <c r="J61" i="73"/>
  <c r="I61" i="73"/>
  <c r="H61" i="73"/>
  <c r="G61" i="73"/>
  <c r="F61" i="73"/>
  <c r="E61" i="73"/>
  <c r="D61" i="73"/>
  <c r="C61" i="73"/>
  <c r="B61" i="73"/>
  <c r="Q61" i="72"/>
  <c r="P61" i="72"/>
  <c r="O61" i="72"/>
  <c r="N61" i="72"/>
  <c r="M61" i="72"/>
  <c r="L61" i="72"/>
  <c r="K61" i="72"/>
  <c r="J61" i="72"/>
  <c r="I61" i="72"/>
  <c r="H61" i="72"/>
  <c r="G61" i="72"/>
  <c r="F61" i="72"/>
  <c r="E61" i="72"/>
  <c r="D61" i="72"/>
  <c r="C61" i="72"/>
  <c r="B61" i="72"/>
  <c r="N61" i="71"/>
  <c r="M61" i="71"/>
  <c r="L61" i="71"/>
  <c r="K61" i="71"/>
  <c r="J61" i="71"/>
  <c r="I61" i="71"/>
  <c r="H61" i="71"/>
  <c r="G61" i="71"/>
  <c r="F61" i="71"/>
  <c r="E61" i="71"/>
  <c r="D61" i="71"/>
  <c r="C61" i="71"/>
  <c r="B61" i="71"/>
  <c r="R61" i="70"/>
  <c r="Q61" i="70"/>
  <c r="P61" i="70"/>
  <c r="O61" i="70"/>
  <c r="N61" i="70"/>
  <c r="M61" i="70"/>
  <c r="L61" i="70"/>
  <c r="K61" i="70"/>
  <c r="J61" i="70"/>
  <c r="I61" i="70"/>
  <c r="H61" i="70"/>
  <c r="G61" i="70"/>
  <c r="F61" i="70"/>
  <c r="E61" i="70"/>
  <c r="D61" i="70"/>
  <c r="C61" i="70"/>
  <c r="B61" i="70"/>
  <c r="K61" i="103" l="1"/>
  <c r="J7" i="103"/>
  <c r="L8" i="103"/>
  <c r="L61" i="103" s="1"/>
  <c r="J9" i="103"/>
  <c r="L10" i="103"/>
  <c r="J11" i="103"/>
  <c r="L12" i="103"/>
  <c r="J13" i="103"/>
  <c r="L14" i="103"/>
  <c r="J15" i="103"/>
  <c r="L16" i="103"/>
  <c r="J17" i="103"/>
  <c r="L18" i="103"/>
  <c r="J19" i="103"/>
  <c r="L20" i="103"/>
  <c r="J21" i="103"/>
  <c r="L22" i="103"/>
  <c r="J23" i="103"/>
  <c r="L24" i="103"/>
  <c r="J25" i="103"/>
  <c r="L26" i="103"/>
  <c r="J27" i="103"/>
  <c r="L28" i="103"/>
  <c r="J29" i="103"/>
  <c r="L30" i="103"/>
  <c r="J31" i="103"/>
  <c r="L32" i="103"/>
  <c r="J33" i="103"/>
  <c r="L34" i="103"/>
  <c r="J35" i="103"/>
  <c r="L36" i="103"/>
  <c r="J37" i="103"/>
  <c r="L38" i="103"/>
  <c r="J39" i="103"/>
  <c r="L40" i="103"/>
  <c r="J41" i="103"/>
  <c r="L42" i="103"/>
  <c r="J43" i="103"/>
  <c r="L44" i="103"/>
  <c r="J45" i="103"/>
  <c r="L46" i="103"/>
  <c r="J47" i="103"/>
  <c r="L48" i="103"/>
  <c r="J49" i="103"/>
  <c r="L50" i="103"/>
  <c r="J51" i="103"/>
  <c r="L52" i="103"/>
  <c r="J53" i="103"/>
  <c r="L54" i="103"/>
  <c r="J55" i="103"/>
  <c r="L56" i="103"/>
  <c r="J57" i="103"/>
  <c r="L58" i="103"/>
  <c r="J59" i="103"/>
  <c r="M7" i="103"/>
  <c r="M9" i="103"/>
  <c r="M11" i="103"/>
  <c r="M13" i="103"/>
  <c r="M15" i="103"/>
  <c r="M17" i="103"/>
  <c r="M19" i="103"/>
  <c r="M21" i="103"/>
  <c r="M23" i="103"/>
  <c r="M25" i="103"/>
  <c r="M27" i="103"/>
  <c r="M29" i="103"/>
  <c r="M31" i="103"/>
  <c r="M33" i="103"/>
  <c r="M35" i="103"/>
  <c r="M37" i="103"/>
  <c r="M39" i="103"/>
  <c r="M41" i="103"/>
  <c r="M43" i="103"/>
  <c r="M45" i="103"/>
  <c r="M47" i="103"/>
  <c r="M49" i="103"/>
  <c r="M51" i="103"/>
  <c r="M53" i="103"/>
  <c r="M55" i="103"/>
  <c r="M57" i="103"/>
  <c r="M59" i="103"/>
  <c r="E61" i="103"/>
  <c r="B10" i="33"/>
  <c r="B60" i="22"/>
  <c r="B61" i="22" s="1"/>
  <c r="B58" i="17"/>
  <c r="B59" i="17" s="1"/>
  <c r="B58" i="16"/>
  <c r="B59" i="16"/>
  <c r="AE63" i="64"/>
  <c r="AB63" i="64"/>
  <c r="S63" i="64"/>
  <c r="P63" i="64"/>
  <c r="G63" i="64"/>
  <c r="D63" i="64"/>
  <c r="B10" i="64"/>
  <c r="B11" i="64" s="1"/>
  <c r="B12" i="64" s="1"/>
  <c r="B13" i="64" s="1"/>
  <c r="B14" i="64" s="1"/>
  <c r="B15" i="64" s="1"/>
  <c r="B16" i="64" s="1"/>
  <c r="B17" i="64" s="1"/>
  <c r="B18" i="64" s="1"/>
  <c r="B19" i="64" s="1"/>
  <c r="B20" i="64" s="1"/>
  <c r="B21" i="64" s="1"/>
  <c r="B22" i="64" s="1"/>
  <c r="B23" i="64" s="1"/>
  <c r="B24" i="64" s="1"/>
  <c r="B25" i="64" s="1"/>
  <c r="B26" i="64" s="1"/>
  <c r="B27" i="64" s="1"/>
  <c r="B28" i="64" s="1"/>
  <c r="B29" i="64" s="1"/>
  <c r="B30" i="64" s="1"/>
  <c r="B31" i="64" s="1"/>
  <c r="B32" i="64" s="1"/>
  <c r="B33" i="64" s="1"/>
  <c r="B34" i="64" s="1"/>
  <c r="B35" i="64" s="1"/>
  <c r="B36" i="64" s="1"/>
  <c r="B37" i="64" s="1"/>
  <c r="B38" i="64" s="1"/>
  <c r="B39" i="64" s="1"/>
  <c r="B40" i="64" s="1"/>
  <c r="B41" i="64" s="1"/>
  <c r="B42" i="64" s="1"/>
  <c r="B43" i="64" s="1"/>
  <c r="B44" i="64" s="1"/>
  <c r="B45" i="64" s="1"/>
  <c r="B46" i="64" s="1"/>
  <c r="B47" i="64" s="1"/>
  <c r="B48" i="64" s="1"/>
  <c r="B49" i="64" s="1"/>
  <c r="B50" i="64" s="1"/>
  <c r="B51" i="64" s="1"/>
  <c r="B52" i="64" s="1"/>
  <c r="B53" i="64" s="1"/>
  <c r="B54" i="64" s="1"/>
  <c r="B55" i="64" s="1"/>
  <c r="B56" i="64" s="1"/>
  <c r="B57" i="64" s="1"/>
  <c r="B58" i="64" s="1"/>
  <c r="B59" i="64" s="1"/>
  <c r="B60" i="64" s="1"/>
  <c r="B61" i="64" s="1"/>
  <c r="AE63" i="63"/>
  <c r="AB63" i="63"/>
  <c r="S63" i="63"/>
  <c r="P63" i="63"/>
  <c r="G63" i="63"/>
  <c r="D63" i="63"/>
  <c r="B10" i="63"/>
  <c r="B11" i="63" s="1"/>
  <c r="B12" i="63" s="1"/>
  <c r="B13" i="63" s="1"/>
  <c r="B14" i="63" s="1"/>
  <c r="B15" i="63" s="1"/>
  <c r="B16" i="63" s="1"/>
  <c r="B17" i="63" s="1"/>
  <c r="B18" i="63" s="1"/>
  <c r="B19" i="63" s="1"/>
  <c r="B20" i="63" s="1"/>
  <c r="B21" i="63" s="1"/>
  <c r="B22" i="63" s="1"/>
  <c r="B23" i="63" s="1"/>
  <c r="B24" i="63" s="1"/>
  <c r="B25" i="63" s="1"/>
  <c r="B26" i="63" s="1"/>
  <c r="B27" i="63" s="1"/>
  <c r="B28" i="63" s="1"/>
  <c r="B29" i="63" s="1"/>
  <c r="B30" i="63" s="1"/>
  <c r="B31" i="63" s="1"/>
  <c r="B32" i="63" s="1"/>
  <c r="B33" i="63" s="1"/>
  <c r="B34" i="63" s="1"/>
  <c r="B35" i="63" s="1"/>
  <c r="B36" i="63" s="1"/>
  <c r="B37" i="63" s="1"/>
  <c r="B38" i="63" s="1"/>
  <c r="B39" i="63" s="1"/>
  <c r="B40" i="63" s="1"/>
  <c r="B41" i="63" s="1"/>
  <c r="B42" i="63" s="1"/>
  <c r="B43" i="63" s="1"/>
  <c r="B44" i="63" s="1"/>
  <c r="B45" i="63" s="1"/>
  <c r="B46" i="63" s="1"/>
  <c r="B47" i="63" s="1"/>
  <c r="B48" i="63" s="1"/>
  <c r="B49" i="63" s="1"/>
  <c r="B50" i="63" s="1"/>
  <c r="B51" i="63" s="1"/>
  <c r="B52" i="63" s="1"/>
  <c r="B53" i="63" s="1"/>
  <c r="B54" i="63" s="1"/>
  <c r="B55" i="63" s="1"/>
  <c r="B56" i="63" s="1"/>
  <c r="B57" i="63" s="1"/>
  <c r="B58" i="63" s="1"/>
  <c r="B59" i="63" s="1"/>
  <c r="B60" i="63" s="1"/>
  <c r="B61" i="63" s="1"/>
  <c r="M61" i="103" l="1"/>
  <c r="J61" i="103"/>
  <c r="AE63" i="62"/>
  <c r="AB63" i="62"/>
  <c r="S63" i="62"/>
  <c r="P63" i="62"/>
  <c r="G63" i="62"/>
  <c r="D63" i="62"/>
  <c r="B10" i="62"/>
  <c r="B11" i="62" s="1"/>
  <c r="B12" i="62" s="1"/>
  <c r="B13" i="62" s="1"/>
  <c r="B14" i="62" s="1"/>
  <c r="B15" i="62" s="1"/>
  <c r="B16" i="62" s="1"/>
  <c r="B17" i="62" s="1"/>
  <c r="B18" i="62" s="1"/>
  <c r="B19" i="62" s="1"/>
  <c r="B20" i="62" s="1"/>
  <c r="B21" i="62" s="1"/>
  <c r="B22" i="62" s="1"/>
  <c r="B23" i="62" s="1"/>
  <c r="B24" i="62" s="1"/>
  <c r="B25" i="62" s="1"/>
  <c r="B26" i="62" s="1"/>
  <c r="B27" i="62" s="1"/>
  <c r="B28" i="62" s="1"/>
  <c r="B29" i="62" s="1"/>
  <c r="B30" i="62" s="1"/>
  <c r="B31" i="62" s="1"/>
  <c r="B32" i="62" s="1"/>
  <c r="B33" i="62" s="1"/>
  <c r="B34" i="62" s="1"/>
  <c r="B35" i="62" s="1"/>
  <c r="B36" i="62" s="1"/>
  <c r="B37" i="62" s="1"/>
  <c r="B38" i="62" s="1"/>
  <c r="B39" i="62" s="1"/>
  <c r="B40" i="62" s="1"/>
  <c r="B41" i="62" s="1"/>
  <c r="B42" i="62" s="1"/>
  <c r="B43" i="62" s="1"/>
  <c r="B44" i="62" s="1"/>
  <c r="B45" i="62" s="1"/>
  <c r="B46" i="62" s="1"/>
  <c r="B47" i="62" s="1"/>
  <c r="B48" i="62" s="1"/>
  <c r="B49" i="62" s="1"/>
  <c r="B50" i="62" s="1"/>
  <c r="B51" i="62" s="1"/>
  <c r="B52" i="62" s="1"/>
  <c r="B53" i="62" s="1"/>
  <c r="B54" i="62" s="1"/>
  <c r="B55" i="62" s="1"/>
  <c r="B56" i="62" s="1"/>
  <c r="B57" i="62" s="1"/>
  <c r="B58" i="62" s="1"/>
  <c r="B59" i="62" s="1"/>
  <c r="B60" i="62" s="1"/>
  <c r="B61" i="62" s="1"/>
  <c r="AE63" i="61"/>
  <c r="AB63" i="61"/>
  <c r="S63" i="61"/>
  <c r="P63" i="61"/>
  <c r="G63" i="61"/>
  <c r="D63" i="61"/>
  <c r="B10" i="61"/>
  <c r="B11" i="61" s="1"/>
  <c r="B12" i="61" s="1"/>
  <c r="B13" i="61" s="1"/>
  <c r="B14" i="61" s="1"/>
  <c r="B15" i="61" s="1"/>
  <c r="B16" i="61" s="1"/>
  <c r="B17" i="61" s="1"/>
  <c r="B18" i="61" s="1"/>
  <c r="B19" i="61" s="1"/>
  <c r="B20" i="61" s="1"/>
  <c r="B21" i="61" s="1"/>
  <c r="B22" i="61" s="1"/>
  <c r="B23" i="61" s="1"/>
  <c r="B24" i="61" s="1"/>
  <c r="B25" i="61" s="1"/>
  <c r="B26" i="61" s="1"/>
  <c r="B27" i="61" s="1"/>
  <c r="B28" i="61" s="1"/>
  <c r="B29" i="61" s="1"/>
  <c r="B30" i="61" s="1"/>
  <c r="B31" i="61" s="1"/>
  <c r="B32" i="61" s="1"/>
  <c r="B33" i="61" s="1"/>
  <c r="B34" i="61" s="1"/>
  <c r="B35" i="61" s="1"/>
  <c r="B36" i="61" s="1"/>
  <c r="B37" i="61" s="1"/>
  <c r="B38" i="61" s="1"/>
  <c r="B39" i="61" s="1"/>
  <c r="B40" i="61" s="1"/>
  <c r="B41" i="61" s="1"/>
  <c r="B42" i="61" s="1"/>
  <c r="B43" i="61" s="1"/>
  <c r="B44" i="61" s="1"/>
  <c r="B45" i="61" s="1"/>
  <c r="B46" i="61" s="1"/>
  <c r="B47" i="61" s="1"/>
  <c r="B48" i="61" s="1"/>
  <c r="B49" i="61" s="1"/>
  <c r="B50" i="61" s="1"/>
  <c r="B51" i="61" s="1"/>
  <c r="B52" i="61" s="1"/>
  <c r="B53" i="61" s="1"/>
  <c r="B54" i="61" s="1"/>
  <c r="B55" i="61" s="1"/>
  <c r="B56" i="61" s="1"/>
  <c r="B57" i="61" s="1"/>
  <c r="B58" i="61" s="1"/>
  <c r="B59" i="61" s="1"/>
  <c r="B60" i="61" s="1"/>
  <c r="B61" i="61" s="1"/>
  <c r="AE63" i="60"/>
  <c r="AB63" i="60"/>
  <c r="S63" i="60"/>
  <c r="P63" i="60"/>
  <c r="G63" i="60"/>
  <c r="D63" i="60"/>
  <c r="B10" i="60"/>
  <c r="B11" i="60" s="1"/>
  <c r="B12" i="60" s="1"/>
  <c r="B13" i="60" s="1"/>
  <c r="B14" i="60" s="1"/>
  <c r="B15" i="60" s="1"/>
  <c r="B16" i="60" s="1"/>
  <c r="B17" i="60" s="1"/>
  <c r="B18" i="60" s="1"/>
  <c r="B19" i="60" s="1"/>
  <c r="B20" i="60" s="1"/>
  <c r="B21" i="60" s="1"/>
  <c r="B22" i="60" s="1"/>
  <c r="B23" i="60" s="1"/>
  <c r="B24" i="60" s="1"/>
  <c r="B25" i="60" s="1"/>
  <c r="B26" i="60" s="1"/>
  <c r="B27" i="60" s="1"/>
  <c r="B28" i="60" s="1"/>
  <c r="B29" i="60" s="1"/>
  <c r="B30" i="60" s="1"/>
  <c r="B31" i="60" s="1"/>
  <c r="B32" i="60" s="1"/>
  <c r="B33" i="60" s="1"/>
  <c r="B34" i="60" s="1"/>
  <c r="B35" i="60" s="1"/>
  <c r="B36" i="60" s="1"/>
  <c r="B37" i="60" s="1"/>
  <c r="B38" i="60" s="1"/>
  <c r="B39" i="60" s="1"/>
  <c r="B40" i="60" s="1"/>
  <c r="B41" i="60" s="1"/>
  <c r="B42" i="60" s="1"/>
  <c r="B43" i="60" s="1"/>
  <c r="B44" i="60" s="1"/>
  <c r="B45" i="60" s="1"/>
  <c r="B46" i="60" s="1"/>
  <c r="B47" i="60" s="1"/>
  <c r="B48" i="60" s="1"/>
  <c r="B49" i="60" s="1"/>
  <c r="B50" i="60" s="1"/>
  <c r="B51" i="60" s="1"/>
  <c r="B52" i="60" s="1"/>
  <c r="B53" i="60" s="1"/>
  <c r="B54" i="60" s="1"/>
  <c r="B55" i="60" s="1"/>
  <c r="B56" i="60" s="1"/>
  <c r="B57" i="60" s="1"/>
  <c r="B58" i="60" s="1"/>
  <c r="B59" i="60" s="1"/>
  <c r="B60" i="60" s="1"/>
  <c r="B61" i="60" s="1"/>
  <c r="AE63" i="59"/>
  <c r="AB63" i="59"/>
  <c r="S63" i="59"/>
  <c r="P63" i="59"/>
  <c r="G63" i="59"/>
  <c r="D63" i="59"/>
  <c r="B10" i="59"/>
  <c r="B11" i="59" s="1"/>
  <c r="B12" i="59" s="1"/>
  <c r="B13" i="59" s="1"/>
  <c r="B14" i="59" s="1"/>
  <c r="B15" i="59" s="1"/>
  <c r="B16" i="59" s="1"/>
  <c r="B17" i="59" s="1"/>
  <c r="B18" i="59" s="1"/>
  <c r="B19" i="59" s="1"/>
  <c r="B20" i="59" s="1"/>
  <c r="B21" i="59" s="1"/>
  <c r="B22" i="59" s="1"/>
  <c r="B23" i="59" s="1"/>
  <c r="B24" i="59" s="1"/>
  <c r="B25" i="59" s="1"/>
  <c r="B26" i="59" s="1"/>
  <c r="B27" i="59" s="1"/>
  <c r="B28" i="59" s="1"/>
  <c r="B29" i="59" s="1"/>
  <c r="B30" i="59" s="1"/>
  <c r="B31" i="59" s="1"/>
  <c r="B32" i="59" s="1"/>
  <c r="B33" i="59" s="1"/>
  <c r="B34" i="59" s="1"/>
  <c r="B35" i="59" s="1"/>
  <c r="B36" i="59" s="1"/>
  <c r="B37" i="59" s="1"/>
  <c r="B38" i="59" s="1"/>
  <c r="B39" i="59" s="1"/>
  <c r="B40" i="59" s="1"/>
  <c r="B41" i="59" s="1"/>
  <c r="B42" i="59" s="1"/>
  <c r="B43" i="59" s="1"/>
  <c r="B44" i="59" s="1"/>
  <c r="B45" i="59" s="1"/>
  <c r="B46" i="59" s="1"/>
  <c r="B47" i="59" s="1"/>
  <c r="B48" i="59" s="1"/>
  <c r="B49" i="59" s="1"/>
  <c r="B50" i="59" s="1"/>
  <c r="B51" i="59" s="1"/>
  <c r="B52" i="59" s="1"/>
  <c r="B53" i="59" s="1"/>
  <c r="B54" i="59" s="1"/>
  <c r="B55" i="59" s="1"/>
  <c r="B56" i="59" s="1"/>
  <c r="B57" i="59" s="1"/>
  <c r="B58" i="59" s="1"/>
  <c r="B59" i="59" s="1"/>
  <c r="B60" i="59" s="1"/>
  <c r="B61" i="59" s="1"/>
  <c r="AE63" i="58"/>
  <c r="AB63" i="58"/>
  <c r="S63" i="58"/>
  <c r="P63" i="58"/>
  <c r="G63" i="58"/>
  <c r="D63" i="58"/>
  <c r="B10" i="58"/>
  <c r="B11" i="58" s="1"/>
  <c r="B12" i="58" s="1"/>
  <c r="B13" i="58" s="1"/>
  <c r="B14" i="58" s="1"/>
  <c r="B15" i="58" s="1"/>
  <c r="B16" i="58" s="1"/>
  <c r="B17" i="58" s="1"/>
  <c r="B18" i="58" s="1"/>
  <c r="B19" i="58" s="1"/>
  <c r="B20" i="58" s="1"/>
  <c r="B21" i="58" s="1"/>
  <c r="B22" i="58" s="1"/>
  <c r="B23" i="58" s="1"/>
  <c r="B24" i="58" s="1"/>
  <c r="B25" i="58" s="1"/>
  <c r="B26" i="58" s="1"/>
  <c r="B27" i="58" s="1"/>
  <c r="B28" i="58" s="1"/>
  <c r="B29" i="58" s="1"/>
  <c r="B30" i="58" s="1"/>
  <c r="B31" i="58" s="1"/>
  <c r="B32" i="58" s="1"/>
  <c r="B33" i="58" s="1"/>
  <c r="B34" i="58" s="1"/>
  <c r="B35" i="58" s="1"/>
  <c r="B36" i="58" s="1"/>
  <c r="B37" i="58" s="1"/>
  <c r="B38" i="58" s="1"/>
  <c r="B39" i="58" s="1"/>
  <c r="B40" i="58" s="1"/>
  <c r="B41" i="58" s="1"/>
  <c r="B42" i="58" s="1"/>
  <c r="B43" i="58" s="1"/>
  <c r="B44" i="58" s="1"/>
  <c r="B45" i="58" s="1"/>
  <c r="B46" i="58" s="1"/>
  <c r="B47" i="58" s="1"/>
  <c r="B48" i="58" s="1"/>
  <c r="B49" i="58" s="1"/>
  <c r="B50" i="58" s="1"/>
  <c r="B51" i="58" s="1"/>
  <c r="B52" i="58" s="1"/>
  <c r="B53" i="58" s="1"/>
  <c r="B54" i="58" s="1"/>
  <c r="B55" i="58" s="1"/>
  <c r="B56" i="58" s="1"/>
  <c r="B57" i="58" s="1"/>
  <c r="B58" i="58" s="1"/>
  <c r="B59" i="58" s="1"/>
  <c r="B60" i="58" s="1"/>
  <c r="B61" i="58" s="1"/>
  <c r="AE63" i="57"/>
  <c r="AB63" i="57"/>
  <c r="S63" i="57"/>
  <c r="P63" i="57"/>
  <c r="G63" i="57"/>
  <c r="D63" i="57"/>
  <c r="B10" i="57"/>
  <c r="B11" i="57" s="1"/>
  <c r="B12" i="57" s="1"/>
  <c r="B13" i="57" s="1"/>
  <c r="B14" i="57" s="1"/>
  <c r="B15" i="57" s="1"/>
  <c r="B16" i="57" s="1"/>
  <c r="B17" i="57" s="1"/>
  <c r="B18" i="57" s="1"/>
  <c r="B19" i="57" s="1"/>
  <c r="B20" i="57" s="1"/>
  <c r="B21" i="57" s="1"/>
  <c r="B22" i="57" s="1"/>
  <c r="B23" i="57" s="1"/>
  <c r="B24" i="57" s="1"/>
  <c r="B25" i="57" s="1"/>
  <c r="B26" i="57" s="1"/>
  <c r="B27" i="57" s="1"/>
  <c r="B28" i="57" s="1"/>
  <c r="B29" i="57" s="1"/>
  <c r="B30" i="57" s="1"/>
  <c r="B31" i="57" s="1"/>
  <c r="B32" i="57" s="1"/>
  <c r="B33" i="57" s="1"/>
  <c r="B34" i="57" s="1"/>
  <c r="B35" i="57" s="1"/>
  <c r="B36" i="57" s="1"/>
  <c r="B37" i="57" s="1"/>
  <c r="B38" i="57" s="1"/>
  <c r="B39" i="57" s="1"/>
  <c r="B40" i="57" s="1"/>
  <c r="B41" i="57" s="1"/>
  <c r="B42" i="57" s="1"/>
  <c r="B43" i="57" s="1"/>
  <c r="B44" i="57" s="1"/>
  <c r="B45" i="57" s="1"/>
  <c r="B46" i="57" s="1"/>
  <c r="B47" i="57" s="1"/>
  <c r="B48" i="57" s="1"/>
  <c r="B49" i="57" s="1"/>
  <c r="B50" i="57" s="1"/>
  <c r="B51" i="57" s="1"/>
  <c r="B52" i="57" s="1"/>
  <c r="B53" i="57" s="1"/>
  <c r="B54" i="57" s="1"/>
  <c r="B55" i="57" s="1"/>
  <c r="B56" i="57" s="1"/>
  <c r="B57" i="57" s="1"/>
  <c r="B58" i="57" s="1"/>
  <c r="B59" i="57" s="1"/>
  <c r="B60" i="57" s="1"/>
  <c r="B61" i="57" s="1"/>
  <c r="AE63" i="56"/>
  <c r="AB63" i="56"/>
  <c r="S63" i="56"/>
  <c r="P63" i="56"/>
  <c r="G63" i="56"/>
  <c r="D63" i="56"/>
  <c r="B10" i="56"/>
  <c r="B11" i="56" s="1"/>
  <c r="B12" i="56" s="1"/>
  <c r="B13" i="56" s="1"/>
  <c r="B14" i="56" s="1"/>
  <c r="B15" i="56" s="1"/>
  <c r="B16" i="56" s="1"/>
  <c r="B17" i="56" s="1"/>
  <c r="B18" i="56" s="1"/>
  <c r="B19" i="56" s="1"/>
  <c r="B20" i="56" s="1"/>
  <c r="B21" i="56" s="1"/>
  <c r="B22" i="56" s="1"/>
  <c r="B23" i="56" s="1"/>
  <c r="B24" i="56" s="1"/>
  <c r="B25" i="56" s="1"/>
  <c r="B26" i="56" s="1"/>
  <c r="B27" i="56" s="1"/>
  <c r="B28" i="56" s="1"/>
  <c r="B29" i="56" s="1"/>
  <c r="B30" i="56" s="1"/>
  <c r="B31" i="56" s="1"/>
  <c r="B32" i="56" s="1"/>
  <c r="B33" i="56" s="1"/>
  <c r="B34" i="56" s="1"/>
  <c r="B35" i="56" s="1"/>
  <c r="B36" i="56" s="1"/>
  <c r="B37" i="56" s="1"/>
  <c r="B38" i="56" s="1"/>
  <c r="B39" i="56" s="1"/>
  <c r="B40" i="56" s="1"/>
  <c r="B41" i="56" s="1"/>
  <c r="B42" i="56" s="1"/>
  <c r="B43" i="56" s="1"/>
  <c r="B44" i="56" s="1"/>
  <c r="B45" i="56" s="1"/>
  <c r="B46" i="56" s="1"/>
  <c r="B47" i="56" s="1"/>
  <c r="B48" i="56" s="1"/>
  <c r="B49" i="56" s="1"/>
  <c r="B50" i="56" s="1"/>
  <c r="B51" i="56" s="1"/>
  <c r="B52" i="56" s="1"/>
  <c r="B53" i="56" s="1"/>
  <c r="B54" i="56" s="1"/>
  <c r="B55" i="56" s="1"/>
  <c r="B56" i="56" s="1"/>
  <c r="B57" i="56" s="1"/>
  <c r="B58" i="56" s="1"/>
  <c r="B59" i="56" s="1"/>
  <c r="B60" i="56" s="1"/>
  <c r="B61" i="56" s="1"/>
  <c r="AE63" i="55"/>
  <c r="AB63" i="55"/>
  <c r="S63" i="55"/>
  <c r="P63" i="55"/>
  <c r="G63" i="55"/>
  <c r="D63" i="55"/>
  <c r="B10" i="55"/>
  <c r="B11" i="55" s="1"/>
  <c r="B12" i="55" s="1"/>
  <c r="B13" i="55" s="1"/>
  <c r="B14" i="55" s="1"/>
  <c r="B15" i="55" s="1"/>
  <c r="B16" i="55" s="1"/>
  <c r="B17" i="55" s="1"/>
  <c r="B18" i="55" s="1"/>
  <c r="B19" i="55" s="1"/>
  <c r="B20" i="55" s="1"/>
  <c r="B21" i="55" s="1"/>
  <c r="B22" i="55" s="1"/>
  <c r="B23" i="55" s="1"/>
  <c r="B24" i="55" s="1"/>
  <c r="B25" i="55" s="1"/>
  <c r="B26" i="55" s="1"/>
  <c r="B27" i="55" s="1"/>
  <c r="B28" i="55" s="1"/>
  <c r="B29" i="55" s="1"/>
  <c r="B30" i="55" s="1"/>
  <c r="B31" i="55" s="1"/>
  <c r="B32" i="55" s="1"/>
  <c r="B33" i="55" s="1"/>
  <c r="B34" i="55" s="1"/>
  <c r="B35" i="55" s="1"/>
  <c r="B36" i="55" s="1"/>
  <c r="B37" i="55" s="1"/>
  <c r="B38" i="55" s="1"/>
  <c r="B39" i="55" s="1"/>
  <c r="B40" i="55" s="1"/>
  <c r="B41" i="55" s="1"/>
  <c r="B42" i="55" s="1"/>
  <c r="B43" i="55" s="1"/>
  <c r="B44" i="55" s="1"/>
  <c r="B45" i="55" s="1"/>
  <c r="B46" i="55" s="1"/>
  <c r="B47" i="55" s="1"/>
  <c r="B48" i="55" s="1"/>
  <c r="B49" i="55" s="1"/>
  <c r="B50" i="55" s="1"/>
  <c r="B51" i="55" s="1"/>
  <c r="B52" i="55" s="1"/>
  <c r="B53" i="55" s="1"/>
  <c r="B54" i="55" s="1"/>
  <c r="B55" i="55" s="1"/>
  <c r="B56" i="55" s="1"/>
  <c r="B57" i="55" s="1"/>
  <c r="B58" i="55" s="1"/>
  <c r="B59" i="55" s="1"/>
  <c r="B60" i="55" s="1"/>
  <c r="B61" i="55" s="1"/>
  <c r="B56" i="54"/>
  <c r="B57" i="54" s="1"/>
  <c r="B58" i="54" s="1"/>
  <c r="B59" i="54" s="1"/>
  <c r="B60" i="54" s="1"/>
  <c r="B61" i="54" s="1"/>
  <c r="B62" i="54" s="1"/>
  <c r="B10" i="54"/>
  <c r="B11" i="54"/>
  <c r="B12" i="54" s="1"/>
  <c r="B13" i="54" s="1"/>
  <c r="B14" i="54" s="1"/>
  <c r="B15" i="54" s="1"/>
  <c r="B16" i="54" s="1"/>
  <c r="B17" i="54" s="1"/>
  <c r="B18" i="54" s="1"/>
  <c r="B19" i="54" s="1"/>
  <c r="B20" i="54" s="1"/>
  <c r="B21" i="54" s="1"/>
  <c r="B22" i="54" s="1"/>
  <c r="B23" i="54" s="1"/>
  <c r="B24" i="54" s="1"/>
  <c r="B25" i="54" s="1"/>
  <c r="B26" i="54" s="1"/>
  <c r="B27" i="54" s="1"/>
  <c r="B28" i="54" s="1"/>
  <c r="B29" i="54" s="1"/>
  <c r="B30" i="54" s="1"/>
  <c r="B31" i="54" s="1"/>
  <c r="B32" i="54" s="1"/>
  <c r="B33" i="54" s="1"/>
  <c r="B34" i="54" s="1"/>
  <c r="B35" i="54" s="1"/>
  <c r="B36" i="54" s="1"/>
  <c r="B37" i="54" s="1"/>
  <c r="B38" i="54" s="1"/>
  <c r="B39" i="54" s="1"/>
  <c r="B40" i="54" s="1"/>
  <c r="B41" i="54" s="1"/>
  <c r="B42" i="54" s="1"/>
  <c r="B43" i="54" s="1"/>
  <c r="B44" i="54" s="1"/>
  <c r="B45" i="54" s="1"/>
  <c r="B46" i="54" s="1"/>
  <c r="B47" i="54" s="1"/>
  <c r="B48" i="54" s="1"/>
  <c r="B49" i="54" s="1"/>
  <c r="B50" i="54" s="1"/>
  <c r="B51" i="54" s="1"/>
  <c r="B52" i="54" s="1"/>
  <c r="B53" i="54" s="1"/>
  <c r="B54" i="54" s="1"/>
  <c r="B55" i="54" s="1"/>
  <c r="D63" i="54"/>
  <c r="G63" i="54"/>
  <c r="M63" i="54"/>
  <c r="P63" i="54"/>
  <c r="AE64" i="53" l="1"/>
  <c r="Y64" i="53"/>
  <c r="P64" i="53"/>
  <c r="M64" i="53"/>
  <c r="G64" i="53"/>
  <c r="D64" i="53"/>
  <c r="B11" i="53"/>
  <c r="B12" i="53" s="1"/>
  <c r="B13" i="53" s="1"/>
  <c r="B14" i="53" s="1"/>
  <c r="B15" i="53" s="1"/>
  <c r="B16" i="53" s="1"/>
  <c r="B17" i="53" s="1"/>
  <c r="B18" i="53" s="1"/>
  <c r="B19" i="53" s="1"/>
  <c r="B20" i="53" s="1"/>
  <c r="B21" i="53" s="1"/>
  <c r="B22" i="53" s="1"/>
  <c r="B23" i="53" s="1"/>
  <c r="B24" i="53" s="1"/>
  <c r="B25" i="53" s="1"/>
  <c r="B26" i="53" s="1"/>
  <c r="B27" i="53" s="1"/>
  <c r="B28" i="53" s="1"/>
  <c r="B29" i="53" s="1"/>
  <c r="B30" i="53" s="1"/>
  <c r="B31" i="53" s="1"/>
  <c r="B32" i="53" s="1"/>
  <c r="B33" i="53" s="1"/>
  <c r="B34" i="53" s="1"/>
  <c r="B35" i="53" s="1"/>
  <c r="B36" i="53" s="1"/>
  <c r="B37" i="53" s="1"/>
  <c r="B38" i="53" s="1"/>
  <c r="B39" i="53" s="1"/>
  <c r="B40" i="53" s="1"/>
  <c r="B41" i="53" s="1"/>
  <c r="B42" i="53" s="1"/>
  <c r="B43" i="53" s="1"/>
  <c r="B44" i="53" s="1"/>
  <c r="B45" i="53" s="1"/>
  <c r="B46" i="53" s="1"/>
  <c r="B47" i="53" s="1"/>
  <c r="B48" i="53" s="1"/>
  <c r="B49" i="53" s="1"/>
  <c r="B50" i="53" s="1"/>
  <c r="B51" i="53" s="1"/>
  <c r="B52" i="53" s="1"/>
  <c r="B53" i="53" s="1"/>
  <c r="B54" i="53" s="1"/>
  <c r="B55" i="53" s="1"/>
  <c r="B56" i="53" s="1"/>
  <c r="B57" i="53" s="1"/>
  <c r="B58" i="53" s="1"/>
  <c r="B59" i="53" s="1"/>
  <c r="B60" i="53" s="1"/>
  <c r="B61" i="53" s="1"/>
  <c r="B62" i="53" s="1"/>
  <c r="B63" i="53" s="1"/>
  <c r="B8" i="52" l="1"/>
  <c r="B9" i="52" s="1"/>
  <c r="B10" i="52" s="1"/>
  <c r="B11" i="52" s="1"/>
  <c r="B12" i="52" s="1"/>
  <c r="B13" i="52" s="1"/>
  <c r="B14" i="52" s="1"/>
  <c r="B15" i="52" s="1"/>
  <c r="B16" i="52" s="1"/>
  <c r="B17" i="52" s="1"/>
  <c r="B18" i="52" s="1"/>
  <c r="B19" i="52" s="1"/>
  <c r="B20" i="52" s="1"/>
  <c r="B21" i="52" s="1"/>
  <c r="B22" i="52" s="1"/>
  <c r="B23" i="52" s="1"/>
  <c r="B24" i="52" s="1"/>
  <c r="B25" i="52" s="1"/>
  <c r="B26" i="52" s="1"/>
  <c r="B27" i="52" s="1"/>
  <c r="B28" i="52" s="1"/>
  <c r="B29" i="52" s="1"/>
  <c r="B30" i="52" s="1"/>
  <c r="B31" i="52" s="1"/>
  <c r="B32" i="52" s="1"/>
  <c r="B33" i="52" s="1"/>
  <c r="B34" i="52" s="1"/>
  <c r="B35" i="52" s="1"/>
  <c r="B36" i="52" s="1"/>
  <c r="B37" i="52" s="1"/>
  <c r="B38" i="52" s="1"/>
  <c r="B39" i="52" s="1"/>
  <c r="B40" i="52" s="1"/>
  <c r="B41" i="52" s="1"/>
  <c r="B42" i="52" s="1"/>
  <c r="B43" i="52" s="1"/>
  <c r="B44" i="52" s="1"/>
  <c r="B45" i="52" s="1"/>
  <c r="B46" i="52" s="1"/>
  <c r="B47" i="52" s="1"/>
  <c r="B48" i="52" s="1"/>
  <c r="B49" i="52" s="1"/>
  <c r="B50" i="52" s="1"/>
  <c r="B51" i="52" s="1"/>
  <c r="B52" i="52" s="1"/>
  <c r="B53" i="52" s="1"/>
  <c r="B54" i="52" s="1"/>
  <c r="B55" i="52" s="1"/>
  <c r="B56" i="52" s="1"/>
  <c r="B57" i="52" s="1"/>
  <c r="B8" i="51"/>
  <c r="B9" i="51" s="1"/>
  <c r="B10" i="51" s="1"/>
  <c r="B11" i="51" s="1"/>
  <c r="B12" i="51" s="1"/>
  <c r="B13" i="51" s="1"/>
  <c r="B14" i="51" s="1"/>
  <c r="B15" i="51" s="1"/>
  <c r="B16" i="51" s="1"/>
  <c r="B17" i="51" s="1"/>
  <c r="B18" i="51" s="1"/>
  <c r="B19" i="51" s="1"/>
  <c r="B20" i="51" s="1"/>
  <c r="B21" i="51" s="1"/>
  <c r="B22" i="51" s="1"/>
  <c r="B23" i="51" s="1"/>
  <c r="B24" i="51" s="1"/>
  <c r="B25" i="51" s="1"/>
  <c r="B26" i="51" s="1"/>
  <c r="B27" i="51" s="1"/>
  <c r="B28" i="51" s="1"/>
  <c r="B29" i="51" s="1"/>
  <c r="B30" i="51" s="1"/>
  <c r="B31" i="51" s="1"/>
  <c r="B32" i="51" s="1"/>
  <c r="B33" i="51" s="1"/>
  <c r="B34" i="51" s="1"/>
  <c r="B35" i="51" s="1"/>
  <c r="B36" i="51" s="1"/>
  <c r="B37" i="51" s="1"/>
  <c r="B38" i="51" s="1"/>
  <c r="B39" i="51" s="1"/>
  <c r="B40" i="51" s="1"/>
  <c r="B41" i="51" s="1"/>
  <c r="B42" i="51" s="1"/>
  <c r="B43" i="51" s="1"/>
  <c r="B44" i="51" s="1"/>
  <c r="B45" i="51" s="1"/>
  <c r="B46" i="51" s="1"/>
  <c r="B47" i="51" s="1"/>
  <c r="B48" i="51" s="1"/>
  <c r="B49" i="51" s="1"/>
  <c r="B50" i="51" s="1"/>
  <c r="B51" i="51" s="1"/>
  <c r="B52" i="51" s="1"/>
  <c r="B53" i="51" s="1"/>
  <c r="B54" i="51" s="1"/>
  <c r="B55" i="51" s="1"/>
  <c r="B56" i="51" s="1"/>
  <c r="B57" i="51" s="1"/>
  <c r="M22" i="50" l="1"/>
  <c r="J22" i="50"/>
  <c r="G22" i="50"/>
  <c r="S43" i="49"/>
  <c r="P43" i="49"/>
  <c r="M43" i="49"/>
  <c r="J43" i="49"/>
  <c r="F43" i="49"/>
  <c r="C43" i="49"/>
  <c r="Y22" i="49"/>
  <c r="U22" i="49"/>
  <c r="P22" i="49"/>
  <c r="H22" i="49"/>
  <c r="C22" i="49"/>
  <c r="I41" i="48"/>
  <c r="C41" i="48"/>
  <c r="L22" i="48"/>
  <c r="I22" i="48"/>
  <c r="F22" i="48"/>
  <c r="C22" i="48"/>
  <c r="X44" i="47" l="1"/>
  <c r="U44" i="47"/>
  <c r="R44" i="47"/>
  <c r="O44" i="47"/>
  <c r="L44" i="47"/>
  <c r="F44" i="47"/>
  <c r="C44" i="47"/>
  <c r="R24" i="47"/>
  <c r="O24" i="47"/>
  <c r="L24" i="47"/>
  <c r="F24" i="47"/>
  <c r="C24" i="47"/>
  <c r="G62" i="46" l="1"/>
  <c r="D62" i="46"/>
  <c r="AE62" i="45"/>
  <c r="AB62" i="45"/>
  <c r="S62" i="45"/>
  <c r="P62" i="45"/>
  <c r="G62" i="45"/>
  <c r="D62" i="45"/>
  <c r="AE62" i="44"/>
  <c r="AB62" i="44"/>
  <c r="S62" i="44"/>
  <c r="P62" i="44"/>
  <c r="G62" i="44"/>
  <c r="D62" i="44"/>
  <c r="AE62" i="43"/>
  <c r="AB62" i="43"/>
  <c r="S62" i="43"/>
  <c r="P62" i="43"/>
  <c r="G62" i="43"/>
  <c r="D62" i="43"/>
  <c r="AE62" i="42"/>
  <c r="AB62" i="42"/>
  <c r="S62" i="42"/>
  <c r="P62" i="42"/>
  <c r="G62" i="42"/>
  <c r="D62" i="42"/>
  <c r="B10" i="46"/>
  <c r="B11" i="46" s="1"/>
  <c r="B12" i="46" s="1"/>
  <c r="B13" i="46" s="1"/>
  <c r="B14" i="46" s="1"/>
  <c r="B15" i="46" s="1"/>
  <c r="B16" i="46" s="1"/>
  <c r="B17" i="46" s="1"/>
  <c r="B18" i="46" s="1"/>
  <c r="B19" i="46" s="1"/>
  <c r="B20" i="46" s="1"/>
  <c r="B21" i="46" s="1"/>
  <c r="B22" i="46" s="1"/>
  <c r="B23" i="46" s="1"/>
  <c r="B24" i="46" s="1"/>
  <c r="B25" i="46" s="1"/>
  <c r="B26" i="46" s="1"/>
  <c r="B27" i="46" s="1"/>
  <c r="B28" i="46" s="1"/>
  <c r="B29" i="46" s="1"/>
  <c r="B30" i="46" s="1"/>
  <c r="B31" i="46" s="1"/>
  <c r="B32" i="46" s="1"/>
  <c r="B33" i="46" s="1"/>
  <c r="B34" i="46" s="1"/>
  <c r="B35" i="46" s="1"/>
  <c r="B36" i="46" s="1"/>
  <c r="B37" i="46" s="1"/>
  <c r="B38" i="46" s="1"/>
  <c r="B39" i="46" s="1"/>
  <c r="B40" i="46" s="1"/>
  <c r="B41" i="46" s="1"/>
  <c r="B42" i="46" s="1"/>
  <c r="B43" i="46" s="1"/>
  <c r="B44" i="46" s="1"/>
  <c r="B45" i="46" s="1"/>
  <c r="B46" i="46" s="1"/>
  <c r="B47" i="46" s="1"/>
  <c r="B48" i="46" s="1"/>
  <c r="B49" i="46" s="1"/>
  <c r="B50" i="46" s="1"/>
  <c r="B51" i="46" s="1"/>
  <c r="B52" i="46" s="1"/>
  <c r="B53" i="46" s="1"/>
  <c r="B54" i="46" s="1"/>
  <c r="B55" i="46" s="1"/>
  <c r="B56" i="46" s="1"/>
  <c r="B57" i="46" s="1"/>
  <c r="B58" i="46" s="1"/>
  <c r="B59" i="46" s="1"/>
  <c r="B60" i="46" s="1"/>
  <c r="B10" i="45"/>
  <c r="B11" i="45" s="1"/>
  <c r="B12" i="45" s="1"/>
  <c r="B13" i="45" s="1"/>
  <c r="B14" i="45" s="1"/>
  <c r="B15" i="45" s="1"/>
  <c r="B16" i="45" s="1"/>
  <c r="B17" i="45" s="1"/>
  <c r="B18" i="45" s="1"/>
  <c r="B19" i="45" s="1"/>
  <c r="B20" i="45" s="1"/>
  <c r="B21" i="45" s="1"/>
  <c r="B22" i="45" s="1"/>
  <c r="B23" i="45" s="1"/>
  <c r="B24" i="45" s="1"/>
  <c r="B25" i="45" s="1"/>
  <c r="B26" i="45" s="1"/>
  <c r="B27" i="45" s="1"/>
  <c r="B28" i="45" s="1"/>
  <c r="B29" i="45" s="1"/>
  <c r="B30" i="45" s="1"/>
  <c r="B31" i="45" s="1"/>
  <c r="B32" i="45" s="1"/>
  <c r="B33" i="45" s="1"/>
  <c r="B34" i="45" s="1"/>
  <c r="B35" i="45" s="1"/>
  <c r="B36" i="45" s="1"/>
  <c r="B37" i="45" s="1"/>
  <c r="B38" i="45" s="1"/>
  <c r="B39" i="45" s="1"/>
  <c r="B40" i="45" s="1"/>
  <c r="B41" i="45" s="1"/>
  <c r="B42" i="45" s="1"/>
  <c r="B43" i="45" s="1"/>
  <c r="B44" i="45" s="1"/>
  <c r="B45" i="45" s="1"/>
  <c r="B46" i="45" s="1"/>
  <c r="B47" i="45" s="1"/>
  <c r="B48" i="45" s="1"/>
  <c r="B49" i="45" s="1"/>
  <c r="B50" i="45" s="1"/>
  <c r="B51" i="45" s="1"/>
  <c r="B52" i="45" s="1"/>
  <c r="B53" i="45" s="1"/>
  <c r="B54" i="45" s="1"/>
  <c r="B55" i="45" s="1"/>
  <c r="B56" i="45" s="1"/>
  <c r="B57" i="45" s="1"/>
  <c r="B58" i="45" s="1"/>
  <c r="B59" i="45" s="1"/>
  <c r="B60" i="45" s="1"/>
  <c r="B10" i="44"/>
  <c r="B11" i="44" s="1"/>
  <c r="B12" i="44" s="1"/>
  <c r="B13" i="44" s="1"/>
  <c r="B14" i="44" s="1"/>
  <c r="B15" i="44" s="1"/>
  <c r="B16" i="44" s="1"/>
  <c r="B17" i="44" s="1"/>
  <c r="B18" i="44" s="1"/>
  <c r="B19" i="44" s="1"/>
  <c r="B20" i="44" s="1"/>
  <c r="B21" i="44" s="1"/>
  <c r="B22" i="44" s="1"/>
  <c r="B23" i="44" s="1"/>
  <c r="B24" i="44" s="1"/>
  <c r="B25" i="44" s="1"/>
  <c r="B26" i="44" s="1"/>
  <c r="B27" i="44" s="1"/>
  <c r="B28" i="44" s="1"/>
  <c r="B29" i="44" s="1"/>
  <c r="B30" i="44" s="1"/>
  <c r="B31" i="44" s="1"/>
  <c r="B32" i="44" s="1"/>
  <c r="B33" i="44" s="1"/>
  <c r="B34" i="44" s="1"/>
  <c r="B35" i="44" s="1"/>
  <c r="B36" i="44" s="1"/>
  <c r="B37" i="44" s="1"/>
  <c r="B38" i="44" s="1"/>
  <c r="B39" i="44" s="1"/>
  <c r="B40" i="44" s="1"/>
  <c r="B41" i="44" s="1"/>
  <c r="B42" i="44" s="1"/>
  <c r="B43" i="44" s="1"/>
  <c r="B44" i="44" s="1"/>
  <c r="B45" i="44" s="1"/>
  <c r="B46" i="44" s="1"/>
  <c r="B47" i="44" s="1"/>
  <c r="B48" i="44" s="1"/>
  <c r="B49" i="44" s="1"/>
  <c r="B50" i="44" s="1"/>
  <c r="B51" i="44" s="1"/>
  <c r="B52" i="44" s="1"/>
  <c r="B53" i="44" s="1"/>
  <c r="B54" i="44" s="1"/>
  <c r="B55" i="44" s="1"/>
  <c r="B56" i="44" s="1"/>
  <c r="B57" i="44" s="1"/>
  <c r="B58" i="44" s="1"/>
  <c r="B59" i="44" s="1"/>
  <c r="B60" i="44" s="1"/>
  <c r="B11" i="43"/>
  <c r="B12" i="43" s="1"/>
  <c r="B13" i="43" s="1"/>
  <c r="B14" i="43" s="1"/>
  <c r="B15" i="43" s="1"/>
  <c r="B16" i="43" s="1"/>
  <c r="B17" i="43" s="1"/>
  <c r="B18" i="43" s="1"/>
  <c r="B19" i="43" s="1"/>
  <c r="B20" i="43" s="1"/>
  <c r="B21" i="43" s="1"/>
  <c r="B22" i="43" s="1"/>
  <c r="B23" i="43" s="1"/>
  <c r="B24" i="43" s="1"/>
  <c r="B25" i="43" s="1"/>
  <c r="B26" i="43" s="1"/>
  <c r="B27" i="43" s="1"/>
  <c r="B28" i="43" s="1"/>
  <c r="B29" i="43" s="1"/>
  <c r="B30" i="43" s="1"/>
  <c r="B31" i="43" s="1"/>
  <c r="B32" i="43" s="1"/>
  <c r="B33" i="43" s="1"/>
  <c r="B34" i="43" s="1"/>
  <c r="B35" i="43" s="1"/>
  <c r="B36" i="43" s="1"/>
  <c r="B37" i="43" s="1"/>
  <c r="B38" i="43" s="1"/>
  <c r="B39" i="43" s="1"/>
  <c r="B40" i="43" s="1"/>
  <c r="B41" i="43" s="1"/>
  <c r="B42" i="43" s="1"/>
  <c r="B43" i="43" s="1"/>
  <c r="B44" i="43" s="1"/>
  <c r="B45" i="43" s="1"/>
  <c r="B46" i="43" s="1"/>
  <c r="B47" i="43" s="1"/>
  <c r="B48" i="43" s="1"/>
  <c r="B49" i="43" s="1"/>
  <c r="B50" i="43" s="1"/>
  <c r="B51" i="43" s="1"/>
  <c r="B52" i="43" s="1"/>
  <c r="B53" i="43" s="1"/>
  <c r="B54" i="43" s="1"/>
  <c r="B55" i="43" s="1"/>
  <c r="B56" i="43" s="1"/>
  <c r="B57" i="43" s="1"/>
  <c r="B58" i="43" s="1"/>
  <c r="B59" i="43" s="1"/>
  <c r="B60" i="43" s="1"/>
  <c r="B10" i="43"/>
  <c r="B10" i="42"/>
  <c r="B11" i="42" s="1"/>
  <c r="B12" i="42" s="1"/>
  <c r="B13" i="42" s="1"/>
  <c r="B14" i="42" s="1"/>
  <c r="B15" i="42" s="1"/>
  <c r="B16" i="42" s="1"/>
  <c r="B17" i="42" s="1"/>
  <c r="B18" i="42" s="1"/>
  <c r="B19" i="42" s="1"/>
  <c r="B20" i="42" s="1"/>
  <c r="B21" i="42" s="1"/>
  <c r="B22" i="42" s="1"/>
  <c r="B23" i="42" s="1"/>
  <c r="B24" i="42" s="1"/>
  <c r="B25" i="42" s="1"/>
  <c r="B26" i="42" s="1"/>
  <c r="B27" i="42" s="1"/>
  <c r="B28" i="42" s="1"/>
  <c r="B29" i="42" s="1"/>
  <c r="B30" i="42" s="1"/>
  <c r="B31" i="42" s="1"/>
  <c r="B32" i="42" s="1"/>
  <c r="B33" i="42" s="1"/>
  <c r="B34" i="42" s="1"/>
  <c r="B35" i="42" s="1"/>
  <c r="B36" i="42" s="1"/>
  <c r="B37" i="42" s="1"/>
  <c r="B38" i="42" s="1"/>
  <c r="B39" i="42" s="1"/>
  <c r="B40" i="42" s="1"/>
  <c r="B41" i="42" s="1"/>
  <c r="B42" i="42" s="1"/>
  <c r="B43" i="42" s="1"/>
  <c r="B44" i="42" s="1"/>
  <c r="B45" i="42" s="1"/>
  <c r="B46" i="42" s="1"/>
  <c r="B47" i="42" s="1"/>
  <c r="B48" i="42" s="1"/>
  <c r="B49" i="42" s="1"/>
  <c r="B50" i="42" s="1"/>
  <c r="B51" i="42" s="1"/>
  <c r="B52" i="42" s="1"/>
  <c r="B53" i="42" s="1"/>
  <c r="B54" i="42" s="1"/>
  <c r="B55" i="42" s="1"/>
  <c r="B56" i="42" s="1"/>
  <c r="B57" i="42" s="1"/>
  <c r="B58" i="42" s="1"/>
  <c r="B59" i="42" s="1"/>
  <c r="B60" i="42" s="1"/>
  <c r="AE62" i="40" l="1"/>
  <c r="AB62" i="40"/>
  <c r="S62" i="40"/>
  <c r="P62" i="40"/>
  <c r="G62" i="40"/>
  <c r="D62" i="40"/>
  <c r="AE62" i="39"/>
  <c r="AB62" i="39"/>
  <c r="S62" i="39"/>
  <c r="P62" i="39"/>
  <c r="G62" i="39"/>
  <c r="D62" i="39"/>
  <c r="AE62" i="38"/>
  <c r="AB62" i="38"/>
  <c r="S62" i="38"/>
  <c r="P62" i="38"/>
  <c r="G62" i="38"/>
  <c r="D62" i="38"/>
  <c r="B9" i="41"/>
  <c r="B10" i="41" s="1"/>
  <c r="B11" i="41" s="1"/>
  <c r="B12" i="41" s="1"/>
  <c r="B13" i="41" s="1"/>
  <c r="B14" i="41" s="1"/>
  <c r="B15" i="41" s="1"/>
  <c r="B16" i="41" s="1"/>
  <c r="B17" i="41" s="1"/>
  <c r="B18" i="41" s="1"/>
  <c r="B19" i="41" s="1"/>
  <c r="B20" i="41" s="1"/>
  <c r="B21" i="41" s="1"/>
  <c r="B22" i="41" s="1"/>
  <c r="B23" i="41" s="1"/>
  <c r="B24" i="41" s="1"/>
  <c r="B25" i="41" s="1"/>
  <c r="B26" i="41" s="1"/>
  <c r="B27" i="41" s="1"/>
  <c r="B28" i="41" s="1"/>
  <c r="B29" i="41" s="1"/>
  <c r="B30" i="41" s="1"/>
  <c r="B31" i="41" s="1"/>
  <c r="B32" i="41" s="1"/>
  <c r="B33" i="41" s="1"/>
  <c r="B34" i="41" s="1"/>
  <c r="B35" i="41" s="1"/>
  <c r="B36" i="41" s="1"/>
  <c r="B37" i="41" s="1"/>
  <c r="B38" i="41" s="1"/>
  <c r="B39" i="41" s="1"/>
  <c r="B40" i="41" s="1"/>
  <c r="B41" i="41" s="1"/>
  <c r="B42" i="41" s="1"/>
  <c r="B43" i="41" s="1"/>
  <c r="B44" i="41" s="1"/>
  <c r="B45" i="41" s="1"/>
  <c r="B46" i="41" s="1"/>
  <c r="B47" i="41" s="1"/>
  <c r="B48" i="41" s="1"/>
  <c r="B49" i="41" s="1"/>
  <c r="B50" i="41" s="1"/>
  <c r="B51" i="41" s="1"/>
  <c r="B52" i="41" s="1"/>
  <c r="B53" i="41" s="1"/>
  <c r="B54" i="41" s="1"/>
  <c r="B55" i="41" s="1"/>
  <c r="B56" i="41" s="1"/>
  <c r="B57" i="41" s="1"/>
  <c r="B58" i="41" s="1"/>
  <c r="B59" i="41" s="1"/>
  <c r="B10" i="40"/>
  <c r="B11" i="40" s="1"/>
  <c r="B12" i="40" s="1"/>
  <c r="B13" i="40" s="1"/>
  <c r="B14" i="40" s="1"/>
  <c r="B15" i="40" s="1"/>
  <c r="B16" i="40" s="1"/>
  <c r="B17" i="40" s="1"/>
  <c r="B18" i="40" s="1"/>
  <c r="B19" i="40" s="1"/>
  <c r="B20" i="40" s="1"/>
  <c r="B21" i="40" s="1"/>
  <c r="B22" i="40" s="1"/>
  <c r="B23" i="40" s="1"/>
  <c r="B24" i="40" s="1"/>
  <c r="B25" i="40" s="1"/>
  <c r="B26" i="40" s="1"/>
  <c r="B27" i="40" s="1"/>
  <c r="B28" i="40" s="1"/>
  <c r="B29" i="40" s="1"/>
  <c r="B30" i="40" s="1"/>
  <c r="B31" i="40" s="1"/>
  <c r="B32" i="40" s="1"/>
  <c r="B33" i="40" s="1"/>
  <c r="B34" i="40" s="1"/>
  <c r="B35" i="40" s="1"/>
  <c r="B36" i="40" s="1"/>
  <c r="B37" i="40" s="1"/>
  <c r="B38" i="40" s="1"/>
  <c r="B39" i="40" s="1"/>
  <c r="B40" i="40" s="1"/>
  <c r="B41" i="40" s="1"/>
  <c r="B42" i="40" s="1"/>
  <c r="B43" i="40" s="1"/>
  <c r="B44" i="40" s="1"/>
  <c r="B45" i="40" s="1"/>
  <c r="B46" i="40" s="1"/>
  <c r="B47" i="40" s="1"/>
  <c r="B48" i="40" s="1"/>
  <c r="B49" i="40" s="1"/>
  <c r="B50" i="40" s="1"/>
  <c r="B51" i="40" s="1"/>
  <c r="B52" i="40" s="1"/>
  <c r="B53" i="40" s="1"/>
  <c r="B54" i="40" s="1"/>
  <c r="B55" i="40" s="1"/>
  <c r="B56" i="40" s="1"/>
  <c r="B57" i="40" s="1"/>
  <c r="B58" i="40" s="1"/>
  <c r="B59" i="40" s="1"/>
  <c r="B60" i="40" s="1"/>
  <c r="B10" i="39"/>
  <c r="B11" i="39" s="1"/>
  <c r="B12" i="39" s="1"/>
  <c r="B13" i="39" s="1"/>
  <c r="B14" i="39" s="1"/>
  <c r="B15" i="39" s="1"/>
  <c r="B16" i="39" s="1"/>
  <c r="B17" i="39" s="1"/>
  <c r="B18" i="39" s="1"/>
  <c r="B19" i="39" s="1"/>
  <c r="B20" i="39" s="1"/>
  <c r="B21" i="39" s="1"/>
  <c r="B22" i="39" s="1"/>
  <c r="B23" i="39" s="1"/>
  <c r="B24" i="39" s="1"/>
  <c r="B25" i="39" s="1"/>
  <c r="B26" i="39" s="1"/>
  <c r="B27" i="39" s="1"/>
  <c r="B28" i="39" s="1"/>
  <c r="B29" i="39" s="1"/>
  <c r="B30" i="39" s="1"/>
  <c r="B31" i="39" s="1"/>
  <c r="B32" i="39" s="1"/>
  <c r="B33" i="39" s="1"/>
  <c r="B34" i="39" s="1"/>
  <c r="B35" i="39" s="1"/>
  <c r="B36" i="39" s="1"/>
  <c r="B37" i="39" s="1"/>
  <c r="B38" i="39" s="1"/>
  <c r="B39" i="39" s="1"/>
  <c r="B40" i="39" s="1"/>
  <c r="B41" i="39" s="1"/>
  <c r="B42" i="39" s="1"/>
  <c r="B43" i="39" s="1"/>
  <c r="B44" i="39" s="1"/>
  <c r="B45" i="39" s="1"/>
  <c r="B46" i="39" s="1"/>
  <c r="B47" i="39" s="1"/>
  <c r="B48" i="39" s="1"/>
  <c r="B49" i="39" s="1"/>
  <c r="B50" i="39" s="1"/>
  <c r="B51" i="39" s="1"/>
  <c r="B52" i="39" s="1"/>
  <c r="B53" i="39" s="1"/>
  <c r="B54" i="39" s="1"/>
  <c r="B55" i="39" s="1"/>
  <c r="B56" i="39" s="1"/>
  <c r="B57" i="39" s="1"/>
  <c r="B58" i="39" s="1"/>
  <c r="B59" i="39" s="1"/>
  <c r="B60" i="39" s="1"/>
  <c r="B11" i="38"/>
  <c r="B12" i="38" s="1"/>
  <c r="B13" i="38" s="1"/>
  <c r="B14" i="38" s="1"/>
  <c r="B15" i="38" s="1"/>
  <c r="B16" i="38" s="1"/>
  <c r="B17" i="38" s="1"/>
  <c r="B18" i="38" s="1"/>
  <c r="B19" i="38" s="1"/>
  <c r="B20" i="38" s="1"/>
  <c r="B21" i="38" s="1"/>
  <c r="B22" i="38" s="1"/>
  <c r="B23" i="38" s="1"/>
  <c r="B24" i="38" s="1"/>
  <c r="B25" i="38" s="1"/>
  <c r="B26" i="38" s="1"/>
  <c r="B27" i="38" s="1"/>
  <c r="B28" i="38" s="1"/>
  <c r="B29" i="38" s="1"/>
  <c r="B30" i="38" s="1"/>
  <c r="B31" i="38" s="1"/>
  <c r="B32" i="38" s="1"/>
  <c r="B33" i="38" s="1"/>
  <c r="B34" i="38" s="1"/>
  <c r="B35" i="38" s="1"/>
  <c r="B36" i="38" s="1"/>
  <c r="B37" i="38" s="1"/>
  <c r="B38" i="38" s="1"/>
  <c r="B39" i="38" s="1"/>
  <c r="B40" i="38" s="1"/>
  <c r="B41" i="38" s="1"/>
  <c r="B42" i="38" s="1"/>
  <c r="B43" i="38" s="1"/>
  <c r="B44" i="38" s="1"/>
  <c r="B45" i="38" s="1"/>
  <c r="B46" i="38" s="1"/>
  <c r="B47" i="38" s="1"/>
  <c r="B48" i="38" s="1"/>
  <c r="B49" i="38" s="1"/>
  <c r="B50" i="38" s="1"/>
  <c r="B51" i="38" s="1"/>
  <c r="B52" i="38" s="1"/>
  <c r="B53" i="38" s="1"/>
  <c r="B54" i="38" s="1"/>
  <c r="B55" i="38" s="1"/>
  <c r="B56" i="38" s="1"/>
  <c r="B57" i="38" s="1"/>
  <c r="B58" i="38" s="1"/>
  <c r="B59" i="38" s="1"/>
  <c r="B60" i="38" s="1"/>
  <c r="B10" i="38"/>
  <c r="AE62" i="37"/>
  <c r="AB62" i="37"/>
  <c r="S62" i="37"/>
  <c r="P62" i="37"/>
  <c r="G62" i="37"/>
  <c r="D62" i="37"/>
  <c r="B10" i="37"/>
  <c r="B11" i="37" s="1"/>
  <c r="B12" i="37" s="1"/>
  <c r="B13" i="37" s="1"/>
  <c r="B14" i="37" s="1"/>
  <c r="B15" i="37" s="1"/>
  <c r="B16" i="37" s="1"/>
  <c r="B17" i="37" s="1"/>
  <c r="B18" i="37" s="1"/>
  <c r="B19" i="37" s="1"/>
  <c r="B20" i="37" s="1"/>
  <c r="B21" i="37" s="1"/>
  <c r="B22" i="37" s="1"/>
  <c r="B23" i="37" s="1"/>
  <c r="B24" i="37" s="1"/>
  <c r="B25" i="37" s="1"/>
  <c r="B26" i="37" s="1"/>
  <c r="B27" i="37" s="1"/>
  <c r="B28" i="37" s="1"/>
  <c r="B29" i="37" s="1"/>
  <c r="B30" i="37" s="1"/>
  <c r="B31" i="37" s="1"/>
  <c r="B32" i="37" s="1"/>
  <c r="B33" i="37" s="1"/>
  <c r="B34" i="37" s="1"/>
  <c r="B35" i="37" s="1"/>
  <c r="B36" i="37" s="1"/>
  <c r="B37" i="37" s="1"/>
  <c r="B38" i="37" s="1"/>
  <c r="B39" i="37" s="1"/>
  <c r="B40" i="37" s="1"/>
  <c r="B41" i="37" s="1"/>
  <c r="B42" i="37" s="1"/>
  <c r="B43" i="37" s="1"/>
  <c r="B44" i="37" s="1"/>
  <c r="B45" i="37" s="1"/>
  <c r="B46" i="37" s="1"/>
  <c r="B47" i="37" s="1"/>
  <c r="B48" i="37" s="1"/>
  <c r="B49" i="37" s="1"/>
  <c r="B50" i="37" s="1"/>
  <c r="B51" i="37" s="1"/>
  <c r="B52" i="37" s="1"/>
  <c r="B53" i="37" s="1"/>
  <c r="B54" i="37" s="1"/>
  <c r="B55" i="37" s="1"/>
  <c r="B56" i="37" s="1"/>
  <c r="B57" i="37" s="1"/>
  <c r="B58" i="37" s="1"/>
  <c r="B59" i="37" s="1"/>
  <c r="B60" i="37" s="1"/>
  <c r="X55" i="36" l="1"/>
  <c r="U55" i="36"/>
  <c r="O55" i="36"/>
  <c r="M55" i="36"/>
  <c r="F55" i="36"/>
  <c r="C55" i="36"/>
  <c r="U36" i="36"/>
  <c r="R36" i="36"/>
  <c r="M36" i="36"/>
  <c r="I36" i="36"/>
  <c r="F36" i="36"/>
  <c r="C36" i="36"/>
  <c r="X20" i="36"/>
  <c r="U20" i="36"/>
  <c r="R20" i="36"/>
  <c r="M20" i="36"/>
  <c r="I20" i="36"/>
  <c r="F20" i="36"/>
  <c r="C20" i="36"/>
  <c r="B11" i="35" l="1"/>
  <c r="B12" i="35" s="1"/>
  <c r="B13" i="35" s="1"/>
  <c r="B14" i="35" s="1"/>
  <c r="B15" i="35" s="1"/>
  <c r="B16" i="35" s="1"/>
  <c r="B17" i="35" s="1"/>
  <c r="B18" i="35" s="1"/>
  <c r="B19" i="35" s="1"/>
  <c r="B20" i="35" s="1"/>
  <c r="B21" i="35" s="1"/>
  <c r="B22" i="35" s="1"/>
  <c r="B23" i="35" s="1"/>
  <c r="B24" i="35" s="1"/>
  <c r="B25" i="35" s="1"/>
  <c r="B26" i="35" s="1"/>
  <c r="B27" i="35" s="1"/>
  <c r="B28" i="35" s="1"/>
  <c r="B29" i="35" s="1"/>
  <c r="B30" i="35" s="1"/>
  <c r="B31" i="35" s="1"/>
  <c r="B32" i="35" s="1"/>
  <c r="B33" i="35" s="1"/>
  <c r="B34" i="35" s="1"/>
  <c r="B35" i="35" s="1"/>
  <c r="B36" i="35" s="1"/>
  <c r="B37" i="35" s="1"/>
  <c r="B38" i="35" s="1"/>
  <c r="B39" i="35" s="1"/>
  <c r="B40" i="35" s="1"/>
  <c r="B41" i="35" s="1"/>
  <c r="B42" i="35" s="1"/>
  <c r="B43" i="35" s="1"/>
  <c r="B44" i="35" s="1"/>
  <c r="B45" i="35" s="1"/>
  <c r="B46" i="35" s="1"/>
  <c r="B47" i="35" s="1"/>
  <c r="B48" i="35" s="1"/>
  <c r="B49" i="35" s="1"/>
  <c r="B50" i="35" s="1"/>
  <c r="B51" i="35" s="1"/>
  <c r="B52" i="35" s="1"/>
  <c r="B53" i="35" s="1"/>
  <c r="B54" i="35" s="1"/>
  <c r="B55" i="35" s="1"/>
  <c r="B56" i="35" s="1"/>
  <c r="B57" i="35" s="1"/>
  <c r="B58" i="35" s="1"/>
  <c r="B59" i="35" s="1"/>
  <c r="B60" i="35" s="1"/>
  <c r="B61" i="35" s="1"/>
  <c r="B10" i="65" l="1"/>
  <c r="B11" i="65" s="1"/>
  <c r="B12" i="65" s="1"/>
  <c r="B13" i="65" s="1"/>
  <c r="B14" i="65" s="1"/>
  <c r="B15" i="65" s="1"/>
  <c r="B16" i="65" s="1"/>
  <c r="B17" i="65" s="1"/>
  <c r="B18" i="65" s="1"/>
  <c r="B19" i="65" s="1"/>
  <c r="B20" i="65" s="1"/>
  <c r="B21" i="65" s="1"/>
  <c r="B22" i="65" s="1"/>
  <c r="B23" i="65" s="1"/>
  <c r="B24" i="65" s="1"/>
  <c r="B25" i="65" s="1"/>
  <c r="B26" i="65" s="1"/>
  <c r="B27" i="65" s="1"/>
  <c r="B28" i="65" s="1"/>
  <c r="B29" i="65" s="1"/>
  <c r="B30" i="65" s="1"/>
  <c r="B31" i="65" s="1"/>
  <c r="B32" i="65" s="1"/>
  <c r="B33" i="65" s="1"/>
  <c r="B34" i="65" s="1"/>
  <c r="B35" i="65" s="1"/>
  <c r="B36" i="65" s="1"/>
  <c r="B37" i="65" s="1"/>
  <c r="B38" i="65" s="1"/>
  <c r="B39" i="65" s="1"/>
  <c r="B40" i="65" s="1"/>
  <c r="B41" i="65" s="1"/>
  <c r="B42" i="65" s="1"/>
  <c r="B43" i="65" s="1"/>
  <c r="B44" i="65" s="1"/>
  <c r="B45" i="65" s="1"/>
  <c r="B46" i="65" s="1"/>
  <c r="B47" i="65" s="1"/>
  <c r="B48" i="65" s="1"/>
  <c r="B49" i="65" s="1"/>
  <c r="B50" i="65" s="1"/>
  <c r="B51" i="65" s="1"/>
  <c r="B52" i="65" s="1"/>
  <c r="B53" i="65" s="1"/>
  <c r="B54" i="65" s="1"/>
  <c r="B55" i="65" s="1"/>
  <c r="B56" i="65" s="1"/>
  <c r="B57" i="65" s="1"/>
  <c r="B58" i="65" s="1"/>
  <c r="B59" i="65" s="1"/>
  <c r="B60" i="65" s="1"/>
  <c r="B10" i="34"/>
  <c r="B11" i="34" s="1"/>
  <c r="B12" i="34" s="1"/>
  <c r="B13" i="34" s="1"/>
  <c r="B14" i="34" s="1"/>
  <c r="B15" i="34" s="1"/>
  <c r="B16" i="34" s="1"/>
  <c r="B17" i="34" s="1"/>
  <c r="B18" i="34" s="1"/>
  <c r="B19" i="34" s="1"/>
  <c r="B20" i="34" s="1"/>
  <c r="B21" i="34" s="1"/>
  <c r="B22" i="34" s="1"/>
  <c r="B23" i="34" s="1"/>
  <c r="B24" i="34" s="1"/>
  <c r="B25" i="34" s="1"/>
  <c r="B26" i="34" s="1"/>
  <c r="B27" i="34" s="1"/>
  <c r="B28" i="34" s="1"/>
  <c r="B29" i="34" s="1"/>
  <c r="B30" i="34" s="1"/>
  <c r="B31" i="34" s="1"/>
  <c r="B32" i="34" s="1"/>
  <c r="B33" i="34" s="1"/>
  <c r="B34" i="34" s="1"/>
  <c r="B35" i="34" s="1"/>
  <c r="B36" i="34" s="1"/>
  <c r="B37" i="34" s="1"/>
  <c r="B38" i="34" s="1"/>
  <c r="B39" i="34" s="1"/>
  <c r="B40" i="34" s="1"/>
  <c r="B41" i="34" s="1"/>
  <c r="B42" i="34" s="1"/>
  <c r="B43" i="34" s="1"/>
  <c r="B44" i="34" s="1"/>
  <c r="B45" i="34" s="1"/>
  <c r="B46" i="34" s="1"/>
  <c r="B47" i="34" s="1"/>
  <c r="B48" i="34" s="1"/>
  <c r="B49" i="34" s="1"/>
  <c r="B50" i="34" s="1"/>
  <c r="B51" i="34" s="1"/>
  <c r="B52" i="34" s="1"/>
  <c r="B53" i="34" s="1"/>
  <c r="B54" i="34" s="1"/>
  <c r="B55" i="34" s="1"/>
  <c r="B56" i="34" s="1"/>
  <c r="B57" i="34" s="1"/>
  <c r="B58" i="34" s="1"/>
  <c r="B59" i="34" s="1"/>
  <c r="B60" i="34" s="1"/>
  <c r="B11" i="33"/>
  <c r="B12" i="33" s="1"/>
  <c r="B13" i="33" s="1"/>
  <c r="B14" i="33" s="1"/>
  <c r="B15" i="33" s="1"/>
  <c r="B16" i="33" s="1"/>
  <c r="B17" i="33" s="1"/>
  <c r="B18" i="33" s="1"/>
  <c r="B19" i="33" s="1"/>
  <c r="B20" i="33" s="1"/>
  <c r="B21" i="33" s="1"/>
  <c r="B22" i="33" s="1"/>
  <c r="B23" i="33" s="1"/>
  <c r="B24" i="33" s="1"/>
  <c r="B25" i="33" s="1"/>
  <c r="B26" i="33" s="1"/>
  <c r="B27" i="33" s="1"/>
  <c r="B28" i="33" s="1"/>
  <c r="B29" i="33" s="1"/>
  <c r="B30" i="33" s="1"/>
  <c r="B31" i="33" s="1"/>
  <c r="B32" i="33" s="1"/>
  <c r="B33" i="33" s="1"/>
  <c r="B34" i="33" s="1"/>
  <c r="B35" i="33" s="1"/>
  <c r="B36" i="33" s="1"/>
  <c r="B37" i="33" s="1"/>
  <c r="B38" i="33" s="1"/>
  <c r="B39" i="33" s="1"/>
  <c r="B40" i="33" s="1"/>
  <c r="B41" i="33" s="1"/>
  <c r="B42" i="33" s="1"/>
  <c r="B43" i="33" s="1"/>
  <c r="B44" i="33" s="1"/>
  <c r="B45" i="33" s="1"/>
  <c r="B46" i="33" s="1"/>
  <c r="B47" i="33" s="1"/>
  <c r="B48" i="33" s="1"/>
  <c r="B49" i="33" s="1"/>
  <c r="B50" i="33" s="1"/>
  <c r="B51" i="33" s="1"/>
  <c r="B52" i="33" s="1"/>
  <c r="B53" i="33" s="1"/>
  <c r="B54" i="33" s="1"/>
  <c r="B55" i="33" s="1"/>
  <c r="B56" i="33" s="1"/>
  <c r="B57" i="33" s="1"/>
  <c r="B58" i="33" s="1"/>
  <c r="B59" i="33" s="1"/>
  <c r="B60" i="33" s="1"/>
  <c r="B8" i="31" l="1"/>
  <c r="B9" i="31" s="1"/>
  <c r="B10" i="31" s="1"/>
  <c r="B11" i="31" s="1"/>
  <c r="B12" i="31" s="1"/>
  <c r="B13" i="31" s="1"/>
  <c r="B14" i="31" s="1"/>
  <c r="B15" i="31" s="1"/>
  <c r="B16" i="31" s="1"/>
  <c r="B17" i="31" s="1"/>
  <c r="B18" i="31" s="1"/>
  <c r="B19" i="31" s="1"/>
  <c r="B20" i="31" s="1"/>
  <c r="B21" i="31" s="1"/>
  <c r="B22" i="31" s="1"/>
  <c r="B23" i="31" s="1"/>
  <c r="B24" i="31" s="1"/>
  <c r="B25" i="31" s="1"/>
  <c r="B26" i="31" s="1"/>
  <c r="B27" i="31" s="1"/>
  <c r="B28" i="31" s="1"/>
  <c r="B29" i="31" s="1"/>
  <c r="B30" i="31" s="1"/>
  <c r="B31" i="31" s="1"/>
  <c r="B32" i="31" s="1"/>
  <c r="B33" i="31" s="1"/>
  <c r="B34" i="31" s="1"/>
  <c r="B35" i="31" s="1"/>
  <c r="B36" i="31" s="1"/>
  <c r="B37" i="31" s="1"/>
  <c r="B38" i="31" s="1"/>
  <c r="B39" i="31" s="1"/>
  <c r="B40" i="31" s="1"/>
  <c r="B41" i="31" s="1"/>
  <c r="B42" i="31" s="1"/>
  <c r="B43" i="31" s="1"/>
  <c r="B44" i="31" s="1"/>
  <c r="B45" i="31" s="1"/>
  <c r="B46" i="31" s="1"/>
  <c r="B47" i="31" s="1"/>
  <c r="B48" i="31" s="1"/>
  <c r="B49" i="31" s="1"/>
  <c r="B50" i="31" s="1"/>
  <c r="B51" i="31" s="1"/>
  <c r="B52" i="31" s="1"/>
  <c r="B53" i="31" s="1"/>
  <c r="B54" i="31" s="1"/>
  <c r="B55" i="31" s="1"/>
  <c r="B56" i="31" s="1"/>
  <c r="B57" i="31" s="1"/>
  <c r="B58" i="31" s="1"/>
  <c r="B9" i="30" l="1"/>
  <c r="B10" i="30" s="1"/>
  <c r="B11" i="30" s="1"/>
  <c r="B12" i="30" s="1"/>
  <c r="B13" i="30" s="1"/>
  <c r="B14" i="30" s="1"/>
  <c r="B15" i="30" s="1"/>
  <c r="B16" i="30" s="1"/>
  <c r="B17" i="30" s="1"/>
  <c r="B18" i="30" s="1"/>
  <c r="B19" i="30" s="1"/>
  <c r="B20" i="30" s="1"/>
  <c r="B21" i="30" s="1"/>
  <c r="B22" i="30" s="1"/>
  <c r="B23" i="30" s="1"/>
  <c r="B24" i="30" s="1"/>
  <c r="B25" i="30" s="1"/>
  <c r="B26" i="30" s="1"/>
  <c r="B27" i="30" s="1"/>
  <c r="B28" i="30" s="1"/>
  <c r="B29" i="30" s="1"/>
  <c r="B30" i="30" s="1"/>
  <c r="B31" i="30" s="1"/>
  <c r="B32" i="30" s="1"/>
  <c r="B33" i="30" s="1"/>
  <c r="B34" i="30" s="1"/>
  <c r="B35" i="30" s="1"/>
  <c r="B36" i="30" s="1"/>
  <c r="B37" i="30" s="1"/>
  <c r="B38" i="30" s="1"/>
  <c r="B39" i="30" s="1"/>
  <c r="B40" i="30" s="1"/>
  <c r="B41" i="30" s="1"/>
  <c r="B42" i="30" s="1"/>
  <c r="B43" i="30" s="1"/>
  <c r="B44" i="30" s="1"/>
  <c r="B45" i="30" s="1"/>
  <c r="B46" i="30" s="1"/>
  <c r="B47" i="30" s="1"/>
  <c r="B48" i="30" s="1"/>
  <c r="B49" i="30" s="1"/>
  <c r="B50" i="30" s="1"/>
  <c r="B51" i="30" s="1"/>
  <c r="B52" i="30" s="1"/>
  <c r="B53" i="30" s="1"/>
  <c r="B54" i="30" s="1"/>
  <c r="B55" i="30" s="1"/>
  <c r="B56" i="30" s="1"/>
  <c r="B57" i="30" s="1"/>
  <c r="B58" i="30" s="1"/>
  <c r="B59" i="30" s="1"/>
  <c r="B8" i="29"/>
  <c r="B9" i="29" s="1"/>
  <c r="B10" i="29" s="1"/>
  <c r="B11" i="29" s="1"/>
  <c r="B12" i="29" s="1"/>
  <c r="B13" i="29" s="1"/>
  <c r="B14" i="29" s="1"/>
  <c r="B15" i="29" s="1"/>
  <c r="B16" i="29" s="1"/>
  <c r="B17" i="29" s="1"/>
  <c r="B18" i="29" s="1"/>
  <c r="B19" i="29" s="1"/>
  <c r="B20" i="29" s="1"/>
  <c r="B21" i="29" s="1"/>
  <c r="B22" i="29" s="1"/>
  <c r="B23" i="29" s="1"/>
  <c r="B24" i="29" s="1"/>
  <c r="B25" i="29" s="1"/>
  <c r="B26" i="29" s="1"/>
  <c r="B27" i="29" s="1"/>
  <c r="B28" i="29" s="1"/>
  <c r="B29" i="29" s="1"/>
  <c r="B30" i="29" s="1"/>
  <c r="B31" i="29" s="1"/>
  <c r="B32" i="29" s="1"/>
  <c r="B33" i="29" s="1"/>
  <c r="B34" i="29" s="1"/>
  <c r="B35" i="29" s="1"/>
  <c r="B36" i="29" s="1"/>
  <c r="B37" i="29" s="1"/>
  <c r="B38" i="29" s="1"/>
  <c r="B39" i="29" s="1"/>
  <c r="B40" i="29" s="1"/>
  <c r="B41" i="29" s="1"/>
  <c r="B42" i="29" s="1"/>
  <c r="B43" i="29" s="1"/>
  <c r="B44" i="29" s="1"/>
  <c r="B45" i="29" s="1"/>
  <c r="B46" i="29" s="1"/>
  <c r="B47" i="29" s="1"/>
  <c r="B48" i="29" s="1"/>
  <c r="B49" i="29" s="1"/>
  <c r="B50" i="29" s="1"/>
  <c r="B51" i="29" s="1"/>
  <c r="B52" i="29" s="1"/>
  <c r="B53" i="29" s="1"/>
  <c r="B54" i="29" s="1"/>
  <c r="B55" i="29" s="1"/>
  <c r="B56" i="29" s="1"/>
  <c r="B57" i="29" s="1"/>
  <c r="B58" i="29" s="1"/>
  <c r="J59" i="28" l="1"/>
  <c r="B8" i="28"/>
  <c r="B9" i="28" s="1"/>
  <c r="B10" i="28" s="1"/>
  <c r="B11" i="28" s="1"/>
  <c r="B12" i="28" s="1"/>
  <c r="B13" i="28" s="1"/>
  <c r="B14" i="28" s="1"/>
  <c r="B15" i="28" s="1"/>
  <c r="B16" i="28" s="1"/>
  <c r="B17" i="28" s="1"/>
  <c r="B18" i="28" s="1"/>
  <c r="B19" i="28" s="1"/>
  <c r="B20" i="28" s="1"/>
  <c r="B21" i="28" s="1"/>
  <c r="B22" i="28" s="1"/>
  <c r="B23" i="28" s="1"/>
  <c r="B24" i="28" s="1"/>
  <c r="B25" i="28" s="1"/>
  <c r="B26" i="28" s="1"/>
  <c r="B27" i="28" s="1"/>
  <c r="B28" i="28" s="1"/>
  <c r="B29" i="28" s="1"/>
  <c r="B30" i="28" s="1"/>
  <c r="B31" i="28" s="1"/>
  <c r="B32" i="28" s="1"/>
  <c r="B33" i="28" s="1"/>
  <c r="B34" i="28" s="1"/>
  <c r="B35" i="28" s="1"/>
  <c r="B36" i="28" s="1"/>
  <c r="B37" i="28" s="1"/>
  <c r="B38" i="28" s="1"/>
  <c r="B39" i="28" s="1"/>
  <c r="B40" i="28" s="1"/>
  <c r="B41" i="28" s="1"/>
  <c r="B42" i="28" s="1"/>
  <c r="B43" i="28" s="1"/>
  <c r="B44" i="28" s="1"/>
  <c r="B45" i="28" s="1"/>
  <c r="B46" i="28" s="1"/>
  <c r="B47" i="28" s="1"/>
  <c r="B48" i="28" s="1"/>
  <c r="B49" i="28" s="1"/>
  <c r="B50" i="28" s="1"/>
  <c r="B51" i="28" s="1"/>
  <c r="B52" i="28" s="1"/>
  <c r="B53" i="28" s="1"/>
  <c r="B54" i="28" s="1"/>
  <c r="B55" i="28" s="1"/>
  <c r="B56" i="28" s="1"/>
  <c r="B57" i="28" s="1"/>
  <c r="B58" i="28" s="1"/>
  <c r="B8" i="27"/>
  <c r="B9" i="27" s="1"/>
  <c r="B10" i="27" s="1"/>
  <c r="B11" i="27" s="1"/>
  <c r="B12" i="27" s="1"/>
  <c r="B13" i="27" s="1"/>
  <c r="B14" i="27" s="1"/>
  <c r="B15" i="27" s="1"/>
  <c r="B16" i="27" s="1"/>
  <c r="B17" i="27" s="1"/>
  <c r="B18" i="27" s="1"/>
  <c r="B19" i="27" s="1"/>
  <c r="B20" i="27" s="1"/>
  <c r="B21" i="27" s="1"/>
  <c r="B22" i="27" s="1"/>
  <c r="B23" i="27" s="1"/>
  <c r="B24" i="27" s="1"/>
  <c r="B25" i="27" s="1"/>
  <c r="B26" i="27" s="1"/>
  <c r="B27" i="27" s="1"/>
  <c r="B28" i="27" s="1"/>
  <c r="B29" i="27" s="1"/>
  <c r="B30" i="27" s="1"/>
  <c r="B31" i="27" s="1"/>
  <c r="B32" i="27" s="1"/>
  <c r="B33" i="27" s="1"/>
  <c r="B34" i="27" s="1"/>
  <c r="B35" i="27" s="1"/>
  <c r="B36" i="27" s="1"/>
  <c r="B37" i="27" s="1"/>
  <c r="B38" i="27" s="1"/>
  <c r="B39" i="27" s="1"/>
  <c r="B40" i="27" s="1"/>
  <c r="B41" i="27" s="1"/>
  <c r="B42" i="27" s="1"/>
  <c r="B43" i="27" s="1"/>
  <c r="B44" i="27" s="1"/>
  <c r="B45" i="27" s="1"/>
  <c r="B46" i="27" s="1"/>
  <c r="B47" i="27" s="1"/>
  <c r="B48" i="27" s="1"/>
  <c r="B49" i="27" s="1"/>
  <c r="B50" i="27" s="1"/>
  <c r="B51" i="27" s="1"/>
  <c r="B52" i="27" s="1"/>
  <c r="B53" i="27" s="1"/>
  <c r="B54" i="27" s="1"/>
  <c r="B55" i="27" s="1"/>
  <c r="B56" i="27" s="1"/>
  <c r="B57" i="27" s="1"/>
  <c r="B58" i="27" s="1"/>
  <c r="B58" i="26" l="1"/>
  <c r="B8" i="26"/>
  <c r="B9" i="26" s="1"/>
  <c r="B10" i="26" s="1"/>
  <c r="B11" i="26" s="1"/>
  <c r="B12" i="26" s="1"/>
  <c r="B13" i="26" s="1"/>
  <c r="B14" i="26" s="1"/>
  <c r="B15" i="26" s="1"/>
  <c r="B16" i="26" s="1"/>
  <c r="B17" i="26" s="1"/>
  <c r="B18" i="26" s="1"/>
  <c r="B19" i="26" s="1"/>
  <c r="B20" i="26" s="1"/>
  <c r="B21" i="26" s="1"/>
  <c r="B22" i="26" s="1"/>
  <c r="B23" i="26" s="1"/>
  <c r="B24" i="26" s="1"/>
  <c r="B25" i="26" s="1"/>
  <c r="B26" i="26" s="1"/>
  <c r="B27" i="26" s="1"/>
  <c r="B28" i="26" s="1"/>
  <c r="B29" i="26" s="1"/>
  <c r="B30" i="26" s="1"/>
  <c r="B31" i="26" s="1"/>
  <c r="B32" i="26" s="1"/>
  <c r="B33" i="26" s="1"/>
  <c r="B34" i="26" s="1"/>
  <c r="B35" i="26" s="1"/>
  <c r="B36" i="26" s="1"/>
  <c r="B37" i="26" s="1"/>
  <c r="B38" i="26" s="1"/>
  <c r="B39" i="26" s="1"/>
  <c r="B40" i="26" s="1"/>
  <c r="B41" i="26" s="1"/>
  <c r="B42" i="26" s="1"/>
  <c r="B43" i="26" s="1"/>
  <c r="B44" i="26" s="1"/>
  <c r="B45" i="26" s="1"/>
  <c r="B46" i="26" s="1"/>
  <c r="B47" i="26" s="1"/>
  <c r="B48" i="26" s="1"/>
  <c r="B49" i="26" s="1"/>
  <c r="B50" i="26" s="1"/>
  <c r="B51" i="26" s="1"/>
  <c r="B52" i="26" s="1"/>
  <c r="B53" i="26" s="1"/>
  <c r="B54" i="26" s="1"/>
  <c r="B55" i="26" s="1"/>
  <c r="B56" i="26" s="1"/>
  <c r="B57" i="26" s="1"/>
  <c r="B8" i="25"/>
  <c r="B9" i="25" s="1"/>
  <c r="B10" i="25" s="1"/>
  <c r="B11" i="25" s="1"/>
  <c r="B12" i="25" s="1"/>
  <c r="B13" i="25" s="1"/>
  <c r="B14" i="25" s="1"/>
  <c r="B15" i="25" s="1"/>
  <c r="B16" i="25" s="1"/>
  <c r="B17" i="25" s="1"/>
  <c r="B18" i="25" s="1"/>
  <c r="B19" i="25" s="1"/>
  <c r="B20" i="25" s="1"/>
  <c r="B21" i="25" s="1"/>
  <c r="B22" i="25" s="1"/>
  <c r="B23" i="25" s="1"/>
  <c r="B24" i="25" s="1"/>
  <c r="B25" i="25" s="1"/>
  <c r="B26" i="25" s="1"/>
  <c r="B27" i="25" s="1"/>
  <c r="B28" i="25" s="1"/>
  <c r="B29" i="25" s="1"/>
  <c r="B30" i="25" s="1"/>
  <c r="B31" i="25" s="1"/>
  <c r="B32" i="25" s="1"/>
  <c r="B33" i="25" s="1"/>
  <c r="B34" i="25" s="1"/>
  <c r="B35" i="25" s="1"/>
  <c r="B36" i="25" s="1"/>
  <c r="B37" i="25" s="1"/>
  <c r="B38" i="25" s="1"/>
  <c r="B39" i="25" s="1"/>
  <c r="B40" i="25" s="1"/>
  <c r="B41" i="25" s="1"/>
  <c r="B42" i="25" s="1"/>
  <c r="B43" i="25" s="1"/>
  <c r="B44" i="25" s="1"/>
  <c r="B45" i="25" s="1"/>
  <c r="B46" i="25" s="1"/>
  <c r="B47" i="25" s="1"/>
  <c r="B48" i="25" s="1"/>
  <c r="B49" i="25" s="1"/>
  <c r="B50" i="25" s="1"/>
  <c r="B51" i="25" s="1"/>
  <c r="B52" i="25" s="1"/>
  <c r="B53" i="25" s="1"/>
  <c r="B54" i="25" s="1"/>
  <c r="B55" i="25" s="1"/>
  <c r="B56" i="25" s="1"/>
  <c r="B57" i="25" s="1"/>
  <c r="B58" i="25" s="1"/>
  <c r="P60" i="24" l="1"/>
  <c r="M60" i="24"/>
  <c r="J60" i="24"/>
  <c r="D60" i="24"/>
  <c r="G58" i="24"/>
  <c r="G57" i="24"/>
  <c r="G56" i="24"/>
  <c r="G55" i="24"/>
  <c r="G54" i="24"/>
  <c r="G53" i="24"/>
  <c r="G52" i="24"/>
  <c r="G51" i="24"/>
  <c r="G50" i="24"/>
  <c r="G49" i="24"/>
  <c r="G48" i="24"/>
  <c r="G47" i="24"/>
  <c r="G46" i="24"/>
  <c r="G45" i="24"/>
  <c r="G44" i="24"/>
  <c r="G43" i="24"/>
  <c r="G42" i="24"/>
  <c r="G41" i="24"/>
  <c r="G40" i="24"/>
  <c r="G39" i="24"/>
  <c r="G38" i="24"/>
  <c r="G37" i="24"/>
  <c r="G36" i="24"/>
  <c r="G35" i="24"/>
  <c r="G34" i="24"/>
  <c r="G33" i="24"/>
  <c r="G32" i="24"/>
  <c r="G31" i="24"/>
  <c r="G30" i="24"/>
  <c r="G29" i="24"/>
  <c r="G28" i="24"/>
  <c r="G27" i="24"/>
  <c r="G26" i="24"/>
  <c r="G25" i="24"/>
  <c r="G24" i="24"/>
  <c r="G23" i="24"/>
  <c r="G22" i="24"/>
  <c r="G21" i="24"/>
  <c r="G20" i="24"/>
  <c r="G19" i="24"/>
  <c r="G18" i="24"/>
  <c r="G17" i="24"/>
  <c r="G16" i="24"/>
  <c r="G15" i="24"/>
  <c r="G14" i="24"/>
  <c r="G13" i="24"/>
  <c r="G12" i="24"/>
  <c r="G11" i="24"/>
  <c r="G10" i="24"/>
  <c r="G9" i="24"/>
  <c r="G8" i="24"/>
  <c r="B8" i="24"/>
  <c r="B9" i="24" s="1"/>
  <c r="B10" i="24" s="1"/>
  <c r="B11" i="24" s="1"/>
  <c r="B12" i="24" s="1"/>
  <c r="B13" i="24" s="1"/>
  <c r="B14" i="24" s="1"/>
  <c r="B15" i="24" s="1"/>
  <c r="B16" i="24" s="1"/>
  <c r="B17" i="24" s="1"/>
  <c r="B18" i="24" s="1"/>
  <c r="B19" i="24" s="1"/>
  <c r="B20" i="24" s="1"/>
  <c r="B21" i="24" s="1"/>
  <c r="B22" i="24" s="1"/>
  <c r="B23" i="24" s="1"/>
  <c r="B24" i="24" s="1"/>
  <c r="B25" i="24" s="1"/>
  <c r="B26" i="24" s="1"/>
  <c r="B27" i="24" s="1"/>
  <c r="B28" i="24" s="1"/>
  <c r="B29" i="24" s="1"/>
  <c r="B30" i="24" s="1"/>
  <c r="B31" i="24" s="1"/>
  <c r="B32" i="24" s="1"/>
  <c r="B33" i="24" s="1"/>
  <c r="B34" i="24" s="1"/>
  <c r="B35" i="24" s="1"/>
  <c r="B36" i="24" s="1"/>
  <c r="B37" i="24" s="1"/>
  <c r="B38" i="24" s="1"/>
  <c r="B39" i="24" s="1"/>
  <c r="B40" i="24" s="1"/>
  <c r="B41" i="24" s="1"/>
  <c r="B42" i="24" s="1"/>
  <c r="B43" i="24" s="1"/>
  <c r="B44" i="24" s="1"/>
  <c r="B45" i="24" s="1"/>
  <c r="B46" i="24" s="1"/>
  <c r="B47" i="24" s="1"/>
  <c r="B48" i="24" s="1"/>
  <c r="B49" i="24" s="1"/>
  <c r="B50" i="24" s="1"/>
  <c r="B51" i="24" s="1"/>
  <c r="B52" i="24" s="1"/>
  <c r="B53" i="24" s="1"/>
  <c r="B54" i="24" s="1"/>
  <c r="B55" i="24" s="1"/>
  <c r="B56" i="24" s="1"/>
  <c r="B57" i="24" s="1"/>
  <c r="B58" i="24" s="1"/>
  <c r="G7" i="24"/>
  <c r="G60" i="24" s="1"/>
  <c r="B9" i="23"/>
  <c r="B10" i="23" s="1"/>
  <c r="B11" i="23" s="1"/>
  <c r="B12" i="23" s="1"/>
  <c r="B13" i="23" s="1"/>
  <c r="B14" i="23" s="1"/>
  <c r="B15" i="23" s="1"/>
  <c r="B16" i="23" s="1"/>
  <c r="B17" i="23" s="1"/>
  <c r="B18" i="23" s="1"/>
  <c r="B19" i="23" s="1"/>
  <c r="B20" i="23" s="1"/>
  <c r="B21" i="23" s="1"/>
  <c r="B22" i="23" s="1"/>
  <c r="B23" i="23" s="1"/>
  <c r="B24" i="23" s="1"/>
  <c r="B25" i="23" s="1"/>
  <c r="B26" i="23" s="1"/>
  <c r="B27" i="23" s="1"/>
  <c r="B28" i="23" s="1"/>
  <c r="B29" i="23" s="1"/>
  <c r="B30" i="23" s="1"/>
  <c r="B31" i="23" s="1"/>
  <c r="B32" i="23" s="1"/>
  <c r="B33" i="23" s="1"/>
  <c r="B34" i="23" s="1"/>
  <c r="B35" i="23" s="1"/>
  <c r="B36" i="23" s="1"/>
  <c r="B37" i="23" s="1"/>
  <c r="B38" i="23" s="1"/>
  <c r="B39" i="23" s="1"/>
  <c r="B40" i="23" s="1"/>
  <c r="B41" i="23" s="1"/>
  <c r="B42" i="23" s="1"/>
  <c r="B43" i="23" s="1"/>
  <c r="B44" i="23" s="1"/>
  <c r="B45" i="23" s="1"/>
  <c r="B46" i="23" s="1"/>
  <c r="B47" i="23" s="1"/>
  <c r="B48" i="23" s="1"/>
  <c r="B49" i="23" s="1"/>
  <c r="B50" i="23" s="1"/>
  <c r="B51" i="23" s="1"/>
  <c r="B52" i="23" s="1"/>
  <c r="B53" i="23" s="1"/>
  <c r="B54" i="23" s="1"/>
  <c r="B55" i="23" s="1"/>
  <c r="B56" i="23" s="1"/>
  <c r="B57" i="23" s="1"/>
  <c r="B58" i="23" s="1"/>
  <c r="B8" i="23"/>
  <c r="G58" i="23"/>
  <c r="G57" i="23"/>
  <c r="G56" i="23"/>
  <c r="G55" i="23"/>
  <c r="G54" i="23"/>
  <c r="G53" i="23"/>
  <c r="G52" i="23"/>
  <c r="G51" i="23"/>
  <c r="G50" i="23"/>
  <c r="G49" i="23"/>
  <c r="G48" i="23"/>
  <c r="G47" i="23"/>
  <c r="G46" i="23"/>
  <c r="G45" i="23"/>
  <c r="G44" i="23"/>
  <c r="G43" i="23"/>
  <c r="G42" i="23"/>
  <c r="G41" i="23"/>
  <c r="G40" i="23"/>
  <c r="G39" i="23"/>
  <c r="G38" i="23"/>
  <c r="G37" i="23"/>
  <c r="G36" i="23"/>
  <c r="G35" i="23"/>
  <c r="G34" i="23"/>
  <c r="G33" i="23"/>
  <c r="G32" i="23"/>
  <c r="G31" i="23"/>
  <c r="G30" i="23"/>
  <c r="G29" i="23"/>
  <c r="G28" i="23"/>
  <c r="G27" i="23"/>
  <c r="G26" i="23"/>
  <c r="G25" i="23"/>
  <c r="G24" i="23"/>
  <c r="G23" i="23"/>
  <c r="G22" i="23"/>
  <c r="G21" i="23"/>
  <c r="G20" i="23"/>
  <c r="G19" i="23"/>
  <c r="G18" i="23"/>
  <c r="G17" i="23"/>
  <c r="G16" i="23"/>
  <c r="G15" i="23"/>
  <c r="G14" i="23"/>
  <c r="G13" i="23"/>
  <c r="G12" i="23"/>
  <c r="G11" i="23"/>
  <c r="G10" i="23"/>
  <c r="G9" i="23"/>
  <c r="G8" i="23"/>
  <c r="G7" i="23"/>
  <c r="M20" i="20" l="1"/>
  <c r="J20" i="20"/>
  <c r="G20" i="20"/>
  <c r="D20" i="20"/>
  <c r="X21" i="19" l="1"/>
  <c r="U21" i="19"/>
  <c r="R21" i="19"/>
  <c r="O21" i="19"/>
  <c r="L21" i="19"/>
  <c r="I21" i="19"/>
  <c r="F21" i="19"/>
  <c r="C21" i="19"/>
  <c r="L21" i="18" l="1"/>
  <c r="I21" i="18"/>
  <c r="F21" i="18"/>
  <c r="C21" i="18"/>
  <c r="U40" i="15" l="1"/>
  <c r="R40" i="15"/>
  <c r="O40" i="15"/>
  <c r="L40" i="15"/>
  <c r="I40" i="15"/>
  <c r="F40" i="15"/>
  <c r="C40" i="15"/>
  <c r="R21" i="15"/>
  <c r="O21" i="15"/>
  <c r="L21" i="15"/>
  <c r="I21" i="15"/>
  <c r="F21" i="15"/>
  <c r="C21" i="15"/>
  <c r="R40" i="14"/>
  <c r="O40" i="14"/>
  <c r="L40" i="14"/>
  <c r="I40" i="14"/>
  <c r="F40" i="14"/>
  <c r="C40" i="14"/>
  <c r="R21" i="14"/>
  <c r="O21" i="14"/>
  <c r="L21" i="14"/>
  <c r="I21" i="14"/>
  <c r="F21" i="14"/>
  <c r="C21" i="14"/>
  <c r="T40" i="13"/>
  <c r="R40" i="13"/>
  <c r="Q40" i="13"/>
  <c r="P40" i="13"/>
  <c r="O40" i="13"/>
  <c r="L40" i="13"/>
  <c r="I40" i="13"/>
  <c r="F40" i="13"/>
  <c r="C40" i="13"/>
  <c r="V21" i="13"/>
  <c r="R21" i="13"/>
  <c r="O21" i="13"/>
  <c r="L21" i="13"/>
  <c r="I21" i="13"/>
  <c r="F21" i="13"/>
  <c r="C21" i="13"/>
  <c r="O38" i="12" l="1"/>
  <c r="L38" i="12"/>
  <c r="I38" i="12"/>
  <c r="F38" i="12"/>
  <c r="C34" i="12"/>
  <c r="C33" i="12"/>
  <c r="C32" i="12"/>
  <c r="C31" i="12"/>
  <c r="C30" i="12"/>
  <c r="C29" i="12"/>
  <c r="C28" i="12"/>
  <c r="C25" i="12"/>
  <c r="C38" i="12" s="1"/>
  <c r="O20" i="12"/>
  <c r="L20" i="12"/>
  <c r="I20" i="12"/>
  <c r="F20" i="12"/>
  <c r="C18" i="12"/>
  <c r="C17" i="12"/>
  <c r="C16" i="12"/>
  <c r="C14" i="12"/>
  <c r="C13" i="12"/>
  <c r="C12" i="12"/>
  <c r="C11" i="12"/>
  <c r="C10" i="12"/>
  <c r="C20" i="12" s="1"/>
  <c r="C9" i="12"/>
  <c r="C8" i="12"/>
  <c r="C7" i="12"/>
  <c r="U56" i="11"/>
  <c r="R56" i="11"/>
  <c r="O56" i="11"/>
  <c r="L56" i="11"/>
  <c r="I56" i="11"/>
  <c r="F56" i="11"/>
  <c r="C54" i="11"/>
  <c r="C53" i="11"/>
  <c r="C52" i="11"/>
  <c r="C51" i="11"/>
  <c r="C50" i="11"/>
  <c r="C49" i="11"/>
  <c r="C48" i="11"/>
  <c r="C47" i="11"/>
  <c r="C46" i="11"/>
  <c r="C45" i="11"/>
  <c r="C44" i="11"/>
  <c r="C43" i="11"/>
  <c r="C56" i="11" s="1"/>
  <c r="U38" i="11"/>
  <c r="R38" i="11"/>
  <c r="O38" i="11"/>
  <c r="L38" i="11"/>
  <c r="I38" i="11"/>
  <c r="F38" i="11"/>
  <c r="C36" i="11"/>
  <c r="C35" i="11"/>
  <c r="C34" i="11"/>
  <c r="C33" i="11"/>
  <c r="C32" i="11"/>
  <c r="C31" i="11"/>
  <c r="C30" i="11"/>
  <c r="C29" i="11"/>
  <c r="C28" i="11"/>
  <c r="C27" i="11"/>
  <c r="C26" i="11"/>
  <c r="C25" i="11"/>
  <c r="C38" i="11" s="1"/>
  <c r="U20" i="11"/>
  <c r="R20" i="11"/>
  <c r="O20" i="11"/>
  <c r="L20" i="11"/>
  <c r="I20" i="11"/>
  <c r="F20" i="11"/>
  <c r="C18" i="11"/>
  <c r="C17" i="11"/>
  <c r="C16" i="11"/>
  <c r="C15" i="11"/>
  <c r="C14" i="11"/>
  <c r="C13" i="11"/>
  <c r="C12" i="11"/>
  <c r="C11" i="11"/>
  <c r="C10" i="11"/>
  <c r="C9" i="11"/>
  <c r="C8" i="11"/>
  <c r="C20" i="11" s="1"/>
  <c r="C7" i="11"/>
  <c r="U56" i="10"/>
  <c r="R56" i="10"/>
  <c r="O56" i="10"/>
  <c r="L56" i="10"/>
  <c r="I56" i="10"/>
  <c r="F56" i="10"/>
  <c r="C49" i="10"/>
  <c r="C48" i="10"/>
  <c r="C47" i="10"/>
  <c r="C46" i="10"/>
  <c r="C45" i="10"/>
  <c r="C50" i="10" s="1"/>
  <c r="C44" i="10"/>
  <c r="C43" i="10"/>
  <c r="C52" i="10" s="1"/>
  <c r="U38" i="10"/>
  <c r="R38" i="10"/>
  <c r="O38" i="10"/>
  <c r="L38" i="10"/>
  <c r="I38" i="10"/>
  <c r="F38" i="10"/>
  <c r="C36" i="10"/>
  <c r="C35" i="10"/>
  <c r="C34" i="10"/>
  <c r="C33" i="10"/>
  <c r="C32" i="10"/>
  <c r="C31" i="10"/>
  <c r="C30" i="10"/>
  <c r="C29" i="10"/>
  <c r="C28" i="10"/>
  <c r="C27" i="10"/>
  <c r="C26" i="10"/>
  <c r="C25" i="10"/>
  <c r="C38" i="10" s="1"/>
  <c r="O20" i="10"/>
  <c r="L20" i="10"/>
  <c r="C17" i="10"/>
  <c r="C16" i="10"/>
  <c r="C20" i="10" s="1"/>
  <c r="L56" i="9"/>
  <c r="C56" i="9"/>
  <c r="L38" i="9"/>
  <c r="C53" i="10" l="1"/>
  <c r="C54" i="10"/>
  <c r="C51" i="10"/>
  <c r="C56" i="10" s="1"/>
  <c r="B10" i="5" l="1"/>
  <c r="B11" i="5" s="1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9" i="5"/>
  <c r="AB59" i="52" l="1"/>
  <c r="V59" i="52"/>
  <c r="P59" i="52"/>
  <c r="J59" i="52"/>
  <c r="D59" i="52"/>
  <c r="B58" i="52"/>
  <c r="V59" i="51"/>
  <c r="P59" i="51"/>
  <c r="J59" i="51"/>
  <c r="D59" i="51"/>
  <c r="B58" i="51"/>
  <c r="D30" i="50" l="1"/>
  <c r="D31" i="50" s="1"/>
  <c r="D32" i="50" s="1"/>
  <c r="D33" i="50" s="1"/>
  <c r="D34" i="50" s="1"/>
  <c r="D35" i="50" s="1"/>
  <c r="A9" i="32" l="1"/>
  <c r="A10" i="32" s="1"/>
  <c r="A11" i="32" s="1"/>
  <c r="A12" i="32" s="1"/>
  <c r="A13" i="32" s="1"/>
  <c r="A14" i="32" s="1"/>
  <c r="A15" i="32" s="1"/>
  <c r="A16" i="32" s="1"/>
  <c r="A17" i="32" s="1"/>
  <c r="A18" i="32" s="1"/>
  <c r="A19" i="32" s="1"/>
  <c r="A20" i="32" s="1"/>
  <c r="A21" i="32" s="1"/>
  <c r="A22" i="32" s="1"/>
  <c r="A23" i="32" s="1"/>
  <c r="A24" i="32" s="1"/>
  <c r="A25" i="32" s="1"/>
  <c r="A26" i="32" s="1"/>
  <c r="A27" i="32" s="1"/>
  <c r="A28" i="32" s="1"/>
  <c r="A29" i="32" s="1"/>
  <c r="A30" i="32" s="1"/>
  <c r="A31" i="32" s="1"/>
  <c r="A32" i="32" s="1"/>
  <c r="A33" i="32" s="1"/>
  <c r="A34" i="32" s="1"/>
  <c r="A35" i="32" s="1"/>
  <c r="A36" i="32" s="1"/>
  <c r="A37" i="32" s="1"/>
  <c r="A38" i="32" s="1"/>
  <c r="A39" i="32" s="1"/>
  <c r="A40" i="32" s="1"/>
  <c r="A41" i="32" s="1"/>
  <c r="A42" i="32" s="1"/>
  <c r="A43" i="32" s="1"/>
  <c r="A44" i="32" s="1"/>
  <c r="A45" i="32" s="1"/>
  <c r="A46" i="32" s="1"/>
  <c r="A47" i="32" s="1"/>
  <c r="A48" i="32" s="1"/>
  <c r="A49" i="32" s="1"/>
  <c r="A50" i="32" s="1"/>
  <c r="A51" i="32" s="1"/>
  <c r="A52" i="32" s="1"/>
  <c r="A53" i="32" s="1"/>
  <c r="A54" i="32" s="1"/>
  <c r="A55" i="32" s="1"/>
  <c r="A56" i="32" s="1"/>
  <c r="A57" i="32" s="1"/>
  <c r="A58" i="32" s="1"/>
  <c r="A59" i="32" s="1"/>
  <c r="P60" i="23" l="1"/>
  <c r="M60" i="23"/>
  <c r="J60" i="23"/>
  <c r="D60" i="23"/>
  <c r="G60" i="23" l="1"/>
  <c r="AB63" i="22"/>
  <c r="P63" i="22"/>
  <c r="D63" i="22"/>
  <c r="B10" i="22"/>
  <c r="B11" i="22" s="1"/>
  <c r="B12" i="22" s="1"/>
  <c r="B13" i="22" s="1"/>
  <c r="B14" i="22" s="1"/>
  <c r="B15" i="22" s="1"/>
  <c r="B16" i="22" s="1"/>
  <c r="B17" i="22" s="1"/>
  <c r="B18" i="22" s="1"/>
  <c r="B19" i="22" s="1"/>
  <c r="B20" i="22" s="1"/>
  <c r="B21" i="22" s="1"/>
  <c r="B22" i="22" s="1"/>
  <c r="B23" i="22" s="1"/>
  <c r="B24" i="22" s="1"/>
  <c r="B25" i="22" s="1"/>
  <c r="B26" i="22" s="1"/>
  <c r="B27" i="22" s="1"/>
  <c r="B28" i="22" s="1"/>
  <c r="B29" i="22" s="1"/>
  <c r="B30" i="22" s="1"/>
  <c r="B31" i="22" s="1"/>
  <c r="B32" i="22" s="1"/>
  <c r="B33" i="22" s="1"/>
  <c r="B34" i="22" s="1"/>
  <c r="B35" i="22" s="1"/>
  <c r="B36" i="22" s="1"/>
  <c r="B37" i="22" s="1"/>
  <c r="B38" i="22" s="1"/>
  <c r="B39" i="22" s="1"/>
  <c r="B40" i="22" s="1"/>
  <c r="B41" i="22" s="1"/>
  <c r="B42" i="22" s="1"/>
  <c r="B43" i="22" s="1"/>
  <c r="B44" i="22" s="1"/>
  <c r="B45" i="22" s="1"/>
  <c r="B46" i="22" s="1"/>
  <c r="B47" i="22" s="1"/>
  <c r="B48" i="22" s="1"/>
  <c r="B49" i="22" s="1"/>
  <c r="B50" i="22" s="1"/>
  <c r="B51" i="22" s="1"/>
  <c r="B52" i="22" s="1"/>
  <c r="B53" i="22" s="1"/>
  <c r="B54" i="22" s="1"/>
  <c r="B55" i="22" s="1"/>
  <c r="B56" i="22" s="1"/>
  <c r="B57" i="22" s="1"/>
  <c r="B58" i="22" s="1"/>
  <c r="B59" i="22" s="1"/>
  <c r="B8" i="17" l="1"/>
  <c r="B9" i="17" s="1"/>
  <c r="B10" i="17" s="1"/>
  <c r="B11" i="17" s="1"/>
  <c r="B12" i="17" s="1"/>
  <c r="B13" i="17" s="1"/>
  <c r="B14" i="17" s="1"/>
  <c r="B15" i="17" s="1"/>
  <c r="B16" i="17" s="1"/>
  <c r="B17" i="17" s="1"/>
  <c r="B18" i="17" s="1"/>
  <c r="B19" i="17" s="1"/>
  <c r="B20" i="17" s="1"/>
  <c r="B21" i="17" s="1"/>
  <c r="B22" i="17" s="1"/>
  <c r="B23" i="17" s="1"/>
  <c r="B24" i="17" s="1"/>
  <c r="B25" i="17" s="1"/>
  <c r="B26" i="17" s="1"/>
  <c r="B27" i="17" s="1"/>
  <c r="B28" i="17" s="1"/>
  <c r="B29" i="17" s="1"/>
  <c r="B30" i="17" s="1"/>
  <c r="B31" i="17" s="1"/>
  <c r="B32" i="17" s="1"/>
  <c r="B33" i="17" s="1"/>
  <c r="B34" i="17" s="1"/>
  <c r="B35" i="17" s="1"/>
  <c r="B36" i="17" s="1"/>
  <c r="B37" i="17" s="1"/>
  <c r="B38" i="17" s="1"/>
  <c r="B39" i="17" s="1"/>
  <c r="B40" i="17" s="1"/>
  <c r="B41" i="17" s="1"/>
  <c r="B42" i="17" s="1"/>
  <c r="B43" i="17" s="1"/>
  <c r="B44" i="17" s="1"/>
  <c r="B45" i="17" s="1"/>
  <c r="B46" i="17" s="1"/>
  <c r="B47" i="17" s="1"/>
  <c r="B48" i="17" s="1"/>
  <c r="B49" i="17" s="1"/>
  <c r="B50" i="17" s="1"/>
  <c r="B51" i="17" s="1"/>
  <c r="B52" i="17" s="1"/>
  <c r="B53" i="17" s="1"/>
  <c r="B54" i="17" s="1"/>
  <c r="B55" i="17" s="1"/>
  <c r="B56" i="17" s="1"/>
  <c r="B57" i="17" s="1"/>
  <c r="B8" i="16"/>
  <c r="B9" i="16" s="1"/>
  <c r="B10" i="16" s="1"/>
  <c r="B11" i="16" s="1"/>
  <c r="B12" i="16" s="1"/>
  <c r="B13" i="16" s="1"/>
  <c r="B14" i="16" s="1"/>
  <c r="B15" i="16" s="1"/>
  <c r="B16" i="16" s="1"/>
  <c r="B17" i="16" s="1"/>
  <c r="B18" i="16" s="1"/>
  <c r="B19" i="16" s="1"/>
  <c r="B20" i="16" s="1"/>
  <c r="B21" i="16" s="1"/>
  <c r="B22" i="16" s="1"/>
  <c r="B23" i="16" s="1"/>
  <c r="B24" i="16" s="1"/>
  <c r="B25" i="16" s="1"/>
  <c r="B26" i="16" s="1"/>
  <c r="B27" i="16" s="1"/>
  <c r="B28" i="16" s="1"/>
  <c r="B29" i="16" s="1"/>
  <c r="B30" i="16" s="1"/>
  <c r="B31" i="16" s="1"/>
  <c r="B32" i="16" s="1"/>
  <c r="B33" i="16" s="1"/>
  <c r="B34" i="16" s="1"/>
  <c r="B35" i="16" s="1"/>
  <c r="B36" i="16" s="1"/>
  <c r="B37" i="16" s="1"/>
  <c r="B38" i="16" s="1"/>
  <c r="B39" i="16" s="1"/>
  <c r="B40" i="16" s="1"/>
  <c r="B41" i="16" s="1"/>
  <c r="B42" i="16" s="1"/>
  <c r="B43" i="16" s="1"/>
  <c r="B44" i="16" s="1"/>
  <c r="B45" i="16" s="1"/>
  <c r="B46" i="16" s="1"/>
  <c r="B47" i="16" s="1"/>
  <c r="B48" i="16" s="1"/>
  <c r="B49" i="16" s="1"/>
  <c r="B50" i="16" s="1"/>
  <c r="B51" i="16" s="1"/>
  <c r="B52" i="16" s="1"/>
  <c r="B53" i="16" s="1"/>
  <c r="B54" i="16" s="1"/>
  <c r="B55" i="16" s="1"/>
  <c r="B56" i="16" s="1"/>
  <c r="B57" i="16" s="1"/>
  <c r="I38" i="9" l="1"/>
  <c r="C38" i="9"/>
  <c r="O20" i="9"/>
  <c r="L20" i="9"/>
  <c r="I20" i="9"/>
  <c r="F20" i="9"/>
  <c r="C20" i="9"/>
  <c r="B9" i="8" l="1"/>
  <c r="B10" i="8" s="1"/>
  <c r="B11" i="8" s="1"/>
  <c r="B12" i="8" s="1"/>
  <c r="B13" i="8" s="1"/>
  <c r="B14" i="8" s="1"/>
  <c r="B15" i="8" s="1"/>
  <c r="B16" i="8" s="1"/>
  <c r="B17" i="8" s="1"/>
  <c r="B18" i="8" s="1"/>
  <c r="B19" i="8" s="1"/>
  <c r="B20" i="8" s="1"/>
  <c r="B21" i="8" s="1"/>
  <c r="B22" i="8" s="1"/>
  <c r="B23" i="8" s="1"/>
  <c r="B24" i="8" s="1"/>
  <c r="B25" i="8" s="1"/>
  <c r="B26" i="8" s="1"/>
  <c r="B27" i="8" s="1"/>
  <c r="B28" i="8" s="1"/>
  <c r="B29" i="8" s="1"/>
  <c r="B30" i="8" s="1"/>
  <c r="B31" i="8" s="1"/>
  <c r="B32" i="8" s="1"/>
  <c r="B33" i="8" s="1"/>
  <c r="B34" i="8" s="1"/>
  <c r="B35" i="8" s="1"/>
  <c r="B36" i="8" s="1"/>
  <c r="B37" i="8" s="1"/>
  <c r="B38" i="8" s="1"/>
  <c r="B39" i="8" s="1"/>
  <c r="B40" i="8" s="1"/>
  <c r="B41" i="8" s="1"/>
  <c r="B42" i="8" s="1"/>
  <c r="B43" i="8" s="1"/>
  <c r="B44" i="8" s="1"/>
  <c r="B45" i="8" s="1"/>
  <c r="B46" i="8" s="1"/>
  <c r="B47" i="8" s="1"/>
  <c r="B48" i="8" s="1"/>
  <c r="B49" i="8" s="1"/>
  <c r="B50" i="8" s="1"/>
  <c r="B51" i="8" s="1"/>
  <c r="B52" i="8" s="1"/>
  <c r="B53" i="8" s="1"/>
  <c r="B54" i="8" s="1"/>
  <c r="B55" i="8" s="1"/>
  <c r="B56" i="8" s="1"/>
  <c r="B57" i="8" s="1"/>
  <c r="B58" i="8" s="1"/>
  <c r="B59" i="8" s="1"/>
  <c r="B9" i="7"/>
  <c r="B10" i="7" s="1"/>
  <c r="B11" i="7" s="1"/>
  <c r="B12" i="7" s="1"/>
  <c r="B13" i="7" s="1"/>
  <c r="B14" i="7" s="1"/>
  <c r="B15" i="7" s="1"/>
  <c r="B16" i="7" s="1"/>
  <c r="B17" i="7" s="1"/>
  <c r="B18" i="7" s="1"/>
  <c r="B19" i="7" s="1"/>
  <c r="B20" i="7" s="1"/>
  <c r="B21" i="7" s="1"/>
  <c r="B22" i="7" s="1"/>
  <c r="B23" i="7" s="1"/>
  <c r="B24" i="7" s="1"/>
  <c r="B25" i="7" s="1"/>
  <c r="B26" i="7" s="1"/>
  <c r="B27" i="7" s="1"/>
  <c r="B28" i="7" s="1"/>
  <c r="B29" i="7" s="1"/>
  <c r="B30" i="7" s="1"/>
  <c r="B31" i="7" s="1"/>
  <c r="B32" i="7" s="1"/>
  <c r="B33" i="7" s="1"/>
  <c r="B34" i="7" s="1"/>
  <c r="B35" i="7" s="1"/>
  <c r="B36" i="7" s="1"/>
  <c r="B37" i="7" s="1"/>
  <c r="B38" i="7" s="1"/>
  <c r="B39" i="7" s="1"/>
  <c r="B40" i="7" s="1"/>
  <c r="B41" i="7" s="1"/>
  <c r="B42" i="7" s="1"/>
  <c r="B43" i="7" s="1"/>
  <c r="B44" i="7" s="1"/>
  <c r="B45" i="7" s="1"/>
  <c r="B46" i="7" s="1"/>
  <c r="B47" i="7" s="1"/>
  <c r="B48" i="7" s="1"/>
  <c r="B49" i="7" s="1"/>
  <c r="B50" i="7" s="1"/>
  <c r="B51" i="7" s="1"/>
  <c r="B52" i="7" s="1"/>
  <c r="B53" i="7" s="1"/>
  <c r="B54" i="7" s="1"/>
  <c r="B55" i="7" s="1"/>
  <c r="B56" i="7" s="1"/>
  <c r="B57" i="7" s="1"/>
  <c r="B58" i="7" s="1"/>
  <c r="B59" i="7" s="1"/>
  <c r="B11" i="6"/>
  <c r="B12" i="6" s="1"/>
  <c r="B13" i="6" s="1"/>
  <c r="B14" i="6" s="1"/>
  <c r="B15" i="6" s="1"/>
  <c r="B16" i="6" s="1"/>
  <c r="B17" i="6" s="1"/>
  <c r="B18" i="6" s="1"/>
  <c r="B19" i="6" s="1"/>
  <c r="B20" i="6" s="1"/>
  <c r="B21" i="6" s="1"/>
  <c r="B22" i="6" s="1"/>
  <c r="B23" i="6" s="1"/>
  <c r="B24" i="6" s="1"/>
  <c r="B25" i="6" s="1"/>
  <c r="B26" i="6" s="1"/>
  <c r="B27" i="6" s="1"/>
  <c r="B28" i="6" s="1"/>
  <c r="B29" i="6" s="1"/>
  <c r="B30" i="6" s="1"/>
  <c r="B31" i="6" s="1"/>
  <c r="B32" i="6" s="1"/>
  <c r="B33" i="6" s="1"/>
  <c r="B34" i="6" s="1"/>
  <c r="B35" i="6" s="1"/>
  <c r="B36" i="6" s="1"/>
  <c r="B37" i="6" s="1"/>
  <c r="B38" i="6" s="1"/>
  <c r="B39" i="6" s="1"/>
  <c r="B40" i="6" s="1"/>
  <c r="B41" i="6" s="1"/>
  <c r="B42" i="6" s="1"/>
  <c r="B43" i="6" s="1"/>
  <c r="B44" i="6" s="1"/>
  <c r="B45" i="6" s="1"/>
  <c r="B46" i="6" s="1"/>
  <c r="B47" i="6" s="1"/>
  <c r="B48" i="6" s="1"/>
  <c r="B49" i="6" s="1"/>
  <c r="B50" i="6" s="1"/>
  <c r="B51" i="6" s="1"/>
  <c r="B52" i="6" s="1"/>
  <c r="B53" i="6" s="1"/>
  <c r="B54" i="6" s="1"/>
  <c r="B55" i="6" s="1"/>
  <c r="B56" i="6" s="1"/>
  <c r="B57" i="6" s="1"/>
  <c r="B58" i="6" s="1"/>
  <c r="B59" i="6" s="1"/>
  <c r="B60" i="6" s="1"/>
  <c r="B61" i="6" s="1"/>
  <c r="B9" i="4" l="1"/>
  <c r="B10" i="4" s="1"/>
  <c r="B11" i="4" s="1"/>
  <c r="B12" i="4" s="1"/>
  <c r="B13" i="4" s="1"/>
  <c r="B14" i="4" s="1"/>
  <c r="B15" i="4" s="1"/>
  <c r="B16" i="4" s="1"/>
  <c r="B17" i="4" s="1"/>
  <c r="B18" i="4" s="1"/>
  <c r="B19" i="4" s="1"/>
  <c r="B20" i="4" s="1"/>
  <c r="B21" i="4" s="1"/>
  <c r="B22" i="4" s="1"/>
  <c r="B23" i="4" s="1"/>
  <c r="B24" i="4" s="1"/>
  <c r="B25" i="4" s="1"/>
  <c r="B26" i="4" s="1"/>
  <c r="B27" i="4" s="1"/>
  <c r="B28" i="4" s="1"/>
  <c r="B29" i="4" s="1"/>
  <c r="B30" i="4" s="1"/>
  <c r="B31" i="4" s="1"/>
  <c r="B32" i="4" s="1"/>
  <c r="B33" i="4" s="1"/>
  <c r="B34" i="4" s="1"/>
  <c r="B35" i="4" s="1"/>
  <c r="B36" i="4" s="1"/>
  <c r="B37" i="4" s="1"/>
  <c r="B38" i="4" s="1"/>
  <c r="B39" i="4" s="1"/>
  <c r="B40" i="4" s="1"/>
  <c r="B41" i="4" s="1"/>
  <c r="B42" i="4" s="1"/>
  <c r="B43" i="4" s="1"/>
  <c r="B44" i="4" s="1"/>
  <c r="B45" i="4" s="1"/>
  <c r="B46" i="4" s="1"/>
  <c r="B47" i="4" s="1"/>
  <c r="B48" i="4" s="1"/>
  <c r="B49" i="4" s="1"/>
  <c r="B50" i="4" s="1"/>
  <c r="B51" i="4" s="1"/>
  <c r="B52" i="4" s="1"/>
  <c r="B53" i="4" s="1"/>
  <c r="B54" i="4" s="1"/>
  <c r="B55" i="4" s="1"/>
  <c r="B56" i="4" s="1"/>
  <c r="B57" i="4" s="1"/>
  <c r="B58" i="4" s="1"/>
  <c r="B59" i="4" s="1"/>
</calcChain>
</file>

<file path=xl/sharedStrings.xml><?xml version="1.0" encoding="utf-8"?>
<sst xmlns="http://schemas.openxmlformats.org/spreadsheetml/2006/main" count="5725" uniqueCount="1099">
  <si>
    <t>Holdings of Eggs and Poultry Products In Selected Cold Storage Centers 1/, 2/</t>
  </si>
  <si>
    <t>All Data in Thousands of Pounds</t>
  </si>
  <si>
    <t>Frozen Eggs</t>
  </si>
  <si>
    <t>Processed Turkeys 3/</t>
  </si>
  <si>
    <t>Processed Other Poultry 4/</t>
  </si>
  <si>
    <t>1/ Holdings as of mornings of given dates.</t>
  </si>
  <si>
    <t>2/ Includes Government stocks.</t>
  </si>
  <si>
    <t>3/ Processed turkeys includes whole birds and other turkey items.</t>
  </si>
  <si>
    <t>4/ Processed other poultry includes broilers, fryers, hens, other frozen chicken and duck.</t>
  </si>
  <si>
    <t>National Retail Egg Purchase Report</t>
  </si>
  <si>
    <t>Total Cases Purchased</t>
  </si>
  <si>
    <t>Total % Change From Previous Week</t>
  </si>
  <si>
    <t>Prior Week estim. % Change for Present Week</t>
  </si>
  <si>
    <t>% Change of the Estim. VS. Present Week</t>
  </si>
  <si>
    <t>Cases Purchased Loose</t>
  </si>
  <si>
    <t>Cases Purchased Cartoned</t>
  </si>
  <si>
    <t>No. of Co-op</t>
  </si>
  <si>
    <t>1/ The purpose of this report is to measure the movement of cartoned and loose eggs into retail channels.</t>
  </si>
  <si>
    <t>Stocks on Hand Available for Marketing (30-dozen cases in thousands) 1/</t>
  </si>
  <si>
    <t>Totals Include Conventional and Specialty Eggs</t>
  </si>
  <si>
    <t>Shell Eggs</t>
  </si>
  <si>
    <t>Breaking Stock</t>
  </si>
  <si>
    <t>Total Inventory</t>
  </si>
  <si>
    <t>Cases</t>
  </si>
  <si>
    <t>% Change from Previous Week</t>
  </si>
  <si>
    <t>1/ Sample does not include total U.S. inventory but includes eggs packed for export and is based on a matched plant basis.</t>
  </si>
  <si>
    <t>Large</t>
  </si>
  <si>
    <t>Jumbo</t>
  </si>
  <si>
    <t>Extra Large</t>
  </si>
  <si>
    <t>Medium</t>
  </si>
  <si>
    <t>Small</t>
  </si>
  <si>
    <t>Miscellaneous</t>
  </si>
  <si>
    <t xml:space="preserve">Ungraded </t>
  </si>
  <si>
    <t>Total</t>
  </si>
  <si>
    <t>Stocks on Hand Available for Marketing as Specialty (30-dozen cases in thousands) 2/</t>
  </si>
  <si>
    <t>Inventory</t>
  </si>
  <si>
    <t>Percent of Specialty Inventory Comprised of USDA Organic</t>
  </si>
  <si>
    <t>Ungraded</t>
  </si>
  <si>
    <t>1/ Specialty eggs include certified organic, nutritionally enhanced, cage-free, and vegetarian-fed types.</t>
  </si>
  <si>
    <t>2/ Sample does not include total U.S. inventory but includes eggs packed for export and is based on a matched plant basis.</t>
  </si>
  <si>
    <t>Prices are Cents Per Dozen 2/</t>
  </si>
  <si>
    <t>Gradeable Nest Run - Class 1</t>
  </si>
  <si>
    <t>6 Regions 3/ Sales</t>
  </si>
  <si>
    <t>SE Sales</t>
  </si>
  <si>
    <t>NE Sales</t>
  </si>
  <si>
    <t>MW Sales</t>
  </si>
  <si>
    <t>SC Sales</t>
  </si>
  <si>
    <t>NW Sales</t>
  </si>
  <si>
    <t>SW Sales</t>
  </si>
  <si>
    <t>January</t>
  </si>
  <si>
    <t>4/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</si>
  <si>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</si>
  <si>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</si>
  <si>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</si>
  <si>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</si>
  <si>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</si>
  <si>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</si>
  <si>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</si>
  <si>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</si>
  <si>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</si>
  <si>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</si>
  <si>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</si>
  <si>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Gradeable Nest Run - Class 2</t>
  </si>
  <si>
    <t>Gradeable Nest Run - Class 3</t>
  </si>
  <si>
    <t>1/ 600 or more 30 dozen cases = 1 trailer load.</t>
  </si>
  <si>
    <t>2/ Monthly weighted average price rounded to the nearest tenth of a cent.</t>
  </si>
  <si>
    <t>3/ 6 Regions are: SE-AL, FL, GA, MS, NC, SC, TN, VA, WV; NE-CT, DE, MA, MD, ME, NG, NJ, NY, PA, RI,</t>
  </si>
  <si>
    <t>VT; MW-IA, IL, IN, KY, MI, MN, ND, NE, OH, SD, WI; SC-AR, AZ, CO, KS, LA, MO, NM, OK, TX, UT; NW-ID,</t>
  </si>
  <si>
    <t>MT, OR, WA, WY; SW-CA, NV.</t>
  </si>
  <si>
    <t>4/ Too Few To Report</t>
  </si>
  <si>
    <t>Gradeable Nest Run - Class 4</t>
  </si>
  <si>
    <t>Graded Loose Jumbo</t>
  </si>
  <si>
    <t>Graded Loose Extra Large</t>
  </si>
  <si>
    <t>Graded Loose Large</t>
  </si>
  <si>
    <t>Graded Loose Medium</t>
  </si>
  <si>
    <t>Graded Loose Small</t>
  </si>
  <si>
    <t>Nest Run Breaking Stock 48lb. Net Weight</t>
  </si>
  <si>
    <t>Nest Run Breaking Stock 45lb. Net Weight</t>
  </si>
  <si>
    <t>Prices are Cents Per Dozen</t>
  </si>
  <si>
    <t>Iowa-Minnesota-Wisconsin Average Producer Prices</t>
  </si>
  <si>
    <t>North Carolina Delivered to Retail Outlets Weighted Average Prices 1/</t>
  </si>
  <si>
    <t xml:space="preserve">New York  Average Prices to Consumers 2/    </t>
  </si>
  <si>
    <t>California Average Benchmark Prices 3/</t>
  </si>
  <si>
    <t xml:space="preserve"> </t>
  </si>
  <si>
    <t>1/ USDA Grade A and Grade A Cartoned White Eggs in Small Lots Delivered Nearby to Retail Outlets.</t>
  </si>
  <si>
    <t>2/ USDA Grade A and Grade A Cartoned White Eggs to Consumers, Major Chains.</t>
  </si>
  <si>
    <t>3/ USDA Grade A and Grade AA Cartoned White Eggs For Negotiated Sales.</t>
  </si>
  <si>
    <t>Average Prices Delivered Warehouse, Cents Per Dozen</t>
  </si>
  <si>
    <t>USDA Grade A and Grade A Cartoned White Eggs To Volume Buyers</t>
  </si>
  <si>
    <t>Southeast Regional 1/</t>
  </si>
  <si>
    <t>Northeast Regional 2/</t>
  </si>
  <si>
    <t>Midwest Regional 3/</t>
  </si>
  <si>
    <t>South Central Regional 4/</t>
  </si>
  <si>
    <t>1/ Southeast Region: AL, FL, GA, MS, NC, SC, eastern TN, and southern VA.</t>
  </si>
  <si>
    <t>2/ Northeast Region: CT, DC, DE, MA, MD, ME, NH, eastern NJ, eastern NY, PA, RI, northern VA, and VT.</t>
  </si>
  <si>
    <t>3/ Midwest Region: IA, IL, IN, KY, MI, MN, OH, NE, ND, SD, WI, WV, western NY, western PA.</t>
  </si>
  <si>
    <t>4/ South Central Region: AR, AZ, CO, KS, LA, MO NM, OK, and TX.</t>
  </si>
  <si>
    <t>Average Prices on Cartoned White Eggs to Volume Buyers.</t>
  </si>
  <si>
    <t>Southern California                                          Store Door Delivery                                                       Cents Per Dozen</t>
  </si>
  <si>
    <t>Midwest 1/                                                               Store Door Delivery                                                  Cents Per Dozen</t>
  </si>
  <si>
    <t>New York  Metropolitan Area                                       Store Door Delivery                                                      Cents Per Dozen</t>
  </si>
  <si>
    <t>Certified Organic Eggs 2/                                                                    Store Door Delivery                                                                       Cents Per Carton</t>
  </si>
  <si>
    <t>Extra Large Dozen</t>
  </si>
  <si>
    <t>Extra Large 1/2 Dozen</t>
  </si>
  <si>
    <t xml:space="preserve"> Large Dozen</t>
  </si>
  <si>
    <t>Large                1/2 Dozen</t>
  </si>
  <si>
    <t>1/ Midwest Region: IA, IL, IN, KY, MI, MN, OH, NE, ND, SD, WI, WV, western NY, western PA.</t>
  </si>
  <si>
    <t xml:space="preserve">2/ Certified Organic denotes products grown and processed according to USDA's national organic </t>
  </si>
  <si>
    <t xml:space="preserve">    standards and certified by USDA-accredited state and private certification and organizations.</t>
  </si>
  <si>
    <t>Delivered Warhouse, Cents Per Dozen 1/</t>
  </si>
  <si>
    <t>Northeast 2/</t>
  </si>
  <si>
    <t>Southeast 3/</t>
  </si>
  <si>
    <t>1/ Computed from simple weekly averages weighted by regional area populations.</t>
  </si>
  <si>
    <t>2/ Northeast Region: CT, DC, DE, MA, MD, ME NH, eastern NJ, eastern NY, PA, northern VA, and VT.</t>
  </si>
  <si>
    <t>3/ Southeast Region: AL, FL, GA, MS, NC, SC, eastern TN, and southern VA.</t>
  </si>
  <si>
    <t>Midwest 2/</t>
  </si>
  <si>
    <t>South Central 3/</t>
  </si>
  <si>
    <t>Combined Regional</t>
  </si>
  <si>
    <t>2/ Midwest Region: IA, IL, IN, KY, MI, MN, OH, NE, ND, SD, WI, WV, western NY, western PA.</t>
  </si>
  <si>
    <t>3/ South Central Region: AR, AZ, CO, KS, LA, MO NM, OK, and TX.</t>
  </si>
  <si>
    <t>Average Prices Paid for Breaking Stock</t>
  </si>
  <si>
    <t>Delivered Plant, Cents Per Dozen</t>
  </si>
  <si>
    <t>Central States 1/, 2/</t>
  </si>
  <si>
    <t>Eastern Region 1/, 3/</t>
  </si>
  <si>
    <t>Nest Run 4/</t>
  </si>
  <si>
    <t>Checks and Undergrades 5/</t>
  </si>
  <si>
    <t>1/ 48 pound minimum new weight per 30 dozen case, eggs from table layers.  Packaging may vary.</t>
  </si>
  <si>
    <t>2/ Central States: AR, CO, IA, IL, IN, KS, LA, MI, MN, MO, NM, ND, NE, OH, OK, SD, TX, and WI.</t>
  </si>
  <si>
    <t>3/ Eastern Region: AL, CT, DE, FL, GA, KY ,ME, MD, MA, MS, NH, NH, NY, NC, PA, RI, SC, TN, VT, VA, and WV.</t>
  </si>
  <si>
    <t>4/ Trucklots.</t>
  </si>
  <si>
    <t xml:space="preserve">5/ Less than trucklots. </t>
  </si>
  <si>
    <t>Average National Frozen Egg Wholesale Selling Prices</t>
  </si>
  <si>
    <t>FOB Shipping Point, Cents Per Pound in 30 Pound Containers</t>
  </si>
  <si>
    <t>Trucklots</t>
  </si>
  <si>
    <t>Less Than Trucklot</t>
  </si>
  <si>
    <t>J</t>
  </si>
  <si>
    <t>Minimum 43% Solids</t>
  </si>
  <si>
    <t>Whole</t>
  </si>
  <si>
    <t>Whites</t>
  </si>
  <si>
    <t>Sugared Yolk</t>
  </si>
  <si>
    <t>Salted Yolk</t>
  </si>
  <si>
    <t>1/</t>
  </si>
  <si>
    <t>S</t>
  </si>
  <si>
    <t>O</t>
  </si>
  <si>
    <t>N</t>
  </si>
  <si>
    <t>D</t>
  </si>
  <si>
    <t>1/ Too few to report.</t>
  </si>
  <si>
    <t>Monthly Average National Dried Egg Wholesale Selling Prices</t>
  </si>
  <si>
    <t>Dollars Per Pound</t>
  </si>
  <si>
    <t>Yolk</t>
  </si>
  <si>
    <t>Albumen (Spray Dried)</t>
  </si>
  <si>
    <t>Blends</t>
  </si>
  <si>
    <t>F</t>
  </si>
  <si>
    <t>Monthly Dried Egg Inventories</t>
  </si>
  <si>
    <t>Dried Whole</t>
  </si>
  <si>
    <t>Plain</t>
  </si>
  <si>
    <t>Free Flowing 2/</t>
  </si>
  <si>
    <t>Blend</t>
  </si>
  <si>
    <t>Percent Change</t>
  </si>
  <si>
    <t>Pounds</t>
  </si>
  <si>
    <t>Previous Month</t>
  </si>
  <si>
    <t>Previous Year</t>
  </si>
  <si>
    <t>Dried Yolk</t>
  </si>
  <si>
    <t>Dried Whites</t>
  </si>
  <si>
    <t>Total Dried Inventory</t>
  </si>
  <si>
    <t>1/ The percent change is on a matched plant basis.</t>
  </si>
  <si>
    <t>2/ With sodium silico aluminate.</t>
  </si>
  <si>
    <t>National Non-pasteurized Liquid Egg Prices and Volumes.  Weighted Average Weekly Price and Average Monthly Prices.</t>
  </si>
  <si>
    <t>FOB Shippers Dock or Equivalent, Cents Per Pound in Tank Trucklots for Delivery 1/, 2/.</t>
  </si>
  <si>
    <t>Whole Egg</t>
  </si>
  <si>
    <t>Weekly</t>
  </si>
  <si>
    <t>Loads</t>
  </si>
  <si>
    <t>Monthly</t>
  </si>
  <si>
    <t>1/ Too Few To Report</t>
  </si>
  <si>
    <t xml:space="preserve">2/ Monthly and weekly totals may not match due to weekly dates not matching calendar month. </t>
  </si>
  <si>
    <t>Volume Processed Under Federal Inspection - Preliminary Data 1/</t>
  </si>
  <si>
    <t>Dried and Inedible Numbers are Pounds in Thousands</t>
  </si>
  <si>
    <t>Cases Broken (In 30 Dozen Cases)</t>
  </si>
  <si>
    <t>In-Line</t>
  </si>
  <si>
    <t>Off-Line</t>
  </si>
  <si>
    <t xml:space="preserve">Dried </t>
  </si>
  <si>
    <t>Inedible</t>
  </si>
  <si>
    <t>2015 2/</t>
  </si>
  <si>
    <t>2014 2/</t>
  </si>
  <si>
    <t>1/ Volume excludes ingredients</t>
  </si>
  <si>
    <t>2/ Year-to-date totals reflect comparable time periods.</t>
  </si>
  <si>
    <t>Pounds in Thousands</t>
  </si>
  <si>
    <t xml:space="preserve">Liquid Whole </t>
  </si>
  <si>
    <t>Liquid White</t>
  </si>
  <si>
    <t>Liquid Yolk</t>
  </si>
  <si>
    <t>Processed and Shell Egg Trade With Canada 1/</t>
  </si>
  <si>
    <t xml:space="preserve">Inspected Egg Products In Thousands of Pounds </t>
  </si>
  <si>
    <t>Exports</t>
  </si>
  <si>
    <t>Imports</t>
  </si>
  <si>
    <t>Liquid</t>
  </si>
  <si>
    <t>Frozen</t>
  </si>
  <si>
    <t>Dried</t>
  </si>
  <si>
    <t>1/ Data Source: Agriculture and Agri-Food Canada, AISD, AID, Poultry Section</t>
  </si>
  <si>
    <t>2/ Totals reflects all revisions.</t>
  </si>
  <si>
    <t>Inspected Shell Eggs In 30 Dozen Cases</t>
  </si>
  <si>
    <t>Average Weights and Total Head Slaughtered, By Class, In Thousands 1/</t>
  </si>
  <si>
    <t>Young Chickens</t>
  </si>
  <si>
    <t>Light Hens</t>
  </si>
  <si>
    <t>Head</t>
  </si>
  <si>
    <t>Av. Weight</t>
  </si>
  <si>
    <t>RTC Weight</t>
  </si>
  <si>
    <t>Dressing %</t>
  </si>
  <si>
    <t>1/ Preliminary</t>
  </si>
  <si>
    <t>Heavy Hens</t>
  </si>
  <si>
    <t>Total Hens</t>
  </si>
  <si>
    <t>Ducks</t>
  </si>
  <si>
    <t>Average Weights and Number of Young Chickens, Classified by Live Weight</t>
  </si>
  <si>
    <t>Head in Thousands, Weight in pounds, Weight Classes Broken Down in Index on Page 5</t>
  </si>
  <si>
    <t>4.25 Pounds and Down</t>
  </si>
  <si>
    <t>4.26 - 6.25 Pounds</t>
  </si>
  <si>
    <t>6.26 - 7.75 Pounds</t>
  </si>
  <si>
    <t>% of Total</t>
  </si>
  <si>
    <t>7.76 Pounds and Up</t>
  </si>
  <si>
    <t>Number of U.S. Light and Heavy Fowl Slaughtered in the U.S. and Canada</t>
  </si>
  <si>
    <t>U.S.</t>
  </si>
  <si>
    <t>Canada 1/</t>
  </si>
  <si>
    <t>Georgia FOB Dock Price For Ice Packed  USDA Grade A Sized 2 1/2 to 3 lb. birds. 1/, 2/</t>
  </si>
  <si>
    <t>1/ Source: Georgia Department of Agriculture's Poultry Market News Service, 404-656-3656.</t>
  </si>
  <si>
    <t>2/ The FOB dock prices presented are those reported on Wednesday's for the next week's trading.</t>
  </si>
  <si>
    <t>Weighted Average Prices for Trucklot and Less-Than-Trucklot Sales of Ready-to-Cook Whole Body</t>
  </si>
  <si>
    <t>Broiler/Fryers delivered to first receivers.</t>
  </si>
  <si>
    <t>Prices in Cents per Pound; Volume in Thousands of Pounds</t>
  </si>
  <si>
    <t>Eastern Region</t>
  </si>
  <si>
    <t>Central Region</t>
  </si>
  <si>
    <t>Western Region</t>
  </si>
  <si>
    <t>Price</t>
  </si>
  <si>
    <t>Volume</t>
  </si>
  <si>
    <r>
      <rPr>
        <b/>
        <sz val="8"/>
        <rFont val="Arial"/>
        <family val="2"/>
      </rPr>
      <t xml:space="preserve">Eastern Region: </t>
    </r>
    <r>
      <rPr>
        <sz val="8"/>
        <rFont val="Arial"/>
        <family val="2"/>
      </rPr>
      <t>AL</t>
    </r>
    <r>
      <rPr>
        <b/>
        <sz val="8"/>
        <rFont val="Arial"/>
        <family val="2"/>
      </rPr>
      <t>,</t>
    </r>
    <r>
      <rPr>
        <sz val="8"/>
        <rFont val="Arial"/>
        <family val="2"/>
      </rPr>
      <t xml:space="preserve">CT,DE,FL,GA,MA,MD,ME,MS,NC,NH,NJ,NY,PA,RI,SC,TN,VT,VA,WV. </t>
    </r>
    <r>
      <rPr>
        <b/>
        <sz val="8"/>
        <rFont val="Arial"/>
        <family val="2"/>
      </rPr>
      <t xml:space="preserve">Central Region: </t>
    </r>
    <r>
      <rPr>
        <sz val="8"/>
        <rFont val="Arial"/>
        <family val="2"/>
      </rPr>
      <t xml:space="preserve">AR,CO,IA, IL,IN,KS,KY,LA,MI,MN,MO,NE,NM,OK,OH,SD,TX,WI. </t>
    </r>
    <r>
      <rPr>
        <b/>
        <sz val="8"/>
        <rFont val="Arial"/>
        <family val="2"/>
      </rPr>
      <t xml:space="preserve">Western Region: </t>
    </r>
    <r>
      <rPr>
        <sz val="8"/>
        <rFont val="Arial"/>
        <family val="2"/>
      </rPr>
      <t>AZ,CA,ID,MT,NV,OR,UT,WA,WY.</t>
    </r>
  </si>
  <si>
    <t>New York</t>
  </si>
  <si>
    <t>Chicago</t>
  </si>
  <si>
    <t>Los Angeles</t>
  </si>
  <si>
    <t>M</t>
  </si>
  <si>
    <t>A</t>
  </si>
  <si>
    <t>Average Prices Paid for Parts, Cents per Pound.</t>
  </si>
  <si>
    <r>
      <t xml:space="preserve">Midwest Region Parts, Ready to Cook, Ice-Packed, Delivered </t>
    </r>
    <r>
      <rPr>
        <b/>
        <sz val="9"/>
        <rFont val="Arial"/>
        <family val="2"/>
      </rPr>
      <t>1/, 2/</t>
    </r>
  </si>
  <si>
    <t>B/S Thighs</t>
  </si>
  <si>
    <t>Backs &amp; Necks
Stripped</t>
  </si>
  <si>
    <t>B/S 
Breast  3/</t>
  </si>
  <si>
    <t>Line-run Breasts</t>
  </si>
  <si>
    <t>Drumsticks</t>
  </si>
  <si>
    <t>Gizzards</t>
  </si>
  <si>
    <t>4/10 LQ</t>
  </si>
  <si>
    <t>Bulk LQ</t>
  </si>
  <si>
    <t>Legs</t>
  </si>
  <si>
    <t>Livers</t>
  </si>
  <si>
    <t>Tenderloins</t>
  </si>
  <si>
    <t>Thighs</t>
  </si>
  <si>
    <t>Wings</t>
  </si>
  <si>
    <t>North Carolina Weighted Average Price and Volume and Less-Than-Trucklot Sales of Ice Packed Broiler Fryer Parts, FOB Dock. 4/</t>
  </si>
  <si>
    <t>B/S Breast</t>
  </si>
  <si>
    <t>Cut Wings</t>
  </si>
  <si>
    <t>1/ Pool truckload and truckload quantities.</t>
  </si>
  <si>
    <t>2/ Midwest Region: IL, IN, IA, KA, MI, MN, MO, NE, ND, OH, SD, &amp; WI.</t>
  </si>
  <si>
    <t>3/ Without tenderloins.</t>
  </si>
  <si>
    <t>4/ Wednesday's prices are used.</t>
  </si>
  <si>
    <t>Weighted Average Prices and Volume for Trucklot and Less-Than-Trucklot Sales of Ice-Packed Broiler-Fryer Parts</t>
  </si>
  <si>
    <t>Prices in Cents per Pound, Volumes in Thousand Pounds, FOB Dock or Equivalent, Southern Region 1/, 4/</t>
  </si>
  <si>
    <t>Boneless/Skinless Breast 2/</t>
  </si>
  <si>
    <t>Line Run Breast</t>
  </si>
  <si>
    <t>1/ Southern region includes: AL, FL, GA, KY, LA, MS, SC, IN, TN, &amp; TX.</t>
  </si>
  <si>
    <t>2/ Boneless/skinless breast without tenders.</t>
  </si>
  <si>
    <t>3/ Too Few to report.</t>
  </si>
  <si>
    <t xml:space="preserve">4/ Monthly and weekly totals may not match due to weekly dates not matching calendar month. </t>
  </si>
  <si>
    <t>Prices in Cents Per Pound, Volumes in Thousand Pounds, FOB Dock or Equivelant, Southern Region 1/, 3/</t>
  </si>
  <si>
    <t>Front Halves</t>
  </si>
  <si>
    <t>Bulk Leg Quarters</t>
  </si>
  <si>
    <t>2/ Too Few to report.</t>
  </si>
  <si>
    <t xml:space="preserve">3/ Monthly and weekly totals may not match due to weekly dates not matching calendar month. </t>
  </si>
  <si>
    <t>Prices in Cents per Pound, Volumes in Thousand Pounds, FOB Dock or Equivalent, Southern Region 1/, 3/</t>
  </si>
  <si>
    <t>4/10 Leg Quarters</t>
  </si>
  <si>
    <t>Whole Wings</t>
  </si>
  <si>
    <t>Boneless/Skinless Thighs</t>
  </si>
  <si>
    <t>2/</t>
  </si>
  <si>
    <t>Whole Body Index, Based on Southern States Broiler/Fryer Parts 1/</t>
  </si>
  <si>
    <t>Cents per Pound</t>
  </si>
  <si>
    <t>3/</t>
  </si>
  <si>
    <t>1/ The whole body index is intended solely as an indicator of values for commodity-type productand does not</t>
  </si>
  <si>
    <t xml:space="preserve">     represent industry's willingness to seel or ability to buy.</t>
  </si>
  <si>
    <t>Prices in Cents per Pound, Volumes in Thousand Pounds, Delivered to First Receivers, Northeast Region 1/, 3/</t>
  </si>
  <si>
    <t>Breast w/ Ribs</t>
  </si>
  <si>
    <t>1/ Northeast region includes: CT, MA, New York City metropolitan area, northern NJ, RI, &amp; PA (northeast of Harrisburg).</t>
  </si>
  <si>
    <t>Prices in Cents per Pound, Volumes in Thousand Pounds, Delivered to First Receivers, Northeast Region 1/, 2/</t>
  </si>
  <si>
    <t>Backs and Necks</t>
  </si>
  <si>
    <t>Gizzards and Hearts</t>
  </si>
  <si>
    <t>Weighted Average Prices Paid for Mechanically Separated Chicken (With Skin Added)</t>
  </si>
  <si>
    <t xml:space="preserve">FOB Dock or Equivalent, Negotiated Prices in Trucklot and Less-Than-Trucklot Volumes </t>
  </si>
  <si>
    <t>Volumes Are In Thousands Of Pounds</t>
  </si>
  <si>
    <t>Frozen Chicken With Skin Added</t>
  </si>
  <si>
    <t>Fat Content of 15% or Less</t>
  </si>
  <si>
    <t>Fat Content of 15-20%</t>
  </si>
  <si>
    <t>Fat Content of 20% or More</t>
  </si>
  <si>
    <t>Traded</t>
  </si>
  <si>
    <t>Export 2/</t>
  </si>
  <si>
    <t>Fresh Chicken With Skin Added</t>
  </si>
  <si>
    <t>1/ Not computed because of insufficient price data</t>
  </si>
  <si>
    <t>2/ Volume exported refers to that portion of the total volume that is destined for export markets.</t>
  </si>
  <si>
    <t>Average Prices Paid</t>
  </si>
  <si>
    <t>Cents per Pound 1/</t>
  </si>
  <si>
    <t>U.S. Grade A and Plant Grade  Ready-to-Cook, 5 Pounds and Over Delivered in Specified Areas</t>
  </si>
  <si>
    <t>Midwest Region Hens 2/</t>
  </si>
  <si>
    <t>Eastern Region Roasters 3/</t>
  </si>
  <si>
    <t>Ice Packed 4/</t>
  </si>
  <si>
    <t>Vacuum Packed 5/</t>
  </si>
  <si>
    <t>Processed Rabbits, Cents Per Pound, Frozen, Ready-To-Cook, Delivered to Restaurants and Institutions in San Francisco</t>
  </si>
  <si>
    <t>Heavy Farm Type Hens 6/                                             (at farm buyer loading)</t>
  </si>
  <si>
    <t>Southeast 7/, 8/</t>
  </si>
  <si>
    <t>1/ Minimum Sales: 10 boxes</t>
  </si>
  <si>
    <t>2/ Midwest Region: AL, AR, IA, IL, IN, KS, KY, LA, MI, MN, MO, MS, ND, NE, OH, OK, SD, TN, TX, &amp; WI</t>
  </si>
  <si>
    <t>3/ Eastern Region: CT, DE, FL, GA, KY ,ME, MD, MA,  NC, NH, NJ, NY, PA, RI, SC, VA, VT, &amp; WV</t>
  </si>
  <si>
    <t>4/ 12 Head Per Box</t>
  </si>
  <si>
    <t>5/ 6-9 Head Per Box</t>
  </si>
  <si>
    <t>6/ Weights under 7 pounds subject to discount.</t>
  </si>
  <si>
    <t>7/ Weighted according to volume and price reported</t>
  </si>
  <si>
    <t>8/ Too Few To Report</t>
  </si>
  <si>
    <t>Cents Per Pound</t>
  </si>
  <si>
    <t>Certified Organic Young Chicken 1/ Delivered To First Receivers</t>
  </si>
  <si>
    <t>Whole Broiler-Fryer</t>
  </si>
  <si>
    <t>Boneless-Skinless Breast</t>
  </si>
  <si>
    <t>Bone-In Breast</t>
  </si>
  <si>
    <t>Whole Legs</t>
  </si>
  <si>
    <t>Average Prices Paid for Ducklings, U.S. Grade A, Ready to Cook, Delivered at Specified Cities 2/</t>
  </si>
  <si>
    <t>4-5 Pounds Delivered to First Receivers</t>
  </si>
  <si>
    <t>Central 3/</t>
  </si>
  <si>
    <t>Eastern 4/</t>
  </si>
  <si>
    <t>Midwest Origin</t>
  </si>
  <si>
    <t>Long Island Origin</t>
  </si>
  <si>
    <t>Fresh</t>
  </si>
  <si>
    <t>1/ USDA Organic denotes product grown and processed according to USDA's national organic standards and certified by</t>
  </si>
  <si>
    <t xml:space="preserve">    USDA-accredited state and private certification organizations.</t>
  </si>
  <si>
    <t>2/ Pool trucklots and trucklot volumes</t>
  </si>
  <si>
    <t>3/ Central Region: AL, AR, IA, IL, IN, KS, KY, LA, MI, MN, MO,  MS, NE, ND, OH, OK, SD, TN, TX, &amp; WI</t>
  </si>
  <si>
    <t>4/ Eastern Region: CT, DE, FL, GA, MA, MD, ME, NC, NH, NJ, NY, PA, RI, SC, VA, TV, &amp; WV</t>
  </si>
  <si>
    <t>Average Prices Paid In Specified Areas</t>
  </si>
  <si>
    <t>Processed Squabs Average Wholesale Selling Prices For Frozen, Eviscerated, Plant Grade,    1-10 Boxes, Packed 12 Head Per Box in New York</t>
  </si>
  <si>
    <t>11 oz.</t>
  </si>
  <si>
    <t>13 oz.</t>
  </si>
  <si>
    <t>15 oz.</t>
  </si>
  <si>
    <t>New York Seasonal Poultry, Delivered to First Receivers, Dollars Per Pound 1/, 2/</t>
  </si>
  <si>
    <t>Capons 6-9 Pounds</t>
  </si>
  <si>
    <t>Geese 8-16 Pounds</t>
  </si>
  <si>
    <t>1/ The weekly New York Seasonal report is only released the end of October through December</t>
  </si>
  <si>
    <t>2/ Dates are for the beginning of the week.</t>
  </si>
  <si>
    <t>Total Number of Head in Thousands and Average Weight of Commercial Turkeys Slaughtered by Class 1/</t>
  </si>
  <si>
    <t>Young Hens</t>
  </si>
  <si>
    <t>Young Toms</t>
  </si>
  <si>
    <t>Young Breeders</t>
  </si>
  <si>
    <t>Old Breeders</t>
  </si>
  <si>
    <t>Total Turkeys</t>
  </si>
  <si>
    <t>Avg. Weight</t>
  </si>
  <si>
    <t>Fresh Whole Body Turkey Trading, Weighted Average Price in Cents Per Pound, FOB Shipper's Dock,</t>
  </si>
  <si>
    <t>Volume in Thousands of Pounds.  With Timers; For Delivery Within The Next 7 Days   2/</t>
  </si>
  <si>
    <t>Priced At Time Of Sale</t>
  </si>
  <si>
    <t>Price To Be Determined</t>
  </si>
  <si>
    <t>8-16 lb. Hens</t>
  </si>
  <si>
    <t>16-24 lb. Toms</t>
  </si>
  <si>
    <t>16-24 lb. Hens</t>
  </si>
  <si>
    <t>--</t>
  </si>
  <si>
    <t>Frozen Whole Body Turkey Trading, Weighted Average Price in Cents Per Pound, FOB Shipper's Dock,</t>
  </si>
  <si>
    <t>Volume in Thousands of Pounds.  Commodity Pack Equivalent, Minimum 10,000 Pounds 1/, 3/</t>
  </si>
  <si>
    <t>1/ Prices with no volumes reported are based on offers.</t>
  </si>
  <si>
    <t>2/ Too few to report.</t>
  </si>
  <si>
    <t>Weighted Average Prices Paid, Delivered To First Receivers, Frozen (Unless Specified), LTL and Full Trucklots</t>
  </si>
  <si>
    <t>Domestic Trading, Prices in Cents Per Pound and Volumes in Thousands of Pounds  3/</t>
  </si>
  <si>
    <t>Grade A Breast 4-8 lb. 2/</t>
  </si>
  <si>
    <t>Grade A Breast 4-8 lb. (Fresh) 2/</t>
  </si>
  <si>
    <t>Plant Grade Breast 4-8 lb. 2/</t>
  </si>
  <si>
    <t>2/ Breasts are bagged; rib, back, and wing meat included; and basted.</t>
  </si>
  <si>
    <t>Domestic Trading, Prices in Cents Per Pound and Volumes in Thousands of Pounds  2/</t>
  </si>
  <si>
    <t>Drumsticks, Tom</t>
  </si>
  <si>
    <t>Drumsticks, Tom (Fresh)</t>
  </si>
  <si>
    <t>Drumsticks, Hen</t>
  </si>
  <si>
    <t>Wings, Full-Cut, Tom</t>
  </si>
  <si>
    <t>Wings, Full-Cut, Hen</t>
  </si>
  <si>
    <t>Wings, V-Type, Tom</t>
  </si>
  <si>
    <t>Wings, V-Type, Hen</t>
  </si>
  <si>
    <t>Necks, Tom</t>
  </si>
  <si>
    <t>Necks, Hen</t>
  </si>
  <si>
    <t>Breasts, B/S, Tom 2/</t>
  </si>
  <si>
    <t>Breasts, B/S, Tom (Fresh) 2/</t>
  </si>
  <si>
    <t>Thigh Meat</t>
  </si>
  <si>
    <t>2/ Boneless and skinless without tenderloins.</t>
  </si>
  <si>
    <t>Thigh Meat (Fresh)</t>
  </si>
  <si>
    <t>Breast Trim Meat</t>
  </si>
  <si>
    <t>Scapula Meat</t>
  </si>
  <si>
    <t>Wing Meat With Skin</t>
  </si>
  <si>
    <t>Destrapped Tenders</t>
  </si>
  <si>
    <t>Destrapped Tenders (Fresh)</t>
  </si>
  <si>
    <t>Mechanically Separated 2/</t>
  </si>
  <si>
    <t>Mechanically Separated (Fresh) 2/</t>
  </si>
  <si>
    <t>2/ 15-20% fat with skin added.</t>
  </si>
  <si>
    <t>Export Trading, Prices in Cents Per Pound and Volumes in Thousands of Pounds  2/</t>
  </si>
  <si>
    <t>Export Trading, Prices in Cents Per Pound and Volumes in Thousands of Pounds 3/</t>
  </si>
  <si>
    <t>Tails</t>
  </si>
  <si>
    <t>Cold Storage In 2015</t>
  </si>
  <si>
    <t>Shell Eggs - 2015</t>
  </si>
  <si>
    <t>Weekly Shell Egg Inventory - 2015</t>
  </si>
  <si>
    <t>Weekly Specialty Shell Egg Inventory 1/ - 2015</t>
  </si>
  <si>
    <t>Average Prices on Delivered Trailer Loads of Shell Eggs , by Region 1/ - 2015</t>
  </si>
  <si>
    <t>Average Prices of Shell Eggs - 2015</t>
  </si>
  <si>
    <t>Egg Products - 2015</t>
  </si>
  <si>
    <t>Eggs - 2015</t>
  </si>
  <si>
    <t>Live Poultry Slaughtered Under Federal Inspection - 2015</t>
  </si>
  <si>
    <t>Processed Poultry - 2015</t>
  </si>
  <si>
    <t>Miscellaneous Poultry - 2015</t>
  </si>
  <si>
    <t>Processed Turkeys - 2015</t>
  </si>
  <si>
    <t>Processed Turkey Parts - 2015</t>
  </si>
  <si>
    <t>Eastern WOGs</t>
  </si>
  <si>
    <t>Central WOGs</t>
  </si>
  <si>
    <t>Western WOGs</t>
  </si>
  <si>
    <t>2.40-2.60</t>
  </si>
  <si>
    <t>3.95-4.15</t>
  </si>
  <si>
    <t>2.80-3.10</t>
  </si>
  <si>
    <t>Actual Slaughter Under Federal Inspection</t>
  </si>
  <si>
    <t>Meat Production and Actual Live &amp; Dressed Weight</t>
  </si>
  <si>
    <t xml:space="preserve">All Cattle </t>
  </si>
  <si>
    <t>Steer</t>
  </si>
  <si>
    <t>Heifer</t>
  </si>
  <si>
    <t>Week</t>
  </si>
  <si>
    <t>Beef</t>
  </si>
  <si>
    <t>Live</t>
  </si>
  <si>
    <t>Dressed</t>
  </si>
  <si>
    <t>No. of</t>
  </si>
  <si>
    <t>% of</t>
  </si>
  <si>
    <t>Ending</t>
  </si>
  <si>
    <t>Cattle</t>
  </si>
  <si>
    <t>Production</t>
  </si>
  <si>
    <t>Weight</t>
  </si>
  <si>
    <t>Source: USDA National Agricultural Statistics Service</t>
  </si>
  <si>
    <t>Beef Production in million pounds</t>
  </si>
  <si>
    <t>All Cows</t>
  </si>
  <si>
    <t>Beef Cows</t>
  </si>
  <si>
    <t>Dairy Cows</t>
  </si>
  <si>
    <t>Bulls &amp; Stags</t>
  </si>
  <si>
    <t>All Hogs</t>
  </si>
  <si>
    <t>Barrows &amp; Gilts</t>
  </si>
  <si>
    <t>Sows</t>
  </si>
  <si>
    <t>Boars &amp; Stags</t>
  </si>
  <si>
    <t>Pork</t>
  </si>
  <si>
    <t xml:space="preserve">    No. of</t>
  </si>
  <si>
    <t xml:space="preserve">  % of</t>
  </si>
  <si>
    <t>Hogs</t>
  </si>
  <si>
    <t>Prod</t>
  </si>
  <si>
    <t xml:space="preserve">     Head</t>
  </si>
  <si>
    <t xml:space="preserve">  Total</t>
  </si>
  <si>
    <t>Pork production in million pounds</t>
  </si>
  <si>
    <t xml:space="preserve">All Sheep </t>
  </si>
  <si>
    <t>Mature Sheep</t>
  </si>
  <si>
    <t>Lambs</t>
  </si>
  <si>
    <t>Veal &amp; Calves</t>
  </si>
  <si>
    <t>Lamb</t>
  </si>
  <si>
    <t>Drsd</t>
  </si>
  <si>
    <t>Veal</t>
  </si>
  <si>
    <t>Wght</t>
  </si>
  <si>
    <t>Lamb and veal production in million pounds</t>
  </si>
  <si>
    <t>Beef Market Statistics</t>
  </si>
  <si>
    <t>Beef Drop Value &amp; Variety Meats</t>
  </si>
  <si>
    <t>Weekly Weighted Average Prices &amp; Load Counts</t>
  </si>
  <si>
    <t>Drop</t>
  </si>
  <si>
    <t>Cheek Meat</t>
  </si>
  <si>
    <t>Head Meat</t>
  </si>
  <si>
    <t>Regular Hearts</t>
  </si>
  <si>
    <t>Hearts Exp</t>
  </si>
  <si>
    <t>Lips</t>
  </si>
  <si>
    <t>Sel Liver Exp</t>
  </si>
  <si>
    <t>Oxtails</t>
  </si>
  <si>
    <t>Scalded Tripe</t>
  </si>
  <si>
    <t>Value</t>
  </si>
  <si>
    <t>Lds</t>
  </si>
  <si>
    <t>True weighted average prices</t>
  </si>
  <si>
    <t>Cow Drop &amp; Cow Variety Meats</t>
  </si>
  <si>
    <t>Cow Variety Meats - FOB PLANT</t>
  </si>
  <si>
    <t>Cheek</t>
  </si>
  <si>
    <t>Reg</t>
  </si>
  <si>
    <t>Exp</t>
  </si>
  <si>
    <t>Reg 2/bx</t>
  </si>
  <si>
    <t>Swiss-Cut Tongues</t>
  </si>
  <si>
    <t>Bleached</t>
  </si>
  <si>
    <t>Meat</t>
  </si>
  <si>
    <t>Hearts</t>
  </si>
  <si>
    <t>Kidney</t>
  </si>
  <si>
    <t>Unscld</t>
  </si>
  <si>
    <t>Ex Livers</t>
  </si>
  <si>
    <t>#1 White</t>
  </si>
  <si>
    <t>#1 Black</t>
  </si>
  <si>
    <t>#2 Mixed</t>
  </si>
  <si>
    <t>Tripe</t>
  </si>
  <si>
    <t>Tallows &amp; Proteins</t>
  </si>
  <si>
    <t>Edible Tallow</t>
  </si>
  <si>
    <t>Packer Tallow</t>
  </si>
  <si>
    <t>Central Basis Protein Feed Supplements</t>
  </si>
  <si>
    <t>Gulf</t>
  </si>
  <si>
    <t>*Chicago</t>
  </si>
  <si>
    <t>M.B.M. 50%</t>
  </si>
  <si>
    <t>Pork M.B.M 50%</t>
  </si>
  <si>
    <t>Blood Meal</t>
  </si>
  <si>
    <t>Pork Blood Meal</t>
  </si>
  <si>
    <t>Cars</t>
  </si>
  <si>
    <t>*&lt;.15% Solubles</t>
  </si>
  <si>
    <t>Cars = Railcars (170,000-185,000 pounds)</t>
  </si>
  <si>
    <t>Major Packer Hides</t>
  </si>
  <si>
    <t>Hvy Native Steer</t>
  </si>
  <si>
    <t>Col Brnd Str</t>
  </si>
  <si>
    <t>Butt Brnd Str</t>
  </si>
  <si>
    <t>Hvy Native Heifer</t>
  </si>
  <si>
    <t>Branded Heifer</t>
  </si>
  <si>
    <t>Brnd Cow</t>
  </si>
  <si>
    <t>Dairy Cow</t>
  </si>
  <si>
    <t>Hvy TX Str</t>
  </si>
  <si>
    <t>Brnd Str</t>
  </si>
  <si>
    <t>$/Piece</t>
  </si>
  <si>
    <t>True Weighted  average prices</t>
  </si>
  <si>
    <t>Piece = per piece cured &amp; fleshed</t>
  </si>
  <si>
    <t>Choice &amp; Select Fabricated Boxed Beef Cuts</t>
  </si>
  <si>
    <t>Weekly Weighted Averages &amp; Load Counts</t>
  </si>
  <si>
    <t>109E FL 1 Bn-in Lip-On Ribeye</t>
  </si>
  <si>
    <t>112A FL 3 Lip-On Ribeye Lgt</t>
  </si>
  <si>
    <t>112A FL 3 Lip-On  Ribeye Hvy</t>
  </si>
  <si>
    <t>113C FL 1 Chck Semi-Bnls, n/o</t>
  </si>
  <si>
    <t>Ch Lds</t>
  </si>
  <si>
    <t>Ch $</t>
  </si>
  <si>
    <t>Se Lds</t>
  </si>
  <si>
    <t>Se $</t>
  </si>
  <si>
    <t>*FL - Fat Limitations</t>
  </si>
  <si>
    <t>114 FL 1 Shoulder Clod</t>
  </si>
  <si>
    <t>114A FL 3 Shlder Clod, Trmd</t>
  </si>
  <si>
    <t>114F FL 5 Shlder Clod, Tender</t>
  </si>
  <si>
    <t>116A FL 3 Chuck Roll 1x1 n/o</t>
  </si>
  <si>
    <t>116B FL 1 Chuck Tender</t>
  </si>
  <si>
    <t>120 FL 1 Brisket</t>
  </si>
  <si>
    <t>120A FL 3 Brisket, point-off</t>
  </si>
  <si>
    <t>123A FL 3 Sht Plate Sht Rib</t>
  </si>
  <si>
    <t>130 FL 4 Chuck, Short Rib</t>
  </si>
  <si>
    <t>160 FL 1 Round, Bone-in</t>
  </si>
  <si>
    <t>161 FL 1 Round, Bnls</t>
  </si>
  <si>
    <t>FL 3 Rnd Bnls w/Pld Knckl h/o</t>
  </si>
  <si>
    <t>167A FL 4 Knuckle, Trmd</t>
  </si>
  <si>
    <t>168 FL 1 Inside Round</t>
  </si>
  <si>
    <t>168 FL 3 Inside Round</t>
  </si>
  <si>
    <t>169 FL 5 Inside Rnd, Denuded</t>
  </si>
  <si>
    <t>170 FL 1 Gooseneck Round</t>
  </si>
  <si>
    <t>171B FL 3 Outside Round</t>
  </si>
  <si>
    <t>171C FL 3 Eye of Round</t>
  </si>
  <si>
    <t>174 FL 1 Short Loin 2x3</t>
  </si>
  <si>
    <t>174 FL 3 Short Loin 0x1</t>
  </si>
  <si>
    <t>175 FL 3 Strip Loin 1x1</t>
  </si>
  <si>
    <t>Strip Loin, Bnls 1x1</t>
  </si>
  <si>
    <t>180 FL 3 Strip Loin 0x1 Bnls</t>
  </si>
  <si>
    <t>184 FL 1 Top Butt, Bnls Hvy</t>
  </si>
  <si>
    <t>184 FL3 Top Butt, Bnls</t>
  </si>
  <si>
    <t>185A Sirloin Flap</t>
  </si>
  <si>
    <t>185B Btm Srln, Ball Tip, Hvy</t>
  </si>
  <si>
    <t xml:space="preserve">185C Btm Srln, Tri Tip, Bnls </t>
  </si>
  <si>
    <t xml:space="preserve">185D Btm Srln, Tri Tip, Pld </t>
  </si>
  <si>
    <t>189A FL4 Tndrln, Trmd Hvy</t>
  </si>
  <si>
    <t>191A FL 4 Butt Tender, Trmd</t>
  </si>
  <si>
    <t>193 FL 4 Flank Steak</t>
  </si>
  <si>
    <t>121C Out Skirt</t>
  </si>
  <si>
    <t>121D Insd Skirt</t>
  </si>
  <si>
    <t>121E Out SktPld</t>
  </si>
  <si>
    <t>Cap &amp; Wedge</t>
  </si>
  <si>
    <t>Pectoral meat</t>
  </si>
  <si>
    <t>$</t>
  </si>
  <si>
    <t>Prime Fabricated Boxed Beef</t>
  </si>
  <si>
    <t>109E</t>
  </si>
  <si>
    <t>112A Hvy</t>
  </si>
  <si>
    <t>174 2x3</t>
  </si>
  <si>
    <t>174 0x1 FLA3</t>
  </si>
  <si>
    <t>180 0x1 FLA 3</t>
  </si>
  <si>
    <t>184 FLA 1</t>
  </si>
  <si>
    <t>184 FLA 3</t>
  </si>
  <si>
    <t>189A Hvy</t>
  </si>
  <si>
    <t>Branded Fabricated Boxed Beef</t>
  </si>
  <si>
    <t>112A Lgt</t>
  </si>
  <si>
    <t>114A</t>
  </si>
  <si>
    <t>116A</t>
  </si>
  <si>
    <t>167A</t>
  </si>
  <si>
    <t>168 FL1</t>
  </si>
  <si>
    <t>168 FL3</t>
  </si>
  <si>
    <t>169 FL5</t>
  </si>
  <si>
    <t>171B</t>
  </si>
  <si>
    <t>171C</t>
  </si>
  <si>
    <t>174 FL3</t>
  </si>
  <si>
    <t>180 FL3</t>
  </si>
  <si>
    <t>184 FL3</t>
  </si>
  <si>
    <t>185A</t>
  </si>
  <si>
    <t>185B Hvy</t>
  </si>
  <si>
    <t>185C</t>
  </si>
  <si>
    <t>GB Chuck</t>
  </si>
  <si>
    <t>GB Round</t>
  </si>
  <si>
    <t>Ungraded Fabricated Boxed Beef</t>
  </si>
  <si>
    <t>116B</t>
  </si>
  <si>
    <t>123A</t>
  </si>
  <si>
    <t>174 FL1</t>
  </si>
  <si>
    <t>180 Hvy</t>
  </si>
  <si>
    <t>Strp Bnls 1x1</t>
  </si>
  <si>
    <t>184 Hvy</t>
  </si>
  <si>
    <t>191A</t>
  </si>
  <si>
    <t xml:space="preserve">Fed Ground Beef - Steer/Heifer Source </t>
  </si>
  <si>
    <t>Ground Chuck</t>
  </si>
  <si>
    <t>Ground Round</t>
  </si>
  <si>
    <t>Ground Sirloin</t>
  </si>
  <si>
    <t>Blended Ground Beef - Steer/Heifer/Cow Source</t>
  </si>
  <si>
    <t/>
  </si>
  <si>
    <t xml:space="preserve">Boneless Processing Beef </t>
  </si>
  <si>
    <t>National Weekly Weighted Average Prices &amp; Load Counts</t>
  </si>
  <si>
    <t>Fresh 90%</t>
  </si>
  <si>
    <t>Fresh 85%</t>
  </si>
  <si>
    <t>Fresh 81%</t>
  </si>
  <si>
    <t>Fresh 75%</t>
  </si>
  <si>
    <t>Fresh 73%</t>
  </si>
  <si>
    <t>Fresh 65%</t>
  </si>
  <si>
    <t>Fresh 50%</t>
  </si>
  <si>
    <t>Central Bnls. Processing Beef &amp; Imported Beef - FOB Basis, 0-15 Days</t>
  </si>
  <si>
    <t>Central</t>
  </si>
  <si>
    <t>East Coast</t>
  </si>
  <si>
    <t>West Coast</t>
  </si>
  <si>
    <t>Bnls Bull</t>
  </si>
  <si>
    <t>Cow</t>
  </si>
  <si>
    <t>CFM  Fores</t>
  </si>
  <si>
    <t>Shank</t>
  </si>
  <si>
    <t>Chuck</t>
  </si>
  <si>
    <t>Trim</t>
  </si>
  <si>
    <t>85-90%</t>
  </si>
  <si>
    <t>NA</t>
  </si>
  <si>
    <t>Weighted average prices for Central Bnls. Processing Beef; Simple average prices for Import Data</t>
  </si>
  <si>
    <t>Imported from Australia &amp; New Zealand</t>
  </si>
  <si>
    <t xml:space="preserve"> Imported Beef - FOB Basis, 16-45 Days</t>
  </si>
  <si>
    <t>Uruguay</t>
  </si>
  <si>
    <t>Simple average prices for Import Data</t>
  </si>
  <si>
    <t>Cutter Cow Cut-Out &amp; 100% Lean Cuts</t>
  </si>
  <si>
    <t>100% Lean Cuts Weekly Weighted Average Prices &amp; Load Counts</t>
  </si>
  <si>
    <t>Cutter</t>
  </si>
  <si>
    <t>Inside Rnd Cmbo</t>
  </si>
  <si>
    <t>Outside Round</t>
  </si>
  <si>
    <t>Eye of Round</t>
  </si>
  <si>
    <t>Flats/Eyes Cmbo</t>
  </si>
  <si>
    <t>Strips</t>
  </si>
  <si>
    <t>S.P.B.Combo</t>
  </si>
  <si>
    <t>Cut-Out</t>
  </si>
  <si>
    <t>True weighted average prices for 100% lean cuts.</t>
  </si>
  <si>
    <t>Boner/Breaker &amp; Cutter/Canner Cow Cuts</t>
  </si>
  <si>
    <t>Chuck Tender</t>
  </si>
  <si>
    <t>Peeled Knuckle</t>
  </si>
  <si>
    <t>Tender 2-3#</t>
  </si>
  <si>
    <t>Tender 3-4#</t>
  </si>
  <si>
    <t>Tender 4-5#</t>
  </si>
  <si>
    <t>Tender 5#/up</t>
  </si>
  <si>
    <t>Flank Steak</t>
  </si>
  <si>
    <t xml:space="preserve">True weighted average prices </t>
  </si>
  <si>
    <t>Boner/Breaker Cow Cuts</t>
  </si>
  <si>
    <t xml:space="preserve">Ribeye Roll 6-8 </t>
  </si>
  <si>
    <t>Ribeye Roll 8-10</t>
  </si>
  <si>
    <t>Ribeye Roll 10 Up</t>
  </si>
  <si>
    <t>Rib Lip-on 8 Dn</t>
  </si>
  <si>
    <t>Chuck Bnls 85%</t>
  </si>
  <si>
    <t>Top Inside 10 Dn</t>
  </si>
  <si>
    <t>Top Inside 10 Up</t>
  </si>
  <si>
    <t>Top Insd CO 10-14</t>
  </si>
  <si>
    <t>Top Insd CO 14 Up</t>
  </si>
  <si>
    <t>Bnls Strip 9 Up</t>
  </si>
  <si>
    <t>Top Sirloin Butt</t>
  </si>
  <si>
    <t>Boner/Breaker Cow Cuts, Cutter/Canner Cow Cuts &amp; Carcass Equivalent Index</t>
  </si>
  <si>
    <t>Cutter/Canner Cow Cuts</t>
  </si>
  <si>
    <t>Beef Carcass Equivalent Index</t>
  </si>
  <si>
    <t>Bottom Sir Flap</t>
  </si>
  <si>
    <t>Brisket</t>
  </si>
  <si>
    <t xml:space="preserve">Ribeye Roll 4-6 </t>
  </si>
  <si>
    <t>Ribeye Roll 6-8</t>
  </si>
  <si>
    <t>Ribeye Roll 8 Up</t>
  </si>
  <si>
    <t>CH 1-3</t>
  </si>
  <si>
    <t>SE 1-3</t>
  </si>
  <si>
    <t>600-900</t>
  </si>
  <si>
    <t xml:space="preserve">     NA</t>
  </si>
  <si>
    <t>True weighted average prices for cow cuts</t>
  </si>
  <si>
    <t>Boxed Beef Cut-Out Values &amp; Load Counts  LM_XB459</t>
  </si>
  <si>
    <t>Boxed Beef Cut-Out</t>
  </si>
  <si>
    <t>Boxed Beef Load Count Breakdown</t>
  </si>
  <si>
    <t>CHOICE</t>
  </si>
  <si>
    <t>SELECT</t>
  </si>
  <si>
    <t>CH/SE</t>
  </si>
  <si>
    <t>CH</t>
  </si>
  <si>
    <t>SE</t>
  </si>
  <si>
    <t>GB</t>
  </si>
  <si>
    <t>spread</t>
  </si>
  <si>
    <t>% of Tot</t>
  </si>
  <si>
    <t>Boxed Beef Composite Primal Values - Choice</t>
  </si>
  <si>
    <t>Choice Beef Composite Primal Values 600-900 lbs  LM_XB459</t>
  </si>
  <si>
    <t>Rib</t>
  </si>
  <si>
    <t>Round</t>
  </si>
  <si>
    <t>Loin</t>
  </si>
  <si>
    <t>Short Plate</t>
  </si>
  <si>
    <t>Flank</t>
  </si>
  <si>
    <t>Simple average values</t>
  </si>
  <si>
    <t>Boxed Beef Composite Primal Values - Select</t>
  </si>
  <si>
    <t>Select Beef Composite Primal Values 600-900 lbs  LM_XB459</t>
  </si>
  <si>
    <t>Comprehensive Cut-Out Values</t>
  </si>
  <si>
    <t>Comprehensive Boxed Beef Cut-Out Values</t>
  </si>
  <si>
    <t>Comprehensive</t>
  </si>
  <si>
    <t>Prime</t>
  </si>
  <si>
    <t>Branded</t>
  </si>
  <si>
    <t>Choice</t>
  </si>
  <si>
    <t>Select</t>
  </si>
  <si>
    <t>***Ungraded</t>
  </si>
  <si>
    <t>***Includes cuts, grinds, and trim</t>
  </si>
  <si>
    <t>Bison Grain Fed Market Statistics</t>
  </si>
  <si>
    <t>Carcasses and  Cuts</t>
  </si>
  <si>
    <t>Bison Carcasses</t>
  </si>
  <si>
    <t>Bison Cuts, FOB Plant Basis</t>
  </si>
  <si>
    <t xml:space="preserve">Ribeye, Lip-On </t>
  </si>
  <si>
    <t>Young Bulls</t>
  </si>
  <si>
    <t>Young Heifers</t>
  </si>
  <si>
    <t>Aged Bulls</t>
  </si>
  <si>
    <t>Aged Cows</t>
  </si>
  <si>
    <t>Lbs</t>
  </si>
  <si>
    <t xml:space="preserve">Chuckroll </t>
  </si>
  <si>
    <t xml:space="preserve">Top Round </t>
  </si>
  <si>
    <t xml:space="preserve">Peeled Knuckle </t>
  </si>
  <si>
    <t>Flats, Outside Rnd</t>
  </si>
  <si>
    <t xml:space="preserve">Strip Loin </t>
  </si>
  <si>
    <t>Top Sirloin</t>
  </si>
  <si>
    <t>Weighted average prices</t>
  </si>
  <si>
    <t>Cuts, Trimmings, and Grinds</t>
  </si>
  <si>
    <t>Bison Cuts and Trimmings FOB Plant Basis</t>
  </si>
  <si>
    <t xml:space="preserve">Tenderloin </t>
  </si>
  <si>
    <t xml:space="preserve">Trimmings 90% </t>
  </si>
  <si>
    <t>Trimmings 85%</t>
  </si>
  <si>
    <t>Bison Grinds and Patties, FOB Plant Basis</t>
  </si>
  <si>
    <t>Ground 90% Bulk</t>
  </si>
  <si>
    <t>Ground 85% Bulk</t>
  </si>
  <si>
    <t>Ground 90% Patties</t>
  </si>
  <si>
    <t>Ground 85% Patties</t>
  </si>
  <si>
    <t>Case Ready Bison Grinds and Patties, FOB Plant Basis</t>
  </si>
  <si>
    <t>Daily Actual Slaughter Under Federal Inspection</t>
  </si>
  <si>
    <t>Cattle &amp; Calves</t>
  </si>
  <si>
    <t>Actual Daily Cattle Slaughter</t>
  </si>
  <si>
    <t>Actual Daily Calf Slaughter</t>
  </si>
  <si>
    <t>Mon</t>
  </si>
  <si>
    <t>Tue</t>
  </si>
  <si>
    <t>Wed</t>
  </si>
  <si>
    <t>Thu</t>
  </si>
  <si>
    <t>Fri</t>
  </si>
  <si>
    <t>Sat</t>
  </si>
  <si>
    <t>-</t>
  </si>
  <si>
    <t>Hogs &amp; Sheep</t>
  </si>
  <si>
    <t>Actual Daily Hog Slaughter</t>
  </si>
  <si>
    <t>Actual Daily Sheep Slaughter</t>
  </si>
  <si>
    <t>Slaughter Sheep &amp; Lamb Market Statistics</t>
  </si>
  <si>
    <t>Live Sheep &amp; Lamb Carcasses</t>
  </si>
  <si>
    <t>National</t>
  </si>
  <si>
    <t xml:space="preserve">Lamb Carcasses - FOB Plant Basis </t>
  </si>
  <si>
    <t>National  Choice and Prime Yield Grade 1-4   Negotiated</t>
  </si>
  <si>
    <t>Weekly Comprehensive Lamb Carcasses -Ungraded</t>
  </si>
  <si>
    <t>Sheep</t>
  </si>
  <si>
    <t>45/dn#</t>
  </si>
  <si>
    <t>45-55#</t>
  </si>
  <si>
    <t>55-65#</t>
  </si>
  <si>
    <t>65-75#</t>
  </si>
  <si>
    <t>75-85#</t>
  </si>
  <si>
    <t>85/up#</t>
  </si>
  <si>
    <t>Weighted average prices on lambs</t>
  </si>
  <si>
    <t>Lamb Market Statistics</t>
  </si>
  <si>
    <t>Boxed Lamb Cuts</t>
  </si>
  <si>
    <t>National Boxed Lamb Cuts - Fresh, Choice and Prime, Negotiated Sales, FOB Plant Basis</t>
  </si>
  <si>
    <t>Carc 3-Way 55/65</t>
  </si>
  <si>
    <t>202 Foresaddle</t>
  </si>
  <si>
    <t>204 Rack-Light</t>
  </si>
  <si>
    <t>204 Rack-Medium</t>
  </si>
  <si>
    <t>204 Rack-Heavy</t>
  </si>
  <si>
    <t>204A Rack-Chined</t>
  </si>
  <si>
    <t>204B Rack-R R</t>
  </si>
  <si>
    <t>204C Rack-R R Frhd</t>
  </si>
  <si>
    <t>204D Rack-R R Spcl</t>
  </si>
  <si>
    <t>206 Shoulders</t>
  </si>
  <si>
    <t>207 Shldrs-S C</t>
  </si>
  <si>
    <t>208 Shldrs-S C Bnls</t>
  </si>
  <si>
    <t>209 Breast</t>
  </si>
  <si>
    <t>Breast, bulk</t>
  </si>
  <si>
    <t>210 Foreshank</t>
  </si>
  <si>
    <t>231 Loins</t>
  </si>
  <si>
    <t>232 Loins Trmd 4x4</t>
  </si>
  <si>
    <t>232 Loin Trmd 2x2</t>
  </si>
  <si>
    <t>232 Loin Trmd 1x1</t>
  </si>
  <si>
    <t>232 Loin Trmd 0x0</t>
  </si>
  <si>
    <t>232C Loin Bnls</t>
  </si>
  <si>
    <t>232E Flank-Untrmd</t>
  </si>
  <si>
    <t>233 Legs</t>
  </si>
  <si>
    <t>233A Leg-Ttr-Off</t>
  </si>
  <si>
    <t>Direct Live Cattle Market Statistics</t>
  </si>
  <si>
    <t>National Direct Cattle</t>
  </si>
  <si>
    <t>Head Count</t>
  </si>
  <si>
    <t>Live FOB</t>
  </si>
  <si>
    <t>Dressed Del'vd</t>
  </si>
  <si>
    <t xml:space="preserve">Steer </t>
  </si>
  <si>
    <t xml:space="preserve">Heifer </t>
  </si>
  <si>
    <t>Receipts</t>
  </si>
  <si>
    <t>True weighted average prices and weights for Monday through Friday</t>
  </si>
  <si>
    <t>National Carcass Premiums &amp; Discounts</t>
  </si>
  <si>
    <t>Slaughter Steers and Heifers</t>
  </si>
  <si>
    <t>Quality</t>
  </si>
  <si>
    <t>Cutability</t>
  </si>
  <si>
    <t>Carcass Weight</t>
  </si>
  <si>
    <t>From Choice</t>
  </si>
  <si>
    <t>YG 1-2</t>
  </si>
  <si>
    <t>YG 2-3</t>
  </si>
  <si>
    <t>YG 3-4</t>
  </si>
  <si>
    <t>YG 4-5</t>
  </si>
  <si>
    <t xml:space="preserve">YG 5 </t>
  </si>
  <si>
    <t>From 600-900 lbs. = 0.00</t>
  </si>
  <si>
    <t>Start</t>
  </si>
  <si>
    <r>
      <t xml:space="preserve">≥ </t>
    </r>
    <r>
      <rPr>
        <b/>
        <sz val="8"/>
        <rFont val="Arial"/>
        <family val="2"/>
      </rPr>
      <t xml:space="preserve">Avg CH </t>
    </r>
  </si>
  <si>
    <t>Standard</t>
  </si>
  <si>
    <t>&lt;.1" fat</t>
  </si>
  <si>
    <t>&lt;.4" fat</t>
  </si>
  <si>
    <t>&lt;.8" fat</t>
  </si>
  <si>
    <t>&lt;1.2" fat</t>
  </si>
  <si>
    <t>&gt;1.2" fat</t>
  </si>
  <si>
    <t>400-500</t>
  </si>
  <si>
    <t>500-600</t>
  </si>
  <si>
    <t>900-1000</t>
  </si>
  <si>
    <t>&gt; 1000</t>
  </si>
  <si>
    <t>Based on individual packer's buying programs, values reflect average weekly adjustments to base prices, dollars per cwt on a carcass weight basis</t>
  </si>
  <si>
    <t>Hog Market Statistics</t>
  </si>
  <si>
    <t>Prior Day Purchased and Slaughtered Swine Data</t>
  </si>
  <si>
    <t>Iowa-Minnesota</t>
  </si>
  <si>
    <t>West Cornbelt</t>
  </si>
  <si>
    <t>East Cornbelt</t>
  </si>
  <si>
    <t>National Base</t>
  </si>
  <si>
    <t>IA/MN</t>
  </si>
  <si>
    <t>Prior Day Purchased Swine Reports - Negotiated Carcass Basis</t>
  </si>
  <si>
    <t>Lean Hog Cost</t>
  </si>
  <si>
    <t>Base Price</t>
  </si>
  <si>
    <t>Percent Lean</t>
  </si>
  <si>
    <t>Avg</t>
  </si>
  <si>
    <t>Count</t>
  </si>
  <si>
    <t>Wtd Avg</t>
  </si>
  <si>
    <t>49-50%</t>
  </si>
  <si>
    <t>51-52%</t>
  </si>
  <si>
    <t>53-54%</t>
  </si>
  <si>
    <t>True weighted average prices for carcass base plant delivered hogs</t>
  </si>
  <si>
    <t>Prior Day Slaughtered Swine Data</t>
  </si>
  <si>
    <t>Producer Sold Negotiated</t>
  </si>
  <si>
    <t>Producer Sold Other Market Formula</t>
  </si>
  <si>
    <t>Producer Sold Swine/ Pork Market Formula</t>
  </si>
  <si>
    <t>Carc Base</t>
  </si>
  <si>
    <t>Avg Net</t>
  </si>
  <si>
    <t>Avg Lean</t>
  </si>
  <si>
    <t>Percent</t>
  </si>
  <si>
    <t>Weekly weighted average prices and lean percents, simple yearly</t>
  </si>
  <si>
    <t>Producer Sold Other Purchase Arrangement</t>
  </si>
  <si>
    <t>Packer Sold - All Purchase Types</t>
  </si>
  <si>
    <t>Packer Owned</t>
  </si>
  <si>
    <t>Weighted average prices and lean percents</t>
  </si>
  <si>
    <t xml:space="preserve"> National Direct Delivered Feeder Pigs &amp; Canadian Exports</t>
  </si>
  <si>
    <t xml:space="preserve">                     Head Counts &amp; Composite Weighted Average Prices</t>
  </si>
  <si>
    <t>SEW* CASH</t>
  </si>
  <si>
    <t>40 Lbs CASH</t>
  </si>
  <si>
    <t xml:space="preserve">                     SEW* FORMULA &amp; CASH</t>
  </si>
  <si>
    <t xml:space="preserve">     40 Lbs FORMULA &amp; CASH</t>
  </si>
  <si>
    <t>Head Ct</t>
  </si>
  <si>
    <t>Weighted average prices - *SEW = Segrated Early Weaned</t>
  </si>
  <si>
    <t>Canadian Exports Source APHIS</t>
  </si>
  <si>
    <t>Prior Day Purchased National Sow Data</t>
  </si>
  <si>
    <t xml:space="preserve">           300-399 Pounds</t>
  </si>
  <si>
    <t xml:space="preserve">         400-449 Pounds</t>
  </si>
  <si>
    <t xml:space="preserve">        450-499 Pounds</t>
  </si>
  <si>
    <t xml:space="preserve">          500-549 Pounds</t>
  </si>
  <si>
    <t xml:space="preserve">             550/Up Pounds</t>
  </si>
  <si>
    <t>Prior Day Purchased National Sow Reports - Negotiated Live Basis</t>
  </si>
  <si>
    <t>True weighted average prices for live base plant delivered sows</t>
  </si>
  <si>
    <t>National Steer &amp; Heifer Estimated Grading Percent</t>
  </si>
  <si>
    <t>Percent of Total of All Regions by Yield and Quality Grade</t>
  </si>
  <si>
    <t>Total Quality Graded</t>
  </si>
  <si>
    <t>Upper</t>
  </si>
  <si>
    <t>Prime by States</t>
  </si>
  <si>
    <t xml:space="preserve">Choice by States </t>
  </si>
  <si>
    <t>Select by States</t>
  </si>
  <si>
    <t>By Quality Grade</t>
  </si>
  <si>
    <t>2/3rd</t>
  </si>
  <si>
    <t>NE</t>
  </si>
  <si>
    <t>KS</t>
  </si>
  <si>
    <t>TX</t>
  </si>
  <si>
    <t>National Monthly Grass Fed Beef Prices</t>
  </si>
  <si>
    <t>Month</t>
  </si>
  <si>
    <t>Dressed Carcass</t>
  </si>
  <si>
    <t>Chuck Roll</t>
  </si>
  <si>
    <t>Shld Clod</t>
  </si>
  <si>
    <t>Bnls Ribeye</t>
  </si>
  <si>
    <t>Short Loin</t>
  </si>
  <si>
    <t>Tenderloin</t>
  </si>
  <si>
    <t>Striploin</t>
  </si>
  <si>
    <t>low</t>
  </si>
  <si>
    <t>high</t>
  </si>
  <si>
    <t>Average</t>
  </si>
  <si>
    <t>Top Butt</t>
  </si>
  <si>
    <t>Knuckle</t>
  </si>
  <si>
    <t>Round cut</t>
  </si>
  <si>
    <t>Top Rnd</t>
  </si>
  <si>
    <t>Bottom Rnd</t>
  </si>
  <si>
    <t>Eye Rnd</t>
  </si>
  <si>
    <t>Sht ribs</t>
  </si>
  <si>
    <t>Flank stk</t>
  </si>
  <si>
    <t>Skirt stk</t>
  </si>
  <si>
    <t>Hanger stk</t>
  </si>
  <si>
    <t>Ribeye stk</t>
  </si>
  <si>
    <t>NY strip stk</t>
  </si>
  <si>
    <t>Sirloin stk</t>
  </si>
  <si>
    <t>85% Trim</t>
  </si>
  <si>
    <t>80% GB vp</t>
  </si>
  <si>
    <t>85% GB vp</t>
  </si>
  <si>
    <t>90% GB vp</t>
  </si>
  <si>
    <t>90% GB Patty</t>
  </si>
  <si>
    <t>Stew mt</t>
  </si>
  <si>
    <t>Oxtail</t>
  </si>
  <si>
    <t>Pork Market Statistics</t>
  </si>
  <si>
    <t>FOB PLANT</t>
  </si>
  <si>
    <t>Pork Carcass Cut-Out, Primal Values, &amp; Load Counts</t>
  </si>
  <si>
    <t>Pork Composite Primal Values</t>
  </si>
  <si>
    <t>Pork Cuts Load Count Breakdown</t>
  </si>
  <si>
    <t>205 lb. Carc. 53-54% lean .65-.80" backfat @ last rib</t>
  </si>
  <si>
    <t>Carcass</t>
  </si>
  <si>
    <t>Butt</t>
  </si>
  <si>
    <t>Picnic</t>
  </si>
  <si>
    <t>Ham</t>
  </si>
  <si>
    <t>Belly</t>
  </si>
  <si>
    <t>Retail Pork Cuts</t>
  </si>
  <si>
    <t>Trimmed Loins VAC</t>
  </si>
  <si>
    <t>Bnls Center Cut Loins</t>
  </si>
  <si>
    <t>Trimmed Butts VAC</t>
  </si>
  <si>
    <t>Sparerib LGT</t>
  </si>
  <si>
    <t>1/4" trim</t>
  </si>
  <si>
    <t>1/8" trim</t>
  </si>
  <si>
    <t>Strap-on</t>
  </si>
  <si>
    <t>Strap-off</t>
  </si>
  <si>
    <t>1/4"</t>
  </si>
  <si>
    <t>Lds   1/8" Stk-Rdy</t>
  </si>
  <si>
    <t>True weighted average prices, vacuum packaged basis</t>
  </si>
  <si>
    <t>FOB Plant</t>
  </si>
  <si>
    <t>Processing Pork Cuts - Ham</t>
  </si>
  <si>
    <t>Ham, Bone-in, Trimmed, Selected</t>
  </si>
  <si>
    <t>Ham, Bnls to Blue</t>
  </si>
  <si>
    <t xml:space="preserve">    Lds-17-20#  Price</t>
  </si>
  <si>
    <t xml:space="preserve">    Lds-20-23#  Price</t>
  </si>
  <si>
    <t xml:space="preserve">    Lds-23-27#  Price</t>
  </si>
  <si>
    <t>Lds-4 Muscle- $</t>
  </si>
  <si>
    <t>Lds-5 Muscle- $</t>
  </si>
  <si>
    <t>Processing Pork Cuts - Bellies &amp; Trimmings</t>
  </si>
  <si>
    <t>Processing Pork Cuts - Belly</t>
  </si>
  <si>
    <t>Fresh Pork Trimmings</t>
  </si>
  <si>
    <t>Skin-on Belly</t>
  </si>
  <si>
    <t>Derind Belly</t>
  </si>
  <si>
    <t>Bnls Pic C-out</t>
  </si>
  <si>
    <t>Trm w/Trace</t>
  </si>
  <si>
    <t>Jowl</t>
  </si>
  <si>
    <t>Lds 12-14# $</t>
  </si>
  <si>
    <t>Lds 14-16# $</t>
  </si>
  <si>
    <t>Lds 9-13# $</t>
  </si>
  <si>
    <t xml:space="preserve">                                   True weighted average prices</t>
  </si>
  <si>
    <t>Pork Variety Meats</t>
  </si>
  <si>
    <t>Pork Variety Meats - FOB Central U.S.</t>
  </si>
  <si>
    <t>Hog</t>
  </si>
  <si>
    <t>Edbl Ears Exp</t>
  </si>
  <si>
    <t>Frt Ft, poly, dm*</t>
  </si>
  <si>
    <t>Frt Ft, Fz, Exp*</t>
  </si>
  <si>
    <t>Hearts, dm</t>
  </si>
  <si>
    <t>Hearts, ss Exp</t>
  </si>
  <si>
    <t>Neckbones dm*</t>
  </si>
  <si>
    <t>True weighted average prices                          *Mandatory Price Reporting info</t>
  </si>
  <si>
    <t>Pork Variety Meats, Greases, and Lard</t>
  </si>
  <si>
    <t>Grease &amp; Lard</t>
  </si>
  <si>
    <t>Picnic Hocks**</t>
  </si>
  <si>
    <t>Salivaries</t>
  </si>
  <si>
    <t>Partl Snouts</t>
  </si>
  <si>
    <t>Snouts w/msk</t>
  </si>
  <si>
    <t>Sml Stomach</t>
  </si>
  <si>
    <t>Tngu, Grn, Exp</t>
  </si>
  <si>
    <t>Wht Grse Cntrl</t>
  </si>
  <si>
    <t xml:space="preserve">Chicago Lard </t>
  </si>
  <si>
    <t>Cars*</t>
  </si>
  <si>
    <t xml:space="preserve">True weighted average prices  **This item is from Mandatory Price Peporting** </t>
  </si>
  <si>
    <t>* Cars = Railcars (120,000 pounds)</t>
  </si>
  <si>
    <t>Stocks in Cold Storage</t>
  </si>
  <si>
    <t>Stocks in All Warehouses</t>
  </si>
  <si>
    <t>Boneless</t>
  </si>
  <si>
    <t>Picnics</t>
  </si>
  <si>
    <t xml:space="preserve">Hams </t>
  </si>
  <si>
    <t>Bellies</t>
  </si>
  <si>
    <t xml:space="preserve">Loins </t>
  </si>
  <si>
    <t>Cuts</t>
  </si>
  <si>
    <t>Bone-in</t>
  </si>
  <si>
    <t>Stocks in thousand pounds</t>
  </si>
  <si>
    <t>* Figures reflect actual totals</t>
  </si>
  <si>
    <t>Lamb &amp; Veal</t>
  </si>
  <si>
    <t>Loins</t>
  </si>
  <si>
    <t>Butts</t>
  </si>
  <si>
    <t>Ribs</t>
  </si>
  <si>
    <t xml:space="preserve">Trim </t>
  </si>
  <si>
    <t xml:space="preserve">Other </t>
  </si>
  <si>
    <t>Lamb &amp;</t>
  </si>
  <si>
    <t>Mutton</t>
  </si>
  <si>
    <t xml:space="preserve"> Notes:</t>
  </si>
  <si>
    <t xml:space="preserve">     Loins, boneless: Includes pork tenderloins</t>
  </si>
  <si>
    <t xml:space="preserve">     Trimmings: Includes 42%, &amp; 72% trimmings, boneless picnic meat, jowls, neckbone trim, and blade, cheek, head, and ham shank meat</t>
  </si>
  <si>
    <t xml:space="preserve">     Other: Includes ears, tails, feet, neckbones, and snouts</t>
  </si>
  <si>
    <t xml:space="preserve">     Hams, boneless includes full hams, bone removed, and individual muscles separated</t>
  </si>
  <si>
    <t>U.S.  Red Meat Export &amp; Import Statistics</t>
  </si>
  <si>
    <t>Beef/Veal &amp; Beef Variety Meat Exports and Imports</t>
  </si>
  <si>
    <t>Beef and Veal and Beef Variety Meat Exports</t>
  </si>
  <si>
    <t>South</t>
  </si>
  <si>
    <t>Fresh,</t>
  </si>
  <si>
    <t>Variety</t>
  </si>
  <si>
    <t>Japan</t>
  </si>
  <si>
    <t>Mexico</t>
  </si>
  <si>
    <t>Korea</t>
  </si>
  <si>
    <t>Canada</t>
  </si>
  <si>
    <t>Egypt</t>
  </si>
  <si>
    <t>Russia</t>
  </si>
  <si>
    <t>Others</t>
  </si>
  <si>
    <t>Chilled</t>
  </si>
  <si>
    <t>Meats</t>
  </si>
  <si>
    <t>Volume in Metric Tons</t>
  </si>
  <si>
    <t>Beef and Veal Imports</t>
  </si>
  <si>
    <t>New</t>
  </si>
  <si>
    <t>Australia</t>
  </si>
  <si>
    <t>Brazil</t>
  </si>
  <si>
    <t>America</t>
  </si>
  <si>
    <t>Zealand</t>
  </si>
  <si>
    <t>Source:  USDA Foreign Agricultural Service, U.S. Census Bureau</t>
  </si>
  <si>
    <t>Pork and Pork Variety Meat Exports and Imports</t>
  </si>
  <si>
    <t>Pork Cuts and Pork Variety Meat Exports</t>
  </si>
  <si>
    <t>Hong</t>
  </si>
  <si>
    <t>China</t>
  </si>
  <si>
    <t>Kong</t>
  </si>
  <si>
    <t>Pork Imports</t>
  </si>
  <si>
    <t>Denmark</t>
  </si>
  <si>
    <t>Veal Market Statistics</t>
  </si>
  <si>
    <t>Veal Carcasses, Boxed &amp; Distributive / LCL Veal Cuts - Special Fed</t>
  </si>
  <si>
    <t xml:space="preserve">        Veal Carcasses</t>
  </si>
  <si>
    <t>Boxed &amp; Distributive / LCL Veal Cuts</t>
  </si>
  <si>
    <t>NPO*</t>
  </si>
  <si>
    <t>PO**</t>
  </si>
  <si>
    <t>Fore-</t>
  </si>
  <si>
    <t>Necks</t>
  </si>
  <si>
    <t>Breast</t>
  </si>
  <si>
    <t>OssoBuco</t>
  </si>
  <si>
    <t>Full</t>
  </si>
  <si>
    <t>Sq-Cut</t>
  </si>
  <si>
    <t>Shoulder</t>
  </si>
  <si>
    <t>Quarter</t>
  </si>
  <si>
    <t>Foreshank</t>
  </si>
  <si>
    <t>Shldr</t>
  </si>
  <si>
    <t>Rolls</t>
  </si>
  <si>
    <t>Clod</t>
  </si>
  <si>
    <t>*Non-Packer Owned.  **Packer Owned.  Carcass prices are weighted averages.  Cuts are simple average prices.</t>
  </si>
  <si>
    <t>Boxed &amp; Distributive / LCL Veal Cuts - Special Fed</t>
  </si>
  <si>
    <t>Racks</t>
  </si>
  <si>
    <t xml:space="preserve">RcksChp </t>
  </si>
  <si>
    <t>Rcks Chp</t>
  </si>
  <si>
    <t>Ribeye</t>
  </si>
  <si>
    <t>Hind-</t>
  </si>
  <si>
    <t>Short</t>
  </si>
  <si>
    <t>8-Rib</t>
  </si>
  <si>
    <t>7-Rib</t>
  </si>
  <si>
    <t>Rdy 7-Rib</t>
  </si>
  <si>
    <t>Rdy 6-Rib</t>
  </si>
  <si>
    <t>saddles</t>
  </si>
  <si>
    <t>quarter</t>
  </si>
  <si>
    <t>Trmd 4x4</t>
  </si>
  <si>
    <t>Bnls 0x0</t>
  </si>
  <si>
    <t>Tender</t>
  </si>
  <si>
    <t>Double</t>
  </si>
  <si>
    <t>Simple average prices</t>
  </si>
  <si>
    <t>TopRnd</t>
  </si>
  <si>
    <t>Hind</t>
  </si>
  <si>
    <t>OsoBco</t>
  </si>
  <si>
    <t>Stew</t>
  </si>
  <si>
    <t>Single</t>
  </si>
  <si>
    <t>Sliced</t>
  </si>
  <si>
    <t>TBS 4 pc</t>
  </si>
  <si>
    <t>TBS 3 pc</t>
  </si>
  <si>
    <t>BHS</t>
  </si>
  <si>
    <t>CapOff</t>
  </si>
  <si>
    <t>75-80%</t>
  </si>
  <si>
    <t>80-90%</t>
  </si>
  <si>
    <t>233C Leg-T-O Pt Bn</t>
  </si>
  <si>
    <t xml:space="preserve"> 233E  Leg Steamshp</t>
  </si>
  <si>
    <t>233F Hindshank</t>
  </si>
  <si>
    <t>234 Leg Bnls Tied</t>
  </si>
  <si>
    <t>234A Leg Shk-O Bnls</t>
  </si>
  <si>
    <t>234E Leg Insd Bnls</t>
  </si>
  <si>
    <t>234G Sirloin Bnls</t>
  </si>
  <si>
    <t>236 Back Trmd</t>
  </si>
  <si>
    <t>238 Trimmings</t>
  </si>
  <si>
    <t>295 Lamb for Stew</t>
  </si>
  <si>
    <t>296 Ground Lamb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</si>
</sst>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7">
    <numFmt numFmtId="43" formatCode="_(* #,##0.00_);_(* \(#,##0.00\);_(* &quot;-&quot;??_);_(@_)"/>
    <numFmt numFmtId="164" formatCode="0.0"/>
    <numFmt numFmtId="165" formatCode="#,##0.0"/>
    <numFmt numFmtId="166" formatCode="0.0%"/>
    <numFmt numFmtId="167" formatCode="###0.00;###0.00"/>
    <numFmt numFmtId="168" formatCode="###0.0;###0.0"/>
    <numFmt numFmtId="169" formatCode="_(* #,##0_);_(* \(#,##0\);_(* &quot;-&quot;??_);_(@_)"/>
    <numFmt numFmtId="170" formatCode="[$-409]mmmmm;@"/>
    <numFmt numFmtId="171" formatCode="#,##0,"/>
    <numFmt numFmtId="172" formatCode="mm/dd/yy;@"/>
    <numFmt numFmtId="173" formatCode="[$-409]d\-mmm;@"/>
    <numFmt numFmtId="174" formatCode="mm/dd_)"/>
    <numFmt numFmtId="175" formatCode="0.0_)"/>
    <numFmt numFmtId="176" formatCode="0_)"/>
    <numFmt numFmtId="177" formatCode="#,##0.0_);\(#,##0.0\)"/>
    <numFmt numFmtId="178" formatCode="mm/dd"/>
    <numFmt numFmtId="179" formatCode="0.00_)"/>
  </numFmts>
  <fonts count="6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CG Times"/>
      <family val="1"/>
    </font>
    <font>
      <b/>
      <sz val="9"/>
      <name val="Arial"/>
      <family val="2"/>
    </font>
    <font>
      <b/>
      <u/>
      <sz val="9"/>
      <name val="Arial"/>
      <family val="2"/>
    </font>
    <font>
      <sz val="10"/>
      <color theme="1"/>
      <name val="Arial"/>
      <family val="2"/>
    </font>
    <font>
      <sz val="9"/>
      <color rgb="FF000000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u/>
      <sz val="9"/>
      <color theme="1"/>
      <name val="Arial"/>
      <family val="2"/>
    </font>
    <font>
      <b/>
      <sz val="9"/>
      <color rgb="FF000000"/>
      <name val="Arial"/>
      <family val="2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name val="CG Times"/>
      <family val="1"/>
    </font>
    <font>
      <sz val="10"/>
      <name val="Arial"/>
      <family val="2"/>
    </font>
    <font>
      <b/>
      <sz val="9"/>
      <color rgb="FFFF0000"/>
      <name val="Arial"/>
      <family val="2"/>
    </font>
    <font>
      <b/>
      <sz val="12"/>
      <color rgb="FFFF0000"/>
      <name val="Arial"/>
      <family val="2"/>
    </font>
    <font>
      <sz val="10"/>
      <color theme="1"/>
      <name val="Arial Unicode MS"/>
      <family val="2"/>
    </font>
    <font>
      <sz val="11"/>
      <color rgb="FF000000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b/>
      <u/>
      <sz val="9"/>
      <color theme="1"/>
      <name val="Calibri"/>
      <family val="2"/>
      <scheme val="minor"/>
    </font>
    <font>
      <u/>
      <sz val="9"/>
      <name val="Arial"/>
      <family val="2"/>
    </font>
    <font>
      <u/>
      <sz val="9"/>
      <color theme="1"/>
      <name val="Calibri"/>
      <family val="2"/>
      <scheme val="minor"/>
    </font>
    <font>
      <u/>
      <sz val="9"/>
      <color theme="1"/>
      <name val="Arial"/>
      <family val="2"/>
    </font>
    <font>
      <sz val="9"/>
      <name val="CG Times"/>
      <family val="1"/>
    </font>
    <font>
      <vertAlign val="superscript"/>
      <sz val="9"/>
      <name val="Arial"/>
      <family val="2"/>
    </font>
    <font>
      <sz val="8"/>
      <color rgb="FF000000"/>
      <name val="Arial"/>
      <family val="2"/>
    </font>
    <font>
      <sz val="10"/>
      <name val="Arial Unicode MS"/>
      <family val="2"/>
    </font>
    <font>
      <sz val="12"/>
      <name val="Courier New"/>
    </font>
    <font>
      <b/>
      <sz val="14"/>
      <name val="Arial"/>
      <family val="2"/>
    </font>
    <font>
      <b/>
      <sz val="11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0"/>
      <name val="Arial"/>
    </font>
    <font>
      <b/>
      <sz val="10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b/>
      <sz val="12"/>
      <color indexed="8"/>
      <name val="Arial"/>
      <family val="2"/>
    </font>
    <font>
      <b/>
      <sz val="10"/>
      <color indexed="8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b/>
      <sz val="7"/>
      <color indexed="8"/>
      <name val="Arial"/>
      <family val="2"/>
    </font>
    <font>
      <sz val="7"/>
      <color indexed="8"/>
      <name val="Arial"/>
      <family val="2"/>
    </font>
    <font>
      <b/>
      <sz val="8"/>
      <name val="Univers ATT"/>
    </font>
    <font>
      <b/>
      <sz val="14"/>
      <color indexed="8"/>
      <name val="Arial"/>
      <family val="2"/>
    </font>
    <font>
      <sz val="12"/>
      <name val="Arial"/>
    </font>
    <font>
      <b/>
      <i/>
      <sz val="8"/>
      <name val="Arial"/>
      <family val="2"/>
    </font>
    <font>
      <sz val="10"/>
      <color indexed="8"/>
      <name val="Arial"/>
      <family val="2"/>
    </font>
    <font>
      <b/>
      <sz val="7.5"/>
      <name val="Arial"/>
      <family val="2"/>
    </font>
    <font>
      <b/>
      <i/>
      <sz val="10"/>
      <name val="Arial"/>
      <family val="2"/>
    </font>
    <font>
      <sz val="7"/>
      <name val="Arial"/>
      <family val="2"/>
    </font>
    <font>
      <sz val="7.5"/>
      <name val="Arial"/>
      <family val="2"/>
    </font>
    <font>
      <sz val="9"/>
      <color indexed="8"/>
      <name val="Arial"/>
      <family val="2"/>
    </font>
    <font>
      <b/>
      <i/>
      <sz val="7.5"/>
      <name val="Arial"/>
      <family val="2"/>
    </font>
    <font>
      <sz val="10"/>
      <name val="Times New Roman"/>
      <family val="1"/>
    </font>
    <font>
      <sz val="8"/>
      <color indexed="10"/>
      <name val="Arial"/>
      <family val="2"/>
    </font>
    <font>
      <sz val="8"/>
      <color theme="1"/>
      <name val="Arial"/>
      <family val="2"/>
    </font>
    <font>
      <sz val="8"/>
      <name val="Arial Unicode MS"/>
      <family val="2"/>
    </font>
    <font>
      <sz val="10"/>
      <color theme="1"/>
      <name val="Tahoma"/>
      <family val="2"/>
    </font>
    <font>
      <b/>
      <sz val="7"/>
      <name val="Arial"/>
      <family val="2"/>
    </font>
    <font>
      <sz val="6"/>
      <name val="Arial"/>
      <family val="2"/>
    </font>
    <font>
      <i/>
      <sz val="8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2F2F2"/>
        <bgColor rgb="FF000000"/>
      </patternFill>
    </fill>
    <fill>
      <patternFill patternType="solid">
        <fgColor indexed="9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indexed="9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</fills>
  <borders count="62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/>
      <top style="hair">
        <color indexed="8"/>
      </top>
      <bottom/>
      <diagonal/>
    </border>
    <border>
      <left/>
      <right/>
      <top style="hair">
        <color indexed="8"/>
      </top>
      <bottom/>
      <diagonal/>
    </border>
    <border>
      <left/>
      <right style="hair">
        <color indexed="8"/>
      </right>
      <top/>
      <bottom/>
      <diagonal/>
    </border>
    <border>
      <left style="hair">
        <color indexed="8"/>
      </left>
      <right/>
      <top/>
      <bottom style="hair">
        <color indexed="8"/>
      </bottom>
      <diagonal/>
    </border>
    <border>
      <left/>
      <right/>
      <top/>
      <bottom style="hair">
        <color indexed="8"/>
      </bottom>
      <diagonal/>
    </border>
    <border>
      <left/>
      <right style="hair">
        <color indexed="8"/>
      </right>
      <top/>
      <bottom style="hair">
        <color indexed="8"/>
      </bottom>
      <diagonal/>
    </border>
    <border>
      <left/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/>
      <bottom/>
      <diagonal/>
    </border>
    <border>
      <left/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 style="hair">
        <color indexed="64"/>
      </top>
      <bottom/>
      <diagonal/>
    </border>
    <border>
      <left/>
      <right style="hair">
        <color indexed="8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8"/>
      </right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 style="thin">
        <color indexed="64"/>
      </left>
      <right/>
      <top/>
      <bottom/>
      <diagonal/>
    </border>
    <border>
      <left style="hair">
        <color indexed="8"/>
      </left>
      <right style="hair">
        <color indexed="8"/>
      </right>
      <top/>
      <bottom/>
      <diagonal/>
    </border>
    <border>
      <left style="hair">
        <color indexed="8"/>
      </left>
      <right style="hair">
        <color indexed="64"/>
      </right>
      <top style="hair">
        <color indexed="8"/>
      </top>
      <bottom/>
      <diagonal/>
    </border>
    <border>
      <left style="hair">
        <color indexed="64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hair">
        <color indexed="8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8"/>
      </top>
      <bottom style="hair">
        <color indexed="8"/>
      </bottom>
      <diagonal/>
    </border>
    <border>
      <left style="hair">
        <color indexed="64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64"/>
      </top>
      <bottom/>
      <diagonal/>
    </border>
    <border>
      <left style="hair">
        <color indexed="8"/>
      </left>
      <right style="hair">
        <color indexed="8"/>
      </right>
      <top/>
      <bottom style="hair">
        <color indexed="63"/>
      </bottom>
      <diagonal/>
    </border>
    <border>
      <left style="hair">
        <color indexed="8"/>
      </left>
      <right/>
      <top/>
      <bottom style="hair">
        <color indexed="64"/>
      </bottom>
      <diagonal/>
    </border>
    <border>
      <left style="hair">
        <color indexed="8"/>
      </left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8"/>
      </left>
      <right/>
      <top style="hair">
        <color indexed="8"/>
      </top>
      <bottom/>
      <diagonal/>
    </border>
    <border>
      <left style="medium">
        <color indexed="8"/>
      </left>
      <right/>
      <top/>
      <bottom style="hair">
        <color indexed="8"/>
      </bottom>
      <diagonal/>
    </border>
    <border>
      <left/>
      <right style="hair">
        <color indexed="64"/>
      </right>
      <top style="hair">
        <color indexed="8"/>
      </top>
      <bottom/>
      <diagonal/>
    </border>
    <border>
      <left style="medium">
        <color indexed="8"/>
      </left>
      <right/>
      <top/>
      <bottom/>
      <diagonal/>
    </border>
    <border>
      <left/>
      <right style="hair">
        <color indexed="64"/>
      </right>
      <top/>
      <bottom style="hair">
        <color indexed="8"/>
      </bottom>
      <diagonal/>
    </border>
    <border>
      <left style="medium">
        <color indexed="8"/>
      </left>
      <right/>
      <top style="hair">
        <color indexed="8"/>
      </top>
      <bottom style="hair">
        <color indexed="8"/>
      </bottom>
      <diagonal/>
    </border>
    <border>
      <left/>
      <right style="hair">
        <color indexed="8"/>
      </right>
      <top style="hair">
        <color indexed="64"/>
      </top>
      <bottom style="hair">
        <color indexed="64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hair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hair">
        <color indexed="64"/>
      </right>
      <top style="hair">
        <color indexed="64"/>
      </top>
      <bottom style="hair">
        <color indexed="8"/>
      </bottom>
      <diagonal/>
    </border>
    <border>
      <left/>
      <right style="hair">
        <color indexed="64"/>
      </right>
      <top style="hair">
        <color indexed="8"/>
      </top>
      <bottom style="hair">
        <color indexed="8"/>
      </bottom>
      <diagonal/>
    </border>
  </borders>
  <cellStyleXfs count="21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5" fillId="0" borderId="0"/>
    <xf numFmtId="43" fontId="5" fillId="0" borderId="0" applyFont="0" applyFill="0" applyBorder="0" applyAlignment="0" applyProtection="0"/>
    <xf numFmtId="0" fontId="2" fillId="0" borderId="0"/>
    <xf numFmtId="3" fontId="8" fillId="0" borderId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0" fillId="0" borderId="0"/>
    <xf numFmtId="0" fontId="35" fillId="0" borderId="0"/>
    <xf numFmtId="0" fontId="15" fillId="0" borderId="0"/>
    <xf numFmtId="0" fontId="47" fillId="0" borderId="0"/>
    <xf numFmtId="0" fontId="15" fillId="0" borderId="0"/>
    <xf numFmtId="0" fontId="1" fillId="0" borderId="0"/>
    <xf numFmtId="0" fontId="15" fillId="0" borderId="0"/>
    <xf numFmtId="0" fontId="15" fillId="0" borderId="0"/>
    <xf numFmtId="0" fontId="1" fillId="0" borderId="0"/>
    <xf numFmtId="0" fontId="33" fillId="0" borderId="0"/>
    <xf numFmtId="0" fontId="60" fillId="0" borderId="0"/>
    <xf numFmtId="0" fontId="35" fillId="0" borderId="0"/>
  </cellStyleXfs>
  <cellXfs count="2002">
    <xf numFmtId="0" fontId="0" fillId="0" borderId="0" xfId="0"/>
    <xf numFmtId="0" fontId="3" fillId="0" borderId="0" xfId="2" applyFont="1"/>
    <xf numFmtId="0" fontId="2" fillId="0" borderId="0" xfId="2"/>
    <xf numFmtId="0" fontId="4" fillId="0" borderId="0" xfId="2" applyFont="1" applyAlignment="1">
      <alignment horizontal="center"/>
    </xf>
    <xf numFmtId="16" fontId="3" fillId="0" borderId="0" xfId="3" applyNumberFormat="1" applyFont="1" applyAlignment="1">
      <alignment horizontal="right"/>
    </xf>
    <xf numFmtId="3" fontId="6" fillId="0" borderId="0" xfId="2" applyNumberFormat="1" applyFont="1"/>
    <xf numFmtId="0" fontId="6" fillId="0" borderId="0" xfId="2" applyFont="1"/>
    <xf numFmtId="3" fontId="7" fillId="0" borderId="0" xfId="2" applyNumberFormat="1" applyFont="1"/>
    <xf numFmtId="3" fontId="7" fillId="0" borderId="0" xfId="2" applyNumberFormat="1" applyFont="1" applyAlignment="1">
      <alignment horizontal="right"/>
    </xf>
    <xf numFmtId="16" fontId="3" fillId="0" borderId="0" xfId="3" applyNumberFormat="1" applyFont="1" applyAlignment="1">
      <alignment horizontal="center"/>
    </xf>
    <xf numFmtId="0" fontId="7" fillId="0" borderId="0" xfId="2" applyFont="1"/>
    <xf numFmtId="3" fontId="7" fillId="0" borderId="0" xfId="2" applyNumberFormat="1" applyFont="1" applyAlignment="1">
      <alignment horizontal="left"/>
    </xf>
    <xf numFmtId="0" fontId="4" fillId="0" borderId="0" xfId="2" applyFont="1" applyAlignment="1">
      <alignment wrapText="1"/>
    </xf>
    <xf numFmtId="0" fontId="4" fillId="0" borderId="0" xfId="2" applyFont="1" applyFill="1" applyAlignment="1">
      <alignment wrapText="1"/>
    </xf>
    <xf numFmtId="0" fontId="3" fillId="0" borderId="0" xfId="2" applyFont="1" applyFill="1"/>
    <xf numFmtId="0" fontId="4" fillId="0" borderId="0" xfId="2" applyFont="1" applyAlignment="1">
      <alignment horizontal="center" wrapText="1"/>
    </xf>
    <xf numFmtId="164" fontId="3" fillId="0" borderId="0" xfId="2" applyNumberFormat="1" applyFont="1"/>
    <xf numFmtId="0" fontId="4" fillId="0" borderId="0" xfId="2" applyFont="1" applyAlignment="1">
      <alignment horizontal="center" vertical="center"/>
    </xf>
    <xf numFmtId="0" fontId="3" fillId="0" borderId="0" xfId="2" applyFont="1" applyAlignment="1">
      <alignment vertical="center"/>
    </xf>
    <xf numFmtId="164" fontId="3" fillId="0" borderId="0" xfId="2" applyNumberFormat="1" applyFont="1" applyBorder="1" applyAlignment="1">
      <alignment horizontal="center"/>
    </xf>
    <xf numFmtId="0" fontId="3" fillId="0" borderId="0" xfId="2" applyFont="1" applyBorder="1" applyAlignment="1">
      <alignment horizontal="center"/>
    </xf>
    <xf numFmtId="164" fontId="4" fillId="0" borderId="0" xfId="2" applyNumberFormat="1" applyFont="1" applyAlignment="1">
      <alignment horizontal="center"/>
    </xf>
    <xf numFmtId="164" fontId="7" fillId="0" borderId="0" xfId="2" applyNumberFormat="1" applyFont="1"/>
    <xf numFmtId="165" fontId="7" fillId="0" borderId="0" xfId="2" applyNumberFormat="1" applyFont="1"/>
    <xf numFmtId="0" fontId="7" fillId="0" borderId="0" xfId="2" applyNumberFormat="1" applyFont="1"/>
    <xf numFmtId="164" fontId="7" fillId="0" borderId="0" xfId="2" applyNumberFormat="1" applyFont="1" applyBorder="1" applyAlignment="1">
      <alignment horizontal="right"/>
    </xf>
    <xf numFmtId="164" fontId="7" fillId="0" borderId="0" xfId="2" applyNumberFormat="1" applyFont="1" applyAlignment="1">
      <alignment horizontal="right"/>
    </xf>
    <xf numFmtId="165" fontId="7" fillId="0" borderId="0" xfId="2" applyNumberFormat="1" applyFont="1" applyAlignment="1">
      <alignment horizontal="right"/>
    </xf>
    <xf numFmtId="16" fontId="3" fillId="0" borderId="0" xfId="3" applyNumberFormat="1" applyFont="1" applyAlignment="1">
      <alignment horizontal="left"/>
    </xf>
    <xf numFmtId="165" fontId="3" fillId="0" borderId="0" xfId="2" applyNumberFormat="1" applyFont="1"/>
    <xf numFmtId="166" fontId="7" fillId="0" borderId="0" xfId="2" applyNumberFormat="1" applyFont="1" applyAlignment="1">
      <alignment horizontal="right" vertical="center"/>
    </xf>
    <xf numFmtId="164" fontId="6" fillId="0" borderId="0" xfId="2" applyNumberFormat="1" applyFont="1"/>
    <xf numFmtId="166" fontId="6" fillId="0" borderId="0" xfId="2" applyNumberFormat="1" applyFont="1"/>
    <xf numFmtId="165" fontId="6" fillId="0" borderId="0" xfId="2" applyNumberFormat="1" applyFont="1"/>
    <xf numFmtId="166" fontId="7" fillId="0" borderId="0" xfId="2" applyNumberFormat="1" applyFont="1" applyAlignment="1">
      <alignment horizontal="right"/>
    </xf>
    <xf numFmtId="0" fontId="7" fillId="0" borderId="0" xfId="2" applyFont="1" applyAlignment="1">
      <alignment horizontal="right"/>
    </xf>
    <xf numFmtId="16" fontId="7" fillId="0" borderId="0" xfId="3" applyNumberFormat="1" applyFont="1" applyAlignment="1">
      <alignment horizontal="left"/>
    </xf>
    <xf numFmtId="0" fontId="8" fillId="0" borderId="0" xfId="0" applyFont="1"/>
    <xf numFmtId="0" fontId="3" fillId="0" borderId="0" xfId="0" applyFont="1"/>
    <xf numFmtId="2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/>
    <xf numFmtId="0" fontId="9" fillId="0" borderId="0" xfId="0" applyFont="1" applyAlignment="1">
      <alignment horizontal="right"/>
    </xf>
    <xf numFmtId="2" fontId="8" fillId="0" borderId="0" xfId="0" applyNumberFormat="1" applyFont="1" applyAlignment="1">
      <alignment horizontal="right"/>
    </xf>
    <xf numFmtId="164" fontId="8" fillId="0" borderId="0" xfId="0" applyNumberFormat="1" applyFont="1" applyAlignment="1">
      <alignment horizontal="right"/>
    </xf>
    <xf numFmtId="2" fontId="6" fillId="0" borderId="0" xfId="0" applyNumberFormat="1" applyFont="1" applyAlignment="1">
      <alignment horizontal="right"/>
    </xf>
    <xf numFmtId="0" fontId="6" fillId="0" borderId="0" xfId="0" applyFont="1" applyAlignment="1">
      <alignment horizontal="right"/>
    </xf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right"/>
    </xf>
    <xf numFmtId="0" fontId="6" fillId="0" borderId="0" xfId="0" applyFont="1"/>
    <xf numFmtId="164" fontId="6" fillId="0" borderId="0" xfId="0" applyNumberFormat="1" applyFont="1" applyAlignment="1">
      <alignment horizontal="right"/>
    </xf>
    <xf numFmtId="2" fontId="8" fillId="0" borderId="0" xfId="0" applyNumberFormat="1" applyFont="1"/>
    <xf numFmtId="2" fontId="0" fillId="0" borderId="0" xfId="0" applyNumberFormat="1"/>
    <xf numFmtId="2" fontId="8" fillId="0" borderId="0" xfId="0" applyNumberFormat="1" applyFont="1" applyAlignment="1">
      <alignment horizontal="right" vertical="center"/>
    </xf>
    <xf numFmtId="0" fontId="9" fillId="0" borderId="0" xfId="0" applyFont="1" applyAlignment="1">
      <alignment horizontal="right" vertical="center"/>
    </xf>
    <xf numFmtId="0" fontId="8" fillId="0" borderId="0" xfId="0" applyFont="1" applyAlignment="1">
      <alignment vertical="center"/>
    </xf>
    <xf numFmtId="164" fontId="8" fillId="0" borderId="0" xfId="0" applyNumberFormat="1" applyFont="1" applyAlignment="1">
      <alignment horizontal="right" vertical="center"/>
    </xf>
    <xf numFmtId="0" fontId="8" fillId="0" borderId="0" xfId="0" applyFont="1" applyBorder="1"/>
    <xf numFmtId="0" fontId="9" fillId="0" borderId="0" xfId="0" applyFont="1" applyBorder="1" applyAlignment="1">
      <alignment horizontal="right"/>
    </xf>
    <xf numFmtId="164" fontId="8" fillId="0" borderId="0" xfId="0" applyNumberFormat="1" applyFont="1" applyBorder="1"/>
    <xf numFmtId="164" fontId="8" fillId="0" borderId="0" xfId="0" applyNumberFormat="1" applyFont="1"/>
    <xf numFmtId="0" fontId="8" fillId="0" borderId="0" xfId="0" applyFont="1" applyBorder="1" applyAlignment="1">
      <alignment horizontal="right"/>
    </xf>
    <xf numFmtId="0" fontId="9" fillId="0" borderId="0" xfId="0" applyFont="1" applyBorder="1"/>
    <xf numFmtId="0" fontId="9" fillId="0" borderId="0" xfId="0" applyFont="1" applyBorder="1" applyAlignment="1"/>
    <xf numFmtId="0" fontId="10" fillId="0" borderId="0" xfId="0" applyFont="1" applyBorder="1" applyAlignment="1">
      <alignment horizontal="center" wrapText="1"/>
    </xf>
    <xf numFmtId="2" fontId="6" fillId="0" borderId="0" xfId="0" applyNumberFormat="1" applyFont="1"/>
    <xf numFmtId="0" fontId="11" fillId="0" borderId="0" xfId="0" applyFont="1"/>
    <xf numFmtId="164" fontId="6" fillId="0" borderId="0" xfId="0" applyNumberFormat="1" applyFont="1"/>
    <xf numFmtId="2" fontId="6" fillId="0" borderId="0" xfId="0" applyNumberFormat="1" applyFont="1" applyAlignment="1">
      <alignment horizontal="centerContinuous"/>
    </xf>
    <xf numFmtId="0" fontId="8" fillId="0" borderId="0" xfId="0" applyFont="1" applyAlignment="1">
      <alignment horizontal="centerContinuous"/>
    </xf>
    <xf numFmtId="2" fontId="8" fillId="0" borderId="0" xfId="0" applyNumberFormat="1" applyFont="1" applyAlignment="1">
      <alignment horizontal="centerContinuous"/>
    </xf>
    <xf numFmtId="2" fontId="8" fillId="0" borderId="0" xfId="0" applyNumberFormat="1" applyFont="1" applyAlignment="1">
      <alignment horizontal="center"/>
    </xf>
    <xf numFmtId="0" fontId="9" fillId="0" borderId="0" xfId="0" applyFont="1" applyBorder="1" applyAlignment="1">
      <alignment horizontal="center" wrapText="1"/>
    </xf>
    <xf numFmtId="0" fontId="8" fillId="0" borderId="0" xfId="0" applyFont="1" applyBorder="1" applyAlignment="1">
      <alignment horizontal="left"/>
    </xf>
    <xf numFmtId="2" fontId="8" fillId="0" borderId="0" xfId="0" applyNumberFormat="1" applyFont="1" applyBorder="1"/>
    <xf numFmtId="0" fontId="9" fillId="0" borderId="0" xfId="0" applyFont="1" applyBorder="1" applyAlignment="1">
      <alignment wrapText="1"/>
    </xf>
    <xf numFmtId="0" fontId="10" fillId="0" borderId="0" xfId="0" applyFont="1" applyBorder="1" applyAlignment="1">
      <alignment wrapText="1"/>
    </xf>
    <xf numFmtId="0" fontId="0" fillId="0" borderId="0" xfId="0" applyFont="1"/>
    <xf numFmtId="2" fontId="3" fillId="0" borderId="0" xfId="0" applyNumberFormat="1" applyFont="1" applyAlignment="1"/>
    <xf numFmtId="2" fontId="8" fillId="0" borderId="0" xfId="0" applyNumberFormat="1" applyFont="1" applyAlignment="1"/>
    <xf numFmtId="2" fontId="9" fillId="0" borderId="0" xfId="0" applyNumberFormat="1" applyFont="1" applyAlignment="1"/>
    <xf numFmtId="2" fontId="7" fillId="0" borderId="0" xfId="0" applyNumberFormat="1" applyFont="1"/>
    <xf numFmtId="0" fontId="7" fillId="0" borderId="0" xfId="0" applyFont="1"/>
    <xf numFmtId="16" fontId="9" fillId="0" borderId="0" xfId="0" applyNumberFormat="1" applyFont="1" applyAlignment="1">
      <alignment horizontal="right"/>
    </xf>
    <xf numFmtId="2" fontId="9" fillId="0" borderId="0" xfId="0" applyNumberFormat="1" applyFont="1" applyBorder="1" applyAlignment="1"/>
    <xf numFmtId="2" fontId="9" fillId="0" borderId="0" xfId="0" applyNumberFormat="1" applyFont="1" applyBorder="1" applyAlignment="1">
      <alignment horizontal="left"/>
    </xf>
    <xf numFmtId="2" fontId="8" fillId="0" borderId="0" xfId="0" applyNumberFormat="1" applyFont="1" applyBorder="1" applyAlignment="1"/>
    <xf numFmtId="0" fontId="9" fillId="0" borderId="0" xfId="0" applyFont="1" applyBorder="1" applyAlignment="1">
      <alignment horizontal="left"/>
    </xf>
    <xf numFmtId="0" fontId="3" fillId="0" borderId="0" xfId="0" applyFont="1" applyAlignment="1">
      <alignment horizontal="left"/>
    </xf>
    <xf numFmtId="0" fontId="12" fillId="0" borderId="0" xfId="0" applyFont="1" applyAlignment="1">
      <alignment horizontal="center"/>
    </xf>
    <xf numFmtId="0" fontId="12" fillId="0" borderId="0" xfId="0" applyFont="1"/>
    <xf numFmtId="0" fontId="3" fillId="0" borderId="0" xfId="0" applyFont="1" applyAlignment="1">
      <alignment horizontal="center"/>
    </xf>
    <xf numFmtId="0" fontId="3" fillId="0" borderId="0" xfId="0" applyNumberFormat="1" applyFont="1" applyAlignment="1">
      <alignment horizontal="center"/>
    </xf>
    <xf numFmtId="2" fontId="3" fillId="0" borderId="0" xfId="0" applyNumberFormat="1" applyFont="1" applyBorder="1" applyAlignment="1" applyProtection="1">
      <alignment horizontal="center" vertical="center"/>
    </xf>
    <xf numFmtId="2" fontId="3" fillId="0" borderId="0" xfId="0" applyNumberFormat="1" applyFont="1" applyBorder="1" applyAlignment="1" applyProtection="1">
      <alignment horizontal="center" vertical="center"/>
      <protection locked="0"/>
    </xf>
    <xf numFmtId="2" fontId="3" fillId="0" borderId="0" xfId="0" applyNumberFormat="1" applyFont="1" applyAlignment="1">
      <alignment horizontal="center"/>
    </xf>
    <xf numFmtId="2" fontId="13" fillId="0" borderId="0" xfId="0" applyNumberFormat="1" applyFont="1" applyAlignment="1">
      <alignment horizontal="center"/>
    </xf>
    <xf numFmtId="2" fontId="7" fillId="0" borderId="0" xfId="0" applyNumberFormat="1" applyFont="1" applyAlignment="1">
      <alignment horizontal="right" vertical="center"/>
    </xf>
    <xf numFmtId="2" fontId="7" fillId="0" borderId="0" xfId="0" applyNumberFormat="1" applyFont="1" applyBorder="1" applyAlignment="1">
      <alignment horizontal="right" vertical="center"/>
    </xf>
    <xf numFmtId="0" fontId="7" fillId="0" borderId="0" xfId="0" applyNumberFormat="1" applyFont="1" applyAlignment="1">
      <alignment horizontal="center" vertical="center"/>
    </xf>
    <xf numFmtId="2" fontId="7" fillId="0" borderId="0" xfId="0" applyNumberFormat="1" applyFont="1" applyAlignment="1">
      <alignment horizontal="center" vertical="center"/>
    </xf>
    <xf numFmtId="4" fontId="8" fillId="0" borderId="0" xfId="0" applyNumberFormat="1" applyFont="1"/>
    <xf numFmtId="0" fontId="9" fillId="0" borderId="0" xfId="0" applyFont="1" applyBorder="1" applyAlignment="1">
      <alignment horizontal="center"/>
    </xf>
    <xf numFmtId="3" fontId="7" fillId="0" borderId="0" xfId="0" applyNumberFormat="1" applyFont="1" applyAlignment="1">
      <alignment horizontal="right"/>
    </xf>
    <xf numFmtId="0" fontId="7" fillId="0" borderId="0" xfId="0" applyFont="1" applyAlignment="1">
      <alignment horizontal="right"/>
    </xf>
    <xf numFmtId="3" fontId="8" fillId="0" borderId="0" xfId="0" applyNumberFormat="1" applyFont="1"/>
    <xf numFmtId="1" fontId="7" fillId="0" borderId="0" xfId="0" applyNumberFormat="1" applyFont="1" applyAlignment="1">
      <alignment horizontal="right"/>
    </xf>
    <xf numFmtId="0" fontId="3" fillId="0" borderId="0" xfId="2" applyFont="1" applyAlignment="1">
      <alignment horizontal="left"/>
    </xf>
    <xf numFmtId="164" fontId="3" fillId="0" borderId="0" xfId="2" applyNumberFormat="1" applyFont="1" applyAlignment="1">
      <alignment horizontal="right"/>
    </xf>
    <xf numFmtId="0" fontId="3" fillId="0" borderId="0" xfId="2" applyFont="1" applyAlignment="1">
      <alignment horizontal="right"/>
    </xf>
    <xf numFmtId="2" fontId="3" fillId="0" borderId="0" xfId="2" applyNumberFormat="1" applyFont="1"/>
    <xf numFmtId="0" fontId="14" fillId="0" borderId="0" xfId="2" applyFont="1"/>
    <xf numFmtId="0" fontId="4" fillId="0" borderId="0" xfId="2" applyFont="1" applyFill="1" applyAlignment="1">
      <alignment horizontal="center" wrapText="1"/>
    </xf>
    <xf numFmtId="164" fontId="4" fillId="0" borderId="0" xfId="2" applyNumberFormat="1" applyFont="1" applyAlignment="1">
      <alignment horizontal="right"/>
    </xf>
    <xf numFmtId="0" fontId="4" fillId="0" borderId="0" xfId="2" applyFont="1" applyAlignment="1">
      <alignment horizontal="right"/>
    </xf>
    <xf numFmtId="2" fontId="4" fillId="0" borderId="0" xfId="2" applyNumberFormat="1" applyFont="1" applyAlignment="1">
      <alignment horizontal="center"/>
    </xf>
    <xf numFmtId="4" fontId="7" fillId="0" borderId="0" xfId="2" applyNumberFormat="1" applyFont="1"/>
    <xf numFmtId="2" fontId="7" fillId="0" borderId="0" xfId="2" applyNumberFormat="1" applyFont="1"/>
    <xf numFmtId="4" fontId="7" fillId="0" borderId="0" xfId="3" applyNumberFormat="1" applyFont="1" applyAlignment="1"/>
    <xf numFmtId="4" fontId="7" fillId="0" borderId="0" xfId="3" applyNumberFormat="1" applyFont="1" applyAlignment="1">
      <alignment horizontal="right"/>
    </xf>
    <xf numFmtId="2" fontId="7" fillId="0" borderId="0" xfId="2" applyNumberFormat="1" applyFont="1" applyAlignment="1">
      <alignment horizontal="center"/>
    </xf>
    <xf numFmtId="2" fontId="7" fillId="0" borderId="0" xfId="3" applyNumberFormat="1" applyFont="1" applyAlignment="1"/>
    <xf numFmtId="2" fontId="6" fillId="0" borderId="0" xfId="2" applyNumberFormat="1" applyFont="1" applyAlignment="1">
      <alignment horizontal="right"/>
    </xf>
    <xf numFmtId="2" fontId="7" fillId="0" borderId="0" xfId="2" applyNumberFormat="1" applyFont="1" applyAlignment="1">
      <alignment horizontal="center" vertical="center"/>
    </xf>
    <xf numFmtId="2" fontId="7" fillId="0" borderId="0" xfId="2" applyNumberFormat="1" applyFont="1" applyAlignment="1">
      <alignment horizontal="right" vertical="center"/>
    </xf>
    <xf numFmtId="164" fontId="7" fillId="0" borderId="0" xfId="3" applyNumberFormat="1" applyFont="1" applyAlignment="1">
      <alignment horizontal="right"/>
    </xf>
    <xf numFmtId="4" fontId="7" fillId="0" borderId="0" xfId="3" applyNumberFormat="1" applyFont="1" applyAlignment="1">
      <alignment horizontal="center"/>
    </xf>
    <xf numFmtId="0" fontId="3" fillId="0" borderId="0" xfId="3" applyNumberFormat="1" applyFont="1" applyAlignment="1">
      <alignment horizontal="right"/>
    </xf>
    <xf numFmtId="4" fontId="3" fillId="0" borderId="0" xfId="3" applyNumberFormat="1" applyFont="1" applyAlignment="1"/>
    <xf numFmtId="2" fontId="3" fillId="0" borderId="0" xfId="3" applyNumberFormat="1" applyFont="1" applyAlignment="1">
      <alignment horizontal="right"/>
    </xf>
    <xf numFmtId="2" fontId="3" fillId="0" borderId="0" xfId="3" applyNumberFormat="1" applyFont="1" applyAlignment="1"/>
    <xf numFmtId="3" fontId="3" fillId="0" borderId="0" xfId="2" applyNumberFormat="1" applyFont="1"/>
    <xf numFmtId="3" fontId="3" fillId="0" borderId="0" xfId="2" applyNumberFormat="1" applyFont="1" applyAlignment="1">
      <alignment horizontal="right"/>
    </xf>
    <xf numFmtId="3" fontId="8" fillId="0" borderId="0" xfId="6" applyFont="1"/>
    <xf numFmtId="3" fontId="3" fillId="0" borderId="0" xfId="6" applyFont="1"/>
    <xf numFmtId="3" fontId="8" fillId="0" borderId="0" xfId="6" applyFont="1" applyBorder="1"/>
    <xf numFmtId="3" fontId="9" fillId="0" borderId="0" xfId="6" applyFont="1"/>
    <xf numFmtId="3" fontId="9" fillId="0" borderId="0" xfId="6" applyFont="1" applyBorder="1" applyAlignment="1"/>
    <xf numFmtId="3" fontId="9" fillId="0" borderId="0" xfId="6" applyFont="1" applyBorder="1" applyAlignment="1">
      <alignment horizontal="center"/>
    </xf>
    <xf numFmtId="3" fontId="8" fillId="0" borderId="0" xfId="6" applyNumberFormat="1" applyFont="1" applyAlignment="1">
      <alignment horizontal="right"/>
    </xf>
    <xf numFmtId="3" fontId="9" fillId="0" borderId="0" xfId="6" applyFont="1" applyAlignment="1">
      <alignment horizontal="right"/>
    </xf>
    <xf numFmtId="3" fontId="7" fillId="0" borderId="0" xfId="6" applyNumberFormat="1" applyFont="1" applyAlignment="1">
      <alignment horizontal="right"/>
    </xf>
    <xf numFmtId="3" fontId="8" fillId="0" borderId="0" xfId="6" applyFont="1" applyAlignment="1">
      <alignment horizontal="right"/>
    </xf>
    <xf numFmtId="3" fontId="6" fillId="0" borderId="0" xfId="0" applyNumberFormat="1" applyFont="1" applyAlignment="1">
      <alignment horizontal="right"/>
    </xf>
    <xf numFmtId="0" fontId="16" fillId="0" borderId="0" xfId="0" applyFont="1"/>
    <xf numFmtId="3" fontId="8" fillId="0" borderId="0" xfId="0" applyNumberFormat="1" applyFont="1" applyAlignment="1">
      <alignment horizontal="right"/>
    </xf>
    <xf numFmtId="3" fontId="6" fillId="0" borderId="0" xfId="0" applyNumberFormat="1" applyFont="1"/>
    <xf numFmtId="0" fontId="17" fillId="0" borderId="0" xfId="0" applyFont="1"/>
    <xf numFmtId="3" fontId="8" fillId="0" borderId="0" xfId="0" applyNumberFormat="1" applyFont="1" applyBorder="1"/>
    <xf numFmtId="3" fontId="7" fillId="0" borderId="0" xfId="0" applyNumberFormat="1" applyFont="1" applyAlignment="1">
      <alignment horizontal="center" vertical="center"/>
    </xf>
    <xf numFmtId="164" fontId="6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164" fontId="7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2" fontId="7" fillId="0" borderId="0" xfId="0" applyNumberFormat="1" applyFont="1" applyAlignment="1">
      <alignment vertical="center"/>
    </xf>
    <xf numFmtId="3" fontId="6" fillId="0" borderId="0" xfId="0" applyNumberFormat="1" applyFont="1" applyAlignment="1">
      <alignment horizontal="right" vertical="center"/>
    </xf>
    <xf numFmtId="0" fontId="19" fillId="0" borderId="0" xfId="0" applyFont="1" applyAlignment="1">
      <alignment vertical="center"/>
    </xf>
    <xf numFmtId="3" fontId="7" fillId="0" borderId="0" xfId="0" applyNumberFormat="1" applyFont="1" applyAlignment="1">
      <alignment horizontal="right" vertical="center"/>
    </xf>
    <xf numFmtId="1" fontId="3" fillId="0" borderId="0" xfId="3" applyNumberFormat="1" applyFont="1" applyAlignment="1">
      <alignment horizontal="right"/>
    </xf>
    <xf numFmtId="0" fontId="19" fillId="0" borderId="0" xfId="0" applyFont="1"/>
    <xf numFmtId="3" fontId="8" fillId="0" borderId="0" xfId="0" applyNumberFormat="1" applyFont="1" applyBorder="1" applyAlignment="1">
      <alignment horizontal="right"/>
    </xf>
    <xf numFmtId="3" fontId="9" fillId="0" borderId="0" xfId="0" applyNumberFormat="1" applyFont="1" applyAlignment="1">
      <alignment horizontal="right"/>
    </xf>
    <xf numFmtId="164" fontId="9" fillId="0" borderId="0" xfId="0" applyNumberFormat="1" applyFont="1"/>
    <xf numFmtId="2" fontId="9" fillId="0" borderId="0" xfId="0" applyNumberFormat="1" applyFont="1"/>
    <xf numFmtId="164" fontId="9" fillId="0" borderId="0" xfId="0" applyNumberFormat="1" applyFont="1" applyBorder="1"/>
    <xf numFmtId="1" fontId="9" fillId="0" borderId="0" xfId="0" applyNumberFormat="1" applyFont="1" applyBorder="1"/>
    <xf numFmtId="0" fontId="6" fillId="0" borderId="0" xfId="0" applyFont="1" applyAlignment="1">
      <alignment horizontal="center" vertical="center"/>
    </xf>
    <xf numFmtId="3" fontId="7" fillId="0" borderId="0" xfId="0" applyNumberFormat="1" applyFont="1" applyAlignment="1">
      <alignment vertical="center"/>
    </xf>
    <xf numFmtId="164" fontId="6" fillId="0" borderId="0" xfId="0" applyNumberFormat="1" applyFont="1" applyAlignment="1">
      <alignment vertical="center"/>
    </xf>
    <xf numFmtId="49" fontId="6" fillId="0" borderId="0" xfId="0" applyNumberFormat="1" applyFont="1" applyAlignment="1">
      <alignment horizontal="right"/>
    </xf>
    <xf numFmtId="0" fontId="6" fillId="0" borderId="0" xfId="0" applyNumberFormat="1" applyFont="1" applyAlignment="1">
      <alignment horizontal="right"/>
    </xf>
    <xf numFmtId="1" fontId="8" fillId="0" borderId="0" xfId="0" applyNumberFormat="1" applyFont="1"/>
    <xf numFmtId="0" fontId="10" fillId="2" borderId="0" xfId="0" applyFont="1" applyFill="1" applyBorder="1" applyAlignment="1">
      <alignment horizontal="center" wrapText="1"/>
    </xf>
    <xf numFmtId="1" fontId="9" fillId="0" borderId="0" xfId="0" applyNumberFormat="1" applyFont="1"/>
    <xf numFmtId="0" fontId="0" fillId="0" borderId="0" xfId="0" applyAlignment="1">
      <alignment vertical="center"/>
    </xf>
    <xf numFmtId="0" fontId="10" fillId="0" borderId="0" xfId="0" applyFont="1" applyBorder="1" applyAlignment="1">
      <alignment horizontal="center" vertical="center" wrapText="1"/>
    </xf>
    <xf numFmtId="2" fontId="6" fillId="0" borderId="0" xfId="2" applyNumberFormat="1" applyFont="1"/>
    <xf numFmtId="3" fontId="4" fillId="0" borderId="0" xfId="2" applyNumberFormat="1" applyFont="1" applyAlignment="1">
      <alignment horizontal="center"/>
    </xf>
    <xf numFmtId="2" fontId="6" fillId="0" borderId="0" xfId="2" applyNumberFormat="1" applyFont="1" applyFill="1" applyAlignment="1">
      <alignment vertical="top" wrapText="1"/>
    </xf>
    <xf numFmtId="2" fontId="7" fillId="0" borderId="0" xfId="2" applyNumberFormat="1" applyFont="1" applyFill="1"/>
    <xf numFmtId="167" fontId="6" fillId="0" borderId="0" xfId="2" applyNumberFormat="1" applyFont="1" applyFill="1" applyAlignment="1">
      <alignment horizontal="right" vertical="top" wrapText="1"/>
    </xf>
    <xf numFmtId="2" fontId="6" fillId="0" borderId="0" xfId="2" applyNumberFormat="1" applyFont="1" applyAlignment="1">
      <alignment vertical="top" wrapText="1"/>
    </xf>
    <xf numFmtId="167" fontId="6" fillId="0" borderId="0" xfId="2" applyNumberFormat="1" applyFont="1" applyAlignment="1">
      <alignment horizontal="right" vertical="top" wrapText="1"/>
    </xf>
    <xf numFmtId="2" fontId="6" fillId="0" borderId="0" xfId="2" applyNumberFormat="1" applyFont="1" applyFill="1" applyAlignment="1">
      <alignment horizontal="right" vertical="top" wrapText="1"/>
    </xf>
    <xf numFmtId="2" fontId="7" fillId="0" borderId="0" xfId="2" applyNumberFormat="1" applyFont="1" applyAlignment="1">
      <alignment horizontal="right"/>
    </xf>
    <xf numFmtId="0" fontId="6" fillId="0" borderId="0" xfId="2" applyNumberFormat="1" applyFont="1" applyAlignment="1">
      <alignment horizontal="right"/>
    </xf>
    <xf numFmtId="49" fontId="6" fillId="0" borderId="0" xfId="2" applyNumberFormat="1" applyFont="1" applyAlignment="1">
      <alignment horizontal="right"/>
    </xf>
    <xf numFmtId="0" fontId="20" fillId="0" borderId="0" xfId="2" applyFont="1"/>
    <xf numFmtId="2" fontId="6" fillId="0" borderId="0" xfId="2" applyNumberFormat="1" applyFont="1" applyAlignment="1">
      <alignment wrapText="1"/>
    </xf>
    <xf numFmtId="169" fontId="6" fillId="0" borderId="0" xfId="2" applyNumberFormat="1" applyFont="1" applyAlignment="1">
      <alignment horizontal="right" vertical="top" wrapText="1"/>
    </xf>
    <xf numFmtId="169" fontId="7" fillId="0" borderId="0" xfId="2" applyNumberFormat="1" applyFont="1" applyFill="1" applyAlignment="1">
      <alignment horizontal="right" vertical="top" wrapText="1"/>
    </xf>
    <xf numFmtId="169" fontId="3" fillId="0" borderId="0" xfId="2" applyNumberFormat="1" applyFont="1"/>
    <xf numFmtId="0" fontId="3" fillId="0" borderId="0" xfId="2" applyFont="1" applyAlignment="1">
      <alignment horizontal="center" vertical="center"/>
    </xf>
    <xf numFmtId="0" fontId="3" fillId="0" borderId="0" xfId="2" applyFont="1" applyAlignment="1">
      <alignment horizontal="center" vertical="center" wrapText="1"/>
    </xf>
    <xf numFmtId="16" fontId="3" fillId="0" borderId="0" xfId="3" applyNumberFormat="1" applyFont="1" applyAlignment="1">
      <alignment horizontal="right" vertical="center"/>
    </xf>
    <xf numFmtId="2" fontId="7" fillId="0" borderId="0" xfId="3" applyNumberFormat="1" applyFont="1" applyAlignment="1">
      <alignment horizontal="right" vertical="center"/>
    </xf>
    <xf numFmtId="2" fontId="7" fillId="0" borderId="0" xfId="3" applyNumberFormat="1" applyFont="1" applyAlignment="1">
      <alignment horizontal="center" vertical="center"/>
    </xf>
    <xf numFmtId="169" fontId="7" fillId="0" borderId="0" xfId="8" applyNumberFormat="1" applyFont="1" applyAlignment="1">
      <alignment horizontal="right" vertical="center"/>
    </xf>
    <xf numFmtId="0" fontId="7" fillId="0" borderId="0" xfId="2" applyFont="1" applyAlignment="1">
      <alignment horizontal="center" vertical="center"/>
    </xf>
    <xf numFmtId="2" fontId="6" fillId="0" borderId="0" xfId="2" applyNumberFormat="1" applyFont="1" applyAlignment="1">
      <alignment horizontal="right" vertical="center" wrapText="1"/>
    </xf>
    <xf numFmtId="169" fontId="6" fillId="0" borderId="0" xfId="8" applyNumberFormat="1" applyFont="1" applyAlignment="1">
      <alignment horizontal="right" vertical="center"/>
    </xf>
    <xf numFmtId="2" fontId="7" fillId="0" borderId="0" xfId="2" applyNumberFormat="1" applyFont="1" applyAlignment="1">
      <alignment horizontal="left" vertical="center"/>
    </xf>
    <xf numFmtId="0" fontId="7" fillId="0" borderId="0" xfId="2" applyFont="1" applyAlignment="1">
      <alignment horizontal="right" vertical="center"/>
    </xf>
    <xf numFmtId="0" fontId="23" fillId="0" borderId="0" xfId="2" applyFont="1" applyAlignment="1">
      <alignment horizontal="right" vertical="center"/>
    </xf>
    <xf numFmtId="3" fontId="7" fillId="0" borderId="0" xfId="2" applyNumberFormat="1" applyFont="1" applyAlignment="1">
      <alignment horizontal="right" vertical="center"/>
    </xf>
    <xf numFmtId="0" fontId="2" fillId="0" borderId="0" xfId="2" applyAlignment="1">
      <alignment horizontal="right"/>
    </xf>
    <xf numFmtId="0" fontId="3" fillId="0" borderId="0" xfId="2" applyFont="1" applyFill="1" applyAlignment="1">
      <alignment horizontal="center" vertical="center"/>
    </xf>
    <xf numFmtId="3" fontId="8" fillId="0" borderId="0" xfId="2" applyNumberFormat="1" applyFont="1" applyAlignment="1">
      <alignment horizontal="right" vertical="center"/>
    </xf>
    <xf numFmtId="0" fontId="10" fillId="0" borderId="0" xfId="2" applyFont="1" applyBorder="1" applyAlignment="1">
      <alignment horizontal="right" wrapText="1"/>
    </xf>
    <xf numFmtId="2" fontId="8" fillId="0" borderId="0" xfId="2" applyNumberFormat="1" applyFont="1" applyAlignment="1">
      <alignment horizontal="right"/>
    </xf>
    <xf numFmtId="2" fontId="7" fillId="0" borderId="0" xfId="3" applyNumberFormat="1" applyFont="1" applyAlignment="1">
      <alignment horizontal="right" vertical="top"/>
    </xf>
    <xf numFmtId="169" fontId="7" fillId="0" borderId="0" xfId="8" applyNumberFormat="1" applyFont="1" applyAlignment="1">
      <alignment horizontal="center" vertical="center"/>
    </xf>
    <xf numFmtId="2" fontId="7" fillId="0" borderId="0" xfId="3" applyNumberFormat="1" applyFont="1" applyAlignment="1">
      <alignment horizontal="right" vertical="top" wrapText="1"/>
    </xf>
    <xf numFmtId="2" fontId="3" fillId="0" borderId="0" xfId="2" applyNumberFormat="1" applyFont="1" applyAlignment="1">
      <alignment horizontal="center" vertical="center"/>
    </xf>
    <xf numFmtId="16" fontId="7" fillId="0" borderId="0" xfId="3" applyNumberFormat="1" applyFont="1" applyAlignment="1">
      <alignment horizontal="center" vertical="center"/>
    </xf>
    <xf numFmtId="16" fontId="3" fillId="0" borderId="0" xfId="3" applyNumberFormat="1" applyFont="1" applyAlignment="1">
      <alignment horizontal="center" vertical="center"/>
    </xf>
    <xf numFmtId="4" fontId="6" fillId="0" borderId="0" xfId="0" applyNumberFormat="1" applyFont="1"/>
    <xf numFmtId="4" fontId="6" fillId="0" borderId="0" xfId="0" applyNumberFormat="1" applyFont="1" applyAlignment="1"/>
    <xf numFmtId="4" fontId="8" fillId="0" borderId="0" xfId="0" applyNumberFormat="1" applyFont="1" applyAlignment="1">
      <alignment horizontal="right"/>
    </xf>
    <xf numFmtId="0" fontId="10" fillId="0" borderId="0" xfId="0" applyFont="1" applyBorder="1" applyAlignment="1">
      <alignment horizontal="center" wrapText="1"/>
    </xf>
    <xf numFmtId="0" fontId="9" fillId="0" borderId="3" xfId="0" applyFont="1" applyBorder="1" applyAlignment="1">
      <alignment horizontal="center" wrapText="1"/>
    </xf>
    <xf numFmtId="0" fontId="6" fillId="0" borderId="0" xfId="0" applyFont="1" applyAlignment="1">
      <alignment wrapText="1"/>
    </xf>
    <xf numFmtId="0" fontId="0" fillId="0" borderId="0" xfId="0" applyAlignment="1">
      <alignment horizontal="center" vertical="center"/>
    </xf>
    <xf numFmtId="0" fontId="9" fillId="0" borderId="0" xfId="0" applyFont="1" applyBorder="1" applyAlignment="1">
      <alignment horizontal="center" vertical="center" wrapText="1"/>
    </xf>
    <xf numFmtId="0" fontId="10" fillId="2" borderId="3" xfId="0" applyFont="1" applyFill="1" applyBorder="1" applyAlignment="1">
      <alignment vertical="center" wrapText="1"/>
    </xf>
    <xf numFmtId="0" fontId="0" fillId="2" borderId="0" xfId="0" applyFill="1" applyAlignment="1">
      <alignment horizontal="center" vertical="center"/>
    </xf>
    <xf numFmtId="3" fontId="8" fillId="0" borderId="0" xfId="0" applyNumberFormat="1" applyFont="1" applyAlignment="1">
      <alignment horizontal="left"/>
    </xf>
    <xf numFmtId="4" fontId="8" fillId="0" borderId="0" xfId="0" applyNumberFormat="1" applyFont="1" applyAlignment="1">
      <alignment horizontal="center"/>
    </xf>
    <xf numFmtId="4" fontId="8" fillId="0" borderId="0" xfId="0" applyNumberFormat="1" applyFont="1" applyAlignment="1">
      <alignment horizontal="left"/>
    </xf>
    <xf numFmtId="0" fontId="8" fillId="0" borderId="0" xfId="0" applyNumberFormat="1" applyFont="1" applyAlignment="1">
      <alignment horizontal="right"/>
    </xf>
    <xf numFmtId="164" fontId="8" fillId="0" borderId="0" xfId="0" applyNumberFormat="1" applyFont="1" applyAlignment="1">
      <alignment horizontal="left"/>
    </xf>
    <xf numFmtId="3" fontId="4" fillId="0" borderId="0" xfId="2" applyNumberFormat="1" applyFont="1" applyAlignment="1">
      <alignment wrapText="1"/>
    </xf>
    <xf numFmtId="2" fontId="6" fillId="0" borderId="0" xfId="2" applyNumberFormat="1" applyFont="1" applyAlignment="1">
      <alignment horizontal="right" wrapText="1"/>
    </xf>
    <xf numFmtId="0" fontId="7" fillId="0" borderId="0" xfId="2" applyFont="1" applyAlignment="1">
      <alignment horizontal="center"/>
    </xf>
    <xf numFmtId="16" fontId="7" fillId="0" borderId="0" xfId="3" applyNumberFormat="1" applyFont="1" applyAlignment="1">
      <alignment horizontal="center"/>
    </xf>
    <xf numFmtId="2" fontId="7" fillId="0" borderId="0" xfId="3" applyNumberFormat="1" applyFont="1" applyAlignment="1">
      <alignment horizontal="right"/>
    </xf>
    <xf numFmtId="0" fontId="4" fillId="0" borderId="0" xfId="2" applyFont="1" applyAlignment="1">
      <alignment horizontal="center" vertical="center" wrapText="1"/>
    </xf>
    <xf numFmtId="0" fontId="6" fillId="0" borderId="0" xfId="2" applyFont="1" applyAlignment="1">
      <alignment wrapText="1"/>
    </xf>
    <xf numFmtId="0" fontId="6" fillId="0" borderId="0" xfId="2" applyFont="1" applyAlignment="1">
      <alignment horizontal="right" wrapText="1"/>
    </xf>
    <xf numFmtId="0" fontId="3" fillId="0" borderId="0" xfId="2" applyFont="1" applyBorder="1"/>
    <xf numFmtId="0" fontId="4" fillId="0" borderId="0" xfId="2" applyFont="1" applyBorder="1" applyAlignment="1">
      <alignment horizontal="center"/>
    </xf>
    <xf numFmtId="3" fontId="7" fillId="0" borderId="0" xfId="2" applyNumberFormat="1" applyFont="1" applyBorder="1"/>
    <xf numFmtId="3" fontId="6" fillId="0" borderId="0" xfId="2" applyNumberFormat="1" applyFont="1" applyAlignment="1">
      <alignment wrapText="1"/>
    </xf>
    <xf numFmtId="1" fontId="7" fillId="0" borderId="0" xfId="2" applyNumberFormat="1" applyFont="1"/>
    <xf numFmtId="0" fontId="3" fillId="0" borderId="0" xfId="3" applyFont="1" applyAlignment="1">
      <alignment horizontal="right"/>
    </xf>
    <xf numFmtId="0" fontId="4" fillId="0" borderId="0" xfId="2" applyFont="1" applyBorder="1" applyAlignment="1">
      <alignment horizontal="right"/>
    </xf>
    <xf numFmtId="0" fontId="7" fillId="0" borderId="0" xfId="3" applyFont="1" applyAlignment="1"/>
    <xf numFmtId="2" fontId="6" fillId="0" borderId="0" xfId="2" applyNumberFormat="1" applyFont="1" applyBorder="1" applyAlignment="1">
      <alignment wrapText="1"/>
    </xf>
    <xf numFmtId="3" fontId="6" fillId="0" borderId="0" xfId="2" applyNumberFormat="1" applyFont="1" applyBorder="1" applyAlignment="1">
      <alignment wrapText="1"/>
    </xf>
    <xf numFmtId="2" fontId="3" fillId="0" borderId="0" xfId="0" applyNumberFormat="1" applyFont="1"/>
    <xf numFmtId="2" fontId="9" fillId="0" borderId="0" xfId="0" applyNumberFormat="1" applyFont="1" applyBorder="1" applyAlignment="1">
      <alignment horizontal="center"/>
    </xf>
    <xf numFmtId="0" fontId="10" fillId="0" borderId="0" xfId="0" applyFont="1" applyFill="1" applyBorder="1" applyAlignment="1">
      <alignment horizontal="center" wrapText="1"/>
    </xf>
    <xf numFmtId="1" fontId="6" fillId="0" borderId="0" xfId="0" applyNumberFormat="1" applyFont="1" applyAlignment="1">
      <alignment horizontal="right"/>
    </xf>
    <xf numFmtId="2" fontId="7" fillId="0" borderId="0" xfId="0" applyNumberFormat="1" applyFont="1" applyAlignment="1">
      <alignment horizontal="center"/>
    </xf>
    <xf numFmtId="3" fontId="7" fillId="0" borderId="0" xfId="0" applyNumberFormat="1" applyFont="1" applyAlignment="1">
      <alignment horizontal="center"/>
    </xf>
    <xf numFmtId="1" fontId="8" fillId="0" borderId="0" xfId="0" applyNumberFormat="1" applyFont="1" applyAlignment="1">
      <alignment horizontal="right"/>
    </xf>
    <xf numFmtId="164" fontId="8" fillId="0" borderId="0" xfId="0" applyNumberFormat="1" applyFont="1" applyAlignment="1"/>
    <xf numFmtId="37" fontId="8" fillId="0" borderId="0" xfId="1" applyNumberFormat="1" applyFont="1"/>
    <xf numFmtId="37" fontId="8" fillId="0" borderId="0" xfId="0" applyNumberFormat="1" applyFont="1"/>
    <xf numFmtId="3" fontId="7" fillId="0" borderId="0" xfId="0" applyNumberFormat="1" applyFont="1" applyAlignment="1"/>
    <xf numFmtId="3" fontId="8" fillId="0" borderId="0" xfId="0" applyNumberFormat="1" applyFont="1" applyAlignment="1"/>
    <xf numFmtId="0" fontId="8" fillId="0" borderId="0" xfId="1" applyNumberFormat="1" applyFont="1"/>
    <xf numFmtId="1" fontId="8" fillId="0" borderId="0" xfId="1" applyNumberFormat="1" applyFont="1" applyAlignment="1">
      <alignment horizontal="right"/>
    </xf>
    <xf numFmtId="0" fontId="8" fillId="0" borderId="0" xfId="0" applyFont="1" applyFill="1"/>
    <xf numFmtId="0" fontId="10" fillId="0" borderId="0" xfId="0" applyFont="1" applyBorder="1" applyAlignment="1">
      <alignment horizontal="center"/>
    </xf>
    <xf numFmtId="0" fontId="10" fillId="0" borderId="3" xfId="0" applyFont="1" applyBorder="1" applyAlignment="1">
      <alignment wrapText="1"/>
    </xf>
    <xf numFmtId="0" fontId="10" fillId="0" borderId="3" xfId="0" applyFont="1" applyFill="1" applyBorder="1" applyAlignment="1">
      <alignment horizontal="center" wrapText="1"/>
    </xf>
    <xf numFmtId="2" fontId="8" fillId="0" borderId="0" xfId="0" applyNumberFormat="1" applyFont="1" applyFill="1"/>
    <xf numFmtId="0" fontId="9" fillId="0" borderId="3" xfId="0" applyFont="1" applyFill="1" applyBorder="1" applyAlignment="1"/>
    <xf numFmtId="0" fontId="9" fillId="0" borderId="0" xfId="0" applyFont="1" applyFill="1" applyBorder="1" applyAlignment="1"/>
    <xf numFmtId="0" fontId="9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 vertical="center" wrapText="1"/>
    </xf>
    <xf numFmtId="4" fontId="8" fillId="0" borderId="0" xfId="0" applyNumberFormat="1" applyFont="1" applyFill="1"/>
    <xf numFmtId="0" fontId="9" fillId="0" borderId="0" xfId="0" applyFont="1" applyFill="1" applyBorder="1" applyAlignment="1">
      <alignment horizontal="center" wrapText="1"/>
    </xf>
    <xf numFmtId="0" fontId="10" fillId="0" borderId="0" xfId="0" applyFont="1" applyFill="1" applyBorder="1" applyAlignment="1">
      <alignment wrapText="1"/>
    </xf>
    <xf numFmtId="0" fontId="10" fillId="0" borderId="0" xfId="0" applyFont="1" applyFill="1" applyBorder="1" applyAlignment="1"/>
    <xf numFmtId="2" fontId="9" fillId="0" borderId="0" xfId="0" applyNumberFormat="1" applyFont="1" applyAlignment="1">
      <alignment horizontal="center"/>
    </xf>
    <xf numFmtId="0" fontId="9" fillId="0" borderId="0" xfId="0" applyFont="1" applyFill="1" applyBorder="1" applyAlignment="1">
      <alignment wrapText="1"/>
    </xf>
    <xf numFmtId="172" fontId="9" fillId="0" borderId="0" xfId="0" applyNumberFormat="1" applyFont="1"/>
    <xf numFmtId="0" fontId="0" fillId="0" borderId="0" xfId="0" applyAlignment="1"/>
    <xf numFmtId="164" fontId="6" fillId="0" borderId="0" xfId="0" applyNumberFormat="1" applyFont="1" applyAlignment="1">
      <alignment horizontal="right" vertical="center"/>
    </xf>
    <xf numFmtId="0" fontId="6" fillId="0" borderId="0" xfId="0" applyFont="1" applyAlignment="1">
      <alignment horizontal="right" vertical="center"/>
    </xf>
    <xf numFmtId="164" fontId="7" fillId="0" borderId="0" xfId="0" applyNumberFormat="1" applyFont="1" applyAlignment="1">
      <alignment horizontal="right" vertical="center"/>
    </xf>
    <xf numFmtId="0" fontId="4" fillId="0" borderId="0" xfId="0" applyFont="1" applyAlignment="1">
      <alignment horizontal="right" vertical="center"/>
    </xf>
    <xf numFmtId="1" fontId="6" fillId="0" borderId="0" xfId="0" applyNumberFormat="1" applyFont="1" applyAlignment="1">
      <alignment horizontal="right" vertical="center"/>
    </xf>
    <xf numFmtId="3" fontId="7" fillId="0" borderId="0" xfId="3" applyNumberFormat="1" applyFont="1" applyAlignment="1">
      <alignment horizontal="right" vertical="center"/>
    </xf>
    <xf numFmtId="2" fontId="8" fillId="0" borderId="0" xfId="0" applyNumberFormat="1" applyFont="1" applyBorder="1" applyAlignment="1">
      <alignment horizontal="center"/>
    </xf>
    <xf numFmtId="0" fontId="0" fillId="0" borderId="0" xfId="0" applyBorder="1"/>
    <xf numFmtId="164" fontId="8" fillId="0" borderId="0" xfId="0" applyNumberFormat="1" applyFont="1" applyBorder="1" applyAlignment="1">
      <alignment horizontal="right"/>
    </xf>
    <xf numFmtId="3" fontId="9" fillId="0" borderId="0" xfId="0" applyNumberFormat="1" applyFont="1" applyAlignment="1">
      <alignment horizontal="center"/>
    </xf>
    <xf numFmtId="164" fontId="9" fillId="0" borderId="0" xfId="0" applyNumberFormat="1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8" fillId="0" borderId="0" xfId="0" applyFont="1" applyAlignment="1">
      <alignment horizontal="left"/>
    </xf>
    <xf numFmtId="0" fontId="3" fillId="0" borderId="0" xfId="0" applyFont="1" applyAlignment="1">
      <alignment horizontal="right"/>
    </xf>
    <xf numFmtId="3" fontId="8" fillId="0" borderId="0" xfId="0" applyNumberFormat="1" applyFont="1" applyAlignment="1">
      <alignment horizontal="right" vertical="center"/>
    </xf>
    <xf numFmtId="49" fontId="7" fillId="0" borderId="0" xfId="0" applyNumberFormat="1" applyFont="1" applyAlignment="1">
      <alignment horizontal="right"/>
    </xf>
    <xf numFmtId="2" fontId="7" fillId="0" borderId="0" xfId="3" applyNumberFormat="1" applyFont="1" applyAlignment="1">
      <alignment vertical="center"/>
    </xf>
    <xf numFmtId="2" fontId="7" fillId="0" borderId="0" xfId="3" applyNumberFormat="1" applyFont="1" applyFill="1" applyBorder="1" applyAlignment="1">
      <alignment vertical="center"/>
    </xf>
    <xf numFmtId="0" fontId="8" fillId="0" borderId="0" xfId="0" applyFont="1" applyAlignment="1">
      <alignment horizontal="right" vertical="center"/>
    </xf>
    <xf numFmtId="1" fontId="3" fillId="0" borderId="0" xfId="3" applyNumberFormat="1" applyFont="1" applyAlignment="1">
      <alignment horizontal="right" vertical="center"/>
    </xf>
    <xf numFmtId="2" fontId="8" fillId="0" borderId="0" xfId="0" applyNumberFormat="1" applyFont="1" applyAlignment="1">
      <alignment horizontal="center" vertical="center"/>
    </xf>
    <xf numFmtId="3" fontId="8" fillId="0" borderId="0" xfId="0" applyNumberFormat="1" applyFont="1" applyAlignment="1">
      <alignment vertical="center"/>
    </xf>
    <xf numFmtId="3" fontId="9" fillId="0" borderId="0" xfId="0" applyNumberFormat="1" applyFont="1" applyBorder="1" applyAlignment="1">
      <alignment horizontal="right"/>
    </xf>
    <xf numFmtId="164" fontId="9" fillId="0" borderId="0" xfId="0" applyNumberFormat="1" applyFont="1" applyBorder="1" applyAlignment="1">
      <alignment horizontal="right"/>
    </xf>
    <xf numFmtId="2" fontId="9" fillId="0" borderId="0" xfId="0" applyNumberFormat="1" applyFont="1" applyAlignment="1">
      <alignment horizontal="right"/>
    </xf>
    <xf numFmtId="3" fontId="9" fillId="0" borderId="0" xfId="0" applyNumberFormat="1" applyFont="1" applyAlignment="1"/>
    <xf numFmtId="165" fontId="4" fillId="0" borderId="0" xfId="2" applyNumberFormat="1" applyFont="1" applyAlignment="1">
      <alignment horizontal="center"/>
    </xf>
    <xf numFmtId="165" fontId="7" fillId="0" borderId="0" xfId="8" applyNumberFormat="1" applyFont="1"/>
    <xf numFmtId="2" fontId="7" fillId="0" borderId="0" xfId="3" quotePrefix="1" applyNumberFormat="1" applyFont="1" applyAlignment="1">
      <alignment horizontal="center" vertical="center"/>
    </xf>
    <xf numFmtId="1" fontId="3" fillId="0" borderId="0" xfId="2" applyNumberFormat="1" applyFont="1"/>
    <xf numFmtId="2" fontId="7" fillId="0" borderId="0" xfId="3" applyNumberFormat="1" applyFont="1" applyAlignment="1" applyProtection="1">
      <protection locked="0"/>
    </xf>
    <xf numFmtId="1" fontId="4" fillId="0" borderId="0" xfId="2" applyNumberFormat="1" applyFont="1" applyAlignment="1">
      <alignment wrapText="1"/>
    </xf>
    <xf numFmtId="1" fontId="4" fillId="0" borderId="0" xfId="2" applyNumberFormat="1" applyFont="1" applyAlignment="1">
      <alignment horizontal="center"/>
    </xf>
    <xf numFmtId="16" fontId="3" fillId="0" borderId="0" xfId="3" applyNumberFormat="1" applyFont="1" applyAlignment="1"/>
    <xf numFmtId="0" fontId="7" fillId="0" borderId="0" xfId="3" applyNumberFormat="1" applyFont="1" applyAlignment="1">
      <alignment horizontal="right"/>
    </xf>
    <xf numFmtId="0" fontId="10" fillId="2" borderId="3" xfId="0" applyFont="1" applyFill="1" applyBorder="1" applyAlignment="1">
      <alignment horizontal="center" wrapText="1"/>
    </xf>
    <xf numFmtId="0" fontId="9" fillId="0" borderId="0" xfId="0" applyFont="1" applyBorder="1" applyAlignment="1">
      <alignment horizontal="center"/>
    </xf>
    <xf numFmtId="0" fontId="9" fillId="0" borderId="0" xfId="0" applyFont="1" applyBorder="1" applyAlignment="1">
      <alignment horizontal="center" wrapText="1"/>
    </xf>
    <xf numFmtId="2" fontId="8" fillId="0" borderId="0" xfId="0" applyNumberFormat="1" applyFont="1" applyAlignment="1">
      <alignment horizontal="center"/>
    </xf>
    <xf numFmtId="2" fontId="6" fillId="0" borderId="0" xfId="0" applyNumberFormat="1" applyFont="1" applyAlignment="1">
      <alignment horizontal="center"/>
    </xf>
    <xf numFmtId="2" fontId="9" fillId="0" borderId="0" xfId="0" applyNumberFormat="1" applyFont="1" applyBorder="1" applyAlignment="1">
      <alignment horizontal="center"/>
    </xf>
    <xf numFmtId="0" fontId="10" fillId="2" borderId="3" xfId="0" applyFont="1" applyFill="1" applyBorder="1" applyAlignment="1">
      <alignment horizontal="center"/>
    </xf>
    <xf numFmtId="0" fontId="10" fillId="0" borderId="0" xfId="0" applyFont="1" applyBorder="1" applyAlignment="1">
      <alignment horizontal="center" wrapText="1"/>
    </xf>
    <xf numFmtId="0" fontId="10" fillId="2" borderId="3" xfId="0" applyFont="1" applyFill="1" applyBorder="1" applyAlignment="1">
      <alignment horizontal="center" vertical="center" wrapText="1"/>
    </xf>
    <xf numFmtId="0" fontId="10" fillId="2" borderId="3" xfId="0" applyFont="1" applyFill="1" applyBorder="1" applyAlignment="1">
      <alignment horizontal="right" vertical="center" wrapText="1"/>
    </xf>
    <xf numFmtId="3" fontId="7" fillId="0" borderId="0" xfId="0" applyNumberFormat="1" applyFont="1"/>
    <xf numFmtId="2" fontId="7" fillId="0" borderId="0" xfId="0" applyNumberFormat="1" applyFont="1" applyAlignment="1">
      <alignment horizontal="right"/>
    </xf>
    <xf numFmtId="4" fontId="7" fillId="0" borderId="0" xfId="0" applyNumberFormat="1" applyFont="1"/>
    <xf numFmtId="164" fontId="7" fillId="0" borderId="0" xfId="0" applyNumberFormat="1" applyFont="1" applyAlignment="1">
      <alignment horizontal="right"/>
    </xf>
    <xf numFmtId="4" fontId="7" fillId="0" borderId="0" xfId="0" applyNumberFormat="1" applyFont="1" applyAlignment="1">
      <alignment horizontal="right"/>
    </xf>
    <xf numFmtId="4" fontId="3" fillId="0" borderId="0" xfId="0" applyNumberFormat="1" applyFont="1"/>
    <xf numFmtId="4" fontId="7" fillId="0" borderId="0" xfId="0" applyNumberFormat="1" applyFont="1" applyAlignment="1">
      <alignment horizontal="center"/>
    </xf>
    <xf numFmtId="4" fontId="4" fillId="0" borderId="0" xfId="0" applyNumberFormat="1" applyFont="1" applyAlignment="1">
      <alignment horizontal="center"/>
    </xf>
    <xf numFmtId="4" fontId="7" fillId="0" borderId="0" xfId="0" applyNumberFormat="1" applyFont="1" applyAlignment="1"/>
    <xf numFmtId="4" fontId="7" fillId="0" borderId="0" xfId="0" applyNumberFormat="1" applyFont="1" applyAlignment="1">
      <alignment horizontal="center" vertical="center"/>
    </xf>
    <xf numFmtId="164" fontId="7" fillId="0" borderId="0" xfId="0" applyNumberFormat="1" applyFont="1" applyAlignment="1">
      <alignment vertical="center"/>
    </xf>
    <xf numFmtId="165" fontId="7" fillId="0" borderId="0" xfId="0" applyNumberFormat="1" applyFont="1"/>
    <xf numFmtId="164" fontId="7" fillId="0" borderId="0" xfId="0" applyNumberFormat="1" applyFont="1"/>
    <xf numFmtId="165" fontId="7" fillId="0" borderId="0" xfId="0" applyNumberFormat="1" applyFont="1" applyAlignment="1">
      <alignment horizontal="right"/>
    </xf>
    <xf numFmtId="0" fontId="18" fillId="0" borderId="0" xfId="0" applyFont="1"/>
    <xf numFmtId="2" fontId="6" fillId="0" borderId="0" xfId="0" applyNumberFormat="1" applyFont="1" applyFill="1" applyAlignment="1">
      <alignment vertical="top" wrapText="1"/>
    </xf>
    <xf numFmtId="2" fontId="7" fillId="0" borderId="0" xfId="0" applyNumberFormat="1" applyFont="1" applyFill="1"/>
    <xf numFmtId="167" fontId="6" fillId="0" borderId="0" xfId="0" applyNumberFormat="1" applyFont="1" applyFill="1" applyAlignment="1">
      <alignment horizontal="right" vertical="top" wrapText="1"/>
    </xf>
    <xf numFmtId="3" fontId="6" fillId="0" borderId="0" xfId="0" applyNumberFormat="1" applyFont="1" applyFill="1" applyAlignment="1">
      <alignment horizontal="right" vertical="top" wrapText="1"/>
    </xf>
    <xf numFmtId="168" fontId="6" fillId="0" borderId="0" xfId="0" applyNumberFormat="1" applyFont="1" applyFill="1" applyAlignment="1">
      <alignment horizontal="right" vertical="top" wrapText="1"/>
    </xf>
    <xf numFmtId="2" fontId="6" fillId="0" borderId="0" xfId="0" applyNumberFormat="1" applyFont="1" applyAlignment="1">
      <alignment vertical="top" wrapText="1"/>
    </xf>
    <xf numFmtId="3" fontId="6" fillId="0" borderId="0" xfId="0" applyNumberFormat="1" applyFont="1" applyAlignment="1">
      <alignment horizontal="right" vertical="top" wrapText="1"/>
    </xf>
    <xf numFmtId="167" fontId="6" fillId="0" borderId="0" xfId="0" applyNumberFormat="1" applyFont="1" applyAlignment="1">
      <alignment horizontal="right" vertical="top" wrapText="1"/>
    </xf>
    <xf numFmtId="168" fontId="6" fillId="0" borderId="0" xfId="0" applyNumberFormat="1" applyFont="1" applyAlignment="1">
      <alignment horizontal="right" vertical="top" wrapText="1"/>
    </xf>
    <xf numFmtId="2" fontId="6" fillId="0" borderId="0" xfId="0" applyNumberFormat="1" applyFont="1" applyFill="1" applyAlignment="1">
      <alignment horizontal="right" vertical="top" wrapText="1"/>
    </xf>
    <xf numFmtId="3" fontId="7" fillId="0" borderId="0" xfId="0" applyNumberFormat="1" applyFont="1" applyFill="1" applyAlignment="1">
      <alignment horizontal="right" vertical="top" wrapText="1"/>
    </xf>
    <xf numFmtId="3" fontId="7" fillId="0" borderId="0" xfId="0" applyNumberFormat="1" applyFont="1" applyAlignment="1">
      <alignment horizontal="right" vertical="top" wrapText="1"/>
    </xf>
    <xf numFmtId="2" fontId="7" fillId="0" borderId="0" xfId="0" applyNumberFormat="1" applyFont="1" applyAlignment="1">
      <alignment horizontal="right" vertical="top" wrapText="1"/>
    </xf>
    <xf numFmtId="3" fontId="3" fillId="0" borderId="0" xfId="0" applyNumberFormat="1" applyFont="1"/>
    <xf numFmtId="2" fontId="6" fillId="0" borderId="0" xfId="0" applyNumberFormat="1" applyFont="1" applyFill="1" applyAlignment="1">
      <alignment horizontal="right"/>
    </xf>
    <xf numFmtId="2" fontId="7" fillId="0" borderId="0" xfId="0" applyNumberFormat="1" applyFont="1" applyFill="1" applyAlignment="1"/>
    <xf numFmtId="2" fontId="6" fillId="0" borderId="0" xfId="0" applyNumberFormat="1" applyFont="1" applyFill="1" applyAlignment="1">
      <alignment wrapText="1"/>
    </xf>
    <xf numFmtId="3" fontId="6" fillId="0" borderId="0" xfId="0" applyNumberFormat="1" applyFont="1" applyFill="1" applyAlignment="1">
      <alignment horizontal="right" wrapText="1"/>
    </xf>
    <xf numFmtId="169" fontId="6" fillId="0" borderId="0" xfId="0" applyNumberFormat="1" applyFont="1" applyFill="1" applyAlignment="1">
      <alignment horizontal="right" wrapText="1"/>
    </xf>
    <xf numFmtId="0" fontId="7" fillId="0" borderId="0" xfId="0" applyFont="1" applyAlignment="1"/>
    <xf numFmtId="2" fontId="7" fillId="0" borderId="0" xfId="0" applyNumberFormat="1" applyFont="1" applyAlignment="1"/>
    <xf numFmtId="2" fontId="6" fillId="0" borderId="0" xfId="0" applyNumberFormat="1" applyFont="1" applyAlignment="1">
      <alignment wrapText="1"/>
    </xf>
    <xf numFmtId="3" fontId="6" fillId="0" borderId="0" xfId="0" applyNumberFormat="1" applyFont="1" applyAlignment="1">
      <alignment horizontal="right" wrapText="1"/>
    </xf>
    <xf numFmtId="169" fontId="6" fillId="0" borderId="0" xfId="0" applyNumberFormat="1" applyFont="1" applyAlignment="1">
      <alignment horizontal="right" wrapText="1"/>
    </xf>
    <xf numFmtId="169" fontId="6" fillId="0" borderId="0" xfId="0" applyNumberFormat="1" applyFont="1" applyAlignment="1">
      <alignment horizontal="right" vertical="top" wrapText="1"/>
    </xf>
    <xf numFmtId="2" fontId="6" fillId="0" borderId="0" xfId="0" applyNumberFormat="1" applyFont="1" applyAlignment="1">
      <alignment horizontal="right" vertical="top"/>
    </xf>
    <xf numFmtId="167" fontId="6" fillId="0" borderId="0" xfId="0" applyNumberFormat="1" applyFont="1" applyAlignment="1">
      <alignment vertical="top" wrapText="1"/>
    </xf>
    <xf numFmtId="169" fontId="7" fillId="0" borderId="0" xfId="0" applyNumberFormat="1" applyFont="1" applyFill="1" applyAlignment="1">
      <alignment horizontal="right" vertical="top" wrapText="1"/>
    </xf>
    <xf numFmtId="2" fontId="7" fillId="0" borderId="0" xfId="0" applyNumberFormat="1" applyFont="1" applyFill="1" applyAlignment="1">
      <alignment horizontal="right" vertical="top"/>
    </xf>
    <xf numFmtId="2" fontId="7" fillId="0" borderId="0" xfId="0" applyNumberFormat="1" applyFont="1" applyFill="1" applyAlignment="1">
      <alignment horizontal="right"/>
    </xf>
    <xf numFmtId="3" fontId="7" fillId="0" borderId="0" xfId="0" applyNumberFormat="1" applyFont="1" applyFill="1" applyAlignment="1">
      <alignment horizontal="right"/>
    </xf>
    <xf numFmtId="3" fontId="7" fillId="0" borderId="0" xfId="0" applyNumberFormat="1" applyFont="1" applyFill="1"/>
    <xf numFmtId="169" fontId="6" fillId="0" borderId="0" xfId="0" applyNumberFormat="1" applyFont="1" applyAlignment="1">
      <alignment horizontal="right"/>
    </xf>
    <xf numFmtId="169" fontId="6" fillId="0" borderId="0" xfId="2" applyNumberFormat="1" applyFont="1" applyFill="1" applyAlignment="1">
      <alignment horizontal="right" vertical="top" wrapText="1"/>
    </xf>
    <xf numFmtId="169" fontId="7" fillId="0" borderId="0" xfId="2" applyNumberFormat="1" applyFont="1" applyAlignment="1">
      <alignment horizontal="right" vertical="top" wrapText="1"/>
    </xf>
    <xf numFmtId="0" fontId="3" fillId="0" borderId="0" xfId="0" applyFont="1" applyAlignment="1">
      <alignment horizontal="center" vertical="center"/>
    </xf>
    <xf numFmtId="2" fontId="6" fillId="0" borderId="0" xfId="0" applyNumberFormat="1" applyFont="1" applyAlignment="1">
      <alignment horizontal="right" vertical="center" wrapText="1"/>
    </xf>
    <xf numFmtId="0" fontId="3" fillId="0" borderId="0" xfId="0" applyFont="1" applyAlignment="1">
      <alignment horizontal="right" vertical="center"/>
    </xf>
    <xf numFmtId="169" fontId="7" fillId="0" borderId="0" xfId="0" applyNumberFormat="1" applyFont="1" applyAlignment="1">
      <alignment horizontal="right" vertical="center"/>
    </xf>
    <xf numFmtId="169" fontId="7" fillId="0" borderId="0" xfId="0" applyNumberFormat="1" applyFont="1" applyAlignment="1">
      <alignment horizontal="right"/>
    </xf>
    <xf numFmtId="0" fontId="3" fillId="0" borderId="0" xfId="0" applyFont="1" applyFill="1" applyAlignment="1">
      <alignment horizontal="center" vertical="center"/>
    </xf>
    <xf numFmtId="0" fontId="7" fillId="0" borderId="0" xfId="0" applyFont="1" applyAlignment="1">
      <alignment horizontal="right" vertical="center"/>
    </xf>
    <xf numFmtId="0" fontId="23" fillId="0" borderId="0" xfId="0" applyFont="1" applyAlignment="1">
      <alignment horizontal="right" vertical="center"/>
    </xf>
    <xf numFmtId="0" fontId="23" fillId="0" borderId="0" xfId="0" applyFont="1" applyAlignment="1">
      <alignment horizontal="center" vertical="center"/>
    </xf>
    <xf numFmtId="170" fontId="3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2" fontId="8" fillId="0" borderId="0" xfId="0" applyNumberFormat="1" applyFont="1" applyBorder="1" applyAlignment="1">
      <alignment horizontal="right" vertical="center"/>
    </xf>
    <xf numFmtId="0" fontId="13" fillId="0" borderId="0" xfId="0" applyFont="1" applyBorder="1" applyAlignment="1">
      <alignment horizontal="center" vertical="center"/>
    </xf>
    <xf numFmtId="0" fontId="12" fillId="0" borderId="0" xfId="0" applyFont="1" applyBorder="1" applyAlignment="1">
      <alignment horizontal="right" vertical="center"/>
    </xf>
    <xf numFmtId="0" fontId="24" fillId="0" borderId="0" xfId="0" applyFont="1" applyBorder="1" applyAlignment="1">
      <alignment horizontal="right" vertical="center"/>
    </xf>
    <xf numFmtId="3" fontId="25" fillId="0" borderId="0" xfId="0" applyNumberFormat="1" applyFont="1" applyBorder="1" applyAlignment="1">
      <alignment horizontal="right" vertical="center" wrapText="1"/>
    </xf>
    <xf numFmtId="0" fontId="14" fillId="0" borderId="0" xfId="0" applyFont="1" applyAlignment="1">
      <alignment horizontal="center" vertical="center"/>
    </xf>
    <xf numFmtId="0" fontId="26" fillId="0" borderId="0" xfId="0" applyFont="1" applyAlignment="1">
      <alignment horizontal="right" vertical="center"/>
    </xf>
    <xf numFmtId="3" fontId="26" fillId="0" borderId="0" xfId="0" applyNumberFormat="1" applyFont="1" applyAlignment="1">
      <alignment horizontal="right" vertical="center"/>
    </xf>
    <xf numFmtId="2" fontId="9" fillId="0" borderId="0" xfId="0" applyNumberFormat="1" applyFont="1" applyAlignment="1">
      <alignment horizontal="center" vertical="center"/>
    </xf>
    <xf numFmtId="2" fontId="9" fillId="0" borderId="0" xfId="0" applyNumberFormat="1" applyFont="1" applyFill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0" fontId="22" fillId="0" borderId="0" xfId="0" applyFont="1" applyBorder="1" applyAlignment="1">
      <alignment horizontal="center" vertical="center"/>
    </xf>
    <xf numFmtId="1" fontId="3" fillId="0" borderId="0" xfId="0" applyNumberFormat="1" applyFont="1" applyAlignment="1">
      <alignment horizontal="center" vertical="center"/>
    </xf>
    <xf numFmtId="2" fontId="3" fillId="0" borderId="0" xfId="0" applyNumberFormat="1" applyFont="1" applyFill="1" applyAlignment="1">
      <alignment horizontal="center" vertical="center"/>
    </xf>
    <xf numFmtId="2" fontId="6" fillId="0" borderId="0" xfId="0" applyNumberFormat="1" applyFont="1" applyAlignment="1">
      <alignment horizontal="right" wrapText="1"/>
    </xf>
    <xf numFmtId="0" fontId="7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2" fontId="7" fillId="0" borderId="0" xfId="0" applyNumberFormat="1" applyFont="1" applyBorder="1" applyAlignment="1" applyProtection="1">
      <alignment horizontal="right" vertical="center"/>
      <protection locked="0"/>
    </xf>
    <xf numFmtId="3" fontId="6" fillId="0" borderId="0" xfId="0" applyNumberFormat="1" applyFont="1" applyAlignment="1">
      <alignment wrapText="1"/>
    </xf>
    <xf numFmtId="171" fontId="3" fillId="0" borderId="0" xfId="0" applyNumberFormat="1" applyFont="1"/>
    <xf numFmtId="171" fontId="7" fillId="0" borderId="0" xfId="0" applyNumberFormat="1" applyFont="1"/>
    <xf numFmtId="2" fontId="16" fillId="0" borderId="0" xfId="0" applyNumberFormat="1" applyFont="1"/>
    <xf numFmtId="0" fontId="8" fillId="0" borderId="0" xfId="3" applyFont="1"/>
    <xf numFmtId="2" fontId="7" fillId="0" borderId="0" xfId="3" applyNumberFormat="1" applyFont="1" applyAlignment="1">
      <alignment horizontal="center"/>
    </xf>
    <xf numFmtId="2" fontId="8" fillId="0" borderId="0" xfId="3" applyNumberFormat="1" applyFont="1" applyAlignment="1">
      <alignment horizontal="center"/>
    </xf>
    <xf numFmtId="0" fontId="3" fillId="0" borderId="0" xfId="3" applyFont="1" applyAlignment="1">
      <alignment horizontal="center"/>
    </xf>
    <xf numFmtId="0" fontId="4" fillId="0" borderId="0" xfId="3" applyFont="1" applyAlignment="1">
      <alignment horizontal="center"/>
    </xf>
    <xf numFmtId="173" fontId="8" fillId="0" borderId="0" xfId="3" applyNumberFormat="1" applyFont="1" applyAlignment="1">
      <alignment horizontal="center"/>
    </xf>
    <xf numFmtId="0" fontId="8" fillId="0" borderId="0" xfId="3" applyFont="1" applyAlignment="1">
      <alignment horizontal="center"/>
    </xf>
    <xf numFmtId="1" fontId="7" fillId="0" borderId="0" xfId="0" applyNumberFormat="1" applyFont="1" applyBorder="1" applyAlignment="1">
      <alignment horizontal="right"/>
    </xf>
    <xf numFmtId="1" fontId="27" fillId="0" borderId="0" xfId="0" applyNumberFormat="1" applyFont="1" applyBorder="1" applyAlignment="1">
      <alignment horizontal="right"/>
    </xf>
    <xf numFmtId="165" fontId="7" fillId="0" borderId="0" xfId="0" applyNumberFormat="1" applyFont="1" applyBorder="1" applyAlignment="1">
      <alignment horizontal="right" vertical="center"/>
    </xf>
    <xf numFmtId="1" fontId="27" fillId="0" borderId="0" xfId="0" applyNumberFormat="1" applyFont="1" applyAlignment="1">
      <alignment horizontal="right"/>
    </xf>
    <xf numFmtId="165" fontId="7" fillId="0" borderId="0" xfId="0" applyNumberFormat="1" applyFont="1" applyAlignment="1">
      <alignment horizontal="right" vertical="center"/>
    </xf>
    <xf numFmtId="3" fontId="7" fillId="0" borderId="0" xfId="0" quotePrefix="1" applyNumberFormat="1" applyFont="1" applyAlignment="1">
      <alignment horizontal="right"/>
    </xf>
    <xf numFmtId="1" fontId="27" fillId="0" borderId="0" xfId="0" applyNumberFormat="1" applyFont="1" applyAlignment="1"/>
    <xf numFmtId="2" fontId="28" fillId="0" borderId="0" xfId="0" applyNumberFormat="1" applyFont="1" applyAlignment="1">
      <alignment horizontal="right"/>
    </xf>
    <xf numFmtId="1" fontId="7" fillId="0" borderId="0" xfId="0" applyNumberFormat="1" applyFont="1"/>
    <xf numFmtId="2" fontId="20" fillId="0" borderId="0" xfId="3" applyNumberFormat="1" applyFont="1" applyAlignment="1"/>
    <xf numFmtId="1" fontId="3" fillId="0" borderId="0" xfId="0" applyNumberFormat="1" applyFont="1"/>
    <xf numFmtId="16" fontId="3" fillId="0" borderId="0" xfId="0" applyNumberFormat="1" applyFont="1" applyAlignment="1">
      <alignment horizontal="center"/>
    </xf>
    <xf numFmtId="169" fontId="2" fillId="0" borderId="0" xfId="2" applyNumberFormat="1"/>
    <xf numFmtId="3" fontId="29" fillId="0" borderId="0" xfId="0" applyNumberFormat="1" applyFont="1"/>
    <xf numFmtId="0" fontId="36" fillId="4" borderId="4" xfId="10" applyFont="1" applyFill="1" applyBorder="1" applyAlignment="1">
      <alignment horizontal="center"/>
    </xf>
    <xf numFmtId="0" fontId="36" fillId="4" borderId="5" xfId="10" applyFont="1" applyFill="1" applyBorder="1" applyAlignment="1">
      <alignment horizontal="centerContinuous" vertical="center"/>
    </xf>
    <xf numFmtId="0" fontId="36" fillId="4" borderId="6" xfId="10" applyFont="1" applyFill="1" applyBorder="1" applyAlignment="1">
      <alignment horizontal="centerContinuous"/>
    </xf>
    <xf numFmtId="0" fontId="21" fillId="4" borderId="7" xfId="10" applyFont="1" applyFill="1" applyBorder="1" applyAlignment="1">
      <alignment horizontal="center"/>
    </xf>
    <xf numFmtId="0" fontId="21" fillId="4" borderId="8" xfId="10" applyFont="1" applyFill="1" applyBorder="1" applyAlignment="1">
      <alignment horizontal="center"/>
    </xf>
    <xf numFmtId="0" fontId="21" fillId="4" borderId="9" xfId="10" applyFont="1" applyFill="1" applyBorder="1" applyAlignment="1">
      <alignment horizontal="center"/>
    </xf>
    <xf numFmtId="0" fontId="21" fillId="4" borderId="10" xfId="10" applyFont="1" applyFill="1" applyBorder="1" applyAlignment="1">
      <alignment horizontal="center"/>
    </xf>
    <xf numFmtId="0" fontId="21" fillId="4" borderId="11" xfId="10" applyFont="1" applyFill="1" applyBorder="1" applyAlignment="1">
      <alignment horizontal="center"/>
    </xf>
    <xf numFmtId="0" fontId="21" fillId="4" borderId="12" xfId="10" applyFont="1" applyFill="1" applyBorder="1" applyAlignment="1">
      <alignment horizontal="center"/>
    </xf>
    <xf numFmtId="0" fontId="32" fillId="4" borderId="0" xfId="10" applyFont="1" applyFill="1"/>
    <xf numFmtId="174" fontId="20" fillId="4" borderId="13" xfId="10" applyNumberFormat="1" applyFont="1" applyFill="1" applyBorder="1" applyAlignment="1" applyProtection="1">
      <alignment horizontal="center"/>
    </xf>
    <xf numFmtId="37" fontId="20" fillId="4" borderId="14" xfId="10" applyNumberFormat="1" applyFont="1" applyFill="1" applyBorder="1" applyAlignment="1" applyProtection="1">
      <alignment vertical="center"/>
    </xf>
    <xf numFmtId="175" fontId="20" fillId="4" borderId="15" xfId="10" applyNumberFormat="1" applyFont="1" applyFill="1" applyBorder="1" applyAlignment="1" applyProtection="1">
      <alignment vertical="center"/>
    </xf>
    <xf numFmtId="37" fontId="20" fillId="4" borderId="15" xfId="10" applyNumberFormat="1" applyFont="1" applyFill="1" applyBorder="1" applyAlignment="1" applyProtection="1">
      <alignment vertical="center"/>
    </xf>
    <xf numFmtId="176" fontId="20" fillId="4" borderId="13" xfId="10" applyNumberFormat="1" applyFont="1" applyFill="1" applyBorder="1" applyAlignment="1" applyProtection="1">
      <alignment vertical="center"/>
    </xf>
    <xf numFmtId="10" fontId="20" fillId="4" borderId="15" xfId="10" applyNumberFormat="1" applyFont="1" applyFill="1" applyBorder="1" applyAlignment="1" applyProtection="1">
      <alignment vertical="center"/>
    </xf>
    <xf numFmtId="176" fontId="20" fillId="4" borderId="15" xfId="10" applyNumberFormat="1" applyFont="1" applyFill="1" applyBorder="1" applyAlignment="1" applyProtection="1">
      <alignment vertical="center"/>
    </xf>
    <xf numFmtId="174" fontId="20" fillId="4" borderId="16" xfId="10" applyNumberFormat="1" applyFont="1" applyFill="1" applyBorder="1" applyAlignment="1" applyProtection="1">
      <alignment horizontal="center"/>
    </xf>
    <xf numFmtId="37" fontId="20" fillId="4" borderId="0" xfId="10" applyNumberFormat="1" applyFont="1" applyFill="1" applyAlignment="1" applyProtection="1">
      <alignment vertical="center"/>
    </xf>
    <xf numFmtId="175" fontId="20" fillId="4" borderId="0" xfId="10" applyNumberFormat="1" applyFont="1" applyFill="1" applyAlignment="1" applyProtection="1">
      <alignment vertical="center"/>
    </xf>
    <xf numFmtId="176" fontId="20" fillId="4" borderId="16" xfId="10" applyNumberFormat="1" applyFont="1" applyFill="1" applyBorder="1" applyAlignment="1" applyProtection="1">
      <alignment vertical="center"/>
    </xf>
    <xf numFmtId="10" fontId="20" fillId="4" borderId="0" xfId="10" applyNumberFormat="1" applyFont="1" applyFill="1" applyAlignment="1" applyProtection="1">
      <alignment vertical="center"/>
    </xf>
    <xf numFmtId="37" fontId="20" fillId="4" borderId="0" xfId="10" applyNumberFormat="1" applyFont="1" applyFill="1" applyBorder="1" applyAlignment="1" applyProtection="1">
      <alignment vertical="center"/>
    </xf>
    <xf numFmtId="176" fontId="20" fillId="4" borderId="0" xfId="10" applyNumberFormat="1" applyFont="1" applyFill="1" applyAlignment="1" applyProtection="1">
      <alignment vertical="center"/>
    </xf>
    <xf numFmtId="37" fontId="20" fillId="0" borderId="17" xfId="10" applyNumberFormat="1" applyFont="1" applyFill="1" applyBorder="1" applyAlignment="1" applyProtection="1">
      <alignment vertical="center"/>
    </xf>
    <xf numFmtId="175" fontId="20" fillId="0" borderId="18" xfId="10" applyNumberFormat="1" applyFont="1" applyFill="1" applyBorder="1" applyAlignment="1" applyProtection="1">
      <alignment vertical="center"/>
    </xf>
    <xf numFmtId="37" fontId="20" fillId="0" borderId="18" xfId="10" applyNumberFormat="1" applyFont="1" applyFill="1" applyBorder="1" applyAlignment="1" applyProtection="1">
      <alignment vertical="center"/>
    </xf>
    <xf numFmtId="176" fontId="20" fillId="0" borderId="19" xfId="10" applyNumberFormat="1" applyFont="1" applyFill="1" applyBorder="1" applyAlignment="1" applyProtection="1">
      <alignment vertical="center"/>
    </xf>
    <xf numFmtId="10" fontId="20" fillId="0" borderId="18" xfId="10" applyNumberFormat="1" applyFont="1" applyFill="1" applyBorder="1" applyAlignment="1" applyProtection="1">
      <alignment vertical="center"/>
    </xf>
    <xf numFmtId="176" fontId="20" fillId="0" borderId="18" xfId="10" applyNumberFormat="1" applyFont="1" applyFill="1" applyBorder="1" applyAlignment="1" applyProtection="1">
      <alignment vertical="center"/>
    </xf>
    <xf numFmtId="37" fontId="20" fillId="0" borderId="0" xfId="10" applyNumberFormat="1" applyFont="1" applyFill="1" applyAlignment="1" applyProtection="1">
      <alignment vertical="center"/>
    </xf>
    <xf numFmtId="175" fontId="20" fillId="0" borderId="0" xfId="10" applyNumberFormat="1" applyFont="1" applyFill="1" applyAlignment="1" applyProtection="1">
      <alignment vertical="center"/>
    </xf>
    <xf numFmtId="176" fontId="20" fillId="0" borderId="16" xfId="10" applyNumberFormat="1" applyFont="1" applyFill="1" applyBorder="1" applyAlignment="1" applyProtection="1">
      <alignment vertical="center"/>
    </xf>
    <xf numFmtId="10" fontId="20" fillId="0" borderId="0" xfId="10" applyNumberFormat="1" applyFont="1" applyFill="1" applyAlignment="1" applyProtection="1">
      <alignment vertical="center"/>
    </xf>
    <xf numFmtId="37" fontId="20" fillId="0" borderId="0" xfId="10" applyNumberFormat="1" applyFont="1" applyFill="1" applyBorder="1" applyAlignment="1" applyProtection="1">
      <alignment vertical="center"/>
    </xf>
    <xf numFmtId="176" fontId="20" fillId="0" borderId="0" xfId="10" applyNumberFormat="1" applyFont="1" applyFill="1" applyAlignment="1" applyProtection="1">
      <alignment vertical="center"/>
    </xf>
    <xf numFmtId="37" fontId="20" fillId="4" borderId="17" xfId="10" applyNumberFormat="1" applyFont="1" applyFill="1" applyBorder="1" applyAlignment="1" applyProtection="1">
      <alignment vertical="center"/>
    </xf>
    <xf numFmtId="175" fontId="20" fillId="4" borderId="18" xfId="10" applyNumberFormat="1" applyFont="1" applyFill="1" applyBorder="1" applyAlignment="1" applyProtection="1">
      <alignment vertical="center"/>
    </xf>
    <xf numFmtId="37" fontId="20" fillId="4" borderId="18" xfId="10" applyNumberFormat="1" applyFont="1" applyFill="1" applyBorder="1" applyAlignment="1" applyProtection="1">
      <alignment vertical="center"/>
    </xf>
    <xf numFmtId="176" fontId="20" fillId="4" borderId="19" xfId="10" applyNumberFormat="1" applyFont="1" applyFill="1" applyBorder="1" applyAlignment="1" applyProtection="1">
      <alignment vertical="center"/>
    </xf>
    <xf numFmtId="10" fontId="20" fillId="4" borderId="18" xfId="10" applyNumberFormat="1" applyFont="1" applyFill="1" applyBorder="1" applyAlignment="1" applyProtection="1">
      <alignment vertical="center"/>
    </xf>
    <xf numFmtId="176" fontId="20" fillId="4" borderId="18" xfId="10" applyNumberFormat="1" applyFont="1" applyFill="1" applyBorder="1" applyAlignment="1" applyProtection="1">
      <alignment vertical="center"/>
    </xf>
    <xf numFmtId="37" fontId="20" fillId="0" borderId="14" xfId="10" applyNumberFormat="1" applyFont="1" applyFill="1" applyBorder="1" applyAlignment="1" applyProtection="1">
      <alignment vertical="center"/>
    </xf>
    <xf numFmtId="175" fontId="20" fillId="0" borderId="15" xfId="10" applyNumberFormat="1" applyFont="1" applyFill="1" applyBorder="1" applyAlignment="1" applyProtection="1">
      <alignment vertical="center"/>
    </xf>
    <xf numFmtId="37" fontId="20" fillId="0" borderId="15" xfId="10" applyNumberFormat="1" applyFont="1" applyFill="1" applyBorder="1" applyAlignment="1" applyProtection="1">
      <alignment vertical="center"/>
    </xf>
    <xf numFmtId="176" fontId="20" fillId="0" borderId="13" xfId="10" applyNumberFormat="1" applyFont="1" applyFill="1" applyBorder="1" applyAlignment="1" applyProtection="1">
      <alignment vertical="center"/>
    </xf>
    <xf numFmtId="10" fontId="20" fillId="0" borderId="15" xfId="10" applyNumberFormat="1" applyFont="1" applyFill="1" applyBorder="1" applyAlignment="1" applyProtection="1">
      <alignment vertical="center"/>
    </xf>
    <xf numFmtId="176" fontId="20" fillId="0" borderId="15" xfId="10" applyNumberFormat="1" applyFont="1" applyFill="1" applyBorder="1" applyAlignment="1" applyProtection="1">
      <alignment vertical="center"/>
    </xf>
    <xf numFmtId="174" fontId="20" fillId="4" borderId="0" xfId="10" applyNumberFormat="1" applyFont="1" applyFill="1" applyBorder="1" applyAlignment="1" applyProtection="1">
      <alignment horizontal="center"/>
    </xf>
    <xf numFmtId="0" fontId="31" fillId="0" borderId="0" xfId="10" applyFont="1" applyFill="1" applyAlignment="1">
      <alignment horizontal="right"/>
    </xf>
    <xf numFmtId="0" fontId="37" fillId="0" borderId="0" xfId="10" applyFont="1" applyFill="1" applyAlignment="1">
      <alignment horizontal="centerContinuous"/>
    </xf>
    <xf numFmtId="0" fontId="38" fillId="0" borderId="0" xfId="10" applyFont="1" applyFill="1" applyAlignment="1">
      <alignment horizontal="centerContinuous"/>
    </xf>
    <xf numFmtId="0" fontId="20" fillId="0" borderId="0" xfId="10" applyFont="1" applyFill="1" applyAlignment="1">
      <alignment horizontal="centerContinuous"/>
    </xf>
    <xf numFmtId="0" fontId="36" fillId="0" borderId="0" xfId="10" applyFont="1" applyFill="1" applyAlignment="1">
      <alignment horizontal="centerContinuous"/>
    </xf>
    <xf numFmtId="0" fontId="34" fillId="0" borderId="0" xfId="10" applyFont="1" applyFill="1" applyAlignment="1">
      <alignment horizontal="right"/>
    </xf>
    <xf numFmtId="0" fontId="39" fillId="0" borderId="0" xfId="10" applyFont="1" applyFill="1" applyAlignment="1">
      <alignment horizontal="centerContinuous"/>
    </xf>
    <xf numFmtId="0" fontId="34" fillId="0" borderId="0" xfId="10" applyFont="1" applyFill="1" applyAlignment="1">
      <alignment horizontal="centerContinuous"/>
    </xf>
    <xf numFmtId="0" fontId="36" fillId="0" borderId="20" xfId="10" applyFont="1" applyFill="1" applyBorder="1" applyAlignment="1">
      <alignment horizontal="center"/>
    </xf>
    <xf numFmtId="0" fontId="40" fillId="0" borderId="22" xfId="10" applyFont="1" applyFill="1" applyBorder="1" applyAlignment="1">
      <alignment horizontal="centerContinuous"/>
    </xf>
    <xf numFmtId="0" fontId="36" fillId="0" borderId="22" xfId="10" applyFont="1" applyFill="1" applyBorder="1" applyAlignment="1">
      <alignment horizontal="centerContinuous"/>
    </xf>
    <xf numFmtId="0" fontId="36" fillId="0" borderId="20" xfId="10" applyFont="1" applyFill="1" applyBorder="1" applyAlignment="1">
      <alignment horizontal="centerContinuous"/>
    </xf>
    <xf numFmtId="0" fontId="21" fillId="0" borderId="13" xfId="10" applyFont="1" applyFill="1" applyBorder="1" applyAlignment="1">
      <alignment horizontal="center"/>
    </xf>
    <xf numFmtId="0" fontId="41" fillId="0" borderId="15" xfId="10" applyFont="1" applyFill="1" applyBorder="1" applyAlignment="1">
      <alignment horizontal="center"/>
    </xf>
    <xf numFmtId="0" fontId="21" fillId="0" borderId="15" xfId="10" applyFont="1" applyFill="1" applyBorder="1" applyAlignment="1">
      <alignment horizontal="center"/>
    </xf>
    <xf numFmtId="0" fontId="21" fillId="0" borderId="19" xfId="10" applyFont="1" applyFill="1" applyBorder="1" applyAlignment="1">
      <alignment horizontal="center"/>
    </xf>
    <xf numFmtId="0" fontId="41" fillId="0" borderId="18" xfId="10" applyFont="1" applyFill="1" applyBorder="1" applyAlignment="1">
      <alignment horizontal="center"/>
    </xf>
    <xf numFmtId="0" fontId="21" fillId="0" borderId="18" xfId="10" applyFont="1" applyFill="1" applyBorder="1" applyAlignment="1">
      <alignment horizontal="center"/>
    </xf>
    <xf numFmtId="0" fontId="21" fillId="0" borderId="22" xfId="10" applyFont="1" applyFill="1" applyBorder="1"/>
    <xf numFmtId="0" fontId="42" fillId="0" borderId="22" xfId="10" applyFont="1" applyFill="1" applyBorder="1"/>
    <xf numFmtId="0" fontId="20" fillId="0" borderId="22" xfId="10" applyFont="1" applyFill="1" applyBorder="1"/>
    <xf numFmtId="0" fontId="20" fillId="0" borderId="0" xfId="10" applyFont="1" applyFill="1" applyBorder="1"/>
    <xf numFmtId="0" fontId="20" fillId="0" borderId="13" xfId="10" applyFont="1" applyFill="1" applyBorder="1" applyAlignment="1">
      <alignment vertical="center"/>
    </xf>
    <xf numFmtId="10" fontId="20" fillId="0" borderId="13" xfId="10" applyNumberFormat="1" applyFont="1" applyFill="1" applyBorder="1" applyAlignment="1" applyProtection="1">
      <alignment vertical="center"/>
    </xf>
    <xf numFmtId="0" fontId="20" fillId="0" borderId="15" xfId="10" applyFont="1" applyFill="1" applyBorder="1" applyAlignment="1">
      <alignment vertical="center"/>
    </xf>
    <xf numFmtId="37" fontId="20" fillId="0" borderId="23" xfId="10" applyNumberFormat="1" applyFont="1" applyFill="1" applyBorder="1" applyAlignment="1" applyProtection="1">
      <alignment vertical="center"/>
    </xf>
    <xf numFmtId="0" fontId="20" fillId="0" borderId="16" xfId="10" applyFont="1" applyFill="1" applyBorder="1" applyAlignment="1">
      <alignment vertical="center"/>
    </xf>
    <xf numFmtId="10" fontId="20" fillId="0" borderId="16" xfId="10" applyNumberFormat="1" applyFont="1" applyFill="1" applyBorder="1" applyAlignment="1" applyProtection="1">
      <alignment vertical="center"/>
    </xf>
    <xf numFmtId="0" fontId="20" fillId="0" borderId="0" xfId="10" applyFont="1" applyFill="1" applyAlignment="1">
      <alignment vertical="center"/>
    </xf>
    <xf numFmtId="0" fontId="20" fillId="0" borderId="19" xfId="10" applyFont="1" applyFill="1" applyBorder="1" applyAlignment="1">
      <alignment vertical="center"/>
    </xf>
    <xf numFmtId="10" fontId="20" fillId="0" borderId="19" xfId="10" applyNumberFormat="1" applyFont="1" applyFill="1" applyBorder="1" applyAlignment="1" applyProtection="1">
      <alignment vertical="center"/>
    </xf>
    <xf numFmtId="0" fontId="20" fillId="0" borderId="18" xfId="10" applyFont="1" applyFill="1" applyBorder="1" applyAlignment="1">
      <alignment vertical="center"/>
    </xf>
    <xf numFmtId="174" fontId="21" fillId="0" borderId="22" xfId="10" applyNumberFormat="1" applyFont="1" applyFill="1" applyBorder="1" applyProtection="1"/>
    <xf numFmtId="0" fontId="20" fillId="0" borderId="22" xfId="10" applyFont="1" applyFill="1" applyBorder="1" applyAlignment="1">
      <alignment horizontal="centerContinuous"/>
    </xf>
    <xf numFmtId="0" fontId="21" fillId="0" borderId="20" xfId="10" applyFont="1" applyFill="1" applyBorder="1" applyAlignment="1">
      <alignment horizontal="center"/>
    </xf>
    <xf numFmtId="37" fontId="21" fillId="0" borderId="14" xfId="10" applyNumberFormat="1" applyFont="1" applyFill="1" applyBorder="1" applyAlignment="1" applyProtection="1">
      <alignment vertical="center"/>
    </xf>
    <xf numFmtId="10" fontId="21" fillId="0" borderId="22" xfId="10" applyNumberFormat="1" applyFont="1" applyFill="1" applyBorder="1" applyAlignment="1" applyProtection="1">
      <alignment horizontal="right" vertical="center"/>
    </xf>
    <xf numFmtId="1" fontId="21" fillId="0" borderId="20" xfId="10" applyNumberFormat="1" applyFont="1" applyFill="1" applyBorder="1" applyAlignment="1" applyProtection="1">
      <alignment vertical="center"/>
    </xf>
    <xf numFmtId="37" fontId="41" fillId="0" borderId="22" xfId="10" applyNumberFormat="1" applyFont="1" applyFill="1" applyBorder="1" applyAlignment="1" applyProtection="1">
      <alignment horizontal="right" vertical="center"/>
    </xf>
    <xf numFmtId="176" fontId="21" fillId="0" borderId="22" xfId="10" applyNumberFormat="1" applyFont="1" applyFill="1" applyBorder="1" applyAlignment="1" applyProtection="1">
      <alignment horizontal="right" vertical="center"/>
    </xf>
    <xf numFmtId="37" fontId="21" fillId="0" borderId="21" xfId="10" applyNumberFormat="1" applyFont="1" applyFill="1" applyBorder="1" applyAlignment="1" applyProtection="1">
      <alignment vertical="center"/>
    </xf>
    <xf numFmtId="37" fontId="21" fillId="0" borderId="22" xfId="10" applyNumberFormat="1" applyFont="1" applyFill="1" applyBorder="1" applyAlignment="1" applyProtection="1">
      <alignment horizontal="right" vertical="center"/>
    </xf>
    <xf numFmtId="10" fontId="21" fillId="0" borderId="20" xfId="10" applyNumberFormat="1" applyFont="1" applyFill="1" applyBorder="1" applyAlignment="1" applyProtection="1">
      <alignment horizontal="right" vertical="center"/>
    </xf>
    <xf numFmtId="174" fontId="20" fillId="0" borderId="22" xfId="10" applyNumberFormat="1" applyFont="1" applyFill="1" applyBorder="1" applyAlignment="1" applyProtection="1">
      <alignment horizontal="left"/>
    </xf>
    <xf numFmtId="0" fontId="42" fillId="0" borderId="22" xfId="10" applyFont="1" applyFill="1" applyBorder="1" applyAlignment="1">
      <alignment horizontal="centerContinuous"/>
    </xf>
    <xf numFmtId="176" fontId="20" fillId="4" borderId="22" xfId="10" applyNumberFormat="1" applyFont="1" applyFill="1" applyBorder="1" applyAlignment="1" applyProtection="1">
      <alignment horizontal="right"/>
    </xf>
    <xf numFmtId="0" fontId="20" fillId="6" borderId="0" xfId="10" applyFont="1" applyFill="1"/>
    <xf numFmtId="0" fontId="42" fillId="6" borderId="0" xfId="10" applyFont="1" applyFill="1"/>
    <xf numFmtId="0" fontId="35" fillId="0" borderId="0" xfId="10"/>
    <xf numFmtId="0" fontId="36" fillId="0" borderId="20" xfId="11" applyFont="1" applyFill="1" applyBorder="1" applyAlignment="1">
      <alignment horizontal="center"/>
    </xf>
    <xf numFmtId="0" fontId="40" fillId="0" borderId="22" xfId="11" applyFont="1" applyFill="1" applyBorder="1" applyAlignment="1">
      <alignment horizontal="centerContinuous"/>
    </xf>
    <xf numFmtId="0" fontId="36" fillId="0" borderId="22" xfId="11" applyFont="1" applyFill="1" applyBorder="1" applyAlignment="1">
      <alignment horizontal="centerContinuous"/>
    </xf>
    <xf numFmtId="0" fontId="36" fillId="0" borderId="24" xfId="11" applyFont="1" applyFill="1" applyBorder="1" applyAlignment="1">
      <alignment horizontal="centerContinuous"/>
    </xf>
    <xf numFmtId="0" fontId="36" fillId="0" borderId="25" xfId="11" applyFont="1" applyFill="1" applyBorder="1" applyAlignment="1">
      <alignment horizontal="centerContinuous"/>
    </xf>
    <xf numFmtId="0" fontId="36" fillId="0" borderId="24" xfId="11" applyFont="1" applyFill="1" applyBorder="1" applyAlignment="1">
      <alignment horizontal="center"/>
    </xf>
    <xf numFmtId="0" fontId="21" fillId="0" borderId="13" xfId="11" applyFont="1" applyFill="1" applyBorder="1" applyAlignment="1">
      <alignment horizontal="center"/>
    </xf>
    <xf numFmtId="0" fontId="41" fillId="0" borderId="15" xfId="11" applyFont="1" applyFill="1" applyBorder="1" applyAlignment="1">
      <alignment horizontal="center"/>
    </xf>
    <xf numFmtId="0" fontId="21" fillId="0" borderId="15" xfId="11" applyFont="1" applyFill="1" applyBorder="1" applyAlignment="1">
      <alignment horizontal="center"/>
    </xf>
    <xf numFmtId="0" fontId="21" fillId="0" borderId="19" xfId="11" applyFont="1" applyFill="1" applyBorder="1" applyAlignment="1">
      <alignment horizontal="center"/>
    </xf>
    <xf numFmtId="0" fontId="41" fillId="0" borderId="18" xfId="11" applyFont="1" applyFill="1" applyBorder="1" applyAlignment="1">
      <alignment horizontal="center"/>
    </xf>
    <xf numFmtId="0" fontId="21" fillId="0" borderId="18" xfId="11" applyFont="1" applyFill="1" applyBorder="1" applyAlignment="1">
      <alignment horizontal="center"/>
    </xf>
    <xf numFmtId="0" fontId="43" fillId="4" borderId="0" xfId="11" applyNumberFormat="1" applyFont="1" applyFill="1" applyBorder="1" applyAlignment="1"/>
    <xf numFmtId="0" fontId="42" fillId="0" borderId="22" xfId="11" applyFont="1" applyFill="1" applyBorder="1"/>
    <xf numFmtId="0" fontId="20" fillId="0" borderId="22" xfId="11" applyFont="1" applyFill="1" applyBorder="1"/>
    <xf numFmtId="0" fontId="21" fillId="0" borderId="22" xfId="11" applyFont="1" applyFill="1" applyBorder="1"/>
    <xf numFmtId="0" fontId="44" fillId="4" borderId="0" xfId="11" applyNumberFormat="1" applyFont="1" applyFill="1" applyBorder="1" applyAlignment="1"/>
    <xf numFmtId="3" fontId="42" fillId="4" borderId="26" xfId="11" applyNumberFormat="1" applyFont="1" applyFill="1" applyBorder="1" applyAlignment="1">
      <alignment horizontal="right" vertical="center"/>
    </xf>
    <xf numFmtId="164" fontId="42" fillId="4" borderId="26" xfId="11" applyNumberFormat="1" applyFont="1" applyFill="1" applyBorder="1" applyAlignment="1">
      <alignment horizontal="right" vertical="center"/>
    </xf>
    <xf numFmtId="3" fontId="42" fillId="4" borderId="27" xfId="11" applyNumberFormat="1" applyFont="1" applyFill="1" applyBorder="1" applyAlignment="1">
      <alignment horizontal="right" vertical="center"/>
    </xf>
    <xf numFmtId="10" fontId="42" fillId="4" borderId="26" xfId="11" applyNumberFormat="1" applyFont="1" applyFill="1" applyBorder="1" applyAlignment="1">
      <alignment horizontal="right" vertical="center"/>
    </xf>
    <xf numFmtId="0" fontId="42" fillId="4" borderId="26" xfId="11" applyNumberFormat="1" applyFont="1" applyFill="1" applyBorder="1" applyAlignment="1">
      <alignment horizontal="right" vertical="center"/>
    </xf>
    <xf numFmtId="3" fontId="42" fillId="4" borderId="0" xfId="11" applyNumberFormat="1" applyFont="1" applyFill="1" applyBorder="1" applyAlignment="1">
      <alignment horizontal="right" vertical="center"/>
    </xf>
    <xf numFmtId="164" fontId="42" fillId="4" borderId="0" xfId="11" applyNumberFormat="1" applyFont="1" applyFill="1" applyAlignment="1">
      <alignment horizontal="right" vertical="center"/>
    </xf>
    <xf numFmtId="3" fontId="42" fillId="4" borderId="0" xfId="11" applyNumberFormat="1" applyFont="1" applyFill="1" applyAlignment="1">
      <alignment horizontal="right" vertical="center"/>
    </xf>
    <xf numFmtId="3" fontId="42" fillId="4" borderId="16" xfId="11" applyNumberFormat="1" applyFont="1" applyFill="1" applyBorder="1" applyAlignment="1">
      <alignment horizontal="right" vertical="center"/>
    </xf>
    <xf numFmtId="10" fontId="42" fillId="4" borderId="0" xfId="11" applyNumberFormat="1" applyFont="1" applyFill="1" applyAlignment="1">
      <alignment horizontal="right" vertical="center"/>
    </xf>
    <xf numFmtId="0" fontId="42" fillId="4" borderId="0" xfId="11" applyNumberFormat="1" applyFont="1" applyFill="1" applyAlignment="1">
      <alignment horizontal="right" vertical="center"/>
    </xf>
    <xf numFmtId="174" fontId="20" fillId="0" borderId="19" xfId="10" applyNumberFormat="1" applyFont="1" applyFill="1" applyBorder="1" applyAlignment="1" applyProtection="1">
      <alignment horizontal="center"/>
    </xf>
    <xf numFmtId="3" fontId="42" fillId="0" borderId="0" xfId="11" applyNumberFormat="1" applyFont="1" applyFill="1" applyBorder="1" applyAlignment="1">
      <alignment horizontal="right" vertical="center"/>
    </xf>
    <xf numFmtId="164" fontId="42" fillId="0" borderId="0" xfId="11" applyNumberFormat="1" applyFont="1" applyFill="1" applyBorder="1" applyAlignment="1">
      <alignment horizontal="right" vertical="center"/>
    </xf>
    <xf numFmtId="3" fontId="42" fillId="0" borderId="16" xfId="11" applyNumberFormat="1" applyFont="1" applyFill="1" applyBorder="1" applyAlignment="1">
      <alignment horizontal="right" vertical="center"/>
    </xf>
    <xf numFmtId="10" fontId="42" fillId="0" borderId="0" xfId="11" applyNumberFormat="1" applyFont="1" applyFill="1" applyBorder="1" applyAlignment="1">
      <alignment horizontal="right" vertical="center"/>
    </xf>
    <xf numFmtId="0" fontId="42" fillId="0" borderId="0" xfId="11" applyNumberFormat="1" applyFont="1" applyFill="1" applyBorder="1" applyAlignment="1">
      <alignment horizontal="right" vertical="center"/>
    </xf>
    <xf numFmtId="3" fontId="42" fillId="0" borderId="28" xfId="11" applyNumberFormat="1" applyFont="1" applyFill="1" applyBorder="1" applyAlignment="1">
      <alignment horizontal="right" vertical="center"/>
    </xf>
    <xf numFmtId="164" fontId="42" fillId="0" borderId="28" xfId="11" applyNumberFormat="1" applyFont="1" applyFill="1" applyBorder="1" applyAlignment="1">
      <alignment horizontal="right" vertical="center"/>
    </xf>
    <xf numFmtId="3" fontId="42" fillId="0" borderId="29" xfId="11" applyNumberFormat="1" applyFont="1" applyFill="1" applyBorder="1" applyAlignment="1">
      <alignment horizontal="right" vertical="center"/>
    </xf>
    <xf numFmtId="10" fontId="42" fillId="0" borderId="28" xfId="11" applyNumberFormat="1" applyFont="1" applyFill="1" applyBorder="1" applyAlignment="1">
      <alignment horizontal="right" vertical="center"/>
    </xf>
    <xf numFmtId="0" fontId="42" fillId="0" borderId="28" xfId="11" applyNumberFormat="1" applyFont="1" applyFill="1" applyBorder="1" applyAlignment="1">
      <alignment horizontal="right" vertical="center"/>
    </xf>
    <xf numFmtId="174" fontId="20" fillId="0" borderId="16" xfId="10" applyNumberFormat="1" applyFont="1" applyFill="1" applyBorder="1" applyAlignment="1" applyProtection="1">
      <alignment horizontal="center"/>
    </xf>
    <xf numFmtId="164" fontId="42" fillId="0" borderId="0" xfId="11" applyNumberFormat="1" applyFont="1" applyFill="1" applyAlignment="1">
      <alignment horizontal="right" vertical="center"/>
    </xf>
    <xf numFmtId="3" fontId="42" fillId="0" borderId="0" xfId="11" applyNumberFormat="1" applyFont="1" applyFill="1" applyAlignment="1">
      <alignment horizontal="right" vertical="center"/>
    </xf>
    <xf numFmtId="10" fontId="42" fillId="0" borderId="0" xfId="11" applyNumberFormat="1" applyFont="1" applyFill="1" applyAlignment="1">
      <alignment horizontal="right" vertical="center"/>
    </xf>
    <xf numFmtId="0" fontId="42" fillId="0" borderId="0" xfId="11" applyNumberFormat="1" applyFont="1" applyFill="1" applyAlignment="1">
      <alignment horizontal="right" vertical="center"/>
    </xf>
    <xf numFmtId="174" fontId="20" fillId="4" borderId="19" xfId="10" applyNumberFormat="1" applyFont="1" applyFill="1" applyBorder="1" applyAlignment="1" applyProtection="1">
      <alignment horizontal="center"/>
    </xf>
    <xf numFmtId="3" fontId="42" fillId="4" borderId="28" xfId="11" applyNumberFormat="1" applyFont="1" applyFill="1" applyBorder="1" applyAlignment="1">
      <alignment horizontal="right" vertical="center"/>
    </xf>
    <xf numFmtId="164" fontId="42" fillId="4" borderId="28" xfId="11" applyNumberFormat="1" applyFont="1" applyFill="1" applyBorder="1" applyAlignment="1">
      <alignment horizontal="right" vertical="center"/>
    </xf>
    <xf numFmtId="3" fontId="42" fillId="4" borderId="29" xfId="11" applyNumberFormat="1" applyFont="1" applyFill="1" applyBorder="1" applyAlignment="1">
      <alignment horizontal="right" vertical="center"/>
    </xf>
    <xf numFmtId="10" fontId="42" fillId="4" borderId="28" xfId="11" applyNumberFormat="1" applyFont="1" applyFill="1" applyBorder="1" applyAlignment="1">
      <alignment horizontal="right" vertical="center"/>
    </xf>
    <xf numFmtId="0" fontId="42" fillId="4" borderId="28" xfId="11" applyNumberFormat="1" applyFont="1" applyFill="1" applyBorder="1" applyAlignment="1">
      <alignment horizontal="right" vertical="center"/>
    </xf>
    <xf numFmtId="174" fontId="20" fillId="0" borderId="13" xfId="10" applyNumberFormat="1" applyFont="1" applyFill="1" applyBorder="1" applyAlignment="1" applyProtection="1">
      <alignment horizontal="center"/>
    </xf>
    <xf numFmtId="3" fontId="42" fillId="0" borderId="26" xfId="11" applyNumberFormat="1" applyFont="1" applyFill="1" applyBorder="1" applyAlignment="1">
      <alignment horizontal="right" vertical="center"/>
    </xf>
    <xf numFmtId="164" fontId="42" fillId="0" borderId="26" xfId="11" applyNumberFormat="1" applyFont="1" applyFill="1" applyBorder="1" applyAlignment="1">
      <alignment horizontal="right" vertical="center"/>
    </xf>
    <xf numFmtId="3" fontId="42" fillId="0" borderId="27" xfId="11" applyNumberFormat="1" applyFont="1" applyFill="1" applyBorder="1" applyAlignment="1">
      <alignment horizontal="right" vertical="center"/>
    </xf>
    <xf numFmtId="10" fontId="42" fillId="0" borderId="26" xfId="11" applyNumberFormat="1" applyFont="1" applyFill="1" applyBorder="1" applyAlignment="1">
      <alignment horizontal="right" vertical="center"/>
    </xf>
    <xf numFmtId="0" fontId="42" fillId="0" borderId="26" xfId="11" applyNumberFormat="1" applyFont="1" applyFill="1" applyBorder="1" applyAlignment="1">
      <alignment horizontal="right" vertical="center"/>
    </xf>
    <xf numFmtId="0" fontId="40" fillId="0" borderId="20" xfId="11" applyNumberFormat="1" applyFont="1" applyFill="1" applyBorder="1" applyAlignment="1">
      <alignment horizontal="center"/>
    </xf>
    <xf numFmtId="0" fontId="40" fillId="0" borderId="20" xfId="11" applyNumberFormat="1" applyFont="1" applyFill="1" applyBorder="1" applyAlignment="1">
      <alignment horizontal="centerContinuous"/>
    </xf>
    <xf numFmtId="0" fontId="40" fillId="0" borderId="31" xfId="11" applyNumberFormat="1" applyFont="1" applyFill="1" applyBorder="1" applyAlignment="1">
      <alignment horizontal="centerContinuous"/>
    </xf>
    <xf numFmtId="0" fontId="40" fillId="0" borderId="21" xfId="11" applyNumberFormat="1" applyFont="1" applyFill="1" applyBorder="1" applyAlignment="1">
      <alignment horizontal="centerContinuous"/>
    </xf>
    <xf numFmtId="0" fontId="41" fillId="0" borderId="13" xfId="11" applyNumberFormat="1" applyFont="1" applyFill="1" applyBorder="1" applyAlignment="1">
      <alignment horizontal="center"/>
    </xf>
    <xf numFmtId="0" fontId="41" fillId="0" borderId="15" xfId="11" applyNumberFormat="1" applyFont="1" applyFill="1" applyBorder="1" applyAlignment="1">
      <alignment horizontal="center"/>
    </xf>
    <xf numFmtId="0" fontId="41" fillId="0" borderId="19" xfId="11" applyNumberFormat="1" applyFont="1" applyFill="1" applyBorder="1" applyAlignment="1">
      <alignment horizontal="center"/>
    </xf>
    <xf numFmtId="0" fontId="41" fillId="0" borderId="18" xfId="11" applyNumberFormat="1" applyFont="1" applyFill="1" applyBorder="1" applyAlignment="1">
      <alignment horizontal="center"/>
    </xf>
    <xf numFmtId="0" fontId="44" fillId="6" borderId="32" xfId="11" applyNumberFormat="1" applyFont="1" applyFill="1" applyBorder="1" applyAlignment="1"/>
    <xf numFmtId="0" fontId="43" fillId="6" borderId="32" xfId="11" applyNumberFormat="1" applyFont="1" applyFill="1" applyBorder="1" applyAlignment="1"/>
    <xf numFmtId="0" fontId="44" fillId="6" borderId="0" xfId="11" applyNumberFormat="1" applyFont="1" applyFill="1" applyBorder="1" applyAlignment="1"/>
    <xf numFmtId="3" fontId="20" fillId="0" borderId="0" xfId="11" applyNumberFormat="1" applyFont="1" applyAlignment="1"/>
    <xf numFmtId="0" fontId="42" fillId="0" borderId="27" xfId="11" applyNumberFormat="1" applyFont="1" applyFill="1" applyBorder="1" applyAlignment="1">
      <alignment horizontal="right" vertical="center"/>
    </xf>
    <xf numFmtId="1" fontId="42" fillId="0" borderId="26" xfId="11" applyNumberFormat="1" applyFont="1" applyFill="1" applyBorder="1" applyAlignment="1">
      <alignment horizontal="right" vertical="center"/>
    </xf>
    <xf numFmtId="0" fontId="42" fillId="0" borderId="16" xfId="11" applyNumberFormat="1" applyFont="1" applyFill="1" applyBorder="1" applyAlignment="1">
      <alignment horizontal="right" vertical="center"/>
    </xf>
    <xf numFmtId="1" fontId="42" fillId="0" borderId="0" xfId="11" applyNumberFormat="1" applyFont="1" applyFill="1" applyAlignment="1">
      <alignment horizontal="right" vertical="center"/>
    </xf>
    <xf numFmtId="1" fontId="42" fillId="0" borderId="0" xfId="11" applyNumberFormat="1" applyFont="1" applyFill="1" applyBorder="1" applyAlignment="1">
      <alignment horizontal="right" vertical="center"/>
    </xf>
    <xf numFmtId="3" fontId="42" fillId="6" borderId="0" xfId="11" applyNumberFormat="1" applyFont="1" applyFill="1" applyBorder="1" applyAlignment="1">
      <alignment horizontal="right" vertical="center"/>
    </xf>
    <xf numFmtId="164" fontId="42" fillId="6" borderId="0" xfId="11" applyNumberFormat="1" applyFont="1" applyFill="1" applyAlignment="1">
      <alignment horizontal="right" vertical="center"/>
    </xf>
    <xf numFmtId="3" fontId="42" fillId="6" borderId="0" xfId="11" applyNumberFormat="1" applyFont="1" applyFill="1" applyAlignment="1">
      <alignment horizontal="right" vertical="center"/>
    </xf>
    <xf numFmtId="0" fontId="42" fillId="6" borderId="16" xfId="11" applyNumberFormat="1" applyFont="1" applyFill="1" applyBorder="1" applyAlignment="1">
      <alignment horizontal="right" vertical="center"/>
    </xf>
    <xf numFmtId="10" fontId="42" fillId="6" borderId="0" xfId="11" applyNumberFormat="1" applyFont="1" applyFill="1" applyAlignment="1">
      <alignment horizontal="right" vertical="center"/>
    </xf>
    <xf numFmtId="1" fontId="42" fillId="6" borderId="0" xfId="11" applyNumberFormat="1" applyFont="1" applyFill="1" applyAlignment="1">
      <alignment horizontal="right" vertical="center"/>
    </xf>
    <xf numFmtId="3" fontId="42" fillId="0" borderId="18" xfId="11" applyNumberFormat="1" applyFont="1" applyFill="1" applyBorder="1" applyAlignment="1">
      <alignment horizontal="right" vertical="center"/>
    </xf>
    <xf numFmtId="164" fontId="42" fillId="0" borderId="18" xfId="11" applyNumberFormat="1" applyFont="1" applyFill="1" applyBorder="1" applyAlignment="1">
      <alignment horizontal="right" vertical="center"/>
    </xf>
    <xf numFmtId="0" fontId="42" fillId="0" borderId="19" xfId="11" applyNumberFormat="1" applyFont="1" applyFill="1" applyBorder="1" applyAlignment="1">
      <alignment horizontal="right" vertical="center"/>
    </xf>
    <xf numFmtId="10" fontId="42" fillId="0" borderId="18" xfId="11" applyNumberFormat="1" applyFont="1" applyFill="1" applyBorder="1" applyAlignment="1">
      <alignment horizontal="right" vertical="center"/>
    </xf>
    <xf numFmtId="1" fontId="42" fillId="0" borderId="18" xfId="11" applyNumberFormat="1" applyFont="1" applyFill="1" applyBorder="1" applyAlignment="1">
      <alignment horizontal="right" vertical="center"/>
    </xf>
    <xf numFmtId="3" fontId="42" fillId="6" borderId="18" xfId="11" applyNumberFormat="1" applyFont="1" applyFill="1" applyBorder="1" applyAlignment="1">
      <alignment horizontal="right" vertical="center"/>
    </xf>
    <xf numFmtId="164" fontId="42" fillId="6" borderId="18" xfId="11" applyNumberFormat="1" applyFont="1" applyFill="1" applyBorder="1" applyAlignment="1">
      <alignment horizontal="right" vertical="center"/>
    </xf>
    <xf numFmtId="0" fontId="42" fillId="6" borderId="19" xfId="11" applyNumberFormat="1" applyFont="1" applyFill="1" applyBorder="1" applyAlignment="1">
      <alignment horizontal="right" vertical="center"/>
    </xf>
    <xf numFmtId="10" fontId="42" fillId="6" borderId="18" xfId="11" applyNumberFormat="1" applyFont="1" applyFill="1" applyBorder="1" applyAlignment="1">
      <alignment horizontal="right" vertical="center"/>
    </xf>
    <xf numFmtId="1" fontId="42" fillId="6" borderId="18" xfId="11" applyNumberFormat="1" applyFont="1" applyFill="1" applyBorder="1" applyAlignment="1">
      <alignment horizontal="right" vertical="center"/>
    </xf>
    <xf numFmtId="0" fontId="31" fillId="6" borderId="0" xfId="12" applyNumberFormat="1" applyFont="1" applyFill="1" applyAlignment="1">
      <alignment horizontal="left"/>
    </xf>
    <xf numFmtId="0" fontId="31" fillId="6" borderId="0" xfId="12" applyNumberFormat="1" applyFont="1" applyFill="1" applyAlignment="1">
      <alignment horizontal="centerContinuous"/>
    </xf>
    <xf numFmtId="0" fontId="20" fillId="6" borderId="0" xfId="12" applyNumberFormat="1" applyFont="1" applyFill="1" applyAlignment="1">
      <alignment horizontal="centerContinuous"/>
    </xf>
    <xf numFmtId="0" fontId="36" fillId="6" borderId="0" xfId="12" applyNumberFormat="1" applyFont="1" applyFill="1" applyAlignment="1">
      <alignment horizontal="centerContinuous"/>
    </xf>
    <xf numFmtId="0" fontId="31" fillId="6" borderId="0" xfId="12" applyNumberFormat="1" applyFont="1" applyFill="1" applyAlignment="1">
      <alignment horizontal="right"/>
    </xf>
    <xf numFmtId="0" fontId="20" fillId="6" borderId="0" xfId="12" applyNumberFormat="1" applyFont="1" applyFill="1" applyAlignment="1"/>
    <xf numFmtId="0" fontId="20" fillId="0" borderId="0" xfId="12" applyNumberFormat="1" applyFont="1" applyAlignment="1"/>
    <xf numFmtId="0" fontId="34" fillId="6" borderId="0" xfId="12" applyNumberFormat="1" applyFont="1" applyFill="1" applyAlignment="1">
      <alignment horizontal="left"/>
    </xf>
    <xf numFmtId="0" fontId="34" fillId="6" borderId="0" xfId="12" applyNumberFormat="1" applyFont="1" applyFill="1" applyAlignment="1">
      <alignment horizontal="centerContinuous"/>
    </xf>
    <xf numFmtId="0" fontId="34" fillId="6" borderId="0" xfId="12" applyNumberFormat="1" applyFont="1" applyFill="1" applyAlignment="1">
      <alignment horizontal="right"/>
    </xf>
    <xf numFmtId="0" fontId="36" fillId="0" borderId="20" xfId="12" applyNumberFormat="1" applyFont="1" applyBorder="1" applyAlignment="1">
      <alignment horizontal="center"/>
    </xf>
    <xf numFmtId="0" fontId="21" fillId="0" borderId="13" xfId="12" applyNumberFormat="1" applyFont="1" applyBorder="1" applyAlignment="1">
      <alignment horizontal="center"/>
    </xf>
    <xf numFmtId="0" fontId="21" fillId="0" borderId="33" xfId="12" applyNumberFormat="1" applyFont="1" applyBorder="1" applyAlignment="1">
      <alignment horizontal="center"/>
    </xf>
    <xf numFmtId="0" fontId="21" fillId="0" borderId="15" xfId="12" applyNumberFormat="1" applyFont="1" applyBorder="1" applyAlignment="1">
      <alignment horizontal="centerContinuous"/>
    </xf>
    <xf numFmtId="0" fontId="21" fillId="0" borderId="19" xfId="12" applyNumberFormat="1" applyFont="1" applyBorder="1" applyAlignment="1">
      <alignment horizontal="center"/>
    </xf>
    <xf numFmtId="0" fontId="21" fillId="0" borderId="34" xfId="12" applyNumberFormat="1" applyFont="1" applyBorder="1" applyAlignment="1">
      <alignment horizontal="center"/>
    </xf>
    <xf numFmtId="2" fontId="21" fillId="0" borderId="18" xfId="12" applyNumberFormat="1" applyFont="1" applyBorder="1" applyAlignment="1">
      <alignment horizontal="center"/>
    </xf>
    <xf numFmtId="0" fontId="21" fillId="0" borderId="18" xfId="12" applyNumberFormat="1" applyFont="1" applyBorder="1" applyAlignment="1">
      <alignment horizontal="center"/>
    </xf>
    <xf numFmtId="0" fontId="21" fillId="6" borderId="0" xfId="12" applyNumberFormat="1" applyFont="1" applyFill="1" applyBorder="1" applyAlignment="1"/>
    <xf numFmtId="0" fontId="48" fillId="6" borderId="0" xfId="12" applyNumberFormat="1" applyFont="1" applyFill="1" applyBorder="1" applyAlignment="1"/>
    <xf numFmtId="174" fontId="20" fillId="4" borderId="13" xfId="13" applyNumberFormat="1" applyFont="1" applyFill="1" applyBorder="1" applyAlignment="1" applyProtection="1">
      <alignment horizontal="center"/>
    </xf>
    <xf numFmtId="2" fontId="15" fillId="4" borderId="33" xfId="12" applyNumberFormat="1" applyFont="1" applyFill="1" applyBorder="1" applyAlignment="1">
      <alignment horizontal="center"/>
    </xf>
    <xf numFmtId="164" fontId="20" fillId="4" borderId="15" xfId="12" applyNumberFormat="1" applyFont="1" applyFill="1" applyBorder="1" applyAlignment="1">
      <alignment horizontal="right"/>
    </xf>
    <xf numFmtId="2" fontId="20" fillId="4" borderId="15" xfId="12" applyNumberFormat="1" applyFont="1" applyFill="1" applyBorder="1" applyAlignment="1">
      <alignment horizontal="right"/>
    </xf>
    <xf numFmtId="2" fontId="49" fillId="0" borderId="35" xfId="12" applyNumberFormat="1" applyFont="1" applyBorder="1" applyAlignment="1">
      <alignment horizontal="right"/>
    </xf>
    <xf numFmtId="164" fontId="20" fillId="4" borderId="0" xfId="12" applyNumberFormat="1" applyFont="1" applyFill="1" applyBorder="1" applyAlignment="1">
      <alignment horizontal="right"/>
    </xf>
    <xf numFmtId="2" fontId="20" fillId="4" borderId="0" xfId="12" applyNumberFormat="1" applyFont="1" applyFill="1" applyAlignment="1">
      <alignment horizontal="right"/>
    </xf>
    <xf numFmtId="164" fontId="20" fillId="4" borderId="0" xfId="12" applyNumberFormat="1" applyFont="1" applyFill="1" applyAlignment="1">
      <alignment horizontal="right"/>
    </xf>
    <xf numFmtId="2" fontId="49" fillId="0" borderId="0" xfId="12" applyNumberFormat="1" applyFont="1" applyAlignment="1">
      <alignment horizontal="right"/>
    </xf>
    <xf numFmtId="164" fontId="20" fillId="4" borderId="18" xfId="12" applyNumberFormat="1" applyFont="1" applyFill="1" applyBorder="1" applyAlignment="1">
      <alignment horizontal="right"/>
    </xf>
    <xf numFmtId="2" fontId="20" fillId="4" borderId="18" xfId="12" applyNumberFormat="1" applyFont="1" applyFill="1" applyBorder="1" applyAlignment="1">
      <alignment horizontal="right"/>
    </xf>
    <xf numFmtId="2" fontId="20" fillId="4" borderId="0" xfId="12" applyNumberFormat="1" applyFont="1" applyFill="1" applyBorder="1" applyAlignment="1">
      <alignment horizontal="right"/>
    </xf>
    <xf numFmtId="164" fontId="42" fillId="0" borderId="0" xfId="12" applyNumberFormat="1" applyFont="1" applyBorder="1" applyAlignment="1">
      <alignment horizontal="right"/>
    </xf>
    <xf numFmtId="2" fontId="42" fillId="0" borderId="0" xfId="12" applyNumberFormat="1" applyFont="1" applyBorder="1" applyAlignment="1">
      <alignment horizontal="right"/>
    </xf>
    <xf numFmtId="178" fontId="20" fillId="4" borderId="0" xfId="12" applyNumberFormat="1" applyFont="1" applyFill="1" applyBorder="1" applyAlignment="1">
      <alignment horizontal="center"/>
    </xf>
    <xf numFmtId="0" fontId="20" fillId="6" borderId="22" xfId="12" applyNumberFormat="1" applyFont="1" applyFill="1" applyBorder="1" applyAlignment="1"/>
    <xf numFmtId="2" fontId="20" fillId="6" borderId="22" xfId="12" applyNumberFormat="1" applyFont="1" applyFill="1" applyBorder="1" applyAlignment="1">
      <alignment horizontal="right"/>
    </xf>
    <xf numFmtId="164" fontId="20" fillId="6" borderId="22" xfId="12" applyNumberFormat="1" applyFont="1" applyFill="1" applyBorder="1" applyAlignment="1">
      <alignment horizontal="right"/>
    </xf>
    <xf numFmtId="0" fontId="21" fillId="0" borderId="20" xfId="12" applyNumberFormat="1" applyFont="1" applyBorder="1" applyAlignment="1">
      <alignment horizontal="center"/>
    </xf>
    <xf numFmtId="2" fontId="21" fillId="0" borderId="31" xfId="12" applyNumberFormat="1" applyFont="1" applyBorder="1" applyAlignment="1">
      <alignment horizontal="right" vertical="center"/>
    </xf>
    <xf numFmtId="164" fontId="21" fillId="0" borderId="22" xfId="12" applyNumberFormat="1" applyFont="1" applyBorder="1" applyAlignment="1">
      <alignment horizontal="right" vertical="center"/>
    </xf>
    <xf numFmtId="2" fontId="21" fillId="0" borderId="22" xfId="12" applyNumberFormat="1" applyFont="1" applyBorder="1" applyAlignment="1">
      <alignment horizontal="right" vertical="center"/>
    </xf>
    <xf numFmtId="0" fontId="20" fillId="0" borderId="22" xfId="12" applyNumberFormat="1" applyFont="1" applyBorder="1" applyAlignment="1">
      <alignment horizontal="left"/>
    </xf>
    <xf numFmtId="2" fontId="20" fillId="0" borderId="22" xfId="12" applyNumberFormat="1" applyFont="1" applyBorder="1" applyAlignment="1">
      <alignment horizontal="centerContinuous"/>
    </xf>
    <xf numFmtId="164" fontId="20" fillId="0" borderId="22" xfId="12" applyNumberFormat="1" applyFont="1" applyBorder="1" applyAlignment="1">
      <alignment horizontal="centerContinuous"/>
    </xf>
    <xf numFmtId="0" fontId="20" fillId="6" borderId="0" xfId="12" applyNumberFormat="1" applyFont="1" applyFill="1" applyBorder="1" applyAlignment="1">
      <alignment horizontal="centerContinuous"/>
    </xf>
    <xf numFmtId="2" fontId="20" fillId="6" borderId="0" xfId="12" applyNumberFormat="1" applyFont="1" applyFill="1" applyBorder="1" applyAlignment="1">
      <alignment horizontal="centerContinuous"/>
    </xf>
    <xf numFmtId="164" fontId="20" fillId="6" borderId="0" xfId="12" applyNumberFormat="1" applyFont="1" applyFill="1" applyBorder="1" applyAlignment="1">
      <alignment horizontal="centerContinuous"/>
    </xf>
    <xf numFmtId="0" fontId="34" fillId="6" borderId="0" xfId="12" applyNumberFormat="1" applyFont="1" applyFill="1" applyAlignment="1">
      <alignment horizontal="left" vertical="center"/>
    </xf>
    <xf numFmtId="2" fontId="33" fillId="6" borderId="0" xfId="12" applyNumberFormat="1" applyFont="1" applyFill="1" applyAlignment="1">
      <alignment horizontal="centerContinuous"/>
    </xf>
    <xf numFmtId="164" fontId="34" fillId="6" borderId="0" xfId="12" applyNumberFormat="1" applyFont="1" applyFill="1" applyAlignment="1">
      <alignment horizontal="centerContinuous"/>
    </xf>
    <xf numFmtId="2" fontId="34" fillId="6" borderId="0" xfId="12" applyNumberFormat="1" applyFont="1" applyFill="1" applyAlignment="1">
      <alignment horizontal="centerContinuous"/>
    </xf>
    <xf numFmtId="178" fontId="36" fillId="6" borderId="0" xfId="12" applyNumberFormat="1" applyFont="1" applyFill="1" applyAlignment="1">
      <alignment horizontal="centerContinuous"/>
    </xf>
    <xf numFmtId="2" fontId="15" fillId="6" borderId="0" xfId="12" applyNumberFormat="1" applyFont="1" applyFill="1" applyAlignment="1">
      <alignment horizontal="centerContinuous"/>
    </xf>
    <xf numFmtId="164" fontId="20" fillId="6" borderId="0" xfId="12" applyNumberFormat="1" applyFont="1" applyFill="1" applyAlignment="1" applyProtection="1">
      <alignment horizontal="centerContinuous"/>
      <protection locked="0"/>
    </xf>
    <xf numFmtId="2" fontId="20" fillId="6" borderId="0" xfId="12" applyNumberFormat="1" applyFont="1" applyFill="1" applyAlignment="1">
      <alignment horizontal="centerContinuous"/>
    </xf>
    <xf numFmtId="164" fontId="20" fillId="6" borderId="0" xfId="12" applyNumberFormat="1" applyFont="1" applyFill="1" applyAlignment="1">
      <alignment horizontal="centerContinuous"/>
    </xf>
    <xf numFmtId="164" fontId="20" fillId="6" borderId="0" xfId="12" applyNumberFormat="1" applyFont="1" applyFill="1" applyAlignment="1" applyProtection="1">
      <protection locked="0"/>
    </xf>
    <xf numFmtId="2" fontId="20" fillId="6" borderId="0" xfId="12" applyNumberFormat="1" applyFont="1" applyFill="1" applyAlignment="1"/>
    <xf numFmtId="164" fontId="20" fillId="6" borderId="0" xfId="12" applyNumberFormat="1" applyFont="1" applyFill="1" applyAlignment="1"/>
    <xf numFmtId="164" fontId="20" fillId="0" borderId="0" xfId="12" applyNumberFormat="1" applyFont="1" applyAlignment="1" applyProtection="1">
      <protection locked="0"/>
    </xf>
    <xf numFmtId="2" fontId="20" fillId="0" borderId="0" xfId="12" applyNumberFormat="1" applyFont="1" applyAlignment="1"/>
    <xf numFmtId="164" fontId="20" fillId="0" borderId="0" xfId="12" applyNumberFormat="1" applyFont="1" applyAlignment="1"/>
    <xf numFmtId="0" fontId="33" fillId="0" borderId="0" xfId="12" applyFont="1"/>
    <xf numFmtId="0" fontId="20" fillId="6" borderId="0" xfId="12" applyNumberFormat="1" applyFont="1" applyFill="1" applyAlignment="1">
      <alignment horizontal="left"/>
    </xf>
    <xf numFmtId="0" fontId="20" fillId="0" borderId="0" xfId="12" applyNumberFormat="1" applyFont="1" applyAlignment="1">
      <alignment horizontal="left"/>
    </xf>
    <xf numFmtId="0" fontId="33" fillId="0" borderId="0" xfId="12" applyFont="1" applyAlignment="1">
      <alignment horizontal="left"/>
    </xf>
    <xf numFmtId="0" fontId="21" fillId="0" borderId="15" xfId="12" applyNumberFormat="1" applyFont="1" applyBorder="1" applyAlignment="1">
      <alignment horizontal="center"/>
    </xf>
    <xf numFmtId="2" fontId="20" fillId="4" borderId="33" xfId="12" applyNumberFormat="1" applyFont="1" applyFill="1" applyBorder="1" applyAlignment="1">
      <alignment horizontal="right"/>
    </xf>
    <xf numFmtId="2" fontId="20" fillId="4" borderId="36" xfId="12" applyNumberFormat="1" applyFont="1" applyFill="1" applyBorder="1" applyAlignment="1">
      <alignment horizontal="right"/>
    </xf>
    <xf numFmtId="2" fontId="20" fillId="4" borderId="34" xfId="12" applyNumberFormat="1" applyFont="1" applyFill="1" applyBorder="1" applyAlignment="1">
      <alignment horizontal="right"/>
    </xf>
    <xf numFmtId="0" fontId="21" fillId="0" borderId="20" xfId="12" applyNumberFormat="1" applyFont="1" applyBorder="1" applyAlignment="1">
      <alignment horizontal="right" vertical="center"/>
    </xf>
    <xf numFmtId="164" fontId="34" fillId="6" borderId="0" xfId="12" applyNumberFormat="1" applyFont="1" applyFill="1" applyAlignment="1">
      <alignment horizontal="center"/>
    </xf>
    <xf numFmtId="0" fontId="1" fillId="0" borderId="0" xfId="14"/>
    <xf numFmtId="2" fontId="20" fillId="6" borderId="0" xfId="12" applyNumberFormat="1" applyFont="1" applyFill="1" applyAlignment="1">
      <alignment horizontal="center"/>
    </xf>
    <xf numFmtId="164" fontId="20" fillId="6" borderId="0" xfId="12" applyNumberFormat="1" applyFont="1" applyFill="1" applyAlignment="1">
      <alignment horizontal="center"/>
    </xf>
    <xf numFmtId="0" fontId="36" fillId="0" borderId="31" xfId="12" applyNumberFormat="1" applyFont="1" applyBorder="1" applyAlignment="1">
      <alignment horizontal="centerContinuous"/>
    </xf>
    <xf numFmtId="0" fontId="36" fillId="0" borderId="21" xfId="12" applyNumberFormat="1" applyFont="1" applyBorder="1" applyAlignment="1">
      <alignment horizontal="centerContinuous"/>
    </xf>
    <xf numFmtId="0" fontId="21" fillId="0" borderId="13" xfId="12" applyNumberFormat="1" applyFont="1" applyBorder="1" applyAlignment="1">
      <alignment horizontal="centerContinuous"/>
    </xf>
    <xf numFmtId="0" fontId="48" fillId="6" borderId="0" xfId="12" applyNumberFormat="1" applyFont="1" applyFill="1" applyBorder="1" applyAlignment="1">
      <alignment horizontal="centerContinuous"/>
    </xf>
    <xf numFmtId="164" fontId="20" fillId="4" borderId="26" xfId="12" applyNumberFormat="1" applyFont="1" applyFill="1" applyBorder="1" applyAlignment="1">
      <alignment horizontal="right"/>
    </xf>
    <xf numFmtId="2" fontId="20" fillId="4" borderId="26" xfId="12" applyNumberFormat="1" applyFont="1" applyFill="1" applyBorder="1" applyAlignment="1">
      <alignment horizontal="right"/>
    </xf>
    <xf numFmtId="2" fontId="20" fillId="4" borderId="27" xfId="12" applyNumberFormat="1" applyFont="1" applyFill="1" applyBorder="1" applyAlignment="1">
      <alignment horizontal="right"/>
    </xf>
    <xf numFmtId="2" fontId="20" fillId="4" borderId="16" xfId="12" applyNumberFormat="1" applyFont="1" applyFill="1" applyBorder="1" applyAlignment="1">
      <alignment horizontal="right"/>
    </xf>
    <xf numFmtId="2" fontId="20" fillId="4" borderId="19" xfId="12" applyNumberFormat="1" applyFont="1" applyFill="1" applyBorder="1" applyAlignment="1">
      <alignment horizontal="right"/>
    </xf>
    <xf numFmtId="0" fontId="20" fillId="6" borderId="22" xfId="12" applyNumberFormat="1" applyFont="1" applyFill="1" applyBorder="1" applyAlignment="1">
      <alignment horizontal="center"/>
    </xf>
    <xf numFmtId="1" fontId="20" fillId="6" borderId="22" xfId="12" applyNumberFormat="1" applyFont="1" applyFill="1" applyBorder="1" applyAlignment="1">
      <alignment horizontal="right"/>
    </xf>
    <xf numFmtId="3" fontId="21" fillId="0" borderId="22" xfId="12" applyNumberFormat="1" applyFont="1" applyBorder="1" applyAlignment="1">
      <alignment horizontal="right" vertical="center"/>
    </xf>
    <xf numFmtId="2" fontId="21" fillId="0" borderId="20" xfId="12" applyNumberFormat="1" applyFont="1" applyBorder="1" applyAlignment="1">
      <alignment horizontal="right" vertical="center"/>
    </xf>
    <xf numFmtId="0" fontId="20" fillId="0" borderId="22" xfId="12" applyNumberFormat="1" applyFont="1" applyBorder="1" applyAlignment="1"/>
    <xf numFmtId="164" fontId="20" fillId="0" borderId="22" xfId="12" applyNumberFormat="1" applyFont="1" applyBorder="1" applyAlignment="1">
      <alignment horizontal="left"/>
    </xf>
    <xf numFmtId="164" fontId="20" fillId="0" borderId="22" xfId="12" applyNumberFormat="1" applyFont="1" applyBorder="1" applyAlignment="1">
      <alignment horizontal="right"/>
    </xf>
    <xf numFmtId="0" fontId="15" fillId="6" borderId="0" xfId="12" applyNumberFormat="1" applyFont="1" applyFill="1" applyBorder="1" applyAlignment="1"/>
    <xf numFmtId="164" fontId="20" fillId="6" borderId="0" xfId="12" applyNumberFormat="1" applyFont="1" applyFill="1" applyBorder="1" applyAlignment="1"/>
    <xf numFmtId="2" fontId="20" fillId="6" borderId="0" xfId="12" applyNumberFormat="1" applyFont="1" applyFill="1" applyBorder="1" applyAlignment="1"/>
    <xf numFmtId="0" fontId="20" fillId="0" borderId="0" xfId="12" applyNumberFormat="1" applyFont="1" applyAlignment="1">
      <alignment horizontal="centerContinuous"/>
    </xf>
    <xf numFmtId="164" fontId="36" fillId="6" borderId="0" xfId="12" applyNumberFormat="1" applyFont="1" applyFill="1" applyAlignment="1">
      <alignment horizontal="centerContinuous"/>
    </xf>
    <xf numFmtId="0" fontId="21" fillId="0" borderId="14" xfId="12" applyNumberFormat="1" applyFont="1" applyBorder="1" applyAlignment="1">
      <alignment horizontal="centerContinuous"/>
    </xf>
    <xf numFmtId="0" fontId="21" fillId="0" borderId="14" xfId="12" applyNumberFormat="1" applyFont="1" applyBorder="1" applyAlignment="1">
      <alignment horizontal="center"/>
    </xf>
    <xf numFmtId="0" fontId="21" fillId="0" borderId="37" xfId="12" applyNumberFormat="1" applyFont="1" applyBorder="1" applyAlignment="1">
      <alignment horizontal="center"/>
    </xf>
    <xf numFmtId="0" fontId="21" fillId="0" borderId="33" xfId="12" applyNumberFormat="1" applyFont="1" applyBorder="1" applyAlignment="1">
      <alignment horizontal="centerContinuous"/>
    </xf>
    <xf numFmtId="2" fontId="21" fillId="0" borderId="17" xfId="12" applyNumberFormat="1" applyFont="1" applyBorder="1" applyAlignment="1">
      <alignment horizontal="center"/>
    </xf>
    <xf numFmtId="0" fontId="21" fillId="0" borderId="17" xfId="12" applyNumberFormat="1" applyFont="1" applyBorder="1" applyAlignment="1">
      <alignment horizontal="center"/>
    </xf>
    <xf numFmtId="0" fontId="21" fillId="0" borderId="38" xfId="12" applyNumberFormat="1" applyFont="1" applyBorder="1" applyAlignment="1">
      <alignment horizontal="center"/>
    </xf>
    <xf numFmtId="0" fontId="48" fillId="6" borderId="22" xfId="12" applyNumberFormat="1" applyFont="1" applyFill="1" applyBorder="1" applyAlignment="1"/>
    <xf numFmtId="2" fontId="20" fillId="4" borderId="13" xfId="12" applyNumberFormat="1" applyFont="1" applyFill="1" applyBorder="1" applyAlignment="1">
      <alignment horizontal="right"/>
    </xf>
    <xf numFmtId="2" fontId="20" fillId="4" borderId="29" xfId="12" applyNumberFormat="1" applyFont="1" applyFill="1" applyBorder="1" applyAlignment="1">
      <alignment horizontal="right"/>
    </xf>
    <xf numFmtId="2" fontId="20" fillId="4" borderId="28" xfId="12" applyNumberFormat="1" applyFont="1" applyFill="1" applyBorder="1" applyAlignment="1">
      <alignment horizontal="right"/>
    </xf>
    <xf numFmtId="2" fontId="20" fillId="4" borderId="39" xfId="12" applyNumberFormat="1" applyFont="1" applyFill="1" applyBorder="1" applyAlignment="1">
      <alignment horizontal="right"/>
    </xf>
    <xf numFmtId="0" fontId="20" fillId="6" borderId="22" xfId="12" applyNumberFormat="1" applyFont="1" applyFill="1" applyBorder="1" applyAlignment="1">
      <alignment horizontal="right"/>
    </xf>
    <xf numFmtId="2" fontId="21" fillId="0" borderId="22" xfId="12" applyNumberFormat="1" applyFont="1" applyBorder="1" applyAlignment="1">
      <alignment vertical="center"/>
    </xf>
    <xf numFmtId="2" fontId="21" fillId="0" borderId="40" xfId="12" applyNumberFormat="1" applyFont="1" applyBorder="1" applyAlignment="1">
      <alignment vertical="center"/>
    </xf>
    <xf numFmtId="2" fontId="21" fillId="0" borderId="41" xfId="12" applyNumberFormat="1" applyFont="1" applyBorder="1" applyAlignment="1">
      <alignment horizontal="right" vertical="center"/>
    </xf>
    <xf numFmtId="0" fontId="20" fillId="0" borderId="22" xfId="12" applyNumberFormat="1" applyFont="1" applyBorder="1" applyAlignment="1">
      <alignment horizontal="centerContinuous"/>
    </xf>
    <xf numFmtId="0" fontId="20" fillId="0" borderId="22" xfId="12" applyNumberFormat="1" applyFont="1" applyBorder="1" applyAlignment="1">
      <alignment horizontal="right"/>
    </xf>
    <xf numFmtId="0" fontId="20" fillId="6" borderId="0" xfId="12" applyNumberFormat="1" applyFont="1" applyFill="1" applyBorder="1" applyAlignment="1"/>
    <xf numFmtId="2" fontId="20" fillId="0" borderId="0" xfId="12" applyNumberFormat="1" applyFont="1" applyAlignment="1" applyProtection="1">
      <protection locked="0"/>
    </xf>
    <xf numFmtId="0" fontId="38" fillId="0" borderId="0" xfId="12" applyFont="1" applyAlignment="1">
      <alignment horizontal="left"/>
    </xf>
    <xf numFmtId="0" fontId="33" fillId="6" borderId="0" xfId="12" applyNumberFormat="1" applyFont="1" applyFill="1" applyAlignment="1">
      <alignment horizontal="centerContinuous"/>
    </xf>
    <xf numFmtId="2" fontId="50" fillId="0" borderId="22" xfId="12" applyNumberFormat="1" applyFont="1" applyBorder="1" applyAlignment="1">
      <alignment horizontal="centerContinuous"/>
    </xf>
    <xf numFmtId="0" fontId="50" fillId="0" borderId="22" xfId="12" applyNumberFormat="1" applyFont="1" applyBorder="1" applyAlignment="1">
      <alignment horizontal="centerContinuous"/>
    </xf>
    <xf numFmtId="0" fontId="50" fillId="0" borderId="20" xfId="12" applyNumberFormat="1" applyFont="1" applyBorder="1" applyAlignment="1">
      <alignment horizontal="centerContinuous"/>
    </xf>
    <xf numFmtId="0" fontId="21" fillId="0" borderId="21" xfId="12" applyNumberFormat="1" applyFont="1" applyBorder="1" applyAlignment="1">
      <alignment horizontal="center"/>
    </xf>
    <xf numFmtId="0" fontId="21" fillId="0" borderId="22" xfId="12" applyNumberFormat="1" applyFont="1" applyBorder="1" applyAlignment="1">
      <alignment horizontal="center"/>
    </xf>
    <xf numFmtId="164" fontId="20" fillId="0" borderId="15" xfId="12" applyNumberFormat="1" applyFont="1" applyFill="1" applyBorder="1" applyAlignment="1">
      <alignment horizontal="right"/>
    </xf>
    <xf numFmtId="2" fontId="20" fillId="0" borderId="15" xfId="12" applyNumberFormat="1" applyFont="1" applyFill="1" applyBorder="1" applyAlignment="1">
      <alignment horizontal="right"/>
    </xf>
    <xf numFmtId="2" fontId="20" fillId="0" borderId="13" xfId="12" applyNumberFormat="1" applyFont="1" applyFill="1" applyBorder="1" applyAlignment="1">
      <alignment horizontal="right"/>
    </xf>
    <xf numFmtId="0" fontId="20" fillId="0" borderId="15" xfId="12" applyFont="1" applyFill="1" applyBorder="1" applyAlignment="1">
      <alignment horizontal="right"/>
    </xf>
    <xf numFmtId="0" fontId="20" fillId="0" borderId="13" xfId="12" applyFont="1" applyFill="1" applyBorder="1" applyAlignment="1">
      <alignment horizontal="right"/>
    </xf>
    <xf numFmtId="164" fontId="20" fillId="0" borderId="0" xfId="12" applyNumberFormat="1" applyFont="1" applyFill="1" applyBorder="1" applyAlignment="1">
      <alignment horizontal="right"/>
    </xf>
    <xf numFmtId="2" fontId="20" fillId="0" borderId="0" xfId="12" applyNumberFormat="1" applyFont="1" applyFill="1" applyAlignment="1">
      <alignment horizontal="right"/>
    </xf>
    <xf numFmtId="164" fontId="20" fillId="0" borderId="0" xfId="12" applyNumberFormat="1" applyFont="1" applyFill="1" applyAlignment="1">
      <alignment horizontal="right"/>
    </xf>
    <xf numFmtId="2" fontId="20" fillId="0" borderId="16" xfId="12" applyNumberFormat="1" applyFont="1" applyFill="1" applyBorder="1" applyAlignment="1">
      <alignment horizontal="right"/>
    </xf>
    <xf numFmtId="0" fontId="20" fillId="0" borderId="0" xfId="12" applyFont="1" applyFill="1" applyAlignment="1">
      <alignment horizontal="right"/>
    </xf>
    <xf numFmtId="0" fontId="20" fillId="0" borderId="16" xfId="12" applyFont="1" applyFill="1" applyBorder="1" applyAlignment="1">
      <alignment horizontal="right"/>
    </xf>
    <xf numFmtId="164" fontId="20" fillId="0" borderId="18" xfId="12" applyNumberFormat="1" applyFont="1" applyFill="1" applyBorder="1" applyAlignment="1">
      <alignment horizontal="right"/>
    </xf>
    <xf numFmtId="2" fontId="20" fillId="0" borderId="18" xfId="12" applyNumberFormat="1" applyFont="1" applyFill="1" applyBorder="1" applyAlignment="1">
      <alignment horizontal="right"/>
    </xf>
    <xf numFmtId="2" fontId="20" fillId="0" borderId="19" xfId="12" applyNumberFormat="1" applyFont="1" applyFill="1" applyBorder="1" applyAlignment="1">
      <alignment horizontal="right"/>
    </xf>
    <xf numFmtId="0" fontId="20" fillId="0" borderId="18" xfId="12" applyFont="1" applyFill="1" applyBorder="1" applyAlignment="1">
      <alignment horizontal="right"/>
    </xf>
    <xf numFmtId="0" fontId="20" fillId="0" borderId="19" xfId="12" applyFont="1" applyFill="1" applyBorder="1" applyAlignment="1">
      <alignment horizontal="right"/>
    </xf>
    <xf numFmtId="2" fontId="20" fillId="0" borderId="0" xfId="12" applyNumberFormat="1" applyFont="1" applyFill="1" applyBorder="1" applyAlignment="1">
      <alignment horizontal="right"/>
    </xf>
    <xf numFmtId="0" fontId="20" fillId="0" borderId="0" xfId="12" applyFont="1" applyFill="1" applyBorder="1" applyAlignment="1">
      <alignment horizontal="right"/>
    </xf>
    <xf numFmtId="164" fontId="20" fillId="0" borderId="0" xfId="12" applyNumberFormat="1" applyFont="1" applyBorder="1" applyAlignment="1">
      <alignment horizontal="right"/>
    </xf>
    <xf numFmtId="2" fontId="20" fillId="0" borderId="0" xfId="12" applyNumberFormat="1" applyFont="1" applyBorder="1" applyAlignment="1">
      <alignment horizontal="right"/>
    </xf>
    <xf numFmtId="2" fontId="20" fillId="0" borderId="16" xfId="12" applyNumberFormat="1" applyFont="1" applyBorder="1" applyAlignment="1">
      <alignment horizontal="right"/>
    </xf>
    <xf numFmtId="0" fontId="20" fillId="0" borderId="0" xfId="12" applyFont="1" applyBorder="1" applyAlignment="1">
      <alignment horizontal="right"/>
    </xf>
    <xf numFmtId="0" fontId="20" fillId="0" borderId="16" xfId="12" applyFont="1" applyBorder="1" applyAlignment="1">
      <alignment horizontal="right"/>
    </xf>
    <xf numFmtId="2" fontId="20" fillId="0" borderId="0" xfId="12" applyNumberFormat="1" applyFont="1" applyAlignment="1">
      <alignment horizontal="right"/>
    </xf>
    <xf numFmtId="164" fontId="20" fillId="0" borderId="0" xfId="12" applyNumberFormat="1" applyFont="1" applyAlignment="1">
      <alignment horizontal="right"/>
    </xf>
    <xf numFmtId="0" fontId="20" fillId="0" borderId="0" xfId="12" applyFont="1" applyAlignment="1">
      <alignment horizontal="right"/>
    </xf>
    <xf numFmtId="2" fontId="20" fillId="0" borderId="19" xfId="12" applyNumberFormat="1" applyFont="1" applyBorder="1" applyAlignment="1">
      <alignment horizontal="right"/>
    </xf>
    <xf numFmtId="0" fontId="20" fillId="0" borderId="19" xfId="12" applyFont="1" applyBorder="1" applyAlignment="1">
      <alignment horizontal="right"/>
    </xf>
    <xf numFmtId="0" fontId="20" fillId="6" borderId="22" xfId="12" applyFont="1" applyFill="1" applyBorder="1" applyAlignment="1">
      <alignment horizontal="right"/>
    </xf>
    <xf numFmtId="165" fontId="21" fillId="0" borderId="22" xfId="12" applyNumberFormat="1" applyFont="1" applyBorder="1" applyAlignment="1">
      <alignment horizontal="right" vertical="center"/>
    </xf>
    <xf numFmtId="164" fontId="20" fillId="0" borderId="22" xfId="12" applyNumberFormat="1" applyFont="1" applyBorder="1" applyAlignment="1"/>
    <xf numFmtId="2" fontId="20" fillId="0" borderId="22" xfId="12" applyNumberFormat="1" applyFont="1" applyBorder="1" applyAlignment="1"/>
    <xf numFmtId="0" fontId="34" fillId="6" borderId="0" xfId="12" applyNumberFormat="1" applyFont="1" applyFill="1" applyAlignment="1">
      <alignment horizontal="centerContinuous" vertical="center"/>
    </xf>
    <xf numFmtId="164" fontId="20" fillId="6" borderId="0" xfId="12" applyNumberFormat="1" applyFont="1" applyFill="1" applyAlignment="1">
      <alignment horizontal="left"/>
    </xf>
    <xf numFmtId="0" fontId="34" fillId="0" borderId="0" xfId="12" applyNumberFormat="1" applyFont="1" applyAlignment="1"/>
    <xf numFmtId="164" fontId="34" fillId="0" borderId="0" xfId="12" applyNumberFormat="1" applyFont="1" applyAlignment="1"/>
    <xf numFmtId="2" fontId="34" fillId="0" borderId="0" xfId="12" applyNumberFormat="1" applyFont="1" applyAlignment="1"/>
    <xf numFmtId="0" fontId="34" fillId="0" borderId="0" xfId="12" applyFont="1"/>
    <xf numFmtId="2" fontId="21" fillId="0" borderId="22" xfId="12" applyNumberFormat="1" applyFont="1" applyBorder="1" applyAlignment="1">
      <alignment horizontal="centerContinuous"/>
    </xf>
    <xf numFmtId="0" fontId="21" fillId="0" borderId="22" xfId="12" applyNumberFormat="1" applyFont="1" applyBorder="1" applyAlignment="1">
      <alignment horizontal="centerContinuous"/>
    </xf>
    <xf numFmtId="0" fontId="21" fillId="0" borderId="20" xfId="12" applyNumberFormat="1" applyFont="1" applyBorder="1" applyAlignment="1">
      <alignment horizontal="centerContinuous"/>
    </xf>
    <xf numFmtId="3" fontId="20" fillId="0" borderId="15" xfId="12" applyNumberFormat="1" applyFont="1" applyFill="1" applyBorder="1" applyAlignment="1">
      <alignment horizontal="right"/>
    </xf>
    <xf numFmtId="3" fontId="20" fillId="0" borderId="0" xfId="12" applyNumberFormat="1" applyFont="1" applyFill="1" applyAlignment="1">
      <alignment horizontal="right"/>
    </xf>
    <xf numFmtId="3" fontId="20" fillId="0" borderId="18" xfId="12" applyNumberFormat="1" applyFont="1" applyFill="1" applyBorder="1" applyAlignment="1">
      <alignment horizontal="right"/>
    </xf>
    <xf numFmtId="3" fontId="20" fillId="0" borderId="0" xfId="12" applyNumberFormat="1" applyFont="1" applyFill="1" applyBorder="1" applyAlignment="1">
      <alignment horizontal="right"/>
    </xf>
    <xf numFmtId="3" fontId="20" fillId="0" borderId="0" xfId="12" applyNumberFormat="1" applyFont="1" applyBorder="1" applyAlignment="1">
      <alignment horizontal="right"/>
    </xf>
    <xf numFmtId="3" fontId="20" fillId="0" borderId="0" xfId="12" applyNumberFormat="1" applyFont="1" applyAlignment="1">
      <alignment horizontal="right"/>
    </xf>
    <xf numFmtId="1" fontId="21" fillId="6" borderId="22" xfId="12" applyNumberFormat="1" applyFont="1" applyFill="1" applyBorder="1" applyAlignment="1">
      <alignment horizontal="right"/>
    </xf>
    <xf numFmtId="2" fontId="21" fillId="6" borderId="22" xfId="12" applyNumberFormat="1" applyFont="1" applyFill="1" applyBorder="1" applyAlignment="1">
      <alignment horizontal="right"/>
    </xf>
    <xf numFmtId="2" fontId="34" fillId="6" borderId="0" xfId="12" applyNumberFormat="1" applyFont="1" applyFill="1" applyAlignment="1">
      <alignment horizontal="left" vertical="center"/>
    </xf>
    <xf numFmtId="164" fontId="20" fillId="0" borderId="15" xfId="12" applyNumberFormat="1" applyFont="1" applyBorder="1" applyAlignment="1">
      <alignment horizontal="right"/>
    </xf>
    <xf numFmtId="2" fontId="20" fillId="0" borderId="15" xfId="12" applyNumberFormat="1" applyFont="1" applyBorder="1" applyAlignment="1">
      <alignment horizontal="right"/>
    </xf>
    <xf numFmtId="2" fontId="20" fillId="0" borderId="13" xfId="12" applyNumberFormat="1" applyFont="1" applyBorder="1" applyAlignment="1">
      <alignment horizontal="right"/>
    </xf>
    <xf numFmtId="164" fontId="20" fillId="0" borderId="18" xfId="12" applyNumberFormat="1" applyFont="1" applyBorder="1" applyAlignment="1">
      <alignment horizontal="right"/>
    </xf>
    <xf numFmtId="2" fontId="20" fillId="0" borderId="18" xfId="12" applyNumberFormat="1" applyFont="1" applyBorder="1" applyAlignment="1">
      <alignment horizontal="right"/>
    </xf>
    <xf numFmtId="0" fontId="21" fillId="0" borderId="0" xfId="12" applyNumberFormat="1" applyFont="1" applyAlignment="1"/>
    <xf numFmtId="164" fontId="21" fillId="6" borderId="22" xfId="12" applyNumberFormat="1" applyFont="1" applyFill="1" applyBorder="1" applyAlignment="1">
      <alignment horizontal="right"/>
    </xf>
    <xf numFmtId="178" fontId="36" fillId="6" borderId="0" xfId="12" applyNumberFormat="1" applyFont="1" applyFill="1" applyAlignment="1">
      <alignment horizontal="left"/>
    </xf>
    <xf numFmtId="0" fontId="42" fillId="0" borderId="0" xfId="12" applyNumberFormat="1" applyFont="1" applyAlignment="1"/>
    <xf numFmtId="164" fontId="42" fillId="0" borderId="0" xfId="12" applyNumberFormat="1" applyFont="1" applyAlignment="1"/>
    <xf numFmtId="2" fontId="42" fillId="0" borderId="0" xfId="12" applyNumberFormat="1" applyFont="1" applyAlignment="1"/>
    <xf numFmtId="2" fontId="21" fillId="0" borderId="22" xfId="12" applyNumberFormat="1" applyFont="1" applyBorder="1" applyAlignment="1">
      <alignment horizontal="center"/>
    </xf>
    <xf numFmtId="164" fontId="20" fillId="0" borderId="14" xfId="12" applyNumberFormat="1" applyFont="1" applyBorder="1" applyAlignment="1">
      <alignment horizontal="right"/>
    </xf>
    <xf numFmtId="164" fontId="20" fillId="0" borderId="23" xfId="12" applyNumberFormat="1" applyFont="1" applyBorder="1" applyAlignment="1">
      <alignment horizontal="right"/>
    </xf>
    <xf numFmtId="164" fontId="20" fillId="0" borderId="17" xfId="12" applyNumberFormat="1" applyFont="1" applyBorder="1" applyAlignment="1">
      <alignment horizontal="right"/>
    </xf>
    <xf numFmtId="164" fontId="20" fillId="0" borderId="23" xfId="12" applyNumberFormat="1" applyFont="1" applyFill="1" applyBorder="1" applyAlignment="1">
      <alignment horizontal="right"/>
    </xf>
    <xf numFmtId="0" fontId="36" fillId="0" borderId="21" xfId="12" applyNumberFormat="1" applyFont="1" applyBorder="1" applyAlignment="1">
      <alignment horizontal="centerContinuous" vertical="center"/>
    </xf>
    <xf numFmtId="0" fontId="51" fillId="0" borderId="31" xfId="12" applyNumberFormat="1" applyFont="1" applyBorder="1" applyAlignment="1">
      <alignment horizontal="centerContinuous" vertical="center"/>
    </xf>
    <xf numFmtId="0" fontId="15" fillId="0" borderId="21" xfId="12" applyNumberFormat="1" applyFont="1" applyBorder="1" applyAlignment="1">
      <alignment horizontal="centerContinuous" vertical="center"/>
    </xf>
    <xf numFmtId="0" fontId="51" fillId="0" borderId="21" xfId="12" applyNumberFormat="1" applyFont="1" applyBorder="1" applyAlignment="1">
      <alignment horizontal="centerContinuous" vertical="center"/>
    </xf>
    <xf numFmtId="2" fontId="21" fillId="0" borderId="15" xfId="12" quotePrefix="1" applyNumberFormat="1" applyFont="1" applyBorder="1" applyAlignment="1">
      <alignment horizontal="centerContinuous"/>
    </xf>
    <xf numFmtId="2" fontId="21" fillId="0" borderId="15" xfId="12" applyNumberFormat="1" applyFont="1" applyBorder="1" applyAlignment="1">
      <alignment horizontal="centerContinuous"/>
    </xf>
    <xf numFmtId="0" fontId="21" fillId="0" borderId="18" xfId="12" applyNumberFormat="1" applyFont="1" applyBorder="1" applyAlignment="1">
      <alignment horizontal="centerContinuous"/>
    </xf>
    <xf numFmtId="2" fontId="52" fillId="6" borderId="22" xfId="12" applyNumberFormat="1" applyFont="1" applyFill="1" applyBorder="1" applyAlignment="1">
      <alignment horizontal="right"/>
    </xf>
    <xf numFmtId="164" fontId="52" fillId="6" borderId="22" xfId="12" applyNumberFormat="1" applyFont="1" applyFill="1" applyBorder="1" applyAlignment="1">
      <alignment horizontal="right"/>
    </xf>
    <xf numFmtId="2" fontId="20" fillId="0" borderId="22" xfId="12" applyNumberFormat="1" applyFont="1" applyBorder="1" applyAlignment="1">
      <alignment horizontal="right"/>
    </xf>
    <xf numFmtId="9" fontId="21" fillId="0" borderId="15" xfId="12" applyNumberFormat="1" applyFont="1" applyBorder="1" applyAlignment="1">
      <alignment horizontal="centerContinuous"/>
    </xf>
    <xf numFmtId="4" fontId="21" fillId="0" borderId="22" xfId="12" applyNumberFormat="1" applyFont="1" applyBorder="1" applyAlignment="1">
      <alignment horizontal="right" vertical="center"/>
    </xf>
    <xf numFmtId="2" fontId="20" fillId="0" borderId="22" xfId="12" applyNumberFormat="1" applyFont="1" applyBorder="1" applyAlignment="1">
      <alignment horizontal="left"/>
    </xf>
    <xf numFmtId="1" fontId="21" fillId="6" borderId="22" xfId="12" applyNumberFormat="1" applyFont="1" applyFill="1" applyBorder="1" applyAlignment="1">
      <alignment horizontal="right" vertical="center"/>
    </xf>
    <xf numFmtId="0" fontId="21" fillId="0" borderId="15" xfId="12" quotePrefix="1" applyNumberFormat="1" applyFont="1" applyBorder="1" applyAlignment="1">
      <alignment horizontal="centerContinuous"/>
    </xf>
    <xf numFmtId="1" fontId="21" fillId="0" borderId="15" xfId="12" applyNumberFormat="1" applyFont="1" applyBorder="1" applyAlignment="1">
      <alignment horizontal="centerContinuous"/>
    </xf>
    <xf numFmtId="0" fontId="20" fillId="0" borderId="0" xfId="12" applyNumberFormat="1" applyFont="1" applyBorder="1" applyAlignment="1"/>
    <xf numFmtId="1" fontId="21" fillId="0" borderId="0" xfId="12" applyNumberFormat="1" applyFont="1" applyBorder="1" applyAlignment="1">
      <alignment horizontal="centerContinuous"/>
    </xf>
    <xf numFmtId="2" fontId="21" fillId="0" borderId="0" xfId="12" applyNumberFormat="1" applyFont="1" applyBorder="1" applyAlignment="1">
      <alignment horizontal="centerContinuous"/>
    </xf>
    <xf numFmtId="0" fontId="21" fillId="0" borderId="0" xfId="12" applyNumberFormat="1" applyFont="1" applyBorder="1" applyAlignment="1">
      <alignment horizontal="center"/>
    </xf>
    <xf numFmtId="0" fontId="21" fillId="0" borderId="0" xfId="12" applyNumberFormat="1" applyFont="1" applyBorder="1" applyAlignment="1">
      <alignment horizontal="centerContinuous"/>
    </xf>
    <xf numFmtId="164" fontId="52" fillId="6" borderId="0" xfId="12" applyNumberFormat="1" applyFont="1" applyFill="1" applyBorder="1" applyAlignment="1">
      <alignment horizontal="right"/>
    </xf>
    <xf numFmtId="2" fontId="52" fillId="6" borderId="0" xfId="12" applyNumberFormat="1" applyFont="1" applyFill="1" applyBorder="1" applyAlignment="1">
      <alignment horizontal="right"/>
    </xf>
    <xf numFmtId="165" fontId="21" fillId="0" borderId="0" xfId="12" applyNumberFormat="1" applyFont="1" applyBorder="1" applyAlignment="1">
      <alignment horizontal="right" vertical="center"/>
    </xf>
    <xf numFmtId="2" fontId="21" fillId="0" borderId="0" xfId="12" applyNumberFormat="1" applyFont="1" applyBorder="1" applyAlignment="1">
      <alignment horizontal="right" vertical="center"/>
    </xf>
    <xf numFmtId="174" fontId="20" fillId="4" borderId="20" xfId="13" applyNumberFormat="1" applyFont="1" applyFill="1" applyBorder="1" applyAlignment="1" applyProtection="1">
      <alignment horizontal="center"/>
    </xf>
    <xf numFmtId="0" fontId="36" fillId="0" borderId="0" xfId="12" applyNumberFormat="1" applyFont="1" applyBorder="1" applyAlignment="1">
      <alignment horizontal="centerContinuous" vertical="center"/>
    </xf>
    <xf numFmtId="2" fontId="21" fillId="0" borderId="18" xfId="12" applyNumberFormat="1" applyFont="1" applyBorder="1" applyAlignment="1">
      <alignment horizontal="centerContinuous"/>
    </xf>
    <xf numFmtId="14" fontId="47" fillId="0" borderId="0" xfId="12" applyNumberFormat="1"/>
    <xf numFmtId="0" fontId="36" fillId="0" borderId="31" xfId="12" applyNumberFormat="1" applyFont="1" applyBorder="1" applyAlignment="1">
      <alignment horizontal="center"/>
    </xf>
    <xf numFmtId="0" fontId="36" fillId="0" borderId="31" xfId="12" applyNumberFormat="1" applyFont="1" applyBorder="1" applyAlignment="1">
      <alignment horizontal="centerContinuous" vertical="center"/>
    </xf>
    <xf numFmtId="0" fontId="15" fillId="0" borderId="31" xfId="12" applyNumberFormat="1" applyFont="1" applyBorder="1" applyAlignment="1">
      <alignment horizontal="centerContinuous" vertical="center"/>
    </xf>
    <xf numFmtId="2" fontId="21" fillId="0" borderId="33" xfId="12" applyNumberFormat="1" applyFont="1" applyBorder="1" applyAlignment="1">
      <alignment horizontal="centerContinuous"/>
    </xf>
    <xf numFmtId="0" fontId="50" fillId="0" borderId="15" xfId="12" applyNumberFormat="1" applyFont="1" applyBorder="1" applyAlignment="1">
      <alignment horizontal="centerContinuous"/>
    </xf>
    <xf numFmtId="9" fontId="21" fillId="0" borderId="34" xfId="12" applyNumberFormat="1" applyFont="1" applyBorder="1" applyAlignment="1">
      <alignment horizontal="centerContinuous"/>
    </xf>
    <xf numFmtId="9" fontId="21" fillId="0" borderId="17" xfId="12" applyNumberFormat="1" applyFont="1" applyBorder="1" applyAlignment="1">
      <alignment horizontal="centerContinuous"/>
    </xf>
    <xf numFmtId="9" fontId="21" fillId="0" borderId="18" xfId="12" applyNumberFormat="1" applyFont="1" applyBorder="1" applyAlignment="1">
      <alignment horizontal="centerContinuous"/>
    </xf>
    <xf numFmtId="9" fontId="21" fillId="0" borderId="19" xfId="12" applyNumberFormat="1" applyFont="1" applyBorder="1" applyAlignment="1">
      <alignment horizontal="centerContinuous"/>
    </xf>
    <xf numFmtId="2" fontId="20" fillId="0" borderId="33" xfId="12" applyNumberFormat="1" applyFont="1" applyBorder="1" applyAlignment="1">
      <alignment horizontal="right"/>
    </xf>
    <xf numFmtId="2" fontId="42" fillId="7" borderId="0" xfId="12" applyNumberFormat="1" applyFont="1" applyFill="1" applyAlignment="1">
      <alignment horizontal="right" wrapText="1"/>
    </xf>
    <xf numFmtId="2" fontId="20" fillId="0" borderId="36" xfId="12" applyNumberFormat="1" applyFont="1" applyBorder="1" applyAlignment="1">
      <alignment horizontal="right"/>
    </xf>
    <xf numFmtId="2" fontId="42" fillId="0" borderId="0" xfId="12" applyNumberFormat="1" applyFont="1" applyAlignment="1">
      <alignment horizontal="right"/>
    </xf>
    <xf numFmtId="2" fontId="20" fillId="0" borderId="34" xfId="12" applyNumberFormat="1" applyFont="1" applyBorder="1" applyAlignment="1">
      <alignment horizontal="right"/>
    </xf>
    <xf numFmtId="2" fontId="20" fillId="0" borderId="36" xfId="12" applyNumberFormat="1" applyFont="1" applyFill="1" applyBorder="1" applyAlignment="1">
      <alignment horizontal="right"/>
    </xf>
    <xf numFmtId="0" fontId="36" fillId="0" borderId="21" xfId="12" applyNumberFormat="1" applyFont="1" applyBorder="1" applyAlignment="1">
      <alignment horizontal="center" vertical="center"/>
    </xf>
    <xf numFmtId="2" fontId="21" fillId="0" borderId="14" xfId="12" applyNumberFormat="1" applyFont="1" applyBorder="1" applyAlignment="1">
      <alignment horizontal="centerContinuous"/>
    </xf>
    <xf numFmtId="0" fontId="53" fillId="0" borderId="15" xfId="12" applyNumberFormat="1" applyFont="1" applyBorder="1" applyAlignment="1">
      <alignment horizontal="centerContinuous"/>
    </xf>
    <xf numFmtId="2" fontId="20" fillId="0" borderId="0" xfId="12" applyNumberFormat="1" applyFont="1"/>
    <xf numFmtId="2" fontId="21" fillId="0" borderId="21" xfId="12" applyNumberFormat="1" applyFont="1" applyBorder="1" applyAlignment="1">
      <alignment horizontal="right" vertical="center"/>
    </xf>
    <xf numFmtId="2" fontId="21" fillId="0" borderId="21" xfId="12" applyNumberFormat="1" applyFont="1" applyBorder="1" applyAlignment="1">
      <alignment horizontal="center" vertical="center"/>
    </xf>
    <xf numFmtId="3" fontId="20" fillId="6" borderId="0" xfId="12" applyNumberFormat="1" applyFont="1" applyFill="1" applyAlignment="1">
      <alignment horizontal="centerContinuous"/>
    </xf>
    <xf numFmtId="3" fontId="21" fillId="0" borderId="15" xfId="12" applyNumberFormat="1" applyFont="1" applyBorder="1" applyAlignment="1">
      <alignment horizontal="centerContinuous"/>
    </xf>
    <xf numFmtId="3" fontId="21" fillId="0" borderId="18" xfId="12" applyNumberFormat="1" applyFont="1" applyBorder="1" applyAlignment="1">
      <alignment horizontal="center"/>
    </xf>
    <xf numFmtId="3" fontId="48" fillId="6" borderId="0" xfId="12" applyNumberFormat="1" applyFont="1" applyFill="1" applyBorder="1" applyAlignment="1"/>
    <xf numFmtId="0" fontId="20" fillId="4" borderId="33" xfId="12" applyFont="1" applyFill="1" applyBorder="1" applyAlignment="1">
      <alignment horizontal="center"/>
    </xf>
    <xf numFmtId="0" fontId="20" fillId="4" borderId="36" xfId="12" applyFont="1" applyFill="1" applyBorder="1" applyAlignment="1">
      <alignment horizontal="center"/>
    </xf>
    <xf numFmtId="0" fontId="20" fillId="4" borderId="39" xfId="12" applyFont="1" applyFill="1" applyBorder="1" applyAlignment="1">
      <alignment horizontal="center"/>
    </xf>
    <xf numFmtId="164" fontId="20" fillId="4" borderId="28" xfId="12" applyNumberFormat="1" applyFont="1" applyFill="1" applyBorder="1" applyAlignment="1">
      <alignment horizontal="right"/>
    </xf>
    <xf numFmtId="0" fontId="20" fillId="0" borderId="36" xfId="12" applyFont="1" applyFill="1" applyBorder="1" applyAlignment="1">
      <alignment horizontal="center"/>
    </xf>
    <xf numFmtId="0" fontId="20" fillId="0" borderId="34" xfId="12" applyFont="1" applyFill="1" applyBorder="1" applyAlignment="1">
      <alignment horizontal="center"/>
    </xf>
    <xf numFmtId="3" fontId="20" fillId="6" borderId="22" xfId="12" applyNumberFormat="1" applyFont="1" applyFill="1" applyBorder="1" applyAlignment="1">
      <alignment horizontal="right"/>
    </xf>
    <xf numFmtId="2" fontId="21" fillId="0" borderId="31" xfId="12" applyNumberFormat="1" applyFont="1" applyFill="1" applyBorder="1" applyAlignment="1">
      <alignment horizontal="center"/>
    </xf>
    <xf numFmtId="3" fontId="21" fillId="0" borderId="22" xfId="12" applyNumberFormat="1" applyFont="1" applyFill="1" applyBorder="1" applyAlignment="1">
      <alignment horizontal="right"/>
    </xf>
    <xf numFmtId="2" fontId="21" fillId="0" borderId="22" xfId="12" applyNumberFormat="1" applyFont="1" applyFill="1" applyBorder="1" applyAlignment="1">
      <alignment horizontal="right"/>
    </xf>
    <xf numFmtId="3" fontId="20" fillId="0" borderId="22" xfId="12" applyNumberFormat="1" applyFont="1" applyBorder="1" applyAlignment="1">
      <alignment horizontal="centerContinuous"/>
    </xf>
    <xf numFmtId="3" fontId="20" fillId="6" borderId="0" xfId="12" applyNumberFormat="1" applyFont="1" applyFill="1" applyBorder="1" applyAlignment="1"/>
    <xf numFmtId="3" fontId="34" fillId="6" borderId="0" xfId="12" applyNumberFormat="1" applyFont="1" applyFill="1" applyAlignment="1">
      <alignment horizontal="centerContinuous"/>
    </xf>
    <xf numFmtId="3" fontId="20" fillId="6" borderId="0" xfId="12" applyNumberFormat="1" applyFont="1" applyFill="1" applyAlignment="1"/>
    <xf numFmtId="3" fontId="20" fillId="0" borderId="0" xfId="12" applyNumberFormat="1" applyFont="1" applyAlignment="1"/>
    <xf numFmtId="1" fontId="21" fillId="0" borderId="22" xfId="12" applyNumberFormat="1" applyFont="1" applyBorder="1" applyAlignment="1">
      <alignment vertical="center"/>
    </xf>
    <xf numFmtId="0" fontId="47" fillId="0" borderId="15" xfId="12" applyBorder="1" applyAlignment="1">
      <alignment horizontal="centerContinuous"/>
    </xf>
    <xf numFmtId="0" fontId="21" fillId="0" borderId="18" xfId="12" applyNumberFormat="1" applyFont="1" applyBorder="1" applyAlignment="1">
      <alignment horizontal="right"/>
    </xf>
    <xf numFmtId="2" fontId="21" fillId="0" borderId="18" xfId="12" applyNumberFormat="1" applyFont="1" applyBorder="1" applyAlignment="1">
      <alignment horizontal="right"/>
    </xf>
    <xf numFmtId="0" fontId="3" fillId="0" borderId="31" xfId="12" applyNumberFormat="1" applyFont="1" applyBorder="1" applyAlignment="1">
      <alignment horizontal="centerContinuous"/>
    </xf>
    <xf numFmtId="0" fontId="3" fillId="0" borderId="21" xfId="12" applyNumberFormat="1" applyFont="1" applyBorder="1" applyAlignment="1">
      <alignment horizontal="centerContinuous"/>
    </xf>
    <xf numFmtId="2" fontId="54" fillId="7" borderId="0" xfId="12" applyNumberFormat="1" applyFont="1" applyFill="1" applyAlignment="1">
      <alignment horizontal="right" wrapText="1"/>
    </xf>
    <xf numFmtId="164" fontId="20" fillId="4" borderId="15" xfId="12" applyNumberFormat="1" applyFont="1" applyFill="1" applyBorder="1" applyAlignment="1"/>
    <xf numFmtId="0" fontId="20" fillId="4" borderId="13" xfId="12" applyFont="1" applyFill="1" applyBorder="1" applyAlignment="1">
      <alignment horizontal="right"/>
    </xf>
    <xf numFmtId="2" fontId="20" fillId="4" borderId="15" xfId="12" applyNumberFormat="1" applyFont="1" applyFill="1" applyBorder="1" applyAlignment="1">
      <alignment horizontal="center"/>
    </xf>
    <xf numFmtId="164" fontId="20" fillId="4" borderId="0" xfId="12" applyNumberFormat="1" applyFont="1" applyFill="1" applyBorder="1" applyAlignment="1"/>
    <xf numFmtId="0" fontId="20" fillId="4" borderId="16" xfId="12" applyFont="1" applyFill="1" applyBorder="1" applyAlignment="1">
      <alignment horizontal="right"/>
    </xf>
    <xf numFmtId="2" fontId="20" fillId="4" borderId="0" xfId="12" applyNumberFormat="1" applyFont="1" applyFill="1" applyAlignment="1">
      <alignment horizontal="center"/>
    </xf>
    <xf numFmtId="164" fontId="20" fillId="4" borderId="28" xfId="12" applyNumberFormat="1" applyFont="1" applyFill="1" applyBorder="1" applyAlignment="1"/>
    <xf numFmtId="0" fontId="20" fillId="4" borderId="29" xfId="12" applyFont="1" applyFill="1" applyBorder="1" applyAlignment="1">
      <alignment horizontal="right"/>
    </xf>
    <xf numFmtId="2" fontId="20" fillId="4" borderId="28" xfId="12" applyNumberFormat="1" applyFont="1" applyFill="1" applyBorder="1" applyAlignment="1">
      <alignment horizontal="center"/>
    </xf>
    <xf numFmtId="2" fontId="20" fillId="4" borderId="0" xfId="12" applyNumberFormat="1" applyFont="1" applyFill="1" applyBorder="1" applyAlignment="1">
      <alignment horizontal="center"/>
    </xf>
    <xf numFmtId="0" fontId="20" fillId="4" borderId="19" xfId="12" applyFont="1" applyFill="1" applyBorder="1" applyAlignment="1">
      <alignment horizontal="right"/>
    </xf>
    <xf numFmtId="164" fontId="20" fillId="6" borderId="22" xfId="12" applyNumberFormat="1" applyFont="1" applyFill="1" applyBorder="1" applyAlignment="1"/>
    <xf numFmtId="2" fontId="20" fillId="6" borderId="22" xfId="12" applyNumberFormat="1" applyFont="1" applyFill="1" applyBorder="1" applyAlignment="1">
      <alignment horizontal="center"/>
    </xf>
    <xf numFmtId="2" fontId="21" fillId="0" borderId="22" xfId="12" applyNumberFormat="1" applyFont="1" applyBorder="1" applyAlignment="1">
      <alignment horizontal="center" vertical="center"/>
    </xf>
    <xf numFmtId="2" fontId="21" fillId="0" borderId="20" xfId="12" applyNumberFormat="1" applyFont="1" applyBorder="1" applyAlignment="1">
      <alignment vertical="center"/>
    </xf>
    <xf numFmtId="164" fontId="21" fillId="0" borderId="22" xfId="12" applyNumberFormat="1" applyFont="1" applyBorder="1" applyAlignment="1">
      <alignment vertical="center"/>
    </xf>
    <xf numFmtId="0" fontId="33" fillId="6" borderId="0" xfId="12" applyNumberFormat="1" applyFont="1" applyFill="1" applyAlignment="1">
      <alignment horizontal="left"/>
    </xf>
    <xf numFmtId="0" fontId="36" fillId="0" borderId="20" xfId="12" applyNumberFormat="1" applyFont="1" applyBorder="1" applyAlignment="1">
      <alignment horizontal="center"/>
    </xf>
    <xf numFmtId="0" fontId="21" fillId="0" borderId="31" xfId="12" applyNumberFormat="1" applyFont="1" applyBorder="1" applyAlignment="1">
      <alignment horizontal="center"/>
    </xf>
    <xf numFmtId="0" fontId="50" fillId="6" borderId="0" xfId="12" applyNumberFormat="1" applyFont="1" applyFill="1" applyBorder="1" applyAlignment="1"/>
    <xf numFmtId="0" fontId="55" fillId="6" borderId="0" xfId="12" applyNumberFormat="1" applyFont="1" applyFill="1" applyBorder="1" applyAlignment="1"/>
    <xf numFmtId="0" fontId="55" fillId="6" borderId="13" xfId="12" applyNumberFormat="1" applyFont="1" applyFill="1" applyBorder="1" applyAlignment="1"/>
    <xf numFmtId="1" fontId="20" fillId="0" borderId="15" xfId="12" applyNumberFormat="1" applyFont="1" applyFill="1" applyBorder="1" applyAlignment="1">
      <alignment horizontal="right"/>
    </xf>
    <xf numFmtId="1" fontId="20" fillId="0" borderId="13" xfId="12" applyNumberFormat="1" applyFont="1" applyFill="1" applyBorder="1" applyAlignment="1">
      <alignment horizontal="right"/>
    </xf>
    <xf numFmtId="9" fontId="20" fillId="0" borderId="15" xfId="12" applyNumberFormat="1" applyFont="1" applyFill="1" applyBorder="1" applyAlignment="1">
      <alignment horizontal="right"/>
    </xf>
    <xf numFmtId="9" fontId="20" fillId="0" borderId="13" xfId="12" applyNumberFormat="1" applyFont="1" applyFill="1" applyBorder="1" applyAlignment="1">
      <alignment horizontal="right"/>
    </xf>
    <xf numFmtId="1" fontId="20" fillId="0" borderId="0" xfId="12" applyNumberFormat="1" applyFont="1" applyFill="1" applyAlignment="1">
      <alignment horizontal="right"/>
    </xf>
    <xf numFmtId="1" fontId="20" fillId="0" borderId="0" xfId="12" applyNumberFormat="1" applyFont="1" applyFill="1" applyBorder="1" applyAlignment="1">
      <alignment horizontal="right"/>
    </xf>
    <xf numFmtId="1" fontId="20" fillId="0" borderId="16" xfId="12" applyNumberFormat="1" applyFont="1" applyFill="1" applyBorder="1" applyAlignment="1">
      <alignment horizontal="right"/>
    </xf>
    <xf numFmtId="9" fontId="20" fillId="0" borderId="0" xfId="12" applyNumberFormat="1" applyFont="1" applyFill="1" applyBorder="1" applyAlignment="1">
      <alignment horizontal="right"/>
    </xf>
    <xf numFmtId="9" fontId="20" fillId="0" borderId="16" xfId="12" applyNumberFormat="1" applyFont="1" applyFill="1" applyBorder="1" applyAlignment="1">
      <alignment horizontal="right"/>
    </xf>
    <xf numFmtId="2" fontId="47" fillId="0" borderId="0" xfId="12" applyNumberFormat="1"/>
    <xf numFmtId="1" fontId="20" fillId="0" borderId="18" xfId="12" applyNumberFormat="1" applyFont="1" applyFill="1" applyBorder="1" applyAlignment="1">
      <alignment horizontal="right"/>
    </xf>
    <xf numFmtId="1" fontId="20" fillId="0" borderId="19" xfId="12" applyNumberFormat="1" applyFont="1" applyFill="1" applyBorder="1" applyAlignment="1">
      <alignment horizontal="right"/>
    </xf>
    <xf numFmtId="9" fontId="20" fillId="0" borderId="18" xfId="12" applyNumberFormat="1" applyFont="1" applyFill="1" applyBorder="1" applyAlignment="1">
      <alignment horizontal="right"/>
    </xf>
    <xf numFmtId="9" fontId="20" fillId="0" borderId="19" xfId="12" applyNumberFormat="1" applyFont="1" applyFill="1" applyBorder="1" applyAlignment="1">
      <alignment horizontal="right"/>
    </xf>
    <xf numFmtId="1" fontId="20" fillId="0" borderId="0" xfId="12" applyNumberFormat="1" applyFont="1"/>
    <xf numFmtId="1" fontId="20" fillId="0" borderId="0" xfId="12" applyNumberFormat="1" applyFont="1" applyBorder="1"/>
    <xf numFmtId="1" fontId="20" fillId="0" borderId="16" xfId="12" applyNumberFormat="1" applyFont="1" applyBorder="1"/>
    <xf numFmtId="9" fontId="20" fillId="0" borderId="0" xfId="12" applyNumberFormat="1" applyFont="1" applyBorder="1"/>
    <xf numFmtId="9" fontId="20" fillId="0" borderId="16" xfId="12" applyNumberFormat="1" applyFont="1" applyBorder="1"/>
    <xf numFmtId="1" fontId="20" fillId="0" borderId="15" xfId="12" applyNumberFormat="1" applyFont="1" applyBorder="1"/>
    <xf numFmtId="1" fontId="20" fillId="0" borderId="13" xfId="12" applyNumberFormat="1" applyFont="1" applyBorder="1"/>
    <xf numFmtId="9" fontId="20" fillId="0" borderId="15" xfId="12" applyNumberFormat="1" applyFont="1" applyBorder="1"/>
    <xf numFmtId="9" fontId="20" fillId="0" borderId="13" xfId="12" applyNumberFormat="1" applyFont="1" applyBorder="1"/>
    <xf numFmtId="1" fontId="20" fillId="0" borderId="18" xfId="12" applyNumberFormat="1" applyFont="1" applyBorder="1"/>
    <xf numFmtId="0" fontId="21" fillId="6" borderId="22" xfId="12" applyNumberFormat="1" applyFont="1" applyFill="1" applyBorder="1" applyAlignment="1"/>
    <xf numFmtId="0" fontId="21" fillId="6" borderId="22" xfId="12" applyNumberFormat="1" applyFont="1" applyFill="1" applyBorder="1" applyAlignment="1">
      <alignment horizontal="right"/>
    </xf>
    <xf numFmtId="1" fontId="48" fillId="6" borderId="22" xfId="12" applyNumberFormat="1" applyFont="1" applyFill="1" applyBorder="1" applyAlignment="1">
      <alignment horizontal="right"/>
    </xf>
    <xf numFmtId="0" fontId="48" fillId="6" borderId="22" xfId="12" applyNumberFormat="1" applyFont="1" applyFill="1" applyBorder="1" applyAlignment="1">
      <alignment horizontal="right"/>
    </xf>
    <xf numFmtId="0" fontId="48" fillId="6" borderId="20" xfId="12" applyNumberFormat="1" applyFont="1" applyFill="1" applyBorder="1" applyAlignment="1">
      <alignment horizontal="right"/>
    </xf>
    <xf numFmtId="0" fontId="56" fillId="0" borderId="0" xfId="12" applyFont="1" applyFill="1" applyBorder="1" applyProtection="1">
      <protection locked="0"/>
    </xf>
    <xf numFmtId="9" fontId="21" fillId="6" borderId="22" xfId="12" applyNumberFormat="1" applyFont="1" applyFill="1" applyBorder="1" applyAlignment="1">
      <alignment horizontal="right"/>
    </xf>
    <xf numFmtId="9" fontId="21" fillId="6" borderId="20" xfId="12" applyNumberFormat="1" applyFont="1" applyFill="1" applyBorder="1" applyAlignment="1">
      <alignment horizontal="right"/>
    </xf>
    <xf numFmtId="3" fontId="33" fillId="0" borderId="0" xfId="12" applyNumberFormat="1" applyFont="1"/>
    <xf numFmtId="2" fontId="21" fillId="0" borderId="22" xfId="12" applyNumberFormat="1" applyFont="1" applyBorder="1" applyAlignment="1">
      <alignment horizontal="right"/>
    </xf>
    <xf numFmtId="3" fontId="21" fillId="0" borderId="31" xfId="12" applyNumberFormat="1" applyFont="1" applyBorder="1" applyAlignment="1">
      <alignment horizontal="right"/>
    </xf>
    <xf numFmtId="0" fontId="21" fillId="0" borderId="22" xfId="12" applyNumberFormat="1" applyFont="1" applyFill="1" applyBorder="1" applyAlignment="1">
      <alignment horizontal="centerContinuous"/>
    </xf>
    <xf numFmtId="0" fontId="48" fillId="0" borderId="22" xfId="12" applyNumberFormat="1" applyFont="1" applyFill="1" applyBorder="1" applyAlignment="1">
      <alignment horizontal="centerContinuous"/>
    </xf>
    <xf numFmtId="0" fontId="20" fillId="0" borderId="22" xfId="12" applyNumberFormat="1" applyFont="1" applyFill="1" applyBorder="1" applyAlignment="1">
      <alignment horizontal="right"/>
    </xf>
    <xf numFmtId="0" fontId="33" fillId="0" borderId="0" xfId="12" applyFont="1" applyBorder="1"/>
    <xf numFmtId="0" fontId="20" fillId="6" borderId="15" xfId="12" applyNumberFormat="1" applyFont="1" applyFill="1" applyBorder="1" applyAlignment="1"/>
    <xf numFmtId="2" fontId="20" fillId="6" borderId="15" xfId="12" applyNumberFormat="1" applyFont="1" applyFill="1" applyBorder="1" applyAlignment="1"/>
    <xf numFmtId="164" fontId="20" fillId="6" borderId="15" xfId="12" applyNumberFormat="1" applyFont="1" applyFill="1" applyBorder="1" applyAlignment="1"/>
    <xf numFmtId="2" fontId="57" fillId="0" borderId="0" xfId="12" applyNumberFormat="1" applyFont="1" applyAlignment="1"/>
    <xf numFmtId="1" fontId="57" fillId="0" borderId="0" xfId="12" applyNumberFormat="1" applyFont="1" applyAlignment="1"/>
    <xf numFmtId="1" fontId="20" fillId="0" borderId="0" xfId="12" applyNumberFormat="1" applyFont="1" applyAlignment="1"/>
    <xf numFmtId="1" fontId="52" fillId="0" borderId="0" xfId="12" applyNumberFormat="1" applyFont="1" applyAlignment="1"/>
    <xf numFmtId="0" fontId="20" fillId="6" borderId="0" xfId="12" applyNumberFormat="1" applyFont="1" applyFill="1" applyAlignment="1">
      <alignment horizontal="center"/>
    </xf>
    <xf numFmtId="2" fontId="21" fillId="0" borderId="15" xfId="12" applyNumberFormat="1" applyFont="1" applyBorder="1" applyAlignment="1">
      <alignment horizontal="center"/>
    </xf>
    <xf numFmtId="0" fontId="21" fillId="6" borderId="0" xfId="12" applyNumberFormat="1" applyFont="1" applyFill="1" applyBorder="1" applyAlignment="1">
      <alignment horizontal="center"/>
    </xf>
    <xf numFmtId="0" fontId="20" fillId="0" borderId="15" xfId="12" applyFont="1" applyBorder="1" applyAlignment="1">
      <alignment horizontal="right"/>
    </xf>
    <xf numFmtId="0" fontId="21" fillId="0" borderId="22" xfId="12" applyNumberFormat="1" applyFont="1" applyFill="1" applyBorder="1" applyAlignment="1"/>
    <xf numFmtId="2" fontId="20" fillId="0" borderId="22" xfId="12" applyNumberFormat="1" applyFont="1" applyFill="1" applyBorder="1" applyAlignment="1">
      <alignment horizontal="right"/>
    </xf>
    <xf numFmtId="0" fontId="21" fillId="0" borderId="20" xfId="12" applyNumberFormat="1" applyFont="1" applyFill="1" applyBorder="1" applyAlignment="1">
      <alignment horizontal="center"/>
    </xf>
    <xf numFmtId="2" fontId="21" fillId="0" borderId="22" xfId="12" applyNumberFormat="1" applyFont="1" applyFill="1" applyBorder="1" applyAlignment="1">
      <alignment horizontal="right" vertical="center"/>
    </xf>
    <xf numFmtId="0" fontId="20" fillId="0" borderId="22" xfId="12" applyNumberFormat="1" applyFont="1" applyFill="1" applyBorder="1" applyAlignment="1">
      <alignment horizontal="left"/>
    </xf>
    <xf numFmtId="0" fontId="20" fillId="0" borderId="22" xfId="12" applyNumberFormat="1" applyFont="1" applyFill="1" applyBorder="1" applyAlignment="1"/>
    <xf numFmtId="0" fontId="34" fillId="0" borderId="0" xfId="12" applyNumberFormat="1" applyFont="1" applyFill="1" applyAlignment="1">
      <alignment horizontal="center" vertical="center"/>
    </xf>
    <xf numFmtId="2" fontId="57" fillId="0" borderId="0" xfId="12" applyNumberFormat="1" applyFont="1" applyFill="1" applyAlignment="1">
      <alignment horizontal="right"/>
    </xf>
    <xf numFmtId="0" fontId="31" fillId="6" borderId="0" xfId="12" applyNumberFormat="1" applyFont="1" applyFill="1" applyAlignment="1">
      <alignment horizontal="center"/>
    </xf>
    <xf numFmtId="0" fontId="33" fillId="0" borderId="0" xfId="12" applyFont="1" applyBorder="1" applyAlignment="1">
      <alignment horizontal="left"/>
    </xf>
    <xf numFmtId="0" fontId="47" fillId="0" borderId="0" xfId="12" applyAlignment="1"/>
    <xf numFmtId="0" fontId="36" fillId="6" borderId="0" xfId="12" applyNumberFormat="1" applyFont="1" applyFill="1" applyBorder="1" applyAlignment="1">
      <alignment horizontal="center"/>
    </xf>
    <xf numFmtId="0" fontId="36" fillId="0" borderId="0" xfId="12" applyNumberFormat="1" applyFont="1" applyBorder="1" applyAlignment="1">
      <alignment horizontal="centerContinuous"/>
    </xf>
    <xf numFmtId="0" fontId="20" fillId="0" borderId="18" xfId="12" applyFont="1" applyBorder="1" applyAlignment="1">
      <alignment horizontal="right"/>
    </xf>
    <xf numFmtId="0" fontId="33" fillId="0" borderId="22" xfId="12" applyFont="1" applyBorder="1"/>
    <xf numFmtId="1" fontId="47" fillId="0" borderId="0" xfId="12" applyNumberFormat="1"/>
    <xf numFmtId="3" fontId="20" fillId="4" borderId="15" xfId="12" applyNumberFormat="1" applyFont="1" applyFill="1" applyBorder="1" applyAlignment="1"/>
    <xf numFmtId="1" fontId="20" fillId="4" borderId="15" xfId="12" applyNumberFormat="1" applyFont="1" applyFill="1" applyBorder="1" applyAlignment="1"/>
    <xf numFmtId="3" fontId="20" fillId="4" borderId="0" xfId="12" applyNumberFormat="1" applyFont="1" applyFill="1" applyBorder="1" applyAlignment="1"/>
    <xf numFmtId="1" fontId="20" fillId="4" borderId="0" xfId="12" applyNumberFormat="1" applyFont="1" applyFill="1" applyBorder="1" applyAlignment="1"/>
    <xf numFmtId="3" fontId="20" fillId="4" borderId="28" xfId="12" applyNumberFormat="1" applyFont="1" applyFill="1" applyBorder="1" applyAlignment="1"/>
    <xf numFmtId="1" fontId="20" fillId="4" borderId="28" xfId="12" applyNumberFormat="1" applyFont="1" applyFill="1" applyBorder="1" applyAlignment="1"/>
    <xf numFmtId="3" fontId="21" fillId="0" borderId="22" xfId="12" applyNumberFormat="1" applyFont="1" applyBorder="1" applyAlignment="1">
      <alignment vertical="center"/>
    </xf>
    <xf numFmtId="4" fontId="21" fillId="0" borderId="22" xfId="12" applyNumberFormat="1" applyFont="1" applyBorder="1" applyAlignment="1">
      <alignment vertical="center"/>
    </xf>
    <xf numFmtId="1" fontId="20" fillId="6" borderId="0" xfId="12" applyNumberFormat="1" applyFont="1" applyFill="1" applyAlignment="1">
      <alignment horizontal="centerContinuous"/>
    </xf>
    <xf numFmtId="0" fontId="31" fillId="6" borderId="0" xfId="12" applyNumberFormat="1" applyFont="1" applyFill="1" applyBorder="1" applyAlignment="1">
      <alignment horizontal="left"/>
    </xf>
    <xf numFmtId="0" fontId="31" fillId="6" borderId="0" xfId="12" applyNumberFormat="1" applyFont="1" applyFill="1" applyBorder="1" applyAlignment="1">
      <alignment horizontal="right"/>
    </xf>
    <xf numFmtId="0" fontId="34" fillId="6" borderId="0" xfId="12" applyNumberFormat="1" applyFont="1" applyFill="1" applyBorder="1" applyAlignment="1">
      <alignment horizontal="left"/>
    </xf>
    <xf numFmtId="0" fontId="34" fillId="6" borderId="0" xfId="12" applyNumberFormat="1" applyFont="1" applyFill="1" applyBorder="1" applyAlignment="1">
      <alignment horizontal="right"/>
    </xf>
    <xf numFmtId="0" fontId="36" fillId="0" borderId="20" xfId="12" applyNumberFormat="1" applyFont="1" applyBorder="1" applyAlignment="1">
      <alignment horizontal="centerContinuous"/>
    </xf>
    <xf numFmtId="0" fontId="20" fillId="0" borderId="15" xfId="12" applyNumberFormat="1" applyFont="1" applyBorder="1" applyAlignment="1">
      <alignment horizontal="centerContinuous"/>
    </xf>
    <xf numFmtId="0" fontId="21" fillId="0" borderId="15" xfId="12" applyNumberFormat="1" applyFont="1" applyBorder="1" applyAlignment="1">
      <alignment horizontal="centerContinuous" readingOrder="1"/>
    </xf>
    <xf numFmtId="0" fontId="21" fillId="0" borderId="15" xfId="12" applyNumberFormat="1" applyFont="1" applyBorder="1" applyAlignment="1" applyProtection="1">
      <alignment horizontal="centerContinuous"/>
    </xf>
    <xf numFmtId="2" fontId="20" fillId="4" borderId="15" xfId="12" applyNumberFormat="1" applyFont="1" applyFill="1" applyBorder="1" applyAlignment="1">
      <alignment horizontal="centerContinuous"/>
    </xf>
    <xf numFmtId="0" fontId="21" fillId="0" borderId="16" xfId="12" applyNumberFormat="1" applyFont="1" applyBorder="1" applyAlignment="1">
      <alignment horizontal="center"/>
    </xf>
    <xf numFmtId="0" fontId="21" fillId="0" borderId="23" xfId="12" applyNumberFormat="1" applyFont="1" applyBorder="1" applyAlignment="1">
      <alignment horizontal="centerContinuous"/>
    </xf>
    <xf numFmtId="0" fontId="20" fillId="0" borderId="0" xfId="12" applyNumberFormat="1" applyFont="1" applyBorder="1" applyAlignment="1">
      <alignment horizontal="centerContinuous"/>
    </xf>
    <xf numFmtId="0" fontId="21" fillId="0" borderId="0" xfId="12" applyNumberFormat="1" applyFont="1" applyBorder="1" applyAlignment="1">
      <alignment horizontal="centerContinuous" readingOrder="1"/>
    </xf>
    <xf numFmtId="0" fontId="21" fillId="0" borderId="16" xfId="12" applyNumberFormat="1" applyFont="1" applyBorder="1" applyAlignment="1">
      <alignment horizontal="centerContinuous"/>
    </xf>
    <xf numFmtId="0" fontId="21" fillId="0" borderId="0" xfId="12" applyNumberFormat="1" applyFont="1" applyBorder="1" applyAlignment="1" applyProtection="1">
      <alignment horizontal="centerContinuous"/>
    </xf>
    <xf numFmtId="2" fontId="20" fillId="4" borderId="0" xfId="12" applyNumberFormat="1" applyFont="1" applyFill="1" applyBorder="1" applyAlignment="1">
      <alignment horizontal="centerContinuous"/>
    </xf>
    <xf numFmtId="0" fontId="21" fillId="0" borderId="19" xfId="12" applyNumberFormat="1" applyFont="1" applyBorder="1" applyAlignment="1">
      <alignment horizontal="centerContinuous"/>
    </xf>
    <xf numFmtId="174" fontId="20" fillId="4" borderId="13" xfId="12" applyNumberFormat="1" applyFont="1" applyFill="1" applyBorder="1" applyAlignment="1" applyProtection="1">
      <alignment horizontal="left"/>
    </xf>
    <xf numFmtId="169" fontId="20" fillId="0" borderId="14" xfId="7" applyNumberFormat="1" applyFont="1" applyBorder="1"/>
    <xf numFmtId="2" fontId="20" fillId="0" borderId="15" xfId="15" applyNumberFormat="1" applyFont="1" applyBorder="1"/>
    <xf numFmtId="169" fontId="20" fillId="0" borderId="15" xfId="7" applyNumberFormat="1" applyFont="1" applyBorder="1"/>
    <xf numFmtId="2" fontId="20" fillId="0" borderId="13" xfId="15" applyNumberFormat="1" applyFont="1" applyBorder="1"/>
    <xf numFmtId="169" fontId="20" fillId="0" borderId="26" xfId="7" applyNumberFormat="1" applyFont="1" applyBorder="1"/>
    <xf numFmtId="2" fontId="20" fillId="0" borderId="26" xfId="15" applyNumberFormat="1" applyFont="1" applyBorder="1"/>
    <xf numFmtId="43" fontId="20" fillId="0" borderId="0" xfId="12" applyNumberFormat="1" applyFont="1" applyAlignment="1"/>
    <xf numFmtId="174" fontId="20" fillId="4" borderId="16" xfId="12" applyNumberFormat="1" applyFont="1" applyFill="1" applyBorder="1" applyAlignment="1" applyProtection="1">
      <alignment horizontal="left"/>
    </xf>
    <xf numFmtId="169" fontId="20" fillId="0" borderId="0" xfId="7" applyNumberFormat="1" applyFont="1" applyBorder="1"/>
    <xf numFmtId="2" fontId="20" fillId="0" borderId="0" xfId="15" applyNumberFormat="1" applyFont="1" applyBorder="1"/>
    <xf numFmtId="2" fontId="20" fillId="0" borderId="16" xfId="15" applyNumberFormat="1" applyFont="1" applyBorder="1"/>
    <xf numFmtId="169" fontId="20" fillId="0" borderId="0" xfId="7" applyNumberFormat="1" applyFont="1"/>
    <xf numFmtId="2" fontId="20" fillId="0" borderId="0" xfId="15" applyNumberFormat="1" applyFont="1"/>
    <xf numFmtId="3" fontId="42" fillId="0" borderId="0" xfId="16" applyNumberFormat="1" applyFont="1" applyBorder="1" applyAlignment="1">
      <alignment horizontal="right"/>
    </xf>
    <xf numFmtId="2" fontId="42" fillId="7" borderId="0" xfId="16" applyNumberFormat="1" applyFont="1" applyFill="1" applyBorder="1" applyAlignment="1">
      <alignment horizontal="right" wrapText="1"/>
    </xf>
    <xf numFmtId="2" fontId="42" fillId="0" borderId="0" xfId="16" applyNumberFormat="1" applyFont="1" applyBorder="1" applyAlignment="1">
      <alignment horizontal="right"/>
    </xf>
    <xf numFmtId="174" fontId="20" fillId="4" borderId="19" xfId="12" applyNumberFormat="1" applyFont="1" applyFill="1" applyBorder="1" applyAlignment="1" applyProtection="1">
      <alignment horizontal="left"/>
    </xf>
    <xf numFmtId="169" fontId="20" fillId="0" borderId="17" xfId="7" applyNumberFormat="1" applyFont="1" applyBorder="1"/>
    <xf numFmtId="2" fontId="20" fillId="0" borderId="18" xfId="15" applyNumberFormat="1" applyFont="1" applyBorder="1"/>
    <xf numFmtId="169" fontId="20" fillId="0" borderId="18" xfId="7" applyNumberFormat="1" applyFont="1" applyBorder="1"/>
    <xf numFmtId="2" fontId="20" fillId="0" borderId="19" xfId="15" applyNumberFormat="1" applyFont="1" applyBorder="1"/>
    <xf numFmtId="174" fontId="20" fillId="4" borderId="18" xfId="12" applyNumberFormat="1" applyFont="1" applyFill="1" applyBorder="1" applyAlignment="1" applyProtection="1">
      <alignment horizontal="center"/>
    </xf>
    <xf numFmtId="43" fontId="20" fillId="0" borderId="0" xfId="12" applyNumberFormat="1" applyFont="1" applyBorder="1" applyAlignment="1"/>
    <xf numFmtId="4" fontId="21" fillId="0" borderId="20" xfId="12" applyNumberFormat="1" applyFont="1" applyBorder="1" applyAlignment="1">
      <alignment horizontal="right" vertical="center"/>
    </xf>
    <xf numFmtId="0" fontId="21" fillId="0" borderId="13" xfId="12" applyNumberFormat="1" applyFont="1" applyBorder="1" applyAlignment="1">
      <alignment horizontal="center"/>
    </xf>
    <xf numFmtId="2" fontId="21" fillId="0" borderId="17" xfId="12" applyNumberFormat="1" applyFont="1" applyBorder="1" applyAlignment="1">
      <alignment horizontal="centerContinuous"/>
    </xf>
    <xf numFmtId="169" fontId="20" fillId="0" borderId="23" xfId="7" applyNumberFormat="1" applyFont="1" applyBorder="1"/>
    <xf numFmtId="3" fontId="21" fillId="0" borderId="21" xfId="12" applyNumberFormat="1" applyFont="1" applyBorder="1" applyAlignment="1">
      <alignment horizontal="right" vertical="center"/>
    </xf>
    <xf numFmtId="0" fontId="48" fillId="6" borderId="0" xfId="12" applyNumberFormat="1" applyFont="1" applyFill="1" applyBorder="1" applyAlignment="1">
      <alignment horizontal="center"/>
    </xf>
    <xf numFmtId="169" fontId="20" fillId="0" borderId="14" xfId="7" applyNumberFormat="1" applyFont="1" applyBorder="1" applyAlignment="1"/>
    <xf numFmtId="2" fontId="20" fillId="0" borderId="15" xfId="15" applyNumberFormat="1" applyFont="1" applyBorder="1" applyAlignment="1">
      <alignment horizontal="center"/>
    </xf>
    <xf numFmtId="169" fontId="20" fillId="0" borderId="15" xfId="7" applyNumberFormat="1" applyFont="1" applyBorder="1" applyAlignment="1">
      <alignment horizontal="center"/>
    </xf>
    <xf numFmtId="2" fontId="20" fillId="0" borderId="13" xfId="15" applyNumberFormat="1" applyFont="1" applyBorder="1" applyAlignment="1">
      <alignment horizontal="center"/>
    </xf>
    <xf numFmtId="169" fontId="20" fillId="0" borderId="14" xfId="7" applyNumberFormat="1" applyFont="1" applyBorder="1" applyAlignment="1">
      <alignment horizontal="center"/>
    </xf>
    <xf numFmtId="169" fontId="20" fillId="0" borderId="0" xfId="7" applyNumberFormat="1" applyFont="1" applyBorder="1" applyAlignment="1"/>
    <xf numFmtId="2" fontId="20" fillId="0" borderId="0" xfId="15" applyNumberFormat="1" applyFont="1" applyBorder="1" applyAlignment="1">
      <alignment horizontal="center"/>
    </xf>
    <xf numFmtId="169" fontId="20" fillId="0" borderId="0" xfId="7" applyNumberFormat="1" applyFont="1" applyBorder="1" applyAlignment="1">
      <alignment horizontal="center"/>
    </xf>
    <xf numFmtId="2" fontId="20" fillId="0" borderId="16" xfId="15" applyNumberFormat="1" applyFont="1" applyBorder="1" applyAlignment="1">
      <alignment horizontal="center"/>
    </xf>
    <xf numFmtId="169" fontId="20" fillId="0" borderId="23" xfId="7" applyNumberFormat="1" applyFont="1" applyBorder="1" applyAlignment="1">
      <alignment horizontal="center"/>
    </xf>
    <xf numFmtId="169" fontId="20" fillId="0" borderId="0" xfId="7" applyNumberFormat="1" applyFont="1" applyAlignment="1">
      <alignment horizontal="center"/>
    </xf>
    <xf numFmtId="2" fontId="20" fillId="0" borderId="0" xfId="15" applyNumberFormat="1" applyFont="1" applyAlignment="1">
      <alignment horizontal="center"/>
    </xf>
    <xf numFmtId="2" fontId="42" fillId="7" borderId="0" xfId="16" applyNumberFormat="1" applyFont="1" applyFill="1" applyBorder="1" applyAlignment="1">
      <alignment horizontal="center"/>
    </xf>
    <xf numFmtId="169" fontId="20" fillId="0" borderId="17" xfId="7" applyNumberFormat="1" applyFont="1" applyBorder="1" applyAlignment="1"/>
    <xf numFmtId="2" fontId="20" fillId="0" borderId="18" xfId="15" applyNumberFormat="1" applyFont="1" applyBorder="1" applyAlignment="1">
      <alignment horizontal="center"/>
    </xf>
    <xf numFmtId="169" fontId="20" fillId="0" borderId="18" xfId="7" applyNumberFormat="1" applyFont="1" applyBorder="1" applyAlignment="1">
      <alignment horizontal="center"/>
    </xf>
    <xf numFmtId="2" fontId="20" fillId="0" borderId="19" xfId="15" applyNumberFormat="1" applyFont="1" applyBorder="1" applyAlignment="1">
      <alignment horizontal="center"/>
    </xf>
    <xf numFmtId="169" fontId="20" fillId="0" borderId="17" xfId="7" applyNumberFormat="1" applyFont="1" applyBorder="1" applyAlignment="1">
      <alignment horizontal="center"/>
    </xf>
    <xf numFmtId="169" fontId="20" fillId="0" borderId="18" xfId="7" applyNumberFormat="1" applyFont="1" applyBorder="1" applyAlignment="1"/>
    <xf numFmtId="4" fontId="21" fillId="0" borderId="22" xfId="12" applyNumberFormat="1" applyFont="1" applyBorder="1" applyAlignment="1">
      <alignment horizontal="center" vertical="center"/>
    </xf>
    <xf numFmtId="4" fontId="21" fillId="0" borderId="20" xfId="12" applyNumberFormat="1" applyFont="1" applyBorder="1" applyAlignment="1">
      <alignment horizontal="center" vertical="center"/>
    </xf>
    <xf numFmtId="0" fontId="36" fillId="0" borderId="31" xfId="12" applyNumberFormat="1" applyFont="1" applyBorder="1" applyAlignment="1">
      <alignment horizontal="left"/>
    </xf>
    <xf numFmtId="0" fontId="36" fillId="0" borderId="21" xfId="12" applyNumberFormat="1" applyFont="1" applyBorder="1" applyAlignment="1">
      <alignment horizontal="center"/>
    </xf>
    <xf numFmtId="0" fontId="21" fillId="0" borderId="23" xfId="12" applyNumberFormat="1" applyFont="1" applyBorder="1" applyAlignment="1">
      <alignment horizontal="center"/>
    </xf>
    <xf numFmtId="0" fontId="20" fillId="0" borderId="0" xfId="12" applyNumberFormat="1" applyFont="1" applyBorder="1" applyAlignment="1">
      <alignment horizontal="center"/>
    </xf>
    <xf numFmtId="0" fontId="21" fillId="0" borderId="18" xfId="12" applyNumberFormat="1" applyFont="1" applyBorder="1" applyAlignment="1"/>
    <xf numFmtId="2" fontId="21" fillId="0" borderId="0" xfId="12" applyNumberFormat="1" applyFont="1" applyBorder="1" applyAlignment="1">
      <alignment horizontal="center"/>
    </xf>
    <xf numFmtId="0" fontId="21" fillId="0" borderId="0" xfId="12" applyNumberFormat="1" applyFont="1" applyBorder="1" applyAlignment="1"/>
    <xf numFmtId="2" fontId="20" fillId="0" borderId="15" xfId="15" applyNumberFormat="1" applyFont="1" applyBorder="1" applyAlignment="1"/>
    <xf numFmtId="2" fontId="20" fillId="0" borderId="0" xfId="15" applyNumberFormat="1" applyFont="1" applyAlignment="1"/>
    <xf numFmtId="2" fontId="20" fillId="0" borderId="18" xfId="15" applyNumberFormat="1" applyFont="1" applyBorder="1" applyAlignment="1"/>
    <xf numFmtId="0" fontId="21" fillId="0" borderId="0" xfId="12" applyNumberFormat="1" applyFont="1" applyBorder="1" applyAlignment="1">
      <alignment horizontal="right"/>
    </xf>
    <xf numFmtId="2" fontId="20" fillId="0" borderId="15" xfId="15" applyNumberFormat="1" applyFont="1" applyBorder="1" applyAlignment="1">
      <alignment horizontal="right"/>
    </xf>
    <xf numFmtId="2" fontId="20" fillId="0" borderId="0" xfId="15" applyNumberFormat="1" applyFont="1" applyAlignment="1">
      <alignment horizontal="right"/>
    </xf>
    <xf numFmtId="2" fontId="20" fillId="0" borderId="18" xfId="15" applyNumberFormat="1" applyFont="1" applyBorder="1" applyAlignment="1">
      <alignment horizontal="right"/>
    </xf>
    <xf numFmtId="169" fontId="21" fillId="0" borderId="18" xfId="7" applyNumberFormat="1" applyFont="1" applyBorder="1" applyAlignment="1">
      <alignment horizontal="center"/>
    </xf>
    <xf numFmtId="0" fontId="20" fillId="0" borderId="22" xfId="12" applyNumberFormat="1" applyFont="1" applyBorder="1" applyAlignment="1">
      <alignment horizontal="center"/>
    </xf>
    <xf numFmtId="0" fontId="20" fillId="6" borderId="0" xfId="12" applyNumberFormat="1" applyFont="1" applyFill="1" applyBorder="1" applyAlignment="1">
      <alignment horizontal="center"/>
    </xf>
    <xf numFmtId="0" fontId="34" fillId="6" borderId="0" xfId="12" applyNumberFormat="1" applyFont="1" applyFill="1" applyAlignment="1">
      <alignment horizontal="center"/>
    </xf>
    <xf numFmtId="2" fontId="34" fillId="6" borderId="0" xfId="12" applyNumberFormat="1" applyFont="1" applyFill="1" applyAlignment="1">
      <alignment horizontal="center"/>
    </xf>
    <xf numFmtId="178" fontId="36" fillId="6" borderId="0" xfId="12" applyNumberFormat="1" applyFont="1" applyFill="1" applyAlignment="1">
      <alignment horizontal="center"/>
    </xf>
    <xf numFmtId="0" fontId="36" fillId="4" borderId="20" xfId="11" applyNumberFormat="1" applyFont="1" applyFill="1" applyBorder="1" applyAlignment="1">
      <alignment horizontal="center"/>
    </xf>
    <xf numFmtId="0" fontId="36" fillId="4" borderId="20" xfId="11" applyNumberFormat="1" applyFont="1" applyFill="1" applyBorder="1" applyAlignment="1">
      <alignment horizontal="centerContinuous"/>
    </xf>
    <xf numFmtId="0" fontId="36" fillId="4" borderId="31" xfId="11" applyNumberFormat="1" applyFont="1" applyFill="1" applyBorder="1" applyAlignment="1">
      <alignment horizontal="centerContinuous"/>
    </xf>
    <xf numFmtId="0" fontId="15" fillId="4" borderId="31" xfId="11" applyNumberFormat="1" applyFont="1" applyFill="1" applyBorder="1" applyAlignment="1">
      <alignment horizontal="centerContinuous"/>
    </xf>
    <xf numFmtId="0" fontId="51" fillId="4" borderId="31" xfId="11" applyNumberFormat="1" applyFont="1" applyFill="1" applyBorder="1" applyAlignment="1">
      <alignment horizontal="centerContinuous"/>
    </xf>
    <xf numFmtId="0" fontId="51" fillId="4" borderId="21" xfId="11" applyNumberFormat="1" applyFont="1" applyFill="1" applyBorder="1" applyAlignment="1">
      <alignment horizontal="centerContinuous"/>
    </xf>
    <xf numFmtId="0" fontId="21" fillId="4" borderId="13" xfId="11" applyNumberFormat="1" applyFont="1" applyFill="1" applyBorder="1" applyAlignment="1">
      <alignment horizontal="center"/>
    </xf>
    <xf numFmtId="0" fontId="21" fillId="4" borderId="15" xfId="11" applyNumberFormat="1" applyFont="1" applyFill="1" applyBorder="1" applyAlignment="1">
      <alignment horizontal="center"/>
    </xf>
    <xf numFmtId="0" fontId="21" fillId="4" borderId="19" xfId="11" applyNumberFormat="1" applyFont="1" applyFill="1" applyBorder="1" applyAlignment="1">
      <alignment horizontal="center"/>
    </xf>
    <xf numFmtId="0" fontId="21" fillId="4" borderId="18" xfId="11" applyNumberFormat="1" applyFont="1" applyFill="1" applyBorder="1" applyAlignment="1">
      <alignment horizontal="center"/>
    </xf>
    <xf numFmtId="0" fontId="20" fillId="4" borderId="22" xfId="11" applyNumberFormat="1" applyFont="1" applyFill="1" applyBorder="1" applyAlignment="1"/>
    <xf numFmtId="3" fontId="20" fillId="4" borderId="0" xfId="11" applyNumberFormat="1" applyFont="1" applyFill="1" applyBorder="1" applyAlignment="1">
      <alignment horizontal="right" readingOrder="1"/>
    </xf>
    <xf numFmtId="3" fontId="20" fillId="4" borderId="16" xfId="11" applyNumberFormat="1" applyFont="1" applyFill="1" applyBorder="1" applyAlignment="1">
      <alignment horizontal="right" readingOrder="1"/>
    </xf>
    <xf numFmtId="3" fontId="20" fillId="4" borderId="0" xfId="11" applyNumberFormat="1" applyFont="1" applyFill="1" applyBorder="1" applyAlignment="1">
      <alignment horizontal="right"/>
    </xf>
    <xf numFmtId="3" fontId="20" fillId="4" borderId="0" xfId="11" applyNumberFormat="1" applyFont="1" applyFill="1" applyAlignment="1">
      <alignment horizontal="right"/>
    </xf>
    <xf numFmtId="3" fontId="20" fillId="4" borderId="16" xfId="11" applyNumberFormat="1" applyFont="1" applyFill="1" applyBorder="1" applyAlignment="1">
      <alignment horizontal="right"/>
    </xf>
    <xf numFmtId="3" fontId="20" fillId="4" borderId="17" xfId="11" applyNumberFormat="1" applyFont="1" applyFill="1" applyBorder="1" applyAlignment="1">
      <alignment horizontal="right"/>
    </xf>
    <xf numFmtId="3" fontId="20" fillId="4" borderId="18" xfId="11" applyNumberFormat="1" applyFont="1" applyFill="1" applyBorder="1" applyAlignment="1">
      <alignment horizontal="right"/>
    </xf>
    <xf numFmtId="3" fontId="20" fillId="4" borderId="19" xfId="11" applyNumberFormat="1" applyFont="1" applyFill="1" applyBorder="1" applyAlignment="1">
      <alignment horizontal="right"/>
    </xf>
    <xf numFmtId="3" fontId="20" fillId="4" borderId="23" xfId="11" applyNumberFormat="1" applyFont="1" applyFill="1" applyBorder="1" applyAlignment="1">
      <alignment horizontal="right"/>
    </xf>
    <xf numFmtId="3" fontId="20" fillId="0" borderId="0" xfId="11" applyNumberFormat="1" applyFont="1" applyFill="1" applyBorder="1" applyAlignment="1">
      <alignment horizontal="right"/>
    </xf>
    <xf numFmtId="3" fontId="20" fillId="0" borderId="28" xfId="11" applyNumberFormat="1" applyFont="1" applyFill="1" applyBorder="1" applyAlignment="1">
      <alignment horizontal="right"/>
    </xf>
    <xf numFmtId="3" fontId="20" fillId="0" borderId="29" xfId="11" applyNumberFormat="1" applyFont="1" applyFill="1" applyBorder="1" applyAlignment="1">
      <alignment horizontal="right"/>
    </xf>
    <xf numFmtId="3" fontId="20" fillId="4" borderId="26" xfId="11" applyNumberFormat="1" applyFont="1" applyFill="1" applyBorder="1" applyAlignment="1">
      <alignment horizontal="right"/>
    </xf>
    <xf numFmtId="3" fontId="20" fillId="4" borderId="27" xfId="11" applyNumberFormat="1" applyFont="1" applyFill="1" applyBorder="1" applyAlignment="1">
      <alignment horizontal="right"/>
    </xf>
    <xf numFmtId="3" fontId="20" fillId="0" borderId="0" xfId="11" applyNumberFormat="1" applyFont="1" applyFill="1" applyAlignment="1">
      <alignment horizontal="right"/>
    </xf>
    <xf numFmtId="3" fontId="20" fillId="0" borderId="16" xfId="11" applyNumberFormat="1" applyFont="1" applyFill="1" applyBorder="1" applyAlignment="1">
      <alignment horizontal="right"/>
    </xf>
    <xf numFmtId="3" fontId="20" fillId="4" borderId="28" xfId="11" applyNumberFormat="1" applyFont="1" applyFill="1" applyBorder="1" applyAlignment="1">
      <alignment horizontal="right"/>
    </xf>
    <xf numFmtId="3" fontId="20" fillId="4" borderId="29" xfId="11" applyNumberFormat="1" applyFont="1" applyFill="1" applyBorder="1" applyAlignment="1">
      <alignment horizontal="right"/>
    </xf>
    <xf numFmtId="3" fontId="20" fillId="0" borderId="26" xfId="11" applyNumberFormat="1" applyFont="1" applyFill="1" applyBorder="1" applyAlignment="1">
      <alignment horizontal="right"/>
    </xf>
    <xf numFmtId="3" fontId="20" fillId="0" borderId="27" xfId="11" applyNumberFormat="1" applyFont="1" applyFill="1" applyBorder="1" applyAlignment="1">
      <alignment horizontal="right"/>
    </xf>
    <xf numFmtId="3" fontId="20" fillId="4" borderId="0" xfId="12" applyNumberFormat="1" applyFont="1" applyFill="1" applyBorder="1" applyAlignment="1">
      <alignment horizontal="right"/>
    </xf>
    <xf numFmtId="3" fontId="20" fillId="4" borderId="0" xfId="12" applyNumberFormat="1" applyFont="1" applyFill="1" applyAlignment="1">
      <alignment horizontal="right"/>
    </xf>
    <xf numFmtId="3" fontId="20" fillId="4" borderId="26" xfId="12" applyNumberFormat="1" applyFont="1" applyFill="1" applyBorder="1" applyAlignment="1">
      <alignment horizontal="right"/>
    </xf>
    <xf numFmtId="3" fontId="20" fillId="4" borderId="22" xfId="12" applyNumberFormat="1" applyFont="1" applyFill="1" applyBorder="1" applyAlignment="1">
      <alignment horizontal="right"/>
    </xf>
    <xf numFmtId="0" fontId="33" fillId="0" borderId="0" xfId="12" applyNumberFormat="1" applyFont="1" applyAlignment="1"/>
    <xf numFmtId="0" fontId="20" fillId="4" borderId="0" xfId="11" applyNumberFormat="1" applyFont="1" applyFill="1" applyAlignment="1">
      <alignment horizontal="centerContinuous"/>
    </xf>
    <xf numFmtId="0" fontId="31" fillId="4" borderId="0" xfId="11" applyNumberFormat="1" applyFont="1" applyFill="1" applyAlignment="1">
      <alignment horizontal="right"/>
    </xf>
    <xf numFmtId="0" fontId="20" fillId="4" borderId="0" xfId="11" applyNumberFormat="1" applyFont="1" applyFill="1" applyAlignment="1"/>
    <xf numFmtId="0" fontId="33" fillId="0" borderId="0" xfId="11" applyNumberFormat="1" applyFont="1" applyAlignment="1"/>
    <xf numFmtId="0" fontId="47" fillId="0" borderId="0" xfId="12"/>
    <xf numFmtId="0" fontId="34" fillId="4" borderId="0" xfId="11" applyNumberFormat="1" applyFont="1" applyFill="1" applyAlignment="1">
      <alignment horizontal="right"/>
    </xf>
    <xf numFmtId="3" fontId="20" fillId="4" borderId="26" xfId="11" quotePrefix="1" applyNumberFormat="1" applyFont="1" applyFill="1" applyBorder="1" applyAlignment="1">
      <alignment horizontal="right"/>
    </xf>
    <xf numFmtId="3" fontId="33" fillId="0" borderId="0" xfId="11" applyNumberFormat="1" applyFont="1" applyAlignment="1"/>
    <xf numFmtId="0" fontId="33" fillId="0" borderId="0" xfId="11" applyNumberFormat="1" applyFont="1" applyFill="1" applyAlignment="1"/>
    <xf numFmtId="3" fontId="33" fillId="0" borderId="0" xfId="11" applyNumberFormat="1" applyFont="1" applyFill="1" applyAlignment="1"/>
    <xf numFmtId="0" fontId="20" fillId="4" borderId="0" xfId="12" applyNumberFormat="1" applyFont="1" applyFill="1" applyAlignment="1"/>
    <xf numFmtId="3" fontId="20" fillId="0" borderId="17" xfId="11" applyNumberFormat="1" applyFont="1" applyFill="1" applyBorder="1" applyAlignment="1">
      <alignment horizontal="right"/>
    </xf>
    <xf numFmtId="3" fontId="20" fillId="0" borderId="18" xfId="11" applyNumberFormat="1" applyFont="1" applyFill="1" applyBorder="1" applyAlignment="1">
      <alignment horizontal="right"/>
    </xf>
    <xf numFmtId="3" fontId="20" fillId="0" borderId="19" xfId="11" applyNumberFormat="1" applyFont="1" applyFill="1" applyBorder="1" applyAlignment="1">
      <alignment horizontal="right"/>
    </xf>
    <xf numFmtId="3" fontId="20" fillId="4" borderId="22" xfId="11" applyNumberFormat="1" applyFont="1" applyFill="1" applyBorder="1" applyAlignment="1"/>
    <xf numFmtId="0" fontId="21" fillId="4" borderId="0" xfId="11" applyNumberFormat="1" applyFont="1" applyFill="1" applyBorder="1" applyAlignment="1"/>
    <xf numFmtId="3" fontId="20" fillId="4" borderId="0" xfId="11" applyNumberFormat="1" applyFont="1" applyFill="1" applyBorder="1" applyAlignment="1"/>
    <xf numFmtId="0" fontId="36" fillId="4" borderId="0" xfId="11" applyNumberFormat="1" applyFont="1" applyFill="1" applyAlignment="1">
      <alignment horizontal="left"/>
    </xf>
    <xf numFmtId="3" fontId="34" fillId="4" borderId="0" xfId="11" applyNumberFormat="1" applyFont="1" applyFill="1" applyAlignment="1">
      <alignment horizontal="centerContinuous"/>
    </xf>
    <xf numFmtId="3" fontId="34" fillId="4" borderId="0" xfId="11" applyNumberFormat="1" applyFont="1" applyFill="1" applyAlignment="1">
      <alignment horizontal="right" vertical="center"/>
    </xf>
    <xf numFmtId="0" fontId="47" fillId="0" borderId="28" xfId="12" applyBorder="1"/>
    <xf numFmtId="0" fontId="20" fillId="0" borderId="28" xfId="12" applyNumberFormat="1" applyFont="1" applyBorder="1" applyAlignment="1"/>
    <xf numFmtId="0" fontId="34" fillId="6" borderId="28" xfId="12" applyNumberFormat="1" applyFont="1" applyFill="1" applyBorder="1" applyAlignment="1">
      <alignment horizontal="right"/>
    </xf>
    <xf numFmtId="0" fontId="3" fillId="6" borderId="33" xfId="12" applyNumberFormat="1" applyFont="1" applyFill="1" applyBorder="1" applyAlignment="1" applyProtection="1">
      <alignment horizontal="center"/>
      <protection locked="0"/>
    </xf>
    <xf numFmtId="0" fontId="36" fillId="6" borderId="21" xfId="12" applyNumberFormat="1" applyFont="1" applyFill="1" applyBorder="1" applyAlignment="1">
      <alignment horizontal="left"/>
    </xf>
    <xf numFmtId="0" fontId="36" fillId="6" borderId="22" xfId="12" applyNumberFormat="1" applyFont="1" applyFill="1" applyBorder="1" applyAlignment="1">
      <alignment horizontal="center"/>
    </xf>
    <xf numFmtId="0" fontId="47" fillId="0" borderId="18" xfId="12" applyBorder="1"/>
    <xf numFmtId="0" fontId="20" fillId="0" borderId="18" xfId="12" applyNumberFormat="1" applyFont="1" applyBorder="1" applyAlignment="1"/>
    <xf numFmtId="0" fontId="3" fillId="6" borderId="36" xfId="12" applyNumberFormat="1" applyFont="1" applyFill="1" applyBorder="1" applyAlignment="1" applyProtection="1">
      <alignment horizontal="center"/>
      <protection locked="0"/>
    </xf>
    <xf numFmtId="0" fontId="21" fillId="6" borderId="15" xfId="12" applyNumberFormat="1" applyFont="1" applyFill="1" applyBorder="1" applyAlignment="1">
      <alignment horizontal="left"/>
    </xf>
    <xf numFmtId="0" fontId="21" fillId="6" borderId="15" xfId="12" applyNumberFormat="1" applyFont="1" applyFill="1" applyBorder="1" applyAlignment="1">
      <alignment horizontal="center"/>
    </xf>
    <xf numFmtId="0" fontId="21" fillId="6" borderId="13" xfId="12" applyNumberFormat="1" applyFont="1" applyFill="1" applyBorder="1" applyAlignment="1">
      <alignment horizontal="center"/>
    </xf>
    <xf numFmtId="0" fontId="3" fillId="6" borderId="34" xfId="12" applyNumberFormat="1" applyFont="1" applyFill="1" applyBorder="1" applyAlignment="1" applyProtection="1">
      <alignment horizontal="center"/>
      <protection locked="0"/>
    </xf>
    <xf numFmtId="0" fontId="21" fillId="6" borderId="18" xfId="12" applyNumberFormat="1" applyFont="1" applyFill="1" applyBorder="1" applyAlignment="1">
      <alignment horizontal="center"/>
    </xf>
    <xf numFmtId="2" fontId="21" fillId="6" borderId="18" xfId="12" applyNumberFormat="1" applyFont="1" applyFill="1" applyBorder="1" applyAlignment="1">
      <alignment horizontal="center"/>
    </xf>
    <xf numFmtId="0" fontId="21" fillId="6" borderId="19" xfId="12" applyNumberFormat="1" applyFont="1" applyFill="1" applyBorder="1" applyAlignment="1">
      <alignment horizontal="center"/>
    </xf>
    <xf numFmtId="2" fontId="20" fillId="6" borderId="33" xfId="12" applyNumberFormat="1" applyFont="1" applyFill="1" applyBorder="1" applyAlignment="1">
      <alignment horizontal="right"/>
    </xf>
    <xf numFmtId="2" fontId="20" fillId="6" borderId="36" xfId="12" applyNumberFormat="1" applyFont="1" applyFill="1" applyBorder="1" applyAlignment="1">
      <alignment horizontal="right"/>
    </xf>
    <xf numFmtId="2" fontId="20" fillId="6" borderId="39" xfId="12" applyNumberFormat="1" applyFont="1" applyFill="1" applyBorder="1" applyAlignment="1">
      <alignment horizontal="right"/>
    </xf>
    <xf numFmtId="2" fontId="20" fillId="4" borderId="28" xfId="12" applyNumberFormat="1" applyFont="1" applyFill="1" applyBorder="1" applyAlignment="1"/>
    <xf numFmtId="2" fontId="20" fillId="4" borderId="29" xfId="12" applyNumberFormat="1" applyFont="1" applyFill="1" applyBorder="1" applyAlignment="1"/>
    <xf numFmtId="2" fontId="20" fillId="6" borderId="42" xfId="12" applyNumberFormat="1" applyFont="1" applyFill="1" applyBorder="1" applyAlignment="1">
      <alignment horizontal="right"/>
    </xf>
    <xf numFmtId="2" fontId="20" fillId="6" borderId="34" xfId="12" applyNumberFormat="1" applyFont="1" applyFill="1" applyBorder="1" applyAlignment="1">
      <alignment horizontal="right"/>
    </xf>
    <xf numFmtId="49" fontId="20" fillId="4" borderId="28" xfId="12" applyNumberFormat="1" applyFont="1" applyFill="1" applyBorder="1" applyAlignment="1">
      <alignment horizontal="right"/>
    </xf>
    <xf numFmtId="49" fontId="20" fillId="6" borderId="29" xfId="12" applyNumberFormat="1" applyFont="1" applyFill="1" applyBorder="1" applyAlignment="1">
      <alignment horizontal="right"/>
    </xf>
    <xf numFmtId="2" fontId="20" fillId="6" borderId="43" xfId="12" applyNumberFormat="1" applyFont="1" applyFill="1" applyBorder="1" applyAlignment="1">
      <alignment horizontal="right"/>
    </xf>
    <xf numFmtId="2" fontId="21" fillId="6" borderId="31" xfId="12" applyNumberFormat="1" applyFont="1" applyFill="1" applyBorder="1" applyAlignment="1">
      <alignment horizontal="right" vertical="center"/>
    </xf>
    <xf numFmtId="2" fontId="21" fillId="6" borderId="22" xfId="12" applyNumberFormat="1" applyFont="1" applyFill="1" applyBorder="1" applyAlignment="1">
      <alignment horizontal="right" vertical="center"/>
    </xf>
    <xf numFmtId="0" fontId="20" fillId="6" borderId="22" xfId="12" applyNumberFormat="1" applyFont="1" applyFill="1" applyBorder="1" applyAlignment="1">
      <alignment horizontal="left"/>
    </xf>
    <xf numFmtId="0" fontId="20" fillId="6" borderId="0" xfId="12" applyNumberFormat="1" applyFont="1" applyFill="1" applyBorder="1" applyAlignment="1">
      <alignment horizontal="left"/>
    </xf>
    <xf numFmtId="0" fontId="20" fillId="0" borderId="0" xfId="15" applyFont="1"/>
    <xf numFmtId="3" fontId="20" fillId="0" borderId="14" xfId="15" applyNumberFormat="1" applyFont="1" applyBorder="1"/>
    <xf numFmtId="3" fontId="20" fillId="0" borderId="15" xfId="15" applyNumberFormat="1" applyFont="1" applyBorder="1"/>
    <xf numFmtId="3" fontId="20" fillId="0" borderId="0" xfId="15" applyNumberFormat="1" applyFont="1"/>
    <xf numFmtId="3" fontId="20" fillId="0" borderId="17" xfId="15" applyNumberFormat="1" applyFont="1" applyBorder="1"/>
    <xf numFmtId="3" fontId="20" fillId="0" borderId="18" xfId="15" applyNumberFormat="1" applyFont="1" applyBorder="1"/>
    <xf numFmtId="0" fontId="36" fillId="6" borderId="31" xfId="12" applyNumberFormat="1" applyFont="1" applyFill="1" applyBorder="1" applyAlignment="1">
      <alignment horizontal="centerContinuous"/>
    </xf>
    <xf numFmtId="0" fontId="36" fillId="6" borderId="21" xfId="12" applyNumberFormat="1" applyFont="1" applyFill="1" applyBorder="1" applyAlignment="1">
      <alignment horizontal="centerContinuous"/>
    </xf>
    <xf numFmtId="0" fontId="21" fillId="6" borderId="15" xfId="12" applyNumberFormat="1" applyFont="1" applyFill="1" applyBorder="1" applyAlignment="1">
      <alignment horizontal="centerContinuous"/>
    </xf>
    <xf numFmtId="0" fontId="21" fillId="6" borderId="13" xfId="12" applyNumberFormat="1" applyFont="1" applyFill="1" applyBorder="1" applyAlignment="1">
      <alignment horizontal="centerContinuous"/>
    </xf>
    <xf numFmtId="0" fontId="20" fillId="0" borderId="0" xfId="12" applyFont="1"/>
    <xf numFmtId="0" fontId="21" fillId="6" borderId="22" xfId="12" applyNumberFormat="1" applyFont="1" applyFill="1" applyBorder="1" applyAlignment="1">
      <alignment horizontal="center"/>
    </xf>
    <xf numFmtId="1" fontId="20" fillId="4" borderId="15" xfId="12" applyNumberFormat="1" applyFont="1" applyFill="1" applyBorder="1" applyAlignment="1">
      <alignment horizontal="right"/>
    </xf>
    <xf numFmtId="1" fontId="20" fillId="4" borderId="13" xfId="12" applyNumberFormat="1" applyFont="1" applyFill="1" applyBorder="1" applyAlignment="1">
      <alignment horizontal="right"/>
    </xf>
    <xf numFmtId="3" fontId="20" fillId="4" borderId="15" xfId="12" applyNumberFormat="1" applyFont="1" applyFill="1" applyBorder="1" applyAlignment="1">
      <alignment horizontal="right"/>
    </xf>
    <xf numFmtId="1" fontId="20" fillId="4" borderId="0" xfId="12" applyNumberFormat="1" applyFont="1" applyFill="1" applyBorder="1" applyAlignment="1">
      <alignment horizontal="right"/>
    </xf>
    <xf numFmtId="1" fontId="20" fillId="4" borderId="0" xfId="12" applyNumberFormat="1" applyFont="1" applyFill="1" applyAlignment="1">
      <alignment horizontal="right"/>
    </xf>
    <xf numFmtId="1" fontId="20" fillId="4" borderId="16" xfId="12" applyNumberFormat="1" applyFont="1" applyFill="1" applyBorder="1" applyAlignment="1">
      <alignment horizontal="right"/>
    </xf>
    <xf numFmtId="1" fontId="20" fillId="4" borderId="28" xfId="12" applyNumberFormat="1" applyFont="1" applyFill="1" applyBorder="1" applyAlignment="1">
      <alignment horizontal="right"/>
    </xf>
    <xf numFmtId="1" fontId="20" fillId="4" borderId="29" xfId="12" applyNumberFormat="1" applyFont="1" applyFill="1" applyBorder="1" applyAlignment="1">
      <alignment horizontal="right"/>
    </xf>
    <xf numFmtId="3" fontId="20" fillId="4" borderId="28" xfId="12" applyNumberFormat="1" applyFont="1" applyFill="1" applyBorder="1" applyAlignment="1">
      <alignment horizontal="right"/>
    </xf>
    <xf numFmtId="1" fontId="20" fillId="4" borderId="26" xfId="12" applyNumberFormat="1" applyFont="1" applyFill="1" applyBorder="1" applyAlignment="1">
      <alignment horizontal="right"/>
    </xf>
    <xf numFmtId="1" fontId="20" fillId="4" borderId="27" xfId="12" applyNumberFormat="1" applyFont="1" applyFill="1" applyBorder="1" applyAlignment="1">
      <alignment horizontal="right"/>
    </xf>
    <xf numFmtId="2" fontId="20" fillId="6" borderId="23" xfId="12" applyNumberFormat="1" applyFont="1" applyFill="1" applyBorder="1" applyAlignment="1">
      <alignment horizontal="right"/>
    </xf>
    <xf numFmtId="2" fontId="20" fillId="6" borderId="0" xfId="12" applyNumberFormat="1" applyFont="1" applyFill="1" applyBorder="1" applyAlignment="1">
      <alignment horizontal="right"/>
    </xf>
    <xf numFmtId="2" fontId="20" fillId="6" borderId="16" xfId="12" applyNumberFormat="1" applyFont="1" applyFill="1" applyBorder="1" applyAlignment="1">
      <alignment horizontal="right"/>
    </xf>
    <xf numFmtId="1" fontId="20" fillId="6" borderId="0" xfId="12" applyNumberFormat="1" applyFont="1" applyFill="1" applyBorder="1" applyAlignment="1">
      <alignment horizontal="right"/>
    </xf>
    <xf numFmtId="1" fontId="20" fillId="6" borderId="16" xfId="12" applyNumberFormat="1" applyFont="1" applyFill="1" applyBorder="1" applyAlignment="1">
      <alignment horizontal="right"/>
    </xf>
    <xf numFmtId="3" fontId="20" fillId="6" borderId="0" xfId="12" applyNumberFormat="1" applyFont="1" applyFill="1" applyBorder="1" applyAlignment="1">
      <alignment horizontal="right"/>
    </xf>
    <xf numFmtId="2" fontId="20" fillId="6" borderId="19" xfId="12" applyNumberFormat="1" applyFont="1" applyFill="1" applyBorder="1" applyAlignment="1">
      <alignment horizontal="right"/>
    </xf>
    <xf numFmtId="1" fontId="20" fillId="6" borderId="19" xfId="12" applyNumberFormat="1" applyFont="1" applyFill="1" applyBorder="1" applyAlignment="1">
      <alignment horizontal="right"/>
    </xf>
    <xf numFmtId="174" fontId="20" fillId="4" borderId="22" xfId="12" applyNumberFormat="1" applyFont="1" applyFill="1" applyBorder="1" applyAlignment="1" applyProtection="1">
      <alignment horizontal="center"/>
    </xf>
    <xf numFmtId="179" fontId="41" fillId="6" borderId="21" xfId="12" applyNumberFormat="1" applyFont="1" applyFill="1" applyBorder="1" applyAlignment="1" applyProtection="1">
      <alignment horizontal="right" vertical="center"/>
    </xf>
    <xf numFmtId="179" fontId="41" fillId="6" borderId="22" xfId="12" applyNumberFormat="1" applyFont="1" applyFill="1" applyBorder="1" applyAlignment="1" applyProtection="1">
      <alignment horizontal="right" vertical="center"/>
    </xf>
    <xf numFmtId="179" fontId="41" fillId="6" borderId="20" xfId="12" applyNumberFormat="1" applyFont="1" applyFill="1" applyBorder="1" applyAlignment="1" applyProtection="1">
      <alignment horizontal="right" vertical="center"/>
    </xf>
    <xf numFmtId="1" fontId="21" fillId="6" borderId="20" xfId="12" applyNumberFormat="1" applyFont="1" applyFill="1" applyBorder="1" applyAlignment="1">
      <alignment horizontal="right" vertical="center"/>
    </xf>
    <xf numFmtId="3" fontId="21" fillId="6" borderId="22" xfId="12" applyNumberFormat="1" applyFont="1" applyFill="1" applyBorder="1" applyAlignment="1">
      <alignment horizontal="right" vertical="center"/>
    </xf>
    <xf numFmtId="0" fontId="20" fillId="6" borderId="22" xfId="12" applyNumberFormat="1" applyFont="1" applyFill="1" applyBorder="1" applyAlignment="1">
      <alignment horizontal="centerContinuous"/>
    </xf>
    <xf numFmtId="37" fontId="52" fillId="0" borderId="0" xfId="12" applyNumberFormat="1" applyFont="1"/>
    <xf numFmtId="0" fontId="21" fillId="6" borderId="14" xfId="12" applyNumberFormat="1" applyFont="1" applyFill="1" applyBorder="1" applyAlignment="1">
      <alignment horizontal="centerContinuous"/>
    </xf>
    <xf numFmtId="2" fontId="21" fillId="6" borderId="15" xfId="12" applyNumberFormat="1" applyFont="1" applyFill="1" applyBorder="1" applyAlignment="1">
      <alignment horizontal="centerContinuous"/>
    </xf>
    <xf numFmtId="0" fontId="3" fillId="6" borderId="18" xfId="12" applyNumberFormat="1" applyFont="1" applyFill="1" applyBorder="1" applyAlignment="1">
      <alignment horizontal="center"/>
    </xf>
    <xf numFmtId="2" fontId="21" fillId="6" borderId="19" xfId="12" applyNumberFormat="1" applyFont="1" applyFill="1" applyBorder="1" applyAlignment="1">
      <alignment horizontal="center"/>
    </xf>
    <xf numFmtId="0" fontId="21" fillId="6" borderId="17" xfId="12" applyNumberFormat="1" applyFont="1" applyFill="1" applyBorder="1" applyAlignment="1">
      <alignment horizontal="center"/>
    </xf>
    <xf numFmtId="0" fontId="3" fillId="6" borderId="0" xfId="12" applyNumberFormat="1" applyFont="1" applyFill="1" applyBorder="1" applyAlignment="1">
      <alignment horizontal="center"/>
    </xf>
    <xf numFmtId="2" fontId="21" fillId="6" borderId="0" xfId="12" applyNumberFormat="1" applyFont="1" applyFill="1" applyBorder="1" applyAlignment="1">
      <alignment horizontal="center"/>
    </xf>
    <xf numFmtId="2" fontId="21" fillId="6" borderId="22" xfId="12" applyNumberFormat="1" applyFont="1" applyFill="1" applyBorder="1" applyAlignment="1">
      <alignment horizontal="center"/>
    </xf>
    <xf numFmtId="2" fontId="20" fillId="6" borderId="15" xfId="12" applyNumberFormat="1" applyFont="1" applyFill="1" applyBorder="1" applyAlignment="1">
      <alignment horizontal="right"/>
    </xf>
    <xf numFmtId="2" fontId="20" fillId="6" borderId="13" xfId="12" applyNumberFormat="1" applyFont="1" applyFill="1" applyBorder="1" applyAlignment="1">
      <alignment horizontal="right"/>
    </xf>
    <xf numFmtId="2" fontId="20" fillId="6" borderId="14" xfId="12" applyNumberFormat="1" applyFont="1" applyFill="1" applyBorder="1" applyAlignment="1">
      <alignment horizontal="right"/>
    </xf>
    <xf numFmtId="2" fontId="20" fillId="6" borderId="0" xfId="12" applyNumberFormat="1" applyFont="1" applyFill="1" applyAlignment="1">
      <alignment horizontal="right"/>
    </xf>
    <xf numFmtId="2" fontId="20" fillId="4" borderId="44" xfId="12" applyNumberFormat="1" applyFont="1" applyFill="1" applyBorder="1" applyAlignment="1">
      <alignment horizontal="right"/>
    </xf>
    <xf numFmtId="2" fontId="20" fillId="4" borderId="45" xfId="12" applyNumberFormat="1" applyFont="1" applyFill="1" applyBorder="1" applyAlignment="1">
      <alignment horizontal="right"/>
    </xf>
    <xf numFmtId="2" fontId="20" fillId="4" borderId="23" xfId="12" applyNumberFormat="1" applyFont="1" applyFill="1" applyBorder="1" applyAlignment="1">
      <alignment horizontal="right"/>
    </xf>
    <xf numFmtId="2" fontId="21" fillId="6" borderId="20" xfId="12" applyNumberFormat="1" applyFont="1" applyFill="1" applyBorder="1" applyAlignment="1">
      <alignment horizontal="right" vertical="center"/>
    </xf>
    <xf numFmtId="0" fontId="3" fillId="0" borderId="20" xfId="12" applyNumberFormat="1" applyFont="1" applyBorder="1" applyAlignment="1">
      <alignment horizontal="center"/>
    </xf>
    <xf numFmtId="0" fontId="3" fillId="6" borderId="31" xfId="12" applyNumberFormat="1" applyFont="1" applyFill="1" applyBorder="1" applyAlignment="1">
      <alignment horizontal="centerContinuous"/>
    </xf>
    <xf numFmtId="0" fontId="3" fillId="6" borderId="33" xfId="12" applyNumberFormat="1" applyFont="1" applyFill="1" applyBorder="1" applyAlignment="1">
      <alignment horizontal="centerContinuous"/>
    </xf>
    <xf numFmtId="0" fontId="7" fillId="0" borderId="0" xfId="12" applyNumberFormat="1" applyFont="1" applyAlignment="1"/>
    <xf numFmtId="0" fontId="7" fillId="0" borderId="0" xfId="12" applyFont="1"/>
    <xf numFmtId="0" fontId="21" fillId="6" borderId="36" xfId="12" applyNumberFormat="1" applyFont="1" applyFill="1" applyBorder="1" applyAlignment="1">
      <alignment horizontal="center"/>
    </xf>
    <xf numFmtId="0" fontId="21" fillId="6" borderId="14" xfId="12" applyNumberFormat="1" applyFont="1" applyFill="1" applyBorder="1" applyAlignment="1">
      <alignment horizontal="center"/>
    </xf>
    <xf numFmtId="0" fontId="21" fillId="6" borderId="36" xfId="12" applyNumberFormat="1" applyFont="1" applyFill="1" applyBorder="1" applyAlignment="1">
      <alignment horizontal="centerContinuous"/>
    </xf>
    <xf numFmtId="0" fontId="21" fillId="6" borderId="34" xfId="12" applyNumberFormat="1" applyFont="1" applyFill="1" applyBorder="1" applyAlignment="1">
      <alignment horizontal="center"/>
    </xf>
    <xf numFmtId="0" fontId="21" fillId="6" borderId="32" xfId="12" applyNumberFormat="1" applyFont="1" applyFill="1" applyBorder="1" applyAlignment="1">
      <alignment horizontal="center"/>
    </xf>
    <xf numFmtId="3" fontId="58" fillId="0" borderId="33" xfId="17" applyNumberFormat="1" applyFont="1" applyBorder="1"/>
    <xf numFmtId="0" fontId="58" fillId="0" borderId="33" xfId="17" applyFont="1" applyBorder="1"/>
    <xf numFmtId="3" fontId="20" fillId="0" borderId="33" xfId="12" applyNumberFormat="1" applyFont="1" applyBorder="1"/>
    <xf numFmtId="2" fontId="20" fillId="0" borderId="33" xfId="12" applyNumberFormat="1" applyFont="1" applyBorder="1"/>
    <xf numFmtId="3" fontId="20" fillId="0" borderId="33" xfId="18" applyNumberFormat="1" applyFont="1" applyBorder="1"/>
    <xf numFmtId="2" fontId="20" fillId="0" borderId="33" xfId="18" applyNumberFormat="1" applyFont="1" applyBorder="1"/>
    <xf numFmtId="2" fontId="58" fillId="0" borderId="33" xfId="17" applyNumberFormat="1" applyFont="1" applyBorder="1"/>
    <xf numFmtId="2" fontId="59" fillId="0" borderId="33" xfId="12" applyNumberFormat="1" applyFont="1" applyBorder="1"/>
    <xf numFmtId="3" fontId="58" fillId="0" borderId="36" xfId="17" applyNumberFormat="1" applyFont="1" applyBorder="1"/>
    <xf numFmtId="0" fontId="58" fillId="0" borderId="36" xfId="17" applyFont="1" applyBorder="1"/>
    <xf numFmtId="3" fontId="20" fillId="0" borderId="36" xfId="12" applyNumberFormat="1" applyFont="1" applyBorder="1"/>
    <xf numFmtId="2" fontId="20" fillId="0" borderId="36" xfId="12" applyNumberFormat="1" applyFont="1" applyBorder="1"/>
    <xf numFmtId="3" fontId="20" fillId="0" borderId="36" xfId="18" applyNumberFormat="1" applyFont="1" applyBorder="1"/>
    <xf numFmtId="2" fontId="20" fillId="0" borderId="36" xfId="18" applyNumberFormat="1" applyFont="1" applyBorder="1"/>
    <xf numFmtId="2" fontId="58" fillId="0" borderId="36" xfId="17" applyNumberFormat="1" applyFont="1" applyBorder="1"/>
    <xf numFmtId="2" fontId="59" fillId="0" borderId="36" xfId="12" applyNumberFormat="1" applyFont="1" applyBorder="1"/>
    <xf numFmtId="3" fontId="58" fillId="0" borderId="34" xfId="17" applyNumberFormat="1" applyFont="1" applyBorder="1"/>
    <xf numFmtId="0" fontId="58" fillId="0" borderId="34" xfId="17" applyFont="1" applyBorder="1"/>
    <xf numFmtId="3" fontId="20" fillId="0" borderId="34" xfId="12" applyNumberFormat="1" applyFont="1" applyBorder="1"/>
    <xf numFmtId="2" fontId="20" fillId="0" borderId="34" xfId="12" applyNumberFormat="1" applyFont="1" applyBorder="1"/>
    <xf numFmtId="3" fontId="20" fillId="0" borderId="34" xfId="18" applyNumberFormat="1" applyFont="1" applyBorder="1"/>
    <xf numFmtId="2" fontId="20" fillId="0" borderId="34" xfId="18" applyNumberFormat="1" applyFont="1" applyBorder="1"/>
    <xf numFmtId="2" fontId="58" fillId="0" borderId="34" xfId="17" applyNumberFormat="1" applyFont="1" applyBorder="1"/>
    <xf numFmtId="2" fontId="59" fillId="0" borderId="34" xfId="12" applyNumberFormat="1" applyFont="1" applyBorder="1"/>
    <xf numFmtId="0" fontId="58" fillId="0" borderId="19" xfId="17" applyFont="1" applyBorder="1"/>
    <xf numFmtId="3" fontId="20" fillId="0" borderId="19" xfId="12" applyNumberFormat="1" applyFont="1" applyBorder="1"/>
    <xf numFmtId="2" fontId="20" fillId="0" borderId="19" xfId="12" applyNumberFormat="1" applyFont="1" applyBorder="1"/>
    <xf numFmtId="3" fontId="20" fillId="0" borderId="19" xfId="18" applyNumberFormat="1" applyFont="1" applyBorder="1"/>
    <xf numFmtId="2" fontId="20" fillId="0" borderId="19" xfId="18" applyNumberFormat="1" applyFont="1" applyBorder="1"/>
    <xf numFmtId="2" fontId="58" fillId="0" borderId="19" xfId="17" applyNumberFormat="1" applyFont="1" applyBorder="1"/>
    <xf numFmtId="3" fontId="20" fillId="6" borderId="18" xfId="12" applyNumberFormat="1" applyFont="1" applyFill="1" applyBorder="1" applyAlignment="1">
      <alignment horizontal="right"/>
    </xf>
    <xf numFmtId="4" fontId="20" fillId="6" borderId="18" xfId="12" applyNumberFormat="1" applyFont="1" applyFill="1" applyBorder="1" applyAlignment="1">
      <alignment horizontal="right"/>
    </xf>
    <xf numFmtId="164" fontId="20" fillId="4" borderId="22" xfId="12" applyNumberFormat="1" applyFont="1" applyFill="1" applyBorder="1" applyAlignment="1">
      <alignment horizontal="right"/>
    </xf>
    <xf numFmtId="0" fontId="21" fillId="0" borderId="20" xfId="12" applyNumberFormat="1" applyFont="1" applyBorder="1" applyAlignment="1">
      <alignment horizontal="center" vertical="center"/>
    </xf>
    <xf numFmtId="3" fontId="21" fillId="6" borderId="21" xfId="12" applyNumberFormat="1" applyFont="1" applyFill="1" applyBorder="1" applyAlignment="1">
      <alignment horizontal="right" vertical="center"/>
    </xf>
    <xf numFmtId="4" fontId="21" fillId="6" borderId="21" xfId="12" applyNumberFormat="1" applyFont="1" applyFill="1" applyBorder="1" applyAlignment="1">
      <alignment horizontal="right" vertical="center"/>
    </xf>
    <xf numFmtId="165" fontId="21" fillId="6" borderId="31" xfId="12" applyNumberFormat="1" applyFont="1" applyFill="1" applyBorder="1" applyAlignment="1">
      <alignment horizontal="right" vertical="center"/>
    </xf>
    <xf numFmtId="4" fontId="21" fillId="6" borderId="22" xfId="12" applyNumberFormat="1" applyFont="1" applyFill="1" applyBorder="1" applyAlignment="1">
      <alignment horizontal="right" vertical="center"/>
    </xf>
    <xf numFmtId="3" fontId="20" fillId="6" borderId="22" xfId="12" applyNumberFormat="1" applyFont="1" applyFill="1" applyBorder="1" applyAlignment="1"/>
    <xf numFmtId="2" fontId="20" fillId="6" borderId="22" xfId="12" applyNumberFormat="1" applyFont="1" applyFill="1" applyBorder="1" applyAlignment="1"/>
    <xf numFmtId="164" fontId="20" fillId="6" borderId="22" xfId="12" applyNumberFormat="1" applyFont="1" applyFill="1" applyBorder="1" applyAlignment="1">
      <alignment horizontal="centerContinuous"/>
    </xf>
    <xf numFmtId="3" fontId="20" fillId="6" borderId="0" xfId="12" applyNumberFormat="1" applyFont="1" applyFill="1" applyBorder="1" applyAlignment="1">
      <alignment horizontal="centerContinuous"/>
    </xf>
    <xf numFmtId="164" fontId="20" fillId="0" borderId="0" xfId="12" applyNumberFormat="1" applyFont="1"/>
    <xf numFmtId="0" fontId="3" fillId="6" borderId="21" xfId="12" applyNumberFormat="1" applyFont="1" applyFill="1" applyBorder="1" applyAlignment="1">
      <alignment horizontal="centerContinuous"/>
    </xf>
    <xf numFmtId="3" fontId="58" fillId="8" borderId="33" xfId="17" applyNumberFormat="1" applyFont="1" applyFill="1" applyBorder="1"/>
    <xf numFmtId="2" fontId="58" fillId="8" borderId="33" xfId="17" applyNumberFormat="1" applyFont="1" applyFill="1" applyBorder="1"/>
    <xf numFmtId="3" fontId="58" fillId="8" borderId="36" xfId="17" applyNumberFormat="1" applyFont="1" applyFill="1" applyBorder="1"/>
    <xf numFmtId="2" fontId="58" fillId="8" borderId="36" xfId="17" applyNumberFormat="1" applyFont="1" applyFill="1" applyBorder="1"/>
    <xf numFmtId="3" fontId="58" fillId="8" borderId="34" xfId="17" applyNumberFormat="1" applyFont="1" applyFill="1" applyBorder="1"/>
    <xf numFmtId="2" fontId="58" fillId="8" borderId="34" xfId="17" applyNumberFormat="1" applyFont="1" applyFill="1" applyBorder="1"/>
    <xf numFmtId="2" fontId="58" fillId="8" borderId="19" xfId="17" applyNumberFormat="1" applyFont="1" applyFill="1" applyBorder="1"/>
    <xf numFmtId="0" fontId="20" fillId="0" borderId="21" xfId="12" applyFont="1" applyBorder="1"/>
    <xf numFmtId="3" fontId="21" fillId="6" borderId="22" xfId="12" applyNumberFormat="1" applyFont="1" applyFill="1" applyBorder="1" applyAlignment="1">
      <alignment horizontal="right"/>
    </xf>
    <xf numFmtId="3" fontId="41" fillId="6" borderId="21" xfId="12" applyNumberFormat="1" applyFont="1" applyFill="1" applyBorder="1" applyAlignment="1" applyProtection="1">
      <alignment horizontal="right" vertical="center"/>
    </xf>
    <xf numFmtId="3" fontId="21" fillId="6" borderId="21" xfId="12" applyNumberFormat="1" applyFont="1" applyFill="1" applyBorder="1" applyAlignment="1" applyProtection="1">
      <alignment horizontal="right" vertical="center"/>
    </xf>
    <xf numFmtId="0" fontId="31" fillId="6" borderId="0" xfId="12" applyNumberFormat="1" applyFont="1" applyFill="1" applyAlignment="1"/>
    <xf numFmtId="0" fontId="34" fillId="6" borderId="0" xfId="12" applyNumberFormat="1" applyFont="1" applyFill="1" applyAlignment="1"/>
    <xf numFmtId="3" fontId="58" fillId="8" borderId="46" xfId="17" applyNumberFormat="1" applyFont="1" applyFill="1" applyBorder="1"/>
    <xf numFmtId="2" fontId="58" fillId="8" borderId="46" xfId="17" applyNumberFormat="1" applyFont="1" applyFill="1" applyBorder="1"/>
    <xf numFmtId="2" fontId="58" fillId="8" borderId="47" xfId="17" applyNumberFormat="1" applyFont="1" applyFill="1" applyBorder="1"/>
    <xf numFmtId="3" fontId="20" fillId="4" borderId="48" xfId="12" applyNumberFormat="1" applyFont="1" applyFill="1" applyBorder="1" applyAlignment="1">
      <alignment horizontal="right"/>
    </xf>
    <xf numFmtId="4" fontId="20" fillId="6" borderId="22" xfId="12" applyNumberFormat="1" applyFont="1" applyFill="1" applyBorder="1" applyAlignment="1">
      <alignment horizontal="right"/>
    </xf>
    <xf numFmtId="0" fontId="47" fillId="0" borderId="21" xfId="12" applyBorder="1"/>
    <xf numFmtId="3" fontId="21" fillId="6" borderId="0" xfId="12" applyNumberFormat="1" applyFont="1" applyFill="1" applyBorder="1" applyAlignment="1">
      <alignment horizontal="right" vertical="center"/>
    </xf>
    <xf numFmtId="10" fontId="15" fillId="0" borderId="0" xfId="12" applyNumberFormat="1" applyFont="1"/>
    <xf numFmtId="0" fontId="21" fillId="0" borderId="33" xfId="12" applyNumberFormat="1" applyFont="1" applyBorder="1" applyAlignment="1">
      <alignment horizontal="right"/>
    </xf>
    <xf numFmtId="0" fontId="21" fillId="0" borderId="49" xfId="12" applyNumberFormat="1" applyFont="1" applyBorder="1" applyAlignment="1">
      <alignment horizontal="centerContinuous"/>
    </xf>
    <xf numFmtId="10" fontId="15" fillId="0" borderId="0" xfId="12" applyNumberFormat="1" applyFont="1" applyBorder="1"/>
    <xf numFmtId="2" fontId="21" fillId="0" borderId="34" xfId="12" applyNumberFormat="1" applyFont="1" applyBorder="1" applyAlignment="1">
      <alignment horizontal="right"/>
    </xf>
    <xf numFmtId="0" fontId="21" fillId="0" borderId="19" xfId="12" applyNumberFormat="1" applyFont="1" applyBorder="1" applyAlignment="1">
      <alignment horizontal="right"/>
    </xf>
    <xf numFmtId="2" fontId="21" fillId="0" borderId="50" xfId="12" applyNumberFormat="1" applyFont="1" applyBorder="1" applyAlignment="1">
      <alignment horizontal="right"/>
    </xf>
    <xf numFmtId="14" fontId="33" fillId="0" borderId="0" xfId="12" applyNumberFormat="1" applyFont="1"/>
    <xf numFmtId="0" fontId="48" fillId="6" borderId="15" xfId="12" applyNumberFormat="1" applyFont="1" applyFill="1" applyBorder="1" applyAlignment="1"/>
    <xf numFmtId="0" fontId="20" fillId="0" borderId="16" xfId="12" applyNumberFormat="1" applyFont="1" applyBorder="1" applyAlignment="1"/>
    <xf numFmtId="3" fontId="20" fillId="4" borderId="33" xfId="12" applyNumberFormat="1" applyFont="1" applyFill="1" applyBorder="1" applyAlignment="1">
      <alignment horizontal="right"/>
    </xf>
    <xf numFmtId="3" fontId="20" fillId="4" borderId="14" xfId="12" applyNumberFormat="1" applyFont="1" applyFill="1" applyBorder="1" applyAlignment="1"/>
    <xf numFmtId="2" fontId="20" fillId="0" borderId="13" xfId="12" applyNumberFormat="1" applyFont="1" applyBorder="1" applyAlignment="1"/>
    <xf numFmtId="2" fontId="20" fillId="0" borderId="15" xfId="12" applyNumberFormat="1" applyFont="1" applyBorder="1" applyAlignment="1"/>
    <xf numFmtId="0" fontId="58" fillId="0" borderId="49" xfId="19" applyNumberFormat="1" applyFont="1" applyBorder="1"/>
    <xf numFmtId="0" fontId="58" fillId="0" borderId="51" xfId="19" applyNumberFormat="1" applyFont="1" applyBorder="1"/>
    <xf numFmtId="0" fontId="58" fillId="0" borderId="15" xfId="19" applyNumberFormat="1" applyFont="1" applyBorder="1"/>
    <xf numFmtId="0" fontId="58" fillId="0" borderId="13" xfId="19" applyNumberFormat="1" applyFont="1" applyBorder="1"/>
    <xf numFmtId="0" fontId="15" fillId="0" borderId="0" xfId="12" applyFont="1"/>
    <xf numFmtId="3" fontId="20" fillId="4" borderId="36" xfId="12" applyNumberFormat="1" applyFont="1" applyFill="1" applyBorder="1" applyAlignment="1">
      <alignment horizontal="right"/>
    </xf>
    <xf numFmtId="3" fontId="20" fillId="4" borderId="23" xfId="12" applyNumberFormat="1" applyFont="1" applyFill="1" applyBorder="1" applyAlignment="1"/>
    <xf numFmtId="4" fontId="20" fillId="4" borderId="16" xfId="12" applyNumberFormat="1" applyFont="1" applyFill="1" applyBorder="1" applyAlignment="1"/>
    <xf numFmtId="4" fontId="20" fillId="4" borderId="0" xfId="12" applyNumberFormat="1" applyFont="1" applyFill="1" applyBorder="1" applyAlignment="1"/>
    <xf numFmtId="0" fontId="58" fillId="0" borderId="52" xfId="19" applyNumberFormat="1" applyFont="1" applyBorder="1"/>
    <xf numFmtId="0" fontId="58" fillId="0" borderId="47" xfId="19" applyNumberFormat="1" applyFont="1" applyBorder="1"/>
    <xf numFmtId="0" fontId="58" fillId="0" borderId="0" xfId="19" applyNumberFormat="1" applyFont="1" applyBorder="1"/>
    <xf numFmtId="0" fontId="58" fillId="0" borderId="16" xfId="19" applyNumberFormat="1" applyFont="1" applyBorder="1"/>
    <xf numFmtId="3" fontId="20" fillId="4" borderId="34" xfId="12" applyNumberFormat="1" applyFont="1" applyFill="1" applyBorder="1" applyAlignment="1">
      <alignment horizontal="right"/>
    </xf>
    <xf numFmtId="3" fontId="20" fillId="4" borderId="17" xfId="12" applyNumberFormat="1" applyFont="1" applyFill="1" applyBorder="1" applyAlignment="1"/>
    <xf numFmtId="4" fontId="20" fillId="4" borderId="19" xfId="12" applyNumberFormat="1" applyFont="1" applyFill="1" applyBorder="1" applyAlignment="1"/>
    <xf numFmtId="4" fontId="20" fillId="4" borderId="18" xfId="12" applyNumberFormat="1" applyFont="1" applyFill="1" applyBorder="1" applyAlignment="1"/>
    <xf numFmtId="0" fontId="58" fillId="0" borderId="50" xfId="19" applyNumberFormat="1" applyFont="1" applyBorder="1"/>
    <xf numFmtId="0" fontId="58" fillId="0" borderId="53" xfId="19" applyNumberFormat="1" applyFont="1" applyBorder="1"/>
    <xf numFmtId="0" fontId="58" fillId="0" borderId="18" xfId="19" applyNumberFormat="1" applyFont="1" applyBorder="1"/>
    <xf numFmtId="0" fontId="58" fillId="0" borderId="19" xfId="19" applyNumberFormat="1" applyFont="1" applyBorder="1"/>
    <xf numFmtId="4" fontId="20" fillId="4" borderId="13" xfId="12" applyNumberFormat="1" applyFont="1" applyFill="1" applyBorder="1" applyAlignment="1"/>
    <xf numFmtId="4" fontId="20" fillId="4" borderId="15" xfId="12" applyNumberFormat="1" applyFont="1" applyFill="1" applyBorder="1" applyAlignment="1"/>
    <xf numFmtId="3" fontId="20" fillId="4" borderId="17" xfId="12" applyNumberFormat="1" applyFont="1" applyFill="1" applyBorder="1" applyAlignment="1">
      <alignment horizontal="right"/>
    </xf>
    <xf numFmtId="4" fontId="20" fillId="4" borderId="29" xfId="12" applyNumberFormat="1" applyFont="1" applyFill="1" applyBorder="1" applyAlignment="1"/>
    <xf numFmtId="4" fontId="20" fillId="4" borderId="28" xfId="12" applyNumberFormat="1" applyFont="1" applyFill="1" applyBorder="1" applyAlignment="1"/>
    <xf numFmtId="3" fontId="21" fillId="0" borderId="21" xfId="12" applyNumberFormat="1" applyFont="1" applyBorder="1" applyAlignment="1">
      <alignment vertical="center"/>
    </xf>
    <xf numFmtId="2" fontId="21" fillId="0" borderId="48" xfId="12" applyNumberFormat="1" applyFont="1" applyBorder="1" applyAlignment="1"/>
    <xf numFmtId="3" fontId="21" fillId="0" borderId="31" xfId="12" applyNumberFormat="1" applyFont="1" applyBorder="1" applyAlignment="1">
      <alignment vertical="center"/>
    </xf>
    <xf numFmtId="3" fontId="21" fillId="0" borderId="54" xfId="12" applyNumberFormat="1" applyFont="1" applyBorder="1" applyAlignment="1"/>
    <xf numFmtId="3" fontId="21" fillId="0" borderId="20" xfId="12" applyNumberFormat="1" applyFont="1" applyBorder="1" applyAlignment="1"/>
    <xf numFmtId="3" fontId="21" fillId="0" borderId="55" xfId="12" applyNumberFormat="1" applyFont="1" applyBorder="1" applyAlignment="1"/>
    <xf numFmtId="0" fontId="20" fillId="0" borderId="0" xfId="12" applyNumberFormat="1" applyFont="1" applyAlignment="1">
      <alignment horizontal="right"/>
    </xf>
    <xf numFmtId="0" fontId="20" fillId="6" borderId="26" xfId="12" applyNumberFormat="1" applyFont="1" applyFill="1" applyBorder="1" applyAlignment="1">
      <alignment horizontal="center"/>
    </xf>
    <xf numFmtId="10" fontId="15" fillId="0" borderId="0" xfId="12" applyNumberFormat="1" applyFont="1" applyAlignment="1"/>
    <xf numFmtId="3" fontId="20" fillId="6" borderId="0" xfId="12" applyNumberFormat="1" applyFont="1" applyFill="1" applyAlignment="1">
      <alignment horizontal="center"/>
    </xf>
    <xf numFmtId="0" fontId="3" fillId="6" borderId="21" xfId="12" applyNumberFormat="1" applyFont="1" applyFill="1" applyBorder="1" applyAlignment="1" applyProtection="1">
      <alignment horizontal="center"/>
      <protection locked="0"/>
    </xf>
    <xf numFmtId="0" fontId="47" fillId="0" borderId="20" xfId="12" applyBorder="1" applyAlignment="1">
      <alignment horizontal="center"/>
    </xf>
    <xf numFmtId="2" fontId="3" fillId="6" borderId="21" xfId="12" applyNumberFormat="1" applyFont="1" applyFill="1" applyBorder="1" applyAlignment="1">
      <alignment horizontal="center"/>
    </xf>
    <xf numFmtId="2" fontId="3" fillId="6" borderId="20" xfId="12" applyNumberFormat="1" applyFont="1" applyFill="1" applyBorder="1" applyAlignment="1">
      <alignment horizontal="center"/>
    </xf>
    <xf numFmtId="0" fontId="3" fillId="6" borderId="21" xfId="12" applyNumberFormat="1" applyFont="1" applyFill="1" applyBorder="1" applyAlignment="1">
      <alignment horizontal="center"/>
    </xf>
    <xf numFmtId="0" fontId="3" fillId="6" borderId="31" xfId="12" applyNumberFormat="1" applyFont="1" applyFill="1" applyBorder="1" applyAlignment="1">
      <alignment horizontal="center"/>
    </xf>
    <xf numFmtId="0" fontId="21" fillId="6" borderId="21" xfId="12" applyNumberFormat="1" applyFont="1" applyFill="1" applyBorder="1" applyAlignment="1">
      <alignment horizontal="center"/>
    </xf>
    <xf numFmtId="0" fontId="47" fillId="0" borderId="22" xfId="12" applyBorder="1" applyAlignment="1">
      <alignment horizontal="center"/>
    </xf>
    <xf numFmtId="0" fontId="47" fillId="0" borderId="22" xfId="12" applyBorder="1" applyAlignment="1"/>
    <xf numFmtId="0" fontId="47" fillId="0" borderId="20" xfId="12" applyBorder="1" applyAlignment="1"/>
    <xf numFmtId="0" fontId="3" fillId="6" borderId="0" xfId="12" applyNumberFormat="1" applyFont="1" applyFill="1" applyBorder="1" applyAlignment="1">
      <alignment horizontal="centerContinuous"/>
    </xf>
    <xf numFmtId="0" fontId="21" fillId="6" borderId="0" xfId="12" applyNumberFormat="1" applyFont="1" applyFill="1" applyBorder="1" applyAlignment="1">
      <alignment horizontal="centerContinuous"/>
    </xf>
    <xf numFmtId="3" fontId="20" fillId="0" borderId="9" xfId="12" applyNumberFormat="1" applyFont="1" applyBorder="1"/>
    <xf numFmtId="2" fontId="20" fillId="0" borderId="7" xfId="12" applyNumberFormat="1" applyFont="1" applyBorder="1"/>
    <xf numFmtId="164" fontId="20" fillId="6" borderId="0" xfId="12" applyNumberFormat="1" applyFont="1" applyFill="1" applyBorder="1" applyAlignment="1">
      <alignment horizontal="right"/>
    </xf>
    <xf numFmtId="3" fontId="20" fillId="0" borderId="30" xfId="12" applyNumberFormat="1" applyFont="1" applyBorder="1"/>
    <xf numFmtId="2" fontId="20" fillId="0" borderId="47" xfId="12" applyNumberFormat="1" applyFont="1" applyBorder="1"/>
    <xf numFmtId="3" fontId="20" fillId="0" borderId="12" xfId="12" applyNumberFormat="1" applyFont="1" applyBorder="1"/>
    <xf numFmtId="2" fontId="20" fillId="0" borderId="10" xfId="12" applyNumberFormat="1" applyFont="1" applyBorder="1"/>
    <xf numFmtId="2" fontId="20" fillId="4" borderId="22" xfId="12" applyNumberFormat="1" applyFont="1" applyFill="1" applyBorder="1" applyAlignment="1">
      <alignment horizontal="right"/>
    </xf>
    <xf numFmtId="2" fontId="21" fillId="6" borderId="0" xfId="12" applyNumberFormat="1" applyFont="1" applyFill="1" applyBorder="1" applyAlignment="1">
      <alignment horizontal="right" vertical="center"/>
    </xf>
    <xf numFmtId="165" fontId="21" fillId="6" borderId="0" xfId="12" applyNumberFormat="1" applyFont="1" applyFill="1" applyBorder="1" applyAlignment="1">
      <alignment horizontal="right" vertical="center"/>
    </xf>
    <xf numFmtId="164" fontId="20" fillId="6" borderId="22" xfId="12" applyNumberFormat="1" applyFont="1" applyFill="1" applyBorder="1" applyAlignment="1">
      <alignment horizontal="center"/>
    </xf>
    <xf numFmtId="3" fontId="20" fillId="6" borderId="0" xfId="12" applyNumberFormat="1" applyFont="1" applyFill="1" applyBorder="1" applyAlignment="1">
      <alignment horizontal="center"/>
    </xf>
    <xf numFmtId="2" fontId="20" fillId="6" borderId="0" xfId="12" applyNumberFormat="1" applyFont="1" applyFill="1" applyBorder="1" applyAlignment="1">
      <alignment horizontal="center"/>
    </xf>
    <xf numFmtId="164" fontId="20" fillId="6" borderId="0" xfId="12" applyNumberFormat="1" applyFont="1" applyFill="1" applyBorder="1" applyAlignment="1">
      <alignment horizontal="center"/>
    </xf>
    <xf numFmtId="10" fontId="21" fillId="0" borderId="15" xfId="12" applyNumberFormat="1" applyFont="1" applyBorder="1" applyAlignment="1">
      <alignment horizontal="centerContinuous" vertical="center"/>
    </xf>
    <xf numFmtId="10" fontId="21" fillId="0" borderId="13" xfId="12" applyNumberFormat="1" applyFont="1" applyBorder="1" applyAlignment="1">
      <alignment horizontal="centerContinuous" vertical="center"/>
    </xf>
    <xf numFmtId="0" fontId="52" fillId="6" borderId="0" xfId="12" applyNumberFormat="1" applyFont="1" applyFill="1" applyBorder="1" applyAlignment="1"/>
    <xf numFmtId="0" fontId="61" fillId="6" borderId="0" xfId="12" applyNumberFormat="1" applyFont="1" applyFill="1" applyBorder="1" applyAlignment="1"/>
    <xf numFmtId="0" fontId="52" fillId="6" borderId="22" xfId="12" applyNumberFormat="1" applyFont="1" applyFill="1" applyBorder="1" applyAlignment="1"/>
    <xf numFmtId="10" fontId="20" fillId="0" borderId="15" xfId="12" applyNumberFormat="1" applyFont="1" applyBorder="1" applyAlignment="1">
      <alignment horizontal="right" vertical="center"/>
    </xf>
    <xf numFmtId="10" fontId="20" fillId="0" borderId="13" xfId="12" applyNumberFormat="1" applyFont="1" applyBorder="1" applyAlignment="1">
      <alignment horizontal="right" vertical="center"/>
    </xf>
    <xf numFmtId="10" fontId="20" fillId="0" borderId="14" xfId="12" applyNumberFormat="1" applyFont="1" applyBorder="1" applyAlignment="1">
      <alignment horizontal="right" vertical="center"/>
    </xf>
    <xf numFmtId="10" fontId="20" fillId="0" borderId="23" xfId="12" applyNumberFormat="1" applyFont="1" applyBorder="1" applyAlignment="1" applyProtection="1">
      <alignment horizontal="right"/>
    </xf>
    <xf numFmtId="10" fontId="20" fillId="0" borderId="0" xfId="12" applyNumberFormat="1" applyFont="1" applyBorder="1" applyAlignment="1" applyProtection="1">
      <alignment horizontal="right"/>
    </xf>
    <xf numFmtId="10" fontId="20" fillId="0" borderId="47" xfId="12" applyNumberFormat="1" applyFont="1" applyBorder="1" applyAlignment="1" applyProtection="1">
      <alignment horizontal="right"/>
    </xf>
    <xf numFmtId="10" fontId="20" fillId="0" borderId="0" xfId="12" applyNumberFormat="1" applyFont="1" applyBorder="1" applyAlignment="1">
      <alignment horizontal="right" vertical="center"/>
    </xf>
    <xf numFmtId="10" fontId="20" fillId="0" borderId="16" xfId="12" applyNumberFormat="1" applyFont="1" applyBorder="1" applyAlignment="1">
      <alignment horizontal="right" vertical="center"/>
    </xf>
    <xf numFmtId="10" fontId="20" fillId="0" borderId="23" xfId="12" applyNumberFormat="1" applyFont="1" applyBorder="1" applyAlignment="1">
      <alignment horizontal="right" vertical="center"/>
    </xf>
    <xf numFmtId="10" fontId="20" fillId="0" borderId="0" xfId="12" applyNumberFormat="1" applyFont="1" applyAlignment="1" applyProtection="1">
      <alignment horizontal="right"/>
    </xf>
    <xf numFmtId="10" fontId="20" fillId="0" borderId="18" xfId="12" applyNumberFormat="1" applyFont="1" applyBorder="1" applyAlignment="1">
      <alignment horizontal="right" vertical="center"/>
    </xf>
    <xf numFmtId="10" fontId="20" fillId="0" borderId="19" xfId="12" applyNumberFormat="1" applyFont="1" applyBorder="1" applyAlignment="1">
      <alignment horizontal="right" vertical="center"/>
    </xf>
    <xf numFmtId="10" fontId="20" fillId="0" borderId="17" xfId="12" applyNumberFormat="1" applyFont="1" applyBorder="1" applyAlignment="1">
      <alignment horizontal="right" vertical="center"/>
    </xf>
    <xf numFmtId="10" fontId="20" fillId="0" borderId="17" xfId="12" applyNumberFormat="1" applyFont="1" applyBorder="1" applyAlignment="1" applyProtection="1">
      <alignment horizontal="right"/>
    </xf>
    <xf numFmtId="10" fontId="20" fillId="0" borderId="18" xfId="12" applyNumberFormat="1" applyFont="1" applyBorder="1" applyAlignment="1" applyProtection="1">
      <alignment horizontal="right"/>
    </xf>
    <xf numFmtId="10" fontId="20" fillId="0" borderId="53" xfId="12" applyNumberFormat="1" applyFont="1" applyBorder="1" applyAlignment="1" applyProtection="1">
      <alignment horizontal="right"/>
    </xf>
    <xf numFmtId="10" fontId="20" fillId="0" borderId="19" xfId="12" applyNumberFormat="1" applyFont="1" applyBorder="1" applyAlignment="1" applyProtection="1">
      <alignment horizontal="right"/>
    </xf>
    <xf numFmtId="10" fontId="20" fillId="6" borderId="22" xfId="12" applyNumberFormat="1" applyFont="1" applyFill="1" applyBorder="1" applyAlignment="1">
      <alignment horizontal="right"/>
    </xf>
    <xf numFmtId="10" fontId="21" fillId="0" borderId="22" xfId="12" applyNumberFormat="1" applyFont="1" applyBorder="1" applyAlignment="1">
      <alignment horizontal="right" vertical="center"/>
    </xf>
    <xf numFmtId="10" fontId="21" fillId="0" borderId="20" xfId="12" applyNumberFormat="1" applyFont="1" applyBorder="1" applyAlignment="1">
      <alignment horizontal="right" vertical="center"/>
    </xf>
    <xf numFmtId="178" fontId="20" fillId="6" borderId="22" xfId="12" applyNumberFormat="1" applyFont="1" applyFill="1" applyBorder="1" applyAlignment="1"/>
    <xf numFmtId="10" fontId="20" fillId="0" borderId="22" xfId="12" applyNumberFormat="1" applyFont="1" applyBorder="1" applyAlignment="1">
      <alignment horizontal="left"/>
    </xf>
    <xf numFmtId="10" fontId="20" fillId="0" borderId="22" xfId="12" applyNumberFormat="1" applyFont="1" applyBorder="1" applyAlignment="1">
      <alignment horizontal="centerContinuous"/>
    </xf>
    <xf numFmtId="10" fontId="20" fillId="6" borderId="0" xfId="12" applyNumberFormat="1" applyFont="1" applyFill="1" applyBorder="1" applyAlignment="1"/>
    <xf numFmtId="10" fontId="34" fillId="6" borderId="0" xfId="12" applyNumberFormat="1" applyFont="1" applyFill="1" applyAlignment="1">
      <alignment horizontal="left"/>
    </xf>
    <xf numFmtId="10" fontId="34" fillId="6" borderId="0" xfId="12" applyNumberFormat="1" applyFont="1" applyFill="1" applyAlignment="1">
      <alignment horizontal="centerContinuous"/>
    </xf>
    <xf numFmtId="10" fontId="20" fillId="0" borderId="0" xfId="12" applyNumberFormat="1" applyFont="1"/>
    <xf numFmtId="0" fontId="36" fillId="6" borderId="31" xfId="12" applyNumberFormat="1" applyFont="1" applyFill="1" applyBorder="1" applyAlignment="1">
      <alignment horizontal="center"/>
    </xf>
    <xf numFmtId="0" fontId="21" fillId="6" borderId="0" xfId="12" applyNumberFormat="1" applyFont="1" applyFill="1" applyAlignment="1"/>
    <xf numFmtId="0" fontId="20" fillId="0" borderId="26" xfId="12" applyNumberFormat="1" applyFont="1" applyBorder="1" applyAlignment="1">
      <alignment horizontal="centerContinuous"/>
    </xf>
    <xf numFmtId="0" fontId="21" fillId="6" borderId="19" xfId="12" applyNumberFormat="1" applyFont="1" applyFill="1" applyBorder="1" applyAlignment="1">
      <alignment horizontal="centerContinuous"/>
    </xf>
    <xf numFmtId="178" fontId="20" fillId="6" borderId="13" xfId="12" applyNumberFormat="1" applyFont="1" applyFill="1" applyBorder="1" applyAlignment="1"/>
    <xf numFmtId="2" fontId="20" fillId="6" borderId="14" xfId="12" applyNumberFormat="1" applyFont="1" applyFill="1" applyBorder="1" applyAlignment="1"/>
    <xf numFmtId="2" fontId="42" fillId="6" borderId="13" xfId="12" applyNumberFormat="1" applyFont="1" applyFill="1" applyBorder="1" applyAlignment="1"/>
    <xf numFmtId="178" fontId="20" fillId="6" borderId="16" xfId="12" applyNumberFormat="1" applyFont="1" applyFill="1" applyBorder="1" applyAlignment="1"/>
    <xf numFmtId="2" fontId="42" fillId="6" borderId="16" xfId="12" applyNumberFormat="1" applyFont="1" applyFill="1" applyBorder="1" applyAlignment="1"/>
    <xf numFmtId="178" fontId="20" fillId="8" borderId="16" xfId="12" applyNumberFormat="1" applyFont="1" applyFill="1" applyBorder="1" applyAlignment="1"/>
    <xf numFmtId="178" fontId="21" fillId="6" borderId="56" xfId="12" applyNumberFormat="1" applyFont="1" applyFill="1" applyBorder="1" applyAlignment="1"/>
    <xf numFmtId="2" fontId="21" fillId="6" borderId="57" xfId="12" applyNumberFormat="1" applyFont="1" applyFill="1" applyBorder="1" applyAlignment="1"/>
    <xf numFmtId="2" fontId="41" fillId="6" borderId="58" xfId="12" applyNumberFormat="1" applyFont="1" applyFill="1" applyBorder="1" applyAlignment="1"/>
    <xf numFmtId="2" fontId="41" fillId="6" borderId="59" xfId="12" applyNumberFormat="1" applyFont="1" applyFill="1" applyBorder="1" applyAlignment="1"/>
    <xf numFmtId="178" fontId="20" fillId="6" borderId="19" xfId="12" applyNumberFormat="1" applyFont="1" applyFill="1" applyBorder="1" applyAlignment="1"/>
    <xf numFmtId="2" fontId="20" fillId="6" borderId="18" xfId="12" applyNumberFormat="1" applyFont="1" applyFill="1" applyBorder="1" applyAlignment="1"/>
    <xf numFmtId="2" fontId="42" fillId="6" borderId="19" xfId="12" applyNumberFormat="1" applyFont="1" applyFill="1" applyBorder="1" applyAlignment="1"/>
    <xf numFmtId="178" fontId="21" fillId="6" borderId="0" xfId="12" applyNumberFormat="1" applyFont="1" applyFill="1" applyBorder="1" applyAlignment="1"/>
    <xf numFmtId="2" fontId="21" fillId="6" borderId="0" xfId="12" applyNumberFormat="1" applyFont="1" applyFill="1" applyBorder="1" applyAlignment="1"/>
    <xf numFmtId="2" fontId="41" fillId="6" borderId="0" xfId="12" applyNumberFormat="1" applyFont="1" applyFill="1" applyBorder="1" applyAlignment="1"/>
    <xf numFmtId="2" fontId="41" fillId="6" borderId="16" xfId="12" applyNumberFormat="1" applyFont="1" applyFill="1" applyBorder="1" applyAlignment="1"/>
    <xf numFmtId="9" fontId="21" fillId="6" borderId="15" xfId="12" applyNumberFormat="1" applyFont="1" applyFill="1" applyBorder="1" applyAlignment="1">
      <alignment horizontal="centerContinuous"/>
    </xf>
    <xf numFmtId="0" fontId="20" fillId="0" borderId="13" xfId="12" applyNumberFormat="1" applyFont="1" applyBorder="1" applyAlignment="1">
      <alignment horizontal="centerContinuous"/>
    </xf>
    <xf numFmtId="0" fontId="34" fillId="6" borderId="0" xfId="12" applyNumberFormat="1" applyFont="1" applyFill="1" applyBorder="1" applyAlignment="1"/>
    <xf numFmtId="3" fontId="34" fillId="6" borderId="0" xfId="12" applyNumberFormat="1" applyFont="1" applyFill="1" applyBorder="1" applyAlignment="1"/>
    <xf numFmtId="0" fontId="31" fillId="6" borderId="0" xfId="12" applyFont="1" applyFill="1" applyAlignment="1">
      <alignment horizontal="left"/>
    </xf>
    <xf numFmtId="0" fontId="20" fillId="6" borderId="0" xfId="12" applyFont="1" applyFill="1" applyAlignment="1">
      <alignment horizontal="centerContinuous"/>
    </xf>
    <xf numFmtId="0" fontId="20" fillId="6" borderId="0" xfId="12" applyFont="1" applyFill="1" applyAlignment="1">
      <alignment horizontal="center"/>
    </xf>
    <xf numFmtId="0" fontId="31" fillId="6" borderId="0" xfId="12" applyFont="1" applyFill="1" applyAlignment="1">
      <alignment horizontal="right"/>
    </xf>
    <xf numFmtId="0" fontId="36" fillId="6" borderId="0" xfId="12" applyFont="1" applyFill="1" applyAlignment="1">
      <alignment horizontal="centerContinuous"/>
    </xf>
    <xf numFmtId="0" fontId="34" fillId="6" borderId="0" xfId="12" applyFont="1" applyFill="1" applyAlignment="1">
      <alignment horizontal="right"/>
    </xf>
    <xf numFmtId="0" fontId="36" fillId="0" borderId="20" xfId="12" applyFont="1" applyBorder="1" applyAlignment="1">
      <alignment horizontal="center"/>
    </xf>
    <xf numFmtId="0" fontId="36" fillId="0" borderId="22" xfId="12" applyFont="1" applyBorder="1" applyAlignment="1">
      <alignment horizontal="centerContinuous"/>
    </xf>
    <xf numFmtId="0" fontId="36" fillId="0" borderId="20" xfId="12" applyFont="1" applyBorder="1" applyAlignment="1">
      <alignment horizontal="centerContinuous"/>
    </xf>
    <xf numFmtId="0" fontId="21" fillId="0" borderId="13" xfId="12" applyFont="1" applyBorder="1" applyAlignment="1">
      <alignment horizontal="center"/>
    </xf>
    <xf numFmtId="0" fontId="21" fillId="0" borderId="33" xfId="12" applyFont="1" applyBorder="1" applyAlignment="1">
      <alignment horizontal="center"/>
    </xf>
    <xf numFmtId="0" fontId="21" fillId="0" borderId="15" xfId="12" applyFont="1" applyBorder="1" applyAlignment="1">
      <alignment horizontal="centerContinuous"/>
    </xf>
    <xf numFmtId="0" fontId="21" fillId="0" borderId="15" xfId="12" applyFont="1" applyBorder="1" applyAlignment="1">
      <alignment horizontal="center"/>
    </xf>
    <xf numFmtId="0" fontId="21" fillId="0" borderId="0" xfId="12" applyFont="1" applyBorder="1" applyAlignment="1"/>
    <xf numFmtId="0" fontId="21" fillId="0" borderId="19" xfId="12" applyFont="1" applyBorder="1" applyAlignment="1">
      <alignment horizontal="center"/>
    </xf>
    <xf numFmtId="2" fontId="50" fillId="0" borderId="18" xfId="12" applyNumberFormat="1" applyFont="1" applyBorder="1" applyAlignment="1">
      <alignment horizontal="center"/>
    </xf>
    <xf numFmtId="0" fontId="21" fillId="0" borderId="18" xfId="12" applyFont="1" applyBorder="1" applyAlignment="1">
      <alignment horizontal="center"/>
    </xf>
    <xf numFmtId="0" fontId="21" fillId="0" borderId="34" xfId="12" applyFont="1" applyBorder="1" applyAlignment="1">
      <alignment horizontal="center"/>
    </xf>
    <xf numFmtId="0" fontId="21" fillId="6" borderId="0" xfId="12" applyFont="1" applyFill="1" applyBorder="1" applyAlignment="1"/>
    <xf numFmtId="0" fontId="48" fillId="6" borderId="0" xfId="12" applyFont="1" applyFill="1" applyBorder="1" applyAlignment="1"/>
    <xf numFmtId="0" fontId="48" fillId="6" borderId="0" xfId="12" applyFont="1" applyFill="1" applyBorder="1" applyAlignment="1">
      <alignment horizontal="center"/>
    </xf>
    <xf numFmtId="1" fontId="20" fillId="4" borderId="33" xfId="12" applyNumberFormat="1" applyFont="1" applyFill="1" applyBorder="1" applyAlignment="1">
      <alignment horizontal="center"/>
    </xf>
    <xf numFmtId="1" fontId="20" fillId="4" borderId="15" xfId="12" applyNumberFormat="1" applyFont="1" applyFill="1" applyBorder="1" applyAlignment="1">
      <alignment horizontal="center"/>
    </xf>
    <xf numFmtId="1" fontId="20" fillId="4" borderId="36" xfId="12" applyNumberFormat="1" applyFont="1" applyFill="1" applyBorder="1" applyAlignment="1">
      <alignment horizontal="center"/>
    </xf>
    <xf numFmtId="1" fontId="20" fillId="4" borderId="0" xfId="12" applyNumberFormat="1" applyFont="1" applyFill="1" applyAlignment="1">
      <alignment horizontal="center"/>
    </xf>
    <xf numFmtId="1" fontId="20" fillId="4" borderId="34" xfId="12" applyNumberFormat="1" applyFont="1" applyFill="1" applyBorder="1" applyAlignment="1">
      <alignment horizontal="center"/>
    </xf>
    <xf numFmtId="1" fontId="20" fillId="4" borderId="28" xfId="12" applyNumberFormat="1" applyFont="1" applyFill="1" applyBorder="1" applyAlignment="1">
      <alignment horizontal="center"/>
    </xf>
    <xf numFmtId="1" fontId="20" fillId="4" borderId="0" xfId="12" applyNumberFormat="1" applyFont="1" applyFill="1" applyBorder="1" applyAlignment="1">
      <alignment horizontal="center"/>
    </xf>
    <xf numFmtId="174" fontId="20" fillId="6" borderId="17" xfId="12" applyNumberFormat="1" applyFont="1" applyFill="1" applyBorder="1" applyAlignment="1">
      <alignment horizontal="center"/>
    </xf>
    <xf numFmtId="0" fontId="20" fillId="6" borderId="18" xfId="12" applyFont="1" applyFill="1" applyBorder="1" applyAlignment="1">
      <alignment horizontal="center"/>
    </xf>
    <xf numFmtId="0" fontId="20" fillId="6" borderId="19" xfId="12" applyFont="1" applyFill="1" applyBorder="1" applyAlignment="1">
      <alignment horizontal="center"/>
    </xf>
    <xf numFmtId="1" fontId="20" fillId="6" borderId="18" xfId="12" applyNumberFormat="1" applyFont="1" applyFill="1" applyBorder="1" applyAlignment="1">
      <alignment horizontal="center"/>
    </xf>
    <xf numFmtId="1" fontId="20" fillId="6" borderId="17" xfId="12" applyNumberFormat="1" applyFont="1" applyFill="1" applyBorder="1" applyAlignment="1">
      <alignment horizontal="center"/>
    </xf>
    <xf numFmtId="0" fontId="21" fillId="0" borderId="20" xfId="12" applyFont="1" applyBorder="1" applyAlignment="1">
      <alignment horizontal="center"/>
    </xf>
    <xf numFmtId="0" fontId="21" fillId="0" borderId="22" xfId="12" applyFont="1" applyBorder="1" applyAlignment="1">
      <alignment horizontal="center" vertical="center"/>
    </xf>
    <xf numFmtId="1" fontId="21" fillId="0" borderId="22" xfId="12" applyNumberFormat="1" applyFont="1" applyBorder="1" applyAlignment="1">
      <alignment horizontal="center" vertical="center"/>
    </xf>
    <xf numFmtId="1" fontId="21" fillId="0" borderId="31" xfId="12" applyNumberFormat="1" applyFont="1" applyBorder="1" applyAlignment="1">
      <alignment horizontal="center" vertical="center"/>
    </xf>
    <xf numFmtId="0" fontId="21" fillId="0" borderId="22" xfId="12" applyFont="1" applyBorder="1" applyAlignment="1">
      <alignment horizontal="center"/>
    </xf>
    <xf numFmtId="1" fontId="21" fillId="0" borderId="22" xfId="12" applyNumberFormat="1" applyFont="1" applyBorder="1" applyAlignment="1">
      <alignment horizontal="center"/>
    </xf>
    <xf numFmtId="0" fontId="20" fillId="6" borderId="0" xfId="12" applyFont="1" applyFill="1" applyBorder="1" applyAlignment="1"/>
    <xf numFmtId="0" fontId="20" fillId="6" borderId="0" xfId="12" applyFont="1" applyFill="1" applyBorder="1" applyAlignment="1">
      <alignment horizontal="center"/>
    </xf>
    <xf numFmtId="0" fontId="20" fillId="6" borderId="0" xfId="12" applyFont="1" applyFill="1" applyBorder="1" applyAlignment="1">
      <alignment horizontal="centerContinuous"/>
    </xf>
    <xf numFmtId="0" fontId="20" fillId="6" borderId="0" xfId="12" applyFont="1" applyFill="1" applyBorder="1" applyAlignment="1">
      <alignment horizontal="right"/>
    </xf>
    <xf numFmtId="0" fontId="34" fillId="6" borderId="0" xfId="12" applyFont="1" applyFill="1" applyAlignment="1">
      <alignment horizontal="left"/>
    </xf>
    <xf numFmtId="0" fontId="34" fillId="6" borderId="0" xfId="12" applyFont="1" applyFill="1" applyAlignment="1">
      <alignment horizontal="centerContinuous"/>
    </xf>
    <xf numFmtId="164" fontId="21" fillId="6" borderId="0" xfId="12" applyNumberFormat="1" applyFont="1" applyFill="1" applyAlignment="1">
      <alignment horizontal="center"/>
    </xf>
    <xf numFmtId="2" fontId="20" fillId="0" borderId="0" xfId="12" applyNumberFormat="1" applyFont="1" applyAlignment="1">
      <alignment horizontal="center"/>
    </xf>
    <xf numFmtId="164" fontId="20" fillId="0" borderId="0" xfId="12" applyNumberFormat="1" applyFont="1" applyBorder="1" applyAlignment="1"/>
    <xf numFmtId="165" fontId="52" fillId="0" borderId="0" xfId="12" applyNumberFormat="1" applyFont="1" applyBorder="1" applyAlignment="1">
      <alignment horizontal="center"/>
    </xf>
    <xf numFmtId="0" fontId="20" fillId="0" borderId="0" xfId="12" applyNumberFormat="1" applyFont="1" applyAlignment="1">
      <alignment horizontal="center"/>
    </xf>
    <xf numFmtId="0" fontId="47" fillId="0" borderId="18" xfId="12" applyBorder="1" applyAlignment="1"/>
    <xf numFmtId="0" fontId="15" fillId="0" borderId="31" xfId="12" applyNumberFormat="1" applyFont="1" applyBorder="1" applyAlignment="1">
      <alignment horizontal="centerContinuous"/>
    </xf>
    <xf numFmtId="2" fontId="21" fillId="0" borderId="0" xfId="12" applyNumberFormat="1" applyFont="1" applyAlignment="1"/>
    <xf numFmtId="0" fontId="15" fillId="0" borderId="21" xfId="12" applyNumberFormat="1" applyFont="1" applyBorder="1" applyAlignment="1">
      <alignment horizontal="centerContinuous"/>
    </xf>
    <xf numFmtId="164" fontId="42" fillId="0" borderId="9" xfId="12" applyNumberFormat="1" applyFont="1" applyBorder="1" applyAlignment="1">
      <alignment horizontal="center"/>
    </xf>
    <xf numFmtId="2" fontId="42" fillId="0" borderId="26" xfId="12" applyNumberFormat="1" applyFont="1" applyBorder="1" applyAlignment="1">
      <alignment horizontal="center"/>
    </xf>
    <xf numFmtId="164" fontId="42" fillId="0" borderId="26" xfId="12" applyNumberFormat="1" applyFont="1" applyBorder="1" applyAlignment="1">
      <alignment horizontal="center"/>
    </xf>
    <xf numFmtId="2" fontId="42" fillId="0" borderId="7" xfId="12" applyNumberFormat="1" applyFont="1" applyBorder="1" applyAlignment="1">
      <alignment horizontal="center"/>
    </xf>
    <xf numFmtId="2" fontId="20" fillId="4" borderId="7" xfId="12" applyNumberFormat="1" applyFont="1" applyFill="1" applyBorder="1" applyAlignment="1">
      <alignment horizontal="center"/>
    </xf>
    <xf numFmtId="164" fontId="42" fillId="0" borderId="30" xfId="12" applyNumberFormat="1" applyFont="1" applyBorder="1" applyAlignment="1">
      <alignment horizontal="center"/>
    </xf>
    <xf numFmtId="2" fontId="42" fillId="0" borderId="0" xfId="12" applyNumberFormat="1" applyFont="1" applyBorder="1" applyAlignment="1">
      <alignment horizontal="center"/>
    </xf>
    <xf numFmtId="164" fontId="42" fillId="0" borderId="0" xfId="12" applyNumberFormat="1" applyFont="1" applyBorder="1" applyAlignment="1">
      <alignment horizontal="center"/>
    </xf>
    <xf numFmtId="2" fontId="42" fillId="0" borderId="47" xfId="12" applyNumberFormat="1" applyFont="1" applyBorder="1" applyAlignment="1">
      <alignment horizontal="center"/>
    </xf>
    <xf numFmtId="2" fontId="20" fillId="4" borderId="47" xfId="12" applyNumberFormat="1" applyFont="1" applyFill="1" applyBorder="1" applyAlignment="1">
      <alignment horizontal="center"/>
    </xf>
    <xf numFmtId="164" fontId="42" fillId="0" borderId="12" xfId="12" applyNumberFormat="1" applyFont="1" applyBorder="1" applyAlignment="1">
      <alignment horizontal="center"/>
    </xf>
    <xf numFmtId="2" fontId="42" fillId="0" borderId="28" xfId="12" applyNumberFormat="1" applyFont="1" applyBorder="1" applyAlignment="1">
      <alignment horizontal="center"/>
    </xf>
    <xf numFmtId="164" fontId="42" fillId="0" borderId="28" xfId="12" applyNumberFormat="1" applyFont="1" applyBorder="1" applyAlignment="1">
      <alignment horizontal="center"/>
    </xf>
    <xf numFmtId="2" fontId="42" fillId="0" borderId="10" xfId="12" applyNumberFormat="1" applyFont="1" applyBorder="1" applyAlignment="1">
      <alignment horizontal="center"/>
    </xf>
    <xf numFmtId="2" fontId="20" fillId="4" borderId="10" xfId="12" applyNumberFormat="1" applyFont="1" applyFill="1" applyBorder="1" applyAlignment="1">
      <alignment horizontal="center"/>
    </xf>
    <xf numFmtId="2" fontId="42" fillId="0" borderId="47" xfId="12" applyNumberFormat="1" applyFont="1" applyFill="1" applyBorder="1" applyAlignment="1">
      <alignment horizontal="center"/>
    </xf>
    <xf numFmtId="2" fontId="20" fillId="4" borderId="26" xfId="12" applyNumberFormat="1" applyFont="1" applyFill="1" applyBorder="1" applyAlignment="1">
      <alignment horizontal="center"/>
    </xf>
    <xf numFmtId="2" fontId="42" fillId="0" borderId="7" xfId="12" applyNumberFormat="1" applyFont="1" applyFill="1" applyBorder="1" applyAlignment="1">
      <alignment horizontal="center"/>
    </xf>
    <xf numFmtId="165" fontId="21" fillId="0" borderId="18" xfId="12" applyNumberFormat="1" applyFont="1" applyBorder="1" applyAlignment="1">
      <alignment horizontal="right" vertical="center"/>
    </xf>
    <xf numFmtId="2" fontId="21" fillId="0" borderId="18" xfId="12" applyNumberFormat="1" applyFont="1" applyBorder="1" applyAlignment="1">
      <alignment horizontal="right" vertical="center"/>
    </xf>
    <xf numFmtId="2" fontId="21" fillId="0" borderId="60" xfId="12" applyNumberFormat="1" applyFont="1" applyBorder="1" applyAlignment="1">
      <alignment horizontal="right" vertical="center"/>
    </xf>
    <xf numFmtId="1" fontId="21" fillId="0" borderId="0" xfId="12" applyNumberFormat="1" applyFont="1" applyAlignment="1">
      <alignment horizontal="center"/>
    </xf>
    <xf numFmtId="2" fontId="21" fillId="0" borderId="0" xfId="12" applyNumberFormat="1" applyFont="1" applyAlignment="1">
      <alignment horizontal="center"/>
    </xf>
    <xf numFmtId="2" fontId="21" fillId="0" borderId="61" xfId="12" applyNumberFormat="1" applyFont="1" applyBorder="1" applyAlignment="1">
      <alignment horizontal="center" vertical="center"/>
    </xf>
    <xf numFmtId="2" fontId="21" fillId="0" borderId="20" xfId="12" applyNumberFormat="1" applyFont="1" applyBorder="1" applyAlignment="1">
      <alignment horizontal="center" vertical="center"/>
    </xf>
    <xf numFmtId="49" fontId="20" fillId="0" borderId="22" xfId="12" applyNumberFormat="1" applyFont="1" applyBorder="1" applyAlignment="1">
      <alignment horizontal="left"/>
    </xf>
    <xf numFmtId="0" fontId="21" fillId="6" borderId="15" xfId="12" applyNumberFormat="1" applyFont="1" applyFill="1" applyBorder="1" applyAlignment="1"/>
    <xf numFmtId="2" fontId="42" fillId="0" borderId="26" xfId="12" applyNumberFormat="1" applyFont="1" applyFill="1" applyBorder="1" applyAlignment="1">
      <alignment horizontal="center"/>
    </xf>
    <xf numFmtId="4" fontId="42" fillId="0" borderId="26" xfId="12" applyNumberFormat="1" applyFont="1" applyFill="1" applyBorder="1" applyAlignment="1">
      <alignment horizontal="center"/>
    </xf>
    <xf numFmtId="2" fontId="20" fillId="0" borderId="26" xfId="12" applyNumberFormat="1" applyFont="1" applyBorder="1" applyAlignment="1">
      <alignment horizontal="center"/>
    </xf>
    <xf numFmtId="164" fontId="42" fillId="0" borderId="30" xfId="12" applyNumberFormat="1" applyFont="1" applyFill="1" applyBorder="1" applyAlignment="1">
      <alignment horizontal="center"/>
    </xf>
    <xf numFmtId="2" fontId="42" fillId="0" borderId="0" xfId="12" applyNumberFormat="1" applyFont="1" applyFill="1" applyBorder="1" applyAlignment="1">
      <alignment horizontal="center"/>
    </xf>
    <xf numFmtId="164" fontId="42" fillId="0" borderId="0" xfId="12" applyNumberFormat="1" applyFont="1" applyFill="1" applyBorder="1" applyAlignment="1">
      <alignment horizontal="center"/>
    </xf>
    <xf numFmtId="2" fontId="20" fillId="0" borderId="0" xfId="12" applyNumberFormat="1" applyFont="1" applyFill="1" applyBorder="1" applyAlignment="1">
      <alignment horizontal="center"/>
    </xf>
    <xf numFmtId="4" fontId="42" fillId="0" borderId="0" xfId="12" applyNumberFormat="1" applyFont="1" applyFill="1" applyBorder="1" applyAlignment="1">
      <alignment horizontal="center"/>
    </xf>
    <xf numFmtId="2" fontId="20" fillId="0" borderId="0" xfId="12" applyNumberFormat="1" applyFont="1" applyBorder="1" applyAlignment="1">
      <alignment horizontal="center"/>
    </xf>
    <xf numFmtId="164" fontId="20" fillId="0" borderId="0" xfId="12" applyNumberFormat="1" applyFont="1" applyFill="1" applyBorder="1" applyAlignment="1">
      <alignment horizontal="center"/>
    </xf>
    <xf numFmtId="2" fontId="20" fillId="0" borderId="47" xfId="12" applyNumberFormat="1" applyFont="1" applyFill="1" applyBorder="1" applyAlignment="1">
      <alignment horizontal="center"/>
    </xf>
    <xf numFmtId="164" fontId="42" fillId="0" borderId="12" xfId="12" applyNumberFormat="1" applyFont="1" applyFill="1" applyBorder="1" applyAlignment="1">
      <alignment horizontal="center"/>
    </xf>
    <xf numFmtId="2" fontId="20" fillId="0" borderId="28" xfId="12" applyNumberFormat="1" applyFont="1" applyBorder="1" applyAlignment="1">
      <alignment horizontal="center"/>
    </xf>
    <xf numFmtId="164" fontId="42" fillId="0" borderId="28" xfId="12" applyNumberFormat="1" applyFont="1" applyFill="1" applyBorder="1" applyAlignment="1">
      <alignment horizontal="center"/>
    </xf>
    <xf numFmtId="2" fontId="20" fillId="0" borderId="10" xfId="12" applyNumberFormat="1" applyFont="1" applyBorder="1" applyAlignment="1">
      <alignment horizontal="center"/>
    </xf>
    <xf numFmtId="2" fontId="20" fillId="0" borderId="28" xfId="12" applyNumberFormat="1" applyFont="1" applyFill="1" applyBorder="1" applyAlignment="1">
      <alignment horizontal="center"/>
    </xf>
    <xf numFmtId="4" fontId="42" fillId="0" borderId="28" xfId="12" applyNumberFormat="1" applyFont="1" applyFill="1" applyBorder="1" applyAlignment="1">
      <alignment horizontal="center"/>
    </xf>
    <xf numFmtId="2" fontId="42" fillId="0" borderId="28" xfId="12" applyNumberFormat="1" applyFont="1" applyFill="1" applyBorder="1" applyAlignment="1">
      <alignment horizontal="center"/>
    </xf>
    <xf numFmtId="164" fontId="20" fillId="0" borderId="28" xfId="12" applyNumberFormat="1" applyFont="1" applyFill="1" applyBorder="1" applyAlignment="1">
      <alignment horizontal="center"/>
    </xf>
    <xf numFmtId="2" fontId="20" fillId="0" borderId="47" xfId="12" applyNumberFormat="1" applyFont="1" applyBorder="1" applyAlignment="1">
      <alignment horizontal="center"/>
    </xf>
    <xf numFmtId="164" fontId="42" fillId="0" borderId="0" xfId="12" applyNumberFormat="1" applyFont="1" applyFill="1" applyAlignment="1">
      <alignment horizontal="center"/>
    </xf>
    <xf numFmtId="164" fontId="20" fillId="0" borderId="0" xfId="12" applyNumberFormat="1" applyFont="1" applyFill="1" applyAlignment="1">
      <alignment horizontal="center"/>
    </xf>
    <xf numFmtId="164" fontId="42" fillId="0" borderId="9" xfId="12" applyNumberFormat="1" applyFont="1" applyFill="1" applyBorder="1" applyAlignment="1">
      <alignment horizontal="center"/>
    </xf>
    <xf numFmtId="164" fontId="42" fillId="0" borderId="26" xfId="12" applyNumberFormat="1" applyFont="1" applyFill="1" applyBorder="1" applyAlignment="1">
      <alignment horizontal="center"/>
    </xf>
    <xf numFmtId="2" fontId="20" fillId="0" borderId="26" xfId="12" applyNumberFormat="1" applyFont="1" applyFill="1" applyBorder="1" applyAlignment="1">
      <alignment horizontal="center"/>
    </xf>
    <xf numFmtId="164" fontId="20" fillId="0" borderId="26" xfId="12" applyNumberFormat="1" applyFont="1" applyFill="1" applyBorder="1" applyAlignment="1">
      <alignment horizontal="center"/>
    </xf>
    <xf numFmtId="2" fontId="20" fillId="0" borderId="7" xfId="12" applyNumberFormat="1" applyFont="1" applyFill="1" applyBorder="1" applyAlignment="1">
      <alignment horizontal="center"/>
    </xf>
    <xf numFmtId="2" fontId="42" fillId="0" borderId="10" xfId="12" applyNumberFormat="1" applyFont="1" applyFill="1" applyBorder="1" applyAlignment="1">
      <alignment horizontal="center"/>
    </xf>
    <xf numFmtId="2" fontId="20" fillId="0" borderId="10" xfId="12" applyNumberFormat="1" applyFont="1" applyFill="1" applyBorder="1" applyAlignment="1">
      <alignment horizontal="center"/>
    </xf>
    <xf numFmtId="164" fontId="20" fillId="6" borderId="12" xfId="12" applyNumberFormat="1" applyFont="1" applyFill="1" applyBorder="1" applyAlignment="1">
      <alignment horizontal="center"/>
    </xf>
    <xf numFmtId="2" fontId="20" fillId="6" borderId="28" xfId="12" applyNumberFormat="1" applyFont="1" applyFill="1" applyBorder="1" applyAlignment="1">
      <alignment horizontal="center"/>
    </xf>
    <xf numFmtId="164" fontId="20" fillId="6" borderId="28" xfId="12" applyNumberFormat="1" applyFont="1" applyFill="1" applyBorder="1" applyAlignment="1">
      <alignment horizontal="center"/>
    </xf>
    <xf numFmtId="2" fontId="20" fillId="6" borderId="10" xfId="12" applyNumberFormat="1" applyFont="1" applyFill="1" applyBorder="1" applyAlignment="1">
      <alignment horizontal="center"/>
    </xf>
    <xf numFmtId="164" fontId="20" fillId="0" borderId="28" xfId="12" applyNumberFormat="1" applyFont="1" applyBorder="1" applyAlignment="1">
      <alignment horizontal="center"/>
    </xf>
    <xf numFmtId="0" fontId="20" fillId="0" borderId="10" xfId="12" applyFont="1" applyBorder="1" applyAlignment="1">
      <alignment horizontal="center"/>
    </xf>
    <xf numFmtId="165" fontId="21" fillId="0" borderId="0" xfId="12" applyNumberFormat="1" applyFont="1" applyBorder="1" applyAlignment="1">
      <alignment horizontal="center" vertical="center"/>
    </xf>
    <xf numFmtId="2" fontId="21" fillId="0" borderId="0" xfId="12" applyNumberFormat="1" applyFont="1" applyBorder="1" applyAlignment="1">
      <alignment horizontal="center" vertical="center"/>
    </xf>
    <xf numFmtId="165" fontId="21" fillId="0" borderId="18" xfId="12" applyNumberFormat="1" applyFont="1" applyBorder="1" applyAlignment="1">
      <alignment horizontal="center" vertical="center"/>
    </xf>
    <xf numFmtId="2" fontId="21" fillId="0" borderId="18" xfId="12" applyNumberFormat="1" applyFont="1" applyBorder="1" applyAlignment="1">
      <alignment horizontal="center" vertical="center"/>
    </xf>
    <xf numFmtId="3" fontId="21" fillId="0" borderId="48" xfId="12" applyNumberFormat="1" applyFont="1" applyBorder="1" applyAlignment="1">
      <alignment horizontal="center" vertical="center"/>
    </xf>
    <xf numFmtId="49" fontId="20" fillId="0" borderId="22" xfId="12" applyNumberFormat="1" applyFont="1" applyBorder="1" applyAlignment="1">
      <alignment horizontal="center"/>
    </xf>
    <xf numFmtId="164" fontId="20" fillId="0" borderId="48" xfId="12" applyNumberFormat="1" applyFont="1" applyBorder="1" applyAlignment="1">
      <alignment horizontal="center"/>
    </xf>
    <xf numFmtId="2" fontId="20" fillId="0" borderId="48" xfId="12" applyNumberFormat="1" applyFont="1" applyBorder="1" applyAlignment="1">
      <alignment horizontal="center"/>
    </xf>
    <xf numFmtId="164" fontId="20" fillId="0" borderId="22" xfId="12" applyNumberFormat="1" applyFont="1" applyBorder="1" applyAlignment="1">
      <alignment horizontal="center"/>
    </xf>
    <xf numFmtId="2" fontId="20" fillId="0" borderId="22" xfId="12" applyNumberFormat="1" applyFont="1" applyBorder="1" applyAlignment="1">
      <alignment horizontal="center"/>
    </xf>
    <xf numFmtId="0" fontId="47" fillId="0" borderId="0" xfId="12" applyAlignment="1">
      <alignment horizontal="center"/>
    </xf>
    <xf numFmtId="0" fontId="47" fillId="0" borderId="0" xfId="12" applyBorder="1" applyAlignment="1">
      <alignment horizontal="center"/>
    </xf>
    <xf numFmtId="2" fontId="20" fillId="9" borderId="33" xfId="12" applyNumberFormat="1" applyFont="1" applyFill="1" applyBorder="1" applyAlignment="1">
      <alignment horizontal="right"/>
    </xf>
    <xf numFmtId="2" fontId="42" fillId="8" borderId="35" xfId="12" applyNumberFormat="1" applyFont="1" applyFill="1" applyBorder="1" applyAlignment="1">
      <alignment horizontal="right" wrapText="1"/>
    </xf>
    <xf numFmtId="164" fontId="21" fillId="6" borderId="22" xfId="12" applyNumberFormat="1" applyFont="1" applyFill="1" applyBorder="1" applyAlignment="1">
      <alignment horizontal="right" vertical="center"/>
    </xf>
    <xf numFmtId="2" fontId="20" fillId="6" borderId="22" xfId="12" applyNumberFormat="1" applyFont="1" applyFill="1" applyBorder="1" applyAlignment="1">
      <alignment horizontal="left"/>
    </xf>
    <xf numFmtId="2" fontId="20" fillId="6" borderId="22" xfId="12" applyNumberFormat="1" applyFont="1" applyFill="1" applyBorder="1" applyAlignment="1">
      <alignment horizontal="centerContinuous"/>
    </xf>
    <xf numFmtId="0" fontId="38" fillId="6" borderId="0" xfId="12" applyNumberFormat="1" applyFont="1" applyFill="1" applyAlignment="1">
      <alignment horizontal="centerContinuous"/>
    </xf>
    <xf numFmtId="0" fontId="36" fillId="6" borderId="20" xfId="12" applyNumberFormat="1" applyFont="1" applyFill="1" applyBorder="1" applyAlignment="1">
      <alignment horizontal="center"/>
    </xf>
    <xf numFmtId="3" fontId="20" fillId="6" borderId="15" xfId="12" applyNumberFormat="1" applyFont="1" applyFill="1" applyBorder="1" applyAlignment="1"/>
    <xf numFmtId="9" fontId="42" fillId="6" borderId="13" xfId="12" applyNumberFormat="1" applyFont="1" applyFill="1" applyBorder="1" applyAlignment="1"/>
    <xf numFmtId="9" fontId="42" fillId="6" borderId="16" xfId="12" applyNumberFormat="1" applyFont="1" applyFill="1" applyBorder="1" applyAlignment="1"/>
    <xf numFmtId="3" fontId="20" fillId="6" borderId="18" xfId="12" applyNumberFormat="1" applyFont="1" applyFill="1" applyBorder="1" applyAlignment="1"/>
    <xf numFmtId="9" fontId="42" fillId="6" borderId="19" xfId="12" applyNumberFormat="1" applyFont="1" applyFill="1" applyBorder="1" applyAlignment="1"/>
    <xf numFmtId="3" fontId="15" fillId="6" borderId="22" xfId="12" applyNumberFormat="1" applyFont="1" applyFill="1" applyBorder="1" applyAlignment="1"/>
    <xf numFmtId="9" fontId="15" fillId="6" borderId="22" xfId="12" applyNumberFormat="1" applyFont="1" applyFill="1" applyBorder="1" applyAlignment="1"/>
    <xf numFmtId="178" fontId="20" fillId="6" borderId="22" xfId="12" applyNumberFormat="1" applyFont="1" applyFill="1" applyBorder="1" applyAlignment="1">
      <alignment horizontal="right"/>
    </xf>
    <xf numFmtId="178" fontId="21" fillId="6" borderId="0" xfId="12" applyNumberFormat="1" applyFont="1" applyFill="1" applyAlignment="1"/>
    <xf numFmtId="9" fontId="20" fillId="6" borderId="0" xfId="12" applyNumberFormat="1" applyFont="1" applyFill="1" applyAlignment="1"/>
    <xf numFmtId="3" fontId="36" fillId="6" borderId="22" xfId="12" applyNumberFormat="1" applyFont="1" applyFill="1" applyBorder="1" applyAlignment="1">
      <alignment horizontal="centerContinuous"/>
    </xf>
    <xf numFmtId="0" fontId="36" fillId="6" borderId="22" xfId="12" applyNumberFormat="1" applyFont="1" applyFill="1" applyBorder="1" applyAlignment="1">
      <alignment horizontal="centerContinuous"/>
    </xf>
    <xf numFmtId="0" fontId="15" fillId="6" borderId="22" xfId="12" applyNumberFormat="1" applyFont="1" applyFill="1" applyBorder="1" applyAlignment="1"/>
    <xf numFmtId="9" fontId="20" fillId="6" borderId="0" xfId="12" applyNumberFormat="1" applyFont="1" applyFill="1" applyBorder="1" applyAlignment="1"/>
    <xf numFmtId="178" fontId="20" fillId="6" borderId="0" xfId="12" applyNumberFormat="1" applyFont="1" applyFill="1" applyAlignment="1"/>
    <xf numFmtId="10" fontId="20" fillId="6" borderId="15" xfId="12" applyNumberFormat="1" applyFont="1" applyFill="1" applyBorder="1" applyAlignment="1"/>
    <xf numFmtId="3" fontId="20" fillId="6" borderId="15" xfId="12" applyNumberFormat="1" applyFont="1" applyFill="1" applyBorder="1" applyAlignment="1" applyProtection="1">
      <protection locked="0"/>
    </xf>
    <xf numFmtId="178" fontId="20" fillId="6" borderId="0" xfId="12" applyNumberFormat="1" applyFont="1" applyFill="1" applyBorder="1" applyAlignment="1"/>
    <xf numFmtId="3" fontId="20" fillId="6" borderId="0" xfId="12" applyNumberFormat="1" applyFont="1" applyFill="1" applyBorder="1" applyAlignment="1" applyProtection="1">
      <protection locked="0"/>
    </xf>
    <xf numFmtId="178" fontId="20" fillId="6" borderId="18" xfId="12" applyNumberFormat="1" applyFont="1" applyFill="1" applyBorder="1" applyAlignment="1"/>
    <xf numFmtId="0" fontId="20" fillId="6" borderId="18" xfId="12" applyNumberFormat="1" applyFont="1" applyFill="1" applyBorder="1" applyAlignment="1"/>
    <xf numFmtId="0" fontId="15" fillId="6" borderId="18" xfId="12" applyNumberFormat="1" applyFont="1" applyFill="1" applyBorder="1" applyAlignment="1"/>
    <xf numFmtId="0" fontId="31" fillId="6" borderId="0" xfId="20" applyNumberFormat="1" applyFont="1" applyFill="1" applyAlignment="1">
      <alignment horizontal="left"/>
    </xf>
    <xf numFmtId="0" fontId="20" fillId="6" borderId="0" xfId="20" applyNumberFormat="1" applyFont="1" applyFill="1" applyAlignment="1">
      <alignment horizontal="centerContinuous"/>
    </xf>
    <xf numFmtId="0" fontId="31" fillId="6" borderId="0" xfId="20" applyNumberFormat="1" applyFont="1" applyFill="1" applyAlignment="1">
      <alignment horizontal="right"/>
    </xf>
    <xf numFmtId="0" fontId="20" fillId="6" borderId="0" xfId="20" applyNumberFormat="1" applyFont="1" applyFill="1" applyAlignment="1"/>
    <xf numFmtId="0" fontId="33" fillId="0" borderId="0" xfId="20" applyFont="1"/>
    <xf numFmtId="0" fontId="34" fillId="6" borderId="0" xfId="20" applyNumberFormat="1" applyFont="1" applyFill="1" applyAlignment="1">
      <alignment horizontal="left"/>
    </xf>
    <xf numFmtId="0" fontId="38" fillId="6" borderId="0" xfId="20" applyNumberFormat="1" applyFont="1" applyFill="1" applyAlignment="1">
      <alignment horizontal="centerContinuous"/>
    </xf>
    <xf numFmtId="0" fontId="34" fillId="6" borderId="0" xfId="20" applyNumberFormat="1" applyFont="1" applyFill="1" applyAlignment="1">
      <alignment horizontal="right"/>
    </xf>
    <xf numFmtId="0" fontId="36" fillId="6" borderId="20" xfId="20" applyNumberFormat="1" applyFont="1" applyFill="1" applyBorder="1" applyAlignment="1">
      <alignment horizontal="center"/>
    </xf>
    <xf numFmtId="0" fontId="21" fillId="6" borderId="0" xfId="20" applyNumberFormat="1" applyFont="1" applyFill="1" applyBorder="1" applyAlignment="1"/>
    <xf numFmtId="0" fontId="21" fillId="6" borderId="13" xfId="20" applyNumberFormat="1" applyFont="1" applyFill="1" applyBorder="1" applyAlignment="1">
      <alignment horizontal="left"/>
    </xf>
    <xf numFmtId="0" fontId="21" fillId="6" borderId="14" xfId="20" applyNumberFormat="1" applyFont="1" applyFill="1" applyBorder="1" applyAlignment="1">
      <alignment horizontal="center"/>
    </xf>
    <xf numFmtId="0" fontId="21" fillId="6" borderId="15" xfId="20" applyNumberFormat="1" applyFont="1" applyFill="1" applyBorder="1" applyAlignment="1">
      <alignment horizontal="center"/>
    </xf>
    <xf numFmtId="0" fontId="21" fillId="6" borderId="19" xfId="20" applyNumberFormat="1" applyFont="1" applyFill="1" applyBorder="1" applyAlignment="1">
      <alignment horizontal="left"/>
    </xf>
    <xf numFmtId="0" fontId="21" fillId="6" borderId="18" xfId="20" applyNumberFormat="1" applyFont="1" applyFill="1" applyBorder="1" applyAlignment="1">
      <alignment horizontal="center"/>
    </xf>
    <xf numFmtId="0" fontId="21" fillId="6" borderId="17" xfId="20" applyNumberFormat="1" applyFont="1" applyFill="1" applyBorder="1" applyAlignment="1">
      <alignment horizontal="center"/>
    </xf>
    <xf numFmtId="0" fontId="21" fillId="6" borderId="23" xfId="20" applyNumberFormat="1" applyFont="1" applyFill="1" applyBorder="1" applyAlignment="1"/>
    <xf numFmtId="178" fontId="20" fillId="6" borderId="13" xfId="20" applyNumberFormat="1" applyFont="1" applyFill="1" applyBorder="1" applyAlignment="1"/>
    <xf numFmtId="3" fontId="20" fillId="6" borderId="15" xfId="20" applyNumberFormat="1" applyFont="1" applyFill="1" applyBorder="1" applyAlignment="1"/>
    <xf numFmtId="3" fontId="42" fillId="6" borderId="15" xfId="20" applyNumberFormat="1" applyFont="1" applyFill="1" applyBorder="1" applyAlignment="1"/>
    <xf numFmtId="3" fontId="20" fillId="6" borderId="26" xfId="20" applyNumberFormat="1" applyFont="1" applyFill="1" applyBorder="1" applyAlignment="1"/>
    <xf numFmtId="3" fontId="42" fillId="6" borderId="14" xfId="20" applyNumberFormat="1" applyFont="1" applyFill="1" applyBorder="1" applyAlignment="1"/>
    <xf numFmtId="2" fontId="20" fillId="6" borderId="0" xfId="20" applyNumberFormat="1" applyFont="1" applyFill="1" applyAlignment="1"/>
    <xf numFmtId="178" fontId="20" fillId="6" borderId="16" xfId="20" applyNumberFormat="1" applyFont="1" applyFill="1" applyBorder="1" applyAlignment="1"/>
    <xf numFmtId="3" fontId="20" fillId="6" borderId="0" xfId="20" applyNumberFormat="1" applyFont="1" applyFill="1" applyBorder="1" applyAlignment="1"/>
    <xf numFmtId="3" fontId="42" fillId="6" borderId="0" xfId="20" applyNumberFormat="1" applyFont="1" applyFill="1" applyBorder="1" applyAlignment="1"/>
    <xf numFmtId="3" fontId="42" fillId="6" borderId="23" xfId="20" applyNumberFormat="1" applyFont="1" applyFill="1" applyBorder="1" applyAlignment="1"/>
    <xf numFmtId="3" fontId="33" fillId="0" borderId="0" xfId="20" applyNumberFormat="1" applyFont="1"/>
    <xf numFmtId="178" fontId="20" fillId="6" borderId="19" xfId="20" applyNumberFormat="1" applyFont="1" applyFill="1" applyBorder="1" applyAlignment="1"/>
    <xf numFmtId="3" fontId="20" fillId="6" borderId="18" xfId="20" applyNumberFormat="1" applyFont="1" applyFill="1" applyBorder="1" applyAlignment="1">
      <alignment horizontal="right"/>
    </xf>
    <xf numFmtId="3" fontId="42" fillId="6" borderId="18" xfId="20" applyNumberFormat="1" applyFont="1" applyFill="1" applyBorder="1" applyAlignment="1">
      <alignment horizontal="right"/>
    </xf>
    <xf numFmtId="3" fontId="20" fillId="6" borderId="28" xfId="20" applyNumberFormat="1" applyFont="1" applyFill="1" applyBorder="1" applyAlignment="1"/>
    <xf numFmtId="3" fontId="42" fillId="6" borderId="17" xfId="20" applyNumberFormat="1" applyFont="1" applyFill="1" applyBorder="1" applyAlignment="1">
      <alignment horizontal="right"/>
    </xf>
    <xf numFmtId="178" fontId="20" fillId="6" borderId="22" xfId="20" applyNumberFormat="1" applyFont="1" applyFill="1" applyBorder="1" applyAlignment="1"/>
    <xf numFmtId="3" fontId="42" fillId="6" borderId="22" xfId="20" applyNumberFormat="1" applyFont="1" applyFill="1" applyBorder="1" applyAlignment="1">
      <alignment horizontal="right"/>
    </xf>
    <xf numFmtId="0" fontId="21" fillId="0" borderId="20" xfId="20" applyNumberFormat="1" applyFont="1" applyBorder="1" applyAlignment="1">
      <alignment horizontal="center"/>
    </xf>
    <xf numFmtId="3" fontId="21" fillId="6" borderId="22" xfId="20" applyNumberFormat="1" applyFont="1" applyFill="1" applyBorder="1" applyAlignment="1"/>
    <xf numFmtId="3" fontId="21" fillId="6" borderId="21" xfId="20" applyNumberFormat="1" applyFont="1" applyFill="1" applyBorder="1" applyAlignment="1"/>
    <xf numFmtId="3" fontId="41" fillId="6" borderId="22" xfId="20" applyNumberFormat="1" applyFont="1" applyFill="1" applyBorder="1" applyAlignment="1"/>
    <xf numFmtId="3" fontId="21" fillId="6" borderId="28" xfId="20" applyNumberFormat="1" applyFont="1" applyFill="1" applyBorder="1" applyAlignment="1"/>
    <xf numFmtId="3" fontId="41" fillId="6" borderId="21" xfId="20" applyNumberFormat="1" applyFont="1" applyFill="1" applyBorder="1" applyAlignment="1"/>
    <xf numFmtId="0" fontId="20" fillId="6" borderId="0" xfId="20" applyNumberFormat="1" applyFont="1" applyFill="1" applyBorder="1" applyAlignment="1"/>
    <xf numFmtId="0" fontId="20" fillId="6" borderId="22" xfId="20" applyNumberFormat="1" applyFont="1" applyFill="1" applyBorder="1" applyAlignment="1"/>
    <xf numFmtId="3" fontId="15" fillId="6" borderId="22" xfId="20" applyNumberFormat="1" applyFont="1" applyFill="1" applyBorder="1" applyAlignment="1"/>
    <xf numFmtId="9" fontId="15" fillId="6" borderId="22" xfId="20" applyNumberFormat="1" applyFont="1" applyFill="1" applyBorder="1" applyAlignment="1"/>
    <xf numFmtId="9" fontId="20" fillId="6" borderId="22" xfId="20" applyNumberFormat="1" applyFont="1" applyFill="1" applyBorder="1" applyAlignment="1">
      <alignment horizontal="right"/>
    </xf>
    <xf numFmtId="3" fontId="15" fillId="6" borderId="0" xfId="20" applyNumberFormat="1" applyFont="1" applyFill="1" applyBorder="1" applyAlignment="1"/>
    <xf numFmtId="9" fontId="15" fillId="6" borderId="0" xfId="20" applyNumberFormat="1" applyFont="1" applyFill="1" applyBorder="1" applyAlignment="1"/>
    <xf numFmtId="178" fontId="20" fillId="6" borderId="0" xfId="20" applyNumberFormat="1" applyFont="1" applyFill="1" applyBorder="1" applyAlignment="1"/>
    <xf numFmtId="0" fontId="21" fillId="6" borderId="13" xfId="20" applyNumberFormat="1" applyFont="1" applyFill="1" applyBorder="1" applyAlignment="1">
      <alignment horizontal="center"/>
    </xf>
    <xf numFmtId="0" fontId="21" fillId="6" borderId="19" xfId="20" applyNumberFormat="1" applyFont="1" applyFill="1" applyBorder="1" applyAlignment="1">
      <alignment horizontal="center"/>
    </xf>
    <xf numFmtId="3" fontId="42" fillId="6" borderId="13" xfId="20" applyNumberFormat="1" applyFont="1" applyFill="1" applyBorder="1" applyAlignment="1"/>
    <xf numFmtId="3" fontId="42" fillId="6" borderId="16" xfId="20" applyNumberFormat="1" applyFont="1" applyFill="1" applyBorder="1" applyAlignment="1"/>
    <xf numFmtId="3" fontId="42" fillId="6" borderId="19" xfId="20" applyNumberFormat="1" applyFont="1" applyFill="1" applyBorder="1" applyAlignment="1">
      <alignment horizontal="right"/>
    </xf>
    <xf numFmtId="3" fontId="21" fillId="6" borderId="20" xfId="20" applyNumberFormat="1" applyFont="1" applyFill="1" applyBorder="1" applyAlignment="1"/>
    <xf numFmtId="3" fontId="21" fillId="6" borderId="18" xfId="20" applyNumberFormat="1" applyFont="1" applyFill="1" applyBorder="1" applyAlignment="1">
      <alignment horizontal="right"/>
    </xf>
    <xf numFmtId="0" fontId="20" fillId="0" borderId="0" xfId="20" applyNumberFormat="1" applyFont="1" applyAlignment="1"/>
    <xf numFmtId="3" fontId="62" fillId="6" borderId="0" xfId="20" applyNumberFormat="1" applyFont="1" applyFill="1" applyBorder="1" applyAlignment="1"/>
    <xf numFmtId="3" fontId="20" fillId="6" borderId="0" xfId="20" applyNumberFormat="1" applyFont="1" applyFill="1" applyAlignment="1"/>
    <xf numFmtId="0" fontId="35" fillId="0" borderId="0" xfId="20"/>
    <xf numFmtId="3" fontId="41" fillId="6" borderId="20" xfId="20" applyNumberFormat="1" applyFont="1" applyFill="1" applyBorder="1" applyAlignment="1"/>
    <xf numFmtId="1" fontId="62" fillId="6" borderId="0" xfId="20" applyNumberFormat="1" applyFont="1" applyFill="1" applyBorder="1" applyAlignment="1"/>
    <xf numFmtId="0" fontId="63" fillId="0" borderId="0" xfId="20" applyFont="1" applyAlignment="1">
      <alignment horizontal="left"/>
    </xf>
    <xf numFmtId="0" fontId="47" fillId="0" borderId="0" xfId="12" applyBorder="1" applyAlignment="1"/>
    <xf numFmtId="0" fontId="47" fillId="0" borderId="0" xfId="12" applyBorder="1" applyAlignment="1">
      <alignment horizontal="right"/>
    </xf>
    <xf numFmtId="0" fontId="34" fillId="6" borderId="18" xfId="12" applyNumberFormat="1" applyFont="1" applyFill="1" applyBorder="1" applyAlignment="1">
      <alignment horizontal="left"/>
    </xf>
    <xf numFmtId="2" fontId="36" fillId="6" borderId="31" xfId="12" applyNumberFormat="1" applyFont="1" applyFill="1" applyBorder="1" applyAlignment="1">
      <alignment horizontal="centerContinuous"/>
    </xf>
    <xf numFmtId="2" fontId="36" fillId="6" borderId="21" xfId="12" applyNumberFormat="1" applyFont="1" applyFill="1" applyBorder="1" applyAlignment="1">
      <alignment horizontal="centerContinuous"/>
    </xf>
    <xf numFmtId="0" fontId="20" fillId="0" borderId="13" xfId="12" applyNumberFormat="1" applyFont="1" applyBorder="1" applyAlignment="1"/>
    <xf numFmtId="0" fontId="36" fillId="6" borderId="20" xfId="12" applyNumberFormat="1" applyFont="1" applyFill="1" applyBorder="1" applyAlignment="1">
      <alignment horizontal="centerContinuous"/>
    </xf>
    <xf numFmtId="2" fontId="15" fillId="6" borderId="31" xfId="12" applyNumberFormat="1" applyFont="1" applyFill="1" applyBorder="1" applyAlignment="1">
      <alignment horizontal="centerContinuous"/>
    </xf>
    <xf numFmtId="2" fontId="15" fillId="6" borderId="21" xfId="12" applyNumberFormat="1" applyFont="1" applyFill="1" applyBorder="1" applyAlignment="1">
      <alignment horizontal="centerContinuous"/>
    </xf>
    <xf numFmtId="2" fontId="21" fillId="6" borderId="15" xfId="12" applyNumberFormat="1" applyFont="1" applyFill="1" applyBorder="1" applyAlignment="1">
      <alignment horizontal="center"/>
    </xf>
    <xf numFmtId="0" fontId="20" fillId="6" borderId="16" xfId="12" applyNumberFormat="1" applyFont="1" applyFill="1" applyBorder="1" applyAlignment="1"/>
    <xf numFmtId="1" fontId="20" fillId="6" borderId="15" xfId="12" applyNumberFormat="1" applyFont="1" applyFill="1" applyBorder="1" applyAlignment="1">
      <alignment horizontal="center"/>
    </xf>
    <xf numFmtId="2" fontId="20" fillId="6" borderId="13" xfId="12" applyNumberFormat="1" applyFont="1" applyFill="1" applyBorder="1" applyAlignment="1">
      <alignment horizontal="center"/>
    </xf>
    <xf numFmtId="2" fontId="20" fillId="6" borderId="15" xfId="12" applyNumberFormat="1" applyFont="1" applyFill="1" applyBorder="1" applyAlignment="1">
      <alignment horizontal="center"/>
    </xf>
    <xf numFmtId="1" fontId="20" fillId="6" borderId="0" xfId="12" applyNumberFormat="1" applyFont="1" applyFill="1" applyAlignment="1">
      <alignment horizontal="center"/>
    </xf>
    <xf numFmtId="1" fontId="20" fillId="6" borderId="0" xfId="12" applyNumberFormat="1" applyFont="1" applyFill="1" applyBorder="1" applyAlignment="1">
      <alignment horizontal="center"/>
    </xf>
    <xf numFmtId="2" fontId="20" fillId="6" borderId="16" xfId="12" applyNumberFormat="1" applyFont="1" applyFill="1" applyBorder="1" applyAlignment="1">
      <alignment horizontal="center"/>
    </xf>
    <xf numFmtId="2" fontId="20" fillId="4" borderId="29" xfId="12" applyNumberFormat="1" applyFont="1" applyFill="1" applyBorder="1" applyAlignment="1">
      <alignment horizontal="center"/>
    </xf>
    <xf numFmtId="1" fontId="20" fillId="6" borderId="26" xfId="12" applyNumberFormat="1" applyFont="1" applyFill="1" applyBorder="1" applyAlignment="1">
      <alignment horizontal="center"/>
    </xf>
    <xf numFmtId="2" fontId="20" fillId="6" borderId="26" xfId="12" applyNumberFormat="1" applyFont="1" applyFill="1" applyBorder="1" applyAlignment="1">
      <alignment horizontal="right"/>
    </xf>
    <xf numFmtId="2" fontId="20" fillId="6" borderId="27" xfId="12" applyNumberFormat="1" applyFont="1" applyFill="1" applyBorder="1" applyAlignment="1">
      <alignment horizontal="center"/>
    </xf>
    <xf numFmtId="2" fontId="20" fillId="6" borderId="26" xfId="12" applyNumberFormat="1" applyFont="1" applyFill="1" applyBorder="1" applyAlignment="1">
      <alignment horizontal="center"/>
    </xf>
    <xf numFmtId="2" fontId="20" fillId="4" borderId="16" xfId="12" applyNumberFormat="1" applyFont="1" applyFill="1" applyBorder="1" applyAlignment="1">
      <alignment horizontal="center"/>
    </xf>
    <xf numFmtId="2" fontId="20" fillId="6" borderId="19" xfId="12" applyNumberFormat="1" applyFont="1" applyFill="1" applyBorder="1" applyAlignment="1">
      <alignment horizontal="center"/>
    </xf>
    <xf numFmtId="1" fontId="21" fillId="0" borderId="20" xfId="12" applyNumberFormat="1" applyFont="1" applyBorder="1" applyAlignment="1">
      <alignment horizontal="center"/>
    </xf>
    <xf numFmtId="2" fontId="21" fillId="6" borderId="22" xfId="12" applyNumberFormat="1" applyFont="1" applyFill="1" applyBorder="1" applyAlignment="1">
      <alignment horizontal="center" vertical="center"/>
    </xf>
    <xf numFmtId="1" fontId="21" fillId="6" borderId="22" xfId="12" applyNumberFormat="1" applyFont="1" applyFill="1" applyBorder="1" applyAlignment="1">
      <alignment horizontal="center" vertical="center"/>
    </xf>
    <xf numFmtId="2" fontId="21" fillId="6" borderId="0" xfId="12" applyNumberFormat="1" applyFont="1" applyFill="1" applyBorder="1" applyAlignment="1">
      <alignment horizontal="center" vertical="center"/>
    </xf>
    <xf numFmtId="0" fontId="50" fillId="0" borderId="18" xfId="12" applyNumberFormat="1" applyFont="1" applyBorder="1" applyAlignment="1">
      <alignment horizontal="center"/>
    </xf>
    <xf numFmtId="2" fontId="49" fillId="0" borderId="0" xfId="12" applyNumberFormat="1" applyFont="1" applyFill="1" applyBorder="1" applyAlignment="1">
      <alignment horizontal="right"/>
    </xf>
    <xf numFmtId="2" fontId="49" fillId="7" borderId="0" xfId="12" applyNumberFormat="1" applyFont="1" applyFill="1" applyBorder="1" applyAlignment="1">
      <alignment horizontal="right" wrapText="1"/>
    </xf>
    <xf numFmtId="2" fontId="20" fillId="4" borderId="23" xfId="12" applyNumberFormat="1" applyFont="1" applyFill="1" applyBorder="1" applyAlignment="1">
      <alignment horizontal="center"/>
    </xf>
    <xf numFmtId="0" fontId="31" fillId="4" borderId="0" xfId="0" applyFont="1" applyFill="1" applyAlignment="1">
      <alignment horizontal="left"/>
    </xf>
    <xf numFmtId="0" fontId="32" fillId="4" borderId="0" xfId="0" applyFont="1" applyFill="1" applyAlignment="1">
      <alignment horizontal="left"/>
    </xf>
    <xf numFmtId="0" fontId="7" fillId="4" borderId="0" xfId="0" applyFont="1" applyFill="1" applyAlignment="1">
      <alignment horizontal="left"/>
    </xf>
    <xf numFmtId="0" fontId="33" fillId="0" borderId="0" xfId="0" applyFont="1" applyBorder="1"/>
    <xf numFmtId="0" fontId="33" fillId="0" borderId="0" xfId="0" applyFont="1"/>
    <xf numFmtId="0" fontId="34" fillId="4" borderId="0" xfId="0" applyFont="1" applyFill="1" applyAlignment="1">
      <alignment horizontal="left"/>
    </xf>
    <xf numFmtId="0" fontId="33" fillId="0" borderId="5" xfId="0" applyFont="1" applyBorder="1"/>
    <xf numFmtId="0" fontId="33" fillId="0" borderId="0" xfId="0" applyFont="1" applyFill="1" applyBorder="1"/>
    <xf numFmtId="0" fontId="33" fillId="0" borderId="0" xfId="0" applyFont="1" applyFill="1"/>
    <xf numFmtId="37" fontId="20" fillId="0" borderId="0" xfId="0" applyNumberFormat="1" applyFont="1" applyFill="1" applyAlignment="1" applyProtection="1">
      <alignment vertical="center"/>
    </xf>
    <xf numFmtId="175" fontId="20" fillId="0" borderId="0" xfId="0" applyNumberFormat="1" applyFont="1" applyFill="1" applyAlignment="1" applyProtection="1">
      <alignment vertical="center"/>
    </xf>
    <xf numFmtId="176" fontId="20" fillId="0" borderId="16" xfId="0" applyNumberFormat="1" applyFont="1" applyFill="1" applyBorder="1" applyAlignment="1" applyProtection="1">
      <alignment vertical="center"/>
    </xf>
    <xf numFmtId="10" fontId="20" fillId="0" borderId="0" xfId="0" applyNumberFormat="1" applyFont="1" applyFill="1" applyAlignment="1" applyProtection="1">
      <alignment vertical="center"/>
    </xf>
    <xf numFmtId="37" fontId="20" fillId="0" borderId="0" xfId="0" applyNumberFormat="1" applyFont="1" applyFill="1" applyBorder="1" applyAlignment="1" applyProtection="1">
      <alignment vertical="center"/>
    </xf>
    <xf numFmtId="176" fontId="20" fillId="0" borderId="0" xfId="0" applyNumberFormat="1" applyFont="1" applyFill="1" applyAlignment="1" applyProtection="1">
      <alignment vertical="center"/>
    </xf>
    <xf numFmtId="37" fontId="20" fillId="0" borderId="17" xfId="0" applyNumberFormat="1" applyFont="1" applyFill="1" applyBorder="1" applyAlignment="1" applyProtection="1">
      <alignment vertical="center"/>
    </xf>
    <xf numFmtId="175" fontId="20" fillId="0" borderId="18" xfId="0" applyNumberFormat="1" applyFont="1" applyFill="1" applyBorder="1" applyAlignment="1" applyProtection="1">
      <alignment vertical="center"/>
    </xf>
    <xf numFmtId="37" fontId="20" fillId="0" borderId="18" xfId="0" applyNumberFormat="1" applyFont="1" applyFill="1" applyBorder="1" applyAlignment="1" applyProtection="1">
      <alignment vertical="center"/>
    </xf>
    <xf numFmtId="176" fontId="20" fillId="0" borderId="19" xfId="0" applyNumberFormat="1" applyFont="1" applyFill="1" applyBorder="1" applyAlignment="1" applyProtection="1">
      <alignment vertical="center"/>
    </xf>
    <xf numFmtId="10" fontId="20" fillId="0" borderId="18" xfId="0" applyNumberFormat="1" applyFont="1" applyFill="1" applyBorder="1" applyAlignment="1" applyProtection="1">
      <alignment vertical="center"/>
    </xf>
    <xf numFmtId="176" fontId="20" fillId="0" borderId="18" xfId="0" applyNumberFormat="1" applyFont="1" applyFill="1" applyBorder="1" applyAlignment="1" applyProtection="1">
      <alignment vertical="center"/>
    </xf>
    <xf numFmtId="37" fontId="20" fillId="0" borderId="14" xfId="0" applyNumberFormat="1" applyFont="1" applyFill="1" applyBorder="1" applyAlignment="1" applyProtection="1">
      <alignment vertical="center"/>
    </xf>
    <xf numFmtId="175" fontId="20" fillId="0" borderId="15" xfId="0" applyNumberFormat="1" applyFont="1" applyFill="1" applyBorder="1" applyAlignment="1" applyProtection="1">
      <alignment vertical="center"/>
    </xf>
    <xf numFmtId="37" fontId="20" fillId="0" borderId="15" xfId="0" applyNumberFormat="1" applyFont="1" applyFill="1" applyBorder="1" applyAlignment="1" applyProtection="1">
      <alignment vertical="center"/>
    </xf>
    <xf numFmtId="176" fontId="20" fillId="0" borderId="13" xfId="0" applyNumberFormat="1" applyFont="1" applyFill="1" applyBorder="1" applyAlignment="1" applyProtection="1">
      <alignment vertical="center"/>
    </xf>
    <xf numFmtId="10" fontId="20" fillId="0" borderId="15" xfId="0" applyNumberFormat="1" applyFont="1" applyFill="1" applyBorder="1" applyAlignment="1" applyProtection="1">
      <alignment vertical="center"/>
    </xf>
    <xf numFmtId="176" fontId="20" fillId="0" borderId="15" xfId="0" applyNumberFormat="1" applyFont="1" applyFill="1" applyBorder="1" applyAlignment="1" applyProtection="1">
      <alignment vertical="center"/>
    </xf>
    <xf numFmtId="37" fontId="20" fillId="4" borderId="0" xfId="0" applyNumberFormat="1" applyFont="1" applyFill="1" applyAlignment="1" applyProtection="1">
      <alignment vertical="center"/>
    </xf>
    <xf numFmtId="175" fontId="20" fillId="4" borderId="0" xfId="0" applyNumberFormat="1" applyFont="1" applyFill="1" applyAlignment="1" applyProtection="1">
      <alignment vertical="center"/>
    </xf>
    <xf numFmtId="176" fontId="20" fillId="4" borderId="16" xfId="0" applyNumberFormat="1" applyFont="1" applyFill="1" applyBorder="1" applyAlignment="1" applyProtection="1">
      <alignment vertical="center"/>
    </xf>
    <xf numFmtId="10" fontId="20" fillId="4" borderId="0" xfId="0" applyNumberFormat="1" applyFont="1" applyFill="1" applyAlignment="1" applyProtection="1">
      <alignment vertical="center"/>
    </xf>
    <xf numFmtId="37" fontId="20" fillId="4" borderId="0" xfId="0" applyNumberFormat="1" applyFont="1" applyFill="1" applyBorder="1" applyAlignment="1" applyProtection="1">
      <alignment vertical="center"/>
    </xf>
    <xf numFmtId="176" fontId="20" fillId="4" borderId="0" xfId="0" applyNumberFormat="1" applyFont="1" applyFill="1" applyAlignment="1" applyProtection="1">
      <alignment vertical="center"/>
    </xf>
    <xf numFmtId="37" fontId="20" fillId="4" borderId="17" xfId="0" applyNumberFormat="1" applyFont="1" applyFill="1" applyBorder="1" applyAlignment="1" applyProtection="1">
      <alignment vertical="center"/>
    </xf>
    <xf numFmtId="175" fontId="20" fillId="4" borderId="18" xfId="0" applyNumberFormat="1" applyFont="1" applyFill="1" applyBorder="1" applyAlignment="1" applyProtection="1">
      <alignment vertical="center"/>
    </xf>
    <xf numFmtId="37" fontId="20" fillId="4" borderId="18" xfId="0" applyNumberFormat="1" applyFont="1" applyFill="1" applyBorder="1" applyAlignment="1" applyProtection="1">
      <alignment vertical="center"/>
    </xf>
    <xf numFmtId="176" fontId="20" fillId="4" borderId="19" xfId="0" applyNumberFormat="1" applyFont="1" applyFill="1" applyBorder="1" applyAlignment="1" applyProtection="1">
      <alignment vertical="center"/>
    </xf>
    <xf numFmtId="10" fontId="20" fillId="4" borderId="18" xfId="0" applyNumberFormat="1" applyFont="1" applyFill="1" applyBorder="1" applyAlignment="1" applyProtection="1">
      <alignment vertical="center"/>
    </xf>
    <xf numFmtId="176" fontId="20" fillId="4" borderId="18" xfId="0" applyNumberFormat="1" applyFont="1" applyFill="1" applyBorder="1" applyAlignment="1" applyProtection="1">
      <alignment vertical="center"/>
    </xf>
    <xf numFmtId="37" fontId="20" fillId="4" borderId="14" xfId="0" applyNumberFormat="1" applyFont="1" applyFill="1" applyBorder="1" applyAlignment="1" applyProtection="1">
      <alignment vertical="center"/>
    </xf>
    <xf numFmtId="175" fontId="20" fillId="4" borderId="15" xfId="0" applyNumberFormat="1" applyFont="1" applyFill="1" applyBorder="1" applyAlignment="1" applyProtection="1">
      <alignment vertical="center"/>
    </xf>
    <xf numFmtId="37" fontId="20" fillId="4" borderId="15" xfId="0" applyNumberFormat="1" applyFont="1" applyFill="1" applyBorder="1" applyAlignment="1" applyProtection="1">
      <alignment vertical="center"/>
    </xf>
    <xf numFmtId="176" fontId="20" fillId="4" borderId="13" xfId="0" applyNumberFormat="1" applyFont="1" applyFill="1" applyBorder="1" applyAlignment="1" applyProtection="1">
      <alignment vertical="center"/>
    </xf>
    <xf numFmtId="10" fontId="20" fillId="4" borderId="15" xfId="0" applyNumberFormat="1" applyFont="1" applyFill="1" applyBorder="1" applyAlignment="1" applyProtection="1">
      <alignment vertical="center"/>
    </xf>
    <xf numFmtId="176" fontId="20" fillId="4" borderId="15" xfId="0" applyNumberFormat="1" applyFont="1" applyFill="1" applyBorder="1" applyAlignment="1" applyProtection="1">
      <alignment vertical="center"/>
    </xf>
    <xf numFmtId="0" fontId="33" fillId="5" borderId="0" xfId="0" applyFont="1" applyFill="1"/>
    <xf numFmtId="176" fontId="20" fillId="4" borderId="0" xfId="0" applyNumberFormat="1" applyFont="1" applyFill="1" applyBorder="1" applyAlignment="1" applyProtection="1">
      <alignment vertical="center"/>
    </xf>
    <xf numFmtId="0" fontId="32" fillId="4" borderId="0" xfId="0" applyFont="1" applyFill="1"/>
    <xf numFmtId="0" fontId="21" fillId="4" borderId="20" xfId="0" applyFont="1" applyFill="1" applyBorder="1" applyAlignment="1">
      <alignment horizontal="center"/>
    </xf>
    <xf numFmtId="37" fontId="21" fillId="4" borderId="21" xfId="0" applyNumberFormat="1" applyFont="1" applyFill="1" applyBorder="1" applyAlignment="1" applyProtection="1">
      <alignment horizontal="right" vertical="center"/>
    </xf>
    <xf numFmtId="177" fontId="21" fillId="4" borderId="22" xfId="0" applyNumberFormat="1" applyFont="1" applyFill="1" applyBorder="1" applyAlignment="1" applyProtection="1">
      <alignment horizontal="right" vertical="center"/>
    </xf>
    <xf numFmtId="37" fontId="21" fillId="4" borderId="22" xfId="0" applyNumberFormat="1" applyFont="1" applyFill="1" applyBorder="1" applyAlignment="1" applyProtection="1">
      <alignment horizontal="right" vertical="center"/>
    </xf>
    <xf numFmtId="176" fontId="21" fillId="4" borderId="20" xfId="0" applyNumberFormat="1" applyFont="1" applyFill="1" applyBorder="1" applyAlignment="1" applyProtection="1">
      <alignment horizontal="right" vertical="center"/>
    </xf>
    <xf numFmtId="10" fontId="21" fillId="4" borderId="22" xfId="0" applyNumberFormat="1" applyFont="1" applyFill="1" applyBorder="1" applyAlignment="1" applyProtection="1">
      <alignment horizontal="right" vertical="center"/>
    </xf>
    <xf numFmtId="176" fontId="21" fillId="4" borderId="22" xfId="0" applyNumberFormat="1" applyFont="1" applyFill="1" applyBorder="1" applyAlignment="1" applyProtection="1">
      <alignment horizontal="right" vertical="center"/>
    </xf>
    <xf numFmtId="174" fontId="20" fillId="4" borderId="22" xfId="0" applyNumberFormat="1" applyFont="1" applyFill="1" applyBorder="1" applyProtection="1"/>
    <xf numFmtId="37" fontId="20" fillId="4" borderId="22" xfId="0" applyNumberFormat="1" applyFont="1" applyFill="1" applyBorder="1" applyProtection="1"/>
    <xf numFmtId="10" fontId="20" fillId="4" borderId="22" xfId="0" applyNumberFormat="1" applyFont="1" applyFill="1" applyBorder="1" applyProtection="1"/>
    <xf numFmtId="176" fontId="20" fillId="4" borderId="22" xfId="0" applyNumberFormat="1" applyFont="1" applyFill="1" applyBorder="1" applyAlignment="1" applyProtection="1">
      <alignment horizontal="centerContinuous"/>
    </xf>
    <xf numFmtId="174" fontId="20" fillId="4" borderId="22" xfId="0" applyNumberFormat="1" applyFont="1" applyFill="1" applyBorder="1" applyAlignment="1" applyProtection="1">
      <alignment horizontal="centerContinuous"/>
    </xf>
    <xf numFmtId="176" fontId="20" fillId="4" borderId="22" xfId="0" applyNumberFormat="1" applyFont="1" applyFill="1" applyBorder="1" applyAlignment="1" applyProtection="1">
      <alignment horizontal="right"/>
    </xf>
    <xf numFmtId="0" fontId="33" fillId="0" borderId="0" xfId="0" applyNumberFormat="1" applyFont="1" applyAlignment="1"/>
    <xf numFmtId="0" fontId="31" fillId="0" borderId="0" xfId="0" applyFont="1" applyFill="1" applyAlignment="1">
      <alignment horizontal="left"/>
    </xf>
    <xf numFmtId="0" fontId="38" fillId="0" borderId="0" xfId="0" applyFont="1" applyFill="1" applyAlignment="1">
      <alignment horizontal="centerContinuous"/>
    </xf>
    <xf numFmtId="0" fontId="20" fillId="0" borderId="0" xfId="0" applyFont="1" applyFill="1" applyAlignment="1">
      <alignment horizontal="centerContinuous"/>
    </xf>
    <xf numFmtId="0" fontId="36" fillId="0" borderId="0" xfId="0" applyFont="1" applyFill="1" applyAlignment="1">
      <alignment horizontal="centerContinuous"/>
    </xf>
    <xf numFmtId="0" fontId="31" fillId="0" borderId="0" xfId="0" applyFont="1" applyFill="1" applyAlignment="1">
      <alignment horizontal="right"/>
    </xf>
    <xf numFmtId="0" fontId="37" fillId="0" borderId="0" xfId="0" applyFont="1" applyFill="1" applyAlignment="1">
      <alignment horizontal="centerContinuous"/>
    </xf>
    <xf numFmtId="0" fontId="34" fillId="0" borderId="0" xfId="0" applyFont="1" applyFill="1" applyAlignment="1">
      <alignment horizontal="left"/>
    </xf>
    <xf numFmtId="0" fontId="34" fillId="0" borderId="0" xfId="0" applyFont="1" applyFill="1" applyAlignment="1">
      <alignment horizontal="centerContinuous"/>
    </xf>
    <xf numFmtId="0" fontId="39" fillId="0" borderId="0" xfId="0" applyFont="1" applyFill="1" applyAlignment="1">
      <alignment horizontal="centerContinuous"/>
    </xf>
    <xf numFmtId="0" fontId="34" fillId="0" borderId="0" xfId="0" applyFont="1" applyFill="1" applyAlignment="1">
      <alignment horizontal="right"/>
    </xf>
    <xf numFmtId="3" fontId="42" fillId="0" borderId="0" xfId="0" applyNumberFormat="1" applyFont="1" applyFill="1" applyBorder="1" applyAlignment="1">
      <alignment horizontal="right" vertical="center"/>
    </xf>
    <xf numFmtId="164" fontId="42" fillId="0" borderId="0" xfId="0" applyNumberFormat="1" applyFont="1" applyFill="1" applyAlignment="1">
      <alignment horizontal="right" vertical="center"/>
    </xf>
    <xf numFmtId="3" fontId="42" fillId="0" borderId="0" xfId="0" applyNumberFormat="1" applyFont="1" applyFill="1" applyAlignment="1">
      <alignment horizontal="right" vertical="center"/>
    </xf>
    <xf numFmtId="3" fontId="42" fillId="0" borderId="16" xfId="0" applyNumberFormat="1" applyFont="1" applyFill="1" applyBorder="1" applyAlignment="1">
      <alignment horizontal="right" vertical="center"/>
    </xf>
    <xf numFmtId="10" fontId="42" fillId="0" borderId="0" xfId="0" applyNumberFormat="1" applyFont="1" applyFill="1" applyAlignment="1">
      <alignment horizontal="right" vertical="center"/>
    </xf>
    <xf numFmtId="0" fontId="42" fillId="0" borderId="0" xfId="0" applyNumberFormat="1" applyFont="1" applyFill="1" applyAlignment="1">
      <alignment horizontal="right" vertical="center"/>
    </xf>
    <xf numFmtId="3" fontId="42" fillId="4" borderId="0" xfId="0" applyNumberFormat="1" applyFont="1" applyFill="1" applyBorder="1" applyAlignment="1">
      <alignment horizontal="right" vertical="center"/>
    </xf>
    <xf numFmtId="164" fontId="42" fillId="4" borderId="0" xfId="0" applyNumberFormat="1" applyFont="1" applyFill="1" applyAlignment="1">
      <alignment horizontal="right" vertical="center"/>
    </xf>
    <xf numFmtId="3" fontId="42" fillId="4" borderId="0" xfId="0" applyNumberFormat="1" applyFont="1" applyFill="1" applyAlignment="1">
      <alignment horizontal="right" vertical="center"/>
    </xf>
    <xf numFmtId="3" fontId="42" fillId="4" borderId="16" xfId="0" applyNumberFormat="1" applyFont="1" applyFill="1" applyBorder="1" applyAlignment="1">
      <alignment horizontal="right" vertical="center"/>
    </xf>
    <xf numFmtId="10" fontId="42" fillId="4" borderId="0" xfId="0" applyNumberFormat="1" applyFont="1" applyFill="1" applyAlignment="1">
      <alignment horizontal="right" vertical="center"/>
    </xf>
    <xf numFmtId="0" fontId="42" fillId="4" borderId="0" xfId="0" applyNumberFormat="1" applyFont="1" applyFill="1" applyAlignment="1">
      <alignment horizontal="right" vertical="center"/>
    </xf>
    <xf numFmtId="3" fontId="42" fillId="0" borderId="26" xfId="0" applyNumberFormat="1" applyFont="1" applyFill="1" applyBorder="1" applyAlignment="1">
      <alignment horizontal="right" vertical="center"/>
    </xf>
    <xf numFmtId="164" fontId="42" fillId="0" borderId="26" xfId="0" applyNumberFormat="1" applyFont="1" applyFill="1" applyBorder="1" applyAlignment="1">
      <alignment horizontal="right" vertical="center"/>
    </xf>
    <xf numFmtId="3" fontId="42" fillId="0" borderId="27" xfId="0" applyNumberFormat="1" applyFont="1" applyFill="1" applyBorder="1" applyAlignment="1">
      <alignment horizontal="right" vertical="center"/>
    </xf>
    <xf numFmtId="10" fontId="42" fillId="0" borderId="26" xfId="0" applyNumberFormat="1" applyFont="1" applyFill="1" applyBorder="1" applyAlignment="1">
      <alignment horizontal="right" vertical="center"/>
    </xf>
    <xf numFmtId="0" fontId="42" fillId="0" borderId="26" xfId="0" applyNumberFormat="1" applyFont="1" applyFill="1" applyBorder="1" applyAlignment="1">
      <alignment horizontal="right" vertical="center"/>
    </xf>
    <xf numFmtId="3" fontId="42" fillId="0" borderId="28" xfId="0" applyNumberFormat="1" applyFont="1" applyFill="1" applyBorder="1" applyAlignment="1">
      <alignment horizontal="right" vertical="center"/>
    </xf>
    <xf numFmtId="164" fontId="42" fillId="0" borderId="28" xfId="0" applyNumberFormat="1" applyFont="1" applyFill="1" applyBorder="1" applyAlignment="1">
      <alignment horizontal="right" vertical="center"/>
    </xf>
    <xf numFmtId="3" fontId="42" fillId="0" borderId="29" xfId="0" applyNumberFormat="1" applyFont="1" applyFill="1" applyBorder="1" applyAlignment="1">
      <alignment horizontal="right" vertical="center"/>
    </xf>
    <xf numFmtId="10" fontId="42" fillId="0" borderId="28" xfId="0" applyNumberFormat="1" applyFont="1" applyFill="1" applyBorder="1" applyAlignment="1">
      <alignment horizontal="right" vertical="center"/>
    </xf>
    <xf numFmtId="0" fontId="42" fillId="0" borderId="28" xfId="0" applyNumberFormat="1" applyFont="1" applyFill="1" applyBorder="1" applyAlignment="1">
      <alignment horizontal="right" vertical="center"/>
    </xf>
    <xf numFmtId="3" fontId="42" fillId="4" borderId="26" xfId="0" applyNumberFormat="1" applyFont="1" applyFill="1" applyBorder="1" applyAlignment="1">
      <alignment horizontal="right" vertical="center"/>
    </xf>
    <xf numFmtId="164" fontId="42" fillId="4" borderId="26" xfId="0" applyNumberFormat="1" applyFont="1" applyFill="1" applyBorder="1" applyAlignment="1">
      <alignment horizontal="right" vertical="center"/>
    </xf>
    <xf numFmtId="3" fontId="42" fillId="4" borderId="27" xfId="0" applyNumberFormat="1" applyFont="1" applyFill="1" applyBorder="1" applyAlignment="1">
      <alignment horizontal="right" vertical="center"/>
    </xf>
    <xf numFmtId="10" fontId="42" fillId="4" borderId="26" xfId="0" applyNumberFormat="1" applyFont="1" applyFill="1" applyBorder="1" applyAlignment="1">
      <alignment horizontal="right" vertical="center"/>
    </xf>
    <xf numFmtId="0" fontId="42" fillId="4" borderId="26" xfId="0" applyNumberFormat="1" applyFont="1" applyFill="1" applyBorder="1" applyAlignment="1">
      <alignment horizontal="right" vertical="center"/>
    </xf>
    <xf numFmtId="3" fontId="42" fillId="4" borderId="28" xfId="0" applyNumberFormat="1" applyFont="1" applyFill="1" applyBorder="1" applyAlignment="1">
      <alignment horizontal="right" vertical="center"/>
    </xf>
    <xf numFmtId="164" fontId="42" fillId="4" borderId="28" xfId="0" applyNumberFormat="1" applyFont="1" applyFill="1" applyBorder="1" applyAlignment="1">
      <alignment horizontal="right" vertical="center"/>
    </xf>
    <xf numFmtId="3" fontId="42" fillId="4" borderId="29" xfId="0" applyNumberFormat="1" applyFont="1" applyFill="1" applyBorder="1" applyAlignment="1">
      <alignment horizontal="right" vertical="center"/>
    </xf>
    <xf numFmtId="10" fontId="42" fillId="4" borderId="28" xfId="0" applyNumberFormat="1" applyFont="1" applyFill="1" applyBorder="1" applyAlignment="1">
      <alignment horizontal="right" vertical="center"/>
    </xf>
    <xf numFmtId="0" fontId="42" fillId="4" borderId="28" xfId="0" applyNumberFormat="1" applyFont="1" applyFill="1" applyBorder="1" applyAlignment="1">
      <alignment horizontal="right" vertical="center"/>
    </xf>
    <xf numFmtId="3" fontId="42" fillId="4" borderId="30" xfId="0" applyNumberFormat="1" applyFont="1" applyFill="1" applyBorder="1" applyAlignment="1">
      <alignment horizontal="right" vertical="center"/>
    </xf>
    <xf numFmtId="164" fontId="42" fillId="4" borderId="0" xfId="0" applyNumberFormat="1" applyFont="1" applyFill="1" applyBorder="1" applyAlignment="1">
      <alignment horizontal="right" vertical="center"/>
    </xf>
    <xf numFmtId="10" fontId="42" fillId="4" borderId="0" xfId="0" applyNumberFormat="1" applyFont="1" applyFill="1" applyBorder="1" applyAlignment="1">
      <alignment horizontal="right" vertical="center"/>
    </xf>
    <xf numFmtId="0" fontId="42" fillId="4" borderId="0" xfId="0" applyNumberFormat="1" applyFont="1" applyFill="1" applyBorder="1" applyAlignment="1">
      <alignment horizontal="right" vertical="center"/>
    </xf>
    <xf numFmtId="174" fontId="45" fillId="4" borderId="22" xfId="0" applyNumberFormat="1" applyFont="1" applyFill="1" applyBorder="1" applyAlignment="1" applyProtection="1">
      <alignment horizontal="center"/>
    </xf>
    <xf numFmtId="3" fontId="42" fillId="4" borderId="22" xfId="0" applyNumberFormat="1" applyFont="1" applyFill="1" applyBorder="1" applyAlignment="1">
      <alignment horizontal="right" vertical="center"/>
    </xf>
    <xf numFmtId="164" fontId="42" fillId="4" borderId="22" xfId="0" applyNumberFormat="1" applyFont="1" applyFill="1" applyBorder="1" applyAlignment="1">
      <alignment horizontal="right" vertical="center"/>
    </xf>
    <xf numFmtId="10" fontId="42" fillId="4" borderId="22" xfId="0" applyNumberFormat="1" applyFont="1" applyFill="1" applyBorder="1" applyAlignment="1">
      <alignment horizontal="right" vertical="center"/>
    </xf>
    <xf numFmtId="0" fontId="42" fillId="4" borderId="22" xfId="0" applyNumberFormat="1" applyFont="1" applyFill="1" applyBorder="1" applyAlignment="1">
      <alignment horizontal="right" vertical="center"/>
    </xf>
    <xf numFmtId="0" fontId="41" fillId="4" borderId="20" xfId="0" applyNumberFormat="1" applyFont="1" applyFill="1" applyBorder="1" applyAlignment="1">
      <alignment horizontal="center" vertical="center"/>
    </xf>
    <xf numFmtId="3" fontId="41" fillId="4" borderId="22" xfId="0" applyNumberFormat="1" applyFont="1" applyFill="1" applyBorder="1" applyAlignment="1">
      <alignment horizontal="right" vertical="center"/>
    </xf>
    <xf numFmtId="3" fontId="41" fillId="4" borderId="20" xfId="0" applyNumberFormat="1" applyFont="1" applyFill="1" applyBorder="1" applyAlignment="1">
      <alignment horizontal="right" vertical="center"/>
    </xf>
    <xf numFmtId="10" fontId="41" fillId="4" borderId="22" xfId="0" applyNumberFormat="1" applyFont="1" applyFill="1" applyBorder="1" applyAlignment="1">
      <alignment horizontal="right" vertical="center"/>
    </xf>
    <xf numFmtId="178" fontId="42" fillId="4" borderId="22" xfId="0" applyNumberFormat="1" applyFont="1" applyFill="1" applyBorder="1" applyAlignment="1">
      <alignment vertical="center"/>
    </xf>
    <xf numFmtId="3" fontId="42" fillId="4" borderId="22" xfId="0" applyNumberFormat="1" applyFont="1" applyFill="1" applyBorder="1" applyAlignment="1">
      <alignment vertical="center"/>
    </xf>
    <xf numFmtId="10" fontId="42" fillId="4" borderId="22" xfId="0" applyNumberFormat="1" applyFont="1" applyFill="1" applyBorder="1" applyAlignment="1">
      <alignment vertical="center"/>
    </xf>
    <xf numFmtId="178" fontId="42" fillId="4" borderId="22" xfId="0" applyNumberFormat="1" applyFont="1" applyFill="1" applyBorder="1" applyAlignment="1">
      <alignment horizontal="centerContinuous" vertical="center"/>
    </xf>
    <xf numFmtId="0" fontId="42" fillId="4" borderId="22" xfId="0" applyNumberFormat="1" applyFont="1" applyFill="1" applyBorder="1" applyAlignment="1">
      <alignment horizontal="centerContinuous" vertical="center"/>
    </xf>
    <xf numFmtId="178" fontId="42" fillId="4" borderId="22" xfId="0" applyNumberFormat="1" applyFont="1" applyFill="1" applyBorder="1" applyAlignment="1">
      <alignment horizontal="right" vertical="center"/>
    </xf>
    <xf numFmtId="178" fontId="20" fillId="6" borderId="0" xfId="0" applyNumberFormat="1" applyFont="1" applyFill="1" applyBorder="1" applyAlignment="1"/>
    <xf numFmtId="3" fontId="20" fillId="6" borderId="0" xfId="0" applyNumberFormat="1" applyFont="1" applyFill="1" applyBorder="1" applyAlignment="1"/>
    <xf numFmtId="10" fontId="20" fillId="6" borderId="0" xfId="0" applyNumberFormat="1" applyFont="1" applyFill="1" applyBorder="1" applyAlignment="1"/>
    <xf numFmtId="0" fontId="20" fillId="6" borderId="0" xfId="0" applyNumberFormat="1" applyFont="1" applyFill="1" applyBorder="1" applyAlignment="1"/>
    <xf numFmtId="0" fontId="46" fillId="6" borderId="0" xfId="0" applyNumberFormat="1" applyFont="1" applyFill="1" applyAlignment="1">
      <alignment horizontal="centerContinuous"/>
    </xf>
    <xf numFmtId="0" fontId="42" fillId="6" borderId="0" xfId="0" applyNumberFormat="1" applyFont="1" applyFill="1" applyAlignment="1">
      <alignment horizontal="centerContinuous"/>
    </xf>
    <xf numFmtId="0" fontId="40" fillId="6" borderId="0" xfId="0" applyNumberFormat="1" applyFont="1" applyFill="1" applyAlignment="1">
      <alignment horizontal="centerContinuous"/>
    </xf>
    <xf numFmtId="0" fontId="46" fillId="6" borderId="0" xfId="0" applyNumberFormat="1" applyFont="1" applyFill="1" applyAlignment="1">
      <alignment horizontal="right"/>
    </xf>
    <xf numFmtId="0" fontId="39" fillId="6" borderId="0" xfId="0" applyNumberFormat="1" applyFont="1" applyFill="1" applyAlignment="1">
      <alignment horizontal="centerContinuous"/>
    </xf>
    <xf numFmtId="164" fontId="42" fillId="6" borderId="0" xfId="0" applyNumberFormat="1" applyFont="1" applyFill="1" applyAlignment="1">
      <alignment horizontal="centerContinuous"/>
    </xf>
    <xf numFmtId="0" fontId="39" fillId="6" borderId="0" xfId="0" applyNumberFormat="1" applyFont="1" applyFill="1" applyAlignment="1">
      <alignment horizontal="right"/>
    </xf>
    <xf numFmtId="0" fontId="33" fillId="0" borderId="0" xfId="0" applyNumberFormat="1" applyFont="1" applyBorder="1" applyAlignment="1"/>
    <xf numFmtId="0" fontId="33" fillId="0" borderId="0" xfId="0" applyNumberFormat="1" applyFont="1" applyFill="1" applyAlignment="1"/>
    <xf numFmtId="0" fontId="42" fillId="0" borderId="16" xfId="0" applyNumberFormat="1" applyFont="1" applyFill="1" applyBorder="1" applyAlignment="1">
      <alignment horizontal="right" vertical="center"/>
    </xf>
    <xf numFmtId="1" fontId="42" fillId="0" borderId="0" xfId="0" applyNumberFormat="1" applyFont="1" applyFill="1" applyAlignment="1">
      <alignment horizontal="right" vertical="center"/>
    </xf>
    <xf numFmtId="3" fontId="42" fillId="0" borderId="18" xfId="0" applyNumberFormat="1" applyFont="1" applyFill="1" applyBorder="1" applyAlignment="1">
      <alignment horizontal="right" vertical="center"/>
    </xf>
    <xf numFmtId="164" fontId="42" fillId="0" borderId="18" xfId="0" applyNumberFormat="1" applyFont="1" applyFill="1" applyBorder="1" applyAlignment="1">
      <alignment horizontal="right" vertical="center"/>
    </xf>
    <xf numFmtId="0" fontId="42" fillId="0" borderId="19" xfId="0" applyNumberFormat="1" applyFont="1" applyFill="1" applyBorder="1" applyAlignment="1">
      <alignment horizontal="right" vertical="center"/>
    </xf>
    <xf numFmtId="10" fontId="42" fillId="0" borderId="18" xfId="0" applyNumberFormat="1" applyFont="1" applyFill="1" applyBorder="1" applyAlignment="1">
      <alignment horizontal="right" vertical="center"/>
    </xf>
    <xf numFmtId="1" fontId="42" fillId="0" borderId="18" xfId="0" applyNumberFormat="1" applyFont="1" applyFill="1" applyBorder="1" applyAlignment="1">
      <alignment horizontal="right" vertical="center"/>
    </xf>
    <xf numFmtId="0" fontId="42" fillId="0" borderId="27" xfId="0" applyNumberFormat="1" applyFont="1" applyFill="1" applyBorder="1" applyAlignment="1">
      <alignment horizontal="right" vertical="center"/>
    </xf>
    <xf numFmtId="1" fontId="42" fillId="0" borderId="26" xfId="0" applyNumberFormat="1" applyFont="1" applyFill="1" applyBorder="1" applyAlignment="1">
      <alignment horizontal="right" vertical="center"/>
    </xf>
    <xf numFmtId="3" fontId="42" fillId="6" borderId="0" xfId="0" applyNumberFormat="1" applyFont="1" applyFill="1" applyBorder="1" applyAlignment="1">
      <alignment horizontal="right" vertical="center"/>
    </xf>
    <xf numFmtId="164" fontId="42" fillId="6" borderId="0" xfId="0" applyNumberFormat="1" applyFont="1" applyFill="1" applyAlignment="1">
      <alignment horizontal="right" vertical="center"/>
    </xf>
    <xf numFmtId="3" fontId="42" fillId="6" borderId="0" xfId="0" applyNumberFormat="1" applyFont="1" applyFill="1" applyAlignment="1">
      <alignment horizontal="right" vertical="center"/>
    </xf>
    <xf numFmtId="0" fontId="42" fillId="6" borderId="16" xfId="0" applyNumberFormat="1" applyFont="1" applyFill="1" applyBorder="1" applyAlignment="1">
      <alignment horizontal="right" vertical="center"/>
    </xf>
    <xf numFmtId="10" fontId="42" fillId="6" borderId="0" xfId="0" applyNumberFormat="1" applyFont="1" applyFill="1" applyAlignment="1">
      <alignment horizontal="right" vertical="center"/>
    </xf>
    <xf numFmtId="1" fontId="42" fillId="6" borderId="0" xfId="0" applyNumberFormat="1" applyFont="1" applyFill="1" applyAlignment="1">
      <alignment horizontal="right" vertical="center"/>
    </xf>
    <xf numFmtId="3" fontId="42" fillId="6" borderId="18" xfId="0" applyNumberFormat="1" applyFont="1" applyFill="1" applyBorder="1" applyAlignment="1">
      <alignment horizontal="right" vertical="center"/>
    </xf>
    <xf numFmtId="164" fontId="42" fillId="6" borderId="18" xfId="0" applyNumberFormat="1" applyFont="1" applyFill="1" applyBorder="1" applyAlignment="1">
      <alignment horizontal="right" vertical="center"/>
    </xf>
    <xf numFmtId="0" fontId="42" fillId="6" borderId="19" xfId="0" applyNumberFormat="1" applyFont="1" applyFill="1" applyBorder="1" applyAlignment="1">
      <alignment horizontal="right" vertical="center"/>
    </xf>
    <xf numFmtId="10" fontId="42" fillId="6" borderId="18" xfId="0" applyNumberFormat="1" applyFont="1" applyFill="1" applyBorder="1" applyAlignment="1">
      <alignment horizontal="right" vertical="center"/>
    </xf>
    <xf numFmtId="1" fontId="42" fillId="6" borderId="18" xfId="0" applyNumberFormat="1" applyFont="1" applyFill="1" applyBorder="1" applyAlignment="1">
      <alignment horizontal="right" vertical="center"/>
    </xf>
    <xf numFmtId="1" fontId="41" fillId="0" borderId="20" xfId="0" applyNumberFormat="1" applyFont="1" applyFill="1" applyBorder="1" applyAlignment="1">
      <alignment horizontal="center" vertical="center"/>
    </xf>
    <xf numFmtId="3" fontId="41" fillId="0" borderId="22" xfId="0" applyNumberFormat="1" applyFont="1" applyFill="1" applyBorder="1" applyAlignment="1">
      <alignment horizontal="right" vertical="center"/>
    </xf>
    <xf numFmtId="165" fontId="41" fillId="0" borderId="22" xfId="0" applyNumberFormat="1" applyFont="1" applyFill="1" applyBorder="1" applyAlignment="1">
      <alignment horizontal="right" vertical="center"/>
    </xf>
    <xf numFmtId="3" fontId="41" fillId="0" borderId="20" xfId="0" applyNumberFormat="1" applyFont="1" applyFill="1" applyBorder="1" applyAlignment="1">
      <alignment horizontal="right" vertical="center"/>
    </xf>
    <xf numFmtId="10" fontId="41" fillId="0" borderId="22" xfId="0" applyNumberFormat="1" applyFont="1" applyFill="1" applyBorder="1" applyAlignment="1">
      <alignment horizontal="right" vertical="center"/>
    </xf>
    <xf numFmtId="178" fontId="42" fillId="0" borderId="22" xfId="0" applyNumberFormat="1" applyFont="1" applyFill="1" applyBorder="1" applyAlignment="1">
      <alignment horizontal="left"/>
    </xf>
    <xf numFmtId="0" fontId="42" fillId="0" borderId="22" xfId="0" applyNumberFormat="1" applyFont="1" applyFill="1" applyBorder="1" applyAlignment="1">
      <alignment horizontal="left"/>
    </xf>
    <xf numFmtId="178" fontId="42" fillId="0" borderId="22" xfId="0" applyNumberFormat="1" applyFont="1" applyFill="1" applyBorder="1" applyAlignment="1">
      <alignment horizontal="centerContinuous"/>
    </xf>
    <xf numFmtId="0" fontId="42" fillId="0" borderId="22" xfId="0" applyNumberFormat="1" applyFont="1" applyFill="1" applyBorder="1" applyAlignment="1">
      <alignment horizontal="centerContinuous"/>
    </xf>
    <xf numFmtId="178" fontId="42" fillId="0" borderId="22" xfId="0" applyNumberFormat="1" applyFont="1" applyFill="1" applyBorder="1" applyAlignment="1">
      <alignment horizontal="right"/>
    </xf>
    <xf numFmtId="0" fontId="34" fillId="6" borderId="0" xfId="0" applyNumberFormat="1" applyFont="1" applyFill="1" applyAlignment="1">
      <alignment horizontal="left" vertical="center"/>
    </xf>
    <xf numFmtId="0" fontId="34" fillId="6" borderId="0" xfId="0" applyNumberFormat="1" applyFont="1" applyFill="1" applyAlignment="1">
      <alignment horizontal="centerContinuous"/>
    </xf>
    <xf numFmtId="0" fontId="34" fillId="6" borderId="0" xfId="0" applyNumberFormat="1" applyFont="1" applyFill="1" applyAlignment="1">
      <alignment horizontal="right" vertical="center"/>
    </xf>
    <xf numFmtId="178" fontId="42" fillId="0" borderId="0" xfId="0" applyNumberFormat="1" applyFont="1" applyFill="1" applyAlignment="1">
      <alignment horizontal="left"/>
    </xf>
    <xf numFmtId="164" fontId="42" fillId="0" borderId="0" xfId="0" applyNumberFormat="1" applyFont="1" applyFill="1" applyBorder="1" applyAlignment="1">
      <alignment horizontal="right" vertical="center"/>
    </xf>
    <xf numFmtId="10" fontId="42" fillId="0" borderId="0" xfId="0" applyNumberFormat="1" applyFont="1" applyFill="1" applyBorder="1" applyAlignment="1">
      <alignment horizontal="right" vertical="center"/>
    </xf>
    <xf numFmtId="3" fontId="42" fillId="0" borderId="17" xfId="0" applyNumberFormat="1" applyFont="1" applyFill="1" applyBorder="1" applyAlignment="1">
      <alignment horizontal="right" vertical="center"/>
    </xf>
    <xf numFmtId="0" fontId="31" fillId="4" borderId="0" xfId="0" applyNumberFormat="1" applyFont="1" applyFill="1" applyAlignment="1">
      <alignment horizontal="left"/>
    </xf>
    <xf numFmtId="0" fontId="20" fillId="4" borderId="0" xfId="0" applyNumberFormat="1" applyFont="1" applyFill="1" applyAlignment="1">
      <alignment horizontal="left"/>
    </xf>
    <xf numFmtId="0" fontId="36" fillId="4" borderId="0" xfId="0" applyNumberFormat="1" applyFont="1" applyFill="1" applyAlignment="1">
      <alignment horizontal="centerContinuous"/>
    </xf>
    <xf numFmtId="0" fontId="34" fillId="4" borderId="0" xfId="0" applyNumberFormat="1" applyFont="1" applyFill="1" applyAlignment="1">
      <alignment horizontal="left"/>
    </xf>
    <xf numFmtId="0" fontId="20" fillId="4" borderId="0" xfId="0" applyNumberFormat="1" applyFont="1" applyFill="1" applyAlignment="1">
      <alignment horizontal="centerContinuous"/>
    </xf>
    <xf numFmtId="3" fontId="20" fillId="0" borderId="0" xfId="0" applyNumberFormat="1" applyFont="1" applyFill="1" applyBorder="1" applyAlignment="1">
      <alignment horizontal="right"/>
    </xf>
    <xf numFmtId="3" fontId="20" fillId="0" borderId="0" xfId="0" applyNumberFormat="1" applyFont="1" applyFill="1" applyAlignment="1">
      <alignment horizontal="right"/>
    </xf>
    <xf numFmtId="3" fontId="20" fillId="0" borderId="16" xfId="0" applyNumberFormat="1" applyFont="1" applyFill="1" applyBorder="1" applyAlignment="1">
      <alignment horizontal="right"/>
    </xf>
    <xf numFmtId="3" fontId="20" fillId="0" borderId="28" xfId="0" applyNumberFormat="1" applyFont="1" applyFill="1" applyBorder="1" applyAlignment="1">
      <alignment horizontal="right"/>
    </xf>
    <xf numFmtId="3" fontId="20" fillId="0" borderId="29" xfId="0" applyNumberFormat="1" applyFont="1" applyFill="1" applyBorder="1" applyAlignment="1">
      <alignment horizontal="right"/>
    </xf>
    <xf numFmtId="3" fontId="20" fillId="0" borderId="26" xfId="0" applyNumberFormat="1" applyFont="1" applyFill="1" applyBorder="1" applyAlignment="1">
      <alignment horizontal="right"/>
    </xf>
    <xf numFmtId="3" fontId="20" fillId="0" borderId="27" xfId="0" applyNumberFormat="1" applyFont="1" applyFill="1" applyBorder="1" applyAlignment="1">
      <alignment horizontal="right"/>
    </xf>
    <xf numFmtId="3" fontId="20" fillId="4" borderId="0" xfId="0" applyNumberFormat="1" applyFont="1" applyFill="1" applyBorder="1" applyAlignment="1">
      <alignment horizontal="right"/>
    </xf>
    <xf numFmtId="3" fontId="20" fillId="4" borderId="0" xfId="0" applyNumberFormat="1" applyFont="1" applyFill="1" applyAlignment="1">
      <alignment horizontal="right"/>
    </xf>
    <xf numFmtId="3" fontId="20" fillId="4" borderId="16" xfId="0" applyNumberFormat="1" applyFont="1" applyFill="1" applyBorder="1" applyAlignment="1">
      <alignment horizontal="right"/>
    </xf>
    <xf numFmtId="3" fontId="20" fillId="4" borderId="26" xfId="0" applyNumberFormat="1" applyFont="1" applyFill="1" applyBorder="1" applyAlignment="1">
      <alignment horizontal="right"/>
    </xf>
    <xf numFmtId="3" fontId="20" fillId="4" borderId="27" xfId="0" applyNumberFormat="1" applyFont="1" applyFill="1" applyBorder="1" applyAlignment="1">
      <alignment horizontal="right"/>
    </xf>
    <xf numFmtId="3" fontId="20" fillId="0" borderId="0" xfId="0" quotePrefix="1" applyNumberFormat="1" applyFont="1" applyFill="1" applyAlignment="1">
      <alignment horizontal="right"/>
    </xf>
    <xf numFmtId="3" fontId="20" fillId="4" borderId="0" xfId="0" quotePrefix="1" applyNumberFormat="1" applyFont="1" applyFill="1" applyBorder="1" applyAlignment="1">
      <alignment horizontal="right"/>
    </xf>
    <xf numFmtId="178" fontId="20" fillId="4" borderId="22" xfId="0" applyNumberFormat="1" applyFont="1" applyFill="1" applyBorder="1" applyAlignment="1">
      <alignment horizontal="center"/>
    </xf>
    <xf numFmtId="3" fontId="20" fillId="4" borderId="22" xfId="0" applyNumberFormat="1" applyFont="1" applyFill="1" applyBorder="1" applyAlignment="1">
      <alignment horizontal="right"/>
    </xf>
    <xf numFmtId="0" fontId="21" fillId="4" borderId="20" xfId="0" applyNumberFormat="1" applyFont="1" applyFill="1" applyBorder="1" applyAlignment="1">
      <alignment horizontal="center"/>
    </xf>
    <xf numFmtId="3" fontId="21" fillId="4" borderId="21" xfId="0" applyNumberFormat="1" applyFont="1" applyFill="1" applyBorder="1" applyAlignment="1">
      <alignment horizontal="right" vertical="center"/>
    </xf>
    <xf numFmtId="3" fontId="21" fillId="4" borderId="22" xfId="0" applyNumberFormat="1" applyFont="1" applyFill="1" applyBorder="1" applyAlignment="1">
      <alignment horizontal="right" vertical="center"/>
    </xf>
    <xf numFmtId="3" fontId="21" fillId="4" borderId="20" xfId="0" applyNumberFormat="1" applyFont="1" applyFill="1" applyBorder="1" applyAlignment="1">
      <alignment horizontal="right" vertical="center"/>
    </xf>
    <xf numFmtId="0" fontId="20" fillId="4" borderId="22" xfId="0" applyNumberFormat="1" applyFont="1" applyFill="1" applyBorder="1" applyAlignment="1"/>
    <xf numFmtId="3" fontId="20" fillId="4" borderId="22" xfId="0" applyNumberFormat="1" applyFont="1" applyFill="1" applyBorder="1" applyAlignment="1"/>
    <xf numFmtId="0" fontId="21" fillId="4" borderId="0" xfId="0" applyNumberFormat="1" applyFont="1" applyFill="1" applyBorder="1" applyAlignment="1"/>
    <xf numFmtId="3" fontId="20" fillId="4" borderId="0" xfId="0" applyNumberFormat="1" applyFont="1" applyFill="1" applyBorder="1" applyAlignment="1"/>
    <xf numFmtId="0" fontId="0" fillId="0" borderId="0" xfId="0" applyFill="1"/>
    <xf numFmtId="0" fontId="20" fillId="4" borderId="0" xfId="0" applyNumberFormat="1" applyFont="1" applyFill="1" applyAlignment="1"/>
    <xf numFmtId="0" fontId="20" fillId="0" borderId="0" xfId="0" applyNumberFormat="1" applyFont="1" applyFill="1" applyAlignment="1"/>
    <xf numFmtId="3" fontId="20" fillId="0" borderId="23" xfId="0" applyNumberFormat="1" applyFont="1" applyFill="1" applyBorder="1" applyAlignment="1">
      <alignment horizontal="right"/>
    </xf>
    <xf numFmtId="3" fontId="20" fillId="4" borderId="23" xfId="0" applyNumberFormat="1" applyFont="1" applyFill="1" applyBorder="1" applyAlignment="1">
      <alignment horizontal="right"/>
    </xf>
    <xf numFmtId="3" fontId="20" fillId="0" borderId="0" xfId="0" quotePrefix="1" applyNumberFormat="1" applyFont="1" applyFill="1" applyBorder="1" applyAlignment="1">
      <alignment horizontal="right"/>
    </xf>
    <xf numFmtId="0" fontId="36" fillId="0" borderId="21" xfId="12" applyNumberFormat="1" applyFont="1" applyBorder="1" applyAlignment="1">
      <alignment horizontal="center"/>
    </xf>
    <xf numFmtId="0" fontId="36" fillId="0" borderId="22" xfId="12" applyNumberFormat="1" applyFont="1" applyBorder="1" applyAlignment="1">
      <alignment horizontal="center"/>
    </xf>
    <xf numFmtId="2" fontId="21" fillId="0" borderId="21" xfId="12" applyNumberFormat="1" applyFont="1" applyBorder="1" applyAlignment="1">
      <alignment horizontal="center"/>
    </xf>
    <xf numFmtId="0" fontId="47" fillId="0" borderId="20" xfId="12" applyBorder="1" applyAlignment="1">
      <alignment horizontal="center"/>
    </xf>
    <xf numFmtId="0" fontId="36" fillId="0" borderId="21" xfId="12" applyNumberFormat="1" applyFont="1" applyBorder="1" applyAlignment="1">
      <alignment horizontal="center" vertical="center"/>
    </xf>
    <xf numFmtId="0" fontId="47" fillId="0" borderId="22" xfId="12" applyBorder="1" applyAlignment="1">
      <alignment vertical="center"/>
    </xf>
    <xf numFmtId="0" fontId="21" fillId="0" borderId="15" xfId="12" applyNumberFormat="1" applyFont="1" applyBorder="1" applyAlignment="1">
      <alignment horizontal="center"/>
    </xf>
    <xf numFmtId="0" fontId="47" fillId="0" borderId="15" xfId="12" applyBorder="1" applyAlignment="1">
      <alignment horizontal="center"/>
    </xf>
    <xf numFmtId="0" fontId="36" fillId="0" borderId="22" xfId="12" applyNumberFormat="1" applyFont="1" applyBorder="1" applyAlignment="1">
      <alignment horizontal="center" vertical="center"/>
    </xf>
    <xf numFmtId="0" fontId="47" fillId="0" borderId="22" xfId="12" applyBorder="1" applyAlignment="1">
      <alignment horizontal="center" vertical="center"/>
    </xf>
    <xf numFmtId="0" fontId="47" fillId="0" borderId="20" xfId="12" applyBorder="1" applyAlignment="1">
      <alignment horizontal="center" vertical="center"/>
    </xf>
    <xf numFmtId="0" fontId="47" fillId="0" borderId="22" xfId="12" applyBorder="1" applyAlignment="1"/>
    <xf numFmtId="0" fontId="47" fillId="0" borderId="15" xfId="12" applyBorder="1" applyAlignment="1"/>
    <xf numFmtId="0" fontId="21" fillId="0" borderId="15" xfId="12" applyNumberFormat="1" applyFont="1" applyBorder="1" applyAlignment="1">
      <alignment horizontal="left"/>
    </xf>
    <xf numFmtId="0" fontId="47" fillId="0" borderId="22" xfId="12" applyBorder="1" applyAlignment="1">
      <alignment horizontal="center"/>
    </xf>
    <xf numFmtId="0" fontId="21" fillId="0" borderId="14" xfId="12" applyNumberFormat="1" applyFont="1" applyBorder="1" applyAlignment="1">
      <alignment horizontal="center"/>
    </xf>
    <xf numFmtId="0" fontId="47" fillId="0" borderId="13" xfId="12" applyBorder="1" applyAlignment="1"/>
    <xf numFmtId="0" fontId="36" fillId="0" borderId="20" xfId="12" applyNumberFormat="1" applyFont="1" applyBorder="1" applyAlignment="1">
      <alignment horizontal="center"/>
    </xf>
    <xf numFmtId="0" fontId="21" fillId="0" borderId="15" xfId="12" applyNumberFormat="1" applyFont="1" applyBorder="1" applyAlignment="1" applyProtection="1">
      <alignment horizontal="center"/>
    </xf>
    <xf numFmtId="0" fontId="21" fillId="0" borderId="13" xfId="12" applyNumberFormat="1" applyFont="1" applyBorder="1" applyAlignment="1" applyProtection="1">
      <alignment horizontal="center"/>
    </xf>
    <xf numFmtId="0" fontId="21" fillId="0" borderId="14" xfId="12" applyNumberFormat="1" applyFont="1" applyBorder="1" applyAlignment="1" applyProtection="1">
      <alignment horizontal="center"/>
    </xf>
    <xf numFmtId="0" fontId="21" fillId="0" borderId="0" xfId="12" applyNumberFormat="1" applyFont="1" applyBorder="1" applyAlignment="1" applyProtection="1">
      <alignment horizontal="center"/>
    </xf>
    <xf numFmtId="0" fontId="21" fillId="0" borderId="16" xfId="12" applyNumberFormat="1" applyFont="1" applyBorder="1" applyAlignment="1" applyProtection="1">
      <alignment horizontal="center"/>
    </xf>
    <xf numFmtId="0" fontId="21" fillId="0" borderId="23" xfId="12" applyNumberFormat="1" applyFont="1" applyBorder="1" applyAlignment="1" applyProtection="1">
      <alignment horizontal="center"/>
    </xf>
    <xf numFmtId="0" fontId="21" fillId="0" borderId="0" xfId="12" applyNumberFormat="1" applyFont="1" applyBorder="1" applyAlignment="1">
      <alignment horizontal="center"/>
    </xf>
    <xf numFmtId="0" fontId="21" fillId="0" borderId="13" xfId="12" applyNumberFormat="1" applyFont="1" applyBorder="1" applyAlignment="1">
      <alignment horizontal="center"/>
    </xf>
    <xf numFmtId="0" fontId="21" fillId="0" borderId="14" xfId="12" applyNumberFormat="1" applyFont="1" applyBorder="1" applyAlignment="1">
      <alignment horizontal="center" readingOrder="1"/>
    </xf>
    <xf numFmtId="0" fontId="21" fillId="0" borderId="15" xfId="12" applyNumberFormat="1" applyFont="1" applyBorder="1" applyAlignment="1">
      <alignment horizontal="center" readingOrder="1"/>
    </xf>
    <xf numFmtId="0" fontId="21" fillId="0" borderId="13" xfId="12" applyNumberFormat="1" applyFont="1" applyBorder="1" applyAlignment="1">
      <alignment horizontal="center" readingOrder="1"/>
    </xf>
    <xf numFmtId="0" fontId="21" fillId="0" borderId="23" xfId="12" applyNumberFormat="1" applyFont="1" applyBorder="1" applyAlignment="1">
      <alignment horizontal="center"/>
    </xf>
    <xf numFmtId="0" fontId="21" fillId="0" borderId="16" xfId="12" applyNumberFormat="1" applyFont="1" applyBorder="1" applyAlignment="1">
      <alignment horizontal="center"/>
    </xf>
    <xf numFmtId="0" fontId="21" fillId="0" borderId="23" xfId="12" applyNumberFormat="1" applyFont="1" applyBorder="1" applyAlignment="1">
      <alignment horizontal="center" readingOrder="1"/>
    </xf>
    <xf numFmtId="0" fontId="21" fillId="0" borderId="0" xfId="12" applyNumberFormat="1" applyFont="1" applyBorder="1" applyAlignment="1">
      <alignment horizontal="center" readingOrder="1"/>
    </xf>
    <xf numFmtId="0" fontId="21" fillId="6" borderId="14" xfId="12" applyNumberFormat="1" applyFont="1" applyFill="1" applyBorder="1" applyAlignment="1">
      <alignment horizontal="center"/>
    </xf>
    <xf numFmtId="0" fontId="21" fillId="6" borderId="15" xfId="12" applyNumberFormat="1" applyFont="1" applyFill="1" applyBorder="1" applyAlignment="1">
      <alignment horizontal="center"/>
    </xf>
    <xf numFmtId="0" fontId="20" fillId="6" borderId="22" xfId="12" applyNumberFormat="1" applyFont="1" applyFill="1" applyBorder="1" applyAlignment="1">
      <alignment horizontal="center"/>
    </xf>
    <xf numFmtId="0" fontId="3" fillId="6" borderId="21" xfId="12" applyNumberFormat="1" applyFont="1" applyFill="1" applyBorder="1" applyAlignment="1" applyProtection="1">
      <alignment horizontal="center"/>
      <protection locked="0"/>
    </xf>
    <xf numFmtId="2" fontId="3" fillId="6" borderId="21" xfId="12" applyNumberFormat="1" applyFont="1" applyFill="1" applyBorder="1" applyAlignment="1">
      <alignment horizontal="center"/>
    </xf>
    <xf numFmtId="2" fontId="3" fillId="6" borderId="20" xfId="12" applyNumberFormat="1" applyFont="1" applyFill="1" applyBorder="1" applyAlignment="1">
      <alignment horizontal="center"/>
    </xf>
    <xf numFmtId="0" fontId="3" fillId="6" borderId="21" xfId="12" applyNumberFormat="1" applyFont="1" applyFill="1" applyBorder="1" applyAlignment="1">
      <alignment horizontal="center"/>
    </xf>
    <xf numFmtId="0" fontId="3" fillId="6" borderId="14" xfId="12" applyNumberFormat="1" applyFont="1" applyFill="1" applyBorder="1" applyAlignment="1">
      <alignment horizontal="center"/>
    </xf>
    <xf numFmtId="0" fontId="3" fillId="6" borderId="15" xfId="12" applyNumberFormat="1" applyFont="1" applyFill="1" applyBorder="1" applyAlignment="1">
      <alignment horizontal="center"/>
    </xf>
    <xf numFmtId="0" fontId="3" fillId="6" borderId="13" xfId="12" applyNumberFormat="1" applyFont="1" applyFill="1" applyBorder="1" applyAlignment="1">
      <alignment horizontal="center"/>
    </xf>
    <xf numFmtId="0" fontId="21" fillId="6" borderId="21" xfId="12" applyNumberFormat="1" applyFont="1" applyFill="1" applyBorder="1" applyAlignment="1">
      <alignment horizontal="center"/>
    </xf>
    <xf numFmtId="0" fontId="3" fillId="6" borderId="17" xfId="12" applyNumberFormat="1" applyFont="1" applyFill="1" applyBorder="1" applyAlignment="1">
      <alignment horizontal="center"/>
    </xf>
    <xf numFmtId="0" fontId="3" fillId="6" borderId="18" xfId="12" applyNumberFormat="1" applyFont="1" applyFill="1" applyBorder="1" applyAlignment="1">
      <alignment horizontal="center"/>
    </xf>
    <xf numFmtId="0" fontId="3" fillId="6" borderId="19" xfId="12" applyNumberFormat="1" applyFont="1" applyFill="1" applyBorder="1" applyAlignment="1">
      <alignment horizontal="center"/>
    </xf>
    <xf numFmtId="0" fontId="3" fillId="6" borderId="0" xfId="12" applyNumberFormat="1" applyFont="1" applyFill="1" applyBorder="1" applyAlignment="1">
      <alignment horizontal="center"/>
    </xf>
    <xf numFmtId="0" fontId="47" fillId="0" borderId="0" xfId="12" applyBorder="1" applyAlignment="1">
      <alignment horizontal="center"/>
    </xf>
    <xf numFmtId="0" fontId="47" fillId="0" borderId="13" xfId="12" applyBorder="1" applyAlignment="1">
      <alignment horizontal="center"/>
    </xf>
    <xf numFmtId="0" fontId="34" fillId="6" borderId="18" xfId="12" applyFont="1" applyFill="1" applyBorder="1" applyAlignment="1">
      <alignment horizontal="center"/>
    </xf>
    <xf numFmtId="0" fontId="47" fillId="0" borderId="18" xfId="12" applyBorder="1" applyAlignment="1">
      <alignment horizontal="center"/>
    </xf>
    <xf numFmtId="0" fontId="21" fillId="0" borderId="14" xfId="12" applyFont="1" applyBorder="1" applyAlignment="1">
      <alignment horizontal="center"/>
    </xf>
    <xf numFmtId="0" fontId="21" fillId="0" borderId="15" xfId="12" applyFont="1" applyBorder="1" applyAlignment="1">
      <alignment horizontal="center"/>
    </xf>
    <xf numFmtId="0" fontId="21" fillId="0" borderId="13" xfId="12" applyFont="1" applyBorder="1" applyAlignment="1">
      <alignment horizontal="center"/>
    </xf>
    <xf numFmtId="0" fontId="31" fillId="6" borderId="0" xfId="12" applyNumberFormat="1" applyFont="1" applyFill="1" applyAlignment="1">
      <alignment horizontal="center"/>
    </xf>
    <xf numFmtId="0" fontId="31" fillId="6" borderId="18" xfId="12" applyNumberFormat="1" applyFont="1" applyFill="1" applyBorder="1" applyAlignment="1">
      <alignment horizontal="center"/>
    </xf>
    <xf numFmtId="0" fontId="34" fillId="6" borderId="18" xfId="12" applyNumberFormat="1" applyFont="1" applyFill="1" applyBorder="1" applyAlignment="1">
      <alignment horizontal="center"/>
    </xf>
    <xf numFmtId="0" fontId="34" fillId="0" borderId="18" xfId="12" applyFont="1" applyBorder="1" applyAlignment="1">
      <alignment horizontal="center"/>
    </xf>
    <xf numFmtId="0" fontId="36" fillId="0" borderId="21" xfId="12" applyNumberFormat="1" applyFont="1" applyBorder="1" applyAlignment="1" applyProtection="1">
      <alignment horizontal="center"/>
      <protection locked="0"/>
    </xf>
    <xf numFmtId="0" fontId="34" fillId="0" borderId="22" xfId="12" applyFont="1" applyBorder="1" applyAlignment="1">
      <alignment horizontal="center"/>
    </xf>
    <xf numFmtId="0" fontId="36" fillId="6" borderId="21" xfId="12" applyNumberFormat="1" applyFont="1" applyFill="1" applyBorder="1" applyAlignment="1">
      <alignment horizontal="center"/>
    </xf>
    <xf numFmtId="0" fontId="36" fillId="6" borderId="22" xfId="12" applyNumberFormat="1" applyFont="1" applyFill="1" applyBorder="1" applyAlignment="1">
      <alignment horizontal="center"/>
    </xf>
    <xf numFmtId="0" fontId="36" fillId="6" borderId="20" xfId="12" applyNumberFormat="1" applyFont="1" applyFill="1" applyBorder="1" applyAlignment="1">
      <alignment horizontal="center"/>
    </xf>
    <xf numFmtId="3" fontId="36" fillId="6" borderId="21" xfId="12" applyNumberFormat="1" applyFont="1" applyFill="1" applyBorder="1" applyAlignment="1">
      <alignment horizontal="center"/>
    </xf>
    <xf numFmtId="3" fontId="36" fillId="6" borderId="22" xfId="12" applyNumberFormat="1" applyFont="1" applyFill="1" applyBorder="1" applyAlignment="1">
      <alignment horizontal="center"/>
    </xf>
    <xf numFmtId="3" fontId="36" fillId="6" borderId="20" xfId="12" applyNumberFormat="1" applyFont="1" applyFill="1" applyBorder="1" applyAlignment="1">
      <alignment horizontal="center"/>
    </xf>
    <xf numFmtId="0" fontId="36" fillId="6" borderId="21" xfId="20" applyNumberFormat="1" applyFont="1" applyFill="1" applyBorder="1" applyAlignment="1">
      <alignment horizontal="center"/>
    </xf>
    <xf numFmtId="0" fontId="36" fillId="6" borderId="22" xfId="20" applyNumberFormat="1" applyFont="1" applyFill="1" applyBorder="1" applyAlignment="1">
      <alignment horizontal="center"/>
    </xf>
    <xf numFmtId="0" fontId="35" fillId="0" borderId="22" xfId="20" applyBorder="1"/>
    <xf numFmtId="0" fontId="4" fillId="2" borderId="0" xfId="2" applyFont="1" applyFill="1" applyAlignment="1">
      <alignment horizontal="center"/>
    </xf>
    <xf numFmtId="0" fontId="4" fillId="2" borderId="0" xfId="2" applyFont="1" applyFill="1" applyAlignment="1">
      <alignment horizontal="center" wrapText="1"/>
    </xf>
    <xf numFmtId="0" fontId="3" fillId="2" borderId="1" xfId="2" applyFont="1" applyFill="1" applyBorder="1" applyAlignment="1">
      <alignment horizontal="center" vertical="center"/>
    </xf>
    <xf numFmtId="0" fontId="3" fillId="2" borderId="1" xfId="2" applyFont="1" applyFill="1" applyBorder="1" applyAlignment="1">
      <alignment horizontal="center" wrapText="1"/>
    </xf>
    <xf numFmtId="0" fontId="3" fillId="2" borderId="1" xfId="2" applyFont="1" applyFill="1" applyBorder="1" applyAlignment="1">
      <alignment horizontal="center" vertical="center" wrapText="1"/>
    </xf>
    <xf numFmtId="0" fontId="3" fillId="2" borderId="2" xfId="2" applyFont="1" applyFill="1" applyBorder="1" applyAlignment="1">
      <alignment horizontal="center" wrapText="1"/>
    </xf>
    <xf numFmtId="0" fontId="9" fillId="2" borderId="1" xfId="0" applyFont="1" applyFill="1" applyBorder="1" applyAlignment="1">
      <alignment horizontal="center"/>
    </xf>
    <xf numFmtId="0" fontId="10" fillId="2" borderId="3" xfId="0" applyFont="1" applyFill="1" applyBorder="1" applyAlignment="1">
      <alignment horizontal="center" wrapText="1"/>
    </xf>
    <xf numFmtId="0" fontId="9" fillId="2" borderId="1" xfId="0" applyFont="1" applyFill="1" applyBorder="1" applyAlignment="1">
      <alignment horizontal="center" wrapText="1"/>
    </xf>
    <xf numFmtId="2" fontId="9" fillId="2" borderId="1" xfId="0" applyNumberFormat="1" applyFont="1" applyFill="1" applyBorder="1" applyAlignment="1">
      <alignment horizontal="center"/>
    </xf>
    <xf numFmtId="2" fontId="9" fillId="2" borderId="1" xfId="0" applyNumberFormat="1" applyFont="1" applyFill="1" applyBorder="1" applyAlignment="1">
      <alignment horizontal="center" wrapText="1"/>
    </xf>
    <xf numFmtId="0" fontId="9" fillId="0" borderId="0" xfId="0" applyFont="1" applyBorder="1" applyAlignment="1">
      <alignment horizontal="center"/>
    </xf>
    <xf numFmtId="0" fontId="9" fillId="0" borderId="0" xfId="0" applyFont="1" applyBorder="1" applyAlignment="1">
      <alignment horizontal="center" wrapText="1"/>
    </xf>
    <xf numFmtId="0" fontId="10" fillId="2" borderId="0" xfId="0" applyFont="1" applyFill="1" applyBorder="1" applyAlignment="1">
      <alignment horizontal="center" wrapText="1"/>
    </xf>
    <xf numFmtId="2" fontId="8" fillId="0" borderId="0" xfId="0" applyNumberFormat="1" applyFont="1" applyAlignment="1">
      <alignment horizontal="center"/>
    </xf>
    <xf numFmtId="2" fontId="6" fillId="0" borderId="0" xfId="0" applyNumberFormat="1" applyFont="1" applyAlignment="1">
      <alignment horizontal="center"/>
    </xf>
    <xf numFmtId="0" fontId="9" fillId="2" borderId="2" xfId="0" applyFont="1" applyFill="1" applyBorder="1" applyAlignment="1">
      <alignment horizontal="center" wrapText="1"/>
    </xf>
    <xf numFmtId="2" fontId="9" fillId="0" borderId="0" xfId="0" applyNumberFormat="1" applyFont="1" applyBorder="1" applyAlignment="1">
      <alignment horizontal="center"/>
    </xf>
    <xf numFmtId="0" fontId="10" fillId="2" borderId="0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/>
    </xf>
    <xf numFmtId="0" fontId="3" fillId="2" borderId="1" xfId="2" applyFont="1" applyFill="1" applyBorder="1" applyAlignment="1">
      <alignment horizontal="center"/>
    </xf>
    <xf numFmtId="0" fontId="4" fillId="2" borderId="3" xfId="2" applyFont="1" applyFill="1" applyBorder="1" applyAlignment="1">
      <alignment horizontal="center" wrapText="1"/>
    </xf>
    <xf numFmtId="0" fontId="10" fillId="2" borderId="0" xfId="2" applyFont="1" applyFill="1" applyBorder="1" applyAlignment="1">
      <alignment horizontal="center" wrapText="1"/>
    </xf>
    <xf numFmtId="3" fontId="9" fillId="2" borderId="1" xfId="6" applyFont="1" applyFill="1" applyBorder="1" applyAlignment="1">
      <alignment horizontal="center"/>
    </xf>
    <xf numFmtId="3" fontId="9" fillId="0" borderId="1" xfId="6" applyFont="1" applyBorder="1" applyAlignment="1">
      <alignment horizontal="center"/>
    </xf>
    <xf numFmtId="3" fontId="9" fillId="2" borderId="1" xfId="6" applyFont="1" applyFill="1" applyBorder="1" applyAlignment="1">
      <alignment horizontal="center" wrapText="1"/>
    </xf>
    <xf numFmtId="0" fontId="20" fillId="0" borderId="0" xfId="0" applyFont="1" applyFill="1" applyBorder="1" applyAlignment="1">
      <alignment horizontal="left" vertical="top" wrapText="1"/>
    </xf>
    <xf numFmtId="0" fontId="20" fillId="0" borderId="0" xfId="2" applyFont="1" applyFill="1" applyBorder="1" applyAlignment="1">
      <alignment horizontal="left" vertical="top" wrapText="1"/>
    </xf>
    <xf numFmtId="0" fontId="22" fillId="2" borderId="0" xfId="2" applyFont="1" applyFill="1" applyBorder="1" applyAlignment="1">
      <alignment horizontal="center"/>
    </xf>
    <xf numFmtId="0" fontId="10" fillId="2" borderId="3" xfId="0" applyFont="1" applyFill="1" applyBorder="1" applyAlignment="1">
      <alignment horizontal="center"/>
    </xf>
    <xf numFmtId="3" fontId="8" fillId="0" borderId="0" xfId="0" applyNumberFormat="1" applyFont="1" applyAlignment="1">
      <alignment horizontal="center"/>
    </xf>
    <xf numFmtId="0" fontId="10" fillId="0" borderId="0" xfId="0" applyFont="1" applyBorder="1" applyAlignment="1">
      <alignment horizontal="center" wrapText="1"/>
    </xf>
    <xf numFmtId="0" fontId="10" fillId="2" borderId="3" xfId="0" applyFont="1" applyFill="1" applyBorder="1" applyAlignment="1">
      <alignment horizontal="center" vertical="center" wrapText="1"/>
    </xf>
    <xf numFmtId="0" fontId="10" fillId="2" borderId="3" xfId="0" applyFont="1" applyFill="1" applyBorder="1" applyAlignment="1">
      <alignment horizontal="right" vertical="center" wrapText="1"/>
    </xf>
    <xf numFmtId="2" fontId="3" fillId="2" borderId="1" xfId="2" applyNumberFormat="1" applyFont="1" applyFill="1" applyBorder="1" applyAlignment="1">
      <alignment horizontal="center"/>
    </xf>
    <xf numFmtId="2" fontId="4" fillId="2" borderId="0" xfId="2" applyNumberFormat="1" applyFont="1" applyFill="1" applyAlignment="1">
      <alignment horizontal="center" wrapText="1"/>
    </xf>
    <xf numFmtId="0" fontId="4" fillId="2" borderId="0" xfId="2" applyFont="1" applyFill="1" applyAlignment="1">
      <alignment horizontal="center" vertical="center" wrapText="1"/>
    </xf>
    <xf numFmtId="0" fontId="3" fillId="3" borderId="1" xfId="2" applyFont="1" applyFill="1" applyBorder="1" applyAlignment="1">
      <alignment horizontal="center"/>
    </xf>
    <xf numFmtId="0" fontId="10" fillId="2" borderId="3" xfId="2" applyFont="1" applyFill="1" applyBorder="1" applyAlignment="1">
      <alignment horizontal="center" wrapText="1"/>
    </xf>
    <xf numFmtId="2" fontId="6" fillId="0" borderId="0" xfId="0" applyNumberFormat="1" applyFont="1" applyBorder="1" applyAlignment="1" applyProtection="1">
      <alignment horizontal="center"/>
      <protection locked="0"/>
    </xf>
    <xf numFmtId="0" fontId="9" fillId="2" borderId="0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wrapText="1"/>
    </xf>
    <xf numFmtId="2" fontId="6" fillId="0" borderId="3" xfId="0" applyNumberFormat="1" applyFont="1" applyBorder="1" applyAlignment="1" applyProtection="1">
      <alignment horizontal="center"/>
      <protection locked="0"/>
    </xf>
    <xf numFmtId="0" fontId="9" fillId="2" borderId="1" xfId="0" applyFont="1" applyFill="1" applyBorder="1" applyAlignment="1">
      <alignment horizontal="left"/>
    </xf>
    <xf numFmtId="0" fontId="6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14" fontId="10" fillId="2" borderId="3" xfId="0" applyNumberFormat="1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2" fontId="10" fillId="2" borderId="0" xfId="2" applyNumberFormat="1" applyFont="1" applyFill="1" applyBorder="1" applyAlignment="1">
      <alignment horizontal="center" wrapText="1"/>
    </xf>
    <xf numFmtId="3" fontId="20" fillId="0" borderId="22" xfId="15" applyNumberFormat="1" applyFont="1" applyBorder="1"/>
    <xf numFmtId="2" fontId="20" fillId="0" borderId="22" xfId="15" applyNumberFormat="1" applyFont="1" applyBorder="1"/>
  </cellXfs>
  <cellStyles count="21">
    <cellStyle name="Comma" xfId="1" builtinId="3"/>
    <cellStyle name="Comma 2" xfId="4"/>
    <cellStyle name="Comma 3" xfId="7"/>
    <cellStyle name="Comma 4" xfId="8"/>
    <cellStyle name="Normal" xfId="0" builtinId="0"/>
    <cellStyle name="Normal 2" xfId="2"/>
    <cellStyle name="Normal 2 2" xfId="3"/>
    <cellStyle name="Normal 2 2 2" xfId="17"/>
    <cellStyle name="Normal 3" xfId="5"/>
    <cellStyle name="Normal 3 2" xfId="14"/>
    <cellStyle name="Normal 3 3" xfId="18"/>
    <cellStyle name="Normal 4" xfId="6"/>
    <cellStyle name="Normal 4 2" xfId="19"/>
    <cellStyle name="Normal 5" xfId="9"/>
    <cellStyle name="Normal 6" xfId="12"/>
    <cellStyle name="Normal 7" xfId="20"/>
    <cellStyle name="Normal_04Outfront" xfId="16"/>
    <cellStyle name="Normal_2001" xfId="15"/>
    <cellStyle name="Normal_2006" xfId="10"/>
    <cellStyle name="Normal_2006 2" xfId="13"/>
    <cellStyle name="Normal_A" xfId="1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26" Type="http://schemas.openxmlformats.org/officeDocument/2006/relationships/worksheet" Target="worksheets/sheet126.xml"/><Relationship Id="rId13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13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sharedStrings" Target="sharedString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1</xdr:row>
      <xdr:rowOff>28575</xdr:rowOff>
    </xdr:from>
    <xdr:to>
      <xdr:col>1</xdr:col>
      <xdr:colOff>719075</xdr:colOff>
      <xdr:row>1</xdr:row>
      <xdr:rowOff>29718</xdr:rowOff>
    </xdr:to>
    <xdr:pic>
      <xdr:nvPicPr>
        <xdr:cNvPr id="2" name="Picture 1" descr="USDA Small.bmp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95275" y="180975"/>
          <a:ext cx="700025" cy="11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78"/>
  <sheetViews>
    <sheetView tabSelected="1" zoomScaleNormal="100" workbookViewId="0">
      <selection activeCell="M62" sqref="M62"/>
    </sheetView>
  </sheetViews>
  <sheetFormatPr defaultColWidth="12.85546875" defaultRowHeight="15"/>
  <cols>
    <col min="1" max="1" width="7.5703125" style="1676" customWidth="1"/>
    <col min="2" max="3" width="10" style="1676" customWidth="1"/>
    <col min="4" max="5" width="8.7109375" style="1676" customWidth="1"/>
    <col min="6" max="6" width="10" style="1676" customWidth="1"/>
    <col min="7" max="8" width="8.7109375" style="1676" customWidth="1"/>
    <col min="9" max="9" width="10" style="1676" customWidth="1"/>
    <col min="10" max="11" width="8.7109375" style="1676" customWidth="1"/>
    <col min="12" max="12" width="2.28515625" style="1676" customWidth="1"/>
    <col min="13" max="256" width="12.85546875" style="1676"/>
    <col min="257" max="257" width="7.5703125" style="1676" customWidth="1"/>
    <col min="258" max="259" width="10" style="1676" customWidth="1"/>
    <col min="260" max="261" width="8.7109375" style="1676" customWidth="1"/>
    <col min="262" max="262" width="10" style="1676" customWidth="1"/>
    <col min="263" max="264" width="8.7109375" style="1676" customWidth="1"/>
    <col min="265" max="265" width="10" style="1676" customWidth="1"/>
    <col min="266" max="267" width="8.7109375" style="1676" customWidth="1"/>
    <col min="268" max="268" width="2.28515625" style="1676" customWidth="1"/>
    <col min="269" max="512" width="12.85546875" style="1676"/>
    <col min="513" max="513" width="7.5703125" style="1676" customWidth="1"/>
    <col min="514" max="515" width="10" style="1676" customWidth="1"/>
    <col min="516" max="517" width="8.7109375" style="1676" customWidth="1"/>
    <col min="518" max="518" width="10" style="1676" customWidth="1"/>
    <col min="519" max="520" width="8.7109375" style="1676" customWidth="1"/>
    <col min="521" max="521" width="10" style="1676" customWidth="1"/>
    <col min="522" max="523" width="8.7109375" style="1676" customWidth="1"/>
    <col min="524" max="524" width="2.28515625" style="1676" customWidth="1"/>
    <col min="525" max="768" width="12.85546875" style="1676"/>
    <col min="769" max="769" width="7.5703125" style="1676" customWidth="1"/>
    <col min="770" max="771" width="10" style="1676" customWidth="1"/>
    <col min="772" max="773" width="8.7109375" style="1676" customWidth="1"/>
    <col min="774" max="774" width="10" style="1676" customWidth="1"/>
    <col min="775" max="776" width="8.7109375" style="1676" customWidth="1"/>
    <col min="777" max="777" width="10" style="1676" customWidth="1"/>
    <col min="778" max="779" width="8.7109375" style="1676" customWidth="1"/>
    <col min="780" max="780" width="2.28515625" style="1676" customWidth="1"/>
    <col min="781" max="1024" width="12.85546875" style="1676"/>
    <col min="1025" max="1025" width="7.5703125" style="1676" customWidth="1"/>
    <col min="1026" max="1027" width="10" style="1676" customWidth="1"/>
    <col min="1028" max="1029" width="8.7109375" style="1676" customWidth="1"/>
    <col min="1030" max="1030" width="10" style="1676" customWidth="1"/>
    <col min="1031" max="1032" width="8.7109375" style="1676" customWidth="1"/>
    <col min="1033" max="1033" width="10" style="1676" customWidth="1"/>
    <col min="1034" max="1035" width="8.7109375" style="1676" customWidth="1"/>
    <col min="1036" max="1036" width="2.28515625" style="1676" customWidth="1"/>
    <col min="1037" max="1280" width="12.85546875" style="1676"/>
    <col min="1281" max="1281" width="7.5703125" style="1676" customWidth="1"/>
    <col min="1282" max="1283" width="10" style="1676" customWidth="1"/>
    <col min="1284" max="1285" width="8.7109375" style="1676" customWidth="1"/>
    <col min="1286" max="1286" width="10" style="1676" customWidth="1"/>
    <col min="1287" max="1288" width="8.7109375" style="1676" customWidth="1"/>
    <col min="1289" max="1289" width="10" style="1676" customWidth="1"/>
    <col min="1290" max="1291" width="8.7109375" style="1676" customWidth="1"/>
    <col min="1292" max="1292" width="2.28515625" style="1676" customWidth="1"/>
    <col min="1293" max="1536" width="12.85546875" style="1676"/>
    <col min="1537" max="1537" width="7.5703125" style="1676" customWidth="1"/>
    <col min="1538" max="1539" width="10" style="1676" customWidth="1"/>
    <col min="1540" max="1541" width="8.7109375" style="1676" customWidth="1"/>
    <col min="1542" max="1542" width="10" style="1676" customWidth="1"/>
    <col min="1543" max="1544" width="8.7109375" style="1676" customWidth="1"/>
    <col min="1545" max="1545" width="10" style="1676" customWidth="1"/>
    <col min="1546" max="1547" width="8.7109375" style="1676" customWidth="1"/>
    <col min="1548" max="1548" width="2.28515625" style="1676" customWidth="1"/>
    <col min="1549" max="1792" width="12.85546875" style="1676"/>
    <col min="1793" max="1793" width="7.5703125" style="1676" customWidth="1"/>
    <col min="1794" max="1795" width="10" style="1676" customWidth="1"/>
    <col min="1796" max="1797" width="8.7109375" style="1676" customWidth="1"/>
    <col min="1798" max="1798" width="10" style="1676" customWidth="1"/>
    <col min="1799" max="1800" width="8.7109375" style="1676" customWidth="1"/>
    <col min="1801" max="1801" width="10" style="1676" customWidth="1"/>
    <col min="1802" max="1803" width="8.7109375" style="1676" customWidth="1"/>
    <col min="1804" max="1804" width="2.28515625" style="1676" customWidth="1"/>
    <col min="1805" max="2048" width="12.85546875" style="1676"/>
    <col min="2049" max="2049" width="7.5703125" style="1676" customWidth="1"/>
    <col min="2050" max="2051" width="10" style="1676" customWidth="1"/>
    <col min="2052" max="2053" width="8.7109375" style="1676" customWidth="1"/>
    <col min="2054" max="2054" width="10" style="1676" customWidth="1"/>
    <col min="2055" max="2056" width="8.7109375" style="1676" customWidth="1"/>
    <col min="2057" max="2057" width="10" style="1676" customWidth="1"/>
    <col min="2058" max="2059" width="8.7109375" style="1676" customWidth="1"/>
    <col min="2060" max="2060" width="2.28515625" style="1676" customWidth="1"/>
    <col min="2061" max="2304" width="12.85546875" style="1676"/>
    <col min="2305" max="2305" width="7.5703125" style="1676" customWidth="1"/>
    <col min="2306" max="2307" width="10" style="1676" customWidth="1"/>
    <col min="2308" max="2309" width="8.7109375" style="1676" customWidth="1"/>
    <col min="2310" max="2310" width="10" style="1676" customWidth="1"/>
    <col min="2311" max="2312" width="8.7109375" style="1676" customWidth="1"/>
    <col min="2313" max="2313" width="10" style="1676" customWidth="1"/>
    <col min="2314" max="2315" width="8.7109375" style="1676" customWidth="1"/>
    <col min="2316" max="2316" width="2.28515625" style="1676" customWidth="1"/>
    <col min="2317" max="2560" width="12.85546875" style="1676"/>
    <col min="2561" max="2561" width="7.5703125" style="1676" customWidth="1"/>
    <col min="2562" max="2563" width="10" style="1676" customWidth="1"/>
    <col min="2564" max="2565" width="8.7109375" style="1676" customWidth="1"/>
    <col min="2566" max="2566" width="10" style="1676" customWidth="1"/>
    <col min="2567" max="2568" width="8.7109375" style="1676" customWidth="1"/>
    <col min="2569" max="2569" width="10" style="1676" customWidth="1"/>
    <col min="2570" max="2571" width="8.7109375" style="1676" customWidth="1"/>
    <col min="2572" max="2572" width="2.28515625" style="1676" customWidth="1"/>
    <col min="2573" max="2816" width="12.85546875" style="1676"/>
    <col min="2817" max="2817" width="7.5703125" style="1676" customWidth="1"/>
    <col min="2818" max="2819" width="10" style="1676" customWidth="1"/>
    <col min="2820" max="2821" width="8.7109375" style="1676" customWidth="1"/>
    <col min="2822" max="2822" width="10" style="1676" customWidth="1"/>
    <col min="2823" max="2824" width="8.7109375" style="1676" customWidth="1"/>
    <col min="2825" max="2825" width="10" style="1676" customWidth="1"/>
    <col min="2826" max="2827" width="8.7109375" style="1676" customWidth="1"/>
    <col min="2828" max="2828" width="2.28515625" style="1676" customWidth="1"/>
    <col min="2829" max="3072" width="12.85546875" style="1676"/>
    <col min="3073" max="3073" width="7.5703125" style="1676" customWidth="1"/>
    <col min="3074" max="3075" width="10" style="1676" customWidth="1"/>
    <col min="3076" max="3077" width="8.7109375" style="1676" customWidth="1"/>
    <col min="3078" max="3078" width="10" style="1676" customWidth="1"/>
    <col min="3079" max="3080" width="8.7109375" style="1676" customWidth="1"/>
    <col min="3081" max="3081" width="10" style="1676" customWidth="1"/>
    <col min="3082" max="3083" width="8.7109375" style="1676" customWidth="1"/>
    <col min="3084" max="3084" width="2.28515625" style="1676" customWidth="1"/>
    <col min="3085" max="3328" width="12.85546875" style="1676"/>
    <col min="3329" max="3329" width="7.5703125" style="1676" customWidth="1"/>
    <col min="3330" max="3331" width="10" style="1676" customWidth="1"/>
    <col min="3332" max="3333" width="8.7109375" style="1676" customWidth="1"/>
    <col min="3334" max="3334" width="10" style="1676" customWidth="1"/>
    <col min="3335" max="3336" width="8.7109375" style="1676" customWidth="1"/>
    <col min="3337" max="3337" width="10" style="1676" customWidth="1"/>
    <col min="3338" max="3339" width="8.7109375" style="1676" customWidth="1"/>
    <col min="3340" max="3340" width="2.28515625" style="1676" customWidth="1"/>
    <col min="3341" max="3584" width="12.85546875" style="1676"/>
    <col min="3585" max="3585" width="7.5703125" style="1676" customWidth="1"/>
    <col min="3586" max="3587" width="10" style="1676" customWidth="1"/>
    <col min="3588" max="3589" width="8.7109375" style="1676" customWidth="1"/>
    <col min="3590" max="3590" width="10" style="1676" customWidth="1"/>
    <col min="3591" max="3592" width="8.7109375" style="1676" customWidth="1"/>
    <col min="3593" max="3593" width="10" style="1676" customWidth="1"/>
    <col min="3594" max="3595" width="8.7109375" style="1676" customWidth="1"/>
    <col min="3596" max="3596" width="2.28515625" style="1676" customWidth="1"/>
    <col min="3597" max="3840" width="12.85546875" style="1676"/>
    <col min="3841" max="3841" width="7.5703125" style="1676" customWidth="1"/>
    <col min="3842" max="3843" width="10" style="1676" customWidth="1"/>
    <col min="3844" max="3845" width="8.7109375" style="1676" customWidth="1"/>
    <col min="3846" max="3846" width="10" style="1676" customWidth="1"/>
    <col min="3847" max="3848" width="8.7109375" style="1676" customWidth="1"/>
    <col min="3849" max="3849" width="10" style="1676" customWidth="1"/>
    <col min="3850" max="3851" width="8.7109375" style="1676" customWidth="1"/>
    <col min="3852" max="3852" width="2.28515625" style="1676" customWidth="1"/>
    <col min="3853" max="4096" width="12.85546875" style="1676"/>
    <col min="4097" max="4097" width="7.5703125" style="1676" customWidth="1"/>
    <col min="4098" max="4099" width="10" style="1676" customWidth="1"/>
    <col min="4100" max="4101" width="8.7109375" style="1676" customWidth="1"/>
    <col min="4102" max="4102" width="10" style="1676" customWidth="1"/>
    <col min="4103" max="4104" width="8.7109375" style="1676" customWidth="1"/>
    <col min="4105" max="4105" width="10" style="1676" customWidth="1"/>
    <col min="4106" max="4107" width="8.7109375" style="1676" customWidth="1"/>
    <col min="4108" max="4108" width="2.28515625" style="1676" customWidth="1"/>
    <col min="4109" max="4352" width="12.85546875" style="1676"/>
    <col min="4353" max="4353" width="7.5703125" style="1676" customWidth="1"/>
    <col min="4354" max="4355" width="10" style="1676" customWidth="1"/>
    <col min="4356" max="4357" width="8.7109375" style="1676" customWidth="1"/>
    <col min="4358" max="4358" width="10" style="1676" customWidth="1"/>
    <col min="4359" max="4360" width="8.7109375" style="1676" customWidth="1"/>
    <col min="4361" max="4361" width="10" style="1676" customWidth="1"/>
    <col min="4362" max="4363" width="8.7109375" style="1676" customWidth="1"/>
    <col min="4364" max="4364" width="2.28515625" style="1676" customWidth="1"/>
    <col min="4365" max="4608" width="12.85546875" style="1676"/>
    <col min="4609" max="4609" width="7.5703125" style="1676" customWidth="1"/>
    <col min="4610" max="4611" width="10" style="1676" customWidth="1"/>
    <col min="4612" max="4613" width="8.7109375" style="1676" customWidth="1"/>
    <col min="4614" max="4614" width="10" style="1676" customWidth="1"/>
    <col min="4615" max="4616" width="8.7109375" style="1676" customWidth="1"/>
    <col min="4617" max="4617" width="10" style="1676" customWidth="1"/>
    <col min="4618" max="4619" width="8.7109375" style="1676" customWidth="1"/>
    <col min="4620" max="4620" width="2.28515625" style="1676" customWidth="1"/>
    <col min="4621" max="4864" width="12.85546875" style="1676"/>
    <col min="4865" max="4865" width="7.5703125" style="1676" customWidth="1"/>
    <col min="4866" max="4867" width="10" style="1676" customWidth="1"/>
    <col min="4868" max="4869" width="8.7109375" style="1676" customWidth="1"/>
    <col min="4870" max="4870" width="10" style="1676" customWidth="1"/>
    <col min="4871" max="4872" width="8.7109375" style="1676" customWidth="1"/>
    <col min="4873" max="4873" width="10" style="1676" customWidth="1"/>
    <col min="4874" max="4875" width="8.7109375" style="1676" customWidth="1"/>
    <col min="4876" max="4876" width="2.28515625" style="1676" customWidth="1"/>
    <col min="4877" max="5120" width="12.85546875" style="1676"/>
    <col min="5121" max="5121" width="7.5703125" style="1676" customWidth="1"/>
    <col min="5122" max="5123" width="10" style="1676" customWidth="1"/>
    <col min="5124" max="5125" width="8.7109375" style="1676" customWidth="1"/>
    <col min="5126" max="5126" width="10" style="1676" customWidth="1"/>
    <col min="5127" max="5128" width="8.7109375" style="1676" customWidth="1"/>
    <col min="5129" max="5129" width="10" style="1676" customWidth="1"/>
    <col min="5130" max="5131" width="8.7109375" style="1676" customWidth="1"/>
    <col min="5132" max="5132" width="2.28515625" style="1676" customWidth="1"/>
    <col min="5133" max="5376" width="12.85546875" style="1676"/>
    <col min="5377" max="5377" width="7.5703125" style="1676" customWidth="1"/>
    <col min="5378" max="5379" width="10" style="1676" customWidth="1"/>
    <col min="5380" max="5381" width="8.7109375" style="1676" customWidth="1"/>
    <col min="5382" max="5382" width="10" style="1676" customWidth="1"/>
    <col min="5383" max="5384" width="8.7109375" style="1676" customWidth="1"/>
    <col min="5385" max="5385" width="10" style="1676" customWidth="1"/>
    <col min="5386" max="5387" width="8.7109375" style="1676" customWidth="1"/>
    <col min="5388" max="5388" width="2.28515625" style="1676" customWidth="1"/>
    <col min="5389" max="5632" width="12.85546875" style="1676"/>
    <col min="5633" max="5633" width="7.5703125" style="1676" customWidth="1"/>
    <col min="5634" max="5635" width="10" style="1676" customWidth="1"/>
    <col min="5636" max="5637" width="8.7109375" style="1676" customWidth="1"/>
    <col min="5638" max="5638" width="10" style="1676" customWidth="1"/>
    <col min="5639" max="5640" width="8.7109375" style="1676" customWidth="1"/>
    <col min="5641" max="5641" width="10" style="1676" customWidth="1"/>
    <col min="5642" max="5643" width="8.7109375" style="1676" customWidth="1"/>
    <col min="5644" max="5644" width="2.28515625" style="1676" customWidth="1"/>
    <col min="5645" max="5888" width="12.85546875" style="1676"/>
    <col min="5889" max="5889" width="7.5703125" style="1676" customWidth="1"/>
    <col min="5890" max="5891" width="10" style="1676" customWidth="1"/>
    <col min="5892" max="5893" width="8.7109375" style="1676" customWidth="1"/>
    <col min="5894" max="5894" width="10" style="1676" customWidth="1"/>
    <col min="5895" max="5896" width="8.7109375" style="1676" customWidth="1"/>
    <col min="5897" max="5897" width="10" style="1676" customWidth="1"/>
    <col min="5898" max="5899" width="8.7109375" style="1676" customWidth="1"/>
    <col min="5900" max="5900" width="2.28515625" style="1676" customWidth="1"/>
    <col min="5901" max="6144" width="12.85546875" style="1676"/>
    <col min="6145" max="6145" width="7.5703125" style="1676" customWidth="1"/>
    <col min="6146" max="6147" width="10" style="1676" customWidth="1"/>
    <col min="6148" max="6149" width="8.7109375" style="1676" customWidth="1"/>
    <col min="6150" max="6150" width="10" style="1676" customWidth="1"/>
    <col min="6151" max="6152" width="8.7109375" style="1676" customWidth="1"/>
    <col min="6153" max="6153" width="10" style="1676" customWidth="1"/>
    <col min="6154" max="6155" width="8.7109375" style="1676" customWidth="1"/>
    <col min="6156" max="6156" width="2.28515625" style="1676" customWidth="1"/>
    <col min="6157" max="6400" width="12.85546875" style="1676"/>
    <col min="6401" max="6401" width="7.5703125" style="1676" customWidth="1"/>
    <col min="6402" max="6403" width="10" style="1676" customWidth="1"/>
    <col min="6404" max="6405" width="8.7109375" style="1676" customWidth="1"/>
    <col min="6406" max="6406" width="10" style="1676" customWidth="1"/>
    <col min="6407" max="6408" width="8.7109375" style="1676" customWidth="1"/>
    <col min="6409" max="6409" width="10" style="1676" customWidth="1"/>
    <col min="6410" max="6411" width="8.7109375" style="1676" customWidth="1"/>
    <col min="6412" max="6412" width="2.28515625" style="1676" customWidth="1"/>
    <col min="6413" max="6656" width="12.85546875" style="1676"/>
    <col min="6657" max="6657" width="7.5703125" style="1676" customWidth="1"/>
    <col min="6658" max="6659" width="10" style="1676" customWidth="1"/>
    <col min="6660" max="6661" width="8.7109375" style="1676" customWidth="1"/>
    <col min="6662" max="6662" width="10" style="1676" customWidth="1"/>
    <col min="6663" max="6664" width="8.7109375" style="1676" customWidth="1"/>
    <col min="6665" max="6665" width="10" style="1676" customWidth="1"/>
    <col min="6666" max="6667" width="8.7109375" style="1676" customWidth="1"/>
    <col min="6668" max="6668" width="2.28515625" style="1676" customWidth="1"/>
    <col min="6669" max="6912" width="12.85546875" style="1676"/>
    <col min="6913" max="6913" width="7.5703125" style="1676" customWidth="1"/>
    <col min="6914" max="6915" width="10" style="1676" customWidth="1"/>
    <col min="6916" max="6917" width="8.7109375" style="1676" customWidth="1"/>
    <col min="6918" max="6918" width="10" style="1676" customWidth="1"/>
    <col min="6919" max="6920" width="8.7109375" style="1676" customWidth="1"/>
    <col min="6921" max="6921" width="10" style="1676" customWidth="1"/>
    <col min="6922" max="6923" width="8.7109375" style="1676" customWidth="1"/>
    <col min="6924" max="6924" width="2.28515625" style="1676" customWidth="1"/>
    <col min="6925" max="7168" width="12.85546875" style="1676"/>
    <col min="7169" max="7169" width="7.5703125" style="1676" customWidth="1"/>
    <col min="7170" max="7171" width="10" style="1676" customWidth="1"/>
    <col min="7172" max="7173" width="8.7109375" style="1676" customWidth="1"/>
    <col min="7174" max="7174" width="10" style="1676" customWidth="1"/>
    <col min="7175" max="7176" width="8.7109375" style="1676" customWidth="1"/>
    <col min="7177" max="7177" width="10" style="1676" customWidth="1"/>
    <col min="7178" max="7179" width="8.7109375" style="1676" customWidth="1"/>
    <col min="7180" max="7180" width="2.28515625" style="1676" customWidth="1"/>
    <col min="7181" max="7424" width="12.85546875" style="1676"/>
    <col min="7425" max="7425" width="7.5703125" style="1676" customWidth="1"/>
    <col min="7426" max="7427" width="10" style="1676" customWidth="1"/>
    <col min="7428" max="7429" width="8.7109375" style="1676" customWidth="1"/>
    <col min="7430" max="7430" width="10" style="1676" customWidth="1"/>
    <col min="7431" max="7432" width="8.7109375" style="1676" customWidth="1"/>
    <col min="7433" max="7433" width="10" style="1676" customWidth="1"/>
    <col min="7434" max="7435" width="8.7109375" style="1676" customWidth="1"/>
    <col min="7436" max="7436" width="2.28515625" style="1676" customWidth="1"/>
    <col min="7437" max="7680" width="12.85546875" style="1676"/>
    <col min="7681" max="7681" width="7.5703125" style="1676" customWidth="1"/>
    <col min="7682" max="7683" width="10" style="1676" customWidth="1"/>
    <col min="7684" max="7685" width="8.7109375" style="1676" customWidth="1"/>
    <col min="7686" max="7686" width="10" style="1676" customWidth="1"/>
    <col min="7687" max="7688" width="8.7109375" style="1676" customWidth="1"/>
    <col min="7689" max="7689" width="10" style="1676" customWidth="1"/>
    <col min="7690" max="7691" width="8.7109375" style="1676" customWidth="1"/>
    <col min="7692" max="7692" width="2.28515625" style="1676" customWidth="1"/>
    <col min="7693" max="7936" width="12.85546875" style="1676"/>
    <col min="7937" max="7937" width="7.5703125" style="1676" customWidth="1"/>
    <col min="7938" max="7939" width="10" style="1676" customWidth="1"/>
    <col min="7940" max="7941" width="8.7109375" style="1676" customWidth="1"/>
    <col min="7942" max="7942" width="10" style="1676" customWidth="1"/>
    <col min="7943" max="7944" width="8.7109375" style="1676" customWidth="1"/>
    <col min="7945" max="7945" width="10" style="1676" customWidth="1"/>
    <col min="7946" max="7947" width="8.7109375" style="1676" customWidth="1"/>
    <col min="7948" max="7948" width="2.28515625" style="1676" customWidth="1"/>
    <col min="7949" max="8192" width="12.85546875" style="1676"/>
    <col min="8193" max="8193" width="7.5703125" style="1676" customWidth="1"/>
    <col min="8194" max="8195" width="10" style="1676" customWidth="1"/>
    <col min="8196" max="8197" width="8.7109375" style="1676" customWidth="1"/>
    <col min="8198" max="8198" width="10" style="1676" customWidth="1"/>
    <col min="8199" max="8200" width="8.7109375" style="1676" customWidth="1"/>
    <col min="8201" max="8201" width="10" style="1676" customWidth="1"/>
    <col min="8202" max="8203" width="8.7109375" style="1676" customWidth="1"/>
    <col min="8204" max="8204" width="2.28515625" style="1676" customWidth="1"/>
    <col min="8205" max="8448" width="12.85546875" style="1676"/>
    <col min="8449" max="8449" width="7.5703125" style="1676" customWidth="1"/>
    <col min="8450" max="8451" width="10" style="1676" customWidth="1"/>
    <col min="8452" max="8453" width="8.7109375" style="1676" customWidth="1"/>
    <col min="8454" max="8454" width="10" style="1676" customWidth="1"/>
    <col min="8455" max="8456" width="8.7109375" style="1676" customWidth="1"/>
    <col min="8457" max="8457" width="10" style="1676" customWidth="1"/>
    <col min="8458" max="8459" width="8.7109375" style="1676" customWidth="1"/>
    <col min="8460" max="8460" width="2.28515625" style="1676" customWidth="1"/>
    <col min="8461" max="8704" width="12.85546875" style="1676"/>
    <col min="8705" max="8705" width="7.5703125" style="1676" customWidth="1"/>
    <col min="8706" max="8707" width="10" style="1676" customWidth="1"/>
    <col min="8708" max="8709" width="8.7109375" style="1676" customWidth="1"/>
    <col min="8710" max="8710" width="10" style="1676" customWidth="1"/>
    <col min="8711" max="8712" width="8.7109375" style="1676" customWidth="1"/>
    <col min="8713" max="8713" width="10" style="1676" customWidth="1"/>
    <col min="8714" max="8715" width="8.7109375" style="1676" customWidth="1"/>
    <col min="8716" max="8716" width="2.28515625" style="1676" customWidth="1"/>
    <col min="8717" max="8960" width="12.85546875" style="1676"/>
    <col min="8961" max="8961" width="7.5703125" style="1676" customWidth="1"/>
    <col min="8962" max="8963" width="10" style="1676" customWidth="1"/>
    <col min="8964" max="8965" width="8.7109375" style="1676" customWidth="1"/>
    <col min="8966" max="8966" width="10" style="1676" customWidth="1"/>
    <col min="8967" max="8968" width="8.7109375" style="1676" customWidth="1"/>
    <col min="8969" max="8969" width="10" style="1676" customWidth="1"/>
    <col min="8970" max="8971" width="8.7109375" style="1676" customWidth="1"/>
    <col min="8972" max="8972" width="2.28515625" style="1676" customWidth="1"/>
    <col min="8973" max="9216" width="12.85546875" style="1676"/>
    <col min="9217" max="9217" width="7.5703125" style="1676" customWidth="1"/>
    <col min="9218" max="9219" width="10" style="1676" customWidth="1"/>
    <col min="9220" max="9221" width="8.7109375" style="1676" customWidth="1"/>
    <col min="9222" max="9222" width="10" style="1676" customWidth="1"/>
    <col min="9223" max="9224" width="8.7109375" style="1676" customWidth="1"/>
    <col min="9225" max="9225" width="10" style="1676" customWidth="1"/>
    <col min="9226" max="9227" width="8.7109375" style="1676" customWidth="1"/>
    <col min="9228" max="9228" width="2.28515625" style="1676" customWidth="1"/>
    <col min="9229" max="9472" width="12.85546875" style="1676"/>
    <col min="9473" max="9473" width="7.5703125" style="1676" customWidth="1"/>
    <col min="9474" max="9475" width="10" style="1676" customWidth="1"/>
    <col min="9476" max="9477" width="8.7109375" style="1676" customWidth="1"/>
    <col min="9478" max="9478" width="10" style="1676" customWidth="1"/>
    <col min="9479" max="9480" width="8.7109375" style="1676" customWidth="1"/>
    <col min="9481" max="9481" width="10" style="1676" customWidth="1"/>
    <col min="9482" max="9483" width="8.7109375" style="1676" customWidth="1"/>
    <col min="9484" max="9484" width="2.28515625" style="1676" customWidth="1"/>
    <col min="9485" max="9728" width="12.85546875" style="1676"/>
    <col min="9729" max="9729" width="7.5703125" style="1676" customWidth="1"/>
    <col min="9730" max="9731" width="10" style="1676" customWidth="1"/>
    <col min="9732" max="9733" width="8.7109375" style="1676" customWidth="1"/>
    <col min="9734" max="9734" width="10" style="1676" customWidth="1"/>
    <col min="9735" max="9736" width="8.7109375" style="1676" customWidth="1"/>
    <col min="9737" max="9737" width="10" style="1676" customWidth="1"/>
    <col min="9738" max="9739" width="8.7109375" style="1676" customWidth="1"/>
    <col min="9740" max="9740" width="2.28515625" style="1676" customWidth="1"/>
    <col min="9741" max="9984" width="12.85546875" style="1676"/>
    <col min="9985" max="9985" width="7.5703125" style="1676" customWidth="1"/>
    <col min="9986" max="9987" width="10" style="1676" customWidth="1"/>
    <col min="9988" max="9989" width="8.7109375" style="1676" customWidth="1"/>
    <col min="9990" max="9990" width="10" style="1676" customWidth="1"/>
    <col min="9991" max="9992" width="8.7109375" style="1676" customWidth="1"/>
    <col min="9993" max="9993" width="10" style="1676" customWidth="1"/>
    <col min="9994" max="9995" width="8.7109375" style="1676" customWidth="1"/>
    <col min="9996" max="9996" width="2.28515625" style="1676" customWidth="1"/>
    <col min="9997" max="10240" width="12.85546875" style="1676"/>
    <col min="10241" max="10241" width="7.5703125" style="1676" customWidth="1"/>
    <col min="10242" max="10243" width="10" style="1676" customWidth="1"/>
    <col min="10244" max="10245" width="8.7109375" style="1676" customWidth="1"/>
    <col min="10246" max="10246" width="10" style="1676" customWidth="1"/>
    <col min="10247" max="10248" width="8.7109375" style="1676" customWidth="1"/>
    <col min="10249" max="10249" width="10" style="1676" customWidth="1"/>
    <col min="10250" max="10251" width="8.7109375" style="1676" customWidth="1"/>
    <col min="10252" max="10252" width="2.28515625" style="1676" customWidth="1"/>
    <col min="10253" max="10496" width="12.85546875" style="1676"/>
    <col min="10497" max="10497" width="7.5703125" style="1676" customWidth="1"/>
    <col min="10498" max="10499" width="10" style="1676" customWidth="1"/>
    <col min="10500" max="10501" width="8.7109375" style="1676" customWidth="1"/>
    <col min="10502" max="10502" width="10" style="1676" customWidth="1"/>
    <col min="10503" max="10504" width="8.7109375" style="1676" customWidth="1"/>
    <col min="10505" max="10505" width="10" style="1676" customWidth="1"/>
    <col min="10506" max="10507" width="8.7109375" style="1676" customWidth="1"/>
    <col min="10508" max="10508" width="2.28515625" style="1676" customWidth="1"/>
    <col min="10509" max="10752" width="12.85546875" style="1676"/>
    <col min="10753" max="10753" width="7.5703125" style="1676" customWidth="1"/>
    <col min="10754" max="10755" width="10" style="1676" customWidth="1"/>
    <col min="10756" max="10757" width="8.7109375" style="1676" customWidth="1"/>
    <col min="10758" max="10758" width="10" style="1676" customWidth="1"/>
    <col min="10759" max="10760" width="8.7109375" style="1676" customWidth="1"/>
    <col min="10761" max="10761" width="10" style="1676" customWidth="1"/>
    <col min="10762" max="10763" width="8.7109375" style="1676" customWidth="1"/>
    <col min="10764" max="10764" width="2.28515625" style="1676" customWidth="1"/>
    <col min="10765" max="11008" width="12.85546875" style="1676"/>
    <col min="11009" max="11009" width="7.5703125" style="1676" customWidth="1"/>
    <col min="11010" max="11011" width="10" style="1676" customWidth="1"/>
    <col min="11012" max="11013" width="8.7109375" style="1676" customWidth="1"/>
    <col min="11014" max="11014" width="10" style="1676" customWidth="1"/>
    <col min="11015" max="11016" width="8.7109375" style="1676" customWidth="1"/>
    <col min="11017" max="11017" width="10" style="1676" customWidth="1"/>
    <col min="11018" max="11019" width="8.7109375" style="1676" customWidth="1"/>
    <col min="11020" max="11020" width="2.28515625" style="1676" customWidth="1"/>
    <col min="11021" max="11264" width="12.85546875" style="1676"/>
    <col min="11265" max="11265" width="7.5703125" style="1676" customWidth="1"/>
    <col min="11266" max="11267" width="10" style="1676" customWidth="1"/>
    <col min="11268" max="11269" width="8.7109375" style="1676" customWidth="1"/>
    <col min="11270" max="11270" width="10" style="1676" customWidth="1"/>
    <col min="11271" max="11272" width="8.7109375" style="1676" customWidth="1"/>
    <col min="11273" max="11273" width="10" style="1676" customWidth="1"/>
    <col min="11274" max="11275" width="8.7109375" style="1676" customWidth="1"/>
    <col min="11276" max="11276" width="2.28515625" style="1676" customWidth="1"/>
    <col min="11277" max="11520" width="12.85546875" style="1676"/>
    <col min="11521" max="11521" width="7.5703125" style="1676" customWidth="1"/>
    <col min="11522" max="11523" width="10" style="1676" customWidth="1"/>
    <col min="11524" max="11525" width="8.7109375" style="1676" customWidth="1"/>
    <col min="11526" max="11526" width="10" style="1676" customWidth="1"/>
    <col min="11527" max="11528" width="8.7109375" style="1676" customWidth="1"/>
    <col min="11529" max="11529" width="10" style="1676" customWidth="1"/>
    <col min="11530" max="11531" width="8.7109375" style="1676" customWidth="1"/>
    <col min="11532" max="11532" width="2.28515625" style="1676" customWidth="1"/>
    <col min="11533" max="11776" width="12.85546875" style="1676"/>
    <col min="11777" max="11777" width="7.5703125" style="1676" customWidth="1"/>
    <col min="11778" max="11779" width="10" style="1676" customWidth="1"/>
    <col min="11780" max="11781" width="8.7109375" style="1676" customWidth="1"/>
    <col min="11782" max="11782" width="10" style="1676" customWidth="1"/>
    <col min="11783" max="11784" width="8.7109375" style="1676" customWidth="1"/>
    <col min="11785" max="11785" width="10" style="1676" customWidth="1"/>
    <col min="11786" max="11787" width="8.7109375" style="1676" customWidth="1"/>
    <col min="11788" max="11788" width="2.28515625" style="1676" customWidth="1"/>
    <col min="11789" max="12032" width="12.85546875" style="1676"/>
    <col min="12033" max="12033" width="7.5703125" style="1676" customWidth="1"/>
    <col min="12034" max="12035" width="10" style="1676" customWidth="1"/>
    <col min="12036" max="12037" width="8.7109375" style="1676" customWidth="1"/>
    <col min="12038" max="12038" width="10" style="1676" customWidth="1"/>
    <col min="12039" max="12040" width="8.7109375" style="1676" customWidth="1"/>
    <col min="12041" max="12041" width="10" style="1676" customWidth="1"/>
    <col min="12042" max="12043" width="8.7109375" style="1676" customWidth="1"/>
    <col min="12044" max="12044" width="2.28515625" style="1676" customWidth="1"/>
    <col min="12045" max="12288" width="12.85546875" style="1676"/>
    <col min="12289" max="12289" width="7.5703125" style="1676" customWidth="1"/>
    <col min="12290" max="12291" width="10" style="1676" customWidth="1"/>
    <col min="12292" max="12293" width="8.7109375" style="1676" customWidth="1"/>
    <col min="12294" max="12294" width="10" style="1676" customWidth="1"/>
    <col min="12295" max="12296" width="8.7109375" style="1676" customWidth="1"/>
    <col min="12297" max="12297" width="10" style="1676" customWidth="1"/>
    <col min="12298" max="12299" width="8.7109375" style="1676" customWidth="1"/>
    <col min="12300" max="12300" width="2.28515625" style="1676" customWidth="1"/>
    <col min="12301" max="12544" width="12.85546875" style="1676"/>
    <col min="12545" max="12545" width="7.5703125" style="1676" customWidth="1"/>
    <col min="12546" max="12547" width="10" style="1676" customWidth="1"/>
    <col min="12548" max="12549" width="8.7109375" style="1676" customWidth="1"/>
    <col min="12550" max="12550" width="10" style="1676" customWidth="1"/>
    <col min="12551" max="12552" width="8.7109375" style="1676" customWidth="1"/>
    <col min="12553" max="12553" width="10" style="1676" customWidth="1"/>
    <col min="12554" max="12555" width="8.7109375" style="1676" customWidth="1"/>
    <col min="12556" max="12556" width="2.28515625" style="1676" customWidth="1"/>
    <col min="12557" max="12800" width="12.85546875" style="1676"/>
    <col min="12801" max="12801" width="7.5703125" style="1676" customWidth="1"/>
    <col min="12802" max="12803" width="10" style="1676" customWidth="1"/>
    <col min="12804" max="12805" width="8.7109375" style="1676" customWidth="1"/>
    <col min="12806" max="12806" width="10" style="1676" customWidth="1"/>
    <col min="12807" max="12808" width="8.7109375" style="1676" customWidth="1"/>
    <col min="12809" max="12809" width="10" style="1676" customWidth="1"/>
    <col min="12810" max="12811" width="8.7109375" style="1676" customWidth="1"/>
    <col min="12812" max="12812" width="2.28515625" style="1676" customWidth="1"/>
    <col min="12813" max="13056" width="12.85546875" style="1676"/>
    <col min="13057" max="13057" width="7.5703125" style="1676" customWidth="1"/>
    <col min="13058" max="13059" width="10" style="1676" customWidth="1"/>
    <col min="13060" max="13061" width="8.7109375" style="1676" customWidth="1"/>
    <col min="13062" max="13062" width="10" style="1676" customWidth="1"/>
    <col min="13063" max="13064" width="8.7109375" style="1676" customWidth="1"/>
    <col min="13065" max="13065" width="10" style="1676" customWidth="1"/>
    <col min="13066" max="13067" width="8.7109375" style="1676" customWidth="1"/>
    <col min="13068" max="13068" width="2.28515625" style="1676" customWidth="1"/>
    <col min="13069" max="13312" width="12.85546875" style="1676"/>
    <col min="13313" max="13313" width="7.5703125" style="1676" customWidth="1"/>
    <col min="13314" max="13315" width="10" style="1676" customWidth="1"/>
    <col min="13316" max="13317" width="8.7109375" style="1676" customWidth="1"/>
    <col min="13318" max="13318" width="10" style="1676" customWidth="1"/>
    <col min="13319" max="13320" width="8.7109375" style="1676" customWidth="1"/>
    <col min="13321" max="13321" width="10" style="1676" customWidth="1"/>
    <col min="13322" max="13323" width="8.7109375" style="1676" customWidth="1"/>
    <col min="13324" max="13324" width="2.28515625" style="1676" customWidth="1"/>
    <col min="13325" max="13568" width="12.85546875" style="1676"/>
    <col min="13569" max="13569" width="7.5703125" style="1676" customWidth="1"/>
    <col min="13570" max="13571" width="10" style="1676" customWidth="1"/>
    <col min="13572" max="13573" width="8.7109375" style="1676" customWidth="1"/>
    <col min="13574" max="13574" width="10" style="1676" customWidth="1"/>
    <col min="13575" max="13576" width="8.7109375" style="1676" customWidth="1"/>
    <col min="13577" max="13577" width="10" style="1676" customWidth="1"/>
    <col min="13578" max="13579" width="8.7109375" style="1676" customWidth="1"/>
    <col min="13580" max="13580" width="2.28515625" style="1676" customWidth="1"/>
    <col min="13581" max="13824" width="12.85546875" style="1676"/>
    <col min="13825" max="13825" width="7.5703125" style="1676" customWidth="1"/>
    <col min="13826" max="13827" width="10" style="1676" customWidth="1"/>
    <col min="13828" max="13829" width="8.7109375" style="1676" customWidth="1"/>
    <col min="13830" max="13830" width="10" style="1676" customWidth="1"/>
    <col min="13831" max="13832" width="8.7109375" style="1676" customWidth="1"/>
    <col min="13833" max="13833" width="10" style="1676" customWidth="1"/>
    <col min="13834" max="13835" width="8.7109375" style="1676" customWidth="1"/>
    <col min="13836" max="13836" width="2.28515625" style="1676" customWidth="1"/>
    <col min="13837" max="14080" width="12.85546875" style="1676"/>
    <col min="14081" max="14081" width="7.5703125" style="1676" customWidth="1"/>
    <col min="14082" max="14083" width="10" style="1676" customWidth="1"/>
    <col min="14084" max="14085" width="8.7109375" style="1676" customWidth="1"/>
    <col min="14086" max="14086" width="10" style="1676" customWidth="1"/>
    <col min="14087" max="14088" width="8.7109375" style="1676" customWidth="1"/>
    <col min="14089" max="14089" width="10" style="1676" customWidth="1"/>
    <col min="14090" max="14091" width="8.7109375" style="1676" customWidth="1"/>
    <col min="14092" max="14092" width="2.28515625" style="1676" customWidth="1"/>
    <col min="14093" max="14336" width="12.85546875" style="1676"/>
    <col min="14337" max="14337" width="7.5703125" style="1676" customWidth="1"/>
    <col min="14338" max="14339" width="10" style="1676" customWidth="1"/>
    <col min="14340" max="14341" width="8.7109375" style="1676" customWidth="1"/>
    <col min="14342" max="14342" width="10" style="1676" customWidth="1"/>
    <col min="14343" max="14344" width="8.7109375" style="1676" customWidth="1"/>
    <col min="14345" max="14345" width="10" style="1676" customWidth="1"/>
    <col min="14346" max="14347" width="8.7109375" style="1676" customWidth="1"/>
    <col min="14348" max="14348" width="2.28515625" style="1676" customWidth="1"/>
    <col min="14349" max="14592" width="12.85546875" style="1676"/>
    <col min="14593" max="14593" width="7.5703125" style="1676" customWidth="1"/>
    <col min="14594" max="14595" width="10" style="1676" customWidth="1"/>
    <col min="14596" max="14597" width="8.7109375" style="1676" customWidth="1"/>
    <col min="14598" max="14598" width="10" style="1676" customWidth="1"/>
    <col min="14599" max="14600" width="8.7109375" style="1676" customWidth="1"/>
    <col min="14601" max="14601" width="10" style="1676" customWidth="1"/>
    <col min="14602" max="14603" width="8.7109375" style="1676" customWidth="1"/>
    <col min="14604" max="14604" width="2.28515625" style="1676" customWidth="1"/>
    <col min="14605" max="14848" width="12.85546875" style="1676"/>
    <col min="14849" max="14849" width="7.5703125" style="1676" customWidth="1"/>
    <col min="14850" max="14851" width="10" style="1676" customWidth="1"/>
    <col min="14852" max="14853" width="8.7109375" style="1676" customWidth="1"/>
    <col min="14854" max="14854" width="10" style="1676" customWidth="1"/>
    <col min="14855" max="14856" width="8.7109375" style="1676" customWidth="1"/>
    <col min="14857" max="14857" width="10" style="1676" customWidth="1"/>
    <col min="14858" max="14859" width="8.7109375" style="1676" customWidth="1"/>
    <col min="14860" max="14860" width="2.28515625" style="1676" customWidth="1"/>
    <col min="14861" max="15104" width="12.85546875" style="1676"/>
    <col min="15105" max="15105" width="7.5703125" style="1676" customWidth="1"/>
    <col min="15106" max="15107" width="10" style="1676" customWidth="1"/>
    <col min="15108" max="15109" width="8.7109375" style="1676" customWidth="1"/>
    <col min="15110" max="15110" width="10" style="1676" customWidth="1"/>
    <col min="15111" max="15112" width="8.7109375" style="1676" customWidth="1"/>
    <col min="15113" max="15113" width="10" style="1676" customWidth="1"/>
    <col min="15114" max="15115" width="8.7109375" style="1676" customWidth="1"/>
    <col min="15116" max="15116" width="2.28515625" style="1676" customWidth="1"/>
    <col min="15117" max="15360" width="12.85546875" style="1676"/>
    <col min="15361" max="15361" width="7.5703125" style="1676" customWidth="1"/>
    <col min="15362" max="15363" width="10" style="1676" customWidth="1"/>
    <col min="15364" max="15365" width="8.7109375" style="1676" customWidth="1"/>
    <col min="15366" max="15366" width="10" style="1676" customWidth="1"/>
    <col min="15367" max="15368" width="8.7109375" style="1676" customWidth="1"/>
    <col min="15369" max="15369" width="10" style="1676" customWidth="1"/>
    <col min="15370" max="15371" width="8.7109375" style="1676" customWidth="1"/>
    <col min="15372" max="15372" width="2.28515625" style="1676" customWidth="1"/>
    <col min="15373" max="15616" width="12.85546875" style="1676"/>
    <col min="15617" max="15617" width="7.5703125" style="1676" customWidth="1"/>
    <col min="15618" max="15619" width="10" style="1676" customWidth="1"/>
    <col min="15620" max="15621" width="8.7109375" style="1676" customWidth="1"/>
    <col min="15622" max="15622" width="10" style="1676" customWidth="1"/>
    <col min="15623" max="15624" width="8.7109375" style="1676" customWidth="1"/>
    <col min="15625" max="15625" width="10" style="1676" customWidth="1"/>
    <col min="15626" max="15627" width="8.7109375" style="1676" customWidth="1"/>
    <col min="15628" max="15628" width="2.28515625" style="1676" customWidth="1"/>
    <col min="15629" max="15872" width="12.85546875" style="1676"/>
    <col min="15873" max="15873" width="7.5703125" style="1676" customWidth="1"/>
    <col min="15874" max="15875" width="10" style="1676" customWidth="1"/>
    <col min="15876" max="15877" width="8.7109375" style="1676" customWidth="1"/>
    <col min="15878" max="15878" width="10" style="1676" customWidth="1"/>
    <col min="15879" max="15880" width="8.7109375" style="1676" customWidth="1"/>
    <col min="15881" max="15881" width="10" style="1676" customWidth="1"/>
    <col min="15882" max="15883" width="8.7109375" style="1676" customWidth="1"/>
    <col min="15884" max="15884" width="2.28515625" style="1676" customWidth="1"/>
    <col min="15885" max="16128" width="12.85546875" style="1676"/>
    <col min="16129" max="16129" width="7.5703125" style="1676" customWidth="1"/>
    <col min="16130" max="16131" width="10" style="1676" customWidth="1"/>
    <col min="16132" max="16133" width="8.7109375" style="1676" customWidth="1"/>
    <col min="16134" max="16134" width="10" style="1676" customWidth="1"/>
    <col min="16135" max="16136" width="8.7109375" style="1676" customWidth="1"/>
    <col min="16137" max="16137" width="10" style="1676" customWidth="1"/>
    <col min="16138" max="16139" width="8.7109375" style="1676" customWidth="1"/>
    <col min="16140" max="16140" width="2.28515625" style="1676" customWidth="1"/>
    <col min="16141" max="16384" width="12.85546875" style="1676"/>
  </cols>
  <sheetData>
    <row r="1" spans="1:12" ht="18">
      <c r="A1" s="1672" t="s">
        <v>417</v>
      </c>
      <c r="B1" s="1672"/>
      <c r="C1" s="1672"/>
      <c r="D1" s="1672"/>
      <c r="E1" s="1672"/>
      <c r="F1" s="1673"/>
      <c r="G1" s="1673"/>
      <c r="H1" s="1673"/>
      <c r="I1" s="1673"/>
      <c r="J1" s="1674"/>
      <c r="K1" s="1674"/>
      <c r="L1" s="1675"/>
    </row>
    <row r="2" spans="1:12" ht="15.75">
      <c r="A2" s="1677" t="s">
        <v>418</v>
      </c>
      <c r="B2" s="1677"/>
      <c r="C2" s="1677"/>
      <c r="D2" s="1677"/>
      <c r="E2" s="1677"/>
      <c r="F2" s="1677"/>
      <c r="G2" s="1673"/>
      <c r="H2" s="1673"/>
      <c r="I2" s="1673"/>
      <c r="J2" s="1673"/>
      <c r="K2" s="1673"/>
      <c r="L2" s="1675"/>
    </row>
    <row r="3" spans="1:12">
      <c r="A3" s="434">
        <v>2015</v>
      </c>
      <c r="B3" s="435" t="s">
        <v>419</v>
      </c>
      <c r="C3" s="435"/>
      <c r="D3" s="1678"/>
      <c r="E3" s="435"/>
      <c r="F3" s="435" t="s">
        <v>420</v>
      </c>
      <c r="G3" s="435"/>
      <c r="H3" s="435"/>
      <c r="I3" s="435" t="s">
        <v>421</v>
      </c>
      <c r="J3" s="435"/>
      <c r="K3" s="436"/>
      <c r="L3" s="1675"/>
    </row>
    <row r="4" spans="1:12" ht="12.95" customHeight="1">
      <c r="A4" s="437" t="s">
        <v>422</v>
      </c>
      <c r="B4" s="438" t="s">
        <v>33</v>
      </c>
      <c r="C4" s="438" t="s">
        <v>423</v>
      </c>
      <c r="D4" s="438" t="s">
        <v>424</v>
      </c>
      <c r="E4" s="438" t="s">
        <v>425</v>
      </c>
      <c r="F4" s="438" t="s">
        <v>426</v>
      </c>
      <c r="G4" s="438" t="s">
        <v>427</v>
      </c>
      <c r="H4" s="438" t="s">
        <v>425</v>
      </c>
      <c r="I4" s="438" t="s">
        <v>426</v>
      </c>
      <c r="J4" s="438" t="s">
        <v>427</v>
      </c>
      <c r="K4" s="439" t="s">
        <v>425</v>
      </c>
      <c r="L4" s="1675"/>
    </row>
    <row r="5" spans="1:12" ht="12.95" customHeight="1">
      <c r="A5" s="440" t="s">
        <v>428</v>
      </c>
      <c r="B5" s="441" t="s">
        <v>429</v>
      </c>
      <c r="C5" s="441" t="s">
        <v>430</v>
      </c>
      <c r="D5" s="441" t="s">
        <v>431</v>
      </c>
      <c r="E5" s="441" t="s">
        <v>431</v>
      </c>
      <c r="F5" s="441" t="s">
        <v>203</v>
      </c>
      <c r="G5" s="441" t="s">
        <v>33</v>
      </c>
      <c r="H5" s="441" t="s">
        <v>431</v>
      </c>
      <c r="I5" s="441" t="s">
        <v>203</v>
      </c>
      <c r="J5" s="441" t="s">
        <v>33</v>
      </c>
      <c r="K5" s="442" t="s">
        <v>431</v>
      </c>
      <c r="L5" s="1675"/>
    </row>
    <row r="6" spans="1:12" ht="6.75" customHeight="1">
      <c r="A6" s="443"/>
      <c r="B6" s="443"/>
      <c r="C6" s="443"/>
      <c r="D6" s="443"/>
      <c r="E6" s="443"/>
      <c r="F6" s="443"/>
      <c r="G6" s="443"/>
      <c r="H6" s="443"/>
      <c r="I6" s="443"/>
      <c r="J6" s="443"/>
      <c r="K6" s="443"/>
      <c r="L6" s="1675"/>
    </row>
    <row r="7" spans="1:12" ht="11.45" customHeight="1">
      <c r="A7" s="444">
        <v>42007</v>
      </c>
      <c r="B7" s="445">
        <v>455454</v>
      </c>
      <c r="C7" s="446">
        <v>376.3</v>
      </c>
      <c r="D7" s="447">
        <v>1371</v>
      </c>
      <c r="E7" s="448">
        <v>828</v>
      </c>
      <c r="F7" s="447">
        <v>239442</v>
      </c>
      <c r="G7" s="449">
        <v>0.52600000000000002</v>
      </c>
      <c r="H7" s="448">
        <v>897</v>
      </c>
      <c r="I7" s="447">
        <v>124707</v>
      </c>
      <c r="J7" s="449">
        <v>0.27400000000000002</v>
      </c>
      <c r="K7" s="450">
        <v>820</v>
      </c>
      <c r="L7" s="1675"/>
    </row>
    <row r="8" spans="1:12" ht="11.45" customHeight="1">
      <c r="A8" s="451">
        <f>A7+7</f>
        <v>42014</v>
      </c>
      <c r="B8" s="452">
        <v>541887</v>
      </c>
      <c r="C8" s="453">
        <v>442.4</v>
      </c>
      <c r="D8" s="452">
        <v>1363</v>
      </c>
      <c r="E8" s="454">
        <v>818</v>
      </c>
      <c r="F8" s="452">
        <v>282315</v>
      </c>
      <c r="G8" s="455">
        <v>0.52100000000000002</v>
      </c>
      <c r="H8" s="454">
        <v>889</v>
      </c>
      <c r="I8" s="456">
        <v>140855</v>
      </c>
      <c r="J8" s="455">
        <v>0.26</v>
      </c>
      <c r="K8" s="457">
        <v>815</v>
      </c>
      <c r="L8" s="1675"/>
    </row>
    <row r="9" spans="1:12" ht="11.45" customHeight="1">
      <c r="A9" s="451">
        <f>A8+7</f>
        <v>42021</v>
      </c>
      <c r="B9" s="452">
        <v>550447</v>
      </c>
      <c r="C9" s="453">
        <v>446.5</v>
      </c>
      <c r="D9" s="452">
        <v>1360</v>
      </c>
      <c r="E9" s="454">
        <v>813</v>
      </c>
      <c r="F9" s="452">
        <v>274550</v>
      </c>
      <c r="G9" s="455">
        <v>0.499</v>
      </c>
      <c r="H9" s="454">
        <v>882</v>
      </c>
      <c r="I9" s="456">
        <v>154896</v>
      </c>
      <c r="J9" s="455">
        <v>0.28100000000000003</v>
      </c>
      <c r="K9" s="457">
        <v>811</v>
      </c>
      <c r="L9" s="1675"/>
    </row>
    <row r="10" spans="1:12" s="1680" customFormat="1" ht="11.45" customHeight="1">
      <c r="A10" s="451">
        <f>A9+7</f>
        <v>42028</v>
      </c>
      <c r="B10" s="458">
        <v>581171</v>
      </c>
      <c r="C10" s="459">
        <v>472.3</v>
      </c>
      <c r="D10" s="460">
        <v>1359</v>
      </c>
      <c r="E10" s="461">
        <v>815</v>
      </c>
      <c r="F10" s="458">
        <v>299243</v>
      </c>
      <c r="G10" s="462">
        <v>0.51500000000000001</v>
      </c>
      <c r="H10" s="461">
        <v>880</v>
      </c>
      <c r="I10" s="458">
        <v>155744</v>
      </c>
      <c r="J10" s="462">
        <v>0.26800000000000002</v>
      </c>
      <c r="K10" s="463">
        <v>811</v>
      </c>
      <c r="L10" s="1679"/>
    </row>
    <row r="11" spans="1:12" ht="11.45" customHeight="1">
      <c r="A11" s="444">
        <f t="shared" ref="A11:A59" si="0">A10+7</f>
        <v>42035</v>
      </c>
      <c r="B11" s="445">
        <v>568939</v>
      </c>
      <c r="C11" s="446">
        <v>463.7</v>
      </c>
      <c r="D11" s="447">
        <v>1361</v>
      </c>
      <c r="E11" s="448">
        <v>817</v>
      </c>
      <c r="F11" s="447">
        <v>282323</v>
      </c>
      <c r="G11" s="449">
        <v>0.496</v>
      </c>
      <c r="H11" s="448">
        <v>881</v>
      </c>
      <c r="I11" s="447">
        <v>160883</v>
      </c>
      <c r="J11" s="449">
        <v>0.28299999999999997</v>
      </c>
      <c r="K11" s="450">
        <v>816</v>
      </c>
      <c r="L11" s="1675"/>
    </row>
    <row r="12" spans="1:12" ht="11.45" customHeight="1">
      <c r="A12" s="451">
        <f t="shared" si="0"/>
        <v>42042</v>
      </c>
      <c r="B12" s="452">
        <v>545948</v>
      </c>
      <c r="C12" s="453">
        <v>446.5</v>
      </c>
      <c r="D12" s="452">
        <v>1361</v>
      </c>
      <c r="E12" s="454">
        <v>820</v>
      </c>
      <c r="F12" s="452">
        <v>273250</v>
      </c>
      <c r="G12" s="455">
        <v>0.501</v>
      </c>
      <c r="H12" s="454">
        <v>884</v>
      </c>
      <c r="I12" s="456">
        <v>156491</v>
      </c>
      <c r="J12" s="455">
        <v>0.28699999999999998</v>
      </c>
      <c r="K12" s="457">
        <v>816</v>
      </c>
      <c r="L12" s="1675"/>
    </row>
    <row r="13" spans="1:12" ht="11.45" customHeight="1">
      <c r="A13" s="451">
        <f t="shared" si="0"/>
        <v>42049</v>
      </c>
      <c r="B13" s="452">
        <v>540429</v>
      </c>
      <c r="C13" s="453">
        <v>441.1</v>
      </c>
      <c r="D13" s="452">
        <v>1360</v>
      </c>
      <c r="E13" s="454">
        <v>818</v>
      </c>
      <c r="F13" s="452">
        <v>262962</v>
      </c>
      <c r="G13" s="455">
        <v>0.48699999999999999</v>
      </c>
      <c r="H13" s="454">
        <v>881</v>
      </c>
      <c r="I13" s="456">
        <v>160405</v>
      </c>
      <c r="J13" s="455">
        <v>0.29699999999999999</v>
      </c>
      <c r="K13" s="457">
        <v>817</v>
      </c>
      <c r="L13" s="1675"/>
    </row>
    <row r="14" spans="1:12" s="1680" customFormat="1" ht="11.45" customHeight="1">
      <c r="A14" s="451">
        <f t="shared" si="0"/>
        <v>42056</v>
      </c>
      <c r="B14" s="458">
        <v>521932</v>
      </c>
      <c r="C14" s="459">
        <v>427.4</v>
      </c>
      <c r="D14" s="460">
        <v>1359</v>
      </c>
      <c r="E14" s="461">
        <v>821</v>
      </c>
      <c r="F14" s="458">
        <v>248627</v>
      </c>
      <c r="G14" s="462">
        <v>0.47599999999999998</v>
      </c>
      <c r="H14" s="461">
        <v>880</v>
      </c>
      <c r="I14" s="458">
        <v>164275</v>
      </c>
      <c r="J14" s="462">
        <v>0.315</v>
      </c>
      <c r="K14" s="463">
        <v>823</v>
      </c>
      <c r="L14" s="1679"/>
    </row>
    <row r="15" spans="1:12" ht="11.45" customHeight="1">
      <c r="A15" s="444">
        <f t="shared" si="0"/>
        <v>42063</v>
      </c>
      <c r="B15" s="452">
        <v>525889</v>
      </c>
      <c r="C15" s="453">
        <v>429.3</v>
      </c>
      <c r="D15" s="452">
        <v>1353</v>
      </c>
      <c r="E15" s="454">
        <v>818</v>
      </c>
      <c r="F15" s="452">
        <v>269825</v>
      </c>
      <c r="G15" s="455">
        <v>0.51300000000000001</v>
      </c>
      <c r="H15" s="454">
        <v>875</v>
      </c>
      <c r="I15" s="456">
        <v>146313</v>
      </c>
      <c r="J15" s="455">
        <v>0.27800000000000002</v>
      </c>
      <c r="K15" s="457">
        <v>811</v>
      </c>
      <c r="L15" s="1675"/>
    </row>
    <row r="16" spans="1:12" s="1680" customFormat="1" ht="11.45" customHeight="1">
      <c r="A16" s="451">
        <f t="shared" si="0"/>
        <v>42070</v>
      </c>
      <c r="B16" s="464">
        <v>535139</v>
      </c>
      <c r="C16" s="465">
        <v>437.4</v>
      </c>
      <c r="D16" s="464">
        <v>1355</v>
      </c>
      <c r="E16" s="466">
        <v>819</v>
      </c>
      <c r="F16" s="464">
        <v>269138</v>
      </c>
      <c r="G16" s="467">
        <v>0.503</v>
      </c>
      <c r="H16" s="466">
        <v>876</v>
      </c>
      <c r="I16" s="468">
        <v>156545</v>
      </c>
      <c r="J16" s="467">
        <v>0.29299999999999998</v>
      </c>
      <c r="K16" s="469">
        <v>817</v>
      </c>
      <c r="L16" s="1679"/>
    </row>
    <row r="17" spans="1:12" s="1680" customFormat="1" ht="11.45" customHeight="1">
      <c r="A17" s="451">
        <f t="shared" si="0"/>
        <v>42077</v>
      </c>
      <c r="B17" s="464">
        <v>528151</v>
      </c>
      <c r="C17" s="465">
        <v>430.1</v>
      </c>
      <c r="D17" s="464">
        <v>1353</v>
      </c>
      <c r="E17" s="466">
        <v>816</v>
      </c>
      <c r="F17" s="464">
        <v>266590</v>
      </c>
      <c r="G17" s="467">
        <v>0.505</v>
      </c>
      <c r="H17" s="466">
        <v>871</v>
      </c>
      <c r="I17" s="468">
        <v>151385</v>
      </c>
      <c r="J17" s="467">
        <v>0.28699999999999998</v>
      </c>
      <c r="K17" s="469">
        <v>819</v>
      </c>
      <c r="L17" s="1679"/>
    </row>
    <row r="18" spans="1:12" ht="11.45" customHeight="1">
      <c r="A18" s="451">
        <f t="shared" si="0"/>
        <v>42084</v>
      </c>
      <c r="B18" s="470">
        <v>520435</v>
      </c>
      <c r="C18" s="471">
        <v>422.6</v>
      </c>
      <c r="D18" s="472">
        <v>1348</v>
      </c>
      <c r="E18" s="473">
        <v>814</v>
      </c>
      <c r="F18" s="470">
        <v>260584</v>
      </c>
      <c r="G18" s="474">
        <v>0.501</v>
      </c>
      <c r="H18" s="473">
        <v>871</v>
      </c>
      <c r="I18" s="470">
        <v>147257</v>
      </c>
      <c r="J18" s="474">
        <v>0.28299999999999997</v>
      </c>
      <c r="K18" s="475">
        <v>819</v>
      </c>
      <c r="L18" s="1675"/>
    </row>
    <row r="19" spans="1:12" ht="11.45" customHeight="1">
      <c r="A19" s="444">
        <f t="shared" si="0"/>
        <v>42091</v>
      </c>
      <c r="B19" s="445">
        <v>539190</v>
      </c>
      <c r="C19" s="446">
        <v>438.7</v>
      </c>
      <c r="D19" s="447">
        <v>1348</v>
      </c>
      <c r="E19" s="448">
        <v>815</v>
      </c>
      <c r="F19" s="447">
        <v>272712</v>
      </c>
      <c r="G19" s="449">
        <v>0.50600000000000001</v>
      </c>
      <c r="H19" s="448">
        <v>874</v>
      </c>
      <c r="I19" s="447">
        <v>153162</v>
      </c>
      <c r="J19" s="449">
        <v>0.28399999999999997</v>
      </c>
      <c r="K19" s="450">
        <v>815</v>
      </c>
      <c r="L19" s="1675"/>
    </row>
    <row r="20" spans="1:12" s="1680" customFormat="1" ht="11.45" customHeight="1">
      <c r="A20" s="451">
        <f t="shared" si="0"/>
        <v>42098</v>
      </c>
      <c r="B20" s="464">
        <v>525400</v>
      </c>
      <c r="C20" s="465">
        <v>427.1</v>
      </c>
      <c r="D20" s="464">
        <v>1346</v>
      </c>
      <c r="E20" s="466">
        <v>815</v>
      </c>
      <c r="F20" s="464">
        <v>256920</v>
      </c>
      <c r="G20" s="467">
        <v>0.48899999999999999</v>
      </c>
      <c r="H20" s="466">
        <v>869</v>
      </c>
      <c r="I20" s="468">
        <v>159986</v>
      </c>
      <c r="J20" s="467">
        <v>0.30499999999999999</v>
      </c>
      <c r="K20" s="469">
        <v>820</v>
      </c>
      <c r="L20" s="1679"/>
    </row>
    <row r="21" spans="1:12" ht="11.45" customHeight="1">
      <c r="A21" s="451">
        <f t="shared" si="0"/>
        <v>42105</v>
      </c>
      <c r="B21" s="452">
        <v>503573</v>
      </c>
      <c r="C21" s="453">
        <v>408.4</v>
      </c>
      <c r="D21" s="452">
        <v>1343</v>
      </c>
      <c r="E21" s="454">
        <v>813</v>
      </c>
      <c r="F21" s="452">
        <v>260128</v>
      </c>
      <c r="G21" s="455">
        <v>0.51700000000000002</v>
      </c>
      <c r="H21" s="454">
        <v>871</v>
      </c>
      <c r="I21" s="456">
        <v>134454</v>
      </c>
      <c r="J21" s="455">
        <v>0.26700000000000002</v>
      </c>
      <c r="K21" s="457">
        <v>809</v>
      </c>
      <c r="L21" s="1675"/>
    </row>
    <row r="22" spans="1:12" s="1680" customFormat="1" ht="11.45" customHeight="1">
      <c r="A22" s="451">
        <f t="shared" si="0"/>
        <v>42112</v>
      </c>
      <c r="B22" s="458">
        <v>537070</v>
      </c>
      <c r="C22" s="459">
        <v>437.2</v>
      </c>
      <c r="D22" s="460">
        <v>1343</v>
      </c>
      <c r="E22" s="461">
        <v>816</v>
      </c>
      <c r="F22" s="458">
        <v>277812</v>
      </c>
      <c r="G22" s="462">
        <v>0.51700000000000002</v>
      </c>
      <c r="H22" s="461">
        <v>872</v>
      </c>
      <c r="I22" s="458">
        <v>151571</v>
      </c>
      <c r="J22" s="462">
        <v>0.28199999999999997</v>
      </c>
      <c r="K22" s="463">
        <v>812</v>
      </c>
      <c r="L22" s="1679"/>
    </row>
    <row r="23" spans="1:12" ht="11.45" customHeight="1">
      <c r="A23" s="444">
        <f t="shared" si="0"/>
        <v>42119</v>
      </c>
      <c r="B23" s="445">
        <v>548188</v>
      </c>
      <c r="C23" s="446">
        <v>444.2</v>
      </c>
      <c r="D23" s="447">
        <v>1339</v>
      </c>
      <c r="E23" s="448">
        <v>812</v>
      </c>
      <c r="F23" s="447">
        <v>297762</v>
      </c>
      <c r="G23" s="449">
        <v>0.54300000000000004</v>
      </c>
      <c r="H23" s="448">
        <v>866</v>
      </c>
      <c r="I23" s="447">
        <v>142075</v>
      </c>
      <c r="J23" s="449">
        <v>0.25900000000000001</v>
      </c>
      <c r="K23" s="450">
        <v>801</v>
      </c>
      <c r="L23" s="1675"/>
    </row>
    <row r="24" spans="1:12" ht="11.45" customHeight="1">
      <c r="A24" s="451">
        <f t="shared" si="0"/>
        <v>42126</v>
      </c>
      <c r="B24" s="452">
        <v>563843</v>
      </c>
      <c r="C24" s="453">
        <v>456.8</v>
      </c>
      <c r="D24" s="452">
        <v>1334</v>
      </c>
      <c r="E24" s="454">
        <v>812</v>
      </c>
      <c r="F24" s="452">
        <v>310187</v>
      </c>
      <c r="G24" s="455">
        <v>0.55000000000000004</v>
      </c>
      <c r="H24" s="454">
        <v>865</v>
      </c>
      <c r="I24" s="456">
        <v>148133</v>
      </c>
      <c r="J24" s="455">
        <v>0.26300000000000001</v>
      </c>
      <c r="K24" s="457">
        <v>794</v>
      </c>
      <c r="L24" s="1675"/>
    </row>
    <row r="25" spans="1:12" ht="11.45" customHeight="1">
      <c r="A25" s="451">
        <f t="shared" si="0"/>
        <v>42133</v>
      </c>
      <c r="B25" s="452">
        <v>566410</v>
      </c>
      <c r="C25" s="453">
        <v>461.2</v>
      </c>
      <c r="D25" s="452">
        <v>1340</v>
      </c>
      <c r="E25" s="454">
        <v>816</v>
      </c>
      <c r="F25" s="452">
        <v>314519</v>
      </c>
      <c r="G25" s="455">
        <v>0.55500000000000005</v>
      </c>
      <c r="H25" s="454">
        <v>870</v>
      </c>
      <c r="I25" s="456">
        <v>142970</v>
      </c>
      <c r="J25" s="455">
        <v>0.252</v>
      </c>
      <c r="K25" s="457">
        <v>798</v>
      </c>
      <c r="L25" s="1675"/>
    </row>
    <row r="26" spans="1:12" s="1680" customFormat="1" ht="11.45" customHeight="1">
      <c r="A26" s="451">
        <f t="shared" si="0"/>
        <v>42140</v>
      </c>
      <c r="B26" s="458">
        <v>568178</v>
      </c>
      <c r="C26" s="459">
        <v>462.1</v>
      </c>
      <c r="D26" s="460">
        <v>1339</v>
      </c>
      <c r="E26" s="461">
        <v>815</v>
      </c>
      <c r="F26" s="458">
        <v>322851</v>
      </c>
      <c r="G26" s="462">
        <v>0.56799999999999995</v>
      </c>
      <c r="H26" s="461">
        <v>867</v>
      </c>
      <c r="I26" s="458">
        <v>139468</v>
      </c>
      <c r="J26" s="462">
        <v>0.245</v>
      </c>
      <c r="K26" s="463">
        <v>797</v>
      </c>
      <c r="L26" s="1679"/>
    </row>
    <row r="27" spans="1:12" ht="11.45" customHeight="1">
      <c r="A27" s="444">
        <f t="shared" si="0"/>
        <v>42147</v>
      </c>
      <c r="B27" s="445">
        <v>570725</v>
      </c>
      <c r="C27" s="446">
        <v>461.4</v>
      </c>
      <c r="D27" s="447">
        <v>1331</v>
      </c>
      <c r="E27" s="448">
        <v>810</v>
      </c>
      <c r="F27" s="447">
        <v>320482</v>
      </c>
      <c r="G27" s="449">
        <v>0.56200000000000006</v>
      </c>
      <c r="H27" s="448">
        <v>864</v>
      </c>
      <c r="I27" s="447">
        <v>147329</v>
      </c>
      <c r="J27" s="449">
        <v>0.25800000000000001</v>
      </c>
      <c r="K27" s="450">
        <v>790</v>
      </c>
      <c r="L27" s="1675"/>
    </row>
    <row r="28" spans="1:12" ht="11.45" customHeight="1">
      <c r="A28" s="451">
        <f t="shared" si="0"/>
        <v>42154</v>
      </c>
      <c r="B28" s="452">
        <v>525009</v>
      </c>
      <c r="C28" s="453">
        <v>425.7</v>
      </c>
      <c r="D28" s="452">
        <v>1331</v>
      </c>
      <c r="E28" s="454">
        <v>813</v>
      </c>
      <c r="F28" s="452">
        <v>311113</v>
      </c>
      <c r="G28" s="455">
        <v>0.59299999999999997</v>
      </c>
      <c r="H28" s="454">
        <v>864</v>
      </c>
      <c r="I28" s="456">
        <v>125622</v>
      </c>
      <c r="J28" s="455">
        <v>0.23899999999999999</v>
      </c>
      <c r="K28" s="457">
        <v>783</v>
      </c>
      <c r="L28" s="1675"/>
    </row>
    <row r="29" spans="1:12" ht="11.45" customHeight="1">
      <c r="A29" s="451">
        <f t="shared" si="0"/>
        <v>42161</v>
      </c>
      <c r="B29" s="452">
        <v>553835</v>
      </c>
      <c r="C29" s="453">
        <v>448.1</v>
      </c>
      <c r="D29" s="452">
        <v>1332</v>
      </c>
      <c r="E29" s="454">
        <v>811</v>
      </c>
      <c r="F29" s="452">
        <v>322318</v>
      </c>
      <c r="G29" s="455">
        <v>0.58199999999999996</v>
      </c>
      <c r="H29" s="454">
        <v>866</v>
      </c>
      <c r="I29" s="456">
        <v>125398</v>
      </c>
      <c r="J29" s="455">
        <v>0.22600000000000001</v>
      </c>
      <c r="K29" s="457">
        <v>786</v>
      </c>
      <c r="L29" s="1675"/>
    </row>
    <row r="30" spans="1:12" s="1680" customFormat="1" ht="11.45" customHeight="1">
      <c r="A30" s="451">
        <f t="shared" si="0"/>
        <v>42168</v>
      </c>
      <c r="B30" s="458">
        <v>540398</v>
      </c>
      <c r="C30" s="459">
        <v>438.8</v>
      </c>
      <c r="D30" s="460">
        <v>1332</v>
      </c>
      <c r="E30" s="461">
        <v>814</v>
      </c>
      <c r="F30" s="458">
        <v>307472</v>
      </c>
      <c r="G30" s="462">
        <v>0.56899999999999995</v>
      </c>
      <c r="H30" s="461">
        <v>869</v>
      </c>
      <c r="I30" s="458">
        <v>132466</v>
      </c>
      <c r="J30" s="462">
        <v>0.245</v>
      </c>
      <c r="K30" s="463">
        <v>788</v>
      </c>
      <c r="L30" s="1679"/>
    </row>
    <row r="31" spans="1:12" s="1680" customFormat="1" ht="11.45" customHeight="1">
      <c r="A31" s="444">
        <f t="shared" si="0"/>
        <v>42175</v>
      </c>
      <c r="B31" s="476">
        <v>548508</v>
      </c>
      <c r="C31" s="477">
        <v>446.5</v>
      </c>
      <c r="D31" s="478">
        <v>1335</v>
      </c>
      <c r="E31" s="479">
        <v>816</v>
      </c>
      <c r="F31" s="478">
        <v>311321</v>
      </c>
      <c r="G31" s="480">
        <v>0.56799999999999995</v>
      </c>
      <c r="H31" s="479">
        <v>872</v>
      </c>
      <c r="I31" s="478">
        <v>135552</v>
      </c>
      <c r="J31" s="480">
        <v>0.247</v>
      </c>
      <c r="K31" s="481">
        <v>793</v>
      </c>
      <c r="L31" s="1679"/>
    </row>
    <row r="32" spans="1:12" ht="11.45" customHeight="1">
      <c r="A32" s="451">
        <f t="shared" si="0"/>
        <v>42182</v>
      </c>
      <c r="B32" s="452">
        <v>558521</v>
      </c>
      <c r="C32" s="453">
        <v>457.1</v>
      </c>
      <c r="D32" s="452">
        <v>1340</v>
      </c>
      <c r="E32" s="454">
        <v>820</v>
      </c>
      <c r="F32" s="452">
        <v>325529</v>
      </c>
      <c r="G32" s="455">
        <v>0.58299999999999996</v>
      </c>
      <c r="H32" s="454">
        <v>872</v>
      </c>
      <c r="I32" s="456">
        <v>135601</v>
      </c>
      <c r="J32" s="455">
        <v>0.24299999999999999</v>
      </c>
      <c r="K32" s="457">
        <v>796</v>
      </c>
      <c r="L32" s="1675"/>
    </row>
    <row r="33" spans="1:12" ht="11.45" customHeight="1">
      <c r="A33" s="451">
        <f t="shared" si="0"/>
        <v>42189</v>
      </c>
      <c r="B33" s="452">
        <v>522302</v>
      </c>
      <c r="C33" s="453">
        <v>427.4</v>
      </c>
      <c r="D33" s="452">
        <v>1340</v>
      </c>
      <c r="E33" s="454">
        <v>820</v>
      </c>
      <c r="F33" s="452">
        <v>303495</v>
      </c>
      <c r="G33" s="455">
        <v>0.58099999999999996</v>
      </c>
      <c r="H33" s="454">
        <v>875</v>
      </c>
      <c r="I33" s="456">
        <v>124702</v>
      </c>
      <c r="J33" s="455">
        <v>0.23899999999999999</v>
      </c>
      <c r="K33" s="457">
        <v>800</v>
      </c>
      <c r="L33" s="1675"/>
    </row>
    <row r="34" spans="1:12" ht="11.45" customHeight="1">
      <c r="A34" s="451">
        <f t="shared" si="0"/>
        <v>42196</v>
      </c>
      <c r="B34" s="470">
        <v>555678</v>
      </c>
      <c r="C34" s="471">
        <v>457.3</v>
      </c>
      <c r="D34" s="472">
        <v>1347</v>
      </c>
      <c r="E34" s="473">
        <v>825</v>
      </c>
      <c r="F34" s="470">
        <v>316246</v>
      </c>
      <c r="G34" s="474">
        <v>0.56899999999999995</v>
      </c>
      <c r="H34" s="473">
        <v>885</v>
      </c>
      <c r="I34" s="470">
        <v>137984</v>
      </c>
      <c r="J34" s="474">
        <v>0.248</v>
      </c>
      <c r="K34" s="475">
        <v>803</v>
      </c>
      <c r="L34" s="1675"/>
    </row>
    <row r="35" spans="1:12" s="1680" customFormat="1" ht="11.45" customHeight="1">
      <c r="A35" s="444">
        <f t="shared" si="0"/>
        <v>42203</v>
      </c>
      <c r="B35" s="476">
        <v>542269</v>
      </c>
      <c r="C35" s="477">
        <v>445.7</v>
      </c>
      <c r="D35" s="478">
        <v>1348</v>
      </c>
      <c r="E35" s="479">
        <v>824</v>
      </c>
      <c r="F35" s="478">
        <v>311531</v>
      </c>
      <c r="G35" s="480">
        <v>0.57399999999999995</v>
      </c>
      <c r="H35" s="479">
        <v>884</v>
      </c>
      <c r="I35" s="478">
        <v>130596</v>
      </c>
      <c r="J35" s="480">
        <v>0.24099999999999999</v>
      </c>
      <c r="K35" s="481">
        <v>801</v>
      </c>
      <c r="L35" s="1679"/>
    </row>
    <row r="36" spans="1:12" ht="11.45" customHeight="1">
      <c r="A36" s="451">
        <f t="shared" si="0"/>
        <v>42210</v>
      </c>
      <c r="B36" s="452">
        <v>534602</v>
      </c>
      <c r="C36" s="453">
        <v>440.1</v>
      </c>
      <c r="D36" s="452">
        <v>1350</v>
      </c>
      <c r="E36" s="454">
        <v>825</v>
      </c>
      <c r="F36" s="452">
        <v>307749</v>
      </c>
      <c r="G36" s="455">
        <v>0.57599999999999996</v>
      </c>
      <c r="H36" s="454">
        <v>884</v>
      </c>
      <c r="I36" s="456">
        <v>129629</v>
      </c>
      <c r="J36" s="455">
        <v>0.24199999999999999</v>
      </c>
      <c r="K36" s="457">
        <v>799</v>
      </c>
      <c r="L36" s="1675"/>
    </row>
    <row r="37" spans="1:12" s="1680" customFormat="1" ht="11.45" customHeight="1">
      <c r="A37" s="451">
        <f t="shared" si="0"/>
        <v>42217</v>
      </c>
      <c r="B37" s="464">
        <v>532299</v>
      </c>
      <c r="C37" s="465">
        <v>438.5</v>
      </c>
      <c r="D37" s="464">
        <v>1351</v>
      </c>
      <c r="E37" s="466">
        <v>826</v>
      </c>
      <c r="F37" s="464">
        <v>308888</v>
      </c>
      <c r="G37" s="467">
        <v>0.57999999999999996</v>
      </c>
      <c r="H37" s="466">
        <v>886</v>
      </c>
      <c r="I37" s="468">
        <v>124725</v>
      </c>
      <c r="J37" s="467">
        <v>0.23400000000000001</v>
      </c>
      <c r="K37" s="469">
        <v>801</v>
      </c>
      <c r="L37" s="1679"/>
    </row>
    <row r="38" spans="1:12" ht="11.45" customHeight="1">
      <c r="A38" s="451">
        <f t="shared" si="0"/>
        <v>42224</v>
      </c>
      <c r="B38" s="470">
        <v>534201</v>
      </c>
      <c r="C38" s="471">
        <v>443.9</v>
      </c>
      <c r="D38" s="472">
        <v>1358</v>
      </c>
      <c r="E38" s="473">
        <v>833</v>
      </c>
      <c r="F38" s="470">
        <v>310111</v>
      </c>
      <c r="G38" s="474">
        <v>0.58099999999999996</v>
      </c>
      <c r="H38" s="473">
        <v>895</v>
      </c>
      <c r="I38" s="470">
        <v>129341</v>
      </c>
      <c r="J38" s="474">
        <v>0.24199999999999999</v>
      </c>
      <c r="K38" s="475">
        <v>807</v>
      </c>
      <c r="L38" s="1675"/>
    </row>
    <row r="39" spans="1:12" ht="11.45" customHeight="1">
      <c r="A39" s="444">
        <f t="shared" si="0"/>
        <v>42231</v>
      </c>
      <c r="B39" s="445">
        <v>544049</v>
      </c>
      <c r="C39" s="446">
        <v>454.6</v>
      </c>
      <c r="D39" s="447">
        <v>1365</v>
      </c>
      <c r="E39" s="448">
        <v>837</v>
      </c>
      <c r="F39" s="447">
        <v>316185</v>
      </c>
      <c r="G39" s="449">
        <v>0.58099999999999996</v>
      </c>
      <c r="H39" s="448">
        <v>900</v>
      </c>
      <c r="I39" s="447">
        <v>130384</v>
      </c>
      <c r="J39" s="449">
        <v>0.24</v>
      </c>
      <c r="K39" s="450">
        <v>814</v>
      </c>
      <c r="L39" s="1675"/>
    </row>
    <row r="40" spans="1:12" s="1680" customFormat="1" ht="11.45" customHeight="1">
      <c r="A40" s="451">
        <f t="shared" si="0"/>
        <v>42238</v>
      </c>
      <c r="B40" s="1681">
        <v>544957</v>
      </c>
      <c r="C40" s="1682">
        <v>455.9</v>
      </c>
      <c r="D40" s="1681">
        <v>1368</v>
      </c>
      <c r="E40" s="1683">
        <v>838</v>
      </c>
      <c r="F40" s="1681">
        <v>312467</v>
      </c>
      <c r="G40" s="1684">
        <v>0.57299999999999995</v>
      </c>
      <c r="H40" s="1683">
        <v>905</v>
      </c>
      <c r="I40" s="1685">
        <v>132307</v>
      </c>
      <c r="J40" s="1684">
        <v>0.24299999999999999</v>
      </c>
      <c r="K40" s="1686">
        <v>812</v>
      </c>
      <c r="L40" s="1679"/>
    </row>
    <row r="41" spans="1:12" s="1680" customFormat="1" ht="11.45" customHeight="1">
      <c r="A41" s="451">
        <f t="shared" si="0"/>
        <v>42245</v>
      </c>
      <c r="B41" s="1681">
        <v>552591</v>
      </c>
      <c r="C41" s="1682">
        <v>462.2</v>
      </c>
      <c r="D41" s="1681">
        <v>1369</v>
      </c>
      <c r="E41" s="1683">
        <v>838</v>
      </c>
      <c r="F41" s="1681">
        <v>312646</v>
      </c>
      <c r="G41" s="1684">
        <v>0.56599999999999995</v>
      </c>
      <c r="H41" s="1683">
        <v>906</v>
      </c>
      <c r="I41" s="1685">
        <v>137112</v>
      </c>
      <c r="J41" s="1684">
        <v>0.248</v>
      </c>
      <c r="K41" s="1686">
        <v>814</v>
      </c>
      <c r="L41" s="1679"/>
    </row>
    <row r="42" spans="1:12" s="1680" customFormat="1" ht="11.45" customHeight="1">
      <c r="A42" s="451">
        <f t="shared" si="0"/>
        <v>42252</v>
      </c>
      <c r="B42" s="1687">
        <v>559512</v>
      </c>
      <c r="C42" s="1688">
        <v>470.9</v>
      </c>
      <c r="D42" s="1689">
        <v>1380</v>
      </c>
      <c r="E42" s="1690">
        <v>844</v>
      </c>
      <c r="F42" s="1687">
        <v>321505</v>
      </c>
      <c r="G42" s="1691">
        <v>0.57499999999999996</v>
      </c>
      <c r="H42" s="1690">
        <v>914</v>
      </c>
      <c r="I42" s="1687">
        <v>127920</v>
      </c>
      <c r="J42" s="1691">
        <v>0.22900000000000001</v>
      </c>
      <c r="K42" s="1692">
        <v>818</v>
      </c>
      <c r="L42" s="1679"/>
    </row>
    <row r="43" spans="1:12" s="1680" customFormat="1" ht="11.45" customHeight="1">
      <c r="A43" s="444">
        <f t="shared" si="0"/>
        <v>42259</v>
      </c>
      <c r="B43" s="1693">
        <v>500537</v>
      </c>
      <c r="C43" s="1694">
        <v>423.4</v>
      </c>
      <c r="D43" s="1695">
        <v>1383</v>
      </c>
      <c r="E43" s="1696">
        <v>848</v>
      </c>
      <c r="F43" s="1695">
        <v>284960</v>
      </c>
      <c r="G43" s="1697">
        <v>0.56899999999999995</v>
      </c>
      <c r="H43" s="1696">
        <v>919</v>
      </c>
      <c r="I43" s="1695">
        <v>119515</v>
      </c>
      <c r="J43" s="1697">
        <v>0.23899999999999999</v>
      </c>
      <c r="K43" s="1698">
        <v>826</v>
      </c>
      <c r="L43" s="1679"/>
    </row>
    <row r="44" spans="1:12" ht="11.45" customHeight="1">
      <c r="A44" s="451">
        <f t="shared" si="0"/>
        <v>42266</v>
      </c>
      <c r="B44" s="1699">
        <v>578081</v>
      </c>
      <c r="C44" s="1700">
        <v>491.4</v>
      </c>
      <c r="D44" s="1699">
        <v>1392</v>
      </c>
      <c r="E44" s="1701">
        <v>852</v>
      </c>
      <c r="F44" s="1699">
        <v>332578</v>
      </c>
      <c r="G44" s="1702">
        <v>0.57499999999999996</v>
      </c>
      <c r="H44" s="1701">
        <v>923</v>
      </c>
      <c r="I44" s="1703">
        <v>130423</v>
      </c>
      <c r="J44" s="1702">
        <v>0.22600000000000001</v>
      </c>
      <c r="K44" s="1704">
        <v>833</v>
      </c>
      <c r="L44" s="1675"/>
    </row>
    <row r="45" spans="1:12" ht="11.45" customHeight="1">
      <c r="A45" s="451">
        <f t="shared" si="0"/>
        <v>42273</v>
      </c>
      <c r="B45" s="1699">
        <v>574412</v>
      </c>
      <c r="C45" s="1700">
        <v>485.9</v>
      </c>
      <c r="D45" s="1699">
        <v>1386</v>
      </c>
      <c r="E45" s="1701">
        <v>848</v>
      </c>
      <c r="F45" s="1699">
        <v>323986</v>
      </c>
      <c r="G45" s="1702">
        <v>0.56399999999999995</v>
      </c>
      <c r="H45" s="1701">
        <v>920</v>
      </c>
      <c r="I45" s="1703">
        <v>136401</v>
      </c>
      <c r="J45" s="1702">
        <v>0.23699999999999999</v>
      </c>
      <c r="K45" s="1704">
        <v>830</v>
      </c>
      <c r="L45" s="1675"/>
    </row>
    <row r="46" spans="1:12" ht="11.45" customHeight="1">
      <c r="A46" s="451">
        <f t="shared" si="0"/>
        <v>42280</v>
      </c>
      <c r="B46" s="1705">
        <v>569352</v>
      </c>
      <c r="C46" s="1706">
        <v>482.6</v>
      </c>
      <c r="D46" s="1707">
        <v>1391</v>
      </c>
      <c r="E46" s="1708">
        <v>850</v>
      </c>
      <c r="F46" s="1705">
        <v>319403</v>
      </c>
      <c r="G46" s="1709">
        <v>0.56100000000000005</v>
      </c>
      <c r="H46" s="1708">
        <v>924</v>
      </c>
      <c r="I46" s="1705">
        <v>134472</v>
      </c>
      <c r="J46" s="1709">
        <v>0.23599999999999999</v>
      </c>
      <c r="K46" s="1710">
        <v>838</v>
      </c>
      <c r="L46" s="1675"/>
    </row>
    <row r="47" spans="1:12" ht="11.45" customHeight="1">
      <c r="A47" s="444">
        <f t="shared" si="0"/>
        <v>42287</v>
      </c>
      <c r="B47" s="1711">
        <v>551658</v>
      </c>
      <c r="C47" s="1712">
        <v>468.8</v>
      </c>
      <c r="D47" s="1713">
        <v>1395</v>
      </c>
      <c r="E47" s="1714">
        <v>852</v>
      </c>
      <c r="F47" s="1713">
        <v>293253</v>
      </c>
      <c r="G47" s="1715">
        <v>0.53200000000000003</v>
      </c>
      <c r="H47" s="1714">
        <v>928</v>
      </c>
      <c r="I47" s="1713">
        <v>146716</v>
      </c>
      <c r="J47" s="1715">
        <v>0.26600000000000001</v>
      </c>
      <c r="K47" s="1716">
        <v>844</v>
      </c>
      <c r="L47" s="1675"/>
    </row>
    <row r="48" spans="1:12" ht="11.45" customHeight="1">
      <c r="A48" s="451">
        <f t="shared" si="0"/>
        <v>42294</v>
      </c>
      <c r="B48" s="1699">
        <v>571223</v>
      </c>
      <c r="C48" s="1700">
        <v>487.3</v>
      </c>
      <c r="D48" s="1699">
        <v>1398</v>
      </c>
      <c r="E48" s="1701">
        <v>855</v>
      </c>
      <c r="F48" s="1699">
        <v>317032</v>
      </c>
      <c r="G48" s="1702">
        <v>0.55500000000000005</v>
      </c>
      <c r="H48" s="1701">
        <v>930</v>
      </c>
      <c r="I48" s="1703">
        <v>144142</v>
      </c>
      <c r="J48" s="1702">
        <v>0.252</v>
      </c>
      <c r="K48" s="1704">
        <v>846</v>
      </c>
      <c r="L48" s="1675"/>
    </row>
    <row r="49" spans="1:256" ht="11.45" customHeight="1">
      <c r="A49" s="451">
        <f t="shared" si="0"/>
        <v>42301</v>
      </c>
      <c r="B49" s="1699">
        <v>553149</v>
      </c>
      <c r="C49" s="1700">
        <v>469.6</v>
      </c>
      <c r="D49" s="1699">
        <v>1392</v>
      </c>
      <c r="E49" s="1701">
        <v>851</v>
      </c>
      <c r="F49" s="1699">
        <v>295957</v>
      </c>
      <c r="G49" s="1702">
        <v>0.53500000000000003</v>
      </c>
      <c r="H49" s="1701">
        <v>927</v>
      </c>
      <c r="I49" s="1703">
        <v>147709</v>
      </c>
      <c r="J49" s="1702">
        <v>0.26700000000000002</v>
      </c>
      <c r="K49" s="1704">
        <v>849</v>
      </c>
      <c r="L49" s="1675"/>
    </row>
    <row r="50" spans="1:256" s="1680" customFormat="1" ht="11.45" customHeight="1">
      <c r="A50" s="451">
        <f t="shared" si="0"/>
        <v>42308</v>
      </c>
      <c r="B50" s="1687">
        <v>555381</v>
      </c>
      <c r="C50" s="1688">
        <v>468.8</v>
      </c>
      <c r="D50" s="1689">
        <v>1392</v>
      </c>
      <c r="E50" s="1690">
        <v>846</v>
      </c>
      <c r="F50" s="1687">
        <v>296755</v>
      </c>
      <c r="G50" s="1691">
        <v>0.53400000000000003</v>
      </c>
      <c r="H50" s="1690">
        <v>920</v>
      </c>
      <c r="I50" s="1687">
        <v>143995</v>
      </c>
      <c r="J50" s="1691">
        <v>0.25900000000000001</v>
      </c>
      <c r="K50" s="1692">
        <v>848</v>
      </c>
      <c r="L50" s="1679"/>
    </row>
    <row r="51" spans="1:256" ht="11.45" customHeight="1">
      <c r="A51" s="444">
        <f t="shared" si="0"/>
        <v>42315</v>
      </c>
      <c r="B51" s="1711">
        <v>563666</v>
      </c>
      <c r="C51" s="1712">
        <v>475.7</v>
      </c>
      <c r="D51" s="1713">
        <v>1394</v>
      </c>
      <c r="E51" s="1714">
        <v>846</v>
      </c>
      <c r="F51" s="1713">
        <v>298883</v>
      </c>
      <c r="G51" s="1715">
        <v>0.53</v>
      </c>
      <c r="H51" s="1714">
        <v>921</v>
      </c>
      <c r="I51" s="1713">
        <v>145946</v>
      </c>
      <c r="J51" s="1715">
        <v>0.25900000000000001</v>
      </c>
      <c r="K51" s="1716">
        <v>845</v>
      </c>
      <c r="L51" s="1675"/>
    </row>
    <row r="52" spans="1:256" ht="11.45" customHeight="1">
      <c r="A52" s="451">
        <f t="shared" si="0"/>
        <v>42322</v>
      </c>
      <c r="B52" s="1699">
        <v>558029</v>
      </c>
      <c r="C52" s="1700">
        <v>471.1</v>
      </c>
      <c r="D52" s="1699">
        <v>1393</v>
      </c>
      <c r="E52" s="1701">
        <v>846</v>
      </c>
      <c r="F52" s="1699">
        <v>284277</v>
      </c>
      <c r="G52" s="1702">
        <v>0.50900000000000001</v>
      </c>
      <c r="H52" s="1701">
        <v>925</v>
      </c>
      <c r="I52" s="1703">
        <v>153240</v>
      </c>
      <c r="J52" s="1702">
        <v>0.27500000000000002</v>
      </c>
      <c r="K52" s="1704">
        <v>852</v>
      </c>
      <c r="L52" s="1675"/>
    </row>
    <row r="53" spans="1:256" ht="11.45" customHeight="1">
      <c r="A53" s="451">
        <f t="shared" si="0"/>
        <v>42329</v>
      </c>
      <c r="B53" s="1699">
        <v>570785</v>
      </c>
      <c r="C53" s="1700">
        <v>483.5</v>
      </c>
      <c r="D53" s="1699">
        <v>1396</v>
      </c>
      <c r="E53" s="1701">
        <v>849</v>
      </c>
      <c r="F53" s="1699">
        <v>301619</v>
      </c>
      <c r="G53" s="1702">
        <v>0.52800000000000002</v>
      </c>
      <c r="H53" s="1701">
        <v>925</v>
      </c>
      <c r="I53" s="1703">
        <v>150004</v>
      </c>
      <c r="J53" s="1702">
        <v>0.26300000000000001</v>
      </c>
      <c r="K53" s="1704">
        <v>849</v>
      </c>
      <c r="L53" s="1675"/>
    </row>
    <row r="54" spans="1:256" ht="11.45" customHeight="1">
      <c r="A54" s="451">
        <f t="shared" si="0"/>
        <v>42336</v>
      </c>
      <c r="B54" s="1705">
        <v>457788</v>
      </c>
      <c r="C54" s="1706">
        <v>389</v>
      </c>
      <c r="D54" s="1707">
        <v>1403</v>
      </c>
      <c r="E54" s="1708">
        <v>851</v>
      </c>
      <c r="F54" s="1705">
        <v>245041</v>
      </c>
      <c r="G54" s="1709">
        <v>0.53500000000000003</v>
      </c>
      <c r="H54" s="1708">
        <v>923</v>
      </c>
      <c r="I54" s="1705">
        <v>120867</v>
      </c>
      <c r="J54" s="1709">
        <v>0.26400000000000001</v>
      </c>
      <c r="K54" s="1710">
        <v>854</v>
      </c>
      <c r="L54" s="1675"/>
    </row>
    <row r="55" spans="1:256" s="1680" customFormat="1" ht="11.45" customHeight="1">
      <c r="A55" s="444">
        <f t="shared" si="0"/>
        <v>42343</v>
      </c>
      <c r="B55" s="1693">
        <v>555891</v>
      </c>
      <c r="C55" s="1694">
        <v>467.8</v>
      </c>
      <c r="D55" s="1695">
        <v>1398</v>
      </c>
      <c r="E55" s="1696">
        <v>843</v>
      </c>
      <c r="F55" s="1695">
        <v>290110</v>
      </c>
      <c r="G55" s="1697">
        <v>0.52200000000000002</v>
      </c>
      <c r="H55" s="1696">
        <v>913</v>
      </c>
      <c r="I55" s="1695">
        <v>153322</v>
      </c>
      <c r="J55" s="1697">
        <v>0.27600000000000002</v>
      </c>
      <c r="K55" s="1698">
        <v>846</v>
      </c>
      <c r="L55" s="1679"/>
    </row>
    <row r="56" spans="1:256" ht="11.45" customHeight="1">
      <c r="A56" s="451">
        <f t="shared" si="0"/>
        <v>42350</v>
      </c>
      <c r="B56" s="1699">
        <v>579921</v>
      </c>
      <c r="C56" s="1700">
        <v>486.6</v>
      </c>
      <c r="D56" s="1699">
        <v>1394</v>
      </c>
      <c r="E56" s="1701">
        <v>841</v>
      </c>
      <c r="F56" s="1699">
        <v>309012</v>
      </c>
      <c r="G56" s="1702">
        <v>0.53300000000000003</v>
      </c>
      <c r="H56" s="1701">
        <v>909</v>
      </c>
      <c r="I56" s="1703">
        <v>152605</v>
      </c>
      <c r="J56" s="1702">
        <v>0.26300000000000001</v>
      </c>
      <c r="K56" s="1704">
        <v>845</v>
      </c>
      <c r="L56" s="1675"/>
    </row>
    <row r="57" spans="1:256" s="1717" customFormat="1" ht="11.45" customHeight="1">
      <c r="A57" s="451">
        <f t="shared" si="0"/>
        <v>42357</v>
      </c>
      <c r="B57" s="1699">
        <v>585744</v>
      </c>
      <c r="C57" s="1700">
        <v>491.1</v>
      </c>
      <c r="D57" s="1699">
        <v>1388</v>
      </c>
      <c r="E57" s="1701">
        <v>840</v>
      </c>
      <c r="F57" s="1699">
        <v>313128</v>
      </c>
      <c r="G57" s="1702">
        <v>0.53500000000000003</v>
      </c>
      <c r="H57" s="1701">
        <v>907</v>
      </c>
      <c r="I57" s="1703">
        <v>155496</v>
      </c>
      <c r="J57" s="1702">
        <v>0.26500000000000001</v>
      </c>
      <c r="K57" s="1704">
        <v>843</v>
      </c>
      <c r="L57" s="451"/>
      <c r="M57" s="1699"/>
      <c r="N57" s="1700"/>
      <c r="O57" s="1699"/>
      <c r="P57" s="1701"/>
      <c r="Q57" s="1699"/>
      <c r="R57" s="1702"/>
      <c r="S57" s="1701"/>
      <c r="T57" s="1703"/>
      <c r="U57" s="1702"/>
      <c r="V57" s="1704"/>
      <c r="W57" s="451"/>
      <c r="X57" s="1699"/>
      <c r="Y57" s="1700"/>
      <c r="Z57" s="1699"/>
      <c r="AA57" s="1701"/>
      <c r="AB57" s="1699"/>
      <c r="AC57" s="1702"/>
      <c r="AD57" s="1701"/>
      <c r="AE57" s="1703"/>
      <c r="AF57" s="1702"/>
      <c r="AG57" s="1704"/>
      <c r="AH57" s="451"/>
      <c r="AI57" s="1699"/>
      <c r="AJ57" s="1700"/>
      <c r="AK57" s="1699"/>
      <c r="AL57" s="1701"/>
      <c r="AM57" s="1699"/>
      <c r="AN57" s="1702"/>
      <c r="AO57" s="1701"/>
      <c r="AP57" s="1703"/>
      <c r="AQ57" s="1702"/>
      <c r="AR57" s="1704"/>
      <c r="AS57" s="451"/>
      <c r="AT57" s="1699"/>
      <c r="AU57" s="1700"/>
      <c r="AV57" s="1699"/>
      <c r="AW57" s="1701"/>
      <c r="AX57" s="1699"/>
      <c r="AY57" s="1702"/>
      <c r="AZ57" s="1701"/>
      <c r="BA57" s="1703"/>
      <c r="BB57" s="1702"/>
      <c r="BC57" s="1704"/>
      <c r="BD57" s="451"/>
      <c r="BE57" s="1699"/>
      <c r="BF57" s="1700"/>
      <c r="BG57" s="1699"/>
      <c r="BH57" s="1701"/>
      <c r="BI57" s="1699"/>
      <c r="BJ57" s="1702"/>
      <c r="BK57" s="1701"/>
      <c r="BL57" s="1703"/>
      <c r="BM57" s="1702"/>
      <c r="BN57" s="1704"/>
      <c r="BO57" s="451"/>
      <c r="BP57" s="1699"/>
      <c r="BQ57" s="1700"/>
      <c r="BR57" s="1699"/>
      <c r="BS57" s="1701"/>
      <c r="BT57" s="1699"/>
      <c r="BU57" s="1702"/>
      <c r="BV57" s="1701"/>
      <c r="BW57" s="1703"/>
      <c r="BX57" s="1702"/>
      <c r="BY57" s="1704"/>
      <c r="BZ57" s="451"/>
      <c r="CA57" s="1699"/>
      <c r="CB57" s="1700"/>
      <c r="CC57" s="1699"/>
      <c r="CD57" s="1701"/>
      <c r="CE57" s="1699"/>
      <c r="CF57" s="1702"/>
      <c r="CG57" s="1701"/>
      <c r="CH57" s="1703"/>
      <c r="CI57" s="1702"/>
      <c r="CJ57" s="1704"/>
      <c r="CK57" s="451"/>
      <c r="CL57" s="1699"/>
      <c r="CM57" s="1700"/>
      <c r="CN57" s="1699"/>
      <c r="CO57" s="1701"/>
      <c r="CP57" s="1699"/>
      <c r="CQ57" s="1702"/>
      <c r="CR57" s="1701"/>
      <c r="CS57" s="1703"/>
      <c r="CT57" s="1702"/>
      <c r="CU57" s="1704"/>
      <c r="CV57" s="451"/>
      <c r="CW57" s="1699"/>
      <c r="CX57" s="1700"/>
      <c r="CY57" s="1699"/>
      <c r="CZ57" s="1701"/>
      <c r="DA57" s="1699"/>
      <c r="DB57" s="1702"/>
      <c r="DC57" s="1701"/>
      <c r="DD57" s="1703"/>
      <c r="DE57" s="1702"/>
      <c r="DF57" s="1704"/>
      <c r="DG57" s="451"/>
      <c r="DH57" s="1699"/>
      <c r="DI57" s="1700"/>
      <c r="DJ57" s="1699"/>
      <c r="DK57" s="1701"/>
      <c r="DL57" s="1699"/>
      <c r="DM57" s="1702"/>
      <c r="DN57" s="1701"/>
      <c r="DO57" s="1703"/>
      <c r="DP57" s="1702"/>
      <c r="DQ57" s="1704"/>
      <c r="DR57" s="451"/>
      <c r="DS57" s="1699"/>
      <c r="DT57" s="1700"/>
      <c r="DU57" s="1699"/>
      <c r="DV57" s="1701"/>
      <c r="DW57" s="1699"/>
      <c r="DX57" s="1702"/>
      <c r="DY57" s="1701"/>
      <c r="DZ57" s="1703"/>
      <c r="EA57" s="1702"/>
      <c r="EB57" s="1704"/>
      <c r="EC57" s="451"/>
      <c r="ED57" s="1699"/>
      <c r="EE57" s="1700"/>
      <c r="EF57" s="1699"/>
      <c r="EG57" s="1701"/>
      <c r="EH57" s="1699"/>
      <c r="EI57" s="1702"/>
      <c r="EJ57" s="1701"/>
      <c r="EK57" s="1703"/>
      <c r="EL57" s="1702"/>
      <c r="EM57" s="1704"/>
      <c r="EN57" s="451"/>
      <c r="EO57" s="1699"/>
      <c r="EP57" s="1700"/>
      <c r="EQ57" s="1699"/>
      <c r="ER57" s="1701"/>
      <c r="ES57" s="1699"/>
      <c r="ET57" s="1702"/>
      <c r="EU57" s="1701"/>
      <c r="EV57" s="1703"/>
      <c r="EW57" s="1702"/>
      <c r="EX57" s="1704"/>
      <c r="EY57" s="451"/>
      <c r="EZ57" s="1699"/>
      <c r="FA57" s="1700"/>
      <c r="FB57" s="1699"/>
      <c r="FC57" s="1701"/>
      <c r="FD57" s="1699"/>
      <c r="FE57" s="1702"/>
      <c r="FF57" s="1701"/>
      <c r="FG57" s="1703"/>
      <c r="FH57" s="1702"/>
      <c r="FI57" s="1704"/>
      <c r="FJ57" s="451"/>
      <c r="FK57" s="1699"/>
      <c r="FL57" s="1700"/>
      <c r="FM57" s="1699"/>
      <c r="FN57" s="1701"/>
      <c r="FO57" s="1699"/>
      <c r="FP57" s="1702"/>
      <c r="FQ57" s="1701"/>
      <c r="FR57" s="1703"/>
      <c r="FS57" s="1702"/>
      <c r="FT57" s="1704"/>
      <c r="FU57" s="451"/>
      <c r="FV57" s="1699"/>
      <c r="FW57" s="1700"/>
      <c r="FX57" s="1699"/>
      <c r="FY57" s="1701"/>
      <c r="FZ57" s="1699"/>
      <c r="GA57" s="1702"/>
      <c r="GB57" s="1701"/>
      <c r="GC57" s="1703"/>
      <c r="GD57" s="1702"/>
      <c r="GE57" s="1704"/>
      <c r="GF57" s="451"/>
      <c r="GG57" s="1699"/>
      <c r="GH57" s="1700"/>
      <c r="GI57" s="1699"/>
      <c r="GJ57" s="1701"/>
      <c r="GK57" s="1699"/>
      <c r="GL57" s="1702"/>
      <c r="GM57" s="1701"/>
      <c r="GN57" s="1703"/>
      <c r="GO57" s="1702"/>
      <c r="GP57" s="1704"/>
      <c r="GQ57" s="451"/>
      <c r="GR57" s="1699"/>
      <c r="GS57" s="1700"/>
      <c r="GT57" s="1699"/>
      <c r="GU57" s="1701"/>
      <c r="GV57" s="1699"/>
      <c r="GW57" s="1702"/>
      <c r="GX57" s="1701"/>
      <c r="GY57" s="1703"/>
      <c r="GZ57" s="1702"/>
      <c r="HA57" s="1704"/>
      <c r="HB57" s="451"/>
      <c r="HC57" s="1699"/>
      <c r="HD57" s="1700"/>
      <c r="HE57" s="1699"/>
      <c r="HF57" s="1701"/>
      <c r="HG57" s="1699"/>
      <c r="HH57" s="1702"/>
      <c r="HI57" s="1701"/>
      <c r="HJ57" s="1703"/>
      <c r="HK57" s="1702"/>
      <c r="HL57" s="1704"/>
      <c r="HM57" s="451"/>
      <c r="HN57" s="1699"/>
      <c r="HO57" s="1700"/>
      <c r="HP57" s="1699"/>
      <c r="HQ57" s="1701"/>
      <c r="HR57" s="1699"/>
      <c r="HS57" s="1702"/>
      <c r="HT57" s="1701"/>
      <c r="HU57" s="1703"/>
      <c r="HV57" s="1702"/>
      <c r="HW57" s="1704"/>
      <c r="HX57" s="451"/>
      <c r="HY57" s="1699"/>
      <c r="HZ57" s="1700"/>
      <c r="IA57" s="1699"/>
      <c r="IB57" s="1701"/>
      <c r="IC57" s="1699"/>
      <c r="ID57" s="1702"/>
      <c r="IE57" s="1701"/>
      <c r="IF57" s="1703"/>
      <c r="IG57" s="1702"/>
      <c r="IH57" s="1704"/>
      <c r="II57" s="451"/>
      <c r="IJ57" s="1699"/>
      <c r="IK57" s="1700"/>
      <c r="IL57" s="1699"/>
      <c r="IM57" s="1701"/>
      <c r="IN57" s="1699"/>
      <c r="IO57" s="1702"/>
      <c r="IP57" s="1701"/>
      <c r="IQ57" s="1703"/>
      <c r="IR57" s="1702"/>
      <c r="IS57" s="1704"/>
      <c r="IT57" s="451"/>
      <c r="IU57" s="1699"/>
      <c r="IV57" s="1700"/>
    </row>
    <row r="58" spans="1:256" s="1717" customFormat="1" ht="11.45" customHeight="1">
      <c r="A58" s="451">
        <f t="shared" si="0"/>
        <v>42364</v>
      </c>
      <c r="B58" s="1699">
        <v>403649</v>
      </c>
      <c r="C58" s="1700">
        <v>335.7</v>
      </c>
      <c r="D58" s="1699">
        <v>1387</v>
      </c>
      <c r="E58" s="1701">
        <v>834</v>
      </c>
      <c r="F58" s="1699">
        <v>215654</v>
      </c>
      <c r="G58" s="1702">
        <v>0.53400000000000003</v>
      </c>
      <c r="H58" s="1701">
        <v>906</v>
      </c>
      <c r="I58" s="1703">
        <v>102622</v>
      </c>
      <c r="J58" s="1702">
        <v>0.254</v>
      </c>
      <c r="K58" s="1704">
        <v>833</v>
      </c>
      <c r="L58" s="482"/>
      <c r="M58" s="1699"/>
      <c r="N58" s="1700"/>
      <c r="O58" s="1699"/>
      <c r="P58" s="1718"/>
      <c r="Q58" s="1699"/>
      <c r="R58" s="1702"/>
      <c r="S58" s="1718"/>
      <c r="T58" s="1703"/>
      <c r="U58" s="1702"/>
      <c r="V58" s="1704"/>
      <c r="W58" s="482"/>
      <c r="X58" s="1699"/>
      <c r="Y58" s="1700"/>
      <c r="Z58" s="1699"/>
      <c r="AA58" s="1718"/>
      <c r="AB58" s="1699"/>
      <c r="AC58" s="1702"/>
      <c r="AD58" s="1718"/>
      <c r="AE58" s="1703"/>
      <c r="AF58" s="1702"/>
      <c r="AG58" s="1704"/>
      <c r="AH58" s="482"/>
      <c r="AI58" s="1699"/>
      <c r="AJ58" s="1700"/>
      <c r="AK58" s="1699"/>
      <c r="AL58" s="1718"/>
      <c r="AM58" s="1699"/>
      <c r="AN58" s="1702"/>
      <c r="AO58" s="1718"/>
      <c r="AP58" s="1703"/>
      <c r="AQ58" s="1702"/>
      <c r="AR58" s="1704"/>
      <c r="AS58" s="482"/>
      <c r="AT58" s="1699"/>
      <c r="AU58" s="1700"/>
      <c r="AV58" s="1699"/>
      <c r="AW58" s="1718"/>
      <c r="AX58" s="1699"/>
      <c r="AY58" s="1702"/>
      <c r="AZ58" s="1718"/>
      <c r="BA58" s="1703"/>
      <c r="BB58" s="1702"/>
      <c r="BC58" s="1704"/>
      <c r="BD58" s="482"/>
      <c r="BE58" s="1699"/>
      <c r="BF58" s="1700"/>
      <c r="BG58" s="1699"/>
      <c r="BH58" s="1718"/>
      <c r="BI58" s="1699"/>
      <c r="BJ58" s="1702"/>
      <c r="BK58" s="1718"/>
      <c r="BL58" s="1703"/>
      <c r="BM58" s="1702"/>
      <c r="BN58" s="1704"/>
      <c r="BO58" s="482"/>
      <c r="BP58" s="1699"/>
      <c r="BQ58" s="1700"/>
      <c r="BR58" s="1699"/>
      <c r="BS58" s="1718"/>
      <c r="BT58" s="1699"/>
      <c r="BU58" s="1702"/>
      <c r="BV58" s="1718"/>
      <c r="BW58" s="1703"/>
      <c r="BX58" s="1702"/>
      <c r="BY58" s="1704"/>
      <c r="BZ58" s="482"/>
      <c r="CA58" s="1699"/>
      <c r="CB58" s="1700"/>
      <c r="CC58" s="1699"/>
      <c r="CD58" s="1718"/>
      <c r="CE58" s="1699"/>
      <c r="CF58" s="1702"/>
      <c r="CG58" s="1718"/>
      <c r="CH58" s="1703"/>
      <c r="CI58" s="1702"/>
      <c r="CJ58" s="1704"/>
      <c r="CK58" s="482"/>
      <c r="CL58" s="1699"/>
      <c r="CM58" s="1700"/>
      <c r="CN58" s="1699"/>
      <c r="CO58" s="1718"/>
      <c r="CP58" s="1699"/>
      <c r="CQ58" s="1702"/>
      <c r="CR58" s="1718"/>
      <c r="CS58" s="1703"/>
      <c r="CT58" s="1702"/>
      <c r="CU58" s="1704"/>
      <c r="CV58" s="482"/>
      <c r="CW58" s="1699"/>
      <c r="CX58" s="1700"/>
      <c r="CY58" s="1699"/>
      <c r="CZ58" s="1718"/>
      <c r="DA58" s="1699"/>
      <c r="DB58" s="1702"/>
      <c r="DC58" s="1718"/>
      <c r="DD58" s="1703"/>
      <c r="DE58" s="1702"/>
      <c r="DF58" s="1704"/>
      <c r="DG58" s="482"/>
      <c r="DH58" s="1699"/>
      <c r="DI58" s="1700"/>
      <c r="DJ58" s="1699"/>
      <c r="DK58" s="1718"/>
      <c r="DL58" s="1699"/>
      <c r="DM58" s="1702"/>
      <c r="DN58" s="1718"/>
      <c r="DO58" s="1703"/>
      <c r="DP58" s="1702"/>
      <c r="DQ58" s="1704"/>
      <c r="DR58" s="482"/>
      <c r="DS58" s="1699"/>
      <c r="DT58" s="1700"/>
      <c r="DU58" s="1699"/>
      <c r="DV58" s="1718"/>
      <c r="DW58" s="1699"/>
      <c r="DX58" s="1702"/>
      <c r="DY58" s="1718"/>
      <c r="DZ58" s="1703"/>
      <c r="EA58" s="1702"/>
      <c r="EB58" s="1704"/>
      <c r="EC58" s="482"/>
      <c r="ED58" s="1699"/>
      <c r="EE58" s="1700"/>
      <c r="EF58" s="1699"/>
      <c r="EG58" s="1718"/>
      <c r="EH58" s="1699"/>
      <c r="EI58" s="1702"/>
      <c r="EJ58" s="1718"/>
      <c r="EK58" s="1703"/>
      <c r="EL58" s="1702"/>
      <c r="EM58" s="1704"/>
      <c r="EN58" s="482"/>
      <c r="EO58" s="1699"/>
      <c r="EP58" s="1700"/>
      <c r="EQ58" s="1699"/>
      <c r="ER58" s="1718"/>
      <c r="ES58" s="1699"/>
      <c r="ET58" s="1702"/>
      <c r="EU58" s="1718"/>
      <c r="EV58" s="1703"/>
      <c r="EW58" s="1702"/>
      <c r="EX58" s="1704"/>
      <c r="EY58" s="482"/>
      <c r="EZ58" s="1699"/>
      <c r="FA58" s="1700"/>
      <c r="FB58" s="1699"/>
      <c r="FC58" s="1718"/>
      <c r="FD58" s="1699"/>
      <c r="FE58" s="1702"/>
      <c r="FF58" s="1718"/>
      <c r="FG58" s="1703"/>
      <c r="FH58" s="1702"/>
      <c r="FI58" s="1704"/>
      <c r="FJ58" s="482"/>
      <c r="FK58" s="1699"/>
      <c r="FL58" s="1700"/>
      <c r="FM58" s="1699"/>
      <c r="FN58" s="1718"/>
      <c r="FO58" s="1699"/>
      <c r="FP58" s="1702"/>
      <c r="FQ58" s="1718"/>
      <c r="FR58" s="1703"/>
      <c r="FS58" s="1702"/>
      <c r="FT58" s="1704"/>
      <c r="FU58" s="482"/>
      <c r="FV58" s="1699"/>
      <c r="FW58" s="1700"/>
      <c r="FX58" s="1699"/>
      <c r="FY58" s="1718"/>
      <c r="FZ58" s="1699"/>
      <c r="GA58" s="1702"/>
      <c r="GB58" s="1718"/>
      <c r="GC58" s="1703"/>
      <c r="GD58" s="1702"/>
      <c r="GE58" s="1704"/>
      <c r="GF58" s="482"/>
      <c r="GG58" s="1699"/>
      <c r="GH58" s="1700"/>
      <c r="GI58" s="1699"/>
      <c r="GJ58" s="1718"/>
      <c r="GK58" s="1699"/>
      <c r="GL58" s="1702"/>
      <c r="GM58" s="1718"/>
      <c r="GN58" s="1703"/>
      <c r="GO58" s="1702"/>
      <c r="GP58" s="1704"/>
      <c r="GQ58" s="482"/>
      <c r="GR58" s="1699"/>
      <c r="GS58" s="1700"/>
      <c r="GT58" s="1699"/>
      <c r="GU58" s="1718"/>
      <c r="GV58" s="1699"/>
      <c r="GW58" s="1702"/>
      <c r="GX58" s="1718"/>
      <c r="GY58" s="1703"/>
      <c r="GZ58" s="1702"/>
      <c r="HA58" s="1704"/>
      <c r="HB58" s="482"/>
      <c r="HC58" s="1699"/>
      <c r="HD58" s="1700"/>
      <c r="HE58" s="1699"/>
      <c r="HF58" s="1718"/>
      <c r="HG58" s="1699"/>
      <c r="HH58" s="1702"/>
      <c r="HI58" s="1718"/>
      <c r="HJ58" s="1703"/>
      <c r="HK58" s="1702"/>
      <c r="HL58" s="1704"/>
      <c r="HM58" s="482"/>
      <c r="HN58" s="1699"/>
      <c r="HO58" s="1700"/>
      <c r="HP58" s="1699"/>
      <c r="HQ58" s="1718"/>
      <c r="HR58" s="1699"/>
      <c r="HS58" s="1702"/>
      <c r="HT58" s="1718"/>
      <c r="HU58" s="1703"/>
      <c r="HV58" s="1702"/>
      <c r="HW58" s="1704"/>
      <c r="HX58" s="482"/>
      <c r="HY58" s="1699"/>
      <c r="HZ58" s="1700"/>
      <c r="IA58" s="1699"/>
      <c r="IB58" s="1718"/>
      <c r="IC58" s="1699"/>
      <c r="ID58" s="1702"/>
      <c r="IE58" s="1718"/>
      <c r="IF58" s="1703"/>
      <c r="IG58" s="1702"/>
      <c r="IH58" s="1704"/>
      <c r="II58" s="482"/>
      <c r="IJ58" s="1699"/>
      <c r="IK58" s="1700"/>
      <c r="IL58" s="1699"/>
      <c r="IM58" s="1718"/>
      <c r="IN58" s="1699"/>
      <c r="IO58" s="1702"/>
      <c r="IP58" s="1718"/>
      <c r="IQ58" s="1703"/>
      <c r="IR58" s="1702"/>
      <c r="IS58" s="1704"/>
      <c r="IT58" s="482"/>
      <c r="IU58" s="1699"/>
      <c r="IV58" s="1700"/>
    </row>
    <row r="59" spans="1:256" ht="11.45" customHeight="1">
      <c r="A59" s="451">
        <f t="shared" si="0"/>
        <v>42371</v>
      </c>
      <c r="B59" s="1705">
        <v>440201</v>
      </c>
      <c r="C59" s="1706">
        <v>368.5</v>
      </c>
      <c r="D59" s="1707">
        <v>1388</v>
      </c>
      <c r="E59" s="1708">
        <v>839</v>
      </c>
      <c r="F59" s="1705">
        <v>235930</v>
      </c>
      <c r="G59" s="1709">
        <v>0.53600000000000003</v>
      </c>
      <c r="H59" s="1708">
        <v>904</v>
      </c>
      <c r="I59" s="1705">
        <v>119087</v>
      </c>
      <c r="J59" s="1709">
        <v>0.27100000000000002</v>
      </c>
      <c r="K59" s="1710">
        <v>835</v>
      </c>
      <c r="L59" s="1675"/>
    </row>
    <row r="60" spans="1:256" ht="6.75" customHeight="1">
      <c r="A60" s="444"/>
      <c r="B60" s="1719"/>
      <c r="C60" s="1719"/>
      <c r="D60" s="1719"/>
      <c r="E60" s="1719"/>
      <c r="F60" s="1719"/>
      <c r="G60" s="1719"/>
      <c r="H60" s="1719"/>
      <c r="I60" s="1719"/>
      <c r="J60" s="1719"/>
      <c r="K60" s="1719"/>
      <c r="L60" s="1675"/>
    </row>
    <row r="61" spans="1:256" ht="13.5" customHeight="1">
      <c r="A61" s="1720">
        <v>2015</v>
      </c>
      <c r="B61" s="1721">
        <f>SUM(B7:B59)</f>
        <v>28656596</v>
      </c>
      <c r="C61" s="1722">
        <f>SUM(C7:C59)</f>
        <v>23692.199999999993</v>
      </c>
      <c r="D61" s="1723">
        <f>AVERAGE(D7:D59)</f>
        <v>1363.8113207547169</v>
      </c>
      <c r="E61" s="1724">
        <f>AVERAGE(E7:E59)</f>
        <v>828.60377358490564</v>
      </c>
      <c r="F61" s="1721">
        <f>SUM(F7:F59)</f>
        <v>15518376</v>
      </c>
      <c r="G61" s="1725">
        <f>AVERAGE(G7:G59)</f>
        <v>0.5412830188679244</v>
      </c>
      <c r="H61" s="1724">
        <f>AVERAGE(H7:H59)</f>
        <v>892.18867924528297</v>
      </c>
      <c r="I61" s="1721">
        <f>SUM(I7:I59)</f>
        <v>7454805</v>
      </c>
      <c r="J61" s="1725">
        <f>AVERAGE(J7:J59)</f>
        <v>0.26035849056603783</v>
      </c>
      <c r="K61" s="1726">
        <f>AVERAGE(K7:K59)</f>
        <v>818.15094339622647</v>
      </c>
      <c r="L61" s="1675"/>
    </row>
    <row r="62" spans="1:256" ht="13.5" customHeight="1">
      <c r="A62" s="1720">
        <v>2014</v>
      </c>
      <c r="B62" s="1721">
        <v>29589076</v>
      </c>
      <c r="C62" s="1722">
        <v>23850.2</v>
      </c>
      <c r="D62" s="1723">
        <v>1333.4615384615386</v>
      </c>
      <c r="E62" s="1724">
        <v>808.13461538461536</v>
      </c>
      <c r="F62" s="1721">
        <v>15314229</v>
      </c>
      <c r="G62" s="1725">
        <v>0.51723076923076916</v>
      </c>
      <c r="H62" s="1724">
        <v>872.30769230769226</v>
      </c>
      <c r="I62" s="1721">
        <v>8363618</v>
      </c>
      <c r="J62" s="1725">
        <v>0.28286538461538469</v>
      </c>
      <c r="K62" s="1726">
        <v>800.23076923076928</v>
      </c>
      <c r="L62" s="1675"/>
    </row>
    <row r="63" spans="1:256" ht="12.95" customHeight="1">
      <c r="A63" s="1727" t="s">
        <v>432</v>
      </c>
      <c r="B63" s="1727"/>
      <c r="C63" s="1727"/>
      <c r="D63" s="1727"/>
      <c r="E63" s="1727"/>
      <c r="F63" s="1728"/>
      <c r="G63" s="1729"/>
      <c r="H63" s="1730"/>
      <c r="I63" s="1731"/>
      <c r="J63" s="1731"/>
      <c r="K63" s="1732" t="s">
        <v>433</v>
      </c>
      <c r="L63" s="1675"/>
    </row>
    <row r="64" spans="1:256" ht="9.9499999999999993" customHeight="1">
      <c r="A64" s="1719"/>
      <c r="B64" s="1719"/>
      <c r="C64" s="1719"/>
      <c r="D64" s="1719"/>
      <c r="E64" s="1719"/>
      <c r="F64" s="1719"/>
      <c r="G64" s="1719"/>
      <c r="H64" s="1719"/>
      <c r="I64" s="1719"/>
      <c r="J64" s="1719"/>
      <c r="K64" s="1719"/>
    </row>
    <row r="65" spans="1:11" ht="15.75">
      <c r="A65"/>
      <c r="B65"/>
      <c r="C65"/>
      <c r="D65"/>
      <c r="E65"/>
      <c r="F65"/>
      <c r="G65"/>
      <c r="H65"/>
      <c r="I65"/>
      <c r="J65"/>
      <c r="K65"/>
    </row>
    <row r="66" spans="1:11" ht="15.75">
      <c r="A66"/>
      <c r="B66"/>
      <c r="C66"/>
      <c r="D66"/>
      <c r="E66"/>
      <c r="F66"/>
      <c r="G66"/>
      <c r="H66"/>
      <c r="I66"/>
      <c r="J66"/>
      <c r="K66"/>
    </row>
    <row r="67" spans="1:11" ht="15.75">
      <c r="A67"/>
      <c r="B67"/>
      <c r="C67"/>
      <c r="D67"/>
      <c r="E67"/>
      <c r="F67"/>
      <c r="G67"/>
      <c r="H67"/>
      <c r="I67"/>
      <c r="J67"/>
      <c r="K67"/>
    </row>
    <row r="68" spans="1:11" ht="15.75">
      <c r="A68"/>
      <c r="B68"/>
      <c r="C68"/>
      <c r="D68"/>
      <c r="E68"/>
      <c r="F68"/>
      <c r="G68"/>
      <c r="H68"/>
      <c r="I68"/>
      <c r="J68"/>
      <c r="K68"/>
    </row>
    <row r="69" spans="1:11" ht="15.75">
      <c r="A69"/>
      <c r="B69"/>
      <c r="C69"/>
      <c r="D69"/>
      <c r="E69"/>
      <c r="F69"/>
      <c r="G69"/>
      <c r="H69"/>
      <c r="I69"/>
      <c r="J69"/>
      <c r="K69"/>
    </row>
    <row r="70" spans="1:11" ht="15.75">
      <c r="A70"/>
      <c r="B70"/>
      <c r="C70"/>
      <c r="D70"/>
      <c r="E70"/>
      <c r="F70"/>
      <c r="G70"/>
      <c r="H70"/>
      <c r="I70"/>
      <c r="J70"/>
      <c r="K70"/>
    </row>
    <row r="71" spans="1:11" ht="15.75">
      <c r="A71"/>
      <c r="B71"/>
      <c r="C71"/>
      <c r="D71"/>
      <c r="E71"/>
      <c r="F71"/>
      <c r="G71"/>
      <c r="H71"/>
      <c r="I71"/>
      <c r="J71"/>
      <c r="K71"/>
    </row>
    <row r="72" spans="1:11" ht="15.75">
      <c r="A72"/>
      <c r="B72"/>
      <c r="C72"/>
      <c r="D72"/>
      <c r="E72"/>
      <c r="F72"/>
      <c r="G72"/>
      <c r="H72"/>
      <c r="I72"/>
      <c r="J72"/>
      <c r="K72"/>
    </row>
    <row r="73" spans="1:11" ht="15.75">
      <c r="A73"/>
      <c r="B73"/>
      <c r="C73"/>
      <c r="D73"/>
      <c r="E73"/>
      <c r="F73"/>
      <c r="G73"/>
      <c r="H73"/>
      <c r="I73"/>
      <c r="J73"/>
      <c r="K73"/>
    </row>
    <row r="74" spans="1:11" ht="15.75">
      <c r="A74"/>
      <c r="B74"/>
      <c r="C74"/>
      <c r="D74"/>
      <c r="E74"/>
      <c r="F74"/>
      <c r="G74"/>
      <c r="H74"/>
      <c r="I74"/>
      <c r="J74"/>
      <c r="K74"/>
    </row>
    <row r="75" spans="1:11" ht="15.75">
      <c r="A75"/>
      <c r="B75"/>
      <c r="C75"/>
      <c r="D75"/>
      <c r="E75"/>
      <c r="F75"/>
      <c r="G75"/>
      <c r="H75"/>
      <c r="I75"/>
      <c r="J75"/>
      <c r="K75"/>
    </row>
    <row r="76" spans="1:11" ht="15.75">
      <c r="A76"/>
      <c r="B76"/>
      <c r="C76"/>
      <c r="D76"/>
      <c r="E76"/>
      <c r="F76"/>
      <c r="G76"/>
      <c r="H76"/>
      <c r="I76"/>
      <c r="J76"/>
      <c r="K76"/>
    </row>
    <row r="77" spans="1:11" ht="15.75">
      <c r="A77"/>
      <c r="B77"/>
      <c r="C77"/>
      <c r="D77"/>
      <c r="E77"/>
      <c r="F77"/>
      <c r="G77"/>
      <c r="H77"/>
      <c r="I77"/>
      <c r="J77"/>
      <c r="K77"/>
    </row>
    <row r="78" spans="1:11" ht="15.75">
      <c r="A78"/>
      <c r="B78"/>
      <c r="C78"/>
      <c r="D78"/>
      <c r="E78"/>
      <c r="F78"/>
      <c r="G78"/>
      <c r="H78"/>
      <c r="I78"/>
      <c r="J78"/>
      <c r="K78"/>
    </row>
  </sheetData>
  <pageMargins left="0.2" right="0.17" top="0.25" bottom="0.25" header="0.17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U114"/>
  <sheetViews>
    <sheetView zoomScaleNormal="100" workbookViewId="0">
      <selection activeCell="M44" sqref="M44"/>
    </sheetView>
  </sheetViews>
  <sheetFormatPr defaultColWidth="11.7109375" defaultRowHeight="15"/>
  <cols>
    <col min="1" max="1" width="5.5703125" style="627" customWidth="1"/>
    <col min="2" max="2" width="5.7109375" style="627" customWidth="1"/>
    <col min="3" max="3" width="5.85546875" style="627" customWidth="1"/>
    <col min="4" max="4" width="5.7109375" style="627" customWidth="1"/>
    <col min="5" max="5" width="5.85546875" style="627" customWidth="1"/>
    <col min="6" max="6" width="5.7109375" style="627" customWidth="1"/>
    <col min="7" max="7" width="5.85546875" style="627" customWidth="1"/>
    <col min="8" max="8" width="5.7109375" style="627" customWidth="1"/>
    <col min="9" max="9" width="5.85546875" style="627" customWidth="1"/>
    <col min="10" max="10" width="5.7109375" style="627" customWidth="1"/>
    <col min="11" max="11" width="5.85546875" style="627" customWidth="1"/>
    <col min="12" max="12" width="5.7109375" style="627" customWidth="1"/>
    <col min="13" max="13" width="5.85546875" style="627" customWidth="1"/>
    <col min="14" max="14" width="5.7109375" style="627" customWidth="1"/>
    <col min="15" max="15" width="5.85546875" style="627" customWidth="1"/>
    <col min="16" max="16" width="5.7109375" style="627" customWidth="1"/>
    <col min="17" max="17" width="5.85546875" style="627" customWidth="1"/>
    <col min="18" max="125" width="11.7109375" style="627" customWidth="1"/>
    <col min="126" max="256" width="11.7109375" style="684"/>
    <col min="257" max="257" width="5.5703125" style="684" customWidth="1"/>
    <col min="258" max="258" width="5.7109375" style="684" customWidth="1"/>
    <col min="259" max="259" width="5.85546875" style="684" customWidth="1"/>
    <col min="260" max="260" width="5.7109375" style="684" customWidth="1"/>
    <col min="261" max="261" width="5.85546875" style="684" customWidth="1"/>
    <col min="262" max="262" width="5.7109375" style="684" customWidth="1"/>
    <col min="263" max="263" width="5.85546875" style="684" customWidth="1"/>
    <col min="264" max="264" width="5.7109375" style="684" customWidth="1"/>
    <col min="265" max="265" width="5.85546875" style="684" customWidth="1"/>
    <col min="266" max="266" width="5.7109375" style="684" customWidth="1"/>
    <col min="267" max="267" width="5.85546875" style="684" customWidth="1"/>
    <col min="268" max="268" width="5.7109375" style="684" customWidth="1"/>
    <col min="269" max="269" width="5.85546875" style="684" customWidth="1"/>
    <col min="270" max="270" width="5.7109375" style="684" customWidth="1"/>
    <col min="271" max="271" width="5.85546875" style="684" customWidth="1"/>
    <col min="272" max="272" width="5.7109375" style="684" customWidth="1"/>
    <col min="273" max="273" width="5.85546875" style="684" customWidth="1"/>
    <col min="274" max="381" width="11.7109375" style="684" customWidth="1"/>
    <col min="382" max="512" width="11.7109375" style="684"/>
    <col min="513" max="513" width="5.5703125" style="684" customWidth="1"/>
    <col min="514" max="514" width="5.7109375" style="684" customWidth="1"/>
    <col min="515" max="515" width="5.85546875" style="684" customWidth="1"/>
    <col min="516" max="516" width="5.7109375" style="684" customWidth="1"/>
    <col min="517" max="517" width="5.85546875" style="684" customWidth="1"/>
    <col min="518" max="518" width="5.7109375" style="684" customWidth="1"/>
    <col min="519" max="519" width="5.85546875" style="684" customWidth="1"/>
    <col min="520" max="520" width="5.7109375" style="684" customWidth="1"/>
    <col min="521" max="521" width="5.85546875" style="684" customWidth="1"/>
    <col min="522" max="522" width="5.7109375" style="684" customWidth="1"/>
    <col min="523" max="523" width="5.85546875" style="684" customWidth="1"/>
    <col min="524" max="524" width="5.7109375" style="684" customWidth="1"/>
    <col min="525" max="525" width="5.85546875" style="684" customWidth="1"/>
    <col min="526" max="526" width="5.7109375" style="684" customWidth="1"/>
    <col min="527" max="527" width="5.85546875" style="684" customWidth="1"/>
    <col min="528" max="528" width="5.7109375" style="684" customWidth="1"/>
    <col min="529" max="529" width="5.85546875" style="684" customWidth="1"/>
    <col min="530" max="637" width="11.7109375" style="684" customWidth="1"/>
    <col min="638" max="768" width="11.7109375" style="684"/>
    <col min="769" max="769" width="5.5703125" style="684" customWidth="1"/>
    <col min="770" max="770" width="5.7109375" style="684" customWidth="1"/>
    <col min="771" max="771" width="5.85546875" style="684" customWidth="1"/>
    <col min="772" max="772" width="5.7109375" style="684" customWidth="1"/>
    <col min="773" max="773" width="5.85546875" style="684" customWidth="1"/>
    <col min="774" max="774" width="5.7109375" style="684" customWidth="1"/>
    <col min="775" max="775" width="5.85546875" style="684" customWidth="1"/>
    <col min="776" max="776" width="5.7109375" style="684" customWidth="1"/>
    <col min="777" max="777" width="5.85546875" style="684" customWidth="1"/>
    <col min="778" max="778" width="5.7109375" style="684" customWidth="1"/>
    <col min="779" max="779" width="5.85546875" style="684" customWidth="1"/>
    <col min="780" max="780" width="5.7109375" style="684" customWidth="1"/>
    <col min="781" max="781" width="5.85546875" style="684" customWidth="1"/>
    <col min="782" max="782" width="5.7109375" style="684" customWidth="1"/>
    <col min="783" max="783" width="5.85546875" style="684" customWidth="1"/>
    <col min="784" max="784" width="5.7109375" style="684" customWidth="1"/>
    <col min="785" max="785" width="5.85546875" style="684" customWidth="1"/>
    <col min="786" max="893" width="11.7109375" style="684" customWidth="1"/>
    <col min="894" max="1024" width="11.7109375" style="684"/>
    <col min="1025" max="1025" width="5.5703125" style="684" customWidth="1"/>
    <col min="1026" max="1026" width="5.7109375" style="684" customWidth="1"/>
    <col min="1027" max="1027" width="5.85546875" style="684" customWidth="1"/>
    <col min="1028" max="1028" width="5.7109375" style="684" customWidth="1"/>
    <col min="1029" max="1029" width="5.85546875" style="684" customWidth="1"/>
    <col min="1030" max="1030" width="5.7109375" style="684" customWidth="1"/>
    <col min="1031" max="1031" width="5.85546875" style="684" customWidth="1"/>
    <col min="1032" max="1032" width="5.7109375" style="684" customWidth="1"/>
    <col min="1033" max="1033" width="5.85546875" style="684" customWidth="1"/>
    <col min="1034" max="1034" width="5.7109375" style="684" customWidth="1"/>
    <col min="1035" max="1035" width="5.85546875" style="684" customWidth="1"/>
    <col min="1036" max="1036" width="5.7109375" style="684" customWidth="1"/>
    <col min="1037" max="1037" width="5.85546875" style="684" customWidth="1"/>
    <col min="1038" max="1038" width="5.7109375" style="684" customWidth="1"/>
    <col min="1039" max="1039" width="5.85546875" style="684" customWidth="1"/>
    <col min="1040" max="1040" width="5.7109375" style="684" customWidth="1"/>
    <col min="1041" max="1041" width="5.85546875" style="684" customWidth="1"/>
    <col min="1042" max="1149" width="11.7109375" style="684" customWidth="1"/>
    <col min="1150" max="1280" width="11.7109375" style="684"/>
    <col min="1281" max="1281" width="5.5703125" style="684" customWidth="1"/>
    <col min="1282" max="1282" width="5.7109375" style="684" customWidth="1"/>
    <col min="1283" max="1283" width="5.85546875" style="684" customWidth="1"/>
    <col min="1284" max="1284" width="5.7109375" style="684" customWidth="1"/>
    <col min="1285" max="1285" width="5.85546875" style="684" customWidth="1"/>
    <col min="1286" max="1286" width="5.7109375" style="684" customWidth="1"/>
    <col min="1287" max="1287" width="5.85546875" style="684" customWidth="1"/>
    <col min="1288" max="1288" width="5.7109375" style="684" customWidth="1"/>
    <col min="1289" max="1289" width="5.85546875" style="684" customWidth="1"/>
    <col min="1290" max="1290" width="5.7109375" style="684" customWidth="1"/>
    <col min="1291" max="1291" width="5.85546875" style="684" customWidth="1"/>
    <col min="1292" max="1292" width="5.7109375" style="684" customWidth="1"/>
    <col min="1293" max="1293" width="5.85546875" style="684" customWidth="1"/>
    <col min="1294" max="1294" width="5.7109375" style="684" customWidth="1"/>
    <col min="1295" max="1295" width="5.85546875" style="684" customWidth="1"/>
    <col min="1296" max="1296" width="5.7109375" style="684" customWidth="1"/>
    <col min="1297" max="1297" width="5.85546875" style="684" customWidth="1"/>
    <col min="1298" max="1405" width="11.7109375" style="684" customWidth="1"/>
    <col min="1406" max="1536" width="11.7109375" style="684"/>
    <col min="1537" max="1537" width="5.5703125" style="684" customWidth="1"/>
    <col min="1538" max="1538" width="5.7109375" style="684" customWidth="1"/>
    <col min="1539" max="1539" width="5.85546875" style="684" customWidth="1"/>
    <col min="1540" max="1540" width="5.7109375" style="684" customWidth="1"/>
    <col min="1541" max="1541" width="5.85546875" style="684" customWidth="1"/>
    <col min="1542" max="1542" width="5.7109375" style="684" customWidth="1"/>
    <col min="1543" max="1543" width="5.85546875" style="684" customWidth="1"/>
    <col min="1544" max="1544" width="5.7109375" style="684" customWidth="1"/>
    <col min="1545" max="1545" width="5.85546875" style="684" customWidth="1"/>
    <col min="1546" max="1546" width="5.7109375" style="684" customWidth="1"/>
    <col min="1547" max="1547" width="5.85546875" style="684" customWidth="1"/>
    <col min="1548" max="1548" width="5.7109375" style="684" customWidth="1"/>
    <col min="1549" max="1549" width="5.85546875" style="684" customWidth="1"/>
    <col min="1550" max="1550" width="5.7109375" style="684" customWidth="1"/>
    <col min="1551" max="1551" width="5.85546875" style="684" customWidth="1"/>
    <col min="1552" max="1552" width="5.7109375" style="684" customWidth="1"/>
    <col min="1553" max="1553" width="5.85546875" style="684" customWidth="1"/>
    <col min="1554" max="1661" width="11.7109375" style="684" customWidth="1"/>
    <col min="1662" max="1792" width="11.7109375" style="684"/>
    <col min="1793" max="1793" width="5.5703125" style="684" customWidth="1"/>
    <col min="1794" max="1794" width="5.7109375" style="684" customWidth="1"/>
    <col min="1795" max="1795" width="5.85546875" style="684" customWidth="1"/>
    <col min="1796" max="1796" width="5.7109375" style="684" customWidth="1"/>
    <col min="1797" max="1797" width="5.85546875" style="684" customWidth="1"/>
    <col min="1798" max="1798" width="5.7109375" style="684" customWidth="1"/>
    <col min="1799" max="1799" width="5.85546875" style="684" customWidth="1"/>
    <col min="1800" max="1800" width="5.7109375" style="684" customWidth="1"/>
    <col min="1801" max="1801" width="5.85546875" style="684" customWidth="1"/>
    <col min="1802" max="1802" width="5.7109375" style="684" customWidth="1"/>
    <col min="1803" max="1803" width="5.85546875" style="684" customWidth="1"/>
    <col min="1804" max="1804" width="5.7109375" style="684" customWidth="1"/>
    <col min="1805" max="1805" width="5.85546875" style="684" customWidth="1"/>
    <col min="1806" max="1806" width="5.7109375" style="684" customWidth="1"/>
    <col min="1807" max="1807" width="5.85546875" style="684" customWidth="1"/>
    <col min="1808" max="1808" width="5.7109375" style="684" customWidth="1"/>
    <col min="1809" max="1809" width="5.85546875" style="684" customWidth="1"/>
    <col min="1810" max="1917" width="11.7109375" style="684" customWidth="1"/>
    <col min="1918" max="2048" width="11.7109375" style="684"/>
    <col min="2049" max="2049" width="5.5703125" style="684" customWidth="1"/>
    <col min="2050" max="2050" width="5.7109375" style="684" customWidth="1"/>
    <col min="2051" max="2051" width="5.85546875" style="684" customWidth="1"/>
    <col min="2052" max="2052" width="5.7109375" style="684" customWidth="1"/>
    <col min="2053" max="2053" width="5.85546875" style="684" customWidth="1"/>
    <col min="2054" max="2054" width="5.7109375" style="684" customWidth="1"/>
    <col min="2055" max="2055" width="5.85546875" style="684" customWidth="1"/>
    <col min="2056" max="2056" width="5.7109375" style="684" customWidth="1"/>
    <col min="2057" max="2057" width="5.85546875" style="684" customWidth="1"/>
    <col min="2058" max="2058" width="5.7109375" style="684" customWidth="1"/>
    <col min="2059" max="2059" width="5.85546875" style="684" customWidth="1"/>
    <col min="2060" max="2060" width="5.7109375" style="684" customWidth="1"/>
    <col min="2061" max="2061" width="5.85546875" style="684" customWidth="1"/>
    <col min="2062" max="2062" width="5.7109375" style="684" customWidth="1"/>
    <col min="2063" max="2063" width="5.85546875" style="684" customWidth="1"/>
    <col min="2064" max="2064" width="5.7109375" style="684" customWidth="1"/>
    <col min="2065" max="2065" width="5.85546875" style="684" customWidth="1"/>
    <col min="2066" max="2173" width="11.7109375" style="684" customWidth="1"/>
    <col min="2174" max="2304" width="11.7109375" style="684"/>
    <col min="2305" max="2305" width="5.5703125" style="684" customWidth="1"/>
    <col min="2306" max="2306" width="5.7109375" style="684" customWidth="1"/>
    <col min="2307" max="2307" width="5.85546875" style="684" customWidth="1"/>
    <col min="2308" max="2308" width="5.7109375" style="684" customWidth="1"/>
    <col min="2309" max="2309" width="5.85546875" style="684" customWidth="1"/>
    <col min="2310" max="2310" width="5.7109375" style="684" customWidth="1"/>
    <col min="2311" max="2311" width="5.85546875" style="684" customWidth="1"/>
    <col min="2312" max="2312" width="5.7109375" style="684" customWidth="1"/>
    <col min="2313" max="2313" width="5.85546875" style="684" customWidth="1"/>
    <col min="2314" max="2314" width="5.7109375" style="684" customWidth="1"/>
    <col min="2315" max="2315" width="5.85546875" style="684" customWidth="1"/>
    <col min="2316" max="2316" width="5.7109375" style="684" customWidth="1"/>
    <col min="2317" max="2317" width="5.85546875" style="684" customWidth="1"/>
    <col min="2318" max="2318" width="5.7109375" style="684" customWidth="1"/>
    <col min="2319" max="2319" width="5.85546875" style="684" customWidth="1"/>
    <col min="2320" max="2320" width="5.7109375" style="684" customWidth="1"/>
    <col min="2321" max="2321" width="5.85546875" style="684" customWidth="1"/>
    <col min="2322" max="2429" width="11.7109375" style="684" customWidth="1"/>
    <col min="2430" max="2560" width="11.7109375" style="684"/>
    <col min="2561" max="2561" width="5.5703125" style="684" customWidth="1"/>
    <col min="2562" max="2562" width="5.7109375" style="684" customWidth="1"/>
    <col min="2563" max="2563" width="5.85546875" style="684" customWidth="1"/>
    <col min="2564" max="2564" width="5.7109375" style="684" customWidth="1"/>
    <col min="2565" max="2565" width="5.85546875" style="684" customWidth="1"/>
    <col min="2566" max="2566" width="5.7109375" style="684" customWidth="1"/>
    <col min="2567" max="2567" width="5.85546875" style="684" customWidth="1"/>
    <col min="2568" max="2568" width="5.7109375" style="684" customWidth="1"/>
    <col min="2569" max="2569" width="5.85546875" style="684" customWidth="1"/>
    <col min="2570" max="2570" width="5.7109375" style="684" customWidth="1"/>
    <col min="2571" max="2571" width="5.85546875" style="684" customWidth="1"/>
    <col min="2572" max="2572" width="5.7109375" style="684" customWidth="1"/>
    <col min="2573" max="2573" width="5.85546875" style="684" customWidth="1"/>
    <col min="2574" max="2574" width="5.7109375" style="684" customWidth="1"/>
    <col min="2575" max="2575" width="5.85546875" style="684" customWidth="1"/>
    <col min="2576" max="2576" width="5.7109375" style="684" customWidth="1"/>
    <col min="2577" max="2577" width="5.85546875" style="684" customWidth="1"/>
    <col min="2578" max="2685" width="11.7109375" style="684" customWidth="1"/>
    <col min="2686" max="2816" width="11.7109375" style="684"/>
    <col min="2817" max="2817" width="5.5703125" style="684" customWidth="1"/>
    <col min="2818" max="2818" width="5.7109375" style="684" customWidth="1"/>
    <col min="2819" max="2819" width="5.85546875" style="684" customWidth="1"/>
    <col min="2820" max="2820" width="5.7109375" style="684" customWidth="1"/>
    <col min="2821" max="2821" width="5.85546875" style="684" customWidth="1"/>
    <col min="2822" max="2822" width="5.7109375" style="684" customWidth="1"/>
    <col min="2823" max="2823" width="5.85546875" style="684" customWidth="1"/>
    <col min="2824" max="2824" width="5.7109375" style="684" customWidth="1"/>
    <col min="2825" max="2825" width="5.85546875" style="684" customWidth="1"/>
    <col min="2826" max="2826" width="5.7109375" style="684" customWidth="1"/>
    <col min="2827" max="2827" width="5.85546875" style="684" customWidth="1"/>
    <col min="2828" max="2828" width="5.7109375" style="684" customWidth="1"/>
    <col min="2829" max="2829" width="5.85546875" style="684" customWidth="1"/>
    <col min="2830" max="2830" width="5.7109375" style="684" customWidth="1"/>
    <col min="2831" max="2831" width="5.85546875" style="684" customWidth="1"/>
    <col min="2832" max="2832" width="5.7109375" style="684" customWidth="1"/>
    <col min="2833" max="2833" width="5.85546875" style="684" customWidth="1"/>
    <col min="2834" max="2941" width="11.7109375" style="684" customWidth="1"/>
    <col min="2942" max="3072" width="11.7109375" style="684"/>
    <col min="3073" max="3073" width="5.5703125" style="684" customWidth="1"/>
    <col min="3074" max="3074" width="5.7109375" style="684" customWidth="1"/>
    <col min="3075" max="3075" width="5.85546875" style="684" customWidth="1"/>
    <col min="3076" max="3076" width="5.7109375" style="684" customWidth="1"/>
    <col min="3077" max="3077" width="5.85546875" style="684" customWidth="1"/>
    <col min="3078" max="3078" width="5.7109375" style="684" customWidth="1"/>
    <col min="3079" max="3079" width="5.85546875" style="684" customWidth="1"/>
    <col min="3080" max="3080" width="5.7109375" style="684" customWidth="1"/>
    <col min="3081" max="3081" width="5.85546875" style="684" customWidth="1"/>
    <col min="3082" max="3082" width="5.7109375" style="684" customWidth="1"/>
    <col min="3083" max="3083" width="5.85546875" style="684" customWidth="1"/>
    <col min="3084" max="3084" width="5.7109375" style="684" customWidth="1"/>
    <col min="3085" max="3085" width="5.85546875" style="684" customWidth="1"/>
    <col min="3086" max="3086" width="5.7109375" style="684" customWidth="1"/>
    <col min="3087" max="3087" width="5.85546875" style="684" customWidth="1"/>
    <col min="3088" max="3088" width="5.7109375" style="684" customWidth="1"/>
    <col min="3089" max="3089" width="5.85546875" style="684" customWidth="1"/>
    <col min="3090" max="3197" width="11.7109375" style="684" customWidth="1"/>
    <col min="3198" max="3328" width="11.7109375" style="684"/>
    <col min="3329" max="3329" width="5.5703125" style="684" customWidth="1"/>
    <col min="3330" max="3330" width="5.7109375" style="684" customWidth="1"/>
    <col min="3331" max="3331" width="5.85546875" style="684" customWidth="1"/>
    <col min="3332" max="3332" width="5.7109375" style="684" customWidth="1"/>
    <col min="3333" max="3333" width="5.85546875" style="684" customWidth="1"/>
    <col min="3334" max="3334" width="5.7109375" style="684" customWidth="1"/>
    <col min="3335" max="3335" width="5.85546875" style="684" customWidth="1"/>
    <col min="3336" max="3336" width="5.7109375" style="684" customWidth="1"/>
    <col min="3337" max="3337" width="5.85546875" style="684" customWidth="1"/>
    <col min="3338" max="3338" width="5.7109375" style="684" customWidth="1"/>
    <col min="3339" max="3339" width="5.85546875" style="684" customWidth="1"/>
    <col min="3340" max="3340" width="5.7109375" style="684" customWidth="1"/>
    <col min="3341" max="3341" width="5.85546875" style="684" customWidth="1"/>
    <col min="3342" max="3342" width="5.7109375" style="684" customWidth="1"/>
    <col min="3343" max="3343" width="5.85546875" style="684" customWidth="1"/>
    <col min="3344" max="3344" width="5.7109375" style="684" customWidth="1"/>
    <col min="3345" max="3345" width="5.85546875" style="684" customWidth="1"/>
    <col min="3346" max="3453" width="11.7109375" style="684" customWidth="1"/>
    <col min="3454" max="3584" width="11.7109375" style="684"/>
    <col min="3585" max="3585" width="5.5703125" style="684" customWidth="1"/>
    <col min="3586" max="3586" width="5.7109375" style="684" customWidth="1"/>
    <col min="3587" max="3587" width="5.85546875" style="684" customWidth="1"/>
    <col min="3588" max="3588" width="5.7109375" style="684" customWidth="1"/>
    <col min="3589" max="3589" width="5.85546875" style="684" customWidth="1"/>
    <col min="3590" max="3590" width="5.7109375" style="684" customWidth="1"/>
    <col min="3591" max="3591" width="5.85546875" style="684" customWidth="1"/>
    <col min="3592" max="3592" width="5.7109375" style="684" customWidth="1"/>
    <col min="3593" max="3593" width="5.85546875" style="684" customWidth="1"/>
    <col min="3594" max="3594" width="5.7109375" style="684" customWidth="1"/>
    <col min="3595" max="3595" width="5.85546875" style="684" customWidth="1"/>
    <col min="3596" max="3596" width="5.7109375" style="684" customWidth="1"/>
    <col min="3597" max="3597" width="5.85546875" style="684" customWidth="1"/>
    <col min="3598" max="3598" width="5.7109375" style="684" customWidth="1"/>
    <col min="3599" max="3599" width="5.85546875" style="684" customWidth="1"/>
    <col min="3600" max="3600" width="5.7109375" style="684" customWidth="1"/>
    <col min="3601" max="3601" width="5.85546875" style="684" customWidth="1"/>
    <col min="3602" max="3709" width="11.7109375" style="684" customWidth="1"/>
    <col min="3710" max="3840" width="11.7109375" style="684"/>
    <col min="3841" max="3841" width="5.5703125" style="684" customWidth="1"/>
    <col min="3842" max="3842" width="5.7109375" style="684" customWidth="1"/>
    <col min="3843" max="3843" width="5.85546875" style="684" customWidth="1"/>
    <col min="3844" max="3844" width="5.7109375" style="684" customWidth="1"/>
    <col min="3845" max="3845" width="5.85546875" style="684" customWidth="1"/>
    <col min="3846" max="3846" width="5.7109375" style="684" customWidth="1"/>
    <col min="3847" max="3847" width="5.85546875" style="684" customWidth="1"/>
    <col min="3848" max="3848" width="5.7109375" style="684" customWidth="1"/>
    <col min="3849" max="3849" width="5.85546875" style="684" customWidth="1"/>
    <col min="3850" max="3850" width="5.7109375" style="684" customWidth="1"/>
    <col min="3851" max="3851" width="5.85546875" style="684" customWidth="1"/>
    <col min="3852" max="3852" width="5.7109375" style="684" customWidth="1"/>
    <col min="3853" max="3853" width="5.85546875" style="684" customWidth="1"/>
    <col min="3854" max="3854" width="5.7109375" style="684" customWidth="1"/>
    <col min="3855" max="3855" width="5.85546875" style="684" customWidth="1"/>
    <col min="3856" max="3856" width="5.7109375" style="684" customWidth="1"/>
    <col min="3857" max="3857" width="5.85546875" style="684" customWidth="1"/>
    <col min="3858" max="3965" width="11.7109375" style="684" customWidth="1"/>
    <col min="3966" max="4096" width="11.7109375" style="684"/>
    <col min="4097" max="4097" width="5.5703125" style="684" customWidth="1"/>
    <col min="4098" max="4098" width="5.7109375" style="684" customWidth="1"/>
    <col min="4099" max="4099" width="5.85546875" style="684" customWidth="1"/>
    <col min="4100" max="4100" width="5.7109375" style="684" customWidth="1"/>
    <col min="4101" max="4101" width="5.85546875" style="684" customWidth="1"/>
    <col min="4102" max="4102" width="5.7109375" style="684" customWidth="1"/>
    <col min="4103" max="4103" width="5.85546875" style="684" customWidth="1"/>
    <col min="4104" max="4104" width="5.7109375" style="684" customWidth="1"/>
    <col min="4105" max="4105" width="5.85546875" style="684" customWidth="1"/>
    <col min="4106" max="4106" width="5.7109375" style="684" customWidth="1"/>
    <col min="4107" max="4107" width="5.85546875" style="684" customWidth="1"/>
    <col min="4108" max="4108" width="5.7109375" style="684" customWidth="1"/>
    <col min="4109" max="4109" width="5.85546875" style="684" customWidth="1"/>
    <col min="4110" max="4110" width="5.7109375" style="684" customWidth="1"/>
    <col min="4111" max="4111" width="5.85546875" style="684" customWidth="1"/>
    <col min="4112" max="4112" width="5.7109375" style="684" customWidth="1"/>
    <col min="4113" max="4113" width="5.85546875" style="684" customWidth="1"/>
    <col min="4114" max="4221" width="11.7109375" style="684" customWidth="1"/>
    <col min="4222" max="4352" width="11.7109375" style="684"/>
    <col min="4353" max="4353" width="5.5703125" style="684" customWidth="1"/>
    <col min="4354" max="4354" width="5.7109375" style="684" customWidth="1"/>
    <col min="4355" max="4355" width="5.85546875" style="684" customWidth="1"/>
    <col min="4356" max="4356" width="5.7109375" style="684" customWidth="1"/>
    <col min="4357" max="4357" width="5.85546875" style="684" customWidth="1"/>
    <col min="4358" max="4358" width="5.7109375" style="684" customWidth="1"/>
    <col min="4359" max="4359" width="5.85546875" style="684" customWidth="1"/>
    <col min="4360" max="4360" width="5.7109375" style="684" customWidth="1"/>
    <col min="4361" max="4361" width="5.85546875" style="684" customWidth="1"/>
    <col min="4362" max="4362" width="5.7109375" style="684" customWidth="1"/>
    <col min="4363" max="4363" width="5.85546875" style="684" customWidth="1"/>
    <col min="4364" max="4364" width="5.7109375" style="684" customWidth="1"/>
    <col min="4365" max="4365" width="5.85546875" style="684" customWidth="1"/>
    <col min="4366" max="4366" width="5.7109375" style="684" customWidth="1"/>
    <col min="4367" max="4367" width="5.85546875" style="684" customWidth="1"/>
    <col min="4368" max="4368" width="5.7109375" style="684" customWidth="1"/>
    <col min="4369" max="4369" width="5.85546875" style="684" customWidth="1"/>
    <col min="4370" max="4477" width="11.7109375" style="684" customWidth="1"/>
    <col min="4478" max="4608" width="11.7109375" style="684"/>
    <col min="4609" max="4609" width="5.5703125" style="684" customWidth="1"/>
    <col min="4610" max="4610" width="5.7109375" style="684" customWidth="1"/>
    <col min="4611" max="4611" width="5.85546875" style="684" customWidth="1"/>
    <col min="4612" max="4612" width="5.7109375" style="684" customWidth="1"/>
    <col min="4613" max="4613" width="5.85546875" style="684" customWidth="1"/>
    <col min="4614" max="4614" width="5.7109375" style="684" customWidth="1"/>
    <col min="4615" max="4615" width="5.85546875" style="684" customWidth="1"/>
    <col min="4616" max="4616" width="5.7109375" style="684" customWidth="1"/>
    <col min="4617" max="4617" width="5.85546875" style="684" customWidth="1"/>
    <col min="4618" max="4618" width="5.7109375" style="684" customWidth="1"/>
    <col min="4619" max="4619" width="5.85546875" style="684" customWidth="1"/>
    <col min="4620" max="4620" width="5.7109375" style="684" customWidth="1"/>
    <col min="4621" max="4621" width="5.85546875" style="684" customWidth="1"/>
    <col min="4622" max="4622" width="5.7109375" style="684" customWidth="1"/>
    <col min="4623" max="4623" width="5.85546875" style="684" customWidth="1"/>
    <col min="4624" max="4624" width="5.7109375" style="684" customWidth="1"/>
    <col min="4625" max="4625" width="5.85546875" style="684" customWidth="1"/>
    <col min="4626" max="4733" width="11.7109375" style="684" customWidth="1"/>
    <col min="4734" max="4864" width="11.7109375" style="684"/>
    <col min="4865" max="4865" width="5.5703125" style="684" customWidth="1"/>
    <col min="4866" max="4866" width="5.7109375" style="684" customWidth="1"/>
    <col min="4867" max="4867" width="5.85546875" style="684" customWidth="1"/>
    <col min="4868" max="4868" width="5.7109375" style="684" customWidth="1"/>
    <col min="4869" max="4869" width="5.85546875" style="684" customWidth="1"/>
    <col min="4870" max="4870" width="5.7109375" style="684" customWidth="1"/>
    <col min="4871" max="4871" width="5.85546875" style="684" customWidth="1"/>
    <col min="4872" max="4872" width="5.7109375" style="684" customWidth="1"/>
    <col min="4873" max="4873" width="5.85546875" style="684" customWidth="1"/>
    <col min="4874" max="4874" width="5.7109375" style="684" customWidth="1"/>
    <col min="4875" max="4875" width="5.85546875" style="684" customWidth="1"/>
    <col min="4876" max="4876" width="5.7109375" style="684" customWidth="1"/>
    <col min="4877" max="4877" width="5.85546875" style="684" customWidth="1"/>
    <col min="4878" max="4878" width="5.7109375" style="684" customWidth="1"/>
    <col min="4879" max="4879" width="5.85546875" style="684" customWidth="1"/>
    <col min="4880" max="4880" width="5.7109375" style="684" customWidth="1"/>
    <col min="4881" max="4881" width="5.85546875" style="684" customWidth="1"/>
    <col min="4882" max="4989" width="11.7109375" style="684" customWidth="1"/>
    <col min="4990" max="5120" width="11.7109375" style="684"/>
    <col min="5121" max="5121" width="5.5703125" style="684" customWidth="1"/>
    <col min="5122" max="5122" width="5.7109375" style="684" customWidth="1"/>
    <col min="5123" max="5123" width="5.85546875" style="684" customWidth="1"/>
    <col min="5124" max="5124" width="5.7109375" style="684" customWidth="1"/>
    <col min="5125" max="5125" width="5.85546875" style="684" customWidth="1"/>
    <col min="5126" max="5126" width="5.7109375" style="684" customWidth="1"/>
    <col min="5127" max="5127" width="5.85546875" style="684" customWidth="1"/>
    <col min="5128" max="5128" width="5.7109375" style="684" customWidth="1"/>
    <col min="5129" max="5129" width="5.85546875" style="684" customWidth="1"/>
    <col min="5130" max="5130" width="5.7109375" style="684" customWidth="1"/>
    <col min="5131" max="5131" width="5.85546875" style="684" customWidth="1"/>
    <col min="5132" max="5132" width="5.7109375" style="684" customWidth="1"/>
    <col min="5133" max="5133" width="5.85546875" style="684" customWidth="1"/>
    <col min="5134" max="5134" width="5.7109375" style="684" customWidth="1"/>
    <col min="5135" max="5135" width="5.85546875" style="684" customWidth="1"/>
    <col min="5136" max="5136" width="5.7109375" style="684" customWidth="1"/>
    <col min="5137" max="5137" width="5.85546875" style="684" customWidth="1"/>
    <col min="5138" max="5245" width="11.7109375" style="684" customWidth="1"/>
    <col min="5246" max="5376" width="11.7109375" style="684"/>
    <col min="5377" max="5377" width="5.5703125" style="684" customWidth="1"/>
    <col min="5378" max="5378" width="5.7109375" style="684" customWidth="1"/>
    <col min="5379" max="5379" width="5.85546875" style="684" customWidth="1"/>
    <col min="5380" max="5380" width="5.7109375" style="684" customWidth="1"/>
    <col min="5381" max="5381" width="5.85546875" style="684" customWidth="1"/>
    <col min="5382" max="5382" width="5.7109375" style="684" customWidth="1"/>
    <col min="5383" max="5383" width="5.85546875" style="684" customWidth="1"/>
    <col min="5384" max="5384" width="5.7109375" style="684" customWidth="1"/>
    <col min="5385" max="5385" width="5.85546875" style="684" customWidth="1"/>
    <col min="5386" max="5386" width="5.7109375" style="684" customWidth="1"/>
    <col min="5387" max="5387" width="5.85546875" style="684" customWidth="1"/>
    <col min="5388" max="5388" width="5.7109375" style="684" customWidth="1"/>
    <col min="5389" max="5389" width="5.85546875" style="684" customWidth="1"/>
    <col min="5390" max="5390" width="5.7109375" style="684" customWidth="1"/>
    <col min="5391" max="5391" width="5.85546875" style="684" customWidth="1"/>
    <col min="5392" max="5392" width="5.7109375" style="684" customWidth="1"/>
    <col min="5393" max="5393" width="5.85546875" style="684" customWidth="1"/>
    <col min="5394" max="5501" width="11.7109375" style="684" customWidth="1"/>
    <col min="5502" max="5632" width="11.7109375" style="684"/>
    <col min="5633" max="5633" width="5.5703125" style="684" customWidth="1"/>
    <col min="5634" max="5634" width="5.7109375" style="684" customWidth="1"/>
    <col min="5635" max="5635" width="5.85546875" style="684" customWidth="1"/>
    <col min="5636" max="5636" width="5.7109375" style="684" customWidth="1"/>
    <col min="5637" max="5637" width="5.85546875" style="684" customWidth="1"/>
    <col min="5638" max="5638" width="5.7109375" style="684" customWidth="1"/>
    <col min="5639" max="5639" width="5.85546875" style="684" customWidth="1"/>
    <col min="5640" max="5640" width="5.7109375" style="684" customWidth="1"/>
    <col min="5641" max="5641" width="5.85546875" style="684" customWidth="1"/>
    <col min="5642" max="5642" width="5.7109375" style="684" customWidth="1"/>
    <col min="5643" max="5643" width="5.85546875" style="684" customWidth="1"/>
    <col min="5644" max="5644" width="5.7109375" style="684" customWidth="1"/>
    <col min="5645" max="5645" width="5.85546875" style="684" customWidth="1"/>
    <col min="5646" max="5646" width="5.7109375" style="684" customWidth="1"/>
    <col min="5647" max="5647" width="5.85546875" style="684" customWidth="1"/>
    <col min="5648" max="5648" width="5.7109375" style="684" customWidth="1"/>
    <col min="5649" max="5649" width="5.85546875" style="684" customWidth="1"/>
    <col min="5650" max="5757" width="11.7109375" style="684" customWidth="1"/>
    <col min="5758" max="5888" width="11.7109375" style="684"/>
    <col min="5889" max="5889" width="5.5703125" style="684" customWidth="1"/>
    <col min="5890" max="5890" width="5.7109375" style="684" customWidth="1"/>
    <col min="5891" max="5891" width="5.85546875" style="684" customWidth="1"/>
    <col min="5892" max="5892" width="5.7109375" style="684" customWidth="1"/>
    <col min="5893" max="5893" width="5.85546875" style="684" customWidth="1"/>
    <col min="5894" max="5894" width="5.7109375" style="684" customWidth="1"/>
    <col min="5895" max="5895" width="5.85546875" style="684" customWidth="1"/>
    <col min="5896" max="5896" width="5.7109375" style="684" customWidth="1"/>
    <col min="5897" max="5897" width="5.85546875" style="684" customWidth="1"/>
    <col min="5898" max="5898" width="5.7109375" style="684" customWidth="1"/>
    <col min="5899" max="5899" width="5.85546875" style="684" customWidth="1"/>
    <col min="5900" max="5900" width="5.7109375" style="684" customWidth="1"/>
    <col min="5901" max="5901" width="5.85546875" style="684" customWidth="1"/>
    <col min="5902" max="5902" width="5.7109375" style="684" customWidth="1"/>
    <col min="5903" max="5903" width="5.85546875" style="684" customWidth="1"/>
    <col min="5904" max="5904" width="5.7109375" style="684" customWidth="1"/>
    <col min="5905" max="5905" width="5.85546875" style="684" customWidth="1"/>
    <col min="5906" max="6013" width="11.7109375" style="684" customWidth="1"/>
    <col min="6014" max="6144" width="11.7109375" style="684"/>
    <col min="6145" max="6145" width="5.5703125" style="684" customWidth="1"/>
    <col min="6146" max="6146" width="5.7109375" style="684" customWidth="1"/>
    <col min="6147" max="6147" width="5.85546875" style="684" customWidth="1"/>
    <col min="6148" max="6148" width="5.7109375" style="684" customWidth="1"/>
    <col min="6149" max="6149" width="5.85546875" style="684" customWidth="1"/>
    <col min="6150" max="6150" width="5.7109375" style="684" customWidth="1"/>
    <col min="6151" max="6151" width="5.85546875" style="684" customWidth="1"/>
    <col min="6152" max="6152" width="5.7109375" style="684" customWidth="1"/>
    <col min="6153" max="6153" width="5.85546875" style="684" customWidth="1"/>
    <col min="6154" max="6154" width="5.7109375" style="684" customWidth="1"/>
    <col min="6155" max="6155" width="5.85546875" style="684" customWidth="1"/>
    <col min="6156" max="6156" width="5.7109375" style="684" customWidth="1"/>
    <col min="6157" max="6157" width="5.85546875" style="684" customWidth="1"/>
    <col min="6158" max="6158" width="5.7109375" style="684" customWidth="1"/>
    <col min="6159" max="6159" width="5.85546875" style="684" customWidth="1"/>
    <col min="6160" max="6160" width="5.7109375" style="684" customWidth="1"/>
    <col min="6161" max="6161" width="5.85546875" style="684" customWidth="1"/>
    <col min="6162" max="6269" width="11.7109375" style="684" customWidth="1"/>
    <col min="6270" max="6400" width="11.7109375" style="684"/>
    <col min="6401" max="6401" width="5.5703125" style="684" customWidth="1"/>
    <col min="6402" max="6402" width="5.7109375" style="684" customWidth="1"/>
    <col min="6403" max="6403" width="5.85546875" style="684" customWidth="1"/>
    <col min="6404" max="6404" width="5.7109375" style="684" customWidth="1"/>
    <col min="6405" max="6405" width="5.85546875" style="684" customWidth="1"/>
    <col min="6406" max="6406" width="5.7109375" style="684" customWidth="1"/>
    <col min="6407" max="6407" width="5.85546875" style="684" customWidth="1"/>
    <col min="6408" max="6408" width="5.7109375" style="684" customWidth="1"/>
    <col min="6409" max="6409" width="5.85546875" style="684" customWidth="1"/>
    <col min="6410" max="6410" width="5.7109375" style="684" customWidth="1"/>
    <col min="6411" max="6411" width="5.85546875" style="684" customWidth="1"/>
    <col min="6412" max="6412" width="5.7109375" style="684" customWidth="1"/>
    <col min="6413" max="6413" width="5.85546875" style="684" customWidth="1"/>
    <col min="6414" max="6414" width="5.7109375" style="684" customWidth="1"/>
    <col min="6415" max="6415" width="5.85546875" style="684" customWidth="1"/>
    <col min="6416" max="6416" width="5.7109375" style="684" customWidth="1"/>
    <col min="6417" max="6417" width="5.85546875" style="684" customWidth="1"/>
    <col min="6418" max="6525" width="11.7109375" style="684" customWidth="1"/>
    <col min="6526" max="6656" width="11.7109375" style="684"/>
    <col min="6657" max="6657" width="5.5703125" style="684" customWidth="1"/>
    <col min="6658" max="6658" width="5.7109375" style="684" customWidth="1"/>
    <col min="6659" max="6659" width="5.85546875" style="684" customWidth="1"/>
    <col min="6660" max="6660" width="5.7109375" style="684" customWidth="1"/>
    <col min="6661" max="6661" width="5.85546875" style="684" customWidth="1"/>
    <col min="6662" max="6662" width="5.7109375" style="684" customWidth="1"/>
    <col min="6663" max="6663" width="5.85546875" style="684" customWidth="1"/>
    <col min="6664" max="6664" width="5.7109375" style="684" customWidth="1"/>
    <col min="6665" max="6665" width="5.85546875" style="684" customWidth="1"/>
    <col min="6666" max="6666" width="5.7109375" style="684" customWidth="1"/>
    <col min="6667" max="6667" width="5.85546875" style="684" customWidth="1"/>
    <col min="6668" max="6668" width="5.7109375" style="684" customWidth="1"/>
    <col min="6669" max="6669" width="5.85546875" style="684" customWidth="1"/>
    <col min="6670" max="6670" width="5.7109375" style="684" customWidth="1"/>
    <col min="6671" max="6671" width="5.85546875" style="684" customWidth="1"/>
    <col min="6672" max="6672" width="5.7109375" style="684" customWidth="1"/>
    <col min="6673" max="6673" width="5.85546875" style="684" customWidth="1"/>
    <col min="6674" max="6781" width="11.7109375" style="684" customWidth="1"/>
    <col min="6782" max="6912" width="11.7109375" style="684"/>
    <col min="6913" max="6913" width="5.5703125" style="684" customWidth="1"/>
    <col min="6914" max="6914" width="5.7109375" style="684" customWidth="1"/>
    <col min="6915" max="6915" width="5.85546875" style="684" customWidth="1"/>
    <col min="6916" max="6916" width="5.7109375" style="684" customWidth="1"/>
    <col min="6917" max="6917" width="5.85546875" style="684" customWidth="1"/>
    <col min="6918" max="6918" width="5.7109375" style="684" customWidth="1"/>
    <col min="6919" max="6919" width="5.85546875" style="684" customWidth="1"/>
    <col min="6920" max="6920" width="5.7109375" style="684" customWidth="1"/>
    <col min="6921" max="6921" width="5.85546875" style="684" customWidth="1"/>
    <col min="6922" max="6922" width="5.7109375" style="684" customWidth="1"/>
    <col min="6923" max="6923" width="5.85546875" style="684" customWidth="1"/>
    <col min="6924" max="6924" width="5.7109375" style="684" customWidth="1"/>
    <col min="6925" max="6925" width="5.85546875" style="684" customWidth="1"/>
    <col min="6926" max="6926" width="5.7109375" style="684" customWidth="1"/>
    <col min="6927" max="6927" width="5.85546875" style="684" customWidth="1"/>
    <col min="6928" max="6928" width="5.7109375" style="684" customWidth="1"/>
    <col min="6929" max="6929" width="5.85546875" style="684" customWidth="1"/>
    <col min="6930" max="7037" width="11.7109375" style="684" customWidth="1"/>
    <col min="7038" max="7168" width="11.7109375" style="684"/>
    <col min="7169" max="7169" width="5.5703125" style="684" customWidth="1"/>
    <col min="7170" max="7170" width="5.7109375" style="684" customWidth="1"/>
    <col min="7171" max="7171" width="5.85546875" style="684" customWidth="1"/>
    <col min="7172" max="7172" width="5.7109375" style="684" customWidth="1"/>
    <col min="7173" max="7173" width="5.85546875" style="684" customWidth="1"/>
    <col min="7174" max="7174" width="5.7109375" style="684" customWidth="1"/>
    <col min="7175" max="7175" width="5.85546875" style="684" customWidth="1"/>
    <col min="7176" max="7176" width="5.7109375" style="684" customWidth="1"/>
    <col min="7177" max="7177" width="5.85546875" style="684" customWidth="1"/>
    <col min="7178" max="7178" width="5.7109375" style="684" customWidth="1"/>
    <col min="7179" max="7179" width="5.85546875" style="684" customWidth="1"/>
    <col min="7180" max="7180" width="5.7109375" style="684" customWidth="1"/>
    <col min="7181" max="7181" width="5.85546875" style="684" customWidth="1"/>
    <col min="7182" max="7182" width="5.7109375" style="684" customWidth="1"/>
    <col min="7183" max="7183" width="5.85546875" style="684" customWidth="1"/>
    <col min="7184" max="7184" width="5.7109375" style="684" customWidth="1"/>
    <col min="7185" max="7185" width="5.85546875" style="684" customWidth="1"/>
    <col min="7186" max="7293" width="11.7109375" style="684" customWidth="1"/>
    <col min="7294" max="7424" width="11.7109375" style="684"/>
    <col min="7425" max="7425" width="5.5703125" style="684" customWidth="1"/>
    <col min="7426" max="7426" width="5.7109375" style="684" customWidth="1"/>
    <col min="7427" max="7427" width="5.85546875" style="684" customWidth="1"/>
    <col min="7428" max="7428" width="5.7109375" style="684" customWidth="1"/>
    <col min="7429" max="7429" width="5.85546875" style="684" customWidth="1"/>
    <col min="7430" max="7430" width="5.7109375" style="684" customWidth="1"/>
    <col min="7431" max="7431" width="5.85546875" style="684" customWidth="1"/>
    <col min="7432" max="7432" width="5.7109375" style="684" customWidth="1"/>
    <col min="7433" max="7433" width="5.85546875" style="684" customWidth="1"/>
    <col min="7434" max="7434" width="5.7109375" style="684" customWidth="1"/>
    <col min="7435" max="7435" width="5.85546875" style="684" customWidth="1"/>
    <col min="7436" max="7436" width="5.7109375" style="684" customWidth="1"/>
    <col min="7437" max="7437" width="5.85546875" style="684" customWidth="1"/>
    <col min="7438" max="7438" width="5.7109375" style="684" customWidth="1"/>
    <col min="7439" max="7439" width="5.85546875" style="684" customWidth="1"/>
    <col min="7440" max="7440" width="5.7109375" style="684" customWidth="1"/>
    <col min="7441" max="7441" width="5.85546875" style="684" customWidth="1"/>
    <col min="7442" max="7549" width="11.7109375" style="684" customWidth="1"/>
    <col min="7550" max="7680" width="11.7109375" style="684"/>
    <col min="7681" max="7681" width="5.5703125" style="684" customWidth="1"/>
    <col min="7682" max="7682" width="5.7109375" style="684" customWidth="1"/>
    <col min="7683" max="7683" width="5.85546875" style="684" customWidth="1"/>
    <col min="7684" max="7684" width="5.7109375" style="684" customWidth="1"/>
    <col min="7685" max="7685" width="5.85546875" style="684" customWidth="1"/>
    <col min="7686" max="7686" width="5.7109375" style="684" customWidth="1"/>
    <col min="7687" max="7687" width="5.85546875" style="684" customWidth="1"/>
    <col min="7688" max="7688" width="5.7109375" style="684" customWidth="1"/>
    <col min="7689" max="7689" width="5.85546875" style="684" customWidth="1"/>
    <col min="7690" max="7690" width="5.7109375" style="684" customWidth="1"/>
    <col min="7691" max="7691" width="5.85546875" style="684" customWidth="1"/>
    <col min="7692" max="7692" width="5.7109375" style="684" customWidth="1"/>
    <col min="7693" max="7693" width="5.85546875" style="684" customWidth="1"/>
    <col min="7694" max="7694" width="5.7109375" style="684" customWidth="1"/>
    <col min="7695" max="7695" width="5.85546875" style="684" customWidth="1"/>
    <col min="7696" max="7696" width="5.7109375" style="684" customWidth="1"/>
    <col min="7697" max="7697" width="5.85546875" style="684" customWidth="1"/>
    <col min="7698" max="7805" width="11.7109375" style="684" customWidth="1"/>
    <col min="7806" max="7936" width="11.7109375" style="684"/>
    <col min="7937" max="7937" width="5.5703125" style="684" customWidth="1"/>
    <col min="7938" max="7938" width="5.7109375" style="684" customWidth="1"/>
    <col min="7939" max="7939" width="5.85546875" style="684" customWidth="1"/>
    <col min="7940" max="7940" width="5.7109375" style="684" customWidth="1"/>
    <col min="7941" max="7941" width="5.85546875" style="684" customWidth="1"/>
    <col min="7942" max="7942" width="5.7109375" style="684" customWidth="1"/>
    <col min="7943" max="7943" width="5.85546875" style="684" customWidth="1"/>
    <col min="7944" max="7944" width="5.7109375" style="684" customWidth="1"/>
    <col min="7945" max="7945" width="5.85546875" style="684" customWidth="1"/>
    <col min="7946" max="7946" width="5.7109375" style="684" customWidth="1"/>
    <col min="7947" max="7947" width="5.85546875" style="684" customWidth="1"/>
    <col min="7948" max="7948" width="5.7109375" style="684" customWidth="1"/>
    <col min="7949" max="7949" width="5.85546875" style="684" customWidth="1"/>
    <col min="7950" max="7950" width="5.7109375" style="684" customWidth="1"/>
    <col min="7951" max="7951" width="5.85546875" style="684" customWidth="1"/>
    <col min="7952" max="7952" width="5.7109375" style="684" customWidth="1"/>
    <col min="7953" max="7953" width="5.85546875" style="684" customWidth="1"/>
    <col min="7954" max="8061" width="11.7109375" style="684" customWidth="1"/>
    <col min="8062" max="8192" width="11.7109375" style="684"/>
    <col min="8193" max="8193" width="5.5703125" style="684" customWidth="1"/>
    <col min="8194" max="8194" width="5.7109375" style="684" customWidth="1"/>
    <col min="8195" max="8195" width="5.85546875" style="684" customWidth="1"/>
    <col min="8196" max="8196" width="5.7109375" style="684" customWidth="1"/>
    <col min="8197" max="8197" width="5.85546875" style="684" customWidth="1"/>
    <col min="8198" max="8198" width="5.7109375" style="684" customWidth="1"/>
    <col min="8199" max="8199" width="5.85546875" style="684" customWidth="1"/>
    <col min="8200" max="8200" width="5.7109375" style="684" customWidth="1"/>
    <col min="8201" max="8201" width="5.85546875" style="684" customWidth="1"/>
    <col min="8202" max="8202" width="5.7109375" style="684" customWidth="1"/>
    <col min="8203" max="8203" width="5.85546875" style="684" customWidth="1"/>
    <col min="8204" max="8204" width="5.7109375" style="684" customWidth="1"/>
    <col min="8205" max="8205" width="5.85546875" style="684" customWidth="1"/>
    <col min="8206" max="8206" width="5.7109375" style="684" customWidth="1"/>
    <col min="8207" max="8207" width="5.85546875" style="684" customWidth="1"/>
    <col min="8208" max="8208" width="5.7109375" style="684" customWidth="1"/>
    <col min="8209" max="8209" width="5.85546875" style="684" customWidth="1"/>
    <col min="8210" max="8317" width="11.7109375" style="684" customWidth="1"/>
    <col min="8318" max="8448" width="11.7109375" style="684"/>
    <col min="8449" max="8449" width="5.5703125" style="684" customWidth="1"/>
    <col min="8450" max="8450" width="5.7109375" style="684" customWidth="1"/>
    <col min="8451" max="8451" width="5.85546875" style="684" customWidth="1"/>
    <col min="8452" max="8452" width="5.7109375" style="684" customWidth="1"/>
    <col min="8453" max="8453" width="5.85546875" style="684" customWidth="1"/>
    <col min="8454" max="8454" width="5.7109375" style="684" customWidth="1"/>
    <col min="8455" max="8455" width="5.85546875" style="684" customWidth="1"/>
    <col min="8456" max="8456" width="5.7109375" style="684" customWidth="1"/>
    <col min="8457" max="8457" width="5.85546875" style="684" customWidth="1"/>
    <col min="8458" max="8458" width="5.7109375" style="684" customWidth="1"/>
    <col min="8459" max="8459" width="5.85546875" style="684" customWidth="1"/>
    <col min="8460" max="8460" width="5.7109375" style="684" customWidth="1"/>
    <col min="8461" max="8461" width="5.85546875" style="684" customWidth="1"/>
    <col min="8462" max="8462" width="5.7109375" style="684" customWidth="1"/>
    <col min="8463" max="8463" width="5.85546875" style="684" customWidth="1"/>
    <col min="8464" max="8464" width="5.7109375" style="684" customWidth="1"/>
    <col min="8465" max="8465" width="5.85546875" style="684" customWidth="1"/>
    <col min="8466" max="8573" width="11.7109375" style="684" customWidth="1"/>
    <col min="8574" max="8704" width="11.7109375" style="684"/>
    <col min="8705" max="8705" width="5.5703125" style="684" customWidth="1"/>
    <col min="8706" max="8706" width="5.7109375" style="684" customWidth="1"/>
    <col min="8707" max="8707" width="5.85546875" style="684" customWidth="1"/>
    <col min="8708" max="8708" width="5.7109375" style="684" customWidth="1"/>
    <col min="8709" max="8709" width="5.85546875" style="684" customWidth="1"/>
    <col min="8710" max="8710" width="5.7109375" style="684" customWidth="1"/>
    <col min="8711" max="8711" width="5.85546875" style="684" customWidth="1"/>
    <col min="8712" max="8712" width="5.7109375" style="684" customWidth="1"/>
    <col min="8713" max="8713" width="5.85546875" style="684" customWidth="1"/>
    <col min="8714" max="8714" width="5.7109375" style="684" customWidth="1"/>
    <col min="8715" max="8715" width="5.85546875" style="684" customWidth="1"/>
    <col min="8716" max="8716" width="5.7109375" style="684" customWidth="1"/>
    <col min="8717" max="8717" width="5.85546875" style="684" customWidth="1"/>
    <col min="8718" max="8718" width="5.7109375" style="684" customWidth="1"/>
    <col min="8719" max="8719" width="5.85546875" style="684" customWidth="1"/>
    <col min="8720" max="8720" width="5.7109375" style="684" customWidth="1"/>
    <col min="8721" max="8721" width="5.85546875" style="684" customWidth="1"/>
    <col min="8722" max="8829" width="11.7109375" style="684" customWidth="1"/>
    <col min="8830" max="8960" width="11.7109375" style="684"/>
    <col min="8961" max="8961" width="5.5703125" style="684" customWidth="1"/>
    <col min="8962" max="8962" width="5.7109375" style="684" customWidth="1"/>
    <col min="8963" max="8963" width="5.85546875" style="684" customWidth="1"/>
    <col min="8964" max="8964" width="5.7109375" style="684" customWidth="1"/>
    <col min="8965" max="8965" width="5.85546875" style="684" customWidth="1"/>
    <col min="8966" max="8966" width="5.7109375" style="684" customWidth="1"/>
    <col min="8967" max="8967" width="5.85546875" style="684" customWidth="1"/>
    <col min="8968" max="8968" width="5.7109375" style="684" customWidth="1"/>
    <col min="8969" max="8969" width="5.85546875" style="684" customWidth="1"/>
    <col min="8970" max="8970" width="5.7109375" style="684" customWidth="1"/>
    <col min="8971" max="8971" width="5.85546875" style="684" customWidth="1"/>
    <col min="8972" max="8972" width="5.7109375" style="684" customWidth="1"/>
    <col min="8973" max="8973" width="5.85546875" style="684" customWidth="1"/>
    <col min="8974" max="8974" width="5.7109375" style="684" customWidth="1"/>
    <col min="8975" max="8975" width="5.85546875" style="684" customWidth="1"/>
    <col min="8976" max="8976" width="5.7109375" style="684" customWidth="1"/>
    <col min="8977" max="8977" width="5.85546875" style="684" customWidth="1"/>
    <col min="8978" max="9085" width="11.7109375" style="684" customWidth="1"/>
    <col min="9086" max="9216" width="11.7109375" style="684"/>
    <col min="9217" max="9217" width="5.5703125" style="684" customWidth="1"/>
    <col min="9218" max="9218" width="5.7109375" style="684" customWidth="1"/>
    <col min="9219" max="9219" width="5.85546875" style="684" customWidth="1"/>
    <col min="9220" max="9220" width="5.7109375" style="684" customWidth="1"/>
    <col min="9221" max="9221" width="5.85546875" style="684" customWidth="1"/>
    <col min="9222" max="9222" width="5.7109375" style="684" customWidth="1"/>
    <col min="9223" max="9223" width="5.85546875" style="684" customWidth="1"/>
    <col min="9224" max="9224" width="5.7109375" style="684" customWidth="1"/>
    <col min="9225" max="9225" width="5.85546875" style="684" customWidth="1"/>
    <col min="9226" max="9226" width="5.7109375" style="684" customWidth="1"/>
    <col min="9227" max="9227" width="5.85546875" style="684" customWidth="1"/>
    <col min="9228" max="9228" width="5.7109375" style="684" customWidth="1"/>
    <col min="9229" max="9229" width="5.85546875" style="684" customWidth="1"/>
    <col min="9230" max="9230" width="5.7109375" style="684" customWidth="1"/>
    <col min="9231" max="9231" width="5.85546875" style="684" customWidth="1"/>
    <col min="9232" max="9232" width="5.7109375" style="684" customWidth="1"/>
    <col min="9233" max="9233" width="5.85546875" style="684" customWidth="1"/>
    <col min="9234" max="9341" width="11.7109375" style="684" customWidth="1"/>
    <col min="9342" max="9472" width="11.7109375" style="684"/>
    <col min="9473" max="9473" width="5.5703125" style="684" customWidth="1"/>
    <col min="9474" max="9474" width="5.7109375" style="684" customWidth="1"/>
    <col min="9475" max="9475" width="5.85546875" style="684" customWidth="1"/>
    <col min="9476" max="9476" width="5.7109375" style="684" customWidth="1"/>
    <col min="9477" max="9477" width="5.85546875" style="684" customWidth="1"/>
    <col min="9478" max="9478" width="5.7109375" style="684" customWidth="1"/>
    <col min="9479" max="9479" width="5.85546875" style="684" customWidth="1"/>
    <col min="9480" max="9480" width="5.7109375" style="684" customWidth="1"/>
    <col min="9481" max="9481" width="5.85546875" style="684" customWidth="1"/>
    <col min="9482" max="9482" width="5.7109375" style="684" customWidth="1"/>
    <col min="9483" max="9483" width="5.85546875" style="684" customWidth="1"/>
    <col min="9484" max="9484" width="5.7109375" style="684" customWidth="1"/>
    <col min="9485" max="9485" width="5.85546875" style="684" customWidth="1"/>
    <col min="9486" max="9486" width="5.7109375" style="684" customWidth="1"/>
    <col min="9487" max="9487" width="5.85546875" style="684" customWidth="1"/>
    <col min="9488" max="9488" width="5.7109375" style="684" customWidth="1"/>
    <col min="9489" max="9489" width="5.85546875" style="684" customWidth="1"/>
    <col min="9490" max="9597" width="11.7109375" style="684" customWidth="1"/>
    <col min="9598" max="9728" width="11.7109375" style="684"/>
    <col min="9729" max="9729" width="5.5703125" style="684" customWidth="1"/>
    <col min="9730" max="9730" width="5.7109375" style="684" customWidth="1"/>
    <col min="9731" max="9731" width="5.85546875" style="684" customWidth="1"/>
    <col min="9732" max="9732" width="5.7109375" style="684" customWidth="1"/>
    <col min="9733" max="9733" width="5.85546875" style="684" customWidth="1"/>
    <col min="9734" max="9734" width="5.7109375" style="684" customWidth="1"/>
    <col min="9735" max="9735" width="5.85546875" style="684" customWidth="1"/>
    <col min="9736" max="9736" width="5.7109375" style="684" customWidth="1"/>
    <col min="9737" max="9737" width="5.85546875" style="684" customWidth="1"/>
    <col min="9738" max="9738" width="5.7109375" style="684" customWidth="1"/>
    <col min="9739" max="9739" width="5.85546875" style="684" customWidth="1"/>
    <col min="9740" max="9740" width="5.7109375" style="684" customWidth="1"/>
    <col min="9741" max="9741" width="5.85546875" style="684" customWidth="1"/>
    <col min="9742" max="9742" width="5.7109375" style="684" customWidth="1"/>
    <col min="9743" max="9743" width="5.85546875" style="684" customWidth="1"/>
    <col min="9744" max="9744" width="5.7109375" style="684" customWidth="1"/>
    <col min="9745" max="9745" width="5.85546875" style="684" customWidth="1"/>
    <col min="9746" max="9853" width="11.7109375" style="684" customWidth="1"/>
    <col min="9854" max="9984" width="11.7109375" style="684"/>
    <col min="9985" max="9985" width="5.5703125" style="684" customWidth="1"/>
    <col min="9986" max="9986" width="5.7109375" style="684" customWidth="1"/>
    <col min="9987" max="9987" width="5.85546875" style="684" customWidth="1"/>
    <col min="9988" max="9988" width="5.7109375" style="684" customWidth="1"/>
    <col min="9989" max="9989" width="5.85546875" style="684" customWidth="1"/>
    <col min="9990" max="9990" width="5.7109375" style="684" customWidth="1"/>
    <col min="9991" max="9991" width="5.85546875" style="684" customWidth="1"/>
    <col min="9992" max="9992" width="5.7109375" style="684" customWidth="1"/>
    <col min="9993" max="9993" width="5.85546875" style="684" customWidth="1"/>
    <col min="9994" max="9994" width="5.7109375" style="684" customWidth="1"/>
    <col min="9995" max="9995" width="5.85546875" style="684" customWidth="1"/>
    <col min="9996" max="9996" width="5.7109375" style="684" customWidth="1"/>
    <col min="9997" max="9997" width="5.85546875" style="684" customWidth="1"/>
    <col min="9998" max="9998" width="5.7109375" style="684" customWidth="1"/>
    <col min="9999" max="9999" width="5.85546875" style="684" customWidth="1"/>
    <col min="10000" max="10000" width="5.7109375" style="684" customWidth="1"/>
    <col min="10001" max="10001" width="5.85546875" style="684" customWidth="1"/>
    <col min="10002" max="10109" width="11.7109375" style="684" customWidth="1"/>
    <col min="10110" max="10240" width="11.7109375" style="684"/>
    <col min="10241" max="10241" width="5.5703125" style="684" customWidth="1"/>
    <col min="10242" max="10242" width="5.7109375" style="684" customWidth="1"/>
    <col min="10243" max="10243" width="5.85546875" style="684" customWidth="1"/>
    <col min="10244" max="10244" width="5.7109375" style="684" customWidth="1"/>
    <col min="10245" max="10245" width="5.85546875" style="684" customWidth="1"/>
    <col min="10246" max="10246" width="5.7109375" style="684" customWidth="1"/>
    <col min="10247" max="10247" width="5.85546875" style="684" customWidth="1"/>
    <col min="10248" max="10248" width="5.7109375" style="684" customWidth="1"/>
    <col min="10249" max="10249" width="5.85546875" style="684" customWidth="1"/>
    <col min="10250" max="10250" width="5.7109375" style="684" customWidth="1"/>
    <col min="10251" max="10251" width="5.85546875" style="684" customWidth="1"/>
    <col min="10252" max="10252" width="5.7109375" style="684" customWidth="1"/>
    <col min="10253" max="10253" width="5.85546875" style="684" customWidth="1"/>
    <col min="10254" max="10254" width="5.7109375" style="684" customWidth="1"/>
    <col min="10255" max="10255" width="5.85546875" style="684" customWidth="1"/>
    <col min="10256" max="10256" width="5.7109375" style="684" customWidth="1"/>
    <col min="10257" max="10257" width="5.85546875" style="684" customWidth="1"/>
    <col min="10258" max="10365" width="11.7109375" style="684" customWidth="1"/>
    <col min="10366" max="10496" width="11.7109375" style="684"/>
    <col min="10497" max="10497" width="5.5703125" style="684" customWidth="1"/>
    <col min="10498" max="10498" width="5.7109375" style="684" customWidth="1"/>
    <col min="10499" max="10499" width="5.85546875" style="684" customWidth="1"/>
    <col min="10500" max="10500" width="5.7109375" style="684" customWidth="1"/>
    <col min="10501" max="10501" width="5.85546875" style="684" customWidth="1"/>
    <col min="10502" max="10502" width="5.7109375" style="684" customWidth="1"/>
    <col min="10503" max="10503" width="5.85546875" style="684" customWidth="1"/>
    <col min="10504" max="10504" width="5.7109375" style="684" customWidth="1"/>
    <col min="10505" max="10505" width="5.85546875" style="684" customWidth="1"/>
    <col min="10506" max="10506" width="5.7109375" style="684" customWidth="1"/>
    <col min="10507" max="10507" width="5.85546875" style="684" customWidth="1"/>
    <col min="10508" max="10508" width="5.7109375" style="684" customWidth="1"/>
    <col min="10509" max="10509" width="5.85546875" style="684" customWidth="1"/>
    <col min="10510" max="10510" width="5.7109375" style="684" customWidth="1"/>
    <col min="10511" max="10511" width="5.85546875" style="684" customWidth="1"/>
    <col min="10512" max="10512" width="5.7109375" style="684" customWidth="1"/>
    <col min="10513" max="10513" width="5.85546875" style="684" customWidth="1"/>
    <col min="10514" max="10621" width="11.7109375" style="684" customWidth="1"/>
    <col min="10622" max="10752" width="11.7109375" style="684"/>
    <col min="10753" max="10753" width="5.5703125" style="684" customWidth="1"/>
    <col min="10754" max="10754" width="5.7109375" style="684" customWidth="1"/>
    <col min="10755" max="10755" width="5.85546875" style="684" customWidth="1"/>
    <col min="10756" max="10756" width="5.7109375" style="684" customWidth="1"/>
    <col min="10757" max="10757" width="5.85546875" style="684" customWidth="1"/>
    <col min="10758" max="10758" width="5.7109375" style="684" customWidth="1"/>
    <col min="10759" max="10759" width="5.85546875" style="684" customWidth="1"/>
    <col min="10760" max="10760" width="5.7109375" style="684" customWidth="1"/>
    <col min="10761" max="10761" width="5.85546875" style="684" customWidth="1"/>
    <col min="10762" max="10762" width="5.7109375" style="684" customWidth="1"/>
    <col min="10763" max="10763" width="5.85546875" style="684" customWidth="1"/>
    <col min="10764" max="10764" width="5.7109375" style="684" customWidth="1"/>
    <col min="10765" max="10765" width="5.85546875" style="684" customWidth="1"/>
    <col min="10766" max="10766" width="5.7109375" style="684" customWidth="1"/>
    <col min="10767" max="10767" width="5.85546875" style="684" customWidth="1"/>
    <col min="10768" max="10768" width="5.7109375" style="684" customWidth="1"/>
    <col min="10769" max="10769" width="5.85546875" style="684" customWidth="1"/>
    <col min="10770" max="10877" width="11.7109375" style="684" customWidth="1"/>
    <col min="10878" max="11008" width="11.7109375" style="684"/>
    <col min="11009" max="11009" width="5.5703125" style="684" customWidth="1"/>
    <col min="11010" max="11010" width="5.7109375" style="684" customWidth="1"/>
    <col min="11011" max="11011" width="5.85546875" style="684" customWidth="1"/>
    <col min="11012" max="11012" width="5.7109375" style="684" customWidth="1"/>
    <col min="11013" max="11013" width="5.85546875" style="684" customWidth="1"/>
    <col min="11014" max="11014" width="5.7109375" style="684" customWidth="1"/>
    <col min="11015" max="11015" width="5.85546875" style="684" customWidth="1"/>
    <col min="11016" max="11016" width="5.7109375" style="684" customWidth="1"/>
    <col min="11017" max="11017" width="5.85546875" style="684" customWidth="1"/>
    <col min="11018" max="11018" width="5.7109375" style="684" customWidth="1"/>
    <col min="11019" max="11019" width="5.85546875" style="684" customWidth="1"/>
    <col min="11020" max="11020" width="5.7109375" style="684" customWidth="1"/>
    <col min="11021" max="11021" width="5.85546875" style="684" customWidth="1"/>
    <col min="11022" max="11022" width="5.7109375" style="684" customWidth="1"/>
    <col min="11023" max="11023" width="5.85546875" style="684" customWidth="1"/>
    <col min="11024" max="11024" width="5.7109375" style="684" customWidth="1"/>
    <col min="11025" max="11025" width="5.85546875" style="684" customWidth="1"/>
    <col min="11026" max="11133" width="11.7109375" style="684" customWidth="1"/>
    <col min="11134" max="11264" width="11.7109375" style="684"/>
    <col min="11265" max="11265" width="5.5703125" style="684" customWidth="1"/>
    <col min="11266" max="11266" width="5.7109375" style="684" customWidth="1"/>
    <col min="11267" max="11267" width="5.85546875" style="684" customWidth="1"/>
    <col min="11268" max="11268" width="5.7109375" style="684" customWidth="1"/>
    <col min="11269" max="11269" width="5.85546875" style="684" customWidth="1"/>
    <col min="11270" max="11270" width="5.7109375" style="684" customWidth="1"/>
    <col min="11271" max="11271" width="5.85546875" style="684" customWidth="1"/>
    <col min="11272" max="11272" width="5.7109375" style="684" customWidth="1"/>
    <col min="11273" max="11273" width="5.85546875" style="684" customWidth="1"/>
    <col min="11274" max="11274" width="5.7109375" style="684" customWidth="1"/>
    <col min="11275" max="11275" width="5.85546875" style="684" customWidth="1"/>
    <col min="11276" max="11276" width="5.7109375" style="684" customWidth="1"/>
    <col min="11277" max="11277" width="5.85546875" style="684" customWidth="1"/>
    <col min="11278" max="11278" width="5.7109375" style="684" customWidth="1"/>
    <col min="11279" max="11279" width="5.85546875" style="684" customWidth="1"/>
    <col min="11280" max="11280" width="5.7109375" style="684" customWidth="1"/>
    <col min="11281" max="11281" width="5.85546875" style="684" customWidth="1"/>
    <col min="11282" max="11389" width="11.7109375" style="684" customWidth="1"/>
    <col min="11390" max="11520" width="11.7109375" style="684"/>
    <col min="11521" max="11521" width="5.5703125" style="684" customWidth="1"/>
    <col min="11522" max="11522" width="5.7109375" style="684" customWidth="1"/>
    <col min="11523" max="11523" width="5.85546875" style="684" customWidth="1"/>
    <col min="11524" max="11524" width="5.7109375" style="684" customWidth="1"/>
    <col min="11525" max="11525" width="5.85546875" style="684" customWidth="1"/>
    <col min="11526" max="11526" width="5.7109375" style="684" customWidth="1"/>
    <col min="11527" max="11527" width="5.85546875" style="684" customWidth="1"/>
    <col min="11528" max="11528" width="5.7109375" style="684" customWidth="1"/>
    <col min="11529" max="11529" width="5.85546875" style="684" customWidth="1"/>
    <col min="11530" max="11530" width="5.7109375" style="684" customWidth="1"/>
    <col min="11531" max="11531" width="5.85546875" style="684" customWidth="1"/>
    <col min="11532" max="11532" width="5.7109375" style="684" customWidth="1"/>
    <col min="11533" max="11533" width="5.85546875" style="684" customWidth="1"/>
    <col min="11534" max="11534" width="5.7109375" style="684" customWidth="1"/>
    <col min="11535" max="11535" width="5.85546875" style="684" customWidth="1"/>
    <col min="11536" max="11536" width="5.7109375" style="684" customWidth="1"/>
    <col min="11537" max="11537" width="5.85546875" style="684" customWidth="1"/>
    <col min="11538" max="11645" width="11.7109375" style="684" customWidth="1"/>
    <col min="11646" max="11776" width="11.7109375" style="684"/>
    <col min="11777" max="11777" width="5.5703125" style="684" customWidth="1"/>
    <col min="11778" max="11778" width="5.7109375" style="684" customWidth="1"/>
    <col min="11779" max="11779" width="5.85546875" style="684" customWidth="1"/>
    <col min="11780" max="11780" width="5.7109375" style="684" customWidth="1"/>
    <col min="11781" max="11781" width="5.85546875" style="684" customWidth="1"/>
    <col min="11782" max="11782" width="5.7109375" style="684" customWidth="1"/>
    <col min="11783" max="11783" width="5.85546875" style="684" customWidth="1"/>
    <col min="11784" max="11784" width="5.7109375" style="684" customWidth="1"/>
    <col min="11785" max="11785" width="5.85546875" style="684" customWidth="1"/>
    <col min="11786" max="11786" width="5.7109375" style="684" customWidth="1"/>
    <col min="11787" max="11787" width="5.85546875" style="684" customWidth="1"/>
    <col min="11788" max="11788" width="5.7109375" style="684" customWidth="1"/>
    <col min="11789" max="11789" width="5.85546875" style="684" customWidth="1"/>
    <col min="11790" max="11790" width="5.7109375" style="684" customWidth="1"/>
    <col min="11791" max="11791" width="5.85546875" style="684" customWidth="1"/>
    <col min="11792" max="11792" width="5.7109375" style="684" customWidth="1"/>
    <col min="11793" max="11793" width="5.85546875" style="684" customWidth="1"/>
    <col min="11794" max="11901" width="11.7109375" style="684" customWidth="1"/>
    <col min="11902" max="12032" width="11.7109375" style="684"/>
    <col min="12033" max="12033" width="5.5703125" style="684" customWidth="1"/>
    <col min="12034" max="12034" width="5.7109375" style="684" customWidth="1"/>
    <col min="12035" max="12035" width="5.85546875" style="684" customWidth="1"/>
    <col min="12036" max="12036" width="5.7109375" style="684" customWidth="1"/>
    <col min="12037" max="12037" width="5.85546875" style="684" customWidth="1"/>
    <col min="12038" max="12038" width="5.7109375" style="684" customWidth="1"/>
    <col min="12039" max="12039" width="5.85546875" style="684" customWidth="1"/>
    <col min="12040" max="12040" width="5.7109375" style="684" customWidth="1"/>
    <col min="12041" max="12041" width="5.85546875" style="684" customWidth="1"/>
    <col min="12042" max="12042" width="5.7109375" style="684" customWidth="1"/>
    <col min="12043" max="12043" width="5.85546875" style="684" customWidth="1"/>
    <col min="12044" max="12044" width="5.7109375" style="684" customWidth="1"/>
    <col min="12045" max="12045" width="5.85546875" style="684" customWidth="1"/>
    <col min="12046" max="12046" width="5.7109375" style="684" customWidth="1"/>
    <col min="12047" max="12047" width="5.85546875" style="684" customWidth="1"/>
    <col min="12048" max="12048" width="5.7109375" style="684" customWidth="1"/>
    <col min="12049" max="12049" width="5.85546875" style="684" customWidth="1"/>
    <col min="12050" max="12157" width="11.7109375" style="684" customWidth="1"/>
    <col min="12158" max="12288" width="11.7109375" style="684"/>
    <col min="12289" max="12289" width="5.5703125" style="684" customWidth="1"/>
    <col min="12290" max="12290" width="5.7109375" style="684" customWidth="1"/>
    <col min="12291" max="12291" width="5.85546875" style="684" customWidth="1"/>
    <col min="12292" max="12292" width="5.7109375" style="684" customWidth="1"/>
    <col min="12293" max="12293" width="5.85546875" style="684" customWidth="1"/>
    <col min="12294" max="12294" width="5.7109375" style="684" customWidth="1"/>
    <col min="12295" max="12295" width="5.85546875" style="684" customWidth="1"/>
    <col min="12296" max="12296" width="5.7109375" style="684" customWidth="1"/>
    <col min="12297" max="12297" width="5.85546875" style="684" customWidth="1"/>
    <col min="12298" max="12298" width="5.7109375" style="684" customWidth="1"/>
    <col min="12299" max="12299" width="5.85546875" style="684" customWidth="1"/>
    <col min="12300" max="12300" width="5.7109375" style="684" customWidth="1"/>
    <col min="12301" max="12301" width="5.85546875" style="684" customWidth="1"/>
    <col min="12302" max="12302" width="5.7109375" style="684" customWidth="1"/>
    <col min="12303" max="12303" width="5.85546875" style="684" customWidth="1"/>
    <col min="12304" max="12304" width="5.7109375" style="684" customWidth="1"/>
    <col min="12305" max="12305" width="5.85546875" style="684" customWidth="1"/>
    <col min="12306" max="12413" width="11.7109375" style="684" customWidth="1"/>
    <col min="12414" max="12544" width="11.7109375" style="684"/>
    <col min="12545" max="12545" width="5.5703125" style="684" customWidth="1"/>
    <col min="12546" max="12546" width="5.7109375" style="684" customWidth="1"/>
    <col min="12547" max="12547" width="5.85546875" style="684" customWidth="1"/>
    <col min="12548" max="12548" width="5.7109375" style="684" customWidth="1"/>
    <col min="12549" max="12549" width="5.85546875" style="684" customWidth="1"/>
    <col min="12550" max="12550" width="5.7109375" style="684" customWidth="1"/>
    <col min="12551" max="12551" width="5.85546875" style="684" customWidth="1"/>
    <col min="12552" max="12552" width="5.7109375" style="684" customWidth="1"/>
    <col min="12553" max="12553" width="5.85546875" style="684" customWidth="1"/>
    <col min="12554" max="12554" width="5.7109375" style="684" customWidth="1"/>
    <col min="12555" max="12555" width="5.85546875" style="684" customWidth="1"/>
    <col min="12556" max="12556" width="5.7109375" style="684" customWidth="1"/>
    <col min="12557" max="12557" width="5.85546875" style="684" customWidth="1"/>
    <col min="12558" max="12558" width="5.7109375" style="684" customWidth="1"/>
    <col min="12559" max="12559" width="5.85546875" style="684" customWidth="1"/>
    <col min="12560" max="12560" width="5.7109375" style="684" customWidth="1"/>
    <col min="12561" max="12561" width="5.85546875" style="684" customWidth="1"/>
    <col min="12562" max="12669" width="11.7109375" style="684" customWidth="1"/>
    <col min="12670" max="12800" width="11.7109375" style="684"/>
    <col min="12801" max="12801" width="5.5703125" style="684" customWidth="1"/>
    <col min="12802" max="12802" width="5.7109375" style="684" customWidth="1"/>
    <col min="12803" max="12803" width="5.85546875" style="684" customWidth="1"/>
    <col min="12804" max="12804" width="5.7109375" style="684" customWidth="1"/>
    <col min="12805" max="12805" width="5.85546875" style="684" customWidth="1"/>
    <col min="12806" max="12806" width="5.7109375" style="684" customWidth="1"/>
    <col min="12807" max="12807" width="5.85546875" style="684" customWidth="1"/>
    <col min="12808" max="12808" width="5.7109375" style="684" customWidth="1"/>
    <col min="12809" max="12809" width="5.85546875" style="684" customWidth="1"/>
    <col min="12810" max="12810" width="5.7109375" style="684" customWidth="1"/>
    <col min="12811" max="12811" width="5.85546875" style="684" customWidth="1"/>
    <col min="12812" max="12812" width="5.7109375" style="684" customWidth="1"/>
    <col min="12813" max="12813" width="5.85546875" style="684" customWidth="1"/>
    <col min="12814" max="12814" width="5.7109375" style="684" customWidth="1"/>
    <col min="12815" max="12815" width="5.85546875" style="684" customWidth="1"/>
    <col min="12816" max="12816" width="5.7109375" style="684" customWidth="1"/>
    <col min="12817" max="12817" width="5.85546875" style="684" customWidth="1"/>
    <col min="12818" max="12925" width="11.7109375" style="684" customWidth="1"/>
    <col min="12926" max="13056" width="11.7109375" style="684"/>
    <col min="13057" max="13057" width="5.5703125" style="684" customWidth="1"/>
    <col min="13058" max="13058" width="5.7109375" style="684" customWidth="1"/>
    <col min="13059" max="13059" width="5.85546875" style="684" customWidth="1"/>
    <col min="13060" max="13060" width="5.7109375" style="684" customWidth="1"/>
    <col min="13061" max="13061" width="5.85546875" style="684" customWidth="1"/>
    <col min="13062" max="13062" width="5.7109375" style="684" customWidth="1"/>
    <col min="13063" max="13063" width="5.85546875" style="684" customWidth="1"/>
    <col min="13064" max="13064" width="5.7109375" style="684" customWidth="1"/>
    <col min="13065" max="13065" width="5.85546875" style="684" customWidth="1"/>
    <col min="13066" max="13066" width="5.7109375" style="684" customWidth="1"/>
    <col min="13067" max="13067" width="5.85546875" style="684" customWidth="1"/>
    <col min="13068" max="13068" width="5.7109375" style="684" customWidth="1"/>
    <col min="13069" max="13069" width="5.85546875" style="684" customWidth="1"/>
    <col min="13070" max="13070" width="5.7109375" style="684" customWidth="1"/>
    <col min="13071" max="13071" width="5.85546875" style="684" customWidth="1"/>
    <col min="13072" max="13072" width="5.7109375" style="684" customWidth="1"/>
    <col min="13073" max="13073" width="5.85546875" style="684" customWidth="1"/>
    <col min="13074" max="13181" width="11.7109375" style="684" customWidth="1"/>
    <col min="13182" max="13312" width="11.7109375" style="684"/>
    <col min="13313" max="13313" width="5.5703125" style="684" customWidth="1"/>
    <col min="13314" max="13314" width="5.7109375" style="684" customWidth="1"/>
    <col min="13315" max="13315" width="5.85546875" style="684" customWidth="1"/>
    <col min="13316" max="13316" width="5.7109375" style="684" customWidth="1"/>
    <col min="13317" max="13317" width="5.85546875" style="684" customWidth="1"/>
    <col min="13318" max="13318" width="5.7109375" style="684" customWidth="1"/>
    <col min="13319" max="13319" width="5.85546875" style="684" customWidth="1"/>
    <col min="13320" max="13320" width="5.7109375" style="684" customWidth="1"/>
    <col min="13321" max="13321" width="5.85546875" style="684" customWidth="1"/>
    <col min="13322" max="13322" width="5.7109375" style="684" customWidth="1"/>
    <col min="13323" max="13323" width="5.85546875" style="684" customWidth="1"/>
    <col min="13324" max="13324" width="5.7109375" style="684" customWidth="1"/>
    <col min="13325" max="13325" width="5.85546875" style="684" customWidth="1"/>
    <col min="13326" max="13326" width="5.7109375" style="684" customWidth="1"/>
    <col min="13327" max="13327" width="5.85546875" style="684" customWidth="1"/>
    <col min="13328" max="13328" width="5.7109375" style="684" customWidth="1"/>
    <col min="13329" max="13329" width="5.85546875" style="684" customWidth="1"/>
    <col min="13330" max="13437" width="11.7109375" style="684" customWidth="1"/>
    <col min="13438" max="13568" width="11.7109375" style="684"/>
    <col min="13569" max="13569" width="5.5703125" style="684" customWidth="1"/>
    <col min="13570" max="13570" width="5.7109375" style="684" customWidth="1"/>
    <col min="13571" max="13571" width="5.85546875" style="684" customWidth="1"/>
    <col min="13572" max="13572" width="5.7109375" style="684" customWidth="1"/>
    <col min="13573" max="13573" width="5.85546875" style="684" customWidth="1"/>
    <col min="13574" max="13574" width="5.7109375" style="684" customWidth="1"/>
    <col min="13575" max="13575" width="5.85546875" style="684" customWidth="1"/>
    <col min="13576" max="13576" width="5.7109375" style="684" customWidth="1"/>
    <col min="13577" max="13577" width="5.85546875" style="684" customWidth="1"/>
    <col min="13578" max="13578" width="5.7109375" style="684" customWidth="1"/>
    <col min="13579" max="13579" width="5.85546875" style="684" customWidth="1"/>
    <col min="13580" max="13580" width="5.7109375" style="684" customWidth="1"/>
    <col min="13581" max="13581" width="5.85546875" style="684" customWidth="1"/>
    <col min="13582" max="13582" width="5.7109375" style="684" customWidth="1"/>
    <col min="13583" max="13583" width="5.85546875" style="684" customWidth="1"/>
    <col min="13584" max="13584" width="5.7109375" style="684" customWidth="1"/>
    <col min="13585" max="13585" width="5.85546875" style="684" customWidth="1"/>
    <col min="13586" max="13693" width="11.7109375" style="684" customWidth="1"/>
    <col min="13694" max="13824" width="11.7109375" style="684"/>
    <col min="13825" max="13825" width="5.5703125" style="684" customWidth="1"/>
    <col min="13826" max="13826" width="5.7109375" style="684" customWidth="1"/>
    <col min="13827" max="13827" width="5.85546875" style="684" customWidth="1"/>
    <col min="13828" max="13828" width="5.7109375" style="684" customWidth="1"/>
    <col min="13829" max="13829" width="5.85546875" style="684" customWidth="1"/>
    <col min="13830" max="13830" width="5.7109375" style="684" customWidth="1"/>
    <col min="13831" max="13831" width="5.85546875" style="684" customWidth="1"/>
    <col min="13832" max="13832" width="5.7109375" style="684" customWidth="1"/>
    <col min="13833" max="13833" width="5.85546875" style="684" customWidth="1"/>
    <col min="13834" max="13834" width="5.7109375" style="684" customWidth="1"/>
    <col min="13835" max="13835" width="5.85546875" style="684" customWidth="1"/>
    <col min="13836" max="13836" width="5.7109375" style="684" customWidth="1"/>
    <col min="13837" max="13837" width="5.85546875" style="684" customWidth="1"/>
    <col min="13838" max="13838" width="5.7109375" style="684" customWidth="1"/>
    <col min="13839" max="13839" width="5.85546875" style="684" customWidth="1"/>
    <col min="13840" max="13840" width="5.7109375" style="684" customWidth="1"/>
    <col min="13841" max="13841" width="5.85546875" style="684" customWidth="1"/>
    <col min="13842" max="13949" width="11.7109375" style="684" customWidth="1"/>
    <col min="13950" max="14080" width="11.7109375" style="684"/>
    <col min="14081" max="14081" width="5.5703125" style="684" customWidth="1"/>
    <col min="14082" max="14082" width="5.7109375" style="684" customWidth="1"/>
    <col min="14083" max="14083" width="5.85546875" style="684" customWidth="1"/>
    <col min="14084" max="14084" width="5.7109375" style="684" customWidth="1"/>
    <col min="14085" max="14085" width="5.85546875" style="684" customWidth="1"/>
    <col min="14086" max="14086" width="5.7109375" style="684" customWidth="1"/>
    <col min="14087" max="14087" width="5.85546875" style="684" customWidth="1"/>
    <col min="14088" max="14088" width="5.7109375" style="684" customWidth="1"/>
    <col min="14089" max="14089" width="5.85546875" style="684" customWidth="1"/>
    <col min="14090" max="14090" width="5.7109375" style="684" customWidth="1"/>
    <col min="14091" max="14091" width="5.85546875" style="684" customWidth="1"/>
    <col min="14092" max="14092" width="5.7109375" style="684" customWidth="1"/>
    <col min="14093" max="14093" width="5.85546875" style="684" customWidth="1"/>
    <col min="14094" max="14094" width="5.7109375" style="684" customWidth="1"/>
    <col min="14095" max="14095" width="5.85546875" style="684" customWidth="1"/>
    <col min="14096" max="14096" width="5.7109375" style="684" customWidth="1"/>
    <col min="14097" max="14097" width="5.85546875" style="684" customWidth="1"/>
    <col min="14098" max="14205" width="11.7109375" style="684" customWidth="1"/>
    <col min="14206" max="14336" width="11.7109375" style="684"/>
    <col min="14337" max="14337" width="5.5703125" style="684" customWidth="1"/>
    <col min="14338" max="14338" width="5.7109375" style="684" customWidth="1"/>
    <col min="14339" max="14339" width="5.85546875" style="684" customWidth="1"/>
    <col min="14340" max="14340" width="5.7109375" style="684" customWidth="1"/>
    <col min="14341" max="14341" width="5.85546875" style="684" customWidth="1"/>
    <col min="14342" max="14342" width="5.7109375" style="684" customWidth="1"/>
    <col min="14343" max="14343" width="5.85546875" style="684" customWidth="1"/>
    <col min="14344" max="14344" width="5.7109375" style="684" customWidth="1"/>
    <col min="14345" max="14345" width="5.85546875" style="684" customWidth="1"/>
    <col min="14346" max="14346" width="5.7109375" style="684" customWidth="1"/>
    <col min="14347" max="14347" width="5.85546875" style="684" customWidth="1"/>
    <col min="14348" max="14348" width="5.7109375" style="684" customWidth="1"/>
    <col min="14349" max="14349" width="5.85546875" style="684" customWidth="1"/>
    <col min="14350" max="14350" width="5.7109375" style="684" customWidth="1"/>
    <col min="14351" max="14351" width="5.85546875" style="684" customWidth="1"/>
    <col min="14352" max="14352" width="5.7109375" style="684" customWidth="1"/>
    <col min="14353" max="14353" width="5.85546875" style="684" customWidth="1"/>
    <col min="14354" max="14461" width="11.7109375" style="684" customWidth="1"/>
    <col min="14462" max="14592" width="11.7109375" style="684"/>
    <col min="14593" max="14593" width="5.5703125" style="684" customWidth="1"/>
    <col min="14594" max="14594" width="5.7109375" style="684" customWidth="1"/>
    <col min="14595" max="14595" width="5.85546875" style="684" customWidth="1"/>
    <col min="14596" max="14596" width="5.7109375" style="684" customWidth="1"/>
    <col min="14597" max="14597" width="5.85546875" style="684" customWidth="1"/>
    <col min="14598" max="14598" width="5.7109375" style="684" customWidth="1"/>
    <col min="14599" max="14599" width="5.85546875" style="684" customWidth="1"/>
    <col min="14600" max="14600" width="5.7109375" style="684" customWidth="1"/>
    <col min="14601" max="14601" width="5.85546875" style="684" customWidth="1"/>
    <col min="14602" max="14602" width="5.7109375" style="684" customWidth="1"/>
    <col min="14603" max="14603" width="5.85546875" style="684" customWidth="1"/>
    <col min="14604" max="14604" width="5.7109375" style="684" customWidth="1"/>
    <col min="14605" max="14605" width="5.85546875" style="684" customWidth="1"/>
    <col min="14606" max="14606" width="5.7109375" style="684" customWidth="1"/>
    <col min="14607" max="14607" width="5.85546875" style="684" customWidth="1"/>
    <col min="14608" max="14608" width="5.7109375" style="684" customWidth="1"/>
    <col min="14609" max="14609" width="5.85546875" style="684" customWidth="1"/>
    <col min="14610" max="14717" width="11.7109375" style="684" customWidth="1"/>
    <col min="14718" max="14848" width="11.7109375" style="684"/>
    <col min="14849" max="14849" width="5.5703125" style="684" customWidth="1"/>
    <col min="14850" max="14850" width="5.7109375" style="684" customWidth="1"/>
    <col min="14851" max="14851" width="5.85546875" style="684" customWidth="1"/>
    <col min="14852" max="14852" width="5.7109375" style="684" customWidth="1"/>
    <col min="14853" max="14853" width="5.85546875" style="684" customWidth="1"/>
    <col min="14854" max="14854" width="5.7109375" style="684" customWidth="1"/>
    <col min="14855" max="14855" width="5.85546875" style="684" customWidth="1"/>
    <col min="14856" max="14856" width="5.7109375" style="684" customWidth="1"/>
    <col min="14857" max="14857" width="5.85546875" style="684" customWidth="1"/>
    <col min="14858" max="14858" width="5.7109375" style="684" customWidth="1"/>
    <col min="14859" max="14859" width="5.85546875" style="684" customWidth="1"/>
    <col min="14860" max="14860" width="5.7109375" style="684" customWidth="1"/>
    <col min="14861" max="14861" width="5.85546875" style="684" customWidth="1"/>
    <col min="14862" max="14862" width="5.7109375" style="684" customWidth="1"/>
    <col min="14863" max="14863" width="5.85546875" style="684" customWidth="1"/>
    <col min="14864" max="14864" width="5.7109375" style="684" customWidth="1"/>
    <col min="14865" max="14865" width="5.85546875" style="684" customWidth="1"/>
    <col min="14866" max="14973" width="11.7109375" style="684" customWidth="1"/>
    <col min="14974" max="15104" width="11.7109375" style="684"/>
    <col min="15105" max="15105" width="5.5703125" style="684" customWidth="1"/>
    <col min="15106" max="15106" width="5.7109375" style="684" customWidth="1"/>
    <col min="15107" max="15107" width="5.85546875" style="684" customWidth="1"/>
    <col min="15108" max="15108" width="5.7109375" style="684" customWidth="1"/>
    <col min="15109" max="15109" width="5.85546875" style="684" customWidth="1"/>
    <col min="15110" max="15110" width="5.7109375" style="684" customWidth="1"/>
    <col min="15111" max="15111" width="5.85546875" style="684" customWidth="1"/>
    <col min="15112" max="15112" width="5.7109375" style="684" customWidth="1"/>
    <col min="15113" max="15113" width="5.85546875" style="684" customWidth="1"/>
    <col min="15114" max="15114" width="5.7109375" style="684" customWidth="1"/>
    <col min="15115" max="15115" width="5.85546875" style="684" customWidth="1"/>
    <col min="15116" max="15116" width="5.7109375" style="684" customWidth="1"/>
    <col min="15117" max="15117" width="5.85546875" style="684" customWidth="1"/>
    <col min="15118" max="15118" width="5.7109375" style="684" customWidth="1"/>
    <col min="15119" max="15119" width="5.85546875" style="684" customWidth="1"/>
    <col min="15120" max="15120" width="5.7109375" style="684" customWidth="1"/>
    <col min="15121" max="15121" width="5.85546875" style="684" customWidth="1"/>
    <col min="15122" max="15229" width="11.7109375" style="684" customWidth="1"/>
    <col min="15230" max="15360" width="11.7109375" style="684"/>
    <col min="15361" max="15361" width="5.5703125" style="684" customWidth="1"/>
    <col min="15362" max="15362" width="5.7109375" style="684" customWidth="1"/>
    <col min="15363" max="15363" width="5.85546875" style="684" customWidth="1"/>
    <col min="15364" max="15364" width="5.7109375" style="684" customWidth="1"/>
    <col min="15365" max="15365" width="5.85546875" style="684" customWidth="1"/>
    <col min="15366" max="15366" width="5.7109375" style="684" customWidth="1"/>
    <col min="15367" max="15367" width="5.85546875" style="684" customWidth="1"/>
    <col min="15368" max="15368" width="5.7109375" style="684" customWidth="1"/>
    <col min="15369" max="15369" width="5.85546875" style="684" customWidth="1"/>
    <col min="15370" max="15370" width="5.7109375" style="684" customWidth="1"/>
    <col min="15371" max="15371" width="5.85546875" style="684" customWidth="1"/>
    <col min="15372" max="15372" width="5.7109375" style="684" customWidth="1"/>
    <col min="15373" max="15373" width="5.85546875" style="684" customWidth="1"/>
    <col min="15374" max="15374" width="5.7109375" style="684" customWidth="1"/>
    <col min="15375" max="15375" width="5.85546875" style="684" customWidth="1"/>
    <col min="15376" max="15376" width="5.7109375" style="684" customWidth="1"/>
    <col min="15377" max="15377" width="5.85546875" style="684" customWidth="1"/>
    <col min="15378" max="15485" width="11.7109375" style="684" customWidth="1"/>
    <col min="15486" max="15616" width="11.7109375" style="684"/>
    <col min="15617" max="15617" width="5.5703125" style="684" customWidth="1"/>
    <col min="15618" max="15618" width="5.7109375" style="684" customWidth="1"/>
    <col min="15619" max="15619" width="5.85546875" style="684" customWidth="1"/>
    <col min="15620" max="15620" width="5.7109375" style="684" customWidth="1"/>
    <col min="15621" max="15621" width="5.85546875" style="684" customWidth="1"/>
    <col min="15622" max="15622" width="5.7109375" style="684" customWidth="1"/>
    <col min="15623" max="15623" width="5.85546875" style="684" customWidth="1"/>
    <col min="15624" max="15624" width="5.7109375" style="684" customWidth="1"/>
    <col min="15625" max="15625" width="5.85546875" style="684" customWidth="1"/>
    <col min="15626" max="15626" width="5.7109375" style="684" customWidth="1"/>
    <col min="15627" max="15627" width="5.85546875" style="684" customWidth="1"/>
    <col min="15628" max="15628" width="5.7109375" style="684" customWidth="1"/>
    <col min="15629" max="15629" width="5.85546875" style="684" customWidth="1"/>
    <col min="15630" max="15630" width="5.7109375" style="684" customWidth="1"/>
    <col min="15631" max="15631" width="5.85546875" style="684" customWidth="1"/>
    <col min="15632" max="15632" width="5.7109375" style="684" customWidth="1"/>
    <col min="15633" max="15633" width="5.85546875" style="684" customWidth="1"/>
    <col min="15634" max="15741" width="11.7109375" style="684" customWidth="1"/>
    <col min="15742" max="15872" width="11.7109375" style="684"/>
    <col min="15873" max="15873" width="5.5703125" style="684" customWidth="1"/>
    <col min="15874" max="15874" width="5.7109375" style="684" customWidth="1"/>
    <col min="15875" max="15875" width="5.85546875" style="684" customWidth="1"/>
    <col min="15876" max="15876" width="5.7109375" style="684" customWidth="1"/>
    <col min="15877" max="15877" width="5.85546875" style="684" customWidth="1"/>
    <col min="15878" max="15878" width="5.7109375" style="684" customWidth="1"/>
    <col min="15879" max="15879" width="5.85546875" style="684" customWidth="1"/>
    <col min="15880" max="15880" width="5.7109375" style="684" customWidth="1"/>
    <col min="15881" max="15881" width="5.85546875" style="684" customWidth="1"/>
    <col min="15882" max="15882" width="5.7109375" style="684" customWidth="1"/>
    <col min="15883" max="15883" width="5.85546875" style="684" customWidth="1"/>
    <col min="15884" max="15884" width="5.7109375" style="684" customWidth="1"/>
    <col min="15885" max="15885" width="5.85546875" style="684" customWidth="1"/>
    <col min="15886" max="15886" width="5.7109375" style="684" customWidth="1"/>
    <col min="15887" max="15887" width="5.85546875" style="684" customWidth="1"/>
    <col min="15888" max="15888" width="5.7109375" style="684" customWidth="1"/>
    <col min="15889" max="15889" width="5.85546875" style="684" customWidth="1"/>
    <col min="15890" max="15997" width="11.7109375" style="684" customWidth="1"/>
    <col min="15998" max="16128" width="11.7109375" style="684"/>
    <col min="16129" max="16129" width="5.5703125" style="684" customWidth="1"/>
    <col min="16130" max="16130" width="5.7109375" style="684" customWidth="1"/>
    <col min="16131" max="16131" width="5.85546875" style="684" customWidth="1"/>
    <col min="16132" max="16132" width="5.7109375" style="684" customWidth="1"/>
    <col min="16133" max="16133" width="5.85546875" style="684" customWidth="1"/>
    <col min="16134" max="16134" width="5.7109375" style="684" customWidth="1"/>
    <col min="16135" max="16135" width="5.85546875" style="684" customWidth="1"/>
    <col min="16136" max="16136" width="5.7109375" style="684" customWidth="1"/>
    <col min="16137" max="16137" width="5.85546875" style="684" customWidth="1"/>
    <col min="16138" max="16138" width="5.7109375" style="684" customWidth="1"/>
    <col min="16139" max="16139" width="5.85546875" style="684" customWidth="1"/>
    <col min="16140" max="16140" width="5.7109375" style="684" customWidth="1"/>
    <col min="16141" max="16141" width="5.85546875" style="684" customWidth="1"/>
    <col min="16142" max="16142" width="5.7109375" style="684" customWidth="1"/>
    <col min="16143" max="16143" width="5.85546875" style="684" customWidth="1"/>
    <col min="16144" max="16144" width="5.7109375" style="684" customWidth="1"/>
    <col min="16145" max="16145" width="5.85546875" style="684" customWidth="1"/>
    <col min="16146" max="16253" width="11.7109375" style="684" customWidth="1"/>
    <col min="16254" max="16384" width="11.7109375" style="684"/>
  </cols>
  <sheetData>
    <row r="1" spans="1:17" ht="18"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  <c r="N1" s="621"/>
      <c r="O1" s="621"/>
      <c r="P1" s="621"/>
      <c r="Q1" s="625" t="s">
        <v>459</v>
      </c>
    </row>
    <row r="2" spans="1:17" ht="15.75">
      <c r="B2" s="739"/>
      <c r="C2" s="739"/>
      <c r="D2" s="739"/>
      <c r="E2" s="739"/>
      <c r="F2" s="739"/>
      <c r="G2" s="739"/>
      <c r="H2" s="739"/>
      <c r="I2" s="739"/>
      <c r="J2" s="739"/>
      <c r="K2" s="739"/>
      <c r="L2" s="739"/>
      <c r="M2" s="739"/>
      <c r="N2" s="739"/>
      <c r="O2" s="739"/>
      <c r="P2" s="739"/>
      <c r="Q2" s="630" t="s">
        <v>517</v>
      </c>
    </row>
    <row r="3" spans="1:17" ht="14.25" customHeight="1">
      <c r="A3" s="631">
        <v>2015</v>
      </c>
      <c r="B3" s="697" t="s">
        <v>518</v>
      </c>
      <c r="C3" s="697"/>
      <c r="D3" s="697"/>
      <c r="E3" s="697"/>
      <c r="F3" s="697"/>
      <c r="G3" s="697"/>
      <c r="H3" s="697"/>
      <c r="I3" s="697"/>
      <c r="J3" s="697"/>
      <c r="K3" s="697"/>
      <c r="L3" s="697"/>
      <c r="M3" s="697"/>
      <c r="N3" s="697"/>
      <c r="O3" s="697"/>
      <c r="P3" s="697"/>
      <c r="Q3" s="698"/>
    </row>
    <row r="4" spans="1:17" ht="11.45" customHeight="1">
      <c r="A4" s="632" t="s">
        <v>422</v>
      </c>
      <c r="B4" s="740" t="s">
        <v>528</v>
      </c>
      <c r="C4" s="740"/>
      <c r="D4" s="741"/>
      <c r="E4" s="742"/>
      <c r="F4" s="740" t="s">
        <v>529</v>
      </c>
      <c r="G4" s="740"/>
      <c r="H4" s="741"/>
      <c r="I4" s="742"/>
      <c r="J4" s="740" t="s">
        <v>530</v>
      </c>
      <c r="K4" s="740"/>
      <c r="L4" s="741"/>
      <c r="M4" s="741"/>
      <c r="N4" s="783" t="s">
        <v>531</v>
      </c>
      <c r="O4" s="783"/>
      <c r="P4" s="784"/>
      <c r="Q4" s="785"/>
    </row>
    <row r="5" spans="1:17" ht="11.45" customHeight="1">
      <c r="A5" s="635" t="s">
        <v>428</v>
      </c>
      <c r="B5" s="743" t="s">
        <v>523</v>
      </c>
      <c r="C5" s="659" t="s">
        <v>524</v>
      </c>
      <c r="D5" s="744" t="s">
        <v>525</v>
      </c>
      <c r="E5" s="744" t="s">
        <v>526</v>
      </c>
      <c r="F5" s="743" t="s">
        <v>523</v>
      </c>
      <c r="G5" s="659" t="s">
        <v>524</v>
      </c>
      <c r="H5" s="744" t="s">
        <v>525</v>
      </c>
      <c r="I5" s="744" t="s">
        <v>526</v>
      </c>
      <c r="J5" s="743" t="s">
        <v>523</v>
      </c>
      <c r="K5" s="659" t="s">
        <v>524</v>
      </c>
      <c r="L5" s="744" t="s">
        <v>525</v>
      </c>
      <c r="M5" s="744" t="s">
        <v>526</v>
      </c>
      <c r="N5" s="743" t="s">
        <v>523</v>
      </c>
      <c r="O5" s="659" t="s">
        <v>524</v>
      </c>
      <c r="P5" s="744" t="s">
        <v>525</v>
      </c>
      <c r="Q5" s="744" t="s">
        <v>526</v>
      </c>
    </row>
    <row r="6" spans="1:17" ht="6" customHeight="1">
      <c r="A6" s="639"/>
      <c r="B6" s="639"/>
      <c r="C6" s="639"/>
      <c r="D6" s="639"/>
      <c r="E6" s="639"/>
      <c r="F6" s="639"/>
      <c r="G6" s="639"/>
      <c r="H6" s="639"/>
      <c r="I6" s="639"/>
      <c r="J6" s="639"/>
      <c r="K6" s="639"/>
      <c r="L6" s="639"/>
      <c r="M6" s="639"/>
      <c r="N6" s="639"/>
      <c r="O6" s="639"/>
      <c r="P6" s="639"/>
      <c r="Q6" s="639"/>
    </row>
    <row r="7" spans="1:17" ht="11.45" customHeight="1">
      <c r="A7" s="641">
        <v>42007</v>
      </c>
      <c r="B7" s="745">
        <v>3.2638750000000001</v>
      </c>
      <c r="C7" s="746">
        <v>277.93</v>
      </c>
      <c r="D7" s="745">
        <v>3.186725</v>
      </c>
      <c r="E7" s="747">
        <v>272.82</v>
      </c>
      <c r="F7" s="745">
        <v>9.3575999999999997</v>
      </c>
      <c r="G7" s="746">
        <v>290.39999999999998</v>
      </c>
      <c r="H7" s="786">
        <v>4.8048500000000001</v>
      </c>
      <c r="I7" s="749">
        <v>286.5</v>
      </c>
      <c r="J7" s="745">
        <v>1.3415250000000001</v>
      </c>
      <c r="K7" s="746">
        <v>393.8</v>
      </c>
      <c r="L7" s="745">
        <v>0.44840000000000002</v>
      </c>
      <c r="M7" s="747">
        <v>373.9</v>
      </c>
      <c r="N7" s="745">
        <v>23.186</v>
      </c>
      <c r="O7" s="746">
        <v>313.83999999999997</v>
      </c>
      <c r="P7" s="745">
        <v>12.551674999999999</v>
      </c>
      <c r="Q7" s="746">
        <v>305.99</v>
      </c>
    </row>
    <row r="8" spans="1:17" ht="11.45" customHeight="1">
      <c r="A8" s="641">
        <v>42014</v>
      </c>
      <c r="B8" s="750">
        <v>7.2927499999999998</v>
      </c>
      <c r="C8" s="751">
        <v>279.11</v>
      </c>
      <c r="D8" s="752">
        <v>1.822675</v>
      </c>
      <c r="E8" s="753">
        <v>283.44</v>
      </c>
      <c r="F8" s="750">
        <v>16.236225000000001</v>
      </c>
      <c r="G8" s="751">
        <v>298.8</v>
      </c>
      <c r="H8" s="787">
        <v>7.6555499999999999</v>
      </c>
      <c r="I8" s="755">
        <v>303.92</v>
      </c>
      <c r="J8" s="750">
        <v>1.419875</v>
      </c>
      <c r="K8" s="751">
        <v>390</v>
      </c>
      <c r="L8" s="752">
        <v>2.1199750000000002</v>
      </c>
      <c r="M8" s="753">
        <v>384.65</v>
      </c>
      <c r="N8" s="750">
        <v>29.696899999999999</v>
      </c>
      <c r="O8" s="751">
        <v>324.14999999999998</v>
      </c>
      <c r="P8" s="752">
        <v>33.605975000000001</v>
      </c>
      <c r="Q8" s="751">
        <v>314.82</v>
      </c>
    </row>
    <row r="9" spans="1:17" ht="11.45" customHeight="1">
      <c r="A9" s="641">
        <v>42021</v>
      </c>
      <c r="B9" s="750">
        <v>4.060975</v>
      </c>
      <c r="C9" s="751">
        <v>297.49</v>
      </c>
      <c r="D9" s="752">
        <v>2.9168750000000001</v>
      </c>
      <c r="E9" s="753">
        <v>289.19</v>
      </c>
      <c r="F9" s="750">
        <v>20.396350000000002</v>
      </c>
      <c r="G9" s="751">
        <v>314.22000000000003</v>
      </c>
      <c r="H9" s="787">
        <v>6.0022000000000002</v>
      </c>
      <c r="I9" s="755">
        <v>308.10000000000002</v>
      </c>
      <c r="J9" s="750">
        <v>2.1038999999999999</v>
      </c>
      <c r="K9" s="751">
        <v>403.12</v>
      </c>
      <c r="L9" s="752">
        <v>1.7945249999999999</v>
      </c>
      <c r="M9" s="753">
        <v>410.68</v>
      </c>
      <c r="N9" s="750">
        <v>24.394549999999999</v>
      </c>
      <c r="O9" s="751">
        <v>340.73</v>
      </c>
      <c r="P9" s="752">
        <v>20.634824999999999</v>
      </c>
      <c r="Q9" s="751">
        <v>332.83</v>
      </c>
    </row>
    <row r="10" spans="1:17" ht="11.45" customHeight="1">
      <c r="A10" s="641">
        <v>42028</v>
      </c>
      <c r="B10" s="756">
        <v>5.2286999999999999</v>
      </c>
      <c r="C10" s="757">
        <v>289.07</v>
      </c>
      <c r="D10" s="756">
        <v>3.6183999999999998</v>
      </c>
      <c r="E10" s="758">
        <v>280.04000000000002</v>
      </c>
      <c r="F10" s="756">
        <v>29.495325000000001</v>
      </c>
      <c r="G10" s="757">
        <v>293.69</v>
      </c>
      <c r="H10" s="788">
        <v>2.79575</v>
      </c>
      <c r="I10" s="760">
        <v>303.97000000000003</v>
      </c>
      <c r="J10" s="756">
        <v>1.314675</v>
      </c>
      <c r="K10" s="757">
        <v>404.72</v>
      </c>
      <c r="L10" s="756">
        <v>0.83194999999999997</v>
      </c>
      <c r="M10" s="758">
        <v>404.64</v>
      </c>
      <c r="N10" s="756">
        <v>21.220075000000001</v>
      </c>
      <c r="O10" s="757">
        <v>325.38</v>
      </c>
      <c r="P10" s="756">
        <v>14.333</v>
      </c>
      <c r="Q10" s="757">
        <v>316.83999999999997</v>
      </c>
    </row>
    <row r="11" spans="1:17" ht="11.45" customHeight="1">
      <c r="A11" s="641">
        <v>42035</v>
      </c>
      <c r="B11" s="750">
        <v>12.94645</v>
      </c>
      <c r="C11" s="761">
        <v>266.22000000000003</v>
      </c>
      <c r="D11" s="750">
        <v>6.2122999999999999</v>
      </c>
      <c r="E11" s="753">
        <v>268.95</v>
      </c>
      <c r="F11" s="750">
        <v>27.221724999999999</v>
      </c>
      <c r="G11" s="761">
        <v>279.88</v>
      </c>
      <c r="H11" s="789">
        <v>11.349074999999999</v>
      </c>
      <c r="I11" s="755">
        <v>281.26</v>
      </c>
      <c r="J11" s="750">
        <v>1.6068750000000001</v>
      </c>
      <c r="K11" s="761">
        <v>414.54</v>
      </c>
      <c r="L11" s="750">
        <v>0.83609999999999995</v>
      </c>
      <c r="M11" s="753">
        <v>408.77</v>
      </c>
      <c r="N11" s="750">
        <v>40.692875000000001</v>
      </c>
      <c r="O11" s="761">
        <v>300.48</v>
      </c>
      <c r="P11" s="750">
        <v>21.352650000000001</v>
      </c>
      <c r="Q11" s="761">
        <v>296.74</v>
      </c>
    </row>
    <row r="12" spans="1:17" ht="11.45" customHeight="1">
      <c r="A12" s="641">
        <v>42042</v>
      </c>
      <c r="B12" s="763">
        <v>6.7068750000000001</v>
      </c>
      <c r="C12" s="764">
        <v>269.79000000000002</v>
      </c>
      <c r="D12" s="763">
        <v>1.213525</v>
      </c>
      <c r="E12" s="765">
        <v>276.75</v>
      </c>
      <c r="F12" s="763">
        <v>23.226199999999999</v>
      </c>
      <c r="G12" s="764">
        <v>275.47000000000003</v>
      </c>
      <c r="H12" s="790">
        <v>6.7716250000000002</v>
      </c>
      <c r="I12" s="767">
        <v>278.33999999999997</v>
      </c>
      <c r="J12" s="763">
        <v>1.82195</v>
      </c>
      <c r="K12" s="764">
        <v>410.7</v>
      </c>
      <c r="L12" s="763">
        <v>4.3033999999999999</v>
      </c>
      <c r="M12" s="765">
        <v>392.46</v>
      </c>
      <c r="N12" s="763">
        <v>33.289375</v>
      </c>
      <c r="O12" s="764">
        <v>297.39999999999998</v>
      </c>
      <c r="P12" s="763">
        <v>28.977650000000001</v>
      </c>
      <c r="Q12" s="764">
        <v>290.12</v>
      </c>
    </row>
    <row r="13" spans="1:17" ht="11.45" customHeight="1">
      <c r="A13" s="641">
        <v>42049</v>
      </c>
      <c r="B13" s="750">
        <v>9.3078749999999992</v>
      </c>
      <c r="C13" s="751">
        <v>269.74</v>
      </c>
      <c r="D13" s="752">
        <v>3.261225</v>
      </c>
      <c r="E13" s="753">
        <v>268.14999999999998</v>
      </c>
      <c r="F13" s="750">
        <v>21.043749999999999</v>
      </c>
      <c r="G13" s="751">
        <v>283.5</v>
      </c>
      <c r="H13" s="787">
        <v>4.6210000000000004</v>
      </c>
      <c r="I13" s="755">
        <v>284.92</v>
      </c>
      <c r="J13" s="750">
        <v>1.39995</v>
      </c>
      <c r="K13" s="751">
        <v>425.02</v>
      </c>
      <c r="L13" s="752">
        <v>0.65512499999999996</v>
      </c>
      <c r="M13" s="753">
        <v>415.52</v>
      </c>
      <c r="N13" s="750">
        <v>34.644475</v>
      </c>
      <c r="O13" s="751">
        <v>297.77999999999997</v>
      </c>
      <c r="P13" s="752">
        <v>14.719025</v>
      </c>
      <c r="Q13" s="751">
        <v>293.87</v>
      </c>
    </row>
    <row r="14" spans="1:17" ht="11.45" customHeight="1">
      <c r="A14" s="641">
        <v>42056</v>
      </c>
      <c r="B14" s="756">
        <v>5.5756500000000004</v>
      </c>
      <c r="C14" s="757">
        <v>273.33999999999997</v>
      </c>
      <c r="D14" s="756">
        <v>2.2197749999999998</v>
      </c>
      <c r="E14" s="758">
        <v>272.91000000000003</v>
      </c>
      <c r="F14" s="756">
        <v>16.337225</v>
      </c>
      <c r="G14" s="757">
        <v>285.08999999999997</v>
      </c>
      <c r="H14" s="788">
        <v>3.817825</v>
      </c>
      <c r="I14" s="760">
        <v>286.56</v>
      </c>
      <c r="J14" s="756">
        <v>1.651575</v>
      </c>
      <c r="K14" s="757">
        <v>461.05</v>
      </c>
      <c r="L14" s="756">
        <v>0.730375</v>
      </c>
      <c r="M14" s="758">
        <v>432.89</v>
      </c>
      <c r="N14" s="756">
        <v>28.527774999999998</v>
      </c>
      <c r="O14" s="757">
        <v>306.61</v>
      </c>
      <c r="P14" s="756">
        <v>17.582825</v>
      </c>
      <c r="Q14" s="757">
        <v>293.76</v>
      </c>
    </row>
    <row r="15" spans="1:17" ht="11.45" customHeight="1">
      <c r="A15" s="641">
        <v>42063</v>
      </c>
      <c r="B15" s="750">
        <v>7.187875</v>
      </c>
      <c r="C15" s="761">
        <v>270.8</v>
      </c>
      <c r="D15" s="750">
        <v>4.6655249999999997</v>
      </c>
      <c r="E15" s="753">
        <v>266.19</v>
      </c>
      <c r="F15" s="750">
        <v>29.594200000000001</v>
      </c>
      <c r="G15" s="761">
        <v>284.43</v>
      </c>
      <c r="H15" s="789">
        <v>2.9354</v>
      </c>
      <c r="I15" s="755">
        <v>291.93</v>
      </c>
      <c r="J15" s="750">
        <v>1.2202</v>
      </c>
      <c r="K15" s="761">
        <v>464.67</v>
      </c>
      <c r="L15" s="750">
        <v>0.66510000000000002</v>
      </c>
      <c r="M15" s="753">
        <v>460.63</v>
      </c>
      <c r="N15" s="750">
        <v>24.030825</v>
      </c>
      <c r="O15" s="761">
        <v>313.29000000000002</v>
      </c>
      <c r="P15" s="750">
        <v>8.1278500000000005</v>
      </c>
      <c r="Q15" s="761">
        <v>313.98</v>
      </c>
    </row>
    <row r="16" spans="1:17" ht="11.45" customHeight="1">
      <c r="A16" s="641">
        <v>42070</v>
      </c>
      <c r="B16" s="763">
        <v>4.6059999999999999</v>
      </c>
      <c r="C16" s="764">
        <v>275.74</v>
      </c>
      <c r="D16" s="763">
        <v>1.5780000000000001</v>
      </c>
      <c r="E16" s="765">
        <v>279.93</v>
      </c>
      <c r="F16" s="763">
        <v>8.0937750000000008</v>
      </c>
      <c r="G16" s="764">
        <v>288.22000000000003</v>
      </c>
      <c r="H16" s="790">
        <v>5.2884500000000001</v>
      </c>
      <c r="I16" s="767">
        <v>285.08</v>
      </c>
      <c r="J16" s="763">
        <v>0.94389999999999996</v>
      </c>
      <c r="K16" s="764">
        <v>505.49</v>
      </c>
      <c r="L16" s="763">
        <v>0.81335000000000002</v>
      </c>
      <c r="M16" s="765">
        <v>495.97</v>
      </c>
      <c r="N16" s="763">
        <v>22.197700000000001</v>
      </c>
      <c r="O16" s="764">
        <v>323.27999999999997</v>
      </c>
      <c r="P16" s="763">
        <v>12.401875</v>
      </c>
      <c r="Q16" s="764">
        <v>317.86</v>
      </c>
    </row>
    <row r="17" spans="1:17" ht="11.45" customHeight="1">
      <c r="A17" s="641">
        <v>42077</v>
      </c>
      <c r="B17" s="750">
        <v>4.7653999999999996</v>
      </c>
      <c r="C17" s="751">
        <v>272.06</v>
      </c>
      <c r="D17" s="752">
        <v>9.1722249999999992</v>
      </c>
      <c r="E17" s="753">
        <v>258.22000000000003</v>
      </c>
      <c r="F17" s="750">
        <v>28.761975</v>
      </c>
      <c r="G17" s="751">
        <v>275.93</v>
      </c>
      <c r="H17" s="787">
        <v>4.7875249999999996</v>
      </c>
      <c r="I17" s="755">
        <v>276.58</v>
      </c>
      <c r="J17" s="750">
        <v>1.006875</v>
      </c>
      <c r="K17" s="751">
        <v>528.57000000000005</v>
      </c>
      <c r="L17" s="752">
        <v>0.51692499999999997</v>
      </c>
      <c r="M17" s="753">
        <v>511.49</v>
      </c>
      <c r="N17" s="750">
        <v>17.51305</v>
      </c>
      <c r="O17" s="751">
        <v>322.89999999999998</v>
      </c>
      <c r="P17" s="752">
        <v>15.268599999999999</v>
      </c>
      <c r="Q17" s="751">
        <v>311.67</v>
      </c>
    </row>
    <row r="18" spans="1:17" ht="11.45" customHeight="1">
      <c r="A18" s="641">
        <v>42084</v>
      </c>
      <c r="B18" s="756">
        <v>4.743125</v>
      </c>
      <c r="C18" s="757">
        <v>261.82</v>
      </c>
      <c r="D18" s="756">
        <v>3.4459499999999998</v>
      </c>
      <c r="E18" s="758">
        <v>257.44</v>
      </c>
      <c r="F18" s="756">
        <v>37.654825000000002</v>
      </c>
      <c r="G18" s="757">
        <v>266.05</v>
      </c>
      <c r="H18" s="788">
        <v>13.328625000000001</v>
      </c>
      <c r="I18" s="760">
        <v>263.36</v>
      </c>
      <c r="J18" s="756">
        <v>0.79177500000000001</v>
      </c>
      <c r="K18" s="757">
        <v>542.07000000000005</v>
      </c>
      <c r="L18" s="756">
        <v>0.49087500000000001</v>
      </c>
      <c r="M18" s="758">
        <v>522.64</v>
      </c>
      <c r="N18" s="756">
        <v>40.045499999999997</v>
      </c>
      <c r="O18" s="757">
        <v>310.35000000000002</v>
      </c>
      <c r="P18" s="756">
        <v>18.835149999999999</v>
      </c>
      <c r="Q18" s="757">
        <v>306.79000000000002</v>
      </c>
    </row>
    <row r="19" spans="1:17" ht="11.45" customHeight="1">
      <c r="A19" s="641">
        <v>42091</v>
      </c>
      <c r="B19" s="750">
        <v>8.7293749999999992</v>
      </c>
      <c r="C19" s="761">
        <v>260.41000000000003</v>
      </c>
      <c r="D19" s="750">
        <v>3.7137500000000001</v>
      </c>
      <c r="E19" s="753">
        <v>250.76</v>
      </c>
      <c r="F19" s="750">
        <v>13.213775</v>
      </c>
      <c r="G19" s="761">
        <v>272.36</v>
      </c>
      <c r="H19" s="789">
        <v>4.3675249999999997</v>
      </c>
      <c r="I19" s="755">
        <v>270.60000000000002</v>
      </c>
      <c r="J19" s="750">
        <v>0.85267499999999996</v>
      </c>
      <c r="K19" s="761">
        <v>555.98</v>
      </c>
      <c r="L19" s="750">
        <v>0.49857499999999999</v>
      </c>
      <c r="M19" s="753">
        <v>551.08000000000004</v>
      </c>
      <c r="N19" s="750">
        <v>27.680275000000002</v>
      </c>
      <c r="O19" s="761">
        <v>312.95999999999998</v>
      </c>
      <c r="P19" s="750">
        <v>18.044374999999999</v>
      </c>
      <c r="Q19" s="761">
        <v>310</v>
      </c>
    </row>
    <row r="20" spans="1:17" ht="11.45" customHeight="1">
      <c r="A20" s="641">
        <v>42098</v>
      </c>
      <c r="B20" s="763">
        <v>4.7988249999999999</v>
      </c>
      <c r="C20" s="764">
        <v>258.25</v>
      </c>
      <c r="D20" s="763">
        <v>1.4905250000000001</v>
      </c>
      <c r="E20" s="765">
        <v>259.5</v>
      </c>
      <c r="F20" s="763">
        <v>20.950399999999998</v>
      </c>
      <c r="G20" s="764">
        <v>270.77</v>
      </c>
      <c r="H20" s="790">
        <v>4.0787750000000003</v>
      </c>
      <c r="I20" s="767">
        <v>270.27999999999997</v>
      </c>
      <c r="J20" s="763">
        <v>0.93715000000000004</v>
      </c>
      <c r="K20" s="764">
        <v>579</v>
      </c>
      <c r="L20" s="763">
        <v>0.63365000000000005</v>
      </c>
      <c r="M20" s="765">
        <v>568.1</v>
      </c>
      <c r="N20" s="763">
        <v>22.803025000000002</v>
      </c>
      <c r="O20" s="764">
        <v>313.12</v>
      </c>
      <c r="P20" s="763">
        <v>8.4906000000000006</v>
      </c>
      <c r="Q20" s="764">
        <v>311.74</v>
      </c>
    </row>
    <row r="21" spans="1:17" ht="11.45" customHeight="1">
      <c r="A21" s="641">
        <v>42105</v>
      </c>
      <c r="B21" s="750">
        <v>4.8888999999999996</v>
      </c>
      <c r="C21" s="751">
        <v>257.45999999999998</v>
      </c>
      <c r="D21" s="752">
        <v>1.257425</v>
      </c>
      <c r="E21" s="753">
        <v>262.24</v>
      </c>
      <c r="F21" s="750">
        <v>21.45355</v>
      </c>
      <c r="G21" s="751">
        <v>267.67</v>
      </c>
      <c r="H21" s="787">
        <v>6.7405999999999997</v>
      </c>
      <c r="I21" s="755">
        <v>269.97000000000003</v>
      </c>
      <c r="J21" s="750">
        <v>1.2232499999999999</v>
      </c>
      <c r="K21" s="751">
        <v>595.34</v>
      </c>
      <c r="L21" s="752">
        <v>0.69947499999999996</v>
      </c>
      <c r="M21" s="753">
        <v>579.66</v>
      </c>
      <c r="N21" s="750">
        <v>26.357375000000001</v>
      </c>
      <c r="O21" s="751">
        <v>318.94</v>
      </c>
      <c r="P21" s="752">
        <v>26.805299999999999</v>
      </c>
      <c r="Q21" s="751">
        <v>315.41000000000003</v>
      </c>
    </row>
    <row r="22" spans="1:17" ht="11.45" customHeight="1">
      <c r="A22" s="641">
        <v>42112</v>
      </c>
      <c r="B22" s="756">
        <v>3.4146000000000001</v>
      </c>
      <c r="C22" s="757">
        <v>256.07</v>
      </c>
      <c r="D22" s="756">
        <v>5.317075</v>
      </c>
      <c r="E22" s="758">
        <v>252.67</v>
      </c>
      <c r="F22" s="756">
        <v>26.77975</v>
      </c>
      <c r="G22" s="757">
        <v>259.92</v>
      </c>
      <c r="H22" s="788">
        <v>11.08245</v>
      </c>
      <c r="I22" s="760">
        <v>261.79000000000002</v>
      </c>
      <c r="J22" s="756">
        <v>0.90682499999999999</v>
      </c>
      <c r="K22" s="757">
        <v>617.71</v>
      </c>
      <c r="L22" s="756">
        <v>0.30454999999999999</v>
      </c>
      <c r="M22" s="758">
        <v>613.72</v>
      </c>
      <c r="N22" s="756">
        <v>22.812449999999998</v>
      </c>
      <c r="O22" s="757">
        <v>318.35000000000002</v>
      </c>
      <c r="P22" s="756">
        <v>7.5881749999999997</v>
      </c>
      <c r="Q22" s="757">
        <v>317.04000000000002</v>
      </c>
    </row>
    <row r="23" spans="1:17" ht="11.45" customHeight="1">
      <c r="A23" s="641">
        <v>42119</v>
      </c>
      <c r="B23" s="750">
        <v>7.1109</v>
      </c>
      <c r="C23" s="761">
        <v>246.08</v>
      </c>
      <c r="D23" s="750">
        <v>14.51465</v>
      </c>
      <c r="E23" s="753">
        <v>240.54</v>
      </c>
      <c r="F23" s="750">
        <v>22.933475000000001</v>
      </c>
      <c r="G23" s="761">
        <v>257.93</v>
      </c>
      <c r="H23" s="789">
        <v>10.616775000000001</v>
      </c>
      <c r="I23" s="755">
        <v>258.66000000000003</v>
      </c>
      <c r="J23" s="750">
        <v>1.4137</v>
      </c>
      <c r="K23" s="761">
        <v>629.5</v>
      </c>
      <c r="L23" s="750">
        <v>0.95957499999999996</v>
      </c>
      <c r="M23" s="753">
        <v>633.54999999999995</v>
      </c>
      <c r="N23" s="750">
        <v>19.747425</v>
      </c>
      <c r="O23" s="761">
        <v>317.81</v>
      </c>
      <c r="P23" s="750">
        <v>12.831825</v>
      </c>
      <c r="Q23" s="761">
        <v>314.16000000000003</v>
      </c>
    </row>
    <row r="24" spans="1:17" ht="11.45" customHeight="1">
      <c r="A24" s="641">
        <v>42126</v>
      </c>
      <c r="B24" s="763">
        <v>12.841525000000001</v>
      </c>
      <c r="C24" s="764">
        <v>238.88</v>
      </c>
      <c r="D24" s="763">
        <v>4.3413750000000002</v>
      </c>
      <c r="E24" s="765">
        <v>239.04</v>
      </c>
      <c r="F24" s="763">
        <v>33.136274999999998</v>
      </c>
      <c r="G24" s="764">
        <v>252.13</v>
      </c>
      <c r="H24" s="790">
        <v>8.5000999999999998</v>
      </c>
      <c r="I24" s="767">
        <v>253.15</v>
      </c>
      <c r="J24" s="763">
        <v>1.154925</v>
      </c>
      <c r="K24" s="764">
        <v>659.18</v>
      </c>
      <c r="L24" s="763">
        <v>0.77900000000000003</v>
      </c>
      <c r="M24" s="765">
        <v>656.68</v>
      </c>
      <c r="N24" s="763">
        <v>30.8367</v>
      </c>
      <c r="O24" s="764">
        <v>310.33</v>
      </c>
      <c r="P24" s="763">
        <v>12.0686</v>
      </c>
      <c r="Q24" s="764">
        <v>307.45</v>
      </c>
    </row>
    <row r="25" spans="1:17" ht="11.45" customHeight="1">
      <c r="A25" s="641">
        <v>42133</v>
      </c>
      <c r="B25" s="750">
        <v>8.3501250000000002</v>
      </c>
      <c r="C25" s="751">
        <v>242.8</v>
      </c>
      <c r="D25" s="752">
        <v>3.73055</v>
      </c>
      <c r="E25" s="753">
        <v>243.71</v>
      </c>
      <c r="F25" s="750">
        <v>36.649574999999999</v>
      </c>
      <c r="G25" s="751">
        <v>253.51</v>
      </c>
      <c r="H25" s="787">
        <v>11.328925</v>
      </c>
      <c r="I25" s="755">
        <v>254.36</v>
      </c>
      <c r="J25" s="750">
        <v>2.254375</v>
      </c>
      <c r="K25" s="751">
        <v>672.81</v>
      </c>
      <c r="L25" s="752">
        <v>2.1620499999999998</v>
      </c>
      <c r="M25" s="753">
        <v>610.88</v>
      </c>
      <c r="N25" s="750">
        <v>48.698824999999999</v>
      </c>
      <c r="O25" s="751">
        <v>300.2</v>
      </c>
      <c r="P25" s="752">
        <v>49.212350000000001</v>
      </c>
      <c r="Q25" s="751">
        <v>292.91000000000003</v>
      </c>
    </row>
    <row r="26" spans="1:17" ht="11.45" customHeight="1">
      <c r="A26" s="641">
        <v>42140</v>
      </c>
      <c r="B26" s="756">
        <v>3.1739000000000002</v>
      </c>
      <c r="C26" s="757">
        <v>249.87</v>
      </c>
      <c r="D26" s="756">
        <v>11.437474999999999</v>
      </c>
      <c r="E26" s="758">
        <v>246.69</v>
      </c>
      <c r="F26" s="756">
        <v>22.808924999999999</v>
      </c>
      <c r="G26" s="757">
        <v>264.48</v>
      </c>
      <c r="H26" s="788">
        <v>17.317799999999998</v>
      </c>
      <c r="I26" s="760">
        <v>266</v>
      </c>
      <c r="J26" s="756">
        <v>0.96972499999999995</v>
      </c>
      <c r="K26" s="757">
        <v>693.96</v>
      </c>
      <c r="L26" s="756">
        <v>1.10175</v>
      </c>
      <c r="M26" s="758">
        <v>662.8</v>
      </c>
      <c r="N26" s="756">
        <v>30.6829</v>
      </c>
      <c r="O26" s="757">
        <v>301.83</v>
      </c>
      <c r="P26" s="756">
        <v>18.930350000000001</v>
      </c>
      <c r="Q26" s="757">
        <v>296.87</v>
      </c>
    </row>
    <row r="27" spans="1:17" ht="11.45" customHeight="1">
      <c r="A27" s="641">
        <v>42147</v>
      </c>
      <c r="B27" s="750">
        <v>4.1800499999999996</v>
      </c>
      <c r="C27" s="761">
        <v>254.97</v>
      </c>
      <c r="D27" s="750">
        <v>7.2623749999999996</v>
      </c>
      <c r="E27" s="753">
        <v>247.03</v>
      </c>
      <c r="F27" s="750">
        <v>11.3163</v>
      </c>
      <c r="G27" s="761">
        <v>272.66000000000003</v>
      </c>
      <c r="H27" s="789">
        <v>5.0238250000000004</v>
      </c>
      <c r="I27" s="755">
        <v>271.79000000000002</v>
      </c>
      <c r="J27" s="750">
        <v>1.172625</v>
      </c>
      <c r="K27" s="761">
        <v>701.43</v>
      </c>
      <c r="L27" s="750">
        <v>0.80700000000000005</v>
      </c>
      <c r="M27" s="753">
        <v>652.48</v>
      </c>
      <c r="N27" s="750">
        <v>20.190674999999999</v>
      </c>
      <c r="O27" s="761">
        <v>298.47000000000003</v>
      </c>
      <c r="P27" s="750">
        <v>25.489825</v>
      </c>
      <c r="Q27" s="761">
        <v>292.48</v>
      </c>
    </row>
    <row r="28" spans="1:17" ht="11.45" customHeight="1">
      <c r="A28" s="641">
        <v>42154</v>
      </c>
      <c r="B28" s="763">
        <v>11.979425000000001</v>
      </c>
      <c r="C28" s="764">
        <v>247.08</v>
      </c>
      <c r="D28" s="763">
        <v>6.8231250000000001</v>
      </c>
      <c r="E28" s="765">
        <v>245.4</v>
      </c>
      <c r="F28" s="763">
        <v>25.497299999999999</v>
      </c>
      <c r="G28" s="764">
        <v>268.64999999999998</v>
      </c>
      <c r="H28" s="790">
        <v>16.737674999999999</v>
      </c>
      <c r="I28" s="767">
        <v>266.86</v>
      </c>
      <c r="J28" s="763">
        <v>0.98785000000000001</v>
      </c>
      <c r="K28" s="764">
        <v>702.13</v>
      </c>
      <c r="L28" s="763">
        <v>0.94947499999999996</v>
      </c>
      <c r="M28" s="765">
        <v>662.2</v>
      </c>
      <c r="N28" s="763">
        <v>15.189275</v>
      </c>
      <c r="O28" s="764">
        <v>297.08</v>
      </c>
      <c r="P28" s="763">
        <v>18.749224999999999</v>
      </c>
      <c r="Q28" s="764">
        <v>286.8</v>
      </c>
    </row>
    <row r="29" spans="1:17" ht="11.45" customHeight="1">
      <c r="A29" s="641">
        <v>42161</v>
      </c>
      <c r="B29" s="750">
        <v>5.09185</v>
      </c>
      <c r="C29" s="751">
        <v>252.67</v>
      </c>
      <c r="D29" s="752">
        <v>5.3779500000000002</v>
      </c>
      <c r="E29" s="753">
        <v>245.41</v>
      </c>
      <c r="F29" s="750">
        <v>16.3675</v>
      </c>
      <c r="G29" s="751">
        <v>267.11</v>
      </c>
      <c r="H29" s="787">
        <v>15.879875</v>
      </c>
      <c r="I29" s="755">
        <v>263.70999999999998</v>
      </c>
      <c r="J29" s="750">
        <v>1.3801000000000001</v>
      </c>
      <c r="K29" s="751">
        <v>688.55</v>
      </c>
      <c r="L29" s="752">
        <v>0.49825000000000003</v>
      </c>
      <c r="M29" s="753">
        <v>658.71</v>
      </c>
      <c r="N29" s="750">
        <v>49.549399999999999</v>
      </c>
      <c r="O29" s="751">
        <v>280.45999999999998</v>
      </c>
      <c r="P29" s="752">
        <v>42.168774999999997</v>
      </c>
      <c r="Q29" s="751">
        <v>278.11</v>
      </c>
    </row>
    <row r="30" spans="1:17" ht="11.45" customHeight="1">
      <c r="A30" s="641">
        <v>42168</v>
      </c>
      <c r="B30" s="756">
        <v>7.0366</v>
      </c>
      <c r="C30" s="757">
        <v>259.13</v>
      </c>
      <c r="D30" s="756">
        <v>5.37</v>
      </c>
      <c r="E30" s="758">
        <v>257.33999999999997</v>
      </c>
      <c r="F30" s="756">
        <v>11.493024999999999</v>
      </c>
      <c r="G30" s="757">
        <v>277.13</v>
      </c>
      <c r="H30" s="788">
        <v>4.0087999999999999</v>
      </c>
      <c r="I30" s="760">
        <v>274.22000000000003</v>
      </c>
      <c r="J30" s="756">
        <v>2.0917249999999998</v>
      </c>
      <c r="K30" s="757">
        <v>645.53</v>
      </c>
      <c r="L30" s="756">
        <v>0.27134999999999998</v>
      </c>
      <c r="M30" s="758">
        <v>654.75</v>
      </c>
      <c r="N30" s="756">
        <v>21.621700000000001</v>
      </c>
      <c r="O30" s="757">
        <v>291.91000000000003</v>
      </c>
      <c r="P30" s="756">
        <v>9.0692500000000003</v>
      </c>
      <c r="Q30" s="757">
        <v>290.76</v>
      </c>
    </row>
    <row r="31" spans="1:17" ht="11.45" customHeight="1">
      <c r="A31" s="641">
        <v>42175</v>
      </c>
      <c r="B31" s="750">
        <v>3.6637749999999998</v>
      </c>
      <c r="C31" s="761">
        <v>272.19</v>
      </c>
      <c r="D31" s="750">
        <v>3.1357499999999998</v>
      </c>
      <c r="E31" s="753">
        <v>271.33</v>
      </c>
      <c r="F31" s="750">
        <v>9.567475</v>
      </c>
      <c r="G31" s="761">
        <v>289.16000000000003</v>
      </c>
      <c r="H31" s="789">
        <v>8.7170000000000005</v>
      </c>
      <c r="I31" s="755">
        <v>289.33</v>
      </c>
      <c r="J31" s="750">
        <v>1.2402500000000001</v>
      </c>
      <c r="K31" s="761">
        <v>650.58000000000004</v>
      </c>
      <c r="L31" s="750">
        <v>1.3861749999999999</v>
      </c>
      <c r="M31" s="753">
        <v>610.1</v>
      </c>
      <c r="N31" s="750">
        <v>20.582325000000001</v>
      </c>
      <c r="O31" s="761">
        <v>309.88</v>
      </c>
      <c r="P31" s="750">
        <v>15.38935</v>
      </c>
      <c r="Q31" s="761">
        <v>305.58</v>
      </c>
    </row>
    <row r="32" spans="1:17" ht="11.45" customHeight="1">
      <c r="A32" s="641">
        <v>42182</v>
      </c>
      <c r="B32" s="763">
        <v>4.2186250000000003</v>
      </c>
      <c r="C32" s="764">
        <v>279.33999999999997</v>
      </c>
      <c r="D32" s="763">
        <v>3.8165499999999999</v>
      </c>
      <c r="E32" s="765">
        <v>281.04000000000002</v>
      </c>
      <c r="F32" s="763">
        <v>6.6259249999999996</v>
      </c>
      <c r="G32" s="764">
        <v>298.36</v>
      </c>
      <c r="H32" s="790">
        <v>5.4012250000000002</v>
      </c>
      <c r="I32" s="767">
        <v>297.42</v>
      </c>
      <c r="J32" s="763">
        <v>0.89775000000000005</v>
      </c>
      <c r="K32" s="764">
        <v>640.66</v>
      </c>
      <c r="L32" s="763">
        <v>0.45992499999999997</v>
      </c>
      <c r="M32" s="765">
        <v>610.84</v>
      </c>
      <c r="N32" s="763">
        <v>19.503299999999999</v>
      </c>
      <c r="O32" s="764">
        <v>317.32</v>
      </c>
      <c r="P32" s="763">
        <v>17.18835</v>
      </c>
      <c r="Q32" s="764">
        <v>307.55</v>
      </c>
    </row>
    <row r="33" spans="1:17" ht="11.45" customHeight="1">
      <c r="A33" s="641">
        <v>42189</v>
      </c>
      <c r="B33" s="750">
        <v>3.2375250000000002</v>
      </c>
      <c r="C33" s="751">
        <v>282.64999999999998</v>
      </c>
      <c r="D33" s="752">
        <v>2.5820249999999998</v>
      </c>
      <c r="E33" s="753">
        <v>279.95999999999998</v>
      </c>
      <c r="F33" s="750">
        <v>11.260350000000001</v>
      </c>
      <c r="G33" s="751">
        <v>295.17</v>
      </c>
      <c r="H33" s="787">
        <v>4.7394749999999997</v>
      </c>
      <c r="I33" s="755">
        <v>295.97000000000003</v>
      </c>
      <c r="J33" s="750">
        <v>1.1454249999999999</v>
      </c>
      <c r="K33" s="751">
        <v>614.16</v>
      </c>
      <c r="L33" s="752">
        <v>0.34265000000000001</v>
      </c>
      <c r="M33" s="753">
        <v>622.4</v>
      </c>
      <c r="N33" s="750">
        <v>16.390174999999999</v>
      </c>
      <c r="O33" s="751">
        <v>311.64</v>
      </c>
      <c r="P33" s="752">
        <v>7.0206999999999997</v>
      </c>
      <c r="Q33" s="751">
        <v>311.2</v>
      </c>
    </row>
    <row r="34" spans="1:17" ht="11.45" customHeight="1">
      <c r="A34" s="641">
        <v>42196</v>
      </c>
      <c r="B34" s="756">
        <v>7.214575</v>
      </c>
      <c r="C34" s="757">
        <v>273.51</v>
      </c>
      <c r="D34" s="756">
        <v>6.9684499999999998</v>
      </c>
      <c r="E34" s="758">
        <v>266.16000000000003</v>
      </c>
      <c r="F34" s="756">
        <v>24.246649999999999</v>
      </c>
      <c r="G34" s="757">
        <v>281.33</v>
      </c>
      <c r="H34" s="788">
        <v>18.4084</v>
      </c>
      <c r="I34" s="760">
        <v>280.16000000000003</v>
      </c>
      <c r="J34" s="756">
        <v>1.1560999999999999</v>
      </c>
      <c r="K34" s="757">
        <v>592.16999999999996</v>
      </c>
      <c r="L34" s="756">
        <v>0.73875000000000002</v>
      </c>
      <c r="M34" s="758">
        <v>586.13</v>
      </c>
      <c r="N34" s="756">
        <v>22.917525000000001</v>
      </c>
      <c r="O34" s="757">
        <v>299.25</v>
      </c>
      <c r="P34" s="756">
        <v>29.966674999999999</v>
      </c>
      <c r="Q34" s="757">
        <v>293.08999999999997</v>
      </c>
    </row>
    <row r="35" spans="1:17" ht="11.45" customHeight="1">
      <c r="A35" s="641">
        <v>42203</v>
      </c>
      <c r="B35" s="750">
        <v>8.3005499999999994</v>
      </c>
      <c r="C35" s="761">
        <v>261.45999999999998</v>
      </c>
      <c r="D35" s="750">
        <v>10.809950000000001</v>
      </c>
      <c r="E35" s="753">
        <v>255.57</v>
      </c>
      <c r="F35" s="750">
        <v>32.215299999999999</v>
      </c>
      <c r="G35" s="761">
        <v>272.63</v>
      </c>
      <c r="H35" s="789">
        <v>15.395825</v>
      </c>
      <c r="I35" s="755">
        <v>272.26</v>
      </c>
      <c r="J35" s="750">
        <v>0.93972500000000003</v>
      </c>
      <c r="K35" s="761">
        <v>579.66999999999996</v>
      </c>
      <c r="L35" s="750">
        <v>1.02315</v>
      </c>
      <c r="M35" s="753">
        <v>547.66</v>
      </c>
      <c r="N35" s="750">
        <v>19.754075</v>
      </c>
      <c r="O35" s="761">
        <v>300.24</v>
      </c>
      <c r="P35" s="750">
        <v>20.2011</v>
      </c>
      <c r="Q35" s="761">
        <v>293.64</v>
      </c>
    </row>
    <row r="36" spans="1:17" ht="11.45" customHeight="1">
      <c r="A36" s="641">
        <v>42210</v>
      </c>
      <c r="B36" s="763">
        <v>4.7796750000000001</v>
      </c>
      <c r="C36" s="764">
        <v>260.95</v>
      </c>
      <c r="D36" s="763">
        <v>7.4049250000000004</v>
      </c>
      <c r="E36" s="765">
        <v>255.91</v>
      </c>
      <c r="F36" s="763">
        <v>21.371200000000002</v>
      </c>
      <c r="G36" s="764">
        <v>268.7</v>
      </c>
      <c r="H36" s="790">
        <v>7.3488749999999996</v>
      </c>
      <c r="I36" s="767">
        <v>269.83</v>
      </c>
      <c r="J36" s="763">
        <v>1.70305</v>
      </c>
      <c r="K36" s="764">
        <v>521.23</v>
      </c>
      <c r="L36" s="763">
        <v>1.0610250000000001</v>
      </c>
      <c r="M36" s="765">
        <v>537.94000000000005</v>
      </c>
      <c r="N36" s="763">
        <v>28.628025000000001</v>
      </c>
      <c r="O36" s="764">
        <v>304.67</v>
      </c>
      <c r="P36" s="763">
        <v>23.541575000000002</v>
      </c>
      <c r="Q36" s="764">
        <v>300.23</v>
      </c>
    </row>
    <row r="37" spans="1:17" ht="11.45" customHeight="1">
      <c r="A37" s="641">
        <v>42217</v>
      </c>
      <c r="B37" s="750">
        <v>6.9059999999999997</v>
      </c>
      <c r="C37" s="751">
        <v>260.27</v>
      </c>
      <c r="D37" s="752">
        <v>7.7158499999999997</v>
      </c>
      <c r="E37" s="753">
        <v>252.19</v>
      </c>
      <c r="F37" s="750">
        <v>35.828575000000001</v>
      </c>
      <c r="G37" s="751">
        <v>266.88</v>
      </c>
      <c r="H37" s="787">
        <v>6.7206999999999999</v>
      </c>
      <c r="I37" s="755">
        <v>269.57</v>
      </c>
      <c r="J37" s="750">
        <v>1.382325</v>
      </c>
      <c r="K37" s="751">
        <v>521.41999999999996</v>
      </c>
      <c r="L37" s="752">
        <v>0.98934999999999995</v>
      </c>
      <c r="M37" s="753">
        <v>517.16999999999996</v>
      </c>
      <c r="N37" s="750">
        <v>21.757400000000001</v>
      </c>
      <c r="O37" s="751">
        <v>307.61</v>
      </c>
      <c r="P37" s="752">
        <v>10.561624999999999</v>
      </c>
      <c r="Q37" s="751">
        <v>305.57</v>
      </c>
    </row>
    <row r="38" spans="1:17" ht="11.45" customHeight="1">
      <c r="A38" s="641">
        <v>42224</v>
      </c>
      <c r="B38" s="756">
        <v>13.095375000000001</v>
      </c>
      <c r="C38" s="757">
        <v>250.57</v>
      </c>
      <c r="D38" s="756">
        <v>2.8595000000000002</v>
      </c>
      <c r="E38" s="758">
        <v>260.14</v>
      </c>
      <c r="F38" s="756">
        <v>36.596125000000001</v>
      </c>
      <c r="G38" s="757">
        <v>266.16000000000003</v>
      </c>
      <c r="H38" s="788">
        <v>8.5949249999999999</v>
      </c>
      <c r="I38" s="760">
        <v>267.5</v>
      </c>
      <c r="J38" s="756">
        <v>1.2874000000000001</v>
      </c>
      <c r="K38" s="757">
        <v>505.32</v>
      </c>
      <c r="L38" s="756">
        <v>0.86439999999999995</v>
      </c>
      <c r="M38" s="758">
        <v>500.27</v>
      </c>
      <c r="N38" s="756">
        <v>32.763350000000003</v>
      </c>
      <c r="O38" s="757">
        <v>309.64</v>
      </c>
      <c r="P38" s="756">
        <v>13.074925</v>
      </c>
      <c r="Q38" s="757">
        <v>309.83999999999997</v>
      </c>
    </row>
    <row r="39" spans="1:17" ht="11.45" customHeight="1">
      <c r="A39" s="641">
        <v>42231</v>
      </c>
      <c r="B39" s="750">
        <v>5.3199500000000004</v>
      </c>
      <c r="C39" s="761">
        <v>256.95999999999998</v>
      </c>
      <c r="D39" s="750">
        <v>6.9496250000000002</v>
      </c>
      <c r="E39" s="753">
        <v>254.95</v>
      </c>
      <c r="F39" s="750">
        <v>12.0723</v>
      </c>
      <c r="G39" s="761">
        <v>270.82</v>
      </c>
      <c r="H39" s="789">
        <v>7.3845999999999998</v>
      </c>
      <c r="I39" s="755">
        <v>271.33</v>
      </c>
      <c r="J39" s="750">
        <v>2.69</v>
      </c>
      <c r="K39" s="761">
        <v>483.37</v>
      </c>
      <c r="L39" s="750">
        <v>1.2914749999999999</v>
      </c>
      <c r="M39" s="753">
        <v>475.81</v>
      </c>
      <c r="N39" s="750">
        <v>18.0974</v>
      </c>
      <c r="O39" s="761">
        <v>324.13</v>
      </c>
      <c r="P39" s="750">
        <v>7.5923999999999996</v>
      </c>
      <c r="Q39" s="761">
        <v>322.27999999999997</v>
      </c>
    </row>
    <row r="40" spans="1:17" ht="11.45" customHeight="1">
      <c r="A40" s="641">
        <v>42238</v>
      </c>
      <c r="B40" s="763">
        <v>11.6623</v>
      </c>
      <c r="C40" s="764">
        <v>246.8</v>
      </c>
      <c r="D40" s="763">
        <v>7.7691749999999997</v>
      </c>
      <c r="E40" s="765">
        <v>249.31</v>
      </c>
      <c r="F40" s="763">
        <v>46.405574999999999</v>
      </c>
      <c r="G40" s="764">
        <v>260</v>
      </c>
      <c r="H40" s="790">
        <v>14.64625</v>
      </c>
      <c r="I40" s="767">
        <v>262.33</v>
      </c>
      <c r="J40" s="763">
        <v>1.8324499999999999</v>
      </c>
      <c r="K40" s="764">
        <v>485.7</v>
      </c>
      <c r="L40" s="763">
        <v>0.85214999999999996</v>
      </c>
      <c r="M40" s="765">
        <v>473.39</v>
      </c>
      <c r="N40" s="763">
        <v>26.480675000000002</v>
      </c>
      <c r="O40" s="764">
        <v>322.91000000000003</v>
      </c>
      <c r="P40" s="763">
        <v>11.551774999999999</v>
      </c>
      <c r="Q40" s="764">
        <v>321.05</v>
      </c>
    </row>
    <row r="41" spans="1:17" ht="11.45" customHeight="1">
      <c r="A41" s="641">
        <v>42245</v>
      </c>
      <c r="B41" s="750">
        <v>9.9537250000000004</v>
      </c>
      <c r="C41" s="751">
        <v>248.06</v>
      </c>
      <c r="D41" s="752">
        <v>3.1690999999999998</v>
      </c>
      <c r="E41" s="753">
        <v>247.84</v>
      </c>
      <c r="F41" s="750">
        <v>17.161449999999999</v>
      </c>
      <c r="G41" s="751">
        <v>257.49</v>
      </c>
      <c r="H41" s="787">
        <v>4.6241750000000001</v>
      </c>
      <c r="I41" s="755">
        <v>257.5</v>
      </c>
      <c r="J41" s="750">
        <v>1.8021</v>
      </c>
      <c r="K41" s="751">
        <v>471.9</v>
      </c>
      <c r="L41" s="752">
        <v>0.94579999999999997</v>
      </c>
      <c r="M41" s="753">
        <v>439.49</v>
      </c>
      <c r="N41" s="750">
        <v>21.228999999999999</v>
      </c>
      <c r="O41" s="751">
        <v>319.81</v>
      </c>
      <c r="P41" s="752">
        <v>7.0037250000000002</v>
      </c>
      <c r="Q41" s="751">
        <v>318.39999999999998</v>
      </c>
    </row>
    <row r="42" spans="1:17" ht="11.45" customHeight="1">
      <c r="A42" s="641">
        <v>42252</v>
      </c>
      <c r="B42" s="756">
        <v>8.9261499999999998</v>
      </c>
      <c r="C42" s="757">
        <v>244.84</v>
      </c>
      <c r="D42" s="756">
        <v>1.926825</v>
      </c>
      <c r="E42" s="758">
        <v>247.98</v>
      </c>
      <c r="F42" s="756">
        <v>19.019449999999999</v>
      </c>
      <c r="G42" s="757">
        <v>254.84</v>
      </c>
      <c r="H42" s="788">
        <v>9.8750250000000008</v>
      </c>
      <c r="I42" s="760">
        <v>251.01</v>
      </c>
      <c r="J42" s="756">
        <v>1.3826499999999999</v>
      </c>
      <c r="K42" s="757">
        <v>464.13</v>
      </c>
      <c r="L42" s="756">
        <v>1.7620750000000001</v>
      </c>
      <c r="M42" s="758">
        <v>408.03</v>
      </c>
      <c r="N42" s="756">
        <v>22.372575000000001</v>
      </c>
      <c r="O42" s="757">
        <v>317.97000000000003</v>
      </c>
      <c r="P42" s="756">
        <v>11.665274999999999</v>
      </c>
      <c r="Q42" s="757">
        <v>312.5</v>
      </c>
    </row>
    <row r="43" spans="1:17" ht="11.45" customHeight="1">
      <c r="A43" s="641">
        <v>42259</v>
      </c>
      <c r="B43" s="750">
        <v>3.9545499999999998</v>
      </c>
      <c r="C43" s="761">
        <v>246.73</v>
      </c>
      <c r="D43" s="750">
        <v>13.023825</v>
      </c>
      <c r="E43" s="753">
        <v>240.38</v>
      </c>
      <c r="F43" s="750">
        <v>16.832750000000001</v>
      </c>
      <c r="G43" s="761">
        <v>253.2</v>
      </c>
      <c r="H43" s="789">
        <v>4.3234250000000003</v>
      </c>
      <c r="I43" s="755">
        <v>253.28</v>
      </c>
      <c r="J43" s="750">
        <v>1.2350749999999999</v>
      </c>
      <c r="K43" s="761">
        <v>448.81</v>
      </c>
      <c r="L43" s="750">
        <v>1.2282500000000001</v>
      </c>
      <c r="M43" s="753">
        <v>390.63</v>
      </c>
      <c r="N43" s="750">
        <v>32.902124999999998</v>
      </c>
      <c r="O43" s="761">
        <v>317.85000000000002</v>
      </c>
      <c r="P43" s="750">
        <v>8.7972999999999999</v>
      </c>
      <c r="Q43" s="761">
        <v>315.06</v>
      </c>
    </row>
    <row r="44" spans="1:17" ht="11.45" customHeight="1">
      <c r="A44" s="641">
        <v>42266</v>
      </c>
      <c r="B44" s="763">
        <v>4.7201750000000002</v>
      </c>
      <c r="C44" s="764">
        <v>234.89</v>
      </c>
      <c r="D44" s="763">
        <v>3.7899250000000002</v>
      </c>
      <c r="E44" s="765">
        <v>234.47</v>
      </c>
      <c r="F44" s="763">
        <v>18.554849999999998</v>
      </c>
      <c r="G44" s="764">
        <v>246.52</v>
      </c>
      <c r="H44" s="790">
        <v>8.3143250000000002</v>
      </c>
      <c r="I44" s="767">
        <v>244.09</v>
      </c>
      <c r="J44" s="763">
        <v>1.6302749999999999</v>
      </c>
      <c r="K44" s="764">
        <v>431.22</v>
      </c>
      <c r="L44" s="763">
        <v>0.47275</v>
      </c>
      <c r="M44" s="765">
        <v>398.33</v>
      </c>
      <c r="N44" s="763">
        <v>20.176725000000001</v>
      </c>
      <c r="O44" s="764">
        <v>317.44</v>
      </c>
      <c r="P44" s="763">
        <v>11.273875</v>
      </c>
      <c r="Q44" s="764">
        <v>309.27</v>
      </c>
    </row>
    <row r="45" spans="1:17" ht="11.45" customHeight="1">
      <c r="A45" s="641">
        <v>42273</v>
      </c>
      <c r="B45" s="750">
        <v>3.752075</v>
      </c>
      <c r="C45" s="751">
        <v>218.91</v>
      </c>
      <c r="D45" s="752">
        <v>7.8936999999999999</v>
      </c>
      <c r="E45" s="753">
        <v>219.63</v>
      </c>
      <c r="F45" s="750">
        <v>31.058975</v>
      </c>
      <c r="G45" s="751">
        <v>232.53</v>
      </c>
      <c r="H45" s="787">
        <v>12.353999999999999</v>
      </c>
      <c r="I45" s="755">
        <v>237.49</v>
      </c>
      <c r="J45" s="750">
        <v>1.5527500000000001</v>
      </c>
      <c r="K45" s="751">
        <v>395.89</v>
      </c>
      <c r="L45" s="752">
        <v>1.1287750000000001</v>
      </c>
      <c r="M45" s="753">
        <v>361.24</v>
      </c>
      <c r="N45" s="750">
        <v>24.70825</v>
      </c>
      <c r="O45" s="751">
        <v>303.83999999999997</v>
      </c>
      <c r="P45" s="752">
        <v>12.873424999999999</v>
      </c>
      <c r="Q45" s="751">
        <v>299.61</v>
      </c>
    </row>
    <row r="46" spans="1:17" ht="11.45" customHeight="1">
      <c r="A46" s="641">
        <v>42280</v>
      </c>
      <c r="B46" s="756">
        <v>5.5782749999999997</v>
      </c>
      <c r="C46" s="757">
        <v>204.75</v>
      </c>
      <c r="D46" s="756">
        <v>11.4397</v>
      </c>
      <c r="E46" s="758">
        <v>213.84</v>
      </c>
      <c r="F46" s="756">
        <v>18.910799999999998</v>
      </c>
      <c r="G46" s="757">
        <v>214.77</v>
      </c>
      <c r="H46" s="788">
        <v>11.9056</v>
      </c>
      <c r="I46" s="760">
        <v>218.3</v>
      </c>
      <c r="J46" s="756">
        <v>1.732275</v>
      </c>
      <c r="K46" s="757">
        <v>373.45</v>
      </c>
      <c r="L46" s="756">
        <v>2.2967249999999999</v>
      </c>
      <c r="M46" s="758">
        <v>295.89</v>
      </c>
      <c r="N46" s="756">
        <v>44.298749999999998</v>
      </c>
      <c r="O46" s="757">
        <v>290.18</v>
      </c>
      <c r="P46" s="756">
        <v>28.923725000000001</v>
      </c>
      <c r="Q46" s="757">
        <v>286.55</v>
      </c>
    </row>
    <row r="47" spans="1:17" ht="11.45" customHeight="1">
      <c r="A47" s="641">
        <v>42287</v>
      </c>
      <c r="B47" s="750">
        <v>1.7152499999999999</v>
      </c>
      <c r="C47" s="761">
        <v>206.28</v>
      </c>
      <c r="D47" s="750">
        <v>5.5254000000000003</v>
      </c>
      <c r="E47" s="753">
        <v>198.88</v>
      </c>
      <c r="F47" s="750">
        <v>24.388000000000002</v>
      </c>
      <c r="G47" s="761">
        <v>214.69</v>
      </c>
      <c r="H47" s="789">
        <v>20.099299999999999</v>
      </c>
      <c r="I47" s="755">
        <v>211.78</v>
      </c>
      <c r="J47" s="750">
        <v>1.559075</v>
      </c>
      <c r="K47" s="761">
        <v>357.31</v>
      </c>
      <c r="L47" s="750">
        <v>5.8670249999999999</v>
      </c>
      <c r="M47" s="753">
        <v>267.39999999999998</v>
      </c>
      <c r="N47" s="750">
        <v>31.645</v>
      </c>
      <c r="O47" s="761">
        <v>293.02</v>
      </c>
      <c r="P47" s="750">
        <v>24.469825</v>
      </c>
      <c r="Q47" s="761">
        <v>283.33999999999997</v>
      </c>
    </row>
    <row r="48" spans="1:17" ht="11.45" customHeight="1">
      <c r="A48" s="641">
        <v>42294</v>
      </c>
      <c r="B48" s="763">
        <v>7.4501499999999998</v>
      </c>
      <c r="C48" s="764">
        <v>208.63</v>
      </c>
      <c r="D48" s="763">
        <v>5.173775</v>
      </c>
      <c r="E48" s="765">
        <v>204.86</v>
      </c>
      <c r="F48" s="763">
        <v>32.516975000000002</v>
      </c>
      <c r="G48" s="764">
        <v>221.28</v>
      </c>
      <c r="H48" s="790">
        <v>13.434424999999999</v>
      </c>
      <c r="I48" s="767">
        <v>218.71</v>
      </c>
      <c r="J48" s="763">
        <v>2.5210750000000002</v>
      </c>
      <c r="K48" s="764">
        <v>337.21</v>
      </c>
      <c r="L48" s="763">
        <v>1.691875</v>
      </c>
      <c r="M48" s="765">
        <v>288.60000000000002</v>
      </c>
      <c r="N48" s="763">
        <v>14.017975</v>
      </c>
      <c r="O48" s="764">
        <v>309.29000000000002</v>
      </c>
      <c r="P48" s="763">
        <v>20.88635</v>
      </c>
      <c r="Q48" s="764">
        <v>301.06</v>
      </c>
    </row>
    <row r="49" spans="1:17" ht="11.45" customHeight="1">
      <c r="A49" s="641">
        <v>42301</v>
      </c>
      <c r="B49" s="750">
        <v>3.7619500000000001</v>
      </c>
      <c r="C49" s="751">
        <v>211.37</v>
      </c>
      <c r="D49" s="752">
        <v>3.3482500000000002</v>
      </c>
      <c r="E49" s="753">
        <v>211.11</v>
      </c>
      <c r="F49" s="750">
        <v>27.43075</v>
      </c>
      <c r="G49" s="751">
        <v>223.29</v>
      </c>
      <c r="H49" s="787">
        <v>5.3968999999999996</v>
      </c>
      <c r="I49" s="755">
        <v>229.43</v>
      </c>
      <c r="J49" s="750">
        <v>2.984375</v>
      </c>
      <c r="K49" s="751">
        <v>333.02</v>
      </c>
      <c r="L49" s="752">
        <v>1.6714249999999999</v>
      </c>
      <c r="M49" s="753">
        <v>293.68</v>
      </c>
      <c r="N49" s="750">
        <v>22.627825000000001</v>
      </c>
      <c r="O49" s="751">
        <v>314.39</v>
      </c>
      <c r="P49" s="752">
        <v>11.122949999999999</v>
      </c>
      <c r="Q49" s="751">
        <v>312.45999999999998</v>
      </c>
    </row>
    <row r="50" spans="1:17" ht="11.45" customHeight="1">
      <c r="A50" s="641">
        <v>42308</v>
      </c>
      <c r="B50" s="756">
        <v>2.5947249999999999</v>
      </c>
      <c r="C50" s="757">
        <v>212.7</v>
      </c>
      <c r="D50" s="756">
        <v>8.7349499999999995</v>
      </c>
      <c r="E50" s="758">
        <v>211.98</v>
      </c>
      <c r="F50" s="756">
        <v>12.773975</v>
      </c>
      <c r="G50" s="757">
        <v>229.49</v>
      </c>
      <c r="H50" s="788">
        <v>6.0387500000000003</v>
      </c>
      <c r="I50" s="760">
        <v>229.97</v>
      </c>
      <c r="J50" s="756">
        <v>1.172175</v>
      </c>
      <c r="K50" s="757">
        <v>343.66</v>
      </c>
      <c r="L50" s="756">
        <v>0.63334999999999997</v>
      </c>
      <c r="M50" s="758">
        <v>305.7</v>
      </c>
      <c r="N50" s="756">
        <v>12.636799999999999</v>
      </c>
      <c r="O50" s="757">
        <v>320.56</v>
      </c>
      <c r="P50" s="756">
        <v>7.5009249999999996</v>
      </c>
      <c r="Q50" s="757">
        <v>316.06</v>
      </c>
    </row>
    <row r="51" spans="1:17" ht="11.45" customHeight="1">
      <c r="A51" s="641">
        <v>42315</v>
      </c>
      <c r="B51" s="750">
        <v>3.9125000000000001</v>
      </c>
      <c r="C51" s="761">
        <v>202.89</v>
      </c>
      <c r="D51" s="750">
        <v>2.0719249999999998</v>
      </c>
      <c r="E51" s="753">
        <v>212.81</v>
      </c>
      <c r="F51" s="750">
        <v>24.3704</v>
      </c>
      <c r="G51" s="761">
        <v>220.58</v>
      </c>
      <c r="H51" s="789">
        <v>7.9982499999999996</v>
      </c>
      <c r="I51" s="755">
        <v>219.13</v>
      </c>
      <c r="J51" s="750">
        <v>1.0762750000000001</v>
      </c>
      <c r="K51" s="761">
        <v>345.75</v>
      </c>
      <c r="L51" s="750">
        <v>0.82894999999999996</v>
      </c>
      <c r="M51" s="753">
        <v>301.69</v>
      </c>
      <c r="N51" s="750">
        <v>13.88275</v>
      </c>
      <c r="O51" s="761">
        <v>319.51</v>
      </c>
      <c r="P51" s="750">
        <v>8.5364249999999995</v>
      </c>
      <c r="Q51" s="761">
        <v>308.61</v>
      </c>
    </row>
    <row r="52" spans="1:17" ht="11.45" customHeight="1">
      <c r="A52" s="641">
        <v>42322</v>
      </c>
      <c r="B52" s="763">
        <v>9.6572750000000003</v>
      </c>
      <c r="C52" s="764">
        <v>202.5</v>
      </c>
      <c r="D52" s="763">
        <v>3.4954000000000001</v>
      </c>
      <c r="E52" s="765">
        <v>201.81</v>
      </c>
      <c r="F52" s="763">
        <v>25.493500000000001</v>
      </c>
      <c r="G52" s="764">
        <v>206.25</v>
      </c>
      <c r="H52" s="790">
        <v>7.8506749999999998</v>
      </c>
      <c r="I52" s="767">
        <v>214.69</v>
      </c>
      <c r="J52" s="763">
        <v>1.0734250000000001</v>
      </c>
      <c r="K52" s="764">
        <v>350.83</v>
      </c>
      <c r="L52" s="763">
        <v>1.7464999999999999</v>
      </c>
      <c r="M52" s="765">
        <v>304.66000000000003</v>
      </c>
      <c r="N52" s="763">
        <v>23.440049999999999</v>
      </c>
      <c r="O52" s="764">
        <v>300.63</v>
      </c>
      <c r="P52" s="763">
        <v>37.445725000000003</v>
      </c>
      <c r="Q52" s="764">
        <v>277.54000000000002</v>
      </c>
    </row>
    <row r="53" spans="1:17" ht="11.45" customHeight="1">
      <c r="A53" s="641">
        <v>42329</v>
      </c>
      <c r="B53" s="750">
        <v>5.4175750000000003</v>
      </c>
      <c r="C53" s="751">
        <v>188.03</v>
      </c>
      <c r="D53" s="752">
        <v>2.5415000000000001</v>
      </c>
      <c r="E53" s="753">
        <v>187.97</v>
      </c>
      <c r="F53" s="750">
        <v>46.649175</v>
      </c>
      <c r="G53" s="751">
        <v>196.44</v>
      </c>
      <c r="H53" s="787">
        <v>14.057525</v>
      </c>
      <c r="I53" s="755">
        <v>195.93</v>
      </c>
      <c r="J53" s="750">
        <v>1.7823500000000001</v>
      </c>
      <c r="K53" s="751">
        <v>351.09</v>
      </c>
      <c r="L53" s="752">
        <v>1.365175</v>
      </c>
      <c r="M53" s="753">
        <v>300.33</v>
      </c>
      <c r="N53" s="750">
        <v>22.496675</v>
      </c>
      <c r="O53" s="751">
        <v>285.16000000000003</v>
      </c>
      <c r="P53" s="752">
        <v>13.646675</v>
      </c>
      <c r="Q53" s="751">
        <v>272.29000000000002</v>
      </c>
    </row>
    <row r="54" spans="1:17" ht="11.45" customHeight="1">
      <c r="A54" s="641">
        <v>42336</v>
      </c>
      <c r="B54" s="756">
        <v>3.9256250000000001</v>
      </c>
      <c r="C54" s="757">
        <v>188.79</v>
      </c>
      <c r="D54" s="756">
        <v>1.8638250000000001</v>
      </c>
      <c r="E54" s="758">
        <v>182.17</v>
      </c>
      <c r="F54" s="756">
        <v>21.179725000000001</v>
      </c>
      <c r="G54" s="757">
        <v>198.37</v>
      </c>
      <c r="H54" s="788">
        <v>7.1665000000000001</v>
      </c>
      <c r="I54" s="760">
        <v>199.86</v>
      </c>
      <c r="J54" s="756">
        <v>1.2074750000000001</v>
      </c>
      <c r="K54" s="757">
        <v>351.3</v>
      </c>
      <c r="L54" s="756">
        <v>1.2159249999999999</v>
      </c>
      <c r="M54" s="758">
        <v>301.56</v>
      </c>
      <c r="N54" s="756">
        <v>21.125575000000001</v>
      </c>
      <c r="O54" s="757">
        <v>285.82</v>
      </c>
      <c r="P54" s="756">
        <v>9.1532499999999999</v>
      </c>
      <c r="Q54" s="757">
        <v>269.86</v>
      </c>
    </row>
    <row r="55" spans="1:17" ht="11.45" customHeight="1">
      <c r="A55" s="641">
        <v>42343</v>
      </c>
      <c r="B55" s="750">
        <v>1.7675000000000001</v>
      </c>
      <c r="C55" s="761">
        <v>193.3</v>
      </c>
      <c r="D55" s="750">
        <v>6.1486999999999998</v>
      </c>
      <c r="E55" s="753">
        <v>188.23</v>
      </c>
      <c r="F55" s="750">
        <v>25.077774999999999</v>
      </c>
      <c r="G55" s="761">
        <v>200.23</v>
      </c>
      <c r="H55" s="789">
        <v>13.4293</v>
      </c>
      <c r="I55" s="755">
        <v>200.08</v>
      </c>
      <c r="J55" s="750">
        <v>1.382325</v>
      </c>
      <c r="K55" s="761">
        <v>356.94</v>
      </c>
      <c r="L55" s="750">
        <v>0.918825</v>
      </c>
      <c r="M55" s="753">
        <v>306.70999999999998</v>
      </c>
      <c r="N55" s="750">
        <v>14.450925</v>
      </c>
      <c r="O55" s="761">
        <v>286.2</v>
      </c>
      <c r="P55" s="750">
        <v>9.2779249999999998</v>
      </c>
      <c r="Q55" s="761">
        <v>273.55</v>
      </c>
    </row>
    <row r="56" spans="1:17" ht="11.45" customHeight="1">
      <c r="A56" s="641">
        <v>42350</v>
      </c>
      <c r="B56" s="763">
        <v>2.3609249999999999</v>
      </c>
      <c r="C56" s="764">
        <v>193.51</v>
      </c>
      <c r="D56" s="763">
        <v>8.5383999999999993</v>
      </c>
      <c r="E56" s="765">
        <v>187.2</v>
      </c>
      <c r="F56" s="763">
        <v>34.222900000000003</v>
      </c>
      <c r="G56" s="764">
        <v>197.84</v>
      </c>
      <c r="H56" s="790">
        <v>15.575025</v>
      </c>
      <c r="I56" s="767">
        <v>197.98</v>
      </c>
      <c r="J56" s="763">
        <v>1.3009999999999999</v>
      </c>
      <c r="K56" s="764">
        <v>358.54</v>
      </c>
      <c r="L56" s="763">
        <v>1.463025</v>
      </c>
      <c r="M56" s="765">
        <v>302.45</v>
      </c>
      <c r="N56" s="763">
        <v>23.235849999999999</v>
      </c>
      <c r="O56" s="764">
        <v>275.64999999999998</v>
      </c>
      <c r="P56" s="763">
        <v>21.040175000000001</v>
      </c>
      <c r="Q56" s="764">
        <v>264.31</v>
      </c>
    </row>
    <row r="57" spans="1:17" ht="11.45" customHeight="1">
      <c r="A57" s="641">
        <v>42357</v>
      </c>
      <c r="B57" s="763">
        <v>3.823375</v>
      </c>
      <c r="C57" s="768">
        <v>185.18</v>
      </c>
      <c r="D57" s="769">
        <v>3.9325749999999999</v>
      </c>
      <c r="E57" s="765">
        <v>186.45</v>
      </c>
      <c r="F57" s="763">
        <v>13.033575000000001</v>
      </c>
      <c r="G57" s="768">
        <v>193.6</v>
      </c>
      <c r="H57" s="791">
        <v>4.8590499999999999</v>
      </c>
      <c r="I57" s="767">
        <v>198.99</v>
      </c>
      <c r="J57" s="763">
        <v>1.1213249999999999</v>
      </c>
      <c r="K57" s="768">
        <v>362.42</v>
      </c>
      <c r="L57" s="769">
        <v>1.0858000000000001</v>
      </c>
      <c r="M57" s="765">
        <v>313.24</v>
      </c>
      <c r="N57" s="763">
        <v>19.440175</v>
      </c>
      <c r="O57" s="768">
        <v>265.8</v>
      </c>
      <c r="P57" s="769">
        <v>10.767725</v>
      </c>
      <c r="Q57" s="768">
        <v>258.04000000000002</v>
      </c>
    </row>
    <row r="58" spans="1:17" ht="11.45" customHeight="1">
      <c r="A58" s="641">
        <v>42364</v>
      </c>
      <c r="B58" s="763">
        <v>2.5790500000000001</v>
      </c>
      <c r="C58" s="768">
        <v>185.01</v>
      </c>
      <c r="D58" s="769">
        <v>2.4474749999999998</v>
      </c>
      <c r="E58" s="765">
        <v>189.68</v>
      </c>
      <c r="F58" s="763">
        <v>46.999074999999998</v>
      </c>
      <c r="G58" s="768">
        <v>194.64</v>
      </c>
      <c r="H58" s="791">
        <v>11.331149999999999</v>
      </c>
      <c r="I58" s="767">
        <v>202.13</v>
      </c>
      <c r="J58" s="763">
        <v>1.2557750000000001</v>
      </c>
      <c r="K58" s="768">
        <v>372.37</v>
      </c>
      <c r="L58" s="769">
        <v>0.7732</v>
      </c>
      <c r="M58" s="765">
        <v>306.17</v>
      </c>
      <c r="N58" s="763">
        <v>31.969275</v>
      </c>
      <c r="O58" s="768">
        <v>268.38</v>
      </c>
      <c r="P58" s="769">
        <v>11.001225</v>
      </c>
      <c r="Q58" s="768">
        <v>268.10000000000002</v>
      </c>
    </row>
    <row r="59" spans="1:17" ht="11.45" customHeight="1">
      <c r="A59" s="641">
        <v>42371</v>
      </c>
      <c r="B59" s="763">
        <v>2.1764999999999999</v>
      </c>
      <c r="C59" s="764">
        <v>214.75</v>
      </c>
      <c r="D59" s="763">
        <v>6.0606749999999998</v>
      </c>
      <c r="E59" s="764">
        <v>209.45</v>
      </c>
      <c r="F59" s="763">
        <v>10.077475</v>
      </c>
      <c r="G59" s="764">
        <v>232.5</v>
      </c>
      <c r="H59" s="790">
        <v>3.3922750000000002</v>
      </c>
      <c r="I59" s="766">
        <v>230.22</v>
      </c>
      <c r="J59" s="763">
        <v>0.66654999999999998</v>
      </c>
      <c r="K59" s="764">
        <v>384.52</v>
      </c>
      <c r="L59" s="763">
        <v>1.104725</v>
      </c>
      <c r="M59" s="764">
        <v>335.56</v>
      </c>
      <c r="N59" s="763">
        <v>10.922825</v>
      </c>
      <c r="O59" s="764">
        <v>289.98</v>
      </c>
      <c r="P59" s="763">
        <v>7.0189250000000003</v>
      </c>
      <c r="Q59" s="764">
        <v>298.25</v>
      </c>
    </row>
    <row r="60" spans="1:17" ht="6" customHeight="1">
      <c r="A60" s="656"/>
      <c r="B60" s="658"/>
      <c r="C60" s="657"/>
      <c r="D60" s="658"/>
      <c r="E60" s="657"/>
      <c r="F60" s="658"/>
      <c r="G60" s="657"/>
      <c r="H60" s="658"/>
      <c r="I60" s="657"/>
      <c r="J60" s="658"/>
      <c r="K60" s="657"/>
      <c r="L60" s="658"/>
      <c r="M60" s="657"/>
      <c r="N60" s="658"/>
      <c r="O60" s="657"/>
      <c r="P60" s="658"/>
      <c r="Q60" s="657"/>
    </row>
    <row r="61" spans="1:17" ht="11.45" customHeight="1">
      <c r="A61" s="659">
        <v>2015</v>
      </c>
      <c r="B61" s="792">
        <f>SUM(B7:B59)</f>
        <v>313.70732500000003</v>
      </c>
      <c r="C61" s="793">
        <f>AVERAGE(C7:C59)</f>
        <v>244.57735849056601</v>
      </c>
      <c r="D61" s="792">
        <f>SUM(D7:D59)</f>
        <v>275.08719999999994</v>
      </c>
      <c r="E61" s="793">
        <f>AVERAGE(E7:E59)</f>
        <v>242.78603773584899</v>
      </c>
      <c r="F61" s="792">
        <f>SUM(F7:F59)</f>
        <v>1231.960075</v>
      </c>
      <c r="G61" s="793">
        <f>AVERAGE(G7:G59)</f>
        <v>256.18415094339628</v>
      </c>
      <c r="H61" s="792">
        <f>SUM(H7:H59)</f>
        <v>469.22394999999995</v>
      </c>
      <c r="I61" s="793">
        <f>AVERAGE(I7:I59)</f>
        <v>256.94679245283015</v>
      </c>
      <c r="J61" s="792">
        <f>SUM(J7:J59)</f>
        <v>74.680800000000005</v>
      </c>
      <c r="K61" s="793">
        <f>AVERAGE(K7:K59)</f>
        <v>488.10396226415099</v>
      </c>
      <c r="L61" s="792">
        <f>SUM(L7:L59)</f>
        <v>61.080025000000006</v>
      </c>
      <c r="M61" s="793">
        <f>AVERAGE(M7:M59)</f>
        <v>460.79094339622651</v>
      </c>
      <c r="N61" s="792">
        <f>SUM(N7:N59)</f>
        <v>1330.0625</v>
      </c>
      <c r="O61" s="793">
        <f>AVERAGE(O7:O59)</f>
        <v>306.15886792452824</v>
      </c>
      <c r="P61" s="792">
        <f>SUM(P7:P59)</f>
        <v>896.33364999999969</v>
      </c>
      <c r="Q61" s="793">
        <f>AVERAGE(Q7:Q59)</f>
        <v>300.45075471698107</v>
      </c>
    </row>
    <row r="62" spans="1:17" ht="11.45" customHeight="1">
      <c r="A62" s="659">
        <v>2014</v>
      </c>
      <c r="B62" s="792">
        <v>330.83407499999998</v>
      </c>
      <c r="C62" s="793">
        <v>258.77538461538472</v>
      </c>
      <c r="D62" s="792">
        <v>307.27567500000009</v>
      </c>
      <c r="E62" s="793">
        <v>255.13865384615389</v>
      </c>
      <c r="F62" s="792">
        <v>958.71454999999992</v>
      </c>
      <c r="G62" s="793">
        <v>272.10326923076917</v>
      </c>
      <c r="H62" s="792">
        <v>490.14837499999999</v>
      </c>
      <c r="I62" s="793">
        <v>271.89692307692309</v>
      </c>
      <c r="J62" s="792">
        <v>77.008025000000032</v>
      </c>
      <c r="K62" s="793">
        <v>447.94942307692321</v>
      </c>
      <c r="L62" s="792">
        <v>77.37554999999999</v>
      </c>
      <c r="M62" s="793">
        <v>411.13865384615389</v>
      </c>
      <c r="N62" s="792">
        <v>1384.196725</v>
      </c>
      <c r="O62" s="793">
        <v>301.34134615384613</v>
      </c>
      <c r="P62" s="792">
        <v>1336.1184999999998</v>
      </c>
      <c r="Q62" s="793">
        <v>293.80269230769233</v>
      </c>
    </row>
    <row r="63" spans="1:17" ht="11.45" customHeight="1">
      <c r="A63" s="710" t="s">
        <v>473</v>
      </c>
      <c r="B63" s="775"/>
      <c r="C63" s="776"/>
      <c r="D63" s="775"/>
      <c r="E63" s="776"/>
      <c r="F63" s="775"/>
      <c r="G63" s="776"/>
      <c r="H63" s="775"/>
      <c r="I63" s="776"/>
      <c r="J63" s="775"/>
      <c r="K63" s="776"/>
      <c r="L63" s="775"/>
      <c r="M63" s="776"/>
      <c r="N63" s="775"/>
      <c r="O63" s="776"/>
      <c r="P63" s="775"/>
      <c r="Q63" s="730" t="s">
        <v>527</v>
      </c>
    </row>
    <row r="64" spans="1:17" ht="3.95" customHeight="1">
      <c r="A64" s="794"/>
      <c r="B64" s="677"/>
      <c r="C64" s="676"/>
      <c r="D64" s="677"/>
      <c r="E64" s="676"/>
      <c r="F64" s="677"/>
      <c r="G64" s="676"/>
      <c r="H64" s="677"/>
      <c r="I64" s="676"/>
      <c r="J64" s="677"/>
      <c r="K64" s="676"/>
      <c r="L64" s="677"/>
      <c r="M64" s="676"/>
      <c r="N64" s="677"/>
      <c r="O64" s="676"/>
      <c r="P64" s="677"/>
    </row>
    <row r="65" spans="1:17" ht="9.9499999999999993" customHeight="1">
      <c r="A65" s="673"/>
      <c r="B65" s="677"/>
      <c r="C65" s="676"/>
      <c r="D65" s="677"/>
      <c r="E65" s="676"/>
      <c r="F65" s="677"/>
      <c r="G65" s="676"/>
      <c r="H65" s="677"/>
      <c r="I65" s="676"/>
      <c r="J65" s="677"/>
      <c r="K65" s="676"/>
      <c r="L65" s="677"/>
      <c r="M65" s="676"/>
      <c r="N65" s="677"/>
      <c r="O65" s="676"/>
      <c r="P65" s="677"/>
      <c r="Q65" s="676"/>
    </row>
    <row r="66" spans="1:17">
      <c r="A66" s="623"/>
      <c r="B66" s="677"/>
      <c r="C66" s="676"/>
      <c r="D66" s="677"/>
      <c r="E66" s="676"/>
      <c r="F66" s="677"/>
      <c r="G66" s="676"/>
      <c r="H66" s="677"/>
      <c r="I66" s="676"/>
      <c r="J66" s="677"/>
      <c r="K66" s="676"/>
      <c r="L66" s="677"/>
      <c r="M66" s="676"/>
      <c r="N66" s="677"/>
      <c r="O66" s="676"/>
      <c r="P66" s="677"/>
      <c r="Q66" s="676"/>
    </row>
    <row r="67" spans="1:17" ht="15.75">
      <c r="A67" s="794"/>
      <c r="B67" s="683"/>
      <c r="C67" s="682"/>
      <c r="D67" s="683"/>
      <c r="E67" s="682"/>
      <c r="F67" s="683"/>
      <c r="G67" s="682"/>
      <c r="H67" s="683"/>
      <c r="I67" s="682"/>
      <c r="J67" s="683"/>
      <c r="K67" s="682"/>
      <c r="L67" s="683"/>
      <c r="M67" s="682"/>
      <c r="N67" s="683"/>
      <c r="O67" s="682"/>
      <c r="P67" s="683"/>
      <c r="Q67" s="682"/>
    </row>
    <row r="68" spans="1:17">
      <c r="B68" s="683"/>
      <c r="C68" s="682"/>
      <c r="D68" s="683"/>
      <c r="E68" s="682"/>
      <c r="F68" s="683"/>
      <c r="G68" s="682"/>
      <c r="H68" s="683"/>
      <c r="I68" s="682"/>
      <c r="J68" s="683"/>
      <c r="K68" s="682"/>
      <c r="L68" s="683"/>
      <c r="M68" s="682"/>
      <c r="N68" s="683"/>
      <c r="O68" s="682"/>
      <c r="P68" s="683"/>
      <c r="Q68" s="682"/>
    </row>
    <row r="69" spans="1:17">
      <c r="B69" s="683"/>
      <c r="C69" s="682"/>
      <c r="D69" s="683"/>
      <c r="E69" s="682"/>
      <c r="F69" s="683"/>
      <c r="G69" s="682"/>
      <c r="H69" s="683"/>
      <c r="I69" s="682"/>
      <c r="J69" s="683"/>
      <c r="K69" s="682"/>
      <c r="L69" s="683"/>
      <c r="M69" s="682"/>
      <c r="N69" s="683"/>
      <c r="O69" s="682"/>
      <c r="P69" s="683"/>
      <c r="Q69" s="682"/>
    </row>
    <row r="70" spans="1:17">
      <c r="B70" s="683"/>
      <c r="C70" s="682"/>
      <c r="D70" s="683"/>
      <c r="E70" s="682"/>
      <c r="F70" s="683"/>
      <c r="G70" s="682"/>
      <c r="H70" s="683"/>
      <c r="I70" s="682"/>
      <c r="J70" s="683"/>
      <c r="K70" s="682"/>
      <c r="L70" s="683"/>
      <c r="M70" s="682"/>
      <c r="N70" s="683"/>
      <c r="O70" s="682"/>
      <c r="P70" s="683"/>
      <c r="Q70" s="682"/>
    </row>
    <row r="71" spans="1:17">
      <c r="B71" s="683"/>
      <c r="C71" s="682"/>
      <c r="D71" s="683"/>
      <c r="E71" s="682"/>
      <c r="F71" s="683"/>
      <c r="G71" s="682"/>
      <c r="H71" s="683"/>
      <c r="I71" s="682"/>
      <c r="J71" s="683"/>
      <c r="K71" s="682"/>
      <c r="L71" s="683"/>
      <c r="M71" s="682"/>
      <c r="N71" s="683"/>
      <c r="O71" s="682"/>
      <c r="P71" s="683"/>
      <c r="Q71" s="682"/>
    </row>
    <row r="72" spans="1:17">
      <c r="B72" s="683"/>
      <c r="C72" s="682"/>
      <c r="D72" s="683"/>
      <c r="E72" s="682"/>
      <c r="F72" s="683"/>
      <c r="G72" s="682"/>
      <c r="H72" s="683"/>
      <c r="I72" s="682"/>
      <c r="J72" s="683"/>
      <c r="K72" s="682"/>
      <c r="L72" s="683"/>
      <c r="M72" s="682"/>
      <c r="N72" s="683"/>
      <c r="O72" s="682"/>
      <c r="P72" s="683"/>
      <c r="Q72" s="682"/>
    </row>
    <row r="73" spans="1:17">
      <c r="B73" s="683"/>
      <c r="C73" s="682"/>
      <c r="D73" s="683"/>
      <c r="E73" s="682"/>
      <c r="F73" s="683"/>
      <c r="G73" s="682"/>
      <c r="H73" s="683"/>
      <c r="I73" s="682"/>
      <c r="J73" s="683"/>
      <c r="K73" s="682"/>
      <c r="L73" s="683"/>
      <c r="M73" s="682"/>
      <c r="N73" s="683"/>
      <c r="O73" s="682"/>
      <c r="P73" s="683"/>
      <c r="Q73" s="682"/>
    </row>
    <row r="74" spans="1:17">
      <c r="B74" s="683"/>
      <c r="C74" s="682"/>
      <c r="D74" s="683"/>
      <c r="E74" s="682"/>
      <c r="F74" s="683"/>
      <c r="G74" s="682"/>
      <c r="H74" s="683"/>
      <c r="I74" s="682"/>
      <c r="J74" s="683"/>
      <c r="K74" s="682"/>
      <c r="L74" s="683"/>
      <c r="M74" s="682"/>
      <c r="N74" s="683"/>
      <c r="O74" s="682"/>
      <c r="P74" s="683"/>
      <c r="Q74" s="682"/>
    </row>
    <row r="75" spans="1:17">
      <c r="B75" s="683"/>
      <c r="C75" s="682"/>
      <c r="D75" s="683"/>
      <c r="E75" s="682"/>
      <c r="F75" s="683"/>
      <c r="G75" s="682"/>
      <c r="H75" s="683"/>
      <c r="I75" s="682"/>
      <c r="J75" s="683"/>
      <c r="K75" s="682"/>
      <c r="L75" s="683"/>
      <c r="M75" s="682"/>
      <c r="N75" s="683"/>
      <c r="O75" s="682"/>
      <c r="P75" s="683"/>
      <c r="Q75" s="682"/>
    </row>
    <row r="76" spans="1:17">
      <c r="B76" s="683"/>
      <c r="C76" s="682"/>
      <c r="D76" s="683"/>
      <c r="E76" s="682"/>
      <c r="F76" s="683"/>
      <c r="G76" s="682"/>
      <c r="H76" s="683"/>
      <c r="I76" s="682"/>
      <c r="J76" s="683"/>
      <c r="K76" s="682"/>
      <c r="L76" s="683"/>
      <c r="M76" s="682"/>
      <c r="N76" s="683"/>
      <c r="O76" s="682"/>
      <c r="P76" s="683"/>
      <c r="Q76" s="682"/>
    </row>
    <row r="77" spans="1:17">
      <c r="B77" s="683"/>
      <c r="C77" s="682"/>
      <c r="D77" s="683"/>
      <c r="E77" s="682"/>
      <c r="F77" s="683"/>
      <c r="G77" s="682"/>
      <c r="H77" s="683"/>
      <c r="I77" s="682"/>
      <c r="J77" s="683"/>
      <c r="K77" s="682"/>
      <c r="L77" s="683"/>
      <c r="M77" s="682"/>
      <c r="N77" s="683"/>
      <c r="O77" s="682"/>
      <c r="P77" s="683"/>
      <c r="Q77" s="682"/>
    </row>
    <row r="78" spans="1:17">
      <c r="B78" s="683"/>
      <c r="C78" s="682"/>
      <c r="D78" s="683"/>
      <c r="E78" s="682"/>
      <c r="F78" s="683"/>
      <c r="G78" s="682"/>
      <c r="H78" s="683"/>
      <c r="I78" s="682"/>
      <c r="J78" s="683"/>
      <c r="K78" s="682"/>
      <c r="L78" s="683"/>
      <c r="M78" s="682"/>
      <c r="N78" s="683"/>
      <c r="O78" s="682"/>
      <c r="P78" s="683"/>
      <c r="Q78" s="682"/>
    </row>
    <row r="79" spans="1:17">
      <c r="B79" s="683"/>
      <c r="C79" s="682"/>
      <c r="D79" s="683"/>
      <c r="E79" s="682"/>
      <c r="F79" s="683"/>
      <c r="G79" s="682"/>
      <c r="H79" s="683"/>
      <c r="I79" s="682"/>
      <c r="J79" s="683"/>
      <c r="K79" s="682"/>
      <c r="L79" s="683"/>
      <c r="M79" s="682"/>
      <c r="N79" s="683"/>
      <c r="O79" s="682"/>
      <c r="P79" s="683"/>
      <c r="Q79" s="682"/>
    </row>
    <row r="80" spans="1:17">
      <c r="B80" s="683"/>
      <c r="C80" s="682"/>
      <c r="D80" s="683"/>
      <c r="E80" s="682"/>
      <c r="F80" s="683"/>
      <c r="G80" s="682"/>
      <c r="H80" s="683"/>
      <c r="I80" s="682"/>
      <c r="J80" s="683"/>
      <c r="K80" s="682"/>
      <c r="L80" s="683"/>
      <c r="M80" s="682"/>
      <c r="N80" s="683"/>
      <c r="O80" s="682"/>
      <c r="P80" s="683"/>
      <c r="Q80" s="682"/>
    </row>
    <row r="81" spans="2:17">
      <c r="B81" s="683"/>
      <c r="C81" s="682"/>
      <c r="D81" s="683"/>
      <c r="E81" s="682"/>
      <c r="F81" s="683"/>
      <c r="G81" s="682"/>
      <c r="H81" s="683"/>
      <c r="I81" s="682"/>
      <c r="J81" s="683"/>
      <c r="K81" s="682"/>
      <c r="L81" s="683"/>
      <c r="M81" s="682"/>
      <c r="N81" s="683"/>
      <c r="O81" s="682"/>
      <c r="P81" s="683"/>
      <c r="Q81" s="682"/>
    </row>
    <row r="82" spans="2:17">
      <c r="B82" s="683"/>
      <c r="C82" s="682"/>
      <c r="D82" s="683"/>
      <c r="E82" s="682"/>
      <c r="F82" s="683"/>
      <c r="G82" s="682"/>
      <c r="H82" s="683"/>
      <c r="I82" s="682"/>
      <c r="J82" s="683"/>
      <c r="K82" s="682"/>
      <c r="L82" s="683"/>
      <c r="M82" s="682"/>
      <c r="N82" s="683"/>
      <c r="O82" s="682"/>
      <c r="P82" s="683"/>
      <c r="Q82" s="682"/>
    </row>
    <row r="83" spans="2:17">
      <c r="B83" s="683"/>
      <c r="C83" s="682"/>
      <c r="D83" s="683"/>
      <c r="E83" s="682"/>
      <c r="F83" s="683"/>
      <c r="G83" s="682"/>
      <c r="H83" s="683"/>
      <c r="I83" s="682"/>
      <c r="J83" s="683"/>
      <c r="K83" s="682"/>
      <c r="L83" s="683"/>
      <c r="M83" s="682"/>
      <c r="N83" s="683"/>
      <c r="O83" s="682"/>
      <c r="P83" s="683"/>
      <c r="Q83" s="682"/>
    </row>
    <row r="84" spans="2:17">
      <c r="B84" s="683"/>
      <c r="C84" s="682"/>
      <c r="D84" s="683"/>
      <c r="E84" s="682"/>
      <c r="F84" s="683"/>
      <c r="G84" s="682"/>
      <c r="H84" s="683"/>
      <c r="I84" s="682"/>
      <c r="J84" s="683"/>
      <c r="K84" s="682"/>
      <c r="L84" s="683"/>
      <c r="M84" s="682"/>
      <c r="N84" s="683"/>
      <c r="O84" s="682"/>
      <c r="P84" s="683"/>
      <c r="Q84" s="682"/>
    </row>
    <row r="85" spans="2:17">
      <c r="B85" s="683"/>
      <c r="C85" s="682"/>
      <c r="D85" s="683"/>
      <c r="E85" s="682"/>
      <c r="F85" s="683"/>
      <c r="G85" s="682"/>
      <c r="H85" s="683"/>
      <c r="I85" s="682"/>
      <c r="J85" s="683"/>
      <c r="K85" s="682"/>
      <c r="L85" s="683"/>
      <c r="M85" s="682"/>
      <c r="N85" s="683"/>
      <c r="O85" s="682"/>
      <c r="P85" s="683"/>
      <c r="Q85" s="682"/>
    </row>
    <row r="86" spans="2:17">
      <c r="B86" s="683"/>
      <c r="C86" s="682"/>
      <c r="D86" s="683"/>
      <c r="E86" s="682"/>
      <c r="F86" s="683"/>
      <c r="G86" s="682"/>
      <c r="H86" s="683"/>
      <c r="I86" s="682"/>
      <c r="J86" s="683"/>
      <c r="K86" s="682"/>
      <c r="L86" s="683"/>
      <c r="M86" s="682"/>
      <c r="N86" s="683"/>
      <c r="O86" s="682"/>
      <c r="P86" s="683"/>
      <c r="Q86" s="682"/>
    </row>
    <row r="87" spans="2:17">
      <c r="B87" s="683"/>
      <c r="C87" s="682"/>
      <c r="D87" s="683"/>
      <c r="E87" s="682"/>
      <c r="F87" s="683"/>
      <c r="G87" s="682"/>
      <c r="H87" s="683"/>
      <c r="I87" s="682"/>
      <c r="J87" s="683"/>
      <c r="K87" s="682"/>
      <c r="L87" s="683"/>
      <c r="M87" s="682"/>
      <c r="N87" s="683"/>
      <c r="O87" s="682"/>
      <c r="P87" s="683"/>
      <c r="Q87" s="682"/>
    </row>
    <row r="88" spans="2:17">
      <c r="B88" s="683"/>
      <c r="C88" s="682"/>
      <c r="D88" s="683"/>
      <c r="E88" s="682"/>
      <c r="F88" s="683"/>
      <c r="G88" s="682"/>
      <c r="H88" s="683"/>
      <c r="I88" s="682"/>
      <c r="J88" s="683"/>
      <c r="K88" s="682"/>
      <c r="L88" s="683"/>
      <c r="M88" s="682"/>
      <c r="N88" s="683"/>
      <c r="O88" s="682"/>
      <c r="P88" s="683"/>
      <c r="Q88" s="682"/>
    </row>
    <row r="89" spans="2:17">
      <c r="B89" s="683"/>
      <c r="C89" s="682"/>
      <c r="D89" s="683"/>
      <c r="E89" s="682"/>
      <c r="F89" s="683"/>
      <c r="G89" s="682"/>
      <c r="H89" s="683"/>
      <c r="I89" s="682"/>
      <c r="J89" s="683"/>
      <c r="K89" s="682"/>
      <c r="L89" s="683"/>
      <c r="M89" s="682"/>
      <c r="N89" s="683"/>
      <c r="O89" s="682"/>
      <c r="P89" s="683"/>
      <c r="Q89" s="682"/>
    </row>
    <row r="90" spans="2:17">
      <c r="B90" s="683"/>
      <c r="C90" s="682"/>
      <c r="D90" s="683"/>
      <c r="E90" s="682"/>
      <c r="F90" s="683"/>
      <c r="G90" s="682"/>
      <c r="H90" s="683"/>
      <c r="I90" s="682"/>
      <c r="J90" s="683"/>
      <c r="K90" s="682"/>
      <c r="L90" s="683"/>
      <c r="M90" s="682"/>
      <c r="N90" s="683"/>
      <c r="O90" s="682"/>
      <c r="P90" s="683"/>
      <c r="Q90" s="682"/>
    </row>
    <row r="91" spans="2:17">
      <c r="B91" s="683"/>
      <c r="C91" s="682"/>
      <c r="D91" s="683"/>
      <c r="E91" s="682"/>
      <c r="F91" s="683"/>
      <c r="G91" s="682"/>
      <c r="H91" s="683"/>
      <c r="I91" s="682"/>
      <c r="J91" s="683"/>
      <c r="K91" s="682"/>
      <c r="L91" s="683"/>
      <c r="M91" s="682"/>
      <c r="N91" s="683"/>
      <c r="O91" s="682"/>
      <c r="P91" s="683"/>
      <c r="Q91" s="682"/>
    </row>
    <row r="92" spans="2:17">
      <c r="B92" s="683"/>
      <c r="C92" s="682"/>
      <c r="D92" s="683"/>
      <c r="E92" s="682"/>
      <c r="F92" s="683"/>
      <c r="G92" s="682"/>
      <c r="H92" s="683"/>
      <c r="I92" s="682"/>
      <c r="J92" s="683"/>
      <c r="K92" s="682"/>
      <c r="L92" s="683"/>
      <c r="M92" s="682"/>
      <c r="N92" s="683"/>
      <c r="O92" s="682"/>
      <c r="P92" s="683"/>
      <c r="Q92" s="682"/>
    </row>
    <row r="93" spans="2:17">
      <c r="B93" s="683"/>
      <c r="C93" s="682"/>
      <c r="D93" s="683"/>
      <c r="E93" s="682"/>
      <c r="F93" s="683"/>
      <c r="G93" s="682"/>
      <c r="H93" s="683"/>
      <c r="I93" s="682"/>
      <c r="J93" s="683"/>
      <c r="K93" s="682"/>
      <c r="L93" s="683"/>
      <c r="M93" s="682"/>
      <c r="N93" s="683"/>
      <c r="O93" s="682"/>
      <c r="P93" s="683"/>
      <c r="Q93" s="682"/>
    </row>
    <row r="94" spans="2:17">
      <c r="B94" s="683"/>
      <c r="C94" s="682"/>
      <c r="D94" s="683"/>
      <c r="E94" s="682"/>
      <c r="F94" s="683"/>
      <c r="G94" s="682"/>
      <c r="H94" s="683"/>
      <c r="I94" s="682"/>
      <c r="J94" s="683"/>
      <c r="K94" s="682"/>
      <c r="L94" s="683"/>
      <c r="M94" s="682"/>
      <c r="N94" s="683"/>
      <c r="O94" s="682"/>
      <c r="P94" s="683"/>
      <c r="Q94" s="682"/>
    </row>
    <row r="95" spans="2:17">
      <c r="B95" s="683"/>
      <c r="C95" s="682"/>
      <c r="D95" s="683"/>
      <c r="E95" s="682"/>
      <c r="F95" s="683"/>
      <c r="G95" s="682"/>
      <c r="H95" s="683"/>
      <c r="I95" s="682"/>
      <c r="J95" s="683"/>
      <c r="K95" s="682"/>
      <c r="L95" s="683"/>
      <c r="M95" s="682"/>
      <c r="N95" s="683"/>
      <c r="O95" s="682"/>
      <c r="P95" s="683"/>
      <c r="Q95" s="682"/>
    </row>
    <row r="96" spans="2:17">
      <c r="B96" s="683"/>
      <c r="C96" s="682"/>
      <c r="D96" s="683"/>
      <c r="E96" s="682"/>
      <c r="F96" s="683"/>
      <c r="G96" s="682"/>
      <c r="H96" s="683"/>
      <c r="I96" s="682"/>
      <c r="J96" s="683"/>
      <c r="K96" s="682"/>
      <c r="L96" s="683"/>
      <c r="M96" s="682"/>
      <c r="N96" s="683"/>
      <c r="O96" s="682"/>
      <c r="P96" s="683"/>
      <c r="Q96" s="682"/>
    </row>
    <row r="97" spans="2:17">
      <c r="B97" s="683"/>
      <c r="C97" s="682"/>
      <c r="D97" s="683"/>
      <c r="E97" s="682"/>
      <c r="F97" s="683"/>
      <c r="G97" s="682"/>
      <c r="H97" s="683"/>
      <c r="I97" s="682"/>
      <c r="J97" s="683"/>
      <c r="K97" s="682"/>
      <c r="L97" s="683"/>
      <c r="M97" s="682"/>
      <c r="N97" s="683"/>
      <c r="O97" s="682"/>
      <c r="P97" s="683"/>
      <c r="Q97" s="682"/>
    </row>
    <row r="98" spans="2:17">
      <c r="B98" s="683"/>
      <c r="C98" s="682"/>
      <c r="D98" s="683"/>
      <c r="E98" s="682"/>
      <c r="F98" s="683"/>
      <c r="G98" s="682"/>
      <c r="H98" s="683"/>
      <c r="I98" s="682"/>
      <c r="J98" s="683"/>
      <c r="K98" s="682"/>
      <c r="L98" s="683"/>
      <c r="M98" s="682"/>
      <c r="N98" s="683"/>
      <c r="O98" s="682"/>
      <c r="P98" s="683"/>
      <c r="Q98" s="682"/>
    </row>
    <row r="99" spans="2:17">
      <c r="B99" s="683"/>
      <c r="C99" s="682"/>
      <c r="D99" s="683"/>
      <c r="E99" s="682"/>
      <c r="F99" s="683"/>
      <c r="G99" s="682"/>
      <c r="H99" s="683"/>
      <c r="I99" s="682"/>
      <c r="J99" s="683"/>
      <c r="K99" s="682"/>
      <c r="L99" s="683"/>
      <c r="M99" s="682"/>
      <c r="N99" s="683"/>
      <c r="O99" s="682"/>
      <c r="P99" s="683"/>
      <c r="Q99" s="682"/>
    </row>
    <row r="100" spans="2:17">
      <c r="B100" s="683"/>
      <c r="C100" s="682"/>
      <c r="D100" s="683"/>
      <c r="E100" s="682"/>
      <c r="F100" s="683"/>
      <c r="G100" s="682"/>
      <c r="H100" s="683"/>
      <c r="I100" s="682"/>
      <c r="J100" s="683"/>
      <c r="K100" s="682"/>
      <c r="L100" s="683"/>
      <c r="M100" s="682"/>
      <c r="N100" s="683"/>
      <c r="O100" s="682"/>
      <c r="P100" s="683"/>
      <c r="Q100" s="682"/>
    </row>
    <row r="101" spans="2:17">
      <c r="B101" s="683"/>
      <c r="C101" s="682"/>
      <c r="D101" s="683"/>
      <c r="E101" s="682"/>
      <c r="F101" s="683"/>
      <c r="G101" s="682"/>
      <c r="H101" s="683"/>
      <c r="I101" s="682"/>
      <c r="J101" s="683"/>
      <c r="K101" s="682"/>
      <c r="L101" s="683"/>
      <c r="M101" s="682"/>
      <c r="N101" s="683"/>
      <c r="O101" s="682"/>
      <c r="P101" s="683"/>
      <c r="Q101" s="682"/>
    </row>
    <row r="102" spans="2:17">
      <c r="B102" s="683"/>
      <c r="C102" s="682"/>
      <c r="D102" s="683"/>
      <c r="E102" s="682"/>
      <c r="F102" s="683"/>
      <c r="G102" s="682"/>
      <c r="H102" s="683"/>
      <c r="I102" s="682"/>
      <c r="J102" s="683"/>
      <c r="K102" s="682"/>
      <c r="L102" s="683"/>
      <c r="M102" s="682"/>
      <c r="N102" s="683"/>
      <c r="O102" s="682"/>
      <c r="P102" s="683"/>
      <c r="Q102" s="682"/>
    </row>
    <row r="103" spans="2:17">
      <c r="B103" s="683"/>
      <c r="C103" s="682"/>
      <c r="D103" s="683"/>
      <c r="E103" s="682"/>
      <c r="F103" s="683"/>
      <c r="G103" s="682"/>
      <c r="H103" s="683"/>
      <c r="I103" s="682"/>
      <c r="J103" s="683"/>
      <c r="K103" s="682"/>
      <c r="L103" s="683"/>
      <c r="M103" s="682"/>
      <c r="N103" s="683"/>
      <c r="O103" s="682"/>
      <c r="P103" s="683"/>
      <c r="Q103" s="682"/>
    </row>
    <row r="104" spans="2:17">
      <c r="B104" s="683"/>
      <c r="C104" s="682"/>
      <c r="D104" s="683"/>
      <c r="E104" s="682"/>
      <c r="F104" s="683"/>
      <c r="G104" s="682"/>
      <c r="H104" s="683"/>
      <c r="I104" s="682"/>
      <c r="J104" s="683"/>
      <c r="K104" s="682"/>
      <c r="L104" s="683"/>
      <c r="M104" s="682"/>
      <c r="N104" s="683"/>
      <c r="O104" s="682"/>
      <c r="P104" s="683"/>
      <c r="Q104" s="682"/>
    </row>
    <row r="105" spans="2:17">
      <c r="B105" s="683"/>
      <c r="C105" s="682"/>
      <c r="D105" s="683"/>
      <c r="E105" s="682"/>
      <c r="F105" s="683"/>
      <c r="G105" s="682"/>
      <c r="H105" s="683"/>
      <c r="I105" s="682"/>
      <c r="J105" s="683"/>
      <c r="K105" s="682"/>
      <c r="L105" s="683"/>
      <c r="M105" s="682"/>
      <c r="N105" s="683"/>
      <c r="O105" s="682"/>
      <c r="P105" s="683"/>
      <c r="Q105" s="682"/>
    </row>
    <row r="106" spans="2:17">
      <c r="B106" s="683"/>
      <c r="C106" s="682"/>
      <c r="D106" s="683"/>
      <c r="E106" s="682"/>
      <c r="F106" s="683"/>
      <c r="G106" s="682"/>
      <c r="H106" s="683"/>
      <c r="I106" s="682"/>
      <c r="J106" s="683"/>
      <c r="K106" s="682"/>
      <c r="L106" s="683"/>
      <c r="M106" s="682"/>
      <c r="N106" s="683"/>
      <c r="O106" s="682"/>
      <c r="P106" s="683"/>
      <c r="Q106" s="682"/>
    </row>
    <row r="107" spans="2:17">
      <c r="B107" s="683"/>
      <c r="C107" s="682"/>
      <c r="D107" s="683"/>
      <c r="E107" s="682"/>
      <c r="F107" s="683"/>
      <c r="G107" s="682"/>
      <c r="H107" s="683"/>
      <c r="I107" s="682"/>
      <c r="J107" s="683"/>
      <c r="K107" s="682"/>
      <c r="L107" s="683"/>
      <c r="M107" s="682"/>
      <c r="N107" s="683"/>
      <c r="O107" s="682"/>
      <c r="P107" s="683"/>
      <c r="Q107" s="682"/>
    </row>
    <row r="108" spans="2:17">
      <c r="B108" s="683"/>
      <c r="C108" s="682"/>
      <c r="D108" s="683"/>
      <c r="E108" s="682"/>
      <c r="F108" s="683"/>
      <c r="G108" s="682"/>
      <c r="H108" s="683"/>
      <c r="I108" s="682"/>
      <c r="J108" s="683"/>
      <c r="K108" s="682"/>
      <c r="L108" s="683"/>
      <c r="M108" s="682"/>
      <c r="N108" s="683"/>
      <c r="O108" s="682"/>
      <c r="P108" s="683"/>
      <c r="Q108" s="682"/>
    </row>
    <row r="109" spans="2:17">
      <c r="B109" s="683"/>
      <c r="C109" s="682"/>
      <c r="D109" s="683"/>
      <c r="E109" s="682"/>
      <c r="F109" s="683"/>
      <c r="G109" s="682"/>
      <c r="H109" s="683"/>
      <c r="I109" s="682"/>
      <c r="J109" s="683"/>
      <c r="K109" s="682"/>
      <c r="L109" s="683"/>
      <c r="M109" s="682"/>
      <c r="N109" s="683"/>
      <c r="O109" s="682"/>
      <c r="P109" s="683"/>
      <c r="Q109" s="682"/>
    </row>
    <row r="110" spans="2:17">
      <c r="B110" s="683"/>
      <c r="C110" s="682"/>
      <c r="D110" s="683"/>
      <c r="E110" s="682"/>
      <c r="F110" s="683"/>
      <c r="G110" s="682"/>
      <c r="H110" s="683"/>
      <c r="I110" s="682"/>
      <c r="J110" s="683"/>
      <c r="K110" s="682"/>
      <c r="L110" s="683"/>
      <c r="M110" s="682"/>
      <c r="N110" s="683"/>
      <c r="O110" s="682"/>
      <c r="P110" s="683"/>
      <c r="Q110" s="682"/>
    </row>
    <row r="111" spans="2:17">
      <c r="B111" s="683"/>
      <c r="C111" s="682"/>
      <c r="D111" s="683"/>
      <c r="E111" s="682"/>
      <c r="F111" s="683"/>
      <c r="G111" s="682"/>
      <c r="H111" s="683"/>
      <c r="I111" s="682"/>
      <c r="J111" s="683"/>
      <c r="K111" s="682"/>
      <c r="L111" s="683"/>
      <c r="M111" s="682"/>
      <c r="N111" s="683"/>
      <c r="O111" s="682"/>
      <c r="P111" s="683"/>
      <c r="Q111" s="682"/>
    </row>
    <row r="112" spans="2:17">
      <c r="B112" s="683"/>
      <c r="C112" s="682"/>
      <c r="D112" s="683"/>
      <c r="E112" s="682"/>
      <c r="F112" s="683"/>
      <c r="G112" s="682"/>
      <c r="H112" s="683"/>
      <c r="I112" s="682"/>
      <c r="J112" s="683"/>
      <c r="K112" s="682"/>
      <c r="L112" s="683"/>
      <c r="M112" s="682"/>
      <c r="N112" s="683"/>
      <c r="O112" s="682"/>
      <c r="P112" s="683"/>
      <c r="Q112" s="682"/>
    </row>
    <row r="113" spans="2:17">
      <c r="B113" s="683"/>
      <c r="C113" s="682"/>
      <c r="D113" s="683"/>
      <c r="E113" s="682"/>
      <c r="F113" s="683"/>
      <c r="G113" s="682"/>
      <c r="H113" s="683"/>
      <c r="I113" s="682"/>
      <c r="J113" s="683"/>
      <c r="K113" s="682"/>
      <c r="L113" s="683"/>
      <c r="M113" s="682"/>
      <c r="N113" s="683"/>
      <c r="O113" s="682"/>
      <c r="P113" s="683"/>
      <c r="Q113" s="682"/>
    </row>
    <row r="114" spans="2:17">
      <c r="B114" s="683"/>
      <c r="C114" s="682"/>
      <c r="D114" s="683"/>
      <c r="E114" s="682"/>
      <c r="F114" s="683"/>
      <c r="G114" s="682"/>
      <c r="H114" s="683"/>
      <c r="I114" s="682"/>
      <c r="J114" s="683"/>
      <c r="K114" s="682"/>
      <c r="L114" s="683"/>
      <c r="M114" s="682"/>
      <c r="N114" s="683"/>
      <c r="O114" s="682"/>
      <c r="P114" s="683"/>
      <c r="Q114" s="682"/>
    </row>
  </sheetData>
  <pageMargins left="0.7" right="0.7" top="0.75" bottom="0.75" header="0.3" footer="0.3"/>
  <pageSetup scale="94" orientation="portrait" r:id="rId1"/>
  <rowBreaks count="1" manualBreakCount="1">
    <brk id="65" max="16383" man="1"/>
  </rowBreaks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62"/>
  <sheetViews>
    <sheetView zoomScaleNormal="100" zoomScaleSheetLayoutView="90" workbookViewId="0">
      <selection activeCell="P35" sqref="P35"/>
    </sheetView>
  </sheetViews>
  <sheetFormatPr defaultColWidth="10.28515625" defaultRowHeight="12"/>
  <cols>
    <col min="1" max="2" width="11.140625" style="1" customWidth="1"/>
    <col min="3" max="3" width="7.140625" style="1" customWidth="1"/>
    <col min="4" max="4" width="3.28515625" style="1" customWidth="1"/>
    <col min="5" max="5" width="11.140625" style="1" customWidth="1"/>
    <col min="6" max="6" width="7.140625" style="1" customWidth="1"/>
    <col min="7" max="7" width="3.28515625" style="1" customWidth="1"/>
    <col min="8" max="8" width="11.140625" style="1" customWidth="1"/>
    <col min="9" max="9" width="7.140625" style="1" customWidth="1"/>
    <col min="10" max="10" width="3.28515625" style="1" customWidth="1"/>
    <col min="11" max="11" width="11.140625" style="1" customWidth="1"/>
    <col min="12" max="12" width="7.140625" style="1" customWidth="1"/>
    <col min="13" max="16384" width="10.28515625" style="1"/>
  </cols>
  <sheetData>
    <row r="2" spans="1:12">
      <c r="B2" s="1" t="s">
        <v>407</v>
      </c>
    </row>
    <row r="3" spans="1:12">
      <c r="B3" s="1" t="s">
        <v>221</v>
      </c>
    </row>
    <row r="5" spans="1:12" ht="5.25" customHeight="1">
      <c r="H5" s="12"/>
      <c r="I5" s="12"/>
      <c r="J5" s="15"/>
    </row>
    <row r="6" spans="1:12" ht="14.25" customHeight="1">
      <c r="A6" s="15"/>
      <c r="B6" s="1951">
        <v>2015</v>
      </c>
      <c r="C6" s="1951"/>
      <c r="D6" s="15"/>
      <c r="E6" s="1951">
        <v>2014</v>
      </c>
      <c r="F6" s="1951"/>
      <c r="G6" s="15"/>
      <c r="H6" s="1951">
        <v>2013</v>
      </c>
      <c r="I6" s="1951"/>
      <c r="J6" s="15"/>
      <c r="K6" s="1951">
        <v>2012</v>
      </c>
      <c r="L6" s="1951"/>
    </row>
    <row r="7" spans="1:12" ht="5.25" customHeight="1">
      <c r="B7" s="3"/>
      <c r="C7" s="3"/>
      <c r="D7" s="3"/>
      <c r="E7" s="3"/>
      <c r="F7" s="3"/>
      <c r="G7" s="3"/>
      <c r="H7" s="3"/>
      <c r="I7" s="3"/>
      <c r="J7" s="3"/>
      <c r="K7" s="3"/>
    </row>
    <row r="8" spans="1:12">
      <c r="A8" s="4">
        <v>42011</v>
      </c>
      <c r="B8" s="81">
        <v>114</v>
      </c>
      <c r="C8" s="117"/>
      <c r="D8" s="117"/>
      <c r="E8" s="117">
        <v>104.25</v>
      </c>
      <c r="F8" s="117"/>
      <c r="G8" s="117"/>
      <c r="H8" s="117">
        <v>98.5</v>
      </c>
      <c r="I8" s="117"/>
      <c r="J8" s="117"/>
      <c r="K8" s="117">
        <v>90</v>
      </c>
      <c r="L8" s="117"/>
    </row>
    <row r="9" spans="1:12">
      <c r="A9" s="4">
        <f t="shared" ref="A9:A15" si="0">A8+7</f>
        <v>42018</v>
      </c>
      <c r="B9" s="82">
        <v>114.25</v>
      </c>
      <c r="C9" s="117"/>
      <c r="D9" s="117"/>
      <c r="E9" s="117">
        <v>104.25</v>
      </c>
      <c r="F9" s="117"/>
      <c r="G9" s="117"/>
      <c r="H9" s="117">
        <v>99</v>
      </c>
      <c r="I9" s="117"/>
      <c r="J9" s="117"/>
      <c r="K9" s="117">
        <v>90.25</v>
      </c>
      <c r="L9" s="117"/>
    </row>
    <row r="10" spans="1:12">
      <c r="A10" s="4">
        <f t="shared" si="0"/>
        <v>42025</v>
      </c>
      <c r="B10" s="81">
        <v>114.25</v>
      </c>
      <c r="C10" s="117"/>
      <c r="D10" s="117"/>
      <c r="E10" s="117">
        <v>104.5</v>
      </c>
      <c r="F10" s="117"/>
      <c r="G10" s="117"/>
      <c r="H10" s="117">
        <v>99.25</v>
      </c>
      <c r="I10" s="117"/>
      <c r="J10" s="117"/>
      <c r="K10" s="117">
        <v>90.5</v>
      </c>
      <c r="L10" s="117"/>
    </row>
    <row r="11" spans="1:12">
      <c r="A11" s="4">
        <f t="shared" si="0"/>
        <v>42032</v>
      </c>
      <c r="B11" s="81">
        <v>114</v>
      </c>
      <c r="C11" s="117"/>
      <c r="D11" s="117"/>
      <c r="E11" s="117">
        <v>104.5</v>
      </c>
      <c r="F11" s="117"/>
      <c r="G11" s="117"/>
      <c r="H11" s="117">
        <v>99.5</v>
      </c>
      <c r="I11" s="117"/>
      <c r="J11" s="117"/>
      <c r="K11" s="117">
        <v>90.75</v>
      </c>
      <c r="L11" s="117"/>
    </row>
    <row r="12" spans="1:12">
      <c r="A12" s="4">
        <f t="shared" si="0"/>
        <v>42039</v>
      </c>
      <c r="B12" s="65">
        <v>113.75</v>
      </c>
      <c r="C12" s="117"/>
      <c r="D12" s="117"/>
      <c r="E12" s="117">
        <v>104.5</v>
      </c>
      <c r="F12" s="117"/>
      <c r="G12" s="117"/>
      <c r="H12" s="117">
        <v>99.75</v>
      </c>
      <c r="I12" s="117"/>
      <c r="J12" s="117"/>
      <c r="K12" s="117">
        <v>90.75</v>
      </c>
      <c r="L12" s="117"/>
    </row>
    <row r="13" spans="1:12">
      <c r="A13" s="4">
        <f t="shared" si="0"/>
        <v>42046</v>
      </c>
      <c r="B13" s="65">
        <v>113.75</v>
      </c>
      <c r="C13" s="117"/>
      <c r="D13" s="117"/>
      <c r="E13" s="117">
        <v>104.5</v>
      </c>
      <c r="F13" s="117"/>
      <c r="G13" s="117"/>
      <c r="H13" s="117">
        <v>100</v>
      </c>
      <c r="I13" s="117"/>
      <c r="J13" s="117"/>
      <c r="K13" s="117">
        <v>91</v>
      </c>
      <c r="L13" s="117"/>
    </row>
    <row r="14" spans="1:12">
      <c r="A14" s="4">
        <f t="shared" si="0"/>
        <v>42053</v>
      </c>
      <c r="B14" s="65">
        <v>113.75</v>
      </c>
      <c r="C14" s="117"/>
      <c r="D14" s="117"/>
      <c r="E14" s="117">
        <v>104.5</v>
      </c>
      <c r="F14" s="117"/>
      <c r="G14" s="117"/>
      <c r="H14" s="117">
        <v>100.25</v>
      </c>
      <c r="I14" s="117"/>
      <c r="J14" s="117"/>
      <c r="K14" s="117">
        <v>91.25</v>
      </c>
      <c r="L14" s="117"/>
    </row>
    <row r="15" spans="1:12">
      <c r="A15" s="4">
        <f t="shared" si="0"/>
        <v>42060</v>
      </c>
      <c r="B15" s="65">
        <v>113.75</v>
      </c>
      <c r="C15" s="117"/>
      <c r="D15" s="117"/>
      <c r="E15" s="117">
        <v>104.5</v>
      </c>
      <c r="F15" s="117"/>
      <c r="G15" s="117"/>
      <c r="H15" s="117">
        <v>100.5</v>
      </c>
      <c r="I15" s="117"/>
      <c r="J15" s="117"/>
      <c r="K15" s="117">
        <v>91.5</v>
      </c>
      <c r="L15" s="117"/>
    </row>
    <row r="16" spans="1:12">
      <c r="A16" s="4">
        <f>A15+7</f>
        <v>42067</v>
      </c>
      <c r="B16" s="65">
        <v>114</v>
      </c>
      <c r="C16" s="117"/>
      <c r="D16" s="117"/>
      <c r="E16" s="117">
        <v>104.5</v>
      </c>
      <c r="F16" s="117"/>
      <c r="G16" s="117"/>
      <c r="H16" s="117">
        <v>100.75</v>
      </c>
      <c r="I16" s="117"/>
      <c r="J16" s="117"/>
      <c r="K16" s="117">
        <v>91.75</v>
      </c>
      <c r="L16" s="117"/>
    </row>
    <row r="17" spans="1:12">
      <c r="A17" s="4">
        <f t="shared" ref="A17:A59" si="1">A16+7</f>
        <v>42074</v>
      </c>
      <c r="B17" s="65">
        <v>114.25</v>
      </c>
      <c r="C17" s="117"/>
      <c r="D17" s="117"/>
      <c r="E17" s="117">
        <v>104.75</v>
      </c>
      <c r="F17" s="117"/>
      <c r="G17" s="117"/>
      <c r="H17" s="117">
        <v>101.25</v>
      </c>
      <c r="I17" s="117"/>
      <c r="J17" s="117"/>
      <c r="K17" s="117">
        <v>92.5</v>
      </c>
      <c r="L17" s="117"/>
    </row>
    <row r="18" spans="1:12">
      <c r="A18" s="4">
        <f t="shared" si="1"/>
        <v>42081</v>
      </c>
      <c r="B18" s="65">
        <v>114.5</v>
      </c>
      <c r="C18" s="117"/>
      <c r="D18" s="117"/>
      <c r="E18" s="117">
        <v>105</v>
      </c>
      <c r="F18" s="117"/>
      <c r="G18" s="117"/>
      <c r="H18" s="117">
        <v>101.5</v>
      </c>
      <c r="I18" s="117"/>
      <c r="J18" s="117"/>
      <c r="K18" s="117">
        <v>93</v>
      </c>
      <c r="L18" s="117"/>
    </row>
    <row r="19" spans="1:12">
      <c r="A19" s="4">
        <f t="shared" si="1"/>
        <v>42088</v>
      </c>
      <c r="B19" s="65">
        <v>114.5</v>
      </c>
      <c r="C19" s="117"/>
      <c r="D19" s="117"/>
      <c r="E19" s="117">
        <v>105.5</v>
      </c>
      <c r="F19" s="117"/>
      <c r="G19" s="117"/>
      <c r="H19" s="117">
        <v>101.75</v>
      </c>
      <c r="I19" s="117"/>
      <c r="J19" s="117"/>
      <c r="K19" s="117">
        <v>93.25</v>
      </c>
      <c r="L19" s="117"/>
    </row>
    <row r="20" spans="1:12">
      <c r="A20" s="4">
        <f t="shared" si="1"/>
        <v>42095</v>
      </c>
      <c r="B20" s="65">
        <v>114.5</v>
      </c>
      <c r="C20" s="117"/>
      <c r="D20" s="117"/>
      <c r="E20" s="117">
        <v>106</v>
      </c>
      <c r="F20" s="117"/>
      <c r="G20" s="117"/>
      <c r="H20" s="117">
        <v>102</v>
      </c>
      <c r="I20" s="117"/>
      <c r="J20" s="117"/>
      <c r="K20" s="117">
        <v>93.25</v>
      </c>
      <c r="L20" s="117"/>
    </row>
    <row r="21" spans="1:12">
      <c r="A21" s="4">
        <f t="shared" si="1"/>
        <v>42102</v>
      </c>
      <c r="B21" s="65">
        <v>114.75</v>
      </c>
      <c r="C21" s="117"/>
      <c r="D21" s="117"/>
      <c r="E21" s="117">
        <v>106.25</v>
      </c>
      <c r="F21" s="117"/>
      <c r="G21" s="117"/>
      <c r="H21" s="117">
        <v>102.25</v>
      </c>
      <c r="I21" s="117"/>
      <c r="J21" s="117"/>
      <c r="K21" s="117">
        <v>93.25</v>
      </c>
      <c r="L21" s="117"/>
    </row>
    <row r="22" spans="1:12">
      <c r="A22" s="4">
        <f t="shared" si="1"/>
        <v>42109</v>
      </c>
      <c r="B22" s="65">
        <v>115</v>
      </c>
      <c r="C22" s="117"/>
      <c r="D22" s="117"/>
      <c r="E22" s="117">
        <v>107</v>
      </c>
      <c r="F22" s="117"/>
      <c r="G22" s="117"/>
      <c r="H22" s="117">
        <v>102.5</v>
      </c>
      <c r="I22" s="117"/>
      <c r="J22" s="117"/>
      <c r="K22" s="117">
        <v>93.25</v>
      </c>
      <c r="L22" s="117"/>
    </row>
    <row r="23" spans="1:12">
      <c r="A23" s="4">
        <f t="shared" si="1"/>
        <v>42116</v>
      </c>
      <c r="B23" s="65">
        <v>115.5</v>
      </c>
      <c r="C23" s="117"/>
      <c r="D23" s="117"/>
      <c r="E23" s="117">
        <v>107.5</v>
      </c>
      <c r="F23" s="117"/>
      <c r="G23" s="117"/>
      <c r="H23" s="117">
        <v>102.75</v>
      </c>
      <c r="I23" s="117"/>
      <c r="J23" s="117"/>
      <c r="K23" s="117">
        <v>93.25</v>
      </c>
      <c r="L23" s="117"/>
    </row>
    <row r="24" spans="1:12">
      <c r="A24" s="4">
        <f t="shared" si="1"/>
        <v>42123</v>
      </c>
      <c r="B24" s="65">
        <v>115.75</v>
      </c>
      <c r="C24" s="117"/>
      <c r="D24" s="117"/>
      <c r="E24" s="117">
        <v>108</v>
      </c>
      <c r="F24" s="117"/>
      <c r="G24" s="117"/>
      <c r="H24" s="117">
        <v>103</v>
      </c>
      <c r="I24" s="117"/>
      <c r="J24" s="117"/>
      <c r="K24" s="117">
        <v>93.25</v>
      </c>
      <c r="L24" s="117"/>
    </row>
    <row r="25" spans="1:12">
      <c r="A25" s="4">
        <f t="shared" si="1"/>
        <v>42130</v>
      </c>
      <c r="B25" s="65">
        <v>116</v>
      </c>
      <c r="C25" s="117"/>
      <c r="D25" s="117"/>
      <c r="E25" s="117">
        <v>108.25</v>
      </c>
      <c r="F25" s="117"/>
      <c r="G25" s="117"/>
      <c r="H25" s="117">
        <v>103.25</v>
      </c>
      <c r="I25" s="117"/>
      <c r="J25" s="117"/>
      <c r="K25" s="117">
        <v>93.5</v>
      </c>
      <c r="L25" s="117"/>
    </row>
    <row r="26" spans="1:12">
      <c r="A26" s="4">
        <f t="shared" si="1"/>
        <v>42137</v>
      </c>
      <c r="B26" s="65">
        <v>116</v>
      </c>
      <c r="C26" s="117"/>
      <c r="D26" s="117"/>
      <c r="E26" s="117">
        <v>108.5</v>
      </c>
      <c r="F26" s="117"/>
      <c r="G26" s="117"/>
      <c r="H26" s="117">
        <v>103.75</v>
      </c>
      <c r="I26" s="117"/>
      <c r="J26" s="117"/>
      <c r="K26" s="117">
        <v>94</v>
      </c>
      <c r="L26" s="117"/>
    </row>
    <row r="27" spans="1:12">
      <c r="A27" s="4">
        <f t="shared" si="1"/>
        <v>42144</v>
      </c>
      <c r="B27" s="65">
        <v>116</v>
      </c>
      <c r="C27" s="117"/>
      <c r="D27" s="117"/>
      <c r="E27" s="117">
        <v>108.75</v>
      </c>
      <c r="F27" s="117"/>
      <c r="G27" s="117"/>
      <c r="H27" s="117">
        <v>104.25</v>
      </c>
      <c r="I27" s="117"/>
      <c r="J27" s="117"/>
      <c r="K27" s="117">
        <v>94.25</v>
      </c>
      <c r="L27" s="117"/>
    </row>
    <row r="28" spans="1:12">
      <c r="A28" s="4">
        <f t="shared" si="1"/>
        <v>42151</v>
      </c>
      <c r="B28" s="65">
        <v>116</v>
      </c>
      <c r="C28" s="117"/>
      <c r="D28" s="117"/>
      <c r="E28" s="117">
        <v>109</v>
      </c>
      <c r="F28" s="117"/>
      <c r="G28" s="117"/>
      <c r="H28" s="117">
        <v>104.75</v>
      </c>
      <c r="I28" s="117"/>
      <c r="J28" s="117"/>
      <c r="K28" s="117">
        <v>94.5</v>
      </c>
      <c r="L28" s="117"/>
    </row>
    <row r="29" spans="1:12">
      <c r="A29" s="4">
        <f t="shared" si="1"/>
        <v>42158</v>
      </c>
      <c r="B29" s="65">
        <v>116</v>
      </c>
      <c r="C29" s="117"/>
      <c r="D29" s="117"/>
      <c r="E29" s="117">
        <v>109.5</v>
      </c>
      <c r="F29" s="117"/>
      <c r="G29" s="117"/>
      <c r="H29" s="117">
        <v>105</v>
      </c>
      <c r="I29" s="117"/>
      <c r="J29" s="117"/>
      <c r="K29" s="117">
        <v>94.5</v>
      </c>
      <c r="L29" s="117"/>
    </row>
    <row r="30" spans="1:12" ht="11.45" customHeight="1">
      <c r="A30" s="4">
        <f t="shared" si="1"/>
        <v>42165</v>
      </c>
      <c r="B30" s="65">
        <v>115.75</v>
      </c>
      <c r="C30" s="117"/>
      <c r="D30" s="117"/>
      <c r="E30" s="117">
        <v>110.25</v>
      </c>
      <c r="F30" s="117"/>
      <c r="G30" s="117"/>
      <c r="H30" s="117">
        <v>105.25</v>
      </c>
      <c r="I30" s="117"/>
      <c r="J30" s="117"/>
      <c r="K30" s="117">
        <v>94.5</v>
      </c>
      <c r="L30" s="117"/>
    </row>
    <row r="31" spans="1:12" ht="11.45" customHeight="1">
      <c r="A31" s="4">
        <f t="shared" si="1"/>
        <v>42172</v>
      </c>
      <c r="B31" s="65">
        <v>116</v>
      </c>
      <c r="C31" s="117"/>
      <c r="D31" s="117"/>
      <c r="E31" s="117">
        <v>110.75</v>
      </c>
      <c r="F31" s="117"/>
      <c r="G31" s="117"/>
      <c r="H31" s="117">
        <v>105.5</v>
      </c>
      <c r="I31" s="117"/>
      <c r="J31" s="117"/>
      <c r="K31" s="117">
        <v>94.5</v>
      </c>
      <c r="L31" s="117"/>
    </row>
    <row r="32" spans="1:12" ht="11.45" customHeight="1">
      <c r="A32" s="4">
        <f t="shared" si="1"/>
        <v>42179</v>
      </c>
      <c r="B32" s="65">
        <v>116.25</v>
      </c>
      <c r="C32" s="117"/>
      <c r="D32" s="117"/>
      <c r="E32" s="117">
        <v>111.25</v>
      </c>
      <c r="F32" s="117"/>
      <c r="G32" s="117"/>
      <c r="H32" s="117">
        <v>105.75</v>
      </c>
      <c r="I32" s="117"/>
      <c r="J32" s="117"/>
      <c r="K32" s="117">
        <v>94.5</v>
      </c>
      <c r="L32" s="117"/>
    </row>
    <row r="33" spans="1:12" ht="11.45" customHeight="1">
      <c r="A33" s="4">
        <f t="shared" si="1"/>
        <v>42186</v>
      </c>
      <c r="B33" s="65">
        <v>116.25</v>
      </c>
      <c r="C33" s="117"/>
      <c r="D33" s="117"/>
      <c r="E33" s="117">
        <v>111.75</v>
      </c>
      <c r="F33" s="117"/>
      <c r="G33" s="117"/>
      <c r="H33" s="117">
        <v>106</v>
      </c>
      <c r="I33" s="117"/>
      <c r="J33" s="117"/>
      <c r="K33" s="117">
        <v>94.5</v>
      </c>
      <c r="L33" s="117"/>
    </row>
    <row r="34" spans="1:12">
      <c r="A34" s="4">
        <f t="shared" si="1"/>
        <v>42193</v>
      </c>
      <c r="B34" s="65">
        <v>116</v>
      </c>
      <c r="C34" s="117"/>
      <c r="D34" s="117"/>
      <c r="E34" s="117">
        <v>112.25</v>
      </c>
      <c r="F34" s="117"/>
      <c r="G34" s="117"/>
      <c r="H34" s="117">
        <v>106.25</v>
      </c>
      <c r="I34" s="117"/>
      <c r="J34" s="117"/>
      <c r="K34" s="117">
        <v>94.5</v>
      </c>
      <c r="L34" s="117"/>
    </row>
    <row r="35" spans="1:12">
      <c r="A35" s="4">
        <f t="shared" si="1"/>
        <v>42200</v>
      </c>
      <c r="B35" s="65">
        <v>116</v>
      </c>
      <c r="C35" s="117"/>
      <c r="D35" s="117"/>
      <c r="E35" s="117">
        <v>112.5</v>
      </c>
      <c r="F35" s="117"/>
      <c r="G35" s="117"/>
      <c r="H35" s="117">
        <v>106.5</v>
      </c>
      <c r="I35" s="117"/>
      <c r="J35" s="117"/>
      <c r="K35" s="117">
        <v>94.75</v>
      </c>
      <c r="L35" s="117"/>
    </row>
    <row r="36" spans="1:12">
      <c r="A36" s="4">
        <f t="shared" si="1"/>
        <v>42207</v>
      </c>
      <c r="B36" s="65">
        <v>115.75</v>
      </c>
      <c r="C36" s="117"/>
      <c r="D36" s="117"/>
      <c r="E36" s="117">
        <v>112.75</v>
      </c>
      <c r="F36" s="117"/>
      <c r="G36" s="117"/>
      <c r="H36" s="117">
        <v>106.5</v>
      </c>
      <c r="I36" s="117"/>
      <c r="J36" s="117"/>
      <c r="K36" s="117">
        <v>94.75</v>
      </c>
      <c r="L36" s="117"/>
    </row>
    <row r="37" spans="1:12">
      <c r="A37" s="4">
        <f t="shared" si="1"/>
        <v>42214</v>
      </c>
      <c r="B37" s="65">
        <v>115.5</v>
      </c>
      <c r="C37" s="117"/>
      <c r="D37" s="117"/>
      <c r="E37" s="117">
        <v>112.75</v>
      </c>
      <c r="F37" s="117"/>
      <c r="G37" s="117"/>
      <c r="H37" s="117">
        <v>106.5</v>
      </c>
      <c r="I37" s="117"/>
      <c r="J37" s="117"/>
      <c r="K37" s="117">
        <v>94.75</v>
      </c>
      <c r="L37" s="117"/>
    </row>
    <row r="38" spans="1:12">
      <c r="A38" s="4">
        <f t="shared" si="1"/>
        <v>42221</v>
      </c>
      <c r="B38" s="65">
        <v>115.5</v>
      </c>
      <c r="C38" s="117"/>
      <c r="D38" s="117"/>
      <c r="E38" s="117">
        <v>112.75</v>
      </c>
      <c r="F38" s="117"/>
      <c r="G38" s="117"/>
      <c r="H38" s="117">
        <v>106.5</v>
      </c>
      <c r="I38" s="117"/>
      <c r="J38" s="117"/>
      <c r="K38" s="117">
        <v>94.75</v>
      </c>
      <c r="L38" s="117"/>
    </row>
    <row r="39" spans="1:12">
      <c r="A39" s="4">
        <f t="shared" si="1"/>
        <v>42228</v>
      </c>
      <c r="B39" s="65">
        <v>115.5</v>
      </c>
      <c r="C39" s="117"/>
      <c r="D39" s="117"/>
      <c r="E39" s="117">
        <v>112.75</v>
      </c>
      <c r="F39" s="117"/>
      <c r="G39" s="117"/>
      <c r="H39" s="117">
        <v>106.5</v>
      </c>
      <c r="I39" s="117"/>
      <c r="J39" s="117"/>
      <c r="K39" s="117">
        <v>94.75</v>
      </c>
      <c r="L39" s="117"/>
    </row>
    <row r="40" spans="1:12">
      <c r="A40" s="4">
        <f t="shared" si="1"/>
        <v>42235</v>
      </c>
      <c r="B40" s="65">
        <v>115.5</v>
      </c>
      <c r="C40" s="117"/>
      <c r="D40" s="117"/>
      <c r="E40" s="117">
        <v>112.75</v>
      </c>
      <c r="F40" s="117"/>
      <c r="G40" s="117"/>
      <c r="H40" s="117">
        <v>106.5</v>
      </c>
      <c r="I40" s="117"/>
      <c r="J40" s="117"/>
      <c r="K40" s="117">
        <v>95</v>
      </c>
      <c r="L40" s="117"/>
    </row>
    <row r="41" spans="1:12">
      <c r="A41" s="4">
        <f t="shared" si="1"/>
        <v>42242</v>
      </c>
      <c r="B41" s="65">
        <v>115.25</v>
      </c>
      <c r="C41" s="117"/>
      <c r="D41" s="117"/>
      <c r="E41" s="117">
        <v>112.75</v>
      </c>
      <c r="F41" s="117"/>
      <c r="G41" s="117"/>
      <c r="H41" s="117">
        <v>106.5</v>
      </c>
      <c r="I41" s="117"/>
      <c r="J41" s="117"/>
      <c r="K41" s="117">
        <v>95.25</v>
      </c>
      <c r="L41" s="117"/>
    </row>
    <row r="42" spans="1:12">
      <c r="A42" s="4">
        <f t="shared" si="1"/>
        <v>42249</v>
      </c>
      <c r="B42" s="65">
        <v>115</v>
      </c>
      <c r="C42" s="117"/>
      <c r="D42" s="117"/>
      <c r="E42" s="117">
        <v>113</v>
      </c>
      <c r="F42" s="117"/>
      <c r="G42" s="117"/>
      <c r="H42" s="117">
        <v>106.5</v>
      </c>
      <c r="I42" s="117"/>
      <c r="J42" s="117"/>
      <c r="K42" s="117">
        <v>95.5</v>
      </c>
      <c r="L42" s="117"/>
    </row>
    <row r="43" spans="1:12">
      <c r="A43" s="4">
        <f t="shared" si="1"/>
        <v>42256</v>
      </c>
      <c r="B43" s="65">
        <v>115</v>
      </c>
      <c r="C43" s="117"/>
      <c r="D43" s="117"/>
      <c r="E43" s="117">
        <v>113.25</v>
      </c>
      <c r="F43" s="117"/>
      <c r="G43" s="117"/>
      <c r="H43" s="117">
        <v>106.25</v>
      </c>
      <c r="I43" s="117"/>
      <c r="J43" s="117"/>
      <c r="K43" s="117">
        <v>95.5</v>
      </c>
      <c r="L43" s="117"/>
    </row>
    <row r="44" spans="1:12">
      <c r="A44" s="4">
        <f t="shared" si="1"/>
        <v>42263</v>
      </c>
      <c r="B44" s="65">
        <v>115</v>
      </c>
      <c r="C44" s="117"/>
      <c r="D44" s="117"/>
      <c r="E44" s="117">
        <v>113.5</v>
      </c>
      <c r="F44" s="117"/>
      <c r="G44" s="117"/>
      <c r="H44" s="117">
        <v>106.25</v>
      </c>
      <c r="I44" s="117"/>
      <c r="J44" s="117"/>
      <c r="K44" s="117">
        <v>95.75</v>
      </c>
      <c r="L44" s="117"/>
    </row>
    <row r="45" spans="1:12">
      <c r="A45" s="4">
        <f t="shared" si="1"/>
        <v>42270</v>
      </c>
      <c r="B45" s="65">
        <v>115</v>
      </c>
      <c r="C45" s="117"/>
      <c r="D45" s="117"/>
      <c r="E45" s="117">
        <v>113.75</v>
      </c>
      <c r="F45" s="117"/>
      <c r="G45" s="117"/>
      <c r="H45" s="117">
        <v>106.25</v>
      </c>
      <c r="I45" s="117"/>
      <c r="J45" s="117"/>
      <c r="K45" s="117">
        <v>95.75</v>
      </c>
      <c r="L45" s="117"/>
    </row>
    <row r="46" spans="1:12">
      <c r="A46" s="4">
        <f t="shared" si="1"/>
        <v>42277</v>
      </c>
      <c r="B46" s="65">
        <v>114.75</v>
      </c>
      <c r="C46" s="117"/>
      <c r="D46" s="117"/>
      <c r="E46" s="117">
        <v>113.75</v>
      </c>
      <c r="F46" s="117"/>
      <c r="G46" s="117"/>
      <c r="H46" s="117">
        <v>106</v>
      </c>
      <c r="I46" s="117"/>
      <c r="J46" s="117"/>
      <c r="K46" s="117">
        <v>95.75</v>
      </c>
      <c r="L46" s="117"/>
    </row>
    <row r="47" spans="1:12">
      <c r="A47" s="4">
        <f t="shared" si="1"/>
        <v>42284</v>
      </c>
      <c r="B47" s="65">
        <v>114.5</v>
      </c>
      <c r="C47" s="117"/>
      <c r="D47" s="117"/>
      <c r="E47" s="117">
        <v>113.75</v>
      </c>
      <c r="F47" s="117"/>
      <c r="G47" s="117"/>
      <c r="H47" s="117">
        <v>105.75</v>
      </c>
      <c r="I47" s="117"/>
      <c r="J47" s="117"/>
      <c r="K47" s="117">
        <v>95.75</v>
      </c>
      <c r="L47" s="117"/>
    </row>
    <row r="48" spans="1:12">
      <c r="A48" s="4">
        <f t="shared" si="1"/>
        <v>42291</v>
      </c>
      <c r="B48" s="65">
        <v>114.25</v>
      </c>
      <c r="C48" s="117"/>
      <c r="D48" s="117"/>
      <c r="E48" s="117">
        <v>113.75</v>
      </c>
      <c r="F48" s="117"/>
      <c r="G48" s="117"/>
      <c r="H48" s="117">
        <v>105.5</v>
      </c>
      <c r="I48" s="117"/>
      <c r="J48" s="117"/>
      <c r="K48" s="117">
        <v>95.75</v>
      </c>
      <c r="L48" s="117"/>
    </row>
    <row r="49" spans="1:12">
      <c r="A49" s="4">
        <f t="shared" si="1"/>
        <v>42298</v>
      </c>
      <c r="B49" s="65">
        <v>114</v>
      </c>
      <c r="C49" s="117"/>
      <c r="D49" s="117"/>
      <c r="E49" s="117">
        <v>114</v>
      </c>
      <c r="F49" s="117"/>
      <c r="G49" s="117"/>
      <c r="H49" s="117">
        <v>105.25</v>
      </c>
      <c r="I49" s="117"/>
      <c r="J49" s="117"/>
      <c r="K49" s="117">
        <v>95.75</v>
      </c>
      <c r="L49" s="117"/>
    </row>
    <row r="50" spans="1:12">
      <c r="A50" s="4">
        <f t="shared" si="1"/>
        <v>42305</v>
      </c>
      <c r="B50" s="65">
        <v>113.75</v>
      </c>
      <c r="C50" s="117"/>
      <c r="D50" s="117"/>
      <c r="E50" s="117">
        <v>114</v>
      </c>
      <c r="F50" s="117"/>
      <c r="G50" s="117"/>
      <c r="H50" s="117">
        <v>105</v>
      </c>
      <c r="I50" s="117"/>
      <c r="J50" s="117"/>
      <c r="K50" s="117">
        <v>96</v>
      </c>
      <c r="L50" s="117"/>
    </row>
    <row r="51" spans="1:12">
      <c r="A51" s="4">
        <f t="shared" si="1"/>
        <v>42312</v>
      </c>
      <c r="B51" s="65">
        <v>113.5</v>
      </c>
      <c r="C51" s="117"/>
      <c r="D51" s="117"/>
      <c r="E51" s="117">
        <v>114</v>
      </c>
      <c r="F51" s="117"/>
      <c r="G51" s="117"/>
      <c r="H51" s="117">
        <v>104.75</v>
      </c>
      <c r="I51" s="117"/>
      <c r="J51" s="117"/>
      <c r="K51" s="117">
        <v>96.25</v>
      </c>
      <c r="L51" s="117"/>
    </row>
    <row r="52" spans="1:12">
      <c r="A52" s="4">
        <f t="shared" si="1"/>
        <v>42319</v>
      </c>
      <c r="B52" s="65">
        <v>113.25</v>
      </c>
      <c r="C52" s="117"/>
      <c r="D52" s="117"/>
      <c r="E52" s="117">
        <v>113.75</v>
      </c>
      <c r="F52" s="117"/>
      <c r="G52" s="117"/>
      <c r="H52" s="117">
        <v>104.5</v>
      </c>
      <c r="I52" s="117"/>
      <c r="J52" s="117"/>
      <c r="K52" s="117">
        <v>96.25</v>
      </c>
      <c r="L52" s="117"/>
    </row>
    <row r="53" spans="1:12">
      <c r="A53" s="4">
        <f t="shared" si="1"/>
        <v>42326</v>
      </c>
      <c r="B53" s="65">
        <v>113.25</v>
      </c>
      <c r="C53" s="117"/>
      <c r="D53" s="117"/>
      <c r="E53" s="117">
        <v>114</v>
      </c>
      <c r="F53" s="117"/>
      <c r="G53" s="117"/>
      <c r="H53" s="117">
        <v>104.5</v>
      </c>
      <c r="I53" s="117"/>
      <c r="J53" s="117"/>
      <c r="K53" s="117">
        <v>96.5</v>
      </c>
      <c r="L53" s="117"/>
    </row>
    <row r="54" spans="1:12">
      <c r="A54" s="4">
        <f t="shared" si="1"/>
        <v>42333</v>
      </c>
      <c r="B54" s="65">
        <v>113.25</v>
      </c>
      <c r="C54" s="117"/>
      <c r="D54" s="117"/>
      <c r="E54" s="117">
        <v>114</v>
      </c>
      <c r="F54" s="117"/>
      <c r="G54" s="117"/>
      <c r="H54" s="117">
        <v>104.5</v>
      </c>
      <c r="I54" s="117"/>
      <c r="J54" s="117"/>
      <c r="K54" s="117">
        <v>97</v>
      </c>
      <c r="L54" s="117"/>
    </row>
    <row r="55" spans="1:12">
      <c r="A55" s="4">
        <f t="shared" si="1"/>
        <v>42340</v>
      </c>
      <c r="B55" s="65">
        <v>113.25</v>
      </c>
      <c r="C55" s="117"/>
      <c r="D55" s="117"/>
      <c r="E55" s="117">
        <v>114</v>
      </c>
      <c r="F55" s="117"/>
      <c r="G55" s="117"/>
      <c r="H55" s="117">
        <v>104.25</v>
      </c>
      <c r="I55" s="117"/>
      <c r="J55" s="117"/>
      <c r="K55" s="117">
        <v>97.25</v>
      </c>
      <c r="L55" s="117"/>
    </row>
    <row r="56" spans="1:12">
      <c r="A56" s="4">
        <f t="shared" si="1"/>
        <v>42347</v>
      </c>
      <c r="B56" s="65">
        <v>113</v>
      </c>
      <c r="C56" s="117"/>
      <c r="D56" s="117"/>
      <c r="E56" s="117">
        <v>113.75</v>
      </c>
      <c r="F56" s="117"/>
      <c r="G56" s="117"/>
      <c r="H56" s="117">
        <v>104.25</v>
      </c>
      <c r="I56" s="117"/>
      <c r="J56" s="117"/>
      <c r="K56" s="117">
        <v>97.5</v>
      </c>
      <c r="L56" s="117"/>
    </row>
    <row r="57" spans="1:12">
      <c r="A57" s="4">
        <f t="shared" si="1"/>
        <v>42354</v>
      </c>
      <c r="B57" s="65">
        <v>113</v>
      </c>
      <c r="C57" s="117"/>
      <c r="D57" s="117"/>
      <c r="E57" s="117">
        <v>113.75</v>
      </c>
      <c r="F57" s="117"/>
      <c r="G57" s="117"/>
      <c r="H57" s="117">
        <v>104.25</v>
      </c>
      <c r="I57" s="117"/>
      <c r="J57" s="117"/>
      <c r="K57" s="117">
        <v>97.5</v>
      </c>
      <c r="L57" s="117"/>
    </row>
    <row r="58" spans="1:12">
      <c r="A58" s="4">
        <f t="shared" si="1"/>
        <v>42361</v>
      </c>
      <c r="B58" s="65">
        <v>113</v>
      </c>
      <c r="C58" s="117"/>
      <c r="D58" s="117"/>
      <c r="E58" s="117">
        <v>113.75</v>
      </c>
      <c r="F58" s="117"/>
      <c r="G58" s="117"/>
      <c r="H58" s="117">
        <v>104.25</v>
      </c>
      <c r="I58" s="117"/>
      <c r="J58" s="117"/>
      <c r="K58" s="117">
        <v>97.75</v>
      </c>
      <c r="L58" s="117"/>
    </row>
    <row r="59" spans="1:12">
      <c r="A59" s="4">
        <f t="shared" si="1"/>
        <v>42368</v>
      </c>
      <c r="B59" s="65">
        <v>113</v>
      </c>
      <c r="C59" s="117"/>
      <c r="D59" s="117"/>
      <c r="E59" s="117">
        <v>113.75</v>
      </c>
      <c r="F59" s="117"/>
      <c r="G59" s="117"/>
      <c r="H59" s="117">
        <v>104.25</v>
      </c>
      <c r="I59" s="117"/>
      <c r="J59" s="117"/>
      <c r="K59" s="117">
        <v>98</v>
      </c>
      <c r="L59" s="117"/>
    </row>
    <row r="60" spans="1:12" ht="5.25" customHeight="1">
      <c r="A60" s="9"/>
      <c r="K60" s="10"/>
      <c r="L60" s="10"/>
    </row>
    <row r="61" spans="1:12">
      <c r="A61" s="10" t="s">
        <v>222</v>
      </c>
    </row>
    <row r="62" spans="1:12">
      <c r="A62" s="10" t="s">
        <v>223</v>
      </c>
    </row>
  </sheetData>
  <mergeCells count="4">
    <mergeCell ref="B6:C6"/>
    <mergeCell ref="E6:F6"/>
    <mergeCell ref="H6:I6"/>
    <mergeCell ref="K6:L6"/>
  </mergeCells>
  <pageMargins left="0.6" right="0.56000000000000005" top="0.17" bottom="0.17" header="0.17" footer="0.17"/>
  <pageSetup scale="99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B2:T64"/>
  <sheetViews>
    <sheetView zoomScaleNormal="100" zoomScaleSheetLayoutView="110" workbookViewId="0">
      <selection activeCell="U73" sqref="U73"/>
    </sheetView>
  </sheetViews>
  <sheetFormatPr defaultColWidth="10.28515625" defaultRowHeight="12"/>
  <cols>
    <col min="1" max="1" width="10.28515625" style="1"/>
    <col min="2" max="2" width="9.140625" style="1" customWidth="1"/>
    <col min="3" max="3" width="1.85546875" style="1" customWidth="1"/>
    <col min="4" max="4" width="8.7109375" style="110" customWidth="1"/>
    <col min="5" max="5" width="3" style="1" customWidth="1"/>
    <col min="6" max="6" width="0.7109375" style="1" customWidth="1"/>
    <col min="7" max="7" width="8.140625" style="131" customWidth="1"/>
    <col min="8" max="8" width="3.5703125" style="1" customWidth="1"/>
    <col min="9" max="9" width="7.5703125" style="1" customWidth="1"/>
    <col min="10" max="10" width="8.7109375" style="110" customWidth="1"/>
    <col min="11" max="11" width="3" style="1" customWidth="1"/>
    <col min="12" max="12" width="0.7109375" style="1" customWidth="1"/>
    <col min="13" max="13" width="8.140625" style="131" customWidth="1"/>
    <col min="14" max="14" width="3.5703125" style="1" customWidth="1"/>
    <col min="15" max="15" width="7.5703125" style="1" customWidth="1"/>
    <col min="16" max="16" width="8.7109375" style="110" customWidth="1"/>
    <col min="17" max="17" width="3" style="1" customWidth="1"/>
    <col min="18" max="18" width="0.7109375" style="1" customWidth="1"/>
    <col min="19" max="19" width="8.140625" style="131" customWidth="1"/>
    <col min="20" max="20" width="3.5703125" style="1" customWidth="1"/>
    <col min="21" max="16384" width="10.28515625" style="1"/>
  </cols>
  <sheetData>
    <row r="2" spans="2:20">
      <c r="D2" s="110" t="s">
        <v>407</v>
      </c>
    </row>
    <row r="3" spans="2:20">
      <c r="D3" s="110" t="s">
        <v>224</v>
      </c>
    </row>
    <row r="4" spans="2:20">
      <c r="D4" s="110" t="s">
        <v>225</v>
      </c>
    </row>
    <row r="5" spans="2:20" ht="12" customHeight="1">
      <c r="D5" s="110" t="s">
        <v>226</v>
      </c>
    </row>
    <row r="6" spans="2:20" ht="15.75" customHeight="1">
      <c r="B6" s="15"/>
      <c r="C6" s="15"/>
      <c r="D6" s="1953" t="s">
        <v>227</v>
      </c>
      <c r="E6" s="1953"/>
      <c r="F6" s="1953"/>
      <c r="G6" s="1953"/>
      <c r="H6" s="1953"/>
      <c r="I6" s="15"/>
      <c r="J6" s="1953" t="s">
        <v>228</v>
      </c>
      <c r="K6" s="1953"/>
      <c r="L6" s="1953"/>
      <c r="M6" s="1953"/>
      <c r="N6" s="1953"/>
      <c r="O6" s="2"/>
      <c r="P6" s="1953" t="s">
        <v>229</v>
      </c>
      <c r="Q6" s="1953"/>
      <c r="R6" s="1953"/>
      <c r="S6" s="1953"/>
      <c r="T6" s="1953"/>
    </row>
    <row r="7" spans="2:20" ht="5.25" customHeight="1">
      <c r="D7" s="115"/>
      <c r="E7" s="3"/>
      <c r="F7" s="3"/>
      <c r="G7" s="179"/>
      <c r="H7" s="3"/>
      <c r="I7" s="3"/>
      <c r="J7" s="115"/>
      <c r="K7" s="3"/>
      <c r="L7" s="3"/>
      <c r="M7" s="179"/>
      <c r="N7" s="3"/>
      <c r="O7" s="3"/>
      <c r="P7" s="115"/>
      <c r="Q7" s="3"/>
      <c r="R7" s="3"/>
      <c r="S7" s="179"/>
      <c r="T7" s="3"/>
    </row>
    <row r="8" spans="2:20" ht="12" customHeight="1">
      <c r="D8" s="1950" t="s">
        <v>230</v>
      </c>
      <c r="E8" s="1950"/>
      <c r="F8" s="2"/>
      <c r="G8" s="1950" t="s">
        <v>231</v>
      </c>
      <c r="H8" s="1950"/>
      <c r="I8" s="3"/>
      <c r="J8" s="1950" t="s">
        <v>230</v>
      </c>
      <c r="K8" s="1950"/>
      <c r="L8" s="2"/>
      <c r="M8" s="1950" t="s">
        <v>231</v>
      </c>
      <c r="N8" s="1950"/>
      <c r="O8" s="3"/>
      <c r="P8" s="1950" t="s">
        <v>230</v>
      </c>
      <c r="Q8" s="1950"/>
      <c r="R8" s="2"/>
      <c r="S8" s="1950" t="s">
        <v>231</v>
      </c>
      <c r="T8" s="1950"/>
    </row>
    <row r="9" spans="2:20" ht="12" customHeight="1">
      <c r="B9" s="4">
        <v>42013</v>
      </c>
      <c r="C9" s="4"/>
      <c r="D9" s="342">
        <v>108.46</v>
      </c>
      <c r="E9" s="343"/>
      <c r="F9" s="343"/>
      <c r="G9" s="345">
        <v>5426</v>
      </c>
      <c r="H9" s="343"/>
      <c r="I9" s="343"/>
      <c r="J9" s="81">
        <v>97.93</v>
      </c>
      <c r="K9" s="343"/>
      <c r="L9" s="343"/>
      <c r="M9" s="345">
        <v>4726</v>
      </c>
      <c r="N9" s="343"/>
      <c r="O9" s="344"/>
      <c r="P9" s="342">
        <v>106.25</v>
      </c>
      <c r="Q9" s="343"/>
      <c r="R9" s="81"/>
      <c r="S9" s="345">
        <v>2383</v>
      </c>
      <c r="T9" s="117"/>
    </row>
    <row r="10" spans="2:20" ht="12" customHeight="1">
      <c r="B10" s="4">
        <f t="shared" ref="B10:B15" si="0">B9+7</f>
        <v>42020</v>
      </c>
      <c r="C10" s="4"/>
      <c r="D10" s="342">
        <v>108.77</v>
      </c>
      <c r="E10" s="343"/>
      <c r="F10" s="343"/>
      <c r="G10" s="345">
        <v>5236</v>
      </c>
      <c r="H10" s="343"/>
      <c r="I10" s="343"/>
      <c r="J10" s="342">
        <v>95.11</v>
      </c>
      <c r="K10" s="343"/>
      <c r="L10" s="343"/>
      <c r="M10" s="345">
        <v>3831</v>
      </c>
      <c r="N10" s="343"/>
      <c r="O10" s="344"/>
      <c r="P10" s="81">
        <v>103.58</v>
      </c>
      <c r="Q10" s="343"/>
      <c r="R10" s="81"/>
      <c r="S10" s="345">
        <v>2600</v>
      </c>
      <c r="T10" s="117"/>
    </row>
    <row r="11" spans="2:20" ht="12" customHeight="1">
      <c r="B11" s="4">
        <f t="shared" si="0"/>
        <v>42027</v>
      </c>
      <c r="C11" s="4"/>
      <c r="D11" s="342">
        <v>102.98</v>
      </c>
      <c r="E11" s="343"/>
      <c r="F11" s="343"/>
      <c r="G11" s="345">
        <v>5148</v>
      </c>
      <c r="H11" s="343"/>
      <c r="I11" s="343"/>
      <c r="J11" s="342">
        <v>86.95</v>
      </c>
      <c r="K11" s="343"/>
      <c r="L11" s="343"/>
      <c r="M11" s="345">
        <v>3426</v>
      </c>
      <c r="N11" s="343"/>
      <c r="O11" s="346"/>
      <c r="P11" s="342">
        <v>97.5</v>
      </c>
      <c r="Q11" s="343"/>
      <c r="R11" s="81"/>
      <c r="S11" s="345">
        <v>2182</v>
      </c>
      <c r="T11" s="117"/>
    </row>
    <row r="12" spans="2:20" ht="12" customHeight="1">
      <c r="B12" s="4">
        <f t="shared" si="0"/>
        <v>42034</v>
      </c>
      <c r="C12" s="4"/>
      <c r="D12" s="342">
        <v>99.37</v>
      </c>
      <c r="E12" s="343"/>
      <c r="F12" s="343"/>
      <c r="G12" s="345">
        <v>5129</v>
      </c>
      <c r="H12" s="343"/>
      <c r="I12" s="343"/>
      <c r="J12" s="342">
        <v>87.43</v>
      </c>
      <c r="K12" s="343"/>
      <c r="L12" s="343"/>
      <c r="M12" s="345">
        <v>4085</v>
      </c>
      <c r="N12" s="343"/>
      <c r="O12" s="344"/>
      <c r="P12" s="342">
        <v>93.22</v>
      </c>
      <c r="Q12" s="343"/>
      <c r="R12" s="81"/>
      <c r="S12" s="345">
        <v>2311</v>
      </c>
      <c r="T12" s="117"/>
    </row>
    <row r="13" spans="2:20" ht="12" customHeight="1">
      <c r="B13" s="4">
        <f t="shared" si="0"/>
        <v>42041</v>
      </c>
      <c r="C13" s="4"/>
      <c r="D13" s="342">
        <v>96.69</v>
      </c>
      <c r="E13" s="343"/>
      <c r="F13" s="343"/>
      <c r="G13" s="345">
        <v>5024</v>
      </c>
      <c r="H13" s="343"/>
      <c r="I13" s="343"/>
      <c r="J13" s="342">
        <v>82.94</v>
      </c>
      <c r="K13" s="343"/>
      <c r="L13" s="343"/>
      <c r="M13" s="345">
        <v>3760</v>
      </c>
      <c r="N13" s="343"/>
      <c r="O13" s="344"/>
      <c r="P13" s="342">
        <v>92.35</v>
      </c>
      <c r="Q13" s="343"/>
      <c r="R13" s="81"/>
      <c r="S13" s="345">
        <v>2262</v>
      </c>
      <c r="T13" s="117"/>
    </row>
    <row r="14" spans="2:20" ht="12" customHeight="1">
      <c r="B14" s="4">
        <f t="shared" si="0"/>
        <v>42048</v>
      </c>
      <c r="C14" s="4"/>
      <c r="D14" s="342">
        <v>95.39</v>
      </c>
      <c r="E14" s="343"/>
      <c r="F14" s="343"/>
      <c r="G14" s="345">
        <v>5238</v>
      </c>
      <c r="H14" s="343"/>
      <c r="I14" s="343"/>
      <c r="J14" s="342">
        <v>83.53</v>
      </c>
      <c r="K14" s="343"/>
      <c r="L14" s="343"/>
      <c r="M14" s="345">
        <v>5085</v>
      </c>
      <c r="N14" s="343"/>
      <c r="O14" s="344"/>
      <c r="P14" s="342">
        <v>92.32</v>
      </c>
      <c r="Q14" s="343"/>
      <c r="R14" s="81"/>
      <c r="S14" s="345">
        <v>2457</v>
      </c>
      <c r="T14" s="117"/>
    </row>
    <row r="15" spans="2:20" ht="12" customHeight="1">
      <c r="B15" s="4">
        <f t="shared" si="0"/>
        <v>42055</v>
      </c>
      <c r="C15" s="4"/>
      <c r="D15" s="342">
        <v>96.52</v>
      </c>
      <c r="E15" s="343"/>
      <c r="F15" s="343"/>
      <c r="G15" s="345">
        <v>5224</v>
      </c>
      <c r="H15" s="343"/>
      <c r="I15" s="343"/>
      <c r="J15" s="342">
        <v>87.97</v>
      </c>
      <c r="K15" s="343"/>
      <c r="L15" s="343"/>
      <c r="M15" s="345">
        <v>4525</v>
      </c>
      <c r="N15" s="343"/>
      <c r="O15" s="344"/>
      <c r="P15" s="342">
        <v>94.23</v>
      </c>
      <c r="Q15" s="343"/>
      <c r="R15" s="81"/>
      <c r="S15" s="345">
        <v>2408</v>
      </c>
      <c r="T15" s="117"/>
    </row>
    <row r="16" spans="2:20" ht="12" customHeight="1">
      <c r="B16" s="4">
        <f>B15+7</f>
        <v>42062</v>
      </c>
      <c r="C16" s="4"/>
      <c r="D16" s="342">
        <v>97.91</v>
      </c>
      <c r="E16" s="343"/>
      <c r="F16" s="343"/>
      <c r="G16" s="345">
        <v>5034</v>
      </c>
      <c r="H16" s="343"/>
      <c r="I16" s="343"/>
      <c r="J16" s="342">
        <v>88.87</v>
      </c>
      <c r="K16" s="343"/>
      <c r="L16" s="343"/>
      <c r="M16" s="345">
        <v>3620</v>
      </c>
      <c r="N16" s="343"/>
      <c r="O16" s="344"/>
      <c r="P16" s="342">
        <v>96.54</v>
      </c>
      <c r="Q16" s="343"/>
      <c r="R16" s="81"/>
      <c r="S16" s="345">
        <v>2149</v>
      </c>
      <c r="T16" s="117"/>
    </row>
    <row r="17" spans="2:20" ht="12" customHeight="1">
      <c r="B17" s="4">
        <f t="shared" ref="B17:B60" si="1">B16+7</f>
        <v>42069</v>
      </c>
      <c r="C17" s="4"/>
      <c r="D17" s="347">
        <v>99.78</v>
      </c>
      <c r="E17" s="81"/>
      <c r="F17" s="81"/>
      <c r="G17" s="348">
        <v>5182</v>
      </c>
      <c r="H17" s="81"/>
      <c r="I17" s="81"/>
      <c r="J17" s="347">
        <v>91.4</v>
      </c>
      <c r="K17" s="81"/>
      <c r="L17" s="81"/>
      <c r="M17" s="348">
        <v>4425</v>
      </c>
      <c r="N17" s="81"/>
      <c r="O17" s="349"/>
      <c r="P17" s="347">
        <v>98.69</v>
      </c>
      <c r="Q17" s="81"/>
      <c r="R17" s="81"/>
      <c r="S17" s="348">
        <v>2360</v>
      </c>
      <c r="T17" s="117"/>
    </row>
    <row r="18" spans="2:20" ht="12" customHeight="1">
      <c r="B18" s="4">
        <f t="shared" si="1"/>
        <v>42076</v>
      </c>
      <c r="C18" s="4"/>
      <c r="D18" s="347">
        <v>101.31</v>
      </c>
      <c r="E18" s="81"/>
      <c r="F18" s="81"/>
      <c r="G18" s="348">
        <v>4959</v>
      </c>
      <c r="H18" s="81"/>
      <c r="I18" s="81"/>
      <c r="J18" s="347">
        <v>93.64</v>
      </c>
      <c r="K18" s="81"/>
      <c r="L18" s="81"/>
      <c r="M18" s="348">
        <v>4605</v>
      </c>
      <c r="N18" s="81"/>
      <c r="O18" s="349"/>
      <c r="P18" s="347">
        <v>100.89</v>
      </c>
      <c r="Q18" s="81"/>
      <c r="R18" s="81"/>
      <c r="S18" s="348">
        <v>2433</v>
      </c>
      <c r="T18" s="117"/>
    </row>
    <row r="19" spans="2:20" ht="12" customHeight="1">
      <c r="B19" s="4">
        <f t="shared" si="1"/>
        <v>42083</v>
      </c>
      <c r="C19" s="4"/>
      <c r="D19" s="347">
        <v>103.04</v>
      </c>
      <c r="E19" s="81"/>
      <c r="F19" s="81"/>
      <c r="G19" s="348">
        <v>5381</v>
      </c>
      <c r="H19" s="81"/>
      <c r="I19" s="81"/>
      <c r="J19" s="347">
        <v>95.77</v>
      </c>
      <c r="K19" s="81"/>
      <c r="L19" s="81"/>
      <c r="M19" s="348">
        <v>4765</v>
      </c>
      <c r="N19" s="81"/>
      <c r="O19" s="349"/>
      <c r="P19" s="347">
        <v>101.96</v>
      </c>
      <c r="Q19" s="81"/>
      <c r="R19" s="81"/>
      <c r="S19" s="348">
        <v>2184</v>
      </c>
      <c r="T19" s="117"/>
    </row>
    <row r="20" spans="2:20" ht="12" customHeight="1">
      <c r="B20" s="4">
        <f t="shared" si="1"/>
        <v>42090</v>
      </c>
      <c r="C20" s="4"/>
      <c r="D20" s="347">
        <v>103.08</v>
      </c>
      <c r="E20" s="81"/>
      <c r="F20" s="81"/>
      <c r="G20" s="348">
        <v>5293</v>
      </c>
      <c r="H20" s="81"/>
      <c r="I20" s="81"/>
      <c r="J20" s="347">
        <v>96.91</v>
      </c>
      <c r="K20" s="81"/>
      <c r="L20" s="81"/>
      <c r="M20" s="348">
        <v>4545</v>
      </c>
      <c r="N20" s="81"/>
      <c r="O20" s="350"/>
      <c r="P20" s="347">
        <v>102.51</v>
      </c>
      <c r="Q20" s="81"/>
      <c r="R20" s="81"/>
      <c r="S20" s="348">
        <v>2339</v>
      </c>
      <c r="T20" s="117"/>
    </row>
    <row r="21" spans="2:20" ht="12" customHeight="1">
      <c r="B21" s="4">
        <f t="shared" si="1"/>
        <v>42097</v>
      </c>
      <c r="C21" s="4"/>
      <c r="D21" s="347">
        <v>102.58</v>
      </c>
      <c r="E21" s="81"/>
      <c r="F21" s="81"/>
      <c r="G21" s="348">
        <v>5255</v>
      </c>
      <c r="H21" s="81"/>
      <c r="I21" s="81"/>
      <c r="J21" s="347">
        <v>97.26</v>
      </c>
      <c r="K21" s="81"/>
      <c r="L21" s="81"/>
      <c r="M21" s="348">
        <v>4565</v>
      </c>
      <c r="N21" s="81"/>
      <c r="O21" s="349"/>
      <c r="P21" s="347">
        <v>102.99</v>
      </c>
      <c r="Q21" s="81"/>
      <c r="R21" s="81"/>
      <c r="S21" s="348">
        <v>2449</v>
      </c>
      <c r="T21" s="117"/>
    </row>
    <row r="22" spans="2:20" ht="12" customHeight="1">
      <c r="B22" s="4">
        <f t="shared" si="1"/>
        <v>42104</v>
      </c>
      <c r="C22" s="4"/>
      <c r="D22" s="347">
        <v>104.43</v>
      </c>
      <c r="E22" s="81"/>
      <c r="F22" s="81"/>
      <c r="G22" s="348">
        <v>5208</v>
      </c>
      <c r="H22" s="81"/>
      <c r="I22" s="81"/>
      <c r="J22" s="347">
        <v>99.8</v>
      </c>
      <c r="K22" s="81"/>
      <c r="L22" s="81"/>
      <c r="M22" s="348">
        <v>4100</v>
      </c>
      <c r="N22" s="81"/>
      <c r="O22" s="349"/>
      <c r="P22" s="347">
        <v>105.46</v>
      </c>
      <c r="Q22" s="81"/>
      <c r="R22" s="81"/>
      <c r="S22" s="348">
        <v>2660</v>
      </c>
      <c r="T22" s="117"/>
    </row>
    <row r="23" spans="2:20" ht="12" customHeight="1">
      <c r="B23" s="4">
        <f t="shared" si="1"/>
        <v>42111</v>
      </c>
      <c r="C23" s="4"/>
      <c r="D23" s="347">
        <v>107.86</v>
      </c>
      <c r="E23" s="81"/>
      <c r="F23" s="81"/>
      <c r="G23" s="348">
        <v>5256</v>
      </c>
      <c r="H23" s="81"/>
      <c r="I23" s="81"/>
      <c r="J23" s="347">
        <v>102.17</v>
      </c>
      <c r="K23" s="81"/>
      <c r="L23" s="81"/>
      <c r="M23" s="348">
        <v>4540</v>
      </c>
      <c r="N23" s="81"/>
      <c r="O23" s="349"/>
      <c r="P23" s="347">
        <v>108.28</v>
      </c>
      <c r="Q23" s="81"/>
      <c r="R23" s="81"/>
      <c r="S23" s="348">
        <v>1952</v>
      </c>
      <c r="T23" s="117"/>
    </row>
    <row r="24" spans="2:20" ht="12" customHeight="1">
      <c r="B24" s="4">
        <f t="shared" si="1"/>
        <v>42118</v>
      </c>
      <c r="C24" s="4"/>
      <c r="D24" s="347">
        <v>107.9</v>
      </c>
      <c r="E24" s="81"/>
      <c r="F24" s="81"/>
      <c r="G24" s="348">
        <v>5436</v>
      </c>
      <c r="H24" s="81"/>
      <c r="I24" s="81"/>
      <c r="J24" s="347">
        <v>103.83</v>
      </c>
      <c r="K24" s="81"/>
      <c r="L24" s="81"/>
      <c r="M24" s="348">
        <v>3365</v>
      </c>
      <c r="N24" s="81"/>
      <c r="O24" s="350"/>
      <c r="P24" s="347">
        <v>110.44</v>
      </c>
      <c r="Q24" s="81"/>
      <c r="R24" s="81"/>
      <c r="S24" s="348">
        <v>1995</v>
      </c>
      <c r="T24" s="117"/>
    </row>
    <row r="25" spans="2:20" ht="12" customHeight="1">
      <c r="B25" s="4">
        <f t="shared" si="1"/>
        <v>42125</v>
      </c>
      <c r="C25" s="4"/>
      <c r="D25" s="351">
        <v>108.26</v>
      </c>
      <c r="E25" s="343"/>
      <c r="F25" s="343"/>
      <c r="G25" s="345">
        <v>5462</v>
      </c>
      <c r="H25" s="343"/>
      <c r="I25" s="343"/>
      <c r="J25" s="347">
        <v>103.8</v>
      </c>
      <c r="K25" s="81"/>
      <c r="L25" s="81"/>
      <c r="M25" s="348">
        <v>3530</v>
      </c>
      <c r="N25" s="81"/>
      <c r="O25" s="349"/>
      <c r="P25" s="347">
        <v>112.13</v>
      </c>
      <c r="Q25" s="81"/>
      <c r="R25" s="81"/>
      <c r="S25" s="348">
        <v>2608</v>
      </c>
      <c r="T25" s="117"/>
    </row>
    <row r="26" spans="2:20" ht="12" customHeight="1">
      <c r="B26" s="4">
        <f t="shared" si="1"/>
        <v>42132</v>
      </c>
      <c r="C26" s="4"/>
      <c r="D26" s="343">
        <v>108.28</v>
      </c>
      <c r="E26" s="343"/>
      <c r="F26" s="343"/>
      <c r="G26" s="352">
        <v>5138</v>
      </c>
      <c r="H26" s="343"/>
      <c r="I26" s="343"/>
      <c r="J26" s="347">
        <v>105.27</v>
      </c>
      <c r="K26" s="81"/>
      <c r="L26" s="81"/>
      <c r="M26" s="348">
        <v>3990</v>
      </c>
      <c r="N26" s="81"/>
      <c r="O26" s="349"/>
      <c r="P26" s="347">
        <v>111.86</v>
      </c>
      <c r="Q26" s="81"/>
      <c r="R26" s="81"/>
      <c r="S26" s="348">
        <v>2281</v>
      </c>
      <c r="T26" s="117"/>
    </row>
    <row r="27" spans="2:20" ht="12" customHeight="1">
      <c r="B27" s="4">
        <f t="shared" si="1"/>
        <v>42139</v>
      </c>
      <c r="C27" s="4"/>
      <c r="D27" s="343">
        <v>108.1</v>
      </c>
      <c r="E27" s="343"/>
      <c r="F27" s="343"/>
      <c r="G27" s="352">
        <v>5239</v>
      </c>
      <c r="H27" s="343"/>
      <c r="I27" s="343"/>
      <c r="J27" s="347">
        <v>103.71</v>
      </c>
      <c r="K27" s="81"/>
      <c r="L27" s="81"/>
      <c r="M27" s="348">
        <v>4195</v>
      </c>
      <c r="N27" s="81"/>
      <c r="O27" s="349"/>
      <c r="P27" s="347">
        <v>110.56</v>
      </c>
      <c r="Q27" s="81"/>
      <c r="R27" s="81"/>
      <c r="S27" s="348">
        <v>2906</v>
      </c>
      <c r="T27" s="117"/>
    </row>
    <row r="28" spans="2:20" ht="12" customHeight="1">
      <c r="B28" s="4">
        <f t="shared" si="1"/>
        <v>42146</v>
      </c>
      <c r="C28" s="4"/>
      <c r="D28" s="343">
        <v>108.18</v>
      </c>
      <c r="E28" s="343"/>
      <c r="F28" s="343"/>
      <c r="G28" s="352">
        <v>5264</v>
      </c>
      <c r="H28" s="343"/>
      <c r="I28" s="343"/>
      <c r="J28" s="347">
        <v>103.13</v>
      </c>
      <c r="K28" s="81"/>
      <c r="L28" s="81"/>
      <c r="M28" s="348">
        <v>3935</v>
      </c>
      <c r="N28" s="81"/>
      <c r="O28" s="350"/>
      <c r="P28" s="347">
        <v>111.01</v>
      </c>
      <c r="Q28" s="81"/>
      <c r="R28" s="81"/>
      <c r="S28" s="348">
        <v>2406</v>
      </c>
      <c r="T28" s="117"/>
    </row>
    <row r="29" spans="2:20" ht="12" customHeight="1">
      <c r="B29" s="4">
        <f t="shared" si="1"/>
        <v>42153</v>
      </c>
      <c r="C29" s="4"/>
      <c r="D29" s="343">
        <v>106.31</v>
      </c>
      <c r="E29" s="343"/>
      <c r="F29" s="343"/>
      <c r="G29" s="352">
        <v>5153</v>
      </c>
      <c r="H29" s="343"/>
      <c r="I29" s="343"/>
      <c r="J29" s="347">
        <v>100.02</v>
      </c>
      <c r="K29" s="81"/>
      <c r="L29" s="81"/>
      <c r="M29" s="348">
        <v>4655</v>
      </c>
      <c r="N29" s="81"/>
      <c r="O29" s="349"/>
      <c r="P29" s="347">
        <v>110.29</v>
      </c>
      <c r="Q29" s="81"/>
      <c r="R29" s="81"/>
      <c r="S29" s="348">
        <v>2546</v>
      </c>
      <c r="T29" s="117"/>
    </row>
    <row r="30" spans="2:20" ht="12" customHeight="1">
      <c r="B30" s="4">
        <f t="shared" si="1"/>
        <v>42160</v>
      </c>
      <c r="C30" s="4"/>
      <c r="D30" s="343">
        <v>105.78</v>
      </c>
      <c r="E30" s="343"/>
      <c r="F30" s="343"/>
      <c r="G30" s="352">
        <v>5044</v>
      </c>
      <c r="H30" s="343"/>
      <c r="I30" s="343"/>
      <c r="J30" s="343">
        <v>96.2</v>
      </c>
      <c r="K30" s="343"/>
      <c r="L30" s="343"/>
      <c r="M30" s="352">
        <v>3715</v>
      </c>
      <c r="N30" s="343"/>
      <c r="O30" s="343"/>
      <c r="P30" s="343">
        <v>103.51</v>
      </c>
      <c r="Q30" s="343"/>
      <c r="R30" s="81"/>
      <c r="S30" s="352">
        <v>3166</v>
      </c>
      <c r="T30" s="117"/>
    </row>
    <row r="31" spans="2:20" ht="12" customHeight="1">
      <c r="B31" s="4">
        <f t="shared" si="1"/>
        <v>42167</v>
      </c>
      <c r="C31" s="4"/>
      <c r="D31" s="343">
        <v>104.34</v>
      </c>
      <c r="E31" s="343"/>
      <c r="F31" s="343"/>
      <c r="G31" s="352">
        <v>5483</v>
      </c>
      <c r="H31" s="343"/>
      <c r="I31" s="343"/>
      <c r="J31" s="343">
        <v>93.75</v>
      </c>
      <c r="K31" s="343"/>
      <c r="L31" s="343"/>
      <c r="M31" s="352">
        <v>4035</v>
      </c>
      <c r="N31" s="343"/>
      <c r="O31" s="343"/>
      <c r="P31" s="343">
        <v>101.49</v>
      </c>
      <c r="Q31" s="343"/>
      <c r="R31" s="81"/>
      <c r="S31" s="352">
        <v>2591</v>
      </c>
      <c r="T31" s="117"/>
    </row>
    <row r="32" spans="2:20" ht="12" customHeight="1">
      <c r="B32" s="4">
        <f t="shared" si="1"/>
        <v>42174</v>
      </c>
      <c r="C32" s="4"/>
      <c r="D32" s="343">
        <v>103.94</v>
      </c>
      <c r="E32" s="343"/>
      <c r="F32" s="343"/>
      <c r="G32" s="352">
        <v>5074</v>
      </c>
      <c r="H32" s="343"/>
      <c r="I32" s="343"/>
      <c r="J32" s="343">
        <v>93.6</v>
      </c>
      <c r="K32" s="343"/>
      <c r="L32" s="343"/>
      <c r="M32" s="352">
        <v>4555</v>
      </c>
      <c r="N32" s="343"/>
      <c r="O32" s="343"/>
      <c r="P32" s="343">
        <v>100.12</v>
      </c>
      <c r="Q32" s="343"/>
      <c r="R32" s="81"/>
      <c r="S32" s="352">
        <v>2506</v>
      </c>
      <c r="T32" s="117"/>
    </row>
    <row r="33" spans="2:20" ht="12" customHeight="1">
      <c r="B33" s="4">
        <f t="shared" si="1"/>
        <v>42181</v>
      </c>
      <c r="C33" s="4"/>
      <c r="D33" s="343">
        <v>107.64</v>
      </c>
      <c r="E33" s="343"/>
      <c r="F33" s="343"/>
      <c r="G33" s="352">
        <v>5407</v>
      </c>
      <c r="H33" s="343"/>
      <c r="I33" s="343"/>
      <c r="J33" s="343">
        <v>96.83</v>
      </c>
      <c r="K33" s="343"/>
      <c r="L33" s="343"/>
      <c r="M33" s="352">
        <v>3880</v>
      </c>
      <c r="N33" s="343"/>
      <c r="O33" s="343"/>
      <c r="P33" s="343">
        <v>103.03</v>
      </c>
      <c r="Q33" s="343"/>
      <c r="R33" s="81"/>
      <c r="S33" s="353">
        <v>2461</v>
      </c>
      <c r="T33" s="117"/>
    </row>
    <row r="34" spans="2:20" ht="12" customHeight="1">
      <c r="B34" s="4">
        <f t="shared" si="1"/>
        <v>42188</v>
      </c>
      <c r="C34" s="4"/>
      <c r="D34" s="343">
        <v>109.03</v>
      </c>
      <c r="E34" s="343"/>
      <c r="F34" s="343"/>
      <c r="G34" s="352">
        <v>4303</v>
      </c>
      <c r="H34" s="343"/>
      <c r="I34" s="343"/>
      <c r="J34" s="343">
        <v>99.01</v>
      </c>
      <c r="K34" s="343"/>
      <c r="L34" s="343"/>
      <c r="M34" s="352">
        <v>4155</v>
      </c>
      <c r="N34" s="343"/>
      <c r="O34" s="343"/>
      <c r="P34" s="343">
        <v>105.38</v>
      </c>
      <c r="Q34" s="343"/>
      <c r="R34" s="81"/>
      <c r="S34" s="353">
        <v>2366</v>
      </c>
      <c r="T34" s="117"/>
    </row>
    <row r="35" spans="2:20" ht="12" customHeight="1">
      <c r="B35" s="4">
        <f t="shared" si="1"/>
        <v>42195</v>
      </c>
      <c r="C35" s="4"/>
      <c r="D35" s="343">
        <v>104.43</v>
      </c>
      <c r="E35" s="343"/>
      <c r="F35" s="343"/>
      <c r="G35" s="352">
        <v>5412</v>
      </c>
      <c r="H35" s="343"/>
      <c r="I35" s="343"/>
      <c r="J35" s="343">
        <v>89.46</v>
      </c>
      <c r="K35" s="343"/>
      <c r="L35" s="343"/>
      <c r="M35" s="352">
        <v>4145</v>
      </c>
      <c r="N35" s="343"/>
      <c r="O35" s="343"/>
      <c r="P35" s="343">
        <v>98.33</v>
      </c>
      <c r="Q35" s="343"/>
      <c r="R35" s="81"/>
      <c r="S35" s="353">
        <v>2769</v>
      </c>
      <c r="T35" s="117"/>
    </row>
    <row r="36" spans="2:20" ht="12" customHeight="1">
      <c r="B36" s="4">
        <f t="shared" si="1"/>
        <v>42202</v>
      </c>
      <c r="C36" s="4"/>
      <c r="D36" s="81">
        <v>95.79</v>
      </c>
      <c r="E36" s="81"/>
      <c r="F36" s="81"/>
      <c r="G36" s="353">
        <v>5462</v>
      </c>
      <c r="H36" s="81"/>
      <c r="I36" s="81"/>
      <c r="J36" s="81">
        <v>80.81</v>
      </c>
      <c r="K36" s="81"/>
      <c r="L36" s="81"/>
      <c r="M36" s="353">
        <v>4470</v>
      </c>
      <c r="N36" s="81"/>
      <c r="O36" s="81"/>
      <c r="P36" s="354">
        <v>89.47</v>
      </c>
      <c r="Q36" s="81"/>
      <c r="R36" s="81"/>
      <c r="S36" s="353">
        <v>2350</v>
      </c>
      <c r="T36" s="117"/>
    </row>
    <row r="37" spans="2:20" ht="12" customHeight="1">
      <c r="B37" s="4">
        <f t="shared" si="1"/>
        <v>42209</v>
      </c>
      <c r="C37" s="4"/>
      <c r="D37" s="81">
        <v>88.01</v>
      </c>
      <c r="E37" s="81"/>
      <c r="F37" s="81"/>
      <c r="G37" s="353">
        <v>5440</v>
      </c>
      <c r="H37" s="81"/>
      <c r="I37" s="81"/>
      <c r="J37" s="81">
        <v>75.8</v>
      </c>
      <c r="K37" s="81"/>
      <c r="L37" s="81"/>
      <c r="M37" s="353">
        <v>4270</v>
      </c>
      <c r="N37" s="81"/>
      <c r="O37" s="81"/>
      <c r="P37" s="81">
        <v>80.150000000000006</v>
      </c>
      <c r="Q37" s="81"/>
      <c r="R37" s="81"/>
      <c r="S37" s="353">
        <v>2130</v>
      </c>
      <c r="T37" s="117"/>
    </row>
    <row r="38" spans="2:20" ht="12" customHeight="1">
      <c r="B38" s="4">
        <f t="shared" si="1"/>
        <v>42216</v>
      </c>
      <c r="C38" s="4"/>
      <c r="D38" s="81">
        <v>84.1</v>
      </c>
      <c r="E38" s="81"/>
      <c r="F38" s="81"/>
      <c r="G38" s="353">
        <v>4958</v>
      </c>
      <c r="H38" s="81"/>
      <c r="I38" s="81"/>
      <c r="J38" s="81">
        <v>75.540000000000006</v>
      </c>
      <c r="K38" s="81"/>
      <c r="L38" s="81"/>
      <c r="M38" s="353">
        <v>2770</v>
      </c>
      <c r="N38" s="81"/>
      <c r="O38" s="81"/>
      <c r="P38" s="81">
        <v>80.680000000000007</v>
      </c>
      <c r="Q38" s="81"/>
      <c r="R38" s="81"/>
      <c r="S38" s="353">
        <v>2585</v>
      </c>
      <c r="T38" s="117"/>
    </row>
    <row r="39" spans="2:20" ht="12" customHeight="1">
      <c r="B39" s="4">
        <f t="shared" si="1"/>
        <v>42223</v>
      </c>
      <c r="C39" s="4"/>
      <c r="D39" s="81">
        <v>86.91</v>
      </c>
      <c r="E39" s="81"/>
      <c r="F39" s="81"/>
      <c r="G39" s="353">
        <v>5241</v>
      </c>
      <c r="H39" s="81"/>
      <c r="I39" s="81"/>
      <c r="J39" s="81">
        <v>73.849999999999994</v>
      </c>
      <c r="K39" s="81"/>
      <c r="L39" s="81"/>
      <c r="M39" s="353">
        <v>4376</v>
      </c>
      <c r="N39" s="81"/>
      <c r="O39" s="81"/>
      <c r="P39" s="81">
        <v>84.42</v>
      </c>
      <c r="Q39" s="81"/>
      <c r="R39" s="81"/>
      <c r="S39" s="353">
        <v>2563</v>
      </c>
      <c r="T39" s="117"/>
    </row>
    <row r="40" spans="2:20" ht="12" customHeight="1">
      <c r="B40" s="4">
        <f t="shared" si="1"/>
        <v>42230</v>
      </c>
      <c r="C40" s="4"/>
      <c r="D40" s="81">
        <v>88.16</v>
      </c>
      <c r="E40" s="81"/>
      <c r="F40" s="81"/>
      <c r="G40" s="353">
        <v>5417</v>
      </c>
      <c r="H40" s="81"/>
      <c r="I40" s="81"/>
      <c r="J40" s="81">
        <v>77.77</v>
      </c>
      <c r="K40" s="81"/>
      <c r="L40" s="81"/>
      <c r="M40" s="353">
        <v>4742</v>
      </c>
      <c r="N40" s="81"/>
      <c r="O40" s="81"/>
      <c r="P40" s="81">
        <v>84.08</v>
      </c>
      <c r="Q40" s="38"/>
      <c r="R40" s="81"/>
      <c r="S40" s="353">
        <v>2334</v>
      </c>
      <c r="T40" s="117"/>
    </row>
    <row r="41" spans="2:20" ht="12" customHeight="1">
      <c r="B41" s="4">
        <f t="shared" si="1"/>
        <v>42237</v>
      </c>
      <c r="C41" s="4"/>
      <c r="D41" s="81">
        <v>86.53</v>
      </c>
      <c r="E41" s="81"/>
      <c r="F41" s="81"/>
      <c r="G41" s="353">
        <v>5468</v>
      </c>
      <c r="H41" s="81"/>
      <c r="I41" s="81"/>
      <c r="J41" s="81">
        <v>77.36</v>
      </c>
      <c r="K41" s="81"/>
      <c r="L41" s="81"/>
      <c r="M41" s="353">
        <v>4367</v>
      </c>
      <c r="N41" s="81"/>
      <c r="O41" s="81"/>
      <c r="P41" s="81">
        <v>84.32</v>
      </c>
      <c r="Q41" s="81"/>
      <c r="R41" s="81"/>
      <c r="S41" s="353">
        <v>2244</v>
      </c>
      <c r="T41" s="117"/>
    </row>
    <row r="42" spans="2:20" ht="12" customHeight="1">
      <c r="B42" s="4">
        <f t="shared" si="1"/>
        <v>42244</v>
      </c>
      <c r="C42" s="4"/>
      <c r="D42" s="81">
        <v>85.28</v>
      </c>
      <c r="E42" s="81"/>
      <c r="F42" s="81"/>
      <c r="G42" s="353">
        <v>5168</v>
      </c>
      <c r="H42" s="81"/>
      <c r="I42" s="81"/>
      <c r="J42" s="81">
        <v>77.33</v>
      </c>
      <c r="K42" s="81"/>
      <c r="L42" s="81"/>
      <c r="M42" s="353">
        <v>3959</v>
      </c>
      <c r="N42" s="81"/>
      <c r="O42" s="81"/>
      <c r="P42" s="81">
        <v>84.39</v>
      </c>
      <c r="Q42" s="81"/>
      <c r="R42" s="81"/>
      <c r="S42" s="353">
        <v>2084</v>
      </c>
      <c r="T42" s="117"/>
    </row>
    <row r="43" spans="2:20" ht="12" customHeight="1">
      <c r="B43" s="4">
        <f t="shared" si="1"/>
        <v>42251</v>
      </c>
      <c r="C43" s="4"/>
      <c r="D43" s="81">
        <v>81.47</v>
      </c>
      <c r="E43" s="81"/>
      <c r="F43" s="81"/>
      <c r="G43" s="353">
        <v>5082</v>
      </c>
      <c r="H43" s="81"/>
      <c r="I43" s="81"/>
      <c r="J43" s="81">
        <v>75</v>
      </c>
      <c r="K43" s="81"/>
      <c r="L43" s="81"/>
      <c r="M43" s="353">
        <v>3708</v>
      </c>
      <c r="N43" s="81"/>
      <c r="O43" s="81"/>
      <c r="P43" s="81">
        <v>76.05</v>
      </c>
      <c r="Q43" s="81"/>
      <c r="R43" s="81"/>
      <c r="S43" s="353">
        <v>2699</v>
      </c>
      <c r="T43" s="117"/>
    </row>
    <row r="44" spans="2:20" ht="12" customHeight="1">
      <c r="B44" s="4">
        <f t="shared" si="1"/>
        <v>42258</v>
      </c>
      <c r="C44" s="4"/>
      <c r="D44" s="81">
        <v>82.82</v>
      </c>
      <c r="E44" s="81"/>
      <c r="F44" s="81"/>
      <c r="G44" s="353">
        <v>4962</v>
      </c>
      <c r="H44" s="81"/>
      <c r="I44" s="81"/>
      <c r="J44" s="81">
        <v>75.39</v>
      </c>
      <c r="K44" s="81"/>
      <c r="L44" s="81"/>
      <c r="M44" s="353">
        <v>4649</v>
      </c>
      <c r="N44" s="81"/>
      <c r="O44" s="81"/>
      <c r="P44" s="81">
        <v>81.3</v>
      </c>
      <c r="Q44" s="81"/>
      <c r="R44" s="81"/>
      <c r="S44" s="353">
        <v>2265</v>
      </c>
      <c r="T44" s="117"/>
    </row>
    <row r="45" spans="2:20" ht="12" customHeight="1">
      <c r="B45" s="4">
        <f t="shared" si="1"/>
        <v>42265</v>
      </c>
      <c r="C45" s="4"/>
      <c r="D45" s="81">
        <v>82.53</v>
      </c>
      <c r="E45" s="81"/>
      <c r="F45" s="81"/>
      <c r="G45" s="353">
        <v>5475</v>
      </c>
      <c r="H45" s="81"/>
      <c r="I45" s="81"/>
      <c r="J45" s="81">
        <v>73.48</v>
      </c>
      <c r="K45" s="81"/>
      <c r="L45" s="81"/>
      <c r="M45" s="353">
        <v>4459</v>
      </c>
      <c r="N45" s="81"/>
      <c r="O45" s="81"/>
      <c r="P45" s="81">
        <v>81.14</v>
      </c>
      <c r="Q45" s="81"/>
      <c r="R45" s="81"/>
      <c r="S45" s="353">
        <v>2068</v>
      </c>
      <c r="T45" s="117"/>
    </row>
    <row r="46" spans="2:20" ht="12" customHeight="1">
      <c r="B46" s="4">
        <f t="shared" si="1"/>
        <v>42272</v>
      </c>
      <c r="C46" s="4"/>
      <c r="D46" s="81">
        <v>81.290000000000006</v>
      </c>
      <c r="E46" s="81"/>
      <c r="F46" s="81"/>
      <c r="G46" s="327">
        <v>5082</v>
      </c>
      <c r="H46" s="81"/>
      <c r="I46" s="81"/>
      <c r="J46" s="81">
        <v>71.38</v>
      </c>
      <c r="K46" s="81"/>
      <c r="L46" s="81"/>
      <c r="M46" s="353">
        <v>5035</v>
      </c>
      <c r="N46" s="81"/>
      <c r="O46" s="81"/>
      <c r="P46" s="81">
        <v>78.849999999999994</v>
      </c>
      <c r="Q46" s="81"/>
      <c r="R46" s="81"/>
      <c r="S46" s="353">
        <v>2495</v>
      </c>
      <c r="T46" s="117"/>
    </row>
    <row r="47" spans="2:20" ht="12" customHeight="1">
      <c r="B47" s="4">
        <f t="shared" si="1"/>
        <v>42279</v>
      </c>
      <c r="C47" s="4"/>
      <c r="D47" s="328">
        <v>77.14</v>
      </c>
      <c r="E47" s="328"/>
      <c r="F47" s="328"/>
      <c r="G47" s="103">
        <v>5319</v>
      </c>
      <c r="H47" s="81"/>
      <c r="I47" s="81"/>
      <c r="J47" s="328">
        <v>69.41</v>
      </c>
      <c r="K47" s="328"/>
      <c r="L47" s="328"/>
      <c r="M47" s="103">
        <v>5530</v>
      </c>
      <c r="N47" s="81"/>
      <c r="O47" s="81"/>
      <c r="P47" s="328">
        <v>77.11</v>
      </c>
      <c r="Q47" s="328"/>
      <c r="R47" s="328"/>
      <c r="S47" s="103">
        <v>2136</v>
      </c>
      <c r="T47" s="117"/>
    </row>
    <row r="48" spans="2:20" ht="12" customHeight="1">
      <c r="B48" s="4">
        <f t="shared" si="1"/>
        <v>42286</v>
      </c>
      <c r="C48" s="4"/>
      <c r="D48" s="328">
        <v>76.849999999999994</v>
      </c>
      <c r="E48" s="328"/>
      <c r="F48" s="328"/>
      <c r="G48" s="103">
        <v>5495</v>
      </c>
      <c r="H48" s="81"/>
      <c r="I48" s="81"/>
      <c r="J48" s="328">
        <v>70.13</v>
      </c>
      <c r="K48" s="328"/>
      <c r="L48" s="328"/>
      <c r="M48" s="103">
        <v>4455</v>
      </c>
      <c r="N48" s="81"/>
      <c r="O48" s="81"/>
      <c r="P48" s="328">
        <v>77.89</v>
      </c>
      <c r="Q48" s="328"/>
      <c r="R48" s="328"/>
      <c r="S48" s="103">
        <v>3050</v>
      </c>
      <c r="T48" s="117"/>
    </row>
    <row r="49" spans="2:20" ht="12" customHeight="1">
      <c r="B49" s="4">
        <f t="shared" si="1"/>
        <v>42293</v>
      </c>
      <c r="C49" s="4"/>
      <c r="D49" s="81">
        <v>77.430000000000007</v>
      </c>
      <c r="E49" s="81"/>
      <c r="F49" s="81"/>
      <c r="G49" s="327">
        <v>5134</v>
      </c>
      <c r="H49" s="81"/>
      <c r="I49" s="81"/>
      <c r="J49" s="81">
        <v>68.900000000000006</v>
      </c>
      <c r="K49" s="81"/>
      <c r="L49" s="81"/>
      <c r="M49" s="327">
        <v>3650</v>
      </c>
      <c r="N49" s="81"/>
      <c r="O49" s="81"/>
      <c r="P49" s="81">
        <v>76.72</v>
      </c>
      <c r="Q49" s="81"/>
      <c r="R49" s="81"/>
      <c r="S49" s="327">
        <v>2830</v>
      </c>
      <c r="T49" s="117"/>
    </row>
    <row r="50" spans="2:20" ht="12" customHeight="1">
      <c r="B50" s="4">
        <f t="shared" si="1"/>
        <v>42300</v>
      </c>
      <c r="C50" s="4"/>
      <c r="D50" s="81">
        <v>76.28</v>
      </c>
      <c r="E50" s="81"/>
      <c r="F50" s="81"/>
      <c r="G50" s="327">
        <v>4940</v>
      </c>
      <c r="H50" s="81"/>
      <c r="I50" s="81"/>
      <c r="J50" s="81">
        <v>69.25</v>
      </c>
      <c r="K50" s="38"/>
      <c r="L50" s="81"/>
      <c r="M50" s="327">
        <v>3795</v>
      </c>
      <c r="N50" s="81"/>
      <c r="O50" s="81"/>
      <c r="P50" s="81">
        <v>76.31</v>
      </c>
      <c r="Q50" s="81"/>
      <c r="R50" s="81"/>
      <c r="S50" s="327">
        <v>2396</v>
      </c>
      <c r="T50" s="117"/>
    </row>
    <row r="51" spans="2:20" ht="12" customHeight="1">
      <c r="B51" s="4">
        <f t="shared" si="1"/>
        <v>42307</v>
      </c>
      <c r="C51" s="4"/>
      <c r="D51" s="81">
        <v>76.98</v>
      </c>
      <c r="E51" s="81"/>
      <c r="F51" s="81"/>
      <c r="G51" s="327">
        <v>4976</v>
      </c>
      <c r="H51" s="81"/>
      <c r="I51" s="81"/>
      <c r="J51" s="81">
        <v>68.819999999999993</v>
      </c>
      <c r="K51" s="38"/>
      <c r="L51" s="81"/>
      <c r="M51" s="327">
        <v>5095</v>
      </c>
      <c r="N51" s="81"/>
      <c r="O51" s="81"/>
      <c r="P51" s="81">
        <v>74.02</v>
      </c>
      <c r="Q51" s="81"/>
      <c r="R51" s="81"/>
      <c r="S51" s="327">
        <v>2586</v>
      </c>
      <c r="T51" s="117"/>
    </row>
    <row r="52" spans="2:20" ht="12" customHeight="1">
      <c r="B52" s="4">
        <f t="shared" si="1"/>
        <v>42314</v>
      </c>
      <c r="C52" s="4"/>
      <c r="D52" s="45">
        <v>77.67</v>
      </c>
      <c r="E52" s="81"/>
      <c r="F52" s="81"/>
      <c r="G52" s="143">
        <v>5217</v>
      </c>
      <c r="H52" s="81"/>
      <c r="I52" s="81"/>
      <c r="J52" s="45">
        <v>68.430000000000007</v>
      </c>
      <c r="K52" s="81"/>
      <c r="L52" s="81"/>
      <c r="M52" s="143">
        <v>4260</v>
      </c>
      <c r="N52" s="81"/>
      <c r="O52" s="172"/>
      <c r="P52" s="45">
        <v>73.95</v>
      </c>
      <c r="Q52" s="81"/>
      <c r="R52" s="81"/>
      <c r="S52" s="143">
        <v>2980</v>
      </c>
      <c r="T52" s="117"/>
    </row>
    <row r="53" spans="2:20" ht="12" customHeight="1">
      <c r="B53" s="4">
        <f t="shared" si="1"/>
        <v>42321</v>
      </c>
      <c r="C53" s="4"/>
      <c r="D53" s="45">
        <v>78.03</v>
      </c>
      <c r="E53" s="81"/>
      <c r="F53" s="81"/>
      <c r="G53" s="143">
        <v>5176</v>
      </c>
      <c r="H53" s="81"/>
      <c r="I53" s="81"/>
      <c r="J53" s="45">
        <v>68.64</v>
      </c>
      <c r="K53" s="81"/>
      <c r="L53" s="81"/>
      <c r="M53" s="143">
        <v>4808</v>
      </c>
      <c r="N53" s="81"/>
      <c r="O53" s="172"/>
      <c r="P53" s="45">
        <v>75.290000000000006</v>
      </c>
      <c r="Q53" s="81"/>
      <c r="R53" s="81"/>
      <c r="S53" s="143">
        <v>2258</v>
      </c>
      <c r="T53" s="117"/>
    </row>
    <row r="54" spans="2:20" ht="12" customHeight="1">
      <c r="B54" s="4">
        <f t="shared" si="1"/>
        <v>42328</v>
      </c>
      <c r="C54" s="4"/>
      <c r="D54" s="45">
        <v>77.77</v>
      </c>
      <c r="E54" s="81"/>
      <c r="F54" s="81"/>
      <c r="G54" s="143">
        <v>5325</v>
      </c>
      <c r="H54" s="81"/>
      <c r="I54" s="81"/>
      <c r="J54" s="45">
        <v>71.150000000000006</v>
      </c>
      <c r="K54" s="81"/>
      <c r="L54" s="81"/>
      <c r="M54" s="143">
        <v>4664</v>
      </c>
      <c r="N54" s="81"/>
      <c r="O54" s="172"/>
      <c r="P54" s="45">
        <v>77.31</v>
      </c>
      <c r="Q54" s="81"/>
      <c r="R54" s="81"/>
      <c r="S54" s="143">
        <v>2370</v>
      </c>
      <c r="T54" s="117"/>
    </row>
    <row r="55" spans="2:20" ht="12" customHeight="1">
      <c r="B55" s="4">
        <f t="shared" si="1"/>
        <v>42335</v>
      </c>
      <c r="C55" s="4"/>
      <c r="D55" s="45">
        <v>80.22</v>
      </c>
      <c r="E55" s="81"/>
      <c r="F55" s="81"/>
      <c r="G55" s="143">
        <v>4516</v>
      </c>
      <c r="H55" s="81"/>
      <c r="I55" s="81"/>
      <c r="J55" s="45">
        <v>76.25</v>
      </c>
      <c r="K55" s="81"/>
      <c r="L55" s="81"/>
      <c r="M55" s="143">
        <v>4035</v>
      </c>
      <c r="N55" s="81"/>
      <c r="O55" s="171"/>
      <c r="P55" s="45">
        <v>82.1</v>
      </c>
      <c r="Q55" s="81"/>
      <c r="R55" s="81"/>
      <c r="S55" s="143">
        <v>2565</v>
      </c>
      <c r="T55" s="117"/>
    </row>
    <row r="56" spans="2:20" ht="12" customHeight="1">
      <c r="B56" s="4">
        <f t="shared" si="1"/>
        <v>42342</v>
      </c>
      <c r="C56" s="4"/>
      <c r="D56" s="45">
        <v>82.04</v>
      </c>
      <c r="E56" s="81"/>
      <c r="F56" s="81"/>
      <c r="G56" s="143">
        <v>5325</v>
      </c>
      <c r="H56" s="81"/>
      <c r="I56" s="81"/>
      <c r="J56" s="45">
        <v>79.27</v>
      </c>
      <c r="K56" s="81"/>
      <c r="L56" s="81"/>
      <c r="M56" s="143">
        <v>4064</v>
      </c>
      <c r="N56" s="81"/>
      <c r="O56" s="172"/>
      <c r="P56" s="45">
        <v>87.66</v>
      </c>
      <c r="Q56" s="81"/>
      <c r="R56" s="81"/>
      <c r="S56" s="143">
        <v>1991</v>
      </c>
      <c r="T56" s="117"/>
    </row>
    <row r="57" spans="2:20" ht="12" customHeight="1">
      <c r="B57" s="4">
        <f t="shared" si="1"/>
        <v>42349</v>
      </c>
      <c r="C57" s="4"/>
      <c r="D57" s="45">
        <v>83.19</v>
      </c>
      <c r="E57" s="81"/>
      <c r="F57" s="81"/>
      <c r="G57" s="143">
        <v>4936</v>
      </c>
      <c r="H57" s="81"/>
      <c r="I57" s="81"/>
      <c r="J57" s="45">
        <v>76.86</v>
      </c>
      <c r="K57" s="81"/>
      <c r="L57" s="81"/>
      <c r="M57" s="143">
        <v>4700</v>
      </c>
      <c r="N57" s="81"/>
      <c r="O57" s="172"/>
      <c r="P57" s="45">
        <v>81.599999999999994</v>
      </c>
      <c r="Q57" s="81"/>
      <c r="R57" s="81"/>
      <c r="S57" s="143">
        <v>1946</v>
      </c>
      <c r="T57" s="117"/>
    </row>
    <row r="58" spans="2:20" ht="12" customHeight="1">
      <c r="B58" s="4">
        <f t="shared" si="1"/>
        <v>42356</v>
      </c>
      <c r="C58" s="4"/>
      <c r="D58" s="45">
        <v>80.58</v>
      </c>
      <c r="E58" s="81"/>
      <c r="F58" s="81"/>
      <c r="G58" s="143">
        <v>5336</v>
      </c>
      <c r="H58" s="81"/>
      <c r="I58" s="81"/>
      <c r="J58" s="251">
        <v>75.760000000000005</v>
      </c>
      <c r="K58" s="38"/>
      <c r="L58" s="38"/>
      <c r="M58" s="355">
        <v>4672</v>
      </c>
      <c r="N58" s="81"/>
      <c r="O58" s="172"/>
      <c r="P58" s="45">
        <v>83.06</v>
      </c>
      <c r="Q58" s="81"/>
      <c r="R58" s="81"/>
      <c r="S58" s="143">
        <v>2431</v>
      </c>
      <c r="T58" s="117"/>
    </row>
    <row r="59" spans="2:20" ht="12" customHeight="1">
      <c r="B59" s="4">
        <f t="shared" si="1"/>
        <v>42363</v>
      </c>
      <c r="C59" s="4"/>
      <c r="D59" s="45">
        <v>84.03</v>
      </c>
      <c r="E59" s="81"/>
      <c r="F59" s="81"/>
      <c r="G59" s="143">
        <v>5269</v>
      </c>
      <c r="H59" s="81"/>
      <c r="I59" s="81"/>
      <c r="J59" s="45">
        <v>78.67</v>
      </c>
      <c r="K59" s="81"/>
      <c r="L59" s="81"/>
      <c r="M59" s="143">
        <v>3959</v>
      </c>
      <c r="N59" s="81"/>
      <c r="O59" s="172"/>
      <c r="P59" s="45">
        <v>84.41</v>
      </c>
      <c r="Q59" s="81"/>
      <c r="R59" s="81"/>
      <c r="S59" s="143">
        <v>2445</v>
      </c>
      <c r="T59" s="117"/>
    </row>
    <row r="60" spans="2:20" ht="12" customHeight="1">
      <c r="B60" s="4">
        <f t="shared" si="1"/>
        <v>42370</v>
      </c>
      <c r="C60" s="4"/>
      <c r="D60" s="45">
        <v>88.44</v>
      </c>
      <c r="E60" s="81"/>
      <c r="F60" s="81"/>
      <c r="G60" s="143">
        <v>4788</v>
      </c>
      <c r="H60" s="81"/>
      <c r="I60" s="81"/>
      <c r="J60" s="45">
        <v>82.66</v>
      </c>
      <c r="K60" s="81"/>
      <c r="L60" s="81"/>
      <c r="M60" s="143">
        <v>3988</v>
      </c>
      <c r="N60" s="81"/>
      <c r="O60" s="172"/>
      <c r="P60" s="45">
        <v>90.07</v>
      </c>
      <c r="Q60" s="81"/>
      <c r="R60" s="81"/>
      <c r="S60" s="143">
        <v>2306</v>
      </c>
      <c r="T60" s="117"/>
    </row>
    <row r="61" spans="2:20" ht="5.25" customHeight="1">
      <c r="B61" s="9"/>
      <c r="C61" s="9"/>
      <c r="D61" s="251"/>
      <c r="E61" s="38"/>
      <c r="F61" s="38"/>
      <c r="G61" s="355"/>
      <c r="H61" s="38"/>
      <c r="I61" s="38"/>
      <c r="J61" s="251"/>
      <c r="K61" s="38"/>
      <c r="L61" s="38"/>
      <c r="M61" s="355"/>
      <c r="N61" s="38"/>
      <c r="O61" s="38"/>
      <c r="P61" s="251"/>
      <c r="Q61" s="38"/>
      <c r="R61" s="38"/>
      <c r="S61" s="355"/>
    </row>
    <row r="62" spans="2:20" ht="12" customHeight="1">
      <c r="B62" s="1976" t="s">
        <v>232</v>
      </c>
      <c r="C62" s="1976"/>
      <c r="D62" s="1976"/>
      <c r="E62" s="1976"/>
      <c r="F62" s="1976"/>
      <c r="G62" s="1976"/>
      <c r="H62" s="1976"/>
      <c r="I62" s="1976"/>
      <c r="J62" s="1976"/>
      <c r="K62" s="1976"/>
      <c r="L62" s="1976"/>
      <c r="M62" s="1976"/>
      <c r="N62" s="1976"/>
      <c r="O62" s="1976"/>
      <c r="P62" s="1976"/>
      <c r="Q62" s="1976"/>
      <c r="R62" s="1976"/>
      <c r="S62" s="1976"/>
    </row>
    <row r="63" spans="2:20" ht="12" customHeight="1">
      <c r="B63" s="1976"/>
      <c r="C63" s="1976"/>
      <c r="D63" s="1976"/>
      <c r="E63" s="1976"/>
      <c r="F63" s="1976"/>
      <c r="G63" s="1976"/>
      <c r="H63" s="1976"/>
      <c r="I63" s="1976"/>
      <c r="J63" s="1976"/>
      <c r="K63" s="1976"/>
      <c r="L63" s="1976"/>
      <c r="M63" s="1976"/>
      <c r="N63" s="1976"/>
      <c r="O63" s="1976"/>
      <c r="P63" s="1976"/>
      <c r="Q63" s="1976"/>
      <c r="R63" s="1976"/>
      <c r="S63" s="1976"/>
    </row>
    <row r="64" spans="2:20">
      <c r="B64" s="189"/>
    </row>
  </sheetData>
  <mergeCells count="10">
    <mergeCell ref="B62:S63"/>
    <mergeCell ref="D6:H6"/>
    <mergeCell ref="J6:N6"/>
    <mergeCell ref="P6:T6"/>
    <mergeCell ref="D8:E8"/>
    <mergeCell ref="G8:H8"/>
    <mergeCell ref="J8:K8"/>
    <mergeCell ref="M8:N8"/>
    <mergeCell ref="P8:Q8"/>
    <mergeCell ref="S8:T8"/>
  </mergeCells>
  <pageMargins left="0.6" right="0.56000000000000005" top="0.17" bottom="0.17" header="0.17" footer="0.17"/>
  <pageSetup scale="94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2:X62"/>
  <sheetViews>
    <sheetView zoomScaleNormal="100" zoomScaleSheetLayoutView="110" workbookViewId="0">
      <selection activeCell="X16" sqref="X16"/>
    </sheetView>
  </sheetViews>
  <sheetFormatPr defaultColWidth="10.28515625" defaultRowHeight="12"/>
  <cols>
    <col min="1" max="1" width="10.28515625" style="1"/>
    <col min="2" max="2" width="9.140625" style="1" customWidth="1"/>
    <col min="3" max="3" width="1.85546875" style="1" customWidth="1"/>
    <col min="4" max="4" width="8.7109375" style="110" customWidth="1"/>
    <col min="5" max="5" width="3" style="1" customWidth="1"/>
    <col min="6" max="6" width="0.7109375" style="1" customWidth="1"/>
    <col min="7" max="7" width="8.140625" style="131" customWidth="1"/>
    <col min="8" max="8" width="3.5703125" style="1" customWidth="1"/>
    <col min="9" max="9" width="4.85546875" style="1" customWidth="1"/>
    <col min="10" max="10" width="8.7109375" style="1" customWidth="1"/>
    <col min="11" max="11" width="3" style="1" customWidth="1"/>
    <col min="12" max="12" width="0.7109375" style="1" customWidth="1"/>
    <col min="13" max="13" width="8.140625" style="1" customWidth="1"/>
    <col min="14" max="14" width="3.5703125" style="1" customWidth="1"/>
    <col min="15" max="15" width="4.85546875" style="1" customWidth="1"/>
    <col min="16" max="16" width="8.7109375" style="110" customWidth="1"/>
    <col min="17" max="17" width="3" style="1" customWidth="1"/>
    <col min="18" max="18" width="0.7109375" style="1" customWidth="1"/>
    <col min="19" max="19" width="8.140625" style="1" customWidth="1"/>
    <col min="20" max="20" width="3.5703125" style="1" customWidth="1"/>
    <col min="21" max="16384" width="10.28515625" style="1"/>
  </cols>
  <sheetData>
    <row r="2" spans="2:24">
      <c r="D2" s="110" t="s">
        <v>407</v>
      </c>
    </row>
    <row r="3" spans="2:24">
      <c r="D3" s="110" t="s">
        <v>224</v>
      </c>
    </row>
    <row r="4" spans="2:24">
      <c r="D4" s="110" t="s">
        <v>225</v>
      </c>
    </row>
    <row r="5" spans="2:24" ht="12" customHeight="1">
      <c r="D5" s="110" t="s">
        <v>226</v>
      </c>
    </row>
    <row r="6" spans="2:24" ht="15.75" customHeight="1">
      <c r="B6" s="15"/>
      <c r="C6" s="15"/>
      <c r="D6" s="1953" t="s">
        <v>233</v>
      </c>
      <c r="E6" s="1953"/>
      <c r="F6" s="1953"/>
      <c r="G6" s="1953"/>
      <c r="H6" s="1953"/>
      <c r="I6" s="15"/>
      <c r="J6" s="1953" t="s">
        <v>234</v>
      </c>
      <c r="K6" s="1953"/>
      <c r="L6" s="1953"/>
      <c r="M6" s="1953"/>
      <c r="N6" s="1953"/>
      <c r="O6" s="2"/>
      <c r="P6" s="1953" t="s">
        <v>235</v>
      </c>
      <c r="Q6" s="1953"/>
      <c r="R6" s="1953"/>
      <c r="S6" s="1953"/>
      <c r="T6" s="1953"/>
    </row>
    <row r="7" spans="2:24" ht="5.25" customHeight="1">
      <c r="D7" s="115"/>
      <c r="E7" s="3"/>
      <c r="F7" s="3"/>
      <c r="G7" s="179"/>
      <c r="H7" s="3"/>
      <c r="I7" s="3"/>
      <c r="J7" s="3"/>
      <c r="K7" s="3"/>
      <c r="L7" s="3"/>
      <c r="M7" s="3"/>
      <c r="N7" s="3"/>
      <c r="O7" s="3"/>
      <c r="P7" s="115"/>
      <c r="Q7" s="3"/>
      <c r="R7" s="3"/>
      <c r="S7" s="3"/>
      <c r="T7" s="3"/>
    </row>
    <row r="8" spans="2:24" ht="12" customHeight="1">
      <c r="D8" s="1950" t="s">
        <v>230</v>
      </c>
      <c r="E8" s="1950"/>
      <c r="F8" s="2"/>
      <c r="G8" s="1950" t="s">
        <v>231</v>
      </c>
      <c r="H8" s="1950"/>
      <c r="I8" s="3"/>
      <c r="J8" s="1950" t="s">
        <v>230</v>
      </c>
      <c r="K8" s="1950"/>
      <c r="L8" s="2"/>
      <c r="M8" s="1950" t="s">
        <v>231</v>
      </c>
      <c r="N8" s="1950"/>
      <c r="O8" s="3"/>
      <c r="P8" s="1950" t="s">
        <v>230</v>
      </c>
      <c r="Q8" s="1950"/>
      <c r="R8" s="2"/>
      <c r="S8" s="1950" t="s">
        <v>231</v>
      </c>
      <c r="T8" s="1950"/>
    </row>
    <row r="9" spans="2:24" ht="12" customHeight="1">
      <c r="B9" s="4">
        <v>42013</v>
      </c>
      <c r="C9" s="4"/>
      <c r="D9" s="358">
        <v>106.01</v>
      </c>
      <c r="E9" s="357"/>
      <c r="F9" s="357"/>
      <c r="G9" s="359">
        <v>1317</v>
      </c>
      <c r="H9" s="357"/>
      <c r="I9" s="357"/>
      <c r="J9" s="358">
        <v>98.51</v>
      </c>
      <c r="K9" s="357"/>
      <c r="L9" s="357"/>
      <c r="M9" s="360">
        <v>2700</v>
      </c>
      <c r="N9" s="343"/>
      <c r="O9" s="344"/>
      <c r="P9" s="356">
        <v>104.43</v>
      </c>
      <c r="Q9" s="357"/>
      <c r="R9" s="357"/>
      <c r="S9" s="360">
        <v>1673</v>
      </c>
      <c r="T9" s="181"/>
      <c r="U9" s="14"/>
      <c r="V9" s="14"/>
      <c r="W9" s="14"/>
      <c r="X9" s="14"/>
    </row>
    <row r="10" spans="2:24" ht="12" customHeight="1">
      <c r="B10" s="4">
        <f t="shared" ref="B10:B15" si="0">B9+7</f>
        <v>42020</v>
      </c>
      <c r="C10" s="4"/>
      <c r="D10" s="358">
        <v>104.51</v>
      </c>
      <c r="E10" s="357"/>
      <c r="F10" s="357"/>
      <c r="G10" s="359">
        <v>1364</v>
      </c>
      <c r="H10" s="357"/>
      <c r="I10" s="357"/>
      <c r="J10" s="358">
        <v>96.67</v>
      </c>
      <c r="K10" s="357"/>
      <c r="L10" s="357"/>
      <c r="M10" s="360">
        <v>2195</v>
      </c>
      <c r="N10" s="343"/>
      <c r="O10" s="344"/>
      <c r="P10" s="356">
        <v>101.21</v>
      </c>
      <c r="Q10" s="357"/>
      <c r="R10" s="357"/>
      <c r="S10" s="360">
        <v>1810</v>
      </c>
      <c r="T10" s="181"/>
      <c r="U10" s="14"/>
      <c r="V10" s="14"/>
      <c r="W10" s="14"/>
      <c r="X10" s="14"/>
    </row>
    <row r="11" spans="2:24" ht="12" customHeight="1">
      <c r="B11" s="4">
        <f t="shared" si="0"/>
        <v>42027</v>
      </c>
      <c r="C11" s="4"/>
      <c r="D11" s="358">
        <v>100.53</v>
      </c>
      <c r="E11" s="357"/>
      <c r="F11" s="357"/>
      <c r="G11" s="359">
        <v>1392</v>
      </c>
      <c r="H11" s="357"/>
      <c r="I11" s="357"/>
      <c r="J11" s="361">
        <v>90.46</v>
      </c>
      <c r="K11" s="357"/>
      <c r="L11" s="357"/>
      <c r="M11" s="360">
        <v>1906</v>
      </c>
      <c r="N11" s="343"/>
      <c r="O11" s="346"/>
      <c r="P11" s="356">
        <v>94.86</v>
      </c>
      <c r="Q11" s="357"/>
      <c r="R11" s="357"/>
      <c r="S11" s="360">
        <v>1472</v>
      </c>
      <c r="T11" s="181"/>
      <c r="U11" s="14"/>
      <c r="V11" s="14"/>
      <c r="W11" s="14"/>
      <c r="X11" s="14"/>
    </row>
    <row r="12" spans="2:24" ht="12" customHeight="1">
      <c r="B12" s="4">
        <f t="shared" si="0"/>
        <v>42034</v>
      </c>
      <c r="C12" s="4"/>
      <c r="D12" s="358">
        <v>96.77</v>
      </c>
      <c r="E12" s="357"/>
      <c r="F12" s="357"/>
      <c r="G12" s="359">
        <v>1410</v>
      </c>
      <c r="H12" s="357"/>
      <c r="I12" s="357"/>
      <c r="J12" s="358">
        <v>87.67</v>
      </c>
      <c r="K12" s="357"/>
      <c r="L12" s="357"/>
      <c r="M12" s="360">
        <v>2580</v>
      </c>
      <c r="N12" s="343"/>
      <c r="O12" s="344"/>
      <c r="P12" s="356">
        <v>90.51</v>
      </c>
      <c r="Q12" s="357"/>
      <c r="R12" s="357"/>
      <c r="S12" s="360">
        <v>1596</v>
      </c>
      <c r="T12" s="181"/>
      <c r="U12" s="14"/>
      <c r="V12" s="14"/>
      <c r="W12" s="14"/>
      <c r="X12" s="14"/>
    </row>
    <row r="13" spans="2:24" ht="12" customHeight="1">
      <c r="B13" s="4">
        <f t="shared" si="0"/>
        <v>42041</v>
      </c>
      <c r="C13" s="4"/>
      <c r="D13" s="358">
        <v>93.95</v>
      </c>
      <c r="E13" s="357"/>
      <c r="F13" s="357"/>
      <c r="G13" s="359">
        <v>1400</v>
      </c>
      <c r="H13" s="357"/>
      <c r="I13" s="357"/>
      <c r="J13" s="358">
        <v>85.04</v>
      </c>
      <c r="K13" s="357"/>
      <c r="L13" s="357"/>
      <c r="M13" s="360">
        <v>1960</v>
      </c>
      <c r="N13" s="343"/>
      <c r="O13" s="344"/>
      <c r="P13" s="362">
        <v>89.96</v>
      </c>
      <c r="Q13" s="357"/>
      <c r="R13" s="357"/>
      <c r="S13" s="360">
        <v>1622</v>
      </c>
      <c r="T13" s="181"/>
      <c r="U13" s="14"/>
      <c r="V13" s="14"/>
      <c r="W13" s="14"/>
      <c r="X13" s="14"/>
    </row>
    <row r="14" spans="2:24" ht="12" customHeight="1">
      <c r="B14" s="4">
        <f t="shared" si="0"/>
        <v>42048</v>
      </c>
      <c r="C14" s="4"/>
      <c r="D14" s="358">
        <v>94.16</v>
      </c>
      <c r="E14" s="357"/>
      <c r="F14" s="357"/>
      <c r="G14" s="359">
        <v>1410</v>
      </c>
      <c r="H14" s="357"/>
      <c r="I14" s="357"/>
      <c r="J14" s="358">
        <v>86.58</v>
      </c>
      <c r="K14" s="357"/>
      <c r="L14" s="357"/>
      <c r="M14" s="360">
        <v>2702</v>
      </c>
      <c r="N14" s="343"/>
      <c r="O14" s="344"/>
      <c r="P14" s="356">
        <v>91.11</v>
      </c>
      <c r="Q14" s="357"/>
      <c r="R14" s="357"/>
      <c r="S14" s="360">
        <v>1552</v>
      </c>
      <c r="T14" s="181"/>
      <c r="U14" s="14"/>
      <c r="V14" s="14"/>
      <c r="W14" s="14"/>
      <c r="X14" s="14"/>
    </row>
    <row r="15" spans="2:24" ht="12" customHeight="1">
      <c r="B15" s="4">
        <f t="shared" si="0"/>
        <v>42055</v>
      </c>
      <c r="C15" s="4"/>
      <c r="D15" s="358">
        <v>94.38</v>
      </c>
      <c r="E15" s="357"/>
      <c r="F15" s="357"/>
      <c r="G15" s="359">
        <v>1368</v>
      </c>
      <c r="H15" s="357"/>
      <c r="I15" s="357"/>
      <c r="J15" s="358">
        <v>89.14</v>
      </c>
      <c r="K15" s="357"/>
      <c r="L15" s="357"/>
      <c r="M15" s="360">
        <v>2400</v>
      </c>
      <c r="N15" s="343"/>
      <c r="O15" s="344"/>
      <c r="P15" s="356">
        <v>92.12</v>
      </c>
      <c r="Q15" s="357"/>
      <c r="R15" s="357"/>
      <c r="S15" s="360">
        <v>1738</v>
      </c>
      <c r="T15" s="181"/>
      <c r="U15" s="14"/>
      <c r="V15" s="14"/>
      <c r="W15" s="14"/>
      <c r="X15" s="14"/>
    </row>
    <row r="16" spans="2:24" ht="12" customHeight="1">
      <c r="B16" s="4">
        <f>B15+7</f>
        <v>42062</v>
      </c>
      <c r="C16" s="4"/>
      <c r="D16" s="358">
        <v>94.95</v>
      </c>
      <c r="E16" s="357"/>
      <c r="F16" s="357"/>
      <c r="G16" s="359">
        <v>1357</v>
      </c>
      <c r="H16" s="357"/>
      <c r="I16" s="357"/>
      <c r="J16" s="358">
        <v>89.46</v>
      </c>
      <c r="K16" s="357"/>
      <c r="L16" s="357"/>
      <c r="M16" s="360">
        <v>2345</v>
      </c>
      <c r="N16" s="343"/>
      <c r="O16" s="344"/>
      <c r="P16" s="356">
        <v>95.03</v>
      </c>
      <c r="Q16" s="357"/>
      <c r="R16" s="357"/>
      <c r="S16" s="360">
        <v>1514</v>
      </c>
      <c r="T16" s="181"/>
      <c r="U16" s="14"/>
      <c r="V16" s="14"/>
      <c r="W16" s="14"/>
      <c r="X16" s="14"/>
    </row>
    <row r="17" spans="2:24" ht="12" customHeight="1">
      <c r="B17" s="4">
        <f t="shared" ref="B17:B60" si="1">B16+7</f>
        <v>42069</v>
      </c>
      <c r="C17" s="4"/>
      <c r="D17" s="363">
        <v>97.45</v>
      </c>
      <c r="E17" s="362"/>
      <c r="F17" s="362"/>
      <c r="G17" s="364">
        <v>1400</v>
      </c>
      <c r="H17" s="362"/>
      <c r="I17" s="362"/>
      <c r="J17" s="363">
        <v>92.14</v>
      </c>
      <c r="K17" s="362"/>
      <c r="L17" s="362"/>
      <c r="M17" s="365">
        <v>2700</v>
      </c>
      <c r="N17" s="81"/>
      <c r="O17" s="349"/>
      <c r="P17" s="45">
        <v>98.31</v>
      </c>
      <c r="Q17" s="362"/>
      <c r="R17" s="362"/>
      <c r="S17" s="365">
        <v>1610</v>
      </c>
      <c r="T17" s="181"/>
      <c r="U17" s="14"/>
      <c r="V17" s="14"/>
      <c r="W17" s="14"/>
      <c r="X17" s="14"/>
    </row>
    <row r="18" spans="2:24" ht="12" customHeight="1">
      <c r="B18" s="4">
        <f t="shared" si="1"/>
        <v>42076</v>
      </c>
      <c r="C18" s="4"/>
      <c r="D18" s="347">
        <v>98.68</v>
      </c>
      <c r="E18" s="81"/>
      <c r="F18" s="81"/>
      <c r="G18" s="348">
        <v>1403</v>
      </c>
      <c r="H18" s="81"/>
      <c r="I18" s="81"/>
      <c r="J18" s="363">
        <v>94.21</v>
      </c>
      <c r="K18" s="362"/>
      <c r="L18" s="362"/>
      <c r="M18" s="365">
        <v>2620</v>
      </c>
      <c r="N18" s="81"/>
      <c r="O18" s="349"/>
      <c r="P18" s="45">
        <v>99.63</v>
      </c>
      <c r="Q18" s="362"/>
      <c r="R18" s="362"/>
      <c r="S18" s="365">
        <v>1728</v>
      </c>
      <c r="T18" s="181"/>
      <c r="U18" s="14"/>
      <c r="V18" s="14"/>
      <c r="W18" s="14"/>
      <c r="X18" s="14"/>
    </row>
    <row r="19" spans="2:24" ht="12" customHeight="1">
      <c r="B19" s="4">
        <f t="shared" si="1"/>
        <v>42083</v>
      </c>
      <c r="C19" s="4"/>
      <c r="D19" s="347">
        <v>99.93</v>
      </c>
      <c r="E19" s="81"/>
      <c r="F19" s="81"/>
      <c r="G19" s="348">
        <v>1407</v>
      </c>
      <c r="H19" s="81"/>
      <c r="I19" s="81"/>
      <c r="J19" s="347">
        <v>96.55</v>
      </c>
      <c r="K19" s="81"/>
      <c r="L19" s="81"/>
      <c r="M19" s="366">
        <v>2780</v>
      </c>
      <c r="N19" s="81"/>
      <c r="O19" s="349"/>
      <c r="P19" s="367">
        <v>100.63</v>
      </c>
      <c r="Q19" s="81"/>
      <c r="R19" s="81"/>
      <c r="S19" s="366">
        <v>1509</v>
      </c>
      <c r="T19" s="181"/>
      <c r="U19" s="14"/>
      <c r="V19" s="14"/>
      <c r="W19" s="14"/>
      <c r="X19" s="14"/>
    </row>
    <row r="20" spans="2:24" ht="12" customHeight="1">
      <c r="B20" s="4">
        <f t="shared" si="1"/>
        <v>42090</v>
      </c>
      <c r="C20" s="4"/>
      <c r="D20" s="347">
        <v>100.1</v>
      </c>
      <c r="E20" s="81"/>
      <c r="F20" s="81"/>
      <c r="G20" s="348">
        <v>1422</v>
      </c>
      <c r="H20" s="81"/>
      <c r="I20" s="81"/>
      <c r="J20" s="347">
        <v>97.67</v>
      </c>
      <c r="K20" s="81"/>
      <c r="L20" s="81"/>
      <c r="M20" s="366">
        <v>2640</v>
      </c>
      <c r="N20" s="81"/>
      <c r="O20" s="350"/>
      <c r="P20" s="81">
        <v>101.22</v>
      </c>
      <c r="Q20" s="81"/>
      <c r="R20" s="81"/>
      <c r="S20" s="366">
        <v>1594</v>
      </c>
      <c r="T20" s="181"/>
      <c r="U20" s="14"/>
      <c r="V20" s="14"/>
      <c r="W20" s="14"/>
      <c r="X20" s="14"/>
    </row>
    <row r="21" spans="2:24" ht="12" customHeight="1">
      <c r="B21" s="4">
        <f t="shared" si="1"/>
        <v>42097</v>
      </c>
      <c r="C21" s="4"/>
      <c r="D21" s="347">
        <v>100.2</v>
      </c>
      <c r="E21" s="81"/>
      <c r="F21" s="81"/>
      <c r="G21" s="348">
        <v>1427</v>
      </c>
      <c r="H21" s="81"/>
      <c r="I21" s="81"/>
      <c r="J21" s="368">
        <v>98.03</v>
      </c>
      <c r="K21" s="81"/>
      <c r="L21" s="81"/>
      <c r="M21" s="366">
        <v>2600</v>
      </c>
      <c r="N21" s="81"/>
      <c r="O21" s="350"/>
      <c r="P21" s="367">
        <v>101.86</v>
      </c>
      <c r="Q21" s="81"/>
      <c r="R21" s="81"/>
      <c r="S21" s="366">
        <v>1739</v>
      </c>
      <c r="T21" s="181"/>
      <c r="U21" s="14"/>
      <c r="V21" s="14"/>
      <c r="W21" s="14"/>
      <c r="X21" s="14"/>
    </row>
    <row r="22" spans="2:24" ht="12" customHeight="1">
      <c r="B22" s="4">
        <f t="shared" si="1"/>
        <v>42104</v>
      </c>
      <c r="C22" s="4"/>
      <c r="D22" s="347">
        <v>102.78</v>
      </c>
      <c r="E22" s="81"/>
      <c r="F22" s="81"/>
      <c r="G22" s="348">
        <v>1385</v>
      </c>
      <c r="H22" s="81"/>
      <c r="I22" s="81"/>
      <c r="J22" s="347">
        <v>100.29</v>
      </c>
      <c r="K22" s="81"/>
      <c r="L22" s="81"/>
      <c r="M22" s="366">
        <v>2690</v>
      </c>
      <c r="N22" s="81"/>
      <c r="O22" s="349"/>
      <c r="P22" s="367">
        <v>104.63</v>
      </c>
      <c r="Q22" s="81"/>
      <c r="R22" s="81"/>
      <c r="S22" s="366">
        <v>1730</v>
      </c>
      <c r="T22" s="181"/>
      <c r="U22" s="14"/>
      <c r="V22" s="14"/>
      <c r="W22" s="14"/>
      <c r="X22" s="14"/>
    </row>
    <row r="23" spans="2:24" ht="12" customHeight="1">
      <c r="B23" s="4">
        <f t="shared" si="1"/>
        <v>42111</v>
      </c>
      <c r="C23" s="4"/>
      <c r="D23" s="347">
        <v>105.51</v>
      </c>
      <c r="E23" s="81"/>
      <c r="F23" s="81"/>
      <c r="G23" s="348">
        <v>1417</v>
      </c>
      <c r="H23" s="81"/>
      <c r="I23" s="81"/>
      <c r="J23" s="347">
        <v>102.17</v>
      </c>
      <c r="K23" s="81"/>
      <c r="L23" s="81"/>
      <c r="M23" s="366">
        <v>2730</v>
      </c>
      <c r="N23" s="81"/>
      <c r="O23" s="349"/>
      <c r="P23" s="367">
        <v>107.46</v>
      </c>
      <c r="Q23" s="81"/>
      <c r="R23" s="81"/>
      <c r="S23" s="366">
        <v>1382</v>
      </c>
      <c r="T23" s="181"/>
      <c r="U23" s="14"/>
      <c r="V23" s="14"/>
      <c r="W23" s="14"/>
      <c r="X23" s="14"/>
    </row>
    <row r="24" spans="2:24" ht="12" customHeight="1">
      <c r="B24" s="4">
        <f t="shared" si="1"/>
        <v>42118</v>
      </c>
      <c r="C24" s="4"/>
      <c r="D24" s="347">
        <v>105.03</v>
      </c>
      <c r="E24" s="81"/>
      <c r="F24" s="81"/>
      <c r="G24" s="348">
        <v>1374</v>
      </c>
      <c r="H24" s="81"/>
      <c r="I24" s="81"/>
      <c r="J24" s="347">
        <v>105.01</v>
      </c>
      <c r="K24" s="81"/>
      <c r="L24" s="81"/>
      <c r="M24" s="366">
        <v>1965</v>
      </c>
      <c r="N24" s="81"/>
      <c r="O24" s="350"/>
      <c r="P24" s="367">
        <v>110.07</v>
      </c>
      <c r="Q24" s="81"/>
      <c r="R24" s="81"/>
      <c r="S24" s="366">
        <v>1425</v>
      </c>
      <c r="T24" s="181"/>
      <c r="U24" s="14"/>
      <c r="V24" s="14"/>
      <c r="W24" s="14"/>
      <c r="X24" s="14"/>
    </row>
    <row r="25" spans="2:24" ht="12" customHeight="1">
      <c r="B25" s="4">
        <f t="shared" si="1"/>
        <v>42125</v>
      </c>
      <c r="C25" s="4"/>
      <c r="D25" s="81">
        <v>106.34</v>
      </c>
      <c r="E25" s="82"/>
      <c r="F25" s="82"/>
      <c r="G25" s="327">
        <v>1405</v>
      </c>
      <c r="H25" s="38"/>
      <c r="I25" s="38"/>
      <c r="J25" s="347">
        <v>104.76</v>
      </c>
      <c r="K25" s="81"/>
      <c r="L25" s="81"/>
      <c r="M25" s="366">
        <v>2060</v>
      </c>
      <c r="N25" s="81"/>
      <c r="O25" s="349"/>
      <c r="P25" s="367">
        <v>111.66</v>
      </c>
      <c r="Q25" s="81"/>
      <c r="R25" s="81"/>
      <c r="S25" s="366">
        <v>1898</v>
      </c>
      <c r="T25" s="181"/>
      <c r="U25" s="14"/>
      <c r="V25" s="14"/>
      <c r="W25" s="14"/>
      <c r="X25" s="14"/>
    </row>
    <row r="26" spans="2:24" ht="12" customHeight="1">
      <c r="B26" s="4">
        <f t="shared" si="1"/>
        <v>42132</v>
      </c>
      <c r="C26" s="4"/>
      <c r="D26" s="81">
        <v>106.17</v>
      </c>
      <c r="E26" s="82"/>
      <c r="F26" s="82"/>
      <c r="G26" s="327">
        <v>1447</v>
      </c>
      <c r="H26" s="38"/>
      <c r="I26" s="38"/>
      <c r="J26" s="347">
        <v>104.66</v>
      </c>
      <c r="K26" s="81"/>
      <c r="L26" s="81"/>
      <c r="M26" s="366">
        <v>2265</v>
      </c>
      <c r="N26" s="81"/>
      <c r="O26" s="349"/>
      <c r="P26" s="367">
        <v>111.24</v>
      </c>
      <c r="Q26" s="81"/>
      <c r="R26" s="81"/>
      <c r="S26" s="366">
        <v>1606</v>
      </c>
      <c r="T26" s="181"/>
      <c r="U26" s="14"/>
      <c r="V26" s="14"/>
      <c r="W26" s="14"/>
      <c r="X26" s="14"/>
    </row>
    <row r="27" spans="2:24" ht="12" customHeight="1">
      <c r="B27" s="4">
        <f t="shared" si="1"/>
        <v>42139</v>
      </c>
      <c r="C27" s="4"/>
      <c r="D27" s="81">
        <v>105.59</v>
      </c>
      <c r="E27" s="82"/>
      <c r="F27" s="82"/>
      <c r="G27" s="327">
        <v>1470</v>
      </c>
      <c r="H27" s="38"/>
      <c r="I27" s="38"/>
      <c r="J27" s="347">
        <v>104.74</v>
      </c>
      <c r="K27" s="81"/>
      <c r="L27" s="81"/>
      <c r="M27" s="366">
        <v>2180</v>
      </c>
      <c r="N27" s="81"/>
      <c r="O27" s="349"/>
      <c r="P27" s="367">
        <v>109.64</v>
      </c>
      <c r="Q27" s="81"/>
      <c r="R27" s="81"/>
      <c r="S27" s="366">
        <v>2196</v>
      </c>
      <c r="T27" s="181"/>
      <c r="U27" s="14"/>
      <c r="V27" s="14"/>
      <c r="W27" s="14"/>
      <c r="X27" s="14"/>
    </row>
    <row r="28" spans="2:24" ht="12" customHeight="1">
      <c r="B28" s="4">
        <f t="shared" si="1"/>
        <v>42146</v>
      </c>
      <c r="C28" s="4"/>
      <c r="D28" s="81">
        <v>105.73</v>
      </c>
      <c r="E28" s="38"/>
      <c r="F28" s="38"/>
      <c r="G28" s="327">
        <v>1410</v>
      </c>
      <c r="H28" s="38"/>
      <c r="I28" s="38"/>
      <c r="J28" s="347">
        <v>103.03</v>
      </c>
      <c r="K28" s="81"/>
      <c r="L28" s="81"/>
      <c r="M28" s="366">
        <v>1920</v>
      </c>
      <c r="N28" s="81"/>
      <c r="O28" s="350"/>
      <c r="P28" s="367">
        <v>109.61</v>
      </c>
      <c r="Q28" s="81"/>
      <c r="R28" s="81"/>
      <c r="S28" s="366">
        <v>1696</v>
      </c>
      <c r="T28" s="181"/>
      <c r="U28" s="14"/>
      <c r="V28" s="14"/>
      <c r="W28" s="14"/>
      <c r="X28" s="14"/>
    </row>
    <row r="29" spans="2:24" ht="12" customHeight="1">
      <c r="B29" s="4">
        <f t="shared" si="1"/>
        <v>42153</v>
      </c>
      <c r="C29" s="4"/>
      <c r="D29" s="343">
        <v>103.46</v>
      </c>
      <c r="E29" s="343"/>
      <c r="F29" s="343"/>
      <c r="G29" s="352">
        <v>1406</v>
      </c>
      <c r="H29" s="343"/>
      <c r="I29" s="343"/>
      <c r="J29" s="347">
        <v>101.43</v>
      </c>
      <c r="K29" s="81"/>
      <c r="L29" s="81"/>
      <c r="M29" s="366">
        <v>2640</v>
      </c>
      <c r="N29" s="81"/>
      <c r="O29" s="349"/>
      <c r="P29" s="367">
        <v>108.92</v>
      </c>
      <c r="Q29" s="81"/>
      <c r="R29" s="81"/>
      <c r="S29" s="366">
        <v>1836</v>
      </c>
      <c r="T29" s="181"/>
      <c r="U29" s="14"/>
      <c r="V29" s="14"/>
      <c r="W29" s="14"/>
      <c r="X29" s="14"/>
    </row>
    <row r="30" spans="2:24" ht="12" customHeight="1">
      <c r="B30" s="4">
        <f t="shared" si="1"/>
        <v>42160</v>
      </c>
      <c r="C30" s="4"/>
      <c r="D30" s="343">
        <v>102.24</v>
      </c>
      <c r="E30" s="343"/>
      <c r="F30" s="343"/>
      <c r="G30" s="352">
        <v>1356</v>
      </c>
      <c r="H30" s="343"/>
      <c r="I30" s="343"/>
      <c r="J30" s="343">
        <v>97.47</v>
      </c>
      <c r="K30" s="343"/>
      <c r="L30" s="343"/>
      <c r="M30" s="369">
        <v>2420</v>
      </c>
      <c r="N30" s="343"/>
      <c r="O30" s="343"/>
      <c r="P30" s="370">
        <v>100.53</v>
      </c>
      <c r="Q30" s="343"/>
      <c r="R30" s="343"/>
      <c r="S30" s="369">
        <v>1736</v>
      </c>
      <c r="T30" s="181"/>
      <c r="U30" s="14"/>
      <c r="V30" s="14"/>
      <c r="W30" s="14"/>
      <c r="X30" s="14"/>
    </row>
    <row r="31" spans="2:24" ht="12" customHeight="1">
      <c r="B31" s="4">
        <f t="shared" si="1"/>
        <v>42167</v>
      </c>
      <c r="C31" s="4"/>
      <c r="D31" s="343">
        <v>100.93</v>
      </c>
      <c r="E31" s="343"/>
      <c r="F31" s="343"/>
      <c r="G31" s="352">
        <v>1447</v>
      </c>
      <c r="H31" s="343"/>
      <c r="I31" s="343"/>
      <c r="J31" s="343">
        <v>95.22</v>
      </c>
      <c r="K31" s="343"/>
      <c r="L31" s="343"/>
      <c r="M31" s="369">
        <v>2740</v>
      </c>
      <c r="N31" s="343"/>
      <c r="O31" s="343"/>
      <c r="P31" s="370">
        <v>99</v>
      </c>
      <c r="Q31" s="343"/>
      <c r="R31" s="343"/>
      <c r="S31" s="369">
        <v>1881</v>
      </c>
      <c r="T31" s="181"/>
      <c r="U31" s="14"/>
      <c r="V31" s="14"/>
      <c r="W31" s="14"/>
      <c r="X31" s="14"/>
    </row>
    <row r="32" spans="2:24" ht="12" customHeight="1">
      <c r="B32" s="4">
        <f t="shared" si="1"/>
        <v>42174</v>
      </c>
      <c r="C32" s="4"/>
      <c r="D32" s="343">
        <v>102.38</v>
      </c>
      <c r="E32" s="343"/>
      <c r="F32" s="343"/>
      <c r="G32" s="352">
        <v>1357</v>
      </c>
      <c r="H32" s="343"/>
      <c r="I32" s="343"/>
      <c r="J32" s="343">
        <v>94.92</v>
      </c>
      <c r="K32" s="343"/>
      <c r="L32" s="343"/>
      <c r="M32" s="369">
        <v>2700</v>
      </c>
      <c r="N32" s="343"/>
      <c r="O32" s="343"/>
      <c r="P32" s="370">
        <v>97.46</v>
      </c>
      <c r="Q32" s="343"/>
      <c r="R32" s="343"/>
      <c r="S32" s="369">
        <v>1731</v>
      </c>
      <c r="T32" s="181"/>
      <c r="U32" s="14"/>
      <c r="V32" s="14"/>
      <c r="W32" s="14"/>
      <c r="X32" s="14"/>
    </row>
    <row r="33" spans="2:24" ht="12" customHeight="1">
      <c r="B33" s="4">
        <f t="shared" si="1"/>
        <v>42181</v>
      </c>
      <c r="C33" s="4"/>
      <c r="D33" s="343">
        <v>106.68</v>
      </c>
      <c r="E33" s="343"/>
      <c r="F33" s="343"/>
      <c r="G33" s="352">
        <v>1394</v>
      </c>
      <c r="H33" s="343"/>
      <c r="I33" s="343"/>
      <c r="J33" s="343">
        <v>97.27</v>
      </c>
      <c r="K33" s="343"/>
      <c r="L33" s="343"/>
      <c r="M33" s="369">
        <v>2565</v>
      </c>
      <c r="N33" s="343"/>
      <c r="O33" s="343"/>
      <c r="P33" s="370">
        <v>101.19</v>
      </c>
      <c r="Q33" s="343"/>
      <c r="R33" s="343"/>
      <c r="S33" s="369">
        <v>1751</v>
      </c>
      <c r="T33" s="181"/>
      <c r="U33" s="14"/>
      <c r="V33" s="14"/>
      <c r="W33" s="14"/>
      <c r="X33" s="14"/>
    </row>
    <row r="34" spans="2:24" ht="12" customHeight="1">
      <c r="B34" s="4">
        <f t="shared" si="1"/>
        <v>42188</v>
      </c>
      <c r="C34" s="4"/>
      <c r="D34" s="343">
        <v>106.8</v>
      </c>
      <c r="E34" s="343"/>
      <c r="F34" s="343"/>
      <c r="G34" s="352">
        <v>1422</v>
      </c>
      <c r="H34" s="343"/>
      <c r="I34" s="343"/>
      <c r="J34" s="343">
        <v>98.83</v>
      </c>
      <c r="K34" s="343"/>
      <c r="L34" s="343"/>
      <c r="M34" s="369">
        <v>2660</v>
      </c>
      <c r="N34" s="343"/>
      <c r="O34" s="343"/>
      <c r="P34" s="370">
        <v>103.19</v>
      </c>
      <c r="Q34" s="343"/>
      <c r="R34" s="343"/>
      <c r="S34" s="369">
        <v>1696</v>
      </c>
      <c r="T34" s="181"/>
      <c r="U34" s="14"/>
      <c r="V34" s="14"/>
      <c r="W34" s="14"/>
      <c r="X34" s="14"/>
    </row>
    <row r="35" spans="2:24" ht="12" customHeight="1">
      <c r="B35" s="4">
        <f t="shared" si="1"/>
        <v>42195</v>
      </c>
      <c r="C35" s="4"/>
      <c r="D35" s="343">
        <v>101.62</v>
      </c>
      <c r="E35" s="343" t="s">
        <v>83</v>
      </c>
      <c r="F35" s="343"/>
      <c r="G35" s="352">
        <v>1376</v>
      </c>
      <c r="H35" s="343"/>
      <c r="I35" s="343"/>
      <c r="J35" s="343">
        <v>91.08</v>
      </c>
      <c r="K35" s="343"/>
      <c r="L35" s="343"/>
      <c r="M35" s="369">
        <v>2795</v>
      </c>
      <c r="N35" s="343"/>
      <c r="O35" s="343"/>
      <c r="P35" s="370">
        <v>95.68</v>
      </c>
      <c r="Q35" s="343"/>
      <c r="R35" s="343"/>
      <c r="S35" s="369">
        <v>2094</v>
      </c>
      <c r="T35" s="181"/>
      <c r="U35" s="14"/>
      <c r="V35" s="14"/>
      <c r="W35" s="14"/>
      <c r="X35" s="14"/>
    </row>
    <row r="36" spans="2:24" ht="12" customHeight="1">
      <c r="B36" s="4">
        <f t="shared" si="1"/>
        <v>42202</v>
      </c>
      <c r="C36" s="4"/>
      <c r="D36" s="343">
        <v>93.66</v>
      </c>
      <c r="E36" s="343"/>
      <c r="F36" s="343"/>
      <c r="G36" s="352">
        <v>1506</v>
      </c>
      <c r="H36" s="343"/>
      <c r="I36" s="343"/>
      <c r="J36" s="343">
        <v>82.25</v>
      </c>
      <c r="K36" s="343"/>
      <c r="L36" s="343"/>
      <c r="M36" s="369">
        <v>2715</v>
      </c>
      <c r="N36" s="343"/>
      <c r="O36" s="343"/>
      <c r="P36" s="370">
        <v>86.6</v>
      </c>
      <c r="Q36" s="343"/>
      <c r="R36" s="343"/>
      <c r="S36" s="369">
        <v>1955</v>
      </c>
      <c r="T36" s="181"/>
      <c r="U36" s="14"/>
      <c r="V36" s="14"/>
      <c r="W36" s="14"/>
      <c r="X36" s="14"/>
    </row>
    <row r="37" spans="2:24" ht="12" customHeight="1">
      <c r="B37" s="4">
        <f t="shared" si="1"/>
        <v>42209</v>
      </c>
      <c r="C37" s="4"/>
      <c r="D37" s="343">
        <v>86.33</v>
      </c>
      <c r="E37" s="343"/>
      <c r="F37" s="343"/>
      <c r="G37" s="352">
        <v>1440</v>
      </c>
      <c r="H37" s="343"/>
      <c r="I37" s="343"/>
      <c r="J37" s="343">
        <v>75.41</v>
      </c>
      <c r="K37" s="343"/>
      <c r="L37" s="343"/>
      <c r="M37" s="369">
        <v>2775</v>
      </c>
      <c r="N37" s="343"/>
      <c r="O37" s="343"/>
      <c r="P37" s="343">
        <v>78.03</v>
      </c>
      <c r="Q37" s="343"/>
      <c r="R37" s="343"/>
      <c r="S37" s="369">
        <v>1700</v>
      </c>
      <c r="T37" s="181"/>
      <c r="U37" s="14"/>
      <c r="V37" s="14"/>
      <c r="W37" s="14"/>
      <c r="X37" s="14"/>
    </row>
    <row r="38" spans="2:24" ht="12" customHeight="1">
      <c r="B38" s="4">
        <f t="shared" si="1"/>
        <v>42216</v>
      </c>
      <c r="C38" s="4"/>
      <c r="D38" s="343">
        <v>84.38</v>
      </c>
      <c r="E38" s="343"/>
      <c r="F38" s="343"/>
      <c r="G38" s="352">
        <v>1362</v>
      </c>
      <c r="H38" s="343"/>
      <c r="I38" s="343"/>
      <c r="J38" s="343">
        <v>76.290000000000006</v>
      </c>
      <c r="K38" s="343"/>
      <c r="L38" s="343"/>
      <c r="M38" s="369">
        <v>1655</v>
      </c>
      <c r="N38" s="343"/>
      <c r="O38" s="343"/>
      <c r="P38" s="343">
        <v>77.72</v>
      </c>
      <c r="Q38" s="343"/>
      <c r="R38" s="343"/>
      <c r="S38" s="369">
        <v>2055</v>
      </c>
      <c r="T38" s="181"/>
      <c r="U38" s="14"/>
      <c r="V38" s="14"/>
      <c r="W38" s="14"/>
      <c r="X38" s="14"/>
    </row>
    <row r="39" spans="2:24" ht="12" customHeight="1">
      <c r="B39" s="4">
        <f t="shared" si="1"/>
        <v>42223</v>
      </c>
      <c r="C39" s="4"/>
      <c r="D39" s="343">
        <v>84.84</v>
      </c>
      <c r="E39" s="343"/>
      <c r="F39" s="343"/>
      <c r="G39" s="352">
        <v>1290</v>
      </c>
      <c r="H39" s="343"/>
      <c r="I39" s="343"/>
      <c r="J39" s="343">
        <v>75.489999999999995</v>
      </c>
      <c r="K39" s="343"/>
      <c r="L39" s="343"/>
      <c r="M39" s="369">
        <v>2361</v>
      </c>
      <c r="N39" s="343"/>
      <c r="O39" s="343"/>
      <c r="P39" s="343">
        <v>81.44</v>
      </c>
      <c r="Q39" s="343"/>
      <c r="R39" s="343"/>
      <c r="S39" s="369">
        <v>1593</v>
      </c>
      <c r="T39" s="181"/>
      <c r="U39" s="14"/>
      <c r="V39" s="14"/>
      <c r="W39" s="14"/>
      <c r="X39" s="14"/>
    </row>
    <row r="40" spans="2:24" ht="12" customHeight="1">
      <c r="B40" s="4">
        <f t="shared" si="1"/>
        <v>42230</v>
      </c>
      <c r="C40" s="4"/>
      <c r="D40" s="343">
        <v>84.75</v>
      </c>
      <c r="E40" s="343"/>
      <c r="F40" s="343"/>
      <c r="G40" s="352">
        <v>1423</v>
      </c>
      <c r="H40" s="343"/>
      <c r="I40" s="343"/>
      <c r="J40" s="343">
        <v>78.989999999999995</v>
      </c>
      <c r="K40" s="343"/>
      <c r="L40" s="343"/>
      <c r="M40" s="369">
        <v>2567</v>
      </c>
      <c r="N40" s="343"/>
      <c r="O40" s="343"/>
      <c r="P40" s="343">
        <v>82.68</v>
      </c>
      <c r="Q40" s="343"/>
      <c r="R40" s="343"/>
      <c r="S40" s="369">
        <v>1979</v>
      </c>
      <c r="T40" s="181"/>
      <c r="U40" s="14"/>
      <c r="V40" s="14"/>
      <c r="W40" s="14"/>
      <c r="X40" s="14"/>
    </row>
    <row r="41" spans="2:24" ht="12" customHeight="1">
      <c r="B41" s="4">
        <f t="shared" si="1"/>
        <v>42237</v>
      </c>
      <c r="C41" s="4"/>
      <c r="D41" s="343">
        <v>84.36</v>
      </c>
      <c r="E41" s="343"/>
      <c r="F41" s="343"/>
      <c r="G41" s="352">
        <v>1335</v>
      </c>
      <c r="H41" s="343"/>
      <c r="I41" s="343"/>
      <c r="J41" s="343">
        <v>78.44</v>
      </c>
      <c r="K41" s="343"/>
      <c r="L41" s="343"/>
      <c r="M41" s="369">
        <v>2782</v>
      </c>
      <c r="N41" s="343"/>
      <c r="O41" s="343"/>
      <c r="P41" s="343">
        <v>82.73</v>
      </c>
      <c r="Q41" s="343"/>
      <c r="R41" s="343"/>
      <c r="S41" s="355">
        <v>1764</v>
      </c>
      <c r="T41" s="181"/>
      <c r="U41" s="14"/>
      <c r="V41" s="14"/>
      <c r="W41" s="14"/>
      <c r="X41" s="14"/>
    </row>
    <row r="42" spans="2:24" ht="12" customHeight="1">
      <c r="B42" s="4">
        <f t="shared" si="1"/>
        <v>42244</v>
      </c>
      <c r="C42" s="4"/>
      <c r="D42" s="343">
        <v>82.08</v>
      </c>
      <c r="E42" s="343"/>
      <c r="F42" s="343"/>
      <c r="G42" s="352">
        <v>1382</v>
      </c>
      <c r="H42" s="343"/>
      <c r="I42" s="343"/>
      <c r="J42" s="343">
        <v>77.95</v>
      </c>
      <c r="K42" s="343"/>
      <c r="L42" s="343"/>
      <c r="M42" s="369">
        <v>2492</v>
      </c>
      <c r="N42" s="343"/>
      <c r="O42" s="343"/>
      <c r="P42" s="343">
        <v>82.23</v>
      </c>
      <c r="Q42" s="343"/>
      <c r="R42" s="343"/>
      <c r="S42" s="369">
        <v>1414</v>
      </c>
      <c r="T42" s="181"/>
      <c r="U42" s="14"/>
      <c r="V42" s="14"/>
      <c r="W42" s="14"/>
      <c r="X42" s="14"/>
    </row>
    <row r="43" spans="2:24" ht="12" customHeight="1">
      <c r="B43" s="4">
        <f t="shared" si="1"/>
        <v>42251</v>
      </c>
      <c r="C43" s="4"/>
      <c r="D43" s="343">
        <v>77.63</v>
      </c>
      <c r="E43" s="343"/>
      <c r="F43" s="343"/>
      <c r="G43" s="352">
        <v>1377</v>
      </c>
      <c r="H43" s="343"/>
      <c r="I43" s="343"/>
      <c r="J43" s="343">
        <v>75.89</v>
      </c>
      <c r="K43" s="343"/>
      <c r="L43" s="343"/>
      <c r="M43" s="369">
        <v>2373</v>
      </c>
      <c r="N43" s="343"/>
      <c r="O43" s="343"/>
      <c r="P43" s="343">
        <v>75.03</v>
      </c>
      <c r="Q43" s="343"/>
      <c r="R43" s="343"/>
      <c r="S43" s="369">
        <v>2224</v>
      </c>
      <c r="T43" s="181"/>
      <c r="U43" s="14"/>
      <c r="V43" s="14"/>
      <c r="W43" s="14"/>
      <c r="X43" s="14"/>
    </row>
    <row r="44" spans="2:24" ht="12" customHeight="1">
      <c r="B44" s="4">
        <f t="shared" si="1"/>
        <v>42258</v>
      </c>
      <c r="C44" s="4"/>
      <c r="D44" s="343">
        <v>78.430000000000007</v>
      </c>
      <c r="E44" s="343"/>
      <c r="F44" s="343"/>
      <c r="G44" s="352">
        <v>1292</v>
      </c>
      <c r="H44" s="343"/>
      <c r="I44" s="343"/>
      <c r="J44" s="343">
        <v>75.95</v>
      </c>
      <c r="K44" s="343"/>
      <c r="L44" s="343"/>
      <c r="M44" s="369">
        <v>2934</v>
      </c>
      <c r="N44" s="343"/>
      <c r="O44" s="343"/>
      <c r="P44" s="343">
        <v>80.430000000000007</v>
      </c>
      <c r="Q44" s="343"/>
      <c r="R44" s="343"/>
      <c r="S44" s="369">
        <v>1870</v>
      </c>
      <c r="T44" s="181"/>
      <c r="U44" s="14"/>
      <c r="V44" s="14"/>
      <c r="W44" s="14"/>
      <c r="X44" s="14"/>
    </row>
    <row r="45" spans="2:24" ht="12" customHeight="1">
      <c r="B45" s="4">
        <f t="shared" si="1"/>
        <v>42265</v>
      </c>
      <c r="C45" s="4"/>
      <c r="D45" s="343">
        <v>78.28</v>
      </c>
      <c r="E45" s="343"/>
      <c r="F45" s="343"/>
      <c r="G45" s="352">
        <v>1321</v>
      </c>
      <c r="H45" s="343"/>
      <c r="I45" s="343"/>
      <c r="J45" s="343">
        <v>76.180000000000007</v>
      </c>
      <c r="K45" s="343"/>
      <c r="L45" s="343"/>
      <c r="M45" s="369">
        <v>2524</v>
      </c>
      <c r="N45" s="343"/>
      <c r="O45" s="343"/>
      <c r="P45" s="343">
        <v>80.13</v>
      </c>
      <c r="Q45" s="343"/>
      <c r="R45" s="343"/>
      <c r="S45" s="369">
        <v>1673</v>
      </c>
      <c r="T45" s="181"/>
      <c r="U45" s="14"/>
      <c r="V45" s="14"/>
      <c r="W45" s="14"/>
      <c r="X45" s="14"/>
    </row>
    <row r="46" spans="2:24" ht="12" customHeight="1">
      <c r="B46" s="4">
        <f t="shared" si="1"/>
        <v>42272</v>
      </c>
      <c r="C46" s="4"/>
      <c r="D46" s="343">
        <v>77.319999999999993</v>
      </c>
      <c r="E46" s="343"/>
      <c r="F46" s="343"/>
      <c r="G46" s="352">
        <v>1307</v>
      </c>
      <c r="H46" s="343"/>
      <c r="I46" s="343"/>
      <c r="J46" s="343">
        <v>75.239999999999995</v>
      </c>
      <c r="K46" s="343"/>
      <c r="L46" s="343"/>
      <c r="M46" s="369">
        <v>2675</v>
      </c>
      <c r="N46" s="343"/>
      <c r="O46" s="343"/>
      <c r="P46" s="371">
        <v>77.66</v>
      </c>
      <c r="Q46" s="343"/>
      <c r="R46" s="343"/>
      <c r="S46" s="369">
        <v>2100</v>
      </c>
      <c r="T46" s="181"/>
      <c r="U46" s="14"/>
      <c r="V46" s="14"/>
      <c r="W46" s="14"/>
      <c r="X46" s="14"/>
    </row>
    <row r="47" spans="2:24" ht="12" customHeight="1">
      <c r="B47" s="4">
        <f t="shared" si="1"/>
        <v>42279</v>
      </c>
      <c r="C47" s="4"/>
      <c r="D47" s="371">
        <v>73.56</v>
      </c>
      <c r="E47" s="371"/>
      <c r="F47" s="371"/>
      <c r="G47" s="372">
        <v>1409</v>
      </c>
      <c r="H47" s="343"/>
      <c r="I47" s="343"/>
      <c r="J47" s="371">
        <v>70.36</v>
      </c>
      <c r="K47" s="371"/>
      <c r="L47" s="371"/>
      <c r="M47" s="103">
        <v>3166</v>
      </c>
      <c r="N47" s="343"/>
      <c r="O47" s="343"/>
      <c r="P47" s="81">
        <v>75.8</v>
      </c>
      <c r="Q47" s="371"/>
      <c r="R47" s="371"/>
      <c r="S47" s="103">
        <v>1786</v>
      </c>
      <c r="T47" s="181"/>
      <c r="U47" s="14"/>
      <c r="V47" s="14"/>
      <c r="W47" s="14"/>
      <c r="X47" s="14"/>
    </row>
    <row r="48" spans="2:24" ht="12" customHeight="1">
      <c r="B48" s="4">
        <f t="shared" si="1"/>
        <v>42286</v>
      </c>
      <c r="C48" s="4"/>
      <c r="D48" s="371">
        <v>73.67</v>
      </c>
      <c r="E48" s="371"/>
      <c r="F48" s="371"/>
      <c r="G48" s="372">
        <v>1304</v>
      </c>
      <c r="H48" s="343"/>
      <c r="I48" s="343"/>
      <c r="J48" s="371">
        <v>72.89</v>
      </c>
      <c r="K48" s="371"/>
      <c r="L48" s="371"/>
      <c r="M48" s="103">
        <v>2635</v>
      </c>
      <c r="N48" s="343"/>
      <c r="O48" s="343"/>
      <c r="P48" s="371">
        <v>75.81</v>
      </c>
      <c r="Q48" s="371"/>
      <c r="R48" s="371"/>
      <c r="S48" s="103">
        <v>1940</v>
      </c>
      <c r="T48" s="181"/>
      <c r="U48" s="14"/>
      <c r="V48" s="14"/>
      <c r="W48" s="14"/>
      <c r="X48" s="14"/>
    </row>
    <row r="49" spans="2:24" ht="12" customHeight="1">
      <c r="B49" s="4">
        <f t="shared" si="1"/>
        <v>42293</v>
      </c>
      <c r="C49" s="4"/>
      <c r="D49" s="343">
        <v>73.290000000000006</v>
      </c>
      <c r="E49" s="343"/>
      <c r="F49" s="343"/>
      <c r="G49" s="373">
        <v>1407</v>
      </c>
      <c r="H49" s="343"/>
      <c r="I49" s="343"/>
      <c r="J49" s="343">
        <v>72.58</v>
      </c>
      <c r="K49" s="343"/>
      <c r="L49" s="343"/>
      <c r="M49" s="103">
        <v>1715</v>
      </c>
      <c r="N49" s="343"/>
      <c r="O49" s="343"/>
      <c r="P49" s="343">
        <v>73.41</v>
      </c>
      <c r="Q49" s="343"/>
      <c r="R49" s="343"/>
      <c r="S49" s="103">
        <v>1640</v>
      </c>
      <c r="T49" s="181"/>
      <c r="U49" s="14"/>
      <c r="V49" s="14"/>
      <c r="W49" s="14"/>
      <c r="X49" s="14"/>
    </row>
    <row r="50" spans="2:24" ht="12" customHeight="1">
      <c r="B50" s="4">
        <f t="shared" si="1"/>
        <v>42300</v>
      </c>
      <c r="C50" s="4"/>
      <c r="D50" s="343">
        <v>72.900000000000006</v>
      </c>
      <c r="E50" s="343"/>
      <c r="F50" s="343"/>
      <c r="G50" s="373">
        <v>1358</v>
      </c>
      <c r="H50" s="343"/>
      <c r="I50" s="343"/>
      <c r="J50" s="343">
        <v>70.08</v>
      </c>
      <c r="K50" s="343"/>
      <c r="L50" s="343"/>
      <c r="M50" s="103">
        <v>2280</v>
      </c>
      <c r="N50" s="343"/>
      <c r="O50" s="343"/>
      <c r="P50" s="343">
        <v>74.5</v>
      </c>
      <c r="Q50" s="343"/>
      <c r="R50" s="343"/>
      <c r="S50" s="103">
        <v>1691</v>
      </c>
      <c r="T50" s="181"/>
      <c r="U50" s="14"/>
      <c r="V50" s="181"/>
      <c r="W50" s="14"/>
      <c r="X50" s="14"/>
    </row>
    <row r="51" spans="2:24" ht="12" customHeight="1">
      <c r="B51" s="4">
        <f t="shared" si="1"/>
        <v>42307</v>
      </c>
      <c r="C51" s="4"/>
      <c r="D51" s="343">
        <v>73.47</v>
      </c>
      <c r="E51" s="343"/>
      <c r="F51" s="343"/>
      <c r="G51" s="373">
        <v>1302</v>
      </c>
      <c r="H51" s="343"/>
      <c r="I51" s="343"/>
      <c r="J51" s="343">
        <v>70.849999999999994</v>
      </c>
      <c r="K51" s="343"/>
      <c r="L51" s="343"/>
      <c r="M51" s="103">
        <v>3255</v>
      </c>
      <c r="N51" s="343"/>
      <c r="O51" s="343"/>
      <c r="P51" s="343">
        <v>71.63</v>
      </c>
      <c r="Q51" s="343"/>
      <c r="R51" s="343"/>
      <c r="S51" s="103">
        <v>1876</v>
      </c>
      <c r="T51" s="181"/>
      <c r="U51" s="14"/>
      <c r="V51" s="181"/>
      <c r="W51" s="14"/>
      <c r="X51" s="14"/>
    </row>
    <row r="52" spans="2:24" ht="12" customHeight="1">
      <c r="B52" s="4">
        <f t="shared" si="1"/>
        <v>42314</v>
      </c>
      <c r="C52" s="4"/>
      <c r="D52" s="343">
        <v>73.52</v>
      </c>
      <c r="E52" s="343"/>
      <c r="F52" s="343"/>
      <c r="G52" s="373">
        <v>1395</v>
      </c>
      <c r="H52" s="343"/>
      <c r="I52" s="343"/>
      <c r="J52" s="343">
        <v>72.819999999999993</v>
      </c>
      <c r="K52" s="343"/>
      <c r="L52" s="343"/>
      <c r="M52" s="103">
        <v>2510</v>
      </c>
      <c r="N52" s="343"/>
      <c r="O52" s="343"/>
      <c r="P52" s="343">
        <v>72.87</v>
      </c>
      <c r="Q52" s="343"/>
      <c r="R52" s="343"/>
      <c r="S52" s="103">
        <v>2210</v>
      </c>
      <c r="T52" s="181"/>
      <c r="U52" s="14"/>
      <c r="V52" s="181"/>
      <c r="W52" s="14"/>
      <c r="X52" s="14"/>
    </row>
    <row r="53" spans="2:24" ht="12" customHeight="1">
      <c r="B53" s="4">
        <f t="shared" si="1"/>
        <v>42321</v>
      </c>
      <c r="C53" s="4"/>
      <c r="D53" s="343">
        <v>73.67</v>
      </c>
      <c r="E53" s="343"/>
      <c r="F53" s="343"/>
      <c r="G53" s="373">
        <v>1358</v>
      </c>
      <c r="H53" s="343"/>
      <c r="I53" s="343"/>
      <c r="J53" s="343">
        <v>72.819999999999993</v>
      </c>
      <c r="K53" s="343"/>
      <c r="L53" s="343"/>
      <c r="M53" s="103">
        <v>2368</v>
      </c>
      <c r="N53" s="343"/>
      <c r="O53" s="343"/>
      <c r="P53" s="343">
        <v>74.03</v>
      </c>
      <c r="Q53" s="343"/>
      <c r="R53" s="343"/>
      <c r="S53" s="103">
        <v>1583</v>
      </c>
      <c r="T53" s="181"/>
      <c r="U53" s="14"/>
      <c r="V53" s="181"/>
      <c r="W53" s="14"/>
      <c r="X53" s="14"/>
    </row>
    <row r="54" spans="2:24" ht="12" customHeight="1">
      <c r="B54" s="4">
        <f t="shared" si="1"/>
        <v>42328</v>
      </c>
      <c r="C54" s="4"/>
      <c r="D54" s="81">
        <v>74.400000000000006</v>
      </c>
      <c r="E54" s="81"/>
      <c r="F54" s="81"/>
      <c r="G54" s="327">
        <v>1357</v>
      </c>
      <c r="H54" s="81"/>
      <c r="I54" s="81"/>
      <c r="J54" s="81">
        <v>74.73</v>
      </c>
      <c r="K54" s="81"/>
      <c r="L54" s="81"/>
      <c r="M54" s="103">
        <v>2224</v>
      </c>
      <c r="N54" s="81"/>
      <c r="O54" s="81"/>
      <c r="P54" s="81">
        <v>76.790000000000006</v>
      </c>
      <c r="Q54" s="81"/>
      <c r="R54" s="81"/>
      <c r="S54" s="103">
        <v>1975</v>
      </c>
      <c r="T54" s="117"/>
      <c r="V54" s="186"/>
    </row>
    <row r="55" spans="2:24" ht="12" customHeight="1">
      <c r="B55" s="4">
        <f t="shared" si="1"/>
        <v>42335</v>
      </c>
      <c r="C55" s="4"/>
      <c r="D55" s="328">
        <v>76.790000000000006</v>
      </c>
      <c r="E55" s="81"/>
      <c r="F55" s="81"/>
      <c r="G55" s="327">
        <v>1144</v>
      </c>
      <c r="H55" s="81"/>
      <c r="I55" s="81"/>
      <c r="J55" s="328">
        <v>76.42</v>
      </c>
      <c r="K55" s="81"/>
      <c r="L55" s="81"/>
      <c r="M55" s="103">
        <v>2380</v>
      </c>
      <c r="N55" s="81"/>
      <c r="O55" s="81"/>
      <c r="P55" s="328">
        <v>81.81</v>
      </c>
      <c r="Q55" s="81"/>
      <c r="R55" s="81"/>
      <c r="S55" s="103">
        <v>1930</v>
      </c>
      <c r="T55" s="117"/>
    </row>
    <row r="56" spans="2:24" ht="12" customHeight="1">
      <c r="B56" s="4">
        <f t="shared" si="1"/>
        <v>42342</v>
      </c>
      <c r="C56" s="4"/>
      <c r="D56" s="45">
        <v>79.010000000000005</v>
      </c>
      <c r="E56" s="81"/>
      <c r="F56" s="81"/>
      <c r="G56" s="143">
        <v>1403</v>
      </c>
      <c r="H56" s="81"/>
      <c r="I56" s="81"/>
      <c r="J56" s="172">
        <v>80.06</v>
      </c>
      <c r="K56" s="81"/>
      <c r="L56" s="81"/>
      <c r="M56" s="374">
        <v>2384</v>
      </c>
      <c r="N56" s="81"/>
      <c r="O56" s="172"/>
      <c r="P56" s="45">
        <v>87.55</v>
      </c>
      <c r="Q56" s="81"/>
      <c r="R56" s="81"/>
      <c r="S56" s="374">
        <v>1596</v>
      </c>
      <c r="T56" s="117"/>
    </row>
    <row r="57" spans="2:24" ht="12" customHeight="1">
      <c r="B57" s="4">
        <f t="shared" si="1"/>
        <v>42349</v>
      </c>
      <c r="C57" s="4"/>
      <c r="D57" s="45">
        <v>77.739999999999995</v>
      </c>
      <c r="E57" s="81"/>
      <c r="F57" s="81"/>
      <c r="G57" s="143">
        <v>1355</v>
      </c>
      <c r="H57" s="81"/>
      <c r="I57" s="81"/>
      <c r="J57" s="172">
        <v>78.22</v>
      </c>
      <c r="K57" s="81"/>
      <c r="L57" s="81"/>
      <c r="M57" s="374">
        <v>2500</v>
      </c>
      <c r="N57" s="81"/>
      <c r="O57" s="172"/>
      <c r="P57" s="45">
        <v>81.5</v>
      </c>
      <c r="Q57" s="81"/>
      <c r="R57" s="81"/>
      <c r="S57" s="374">
        <v>1911</v>
      </c>
      <c r="T57" s="117"/>
    </row>
    <row r="58" spans="2:24" ht="12" customHeight="1">
      <c r="B58" s="4">
        <f t="shared" si="1"/>
        <v>42356</v>
      </c>
      <c r="C58" s="4"/>
      <c r="D58" s="45">
        <v>77.150000000000006</v>
      </c>
      <c r="E58" s="81"/>
      <c r="F58" s="81"/>
      <c r="G58" s="143">
        <v>1441</v>
      </c>
      <c r="H58" s="81"/>
      <c r="I58" s="81"/>
      <c r="J58" s="45">
        <v>78.099999999999994</v>
      </c>
      <c r="K58" s="81"/>
      <c r="L58" s="81"/>
      <c r="M58" s="374">
        <v>2472</v>
      </c>
      <c r="N58" s="81"/>
      <c r="O58" s="172"/>
      <c r="P58" s="45">
        <v>81.98</v>
      </c>
      <c r="Q58" s="81"/>
      <c r="R58" s="81"/>
      <c r="S58" s="374">
        <v>2036</v>
      </c>
      <c r="T58" s="117"/>
    </row>
    <row r="59" spans="2:24" ht="12" customHeight="1">
      <c r="B59" s="4">
        <f t="shared" si="1"/>
        <v>42363</v>
      </c>
      <c r="C59" s="4"/>
      <c r="D59" s="45">
        <v>82.19</v>
      </c>
      <c r="E59" s="81"/>
      <c r="F59" s="81"/>
      <c r="G59" s="143">
        <v>1320</v>
      </c>
      <c r="H59" s="81"/>
      <c r="I59" s="81"/>
      <c r="J59" s="45">
        <v>80.540000000000006</v>
      </c>
      <c r="K59" s="81"/>
      <c r="L59" s="81"/>
      <c r="M59" s="374">
        <v>2219</v>
      </c>
      <c r="N59" s="81"/>
      <c r="O59" s="172"/>
      <c r="P59" s="45">
        <v>83.57</v>
      </c>
      <c r="Q59" s="81"/>
      <c r="R59" s="81"/>
      <c r="S59" s="374">
        <v>1810</v>
      </c>
      <c r="T59" s="117"/>
    </row>
    <row r="60" spans="2:24" ht="12" customHeight="1">
      <c r="B60" s="4">
        <f t="shared" si="1"/>
        <v>42370</v>
      </c>
      <c r="C60" s="4"/>
      <c r="D60" s="45">
        <v>85.39</v>
      </c>
      <c r="E60" s="81"/>
      <c r="F60" s="81"/>
      <c r="G60" s="143">
        <v>1251</v>
      </c>
      <c r="H60" s="81"/>
      <c r="I60" s="81"/>
      <c r="J60" s="45">
        <v>85.52</v>
      </c>
      <c r="K60" s="81"/>
      <c r="L60" s="81"/>
      <c r="M60" s="374">
        <v>2288</v>
      </c>
      <c r="N60" s="81"/>
      <c r="O60" s="172"/>
      <c r="P60" s="45">
        <v>89.01</v>
      </c>
      <c r="Q60" s="81"/>
      <c r="R60" s="81"/>
      <c r="S60" s="374">
        <v>1596</v>
      </c>
      <c r="T60" s="117"/>
    </row>
    <row r="61" spans="2:24" ht="5.25" customHeight="1">
      <c r="B61" s="9"/>
      <c r="C61" s="9"/>
      <c r="M61" s="193"/>
      <c r="S61" s="193"/>
    </row>
    <row r="62" spans="2:24" ht="12" customHeight="1">
      <c r="B62" s="189"/>
      <c r="M62" s="193"/>
      <c r="S62" s="193"/>
    </row>
  </sheetData>
  <mergeCells count="9">
    <mergeCell ref="D6:H6"/>
    <mergeCell ref="J6:N6"/>
    <mergeCell ref="P6:T6"/>
    <mergeCell ref="D8:E8"/>
    <mergeCell ref="G8:H8"/>
    <mergeCell ref="J8:K8"/>
    <mergeCell ref="M8:N8"/>
    <mergeCell ref="P8:Q8"/>
    <mergeCell ref="S8:T8"/>
  </mergeCells>
  <pageMargins left="0.6" right="0.56000000000000005" top="0.17" bottom="0.17" header="0.17" footer="0.17"/>
  <pageSetup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B2:T64"/>
  <sheetViews>
    <sheetView zoomScaleNormal="100" zoomScaleSheetLayoutView="110" workbookViewId="0">
      <selection activeCell="W15" sqref="W15"/>
    </sheetView>
  </sheetViews>
  <sheetFormatPr defaultColWidth="10.28515625" defaultRowHeight="12"/>
  <cols>
    <col min="1" max="1" width="10.28515625" style="1"/>
    <col min="2" max="2" width="9.140625" style="1" customWidth="1"/>
    <col min="3" max="3" width="1.85546875" style="1" customWidth="1"/>
    <col min="4" max="4" width="8.7109375" style="110" customWidth="1"/>
    <col min="5" max="5" width="3" style="1" customWidth="1"/>
    <col min="6" max="6" width="0.7109375" style="1" customWidth="1"/>
    <col min="7" max="7" width="8.140625" style="1" customWidth="1"/>
    <col min="8" max="8" width="3.5703125" style="1" customWidth="1"/>
    <col min="9" max="9" width="4.5703125" style="1" customWidth="1"/>
    <col min="10" max="10" width="8.7109375" style="110" customWidth="1"/>
    <col min="11" max="11" width="3" style="1" customWidth="1"/>
    <col min="12" max="12" width="0.7109375" style="1" customWidth="1"/>
    <col min="13" max="13" width="8.140625" style="1" customWidth="1"/>
    <col min="14" max="14" width="3.5703125" style="1" customWidth="1"/>
    <col min="15" max="15" width="4.5703125" style="1" customWidth="1"/>
    <col min="16" max="16" width="8.7109375" style="110" customWidth="1"/>
    <col min="17" max="17" width="3" style="1" customWidth="1"/>
    <col min="18" max="18" width="0.7109375" style="1" customWidth="1"/>
    <col min="19" max="19" width="8.140625" style="1" customWidth="1"/>
    <col min="20" max="20" width="3.5703125" style="1" customWidth="1"/>
    <col min="21" max="16384" width="10.28515625" style="1"/>
  </cols>
  <sheetData>
    <row r="2" spans="2:20">
      <c r="D2" s="110" t="s">
        <v>407</v>
      </c>
    </row>
    <row r="3" spans="2:20">
      <c r="D3" s="110" t="s">
        <v>224</v>
      </c>
    </row>
    <row r="4" spans="2:20">
      <c r="D4" s="110" t="s">
        <v>225</v>
      </c>
    </row>
    <row r="5" spans="2:20" ht="12" customHeight="1">
      <c r="D5" s="110" t="s">
        <v>226</v>
      </c>
    </row>
    <row r="6" spans="2:20" ht="15.75" customHeight="1">
      <c r="B6" s="15"/>
      <c r="C6" s="15"/>
      <c r="D6" s="1953" t="s">
        <v>411</v>
      </c>
      <c r="E6" s="1953"/>
      <c r="F6" s="1953"/>
      <c r="G6" s="1953"/>
      <c r="H6" s="1953"/>
      <c r="I6" s="15"/>
      <c r="J6" s="1953" t="s">
        <v>412</v>
      </c>
      <c r="K6" s="1953"/>
      <c r="L6" s="1953"/>
      <c r="M6" s="1953"/>
      <c r="N6" s="1953"/>
      <c r="O6" s="2"/>
      <c r="P6" s="1953" t="s">
        <v>413</v>
      </c>
      <c r="Q6" s="1953"/>
      <c r="R6" s="1953"/>
      <c r="S6" s="1953"/>
      <c r="T6" s="1953"/>
    </row>
    <row r="7" spans="2:20" ht="5.25" customHeight="1">
      <c r="D7" s="115"/>
      <c r="E7" s="3"/>
      <c r="F7" s="3"/>
      <c r="G7" s="3"/>
      <c r="H7" s="3"/>
      <c r="I7" s="3"/>
      <c r="J7" s="115"/>
      <c r="K7" s="3"/>
      <c r="L7" s="3"/>
      <c r="M7" s="3"/>
      <c r="N7" s="3"/>
      <c r="O7" s="3"/>
      <c r="P7" s="115"/>
      <c r="Q7" s="3"/>
      <c r="R7" s="3"/>
      <c r="S7" s="3"/>
      <c r="T7" s="3"/>
    </row>
    <row r="8" spans="2:20" ht="12" customHeight="1">
      <c r="D8" s="1950" t="s">
        <v>230</v>
      </c>
      <c r="E8" s="1950"/>
      <c r="F8" s="2"/>
      <c r="G8" s="1950" t="s">
        <v>231</v>
      </c>
      <c r="H8" s="1950"/>
      <c r="I8" s="3"/>
      <c r="J8" s="1950" t="s">
        <v>230</v>
      </c>
      <c r="K8" s="1950"/>
      <c r="L8" s="2"/>
      <c r="M8" s="1950" t="s">
        <v>231</v>
      </c>
      <c r="N8" s="1950"/>
      <c r="O8" s="3"/>
      <c r="P8" s="1950" t="s">
        <v>230</v>
      </c>
      <c r="Q8" s="1950"/>
      <c r="R8" s="2"/>
      <c r="S8" s="1950" t="s">
        <v>231</v>
      </c>
      <c r="T8" s="1950"/>
    </row>
    <row r="9" spans="2:20" ht="12" customHeight="1">
      <c r="B9" s="4">
        <v>42013</v>
      </c>
      <c r="C9" s="4"/>
      <c r="D9" s="180">
        <v>108.6</v>
      </c>
      <c r="E9" s="181"/>
      <c r="F9" s="181"/>
      <c r="G9" s="375">
        <v>1348</v>
      </c>
      <c r="H9" s="181"/>
      <c r="I9" s="181"/>
      <c r="J9" s="180">
        <v>96.45</v>
      </c>
      <c r="K9" s="181"/>
      <c r="L9" s="181"/>
      <c r="M9" s="375">
        <v>3756</v>
      </c>
      <c r="N9" s="181"/>
      <c r="O9" s="182"/>
      <c r="P9" s="180">
        <v>105.51</v>
      </c>
      <c r="Q9" s="181"/>
      <c r="R9" s="181"/>
      <c r="S9" s="375">
        <v>2169</v>
      </c>
      <c r="T9" s="181"/>
    </row>
    <row r="10" spans="2:20" ht="12" customHeight="1">
      <c r="B10" s="4">
        <f t="shared" ref="B10:B15" si="0">B9+7</f>
        <v>42020</v>
      </c>
      <c r="C10" s="4"/>
      <c r="D10" s="180">
        <v>107.39</v>
      </c>
      <c r="E10" s="181"/>
      <c r="F10" s="181"/>
      <c r="G10" s="375">
        <v>1226</v>
      </c>
      <c r="H10" s="181"/>
      <c r="I10" s="181"/>
      <c r="J10" s="180">
        <v>93.27</v>
      </c>
      <c r="K10" s="181"/>
      <c r="L10" s="181"/>
      <c r="M10" s="375">
        <v>3096</v>
      </c>
      <c r="N10" s="181"/>
      <c r="O10" s="182"/>
      <c r="P10" s="180">
        <v>102.63</v>
      </c>
      <c r="Q10" s="181"/>
      <c r="R10" s="181"/>
      <c r="S10" s="375">
        <v>2350</v>
      </c>
      <c r="T10" s="181"/>
    </row>
    <row r="11" spans="2:20" ht="12" customHeight="1">
      <c r="B11" s="4">
        <f t="shared" si="0"/>
        <v>42027</v>
      </c>
      <c r="C11" s="4"/>
      <c r="D11" s="180">
        <v>100.95</v>
      </c>
      <c r="E11" s="181"/>
      <c r="F11" s="181"/>
      <c r="G11" s="375">
        <v>1182</v>
      </c>
      <c r="H11" s="181"/>
      <c r="I11" s="181"/>
      <c r="J11" s="180">
        <v>84.96</v>
      </c>
      <c r="K11" s="181"/>
      <c r="L11" s="181"/>
      <c r="M11" s="375">
        <v>2866</v>
      </c>
      <c r="N11" s="181"/>
      <c r="O11" s="182"/>
      <c r="P11" s="180">
        <v>95.89</v>
      </c>
      <c r="Q11" s="181"/>
      <c r="R11" s="181"/>
      <c r="S11" s="375">
        <v>1968</v>
      </c>
      <c r="T11" s="181"/>
    </row>
    <row r="12" spans="2:20" ht="12" customHeight="1">
      <c r="B12" s="4">
        <f t="shared" si="0"/>
        <v>42034</v>
      </c>
      <c r="C12" s="4"/>
      <c r="D12" s="180">
        <v>96.68</v>
      </c>
      <c r="E12" s="181"/>
      <c r="F12" s="181"/>
      <c r="G12" s="375">
        <v>1184</v>
      </c>
      <c r="H12" s="181"/>
      <c r="I12" s="181"/>
      <c r="J12" s="180">
        <v>84.92</v>
      </c>
      <c r="K12" s="181"/>
      <c r="L12" s="181"/>
      <c r="M12" s="375">
        <v>3155</v>
      </c>
      <c r="N12" s="181"/>
      <c r="O12" s="182"/>
      <c r="P12" s="180">
        <v>91.4</v>
      </c>
      <c r="Q12" s="181"/>
      <c r="R12" s="181"/>
      <c r="S12" s="375">
        <v>2095</v>
      </c>
      <c r="T12" s="181"/>
    </row>
    <row r="13" spans="2:20" ht="12" customHeight="1">
      <c r="B13" s="4">
        <f t="shared" si="0"/>
        <v>42041</v>
      </c>
      <c r="C13" s="4"/>
      <c r="D13" s="180">
        <v>93.94</v>
      </c>
      <c r="E13" s="181"/>
      <c r="F13" s="181"/>
      <c r="G13" s="375">
        <v>1226</v>
      </c>
      <c r="H13" s="181"/>
      <c r="I13" s="181"/>
      <c r="J13" s="180">
        <v>80.900000000000006</v>
      </c>
      <c r="K13" s="181"/>
      <c r="L13" s="181"/>
      <c r="M13" s="375">
        <v>3080</v>
      </c>
      <c r="N13" s="181"/>
      <c r="O13" s="182"/>
      <c r="P13" s="180">
        <v>90.84</v>
      </c>
      <c r="Q13" s="181"/>
      <c r="R13" s="181"/>
      <c r="S13" s="375">
        <v>2050</v>
      </c>
      <c r="T13" s="181"/>
    </row>
    <row r="14" spans="2:20" ht="12" customHeight="1">
      <c r="B14" s="4">
        <f t="shared" si="0"/>
        <v>42048</v>
      </c>
      <c r="C14" s="4"/>
      <c r="D14" s="180">
        <v>91.38</v>
      </c>
      <c r="E14" s="181"/>
      <c r="F14" s="181"/>
      <c r="G14" s="375">
        <v>1387</v>
      </c>
      <c r="H14" s="181"/>
      <c r="I14" s="181"/>
      <c r="J14" s="180">
        <v>81.81</v>
      </c>
      <c r="K14" s="181"/>
      <c r="L14" s="181"/>
      <c r="M14" s="375">
        <v>4115</v>
      </c>
      <c r="N14" s="181"/>
      <c r="O14" s="182"/>
      <c r="P14" s="180">
        <v>90.8</v>
      </c>
      <c r="Q14" s="181"/>
      <c r="R14" s="181"/>
      <c r="S14" s="375">
        <v>2205</v>
      </c>
      <c r="T14" s="181"/>
    </row>
    <row r="15" spans="2:20" ht="12" customHeight="1">
      <c r="B15" s="4">
        <f t="shared" si="0"/>
        <v>42055</v>
      </c>
      <c r="C15" s="4"/>
      <c r="D15" s="180">
        <v>94.58</v>
      </c>
      <c r="E15" s="181"/>
      <c r="F15" s="181"/>
      <c r="G15" s="375">
        <v>1388</v>
      </c>
      <c r="H15" s="181"/>
      <c r="I15" s="181"/>
      <c r="J15" s="180">
        <v>86.43</v>
      </c>
      <c r="K15" s="181"/>
      <c r="L15" s="181"/>
      <c r="M15" s="375">
        <v>3635</v>
      </c>
      <c r="N15" s="181"/>
      <c r="O15" s="182"/>
      <c r="P15" s="180">
        <v>93.32</v>
      </c>
      <c r="Q15" s="181"/>
      <c r="R15" s="181"/>
      <c r="S15" s="375">
        <v>2229</v>
      </c>
      <c r="T15" s="181"/>
    </row>
    <row r="16" spans="2:20" ht="12" customHeight="1">
      <c r="B16" s="4">
        <f>B15+7</f>
        <v>42062</v>
      </c>
      <c r="C16" s="4"/>
      <c r="D16" s="180">
        <v>96.08</v>
      </c>
      <c r="E16" s="181"/>
      <c r="F16" s="181"/>
      <c r="G16" s="375">
        <v>1264</v>
      </c>
      <c r="H16" s="181"/>
      <c r="I16" s="181"/>
      <c r="J16" s="180">
        <v>88.04</v>
      </c>
      <c r="K16" s="181"/>
      <c r="L16" s="181"/>
      <c r="M16" s="375">
        <v>3045</v>
      </c>
      <c r="N16" s="181"/>
      <c r="O16" s="182"/>
      <c r="P16" s="180">
        <v>95.81</v>
      </c>
      <c r="Q16" s="181"/>
      <c r="R16" s="181"/>
      <c r="S16" s="375">
        <v>1965</v>
      </c>
      <c r="T16" s="181"/>
    </row>
    <row r="17" spans="2:20" ht="12" customHeight="1">
      <c r="B17" s="4">
        <f t="shared" ref="B17:B60" si="1">B16+7</f>
        <v>42069</v>
      </c>
      <c r="C17" s="4"/>
      <c r="D17" s="183">
        <v>98.46</v>
      </c>
      <c r="E17" s="117"/>
      <c r="F17" s="117"/>
      <c r="G17" s="191">
        <v>1347</v>
      </c>
      <c r="H17" s="117"/>
      <c r="I17" s="117"/>
      <c r="J17" s="183">
        <v>90.41</v>
      </c>
      <c r="K17" s="117"/>
      <c r="L17" s="117"/>
      <c r="M17" s="191">
        <v>3575</v>
      </c>
      <c r="N17" s="117"/>
      <c r="O17" s="184"/>
      <c r="P17" s="183">
        <v>98.7</v>
      </c>
      <c r="Q17" s="117"/>
      <c r="R17" s="117"/>
      <c r="S17" s="191">
        <v>2062</v>
      </c>
      <c r="T17" s="181"/>
    </row>
    <row r="18" spans="2:20" ht="12" customHeight="1">
      <c r="B18" s="4">
        <f t="shared" si="1"/>
        <v>42076</v>
      </c>
      <c r="C18" s="4"/>
      <c r="D18" s="183">
        <v>100.6</v>
      </c>
      <c r="E18" s="117"/>
      <c r="F18" s="117"/>
      <c r="G18" s="191">
        <v>1328</v>
      </c>
      <c r="H18" s="117"/>
      <c r="I18" s="117"/>
      <c r="J18" s="183">
        <v>92.72</v>
      </c>
      <c r="K18" s="117"/>
      <c r="L18" s="117"/>
      <c r="M18" s="191">
        <v>3715</v>
      </c>
      <c r="N18" s="117"/>
      <c r="O18" s="184"/>
      <c r="P18" s="183">
        <v>100.11</v>
      </c>
      <c r="Q18" s="117"/>
      <c r="R18" s="117"/>
      <c r="S18" s="191">
        <v>2219</v>
      </c>
      <c r="T18" s="181"/>
    </row>
    <row r="19" spans="2:20" ht="12" customHeight="1">
      <c r="B19" s="4">
        <f t="shared" si="1"/>
        <v>42083</v>
      </c>
      <c r="C19" s="4"/>
      <c r="D19" s="183">
        <v>103.12</v>
      </c>
      <c r="E19" s="117"/>
      <c r="F19" s="117"/>
      <c r="G19" s="191">
        <v>1360</v>
      </c>
      <c r="H19" s="117"/>
      <c r="I19" s="117"/>
      <c r="J19" s="183">
        <v>94.51</v>
      </c>
      <c r="K19" s="117"/>
      <c r="L19" s="117"/>
      <c r="M19" s="191">
        <v>3675</v>
      </c>
      <c r="N19" s="117"/>
      <c r="O19" s="184"/>
      <c r="P19" s="183">
        <v>101.1</v>
      </c>
      <c r="Q19" s="117"/>
      <c r="R19" s="117"/>
      <c r="S19" s="191">
        <v>1970</v>
      </c>
      <c r="T19" s="181"/>
    </row>
    <row r="20" spans="2:20" ht="12" customHeight="1">
      <c r="B20" s="4">
        <f t="shared" si="1"/>
        <v>42090</v>
      </c>
      <c r="C20" s="4"/>
      <c r="D20" s="183">
        <v>103.57</v>
      </c>
      <c r="E20" s="117"/>
      <c r="F20" s="117"/>
      <c r="G20" s="191">
        <v>1370</v>
      </c>
      <c r="H20" s="117"/>
      <c r="I20" s="117"/>
      <c r="J20" s="183">
        <v>96.07</v>
      </c>
      <c r="K20" s="117"/>
      <c r="L20" s="117"/>
      <c r="M20" s="191">
        <v>3615</v>
      </c>
      <c r="N20" s="117"/>
      <c r="O20" s="184"/>
      <c r="P20" s="183">
        <v>101.82</v>
      </c>
      <c r="Q20" s="117"/>
      <c r="R20" s="117"/>
      <c r="S20" s="191">
        <v>2125</v>
      </c>
      <c r="T20" s="181"/>
    </row>
    <row r="21" spans="2:20" ht="12" customHeight="1">
      <c r="B21" s="4">
        <f t="shared" si="1"/>
        <v>42097</v>
      </c>
      <c r="C21" s="4"/>
      <c r="D21" s="183">
        <v>102.94</v>
      </c>
      <c r="E21" s="117"/>
      <c r="F21" s="117"/>
      <c r="G21" s="191">
        <v>1453</v>
      </c>
      <c r="H21" s="117"/>
      <c r="I21" s="117"/>
      <c r="J21" s="183">
        <v>96.47</v>
      </c>
      <c r="K21" s="117"/>
      <c r="L21" s="117"/>
      <c r="M21" s="191">
        <v>3655</v>
      </c>
      <c r="N21" s="117"/>
      <c r="O21" s="184"/>
      <c r="P21" s="183">
        <v>102.65</v>
      </c>
      <c r="Q21" s="117"/>
      <c r="R21" s="117"/>
      <c r="S21" s="191">
        <v>2305</v>
      </c>
      <c r="T21" s="181"/>
    </row>
    <row r="22" spans="2:20" ht="12" customHeight="1">
      <c r="B22" s="4">
        <f t="shared" si="1"/>
        <v>42104</v>
      </c>
      <c r="C22" s="4"/>
      <c r="D22" s="183">
        <v>105.34</v>
      </c>
      <c r="E22" s="117"/>
      <c r="F22" s="117"/>
      <c r="G22" s="191">
        <v>1409</v>
      </c>
      <c r="H22" s="117"/>
      <c r="I22" s="117"/>
      <c r="J22" s="183">
        <v>98.95</v>
      </c>
      <c r="K22" s="117"/>
      <c r="L22" s="117"/>
      <c r="M22" s="191">
        <v>3185</v>
      </c>
      <c r="N22" s="117"/>
      <c r="O22" s="184"/>
      <c r="P22" s="183">
        <v>104.9</v>
      </c>
      <c r="Q22" s="117"/>
      <c r="R22" s="117"/>
      <c r="S22" s="191">
        <v>2410</v>
      </c>
      <c r="T22" s="181"/>
    </row>
    <row r="23" spans="2:20" ht="12" customHeight="1">
      <c r="B23" s="4">
        <f t="shared" si="1"/>
        <v>42111</v>
      </c>
      <c r="C23" s="4"/>
      <c r="D23" s="183">
        <v>108.34</v>
      </c>
      <c r="E23" s="117"/>
      <c r="F23" s="117"/>
      <c r="G23" s="191">
        <v>1389</v>
      </c>
      <c r="H23" s="117"/>
      <c r="I23" s="117"/>
      <c r="J23" s="183">
        <v>101.49</v>
      </c>
      <c r="K23" s="117"/>
      <c r="L23" s="117"/>
      <c r="M23" s="191">
        <v>3605</v>
      </c>
      <c r="N23" s="117"/>
      <c r="O23" s="184"/>
      <c r="P23" s="183">
        <v>108.28</v>
      </c>
      <c r="Q23" s="117"/>
      <c r="R23" s="117"/>
      <c r="S23" s="191">
        <v>1952</v>
      </c>
      <c r="T23" s="181"/>
    </row>
    <row r="24" spans="2:20" ht="12" customHeight="1">
      <c r="B24" s="4">
        <f t="shared" si="1"/>
        <v>42118</v>
      </c>
      <c r="C24" s="4"/>
      <c r="D24" s="183">
        <v>108.64</v>
      </c>
      <c r="E24" s="117"/>
      <c r="F24" s="117"/>
      <c r="G24" s="191">
        <v>1292</v>
      </c>
      <c r="H24" s="117"/>
      <c r="I24" s="117"/>
      <c r="J24" s="183">
        <v>103.21</v>
      </c>
      <c r="K24" s="117"/>
      <c r="L24" s="117"/>
      <c r="M24" s="191">
        <v>2785</v>
      </c>
      <c r="N24" s="117"/>
      <c r="O24" s="184"/>
      <c r="P24" s="183">
        <v>110.11</v>
      </c>
      <c r="Q24" s="117"/>
      <c r="R24" s="117"/>
      <c r="S24" s="191">
        <v>1820</v>
      </c>
      <c r="T24" s="181"/>
    </row>
    <row r="25" spans="2:20" ht="12" customHeight="1">
      <c r="B25" s="4">
        <f t="shared" si="1"/>
        <v>42125</v>
      </c>
      <c r="C25" s="4"/>
      <c r="D25" s="185">
        <v>110.06</v>
      </c>
      <c r="E25" s="181"/>
      <c r="F25" s="181"/>
      <c r="G25" s="375">
        <v>1340</v>
      </c>
      <c r="H25" s="181"/>
      <c r="I25" s="181"/>
      <c r="J25" s="183">
        <v>103.44</v>
      </c>
      <c r="K25" s="117"/>
      <c r="L25" s="117"/>
      <c r="M25" s="191">
        <v>2815</v>
      </c>
      <c r="N25" s="117"/>
      <c r="O25" s="184"/>
      <c r="P25" s="183">
        <v>111.99</v>
      </c>
      <c r="Q25" s="117"/>
      <c r="R25" s="117"/>
      <c r="S25" s="191">
        <v>2390</v>
      </c>
      <c r="T25" s="181"/>
    </row>
    <row r="26" spans="2:20" ht="12" customHeight="1">
      <c r="B26" s="4">
        <f t="shared" si="1"/>
        <v>42132</v>
      </c>
      <c r="C26" s="4"/>
      <c r="D26" s="181">
        <v>108.85</v>
      </c>
      <c r="E26" s="181"/>
      <c r="F26" s="181"/>
      <c r="G26" s="192">
        <v>1357</v>
      </c>
      <c r="H26" s="181"/>
      <c r="I26" s="181"/>
      <c r="J26" s="183">
        <v>105.22</v>
      </c>
      <c r="K26" s="117"/>
      <c r="L26" s="117"/>
      <c r="M26" s="191">
        <v>3115</v>
      </c>
      <c r="N26" s="117"/>
      <c r="O26" s="184"/>
      <c r="P26" s="183">
        <v>111.71</v>
      </c>
      <c r="Q26" s="117"/>
      <c r="R26" s="117"/>
      <c r="S26" s="191">
        <v>2103</v>
      </c>
      <c r="T26" s="181"/>
    </row>
    <row r="27" spans="2:20" ht="12" customHeight="1">
      <c r="B27" s="4">
        <f t="shared" si="1"/>
        <v>42139</v>
      </c>
      <c r="C27" s="4"/>
      <c r="D27" s="181">
        <v>108.49</v>
      </c>
      <c r="E27" s="181"/>
      <c r="F27" s="181"/>
      <c r="G27" s="192">
        <v>1409</v>
      </c>
      <c r="H27" s="181"/>
      <c r="I27" s="181"/>
      <c r="J27" s="183">
        <v>103.17</v>
      </c>
      <c r="K27" s="117"/>
      <c r="L27" s="117"/>
      <c r="M27" s="191">
        <v>3300</v>
      </c>
      <c r="N27" s="117"/>
      <c r="O27" s="184"/>
      <c r="P27" s="183">
        <v>110.29</v>
      </c>
      <c r="Q27" s="117"/>
      <c r="R27" s="117"/>
      <c r="S27" s="191">
        <v>2690</v>
      </c>
      <c r="T27" s="181"/>
    </row>
    <row r="28" spans="2:20" ht="12" customHeight="1">
      <c r="B28" s="4">
        <f t="shared" si="1"/>
        <v>42146</v>
      </c>
      <c r="C28" s="4"/>
      <c r="D28" s="181">
        <v>108.94</v>
      </c>
      <c r="E28" s="181"/>
      <c r="F28" s="181"/>
      <c r="G28" s="192">
        <v>1303</v>
      </c>
      <c r="H28" s="181"/>
      <c r="I28" s="181"/>
      <c r="J28" s="183">
        <v>102.73</v>
      </c>
      <c r="K28" s="117"/>
      <c r="L28" s="117"/>
      <c r="M28" s="191">
        <v>3060</v>
      </c>
      <c r="N28" s="117"/>
      <c r="O28" s="184"/>
      <c r="P28" s="183">
        <v>110.71</v>
      </c>
      <c r="Q28" s="117"/>
      <c r="R28" s="117"/>
      <c r="S28" s="191">
        <v>2190</v>
      </c>
      <c r="T28" s="181"/>
    </row>
    <row r="29" spans="2:20" ht="12" customHeight="1">
      <c r="B29" s="4">
        <f t="shared" si="1"/>
        <v>42153</v>
      </c>
      <c r="C29" s="4"/>
      <c r="D29" s="181">
        <v>107.24</v>
      </c>
      <c r="E29" s="181"/>
      <c r="F29" s="181"/>
      <c r="G29" s="192">
        <v>1286</v>
      </c>
      <c r="H29" s="181"/>
      <c r="I29" s="181"/>
      <c r="J29" s="183">
        <v>99.24</v>
      </c>
      <c r="K29" s="117"/>
      <c r="L29" s="117"/>
      <c r="M29" s="191">
        <v>3800</v>
      </c>
      <c r="N29" s="117"/>
      <c r="O29" s="184"/>
      <c r="P29" s="183">
        <v>110.01</v>
      </c>
      <c r="Q29" s="117"/>
      <c r="R29" s="117"/>
      <c r="S29" s="191">
        <v>2330</v>
      </c>
      <c r="T29" s="181"/>
    </row>
    <row r="30" spans="2:20" ht="12" customHeight="1">
      <c r="B30" s="4">
        <f t="shared" si="1"/>
        <v>42160</v>
      </c>
      <c r="C30" s="4"/>
      <c r="D30" s="181">
        <v>105.98</v>
      </c>
      <c r="E30" s="181"/>
      <c r="F30" s="181"/>
      <c r="G30" s="192">
        <v>1331</v>
      </c>
      <c r="H30" s="181"/>
      <c r="I30" s="181"/>
      <c r="J30" s="181">
        <v>94.59</v>
      </c>
      <c r="K30" s="181"/>
      <c r="L30" s="181"/>
      <c r="M30" s="192">
        <v>2940</v>
      </c>
      <c r="N30" s="181"/>
      <c r="O30" s="181"/>
      <c r="P30" s="181">
        <v>102.87</v>
      </c>
      <c r="Q30" s="181"/>
      <c r="R30" s="181"/>
      <c r="S30" s="192">
        <v>2950</v>
      </c>
      <c r="T30" s="181"/>
    </row>
    <row r="31" spans="2:20" ht="12" customHeight="1">
      <c r="B31" s="4">
        <f t="shared" si="1"/>
        <v>42167</v>
      </c>
      <c r="C31" s="4"/>
      <c r="D31" s="181">
        <v>102.73</v>
      </c>
      <c r="E31" s="181"/>
      <c r="F31" s="181"/>
      <c r="G31" s="192">
        <v>1412</v>
      </c>
      <c r="H31" s="181"/>
      <c r="I31" s="181"/>
      <c r="J31" s="181">
        <v>91.7</v>
      </c>
      <c r="K31" s="181"/>
      <c r="L31" s="181"/>
      <c r="M31" s="192">
        <v>3220</v>
      </c>
      <c r="N31" s="181"/>
      <c r="O31" s="181"/>
      <c r="P31" s="181">
        <v>100.57</v>
      </c>
      <c r="Q31" s="181"/>
      <c r="R31" s="181"/>
      <c r="S31" s="192">
        <v>2375</v>
      </c>
      <c r="T31" s="181"/>
    </row>
    <row r="32" spans="2:20" ht="12" customHeight="1">
      <c r="B32" s="4">
        <f t="shared" si="1"/>
        <v>42174</v>
      </c>
      <c r="C32" s="4"/>
      <c r="D32" s="181">
        <v>103.67</v>
      </c>
      <c r="E32" s="181"/>
      <c r="F32" s="181"/>
      <c r="G32" s="192">
        <v>1264</v>
      </c>
      <c r="H32" s="181"/>
      <c r="I32" s="181"/>
      <c r="J32" s="181">
        <v>92.32</v>
      </c>
      <c r="K32" s="181"/>
      <c r="L32" s="181"/>
      <c r="M32" s="192">
        <v>3895</v>
      </c>
      <c r="N32" s="181"/>
      <c r="O32" s="181"/>
      <c r="P32" s="181">
        <v>99.01</v>
      </c>
      <c r="Q32" s="181"/>
      <c r="R32" s="181"/>
      <c r="S32" s="192">
        <v>2290</v>
      </c>
      <c r="T32" s="181"/>
    </row>
    <row r="33" spans="2:20" ht="12" customHeight="1">
      <c r="B33" s="4">
        <f t="shared" si="1"/>
        <v>42181</v>
      </c>
      <c r="C33" s="4"/>
      <c r="D33" s="181">
        <v>107.48</v>
      </c>
      <c r="E33" s="181"/>
      <c r="F33" s="181"/>
      <c r="G33" s="192">
        <v>1344</v>
      </c>
      <c r="H33" s="181"/>
      <c r="I33" s="181"/>
      <c r="J33" s="181">
        <v>95.51</v>
      </c>
      <c r="K33" s="181"/>
      <c r="L33" s="181"/>
      <c r="M33" s="192">
        <v>3240</v>
      </c>
      <c r="N33" s="181"/>
      <c r="O33" s="181"/>
      <c r="P33" s="181">
        <v>102.02</v>
      </c>
      <c r="Q33" s="181"/>
      <c r="R33" s="181"/>
      <c r="S33" s="192">
        <v>2245</v>
      </c>
      <c r="T33" s="181"/>
    </row>
    <row r="34" spans="2:20" ht="12" customHeight="1">
      <c r="B34" s="4">
        <f t="shared" si="1"/>
        <v>42188</v>
      </c>
      <c r="C34" s="4"/>
      <c r="D34" s="181">
        <v>108.47</v>
      </c>
      <c r="E34" s="181"/>
      <c r="F34" s="181"/>
      <c r="G34" s="192">
        <v>1291</v>
      </c>
      <c r="H34" s="181"/>
      <c r="I34" s="181"/>
      <c r="J34" s="181">
        <v>97.66</v>
      </c>
      <c r="K34" s="181"/>
      <c r="L34" s="181"/>
      <c r="M34" s="192">
        <v>3260</v>
      </c>
      <c r="N34" s="181"/>
      <c r="O34" s="181"/>
      <c r="P34" s="181">
        <v>104.54</v>
      </c>
      <c r="Q34" s="181"/>
      <c r="R34" s="181"/>
      <c r="S34" s="192">
        <v>2150</v>
      </c>
      <c r="T34" s="181"/>
    </row>
    <row r="35" spans="2:20" ht="12" customHeight="1">
      <c r="B35" s="4">
        <f t="shared" si="1"/>
        <v>42195</v>
      </c>
      <c r="C35" s="4"/>
      <c r="D35" s="181">
        <v>103.15</v>
      </c>
      <c r="E35" s="181"/>
      <c r="F35" s="181"/>
      <c r="G35" s="192">
        <v>1351</v>
      </c>
      <c r="H35" s="181"/>
      <c r="I35" s="181"/>
      <c r="J35" s="181">
        <v>87.76</v>
      </c>
      <c r="K35" s="181"/>
      <c r="L35" s="181"/>
      <c r="M35" s="192">
        <v>3490</v>
      </c>
      <c r="N35" s="181"/>
      <c r="O35" s="181"/>
      <c r="P35" s="181">
        <v>97.2</v>
      </c>
      <c r="Q35" s="181"/>
      <c r="R35" s="181"/>
      <c r="S35" s="192">
        <v>2555</v>
      </c>
      <c r="T35" s="181"/>
    </row>
    <row r="36" spans="2:20" ht="12" customHeight="1">
      <c r="B36" s="4">
        <f t="shared" si="1"/>
        <v>42202</v>
      </c>
      <c r="C36" s="4"/>
      <c r="D36" s="181">
        <v>91.46</v>
      </c>
      <c r="E36" s="181"/>
      <c r="F36" s="181"/>
      <c r="G36" s="192">
        <v>1483</v>
      </c>
      <c r="H36" s="181"/>
      <c r="I36" s="181"/>
      <c r="J36" s="181">
        <v>78.239999999999995</v>
      </c>
      <c r="K36" s="181"/>
      <c r="L36" s="181"/>
      <c r="M36" s="192">
        <v>3675</v>
      </c>
      <c r="N36" s="181"/>
      <c r="O36" s="181"/>
      <c r="P36" s="181">
        <v>88.02</v>
      </c>
      <c r="Q36" s="181"/>
      <c r="R36" s="181"/>
      <c r="S36" s="192">
        <v>2136</v>
      </c>
      <c r="T36" s="181"/>
    </row>
    <row r="37" spans="2:20" ht="12" customHeight="1">
      <c r="B37" s="4">
        <f t="shared" si="1"/>
        <v>42209</v>
      </c>
      <c r="C37" s="4"/>
      <c r="D37" s="181">
        <v>85.97</v>
      </c>
      <c r="E37" s="181"/>
      <c r="F37" s="181"/>
      <c r="G37" s="192">
        <v>1272</v>
      </c>
      <c r="H37" s="181"/>
      <c r="I37" s="181"/>
      <c r="J37" s="181">
        <v>73.75</v>
      </c>
      <c r="K37" s="181"/>
      <c r="L37" s="181"/>
      <c r="M37" s="192">
        <v>2870</v>
      </c>
      <c r="N37" s="181"/>
      <c r="O37" s="181"/>
      <c r="P37" s="181">
        <v>79.319999999999993</v>
      </c>
      <c r="Q37" s="181"/>
      <c r="R37" s="181"/>
      <c r="S37" s="192">
        <v>1980</v>
      </c>
      <c r="T37" s="181"/>
    </row>
    <row r="38" spans="2:20" ht="12" customHeight="1">
      <c r="B38" s="4">
        <f t="shared" si="1"/>
        <v>42216</v>
      </c>
      <c r="C38" s="4"/>
      <c r="D38" s="181">
        <v>82.77</v>
      </c>
      <c r="E38" s="181"/>
      <c r="F38" s="181"/>
      <c r="G38" s="192">
        <v>1225</v>
      </c>
      <c r="H38" s="181"/>
      <c r="I38" s="181"/>
      <c r="J38" s="181">
        <v>72.66</v>
      </c>
      <c r="K38" s="181"/>
      <c r="L38" s="181"/>
      <c r="M38" s="192">
        <v>2075</v>
      </c>
      <c r="N38" s="181"/>
      <c r="O38" s="181"/>
      <c r="P38" s="181">
        <v>78.97</v>
      </c>
      <c r="Q38" s="181"/>
      <c r="R38" s="181"/>
      <c r="S38" s="192">
        <v>2235</v>
      </c>
      <c r="T38" s="181"/>
    </row>
    <row r="39" spans="2:20" ht="12" customHeight="1">
      <c r="B39" s="4">
        <f t="shared" si="1"/>
        <v>42223</v>
      </c>
      <c r="C39" s="4"/>
      <c r="D39" s="181">
        <v>85.36</v>
      </c>
      <c r="E39" s="181"/>
      <c r="F39" s="181"/>
      <c r="G39" s="192">
        <v>1287</v>
      </c>
      <c r="H39" s="181"/>
      <c r="I39" s="181"/>
      <c r="J39" s="181">
        <v>72.45</v>
      </c>
      <c r="K39" s="181"/>
      <c r="L39" s="181"/>
      <c r="M39" s="192">
        <v>3761</v>
      </c>
      <c r="N39" s="181"/>
      <c r="O39" s="181"/>
      <c r="P39" s="181">
        <v>83.25</v>
      </c>
      <c r="Q39" s="181"/>
      <c r="R39" s="181"/>
      <c r="S39" s="192">
        <v>2157</v>
      </c>
      <c r="T39" s="181"/>
    </row>
    <row r="40" spans="2:20" ht="12" customHeight="1">
      <c r="B40" s="4">
        <f t="shared" si="1"/>
        <v>42230</v>
      </c>
      <c r="C40" s="4"/>
      <c r="D40" s="181">
        <v>87.13</v>
      </c>
      <c r="E40" s="181"/>
      <c r="F40" s="181"/>
      <c r="G40" s="192">
        <v>1339</v>
      </c>
      <c r="H40" s="181"/>
      <c r="I40" s="181"/>
      <c r="J40" s="181">
        <v>76.45</v>
      </c>
      <c r="K40" s="181"/>
      <c r="L40" s="181"/>
      <c r="M40" s="192">
        <v>3947</v>
      </c>
      <c r="N40" s="181"/>
      <c r="O40" s="181"/>
      <c r="P40" s="181">
        <v>83.3</v>
      </c>
      <c r="Q40" s="181"/>
      <c r="R40" s="181"/>
      <c r="S40" s="192">
        <v>2120</v>
      </c>
      <c r="T40" s="181"/>
    </row>
    <row r="41" spans="2:20" ht="12" customHeight="1">
      <c r="B41" s="4">
        <f t="shared" si="1"/>
        <v>42237</v>
      </c>
      <c r="C41" s="4"/>
      <c r="D41" s="181">
        <v>85.92</v>
      </c>
      <c r="E41" s="181"/>
      <c r="F41" s="181"/>
      <c r="G41" s="192">
        <v>1327</v>
      </c>
      <c r="H41" s="181"/>
      <c r="I41" s="181"/>
      <c r="J41" s="181">
        <v>76.92</v>
      </c>
      <c r="K41" s="181"/>
      <c r="L41" s="181"/>
      <c r="M41" s="192">
        <v>3845</v>
      </c>
      <c r="N41" s="181"/>
      <c r="O41" s="181"/>
      <c r="P41" s="181">
        <v>84</v>
      </c>
      <c r="Q41" s="181"/>
      <c r="R41" s="181"/>
      <c r="S41" s="192">
        <v>2140</v>
      </c>
      <c r="T41" s="181"/>
    </row>
    <row r="42" spans="2:20" ht="12" customHeight="1">
      <c r="B42" s="4">
        <f t="shared" si="1"/>
        <v>42244</v>
      </c>
      <c r="C42" s="4"/>
      <c r="D42" s="181">
        <v>84.05</v>
      </c>
      <c r="E42" s="181"/>
      <c r="F42" s="181"/>
      <c r="G42" s="192">
        <v>1218</v>
      </c>
      <c r="H42" s="181"/>
      <c r="I42" s="181"/>
      <c r="J42" s="181">
        <v>77.099999999999994</v>
      </c>
      <c r="K42" s="181"/>
      <c r="L42" s="181"/>
      <c r="M42" s="192">
        <v>3227</v>
      </c>
      <c r="N42" s="181"/>
      <c r="O42" s="181"/>
      <c r="P42" s="181">
        <v>83.65</v>
      </c>
      <c r="Q42" s="181"/>
      <c r="R42" s="181"/>
      <c r="S42" s="192">
        <v>1800</v>
      </c>
      <c r="T42" s="181"/>
    </row>
    <row r="43" spans="2:20" ht="12" customHeight="1">
      <c r="B43" s="4">
        <f t="shared" si="1"/>
        <v>42251</v>
      </c>
      <c r="C43" s="4"/>
      <c r="D43" s="181">
        <v>80.900000000000006</v>
      </c>
      <c r="E43" s="181"/>
      <c r="F43" s="181"/>
      <c r="G43" s="192">
        <v>1152</v>
      </c>
      <c r="H43" s="181"/>
      <c r="I43" s="181"/>
      <c r="J43" s="181">
        <v>73.819999999999993</v>
      </c>
      <c r="K43" s="181"/>
      <c r="L43" s="181"/>
      <c r="M43" s="192">
        <v>2973</v>
      </c>
      <c r="N43" s="181"/>
      <c r="O43" s="181"/>
      <c r="P43" s="181">
        <v>74.819999999999993</v>
      </c>
      <c r="Q43" s="181"/>
      <c r="R43" s="181"/>
      <c r="S43" s="192">
        <v>2415</v>
      </c>
      <c r="T43" s="181"/>
    </row>
    <row r="44" spans="2:20" ht="12" customHeight="1">
      <c r="B44" s="4">
        <f t="shared" si="1"/>
        <v>42258</v>
      </c>
      <c r="C44" s="4"/>
      <c r="D44" s="181">
        <v>81.89</v>
      </c>
      <c r="E44" s="181"/>
      <c r="F44" s="181"/>
      <c r="G44" s="192">
        <v>1158</v>
      </c>
      <c r="H44" s="181"/>
      <c r="I44" s="181"/>
      <c r="J44" s="181">
        <v>73.7</v>
      </c>
      <c r="K44" s="181"/>
      <c r="L44" s="181"/>
      <c r="M44" s="192">
        <v>3634</v>
      </c>
      <c r="N44" s="181"/>
      <c r="O44" s="181"/>
      <c r="P44" s="181">
        <v>80.56</v>
      </c>
      <c r="Q44" s="181"/>
      <c r="R44" s="181"/>
      <c r="S44" s="192">
        <v>1981</v>
      </c>
      <c r="T44" s="181"/>
    </row>
    <row r="45" spans="2:20" ht="12" customHeight="1">
      <c r="B45" s="4">
        <f t="shared" si="1"/>
        <v>42265</v>
      </c>
      <c r="C45" s="4"/>
      <c r="D45" s="117">
        <v>81.05</v>
      </c>
      <c r="E45" s="117"/>
      <c r="F45" s="117"/>
      <c r="G45" s="376">
        <v>1291</v>
      </c>
      <c r="H45" s="117"/>
      <c r="I45" s="117"/>
      <c r="J45" s="117">
        <v>71.69</v>
      </c>
      <c r="K45" s="117"/>
      <c r="L45" s="117"/>
      <c r="M45" s="376">
        <v>3634</v>
      </c>
      <c r="N45" s="117"/>
      <c r="O45" s="117"/>
      <c r="P45" s="117">
        <v>80.36</v>
      </c>
      <c r="Q45" s="117"/>
      <c r="R45" s="117"/>
      <c r="S45" s="376">
        <v>1850</v>
      </c>
      <c r="T45" s="117"/>
    </row>
    <row r="46" spans="2:20" ht="12" customHeight="1">
      <c r="B46" s="4">
        <f t="shared" si="1"/>
        <v>42272</v>
      </c>
      <c r="C46" s="4"/>
      <c r="D46" s="117">
        <v>79.92</v>
      </c>
      <c r="E46" s="117"/>
      <c r="F46" s="117"/>
      <c r="G46" s="376">
        <v>1209</v>
      </c>
      <c r="H46" s="117"/>
      <c r="I46" s="117"/>
      <c r="J46" s="117">
        <v>69.59</v>
      </c>
      <c r="K46" s="117"/>
      <c r="L46" s="117"/>
      <c r="M46" s="376">
        <v>4218</v>
      </c>
      <c r="N46" s="117"/>
      <c r="O46" s="117"/>
      <c r="P46" s="117">
        <v>78.03</v>
      </c>
      <c r="Q46" s="117"/>
      <c r="R46" s="117"/>
      <c r="S46" s="376">
        <v>2281</v>
      </c>
      <c r="T46" s="117"/>
    </row>
    <row r="47" spans="2:20" ht="12" customHeight="1">
      <c r="B47" s="4">
        <f t="shared" si="1"/>
        <v>42279</v>
      </c>
      <c r="C47" s="4"/>
      <c r="D47" s="186">
        <v>77.55</v>
      </c>
      <c r="E47" s="186"/>
      <c r="F47" s="186"/>
      <c r="G47" s="8">
        <v>1221</v>
      </c>
      <c r="H47" s="117"/>
      <c r="I47" s="117"/>
      <c r="J47" s="186">
        <v>68.02</v>
      </c>
      <c r="K47" s="186"/>
      <c r="L47" s="186"/>
      <c r="M47" s="8">
        <v>4615</v>
      </c>
      <c r="N47" s="117"/>
      <c r="O47" s="117"/>
      <c r="P47" s="186">
        <v>76.510000000000005</v>
      </c>
      <c r="Q47" s="186"/>
      <c r="R47" s="186"/>
      <c r="S47" s="8">
        <v>2000</v>
      </c>
      <c r="T47" s="117"/>
    </row>
    <row r="48" spans="2:20" ht="12" customHeight="1">
      <c r="B48" s="4">
        <f t="shared" si="1"/>
        <v>42286</v>
      </c>
      <c r="C48" s="4"/>
      <c r="D48" s="186">
        <v>74.87</v>
      </c>
      <c r="E48" s="186"/>
      <c r="F48" s="186"/>
      <c r="G48" s="8">
        <v>1295</v>
      </c>
      <c r="H48" s="117"/>
      <c r="I48" s="117"/>
      <c r="J48" s="186">
        <v>68.55</v>
      </c>
      <c r="K48" s="186"/>
      <c r="L48" s="186"/>
      <c r="M48" s="8">
        <v>3615</v>
      </c>
      <c r="N48" s="117"/>
      <c r="O48" s="117"/>
      <c r="P48" s="186">
        <v>77.319999999999993</v>
      </c>
      <c r="Q48" s="186"/>
      <c r="R48" s="186"/>
      <c r="S48" s="8">
        <v>2640</v>
      </c>
      <c r="T48" s="117"/>
    </row>
    <row r="49" spans="2:20" ht="12" customHeight="1">
      <c r="B49" s="4">
        <f t="shared" si="1"/>
        <v>42293</v>
      </c>
      <c r="C49" s="4"/>
      <c r="D49" s="117">
        <v>75.98</v>
      </c>
      <c r="E49" s="117"/>
      <c r="F49" s="117"/>
      <c r="G49" s="8">
        <v>1233</v>
      </c>
      <c r="H49" s="117"/>
      <c r="I49" s="117"/>
      <c r="J49" s="117">
        <v>66.680000000000007</v>
      </c>
      <c r="K49" s="117"/>
      <c r="L49" s="117"/>
      <c r="M49" s="8">
        <v>2755</v>
      </c>
      <c r="N49" s="117"/>
      <c r="O49" s="117"/>
      <c r="P49" s="117">
        <v>75.91</v>
      </c>
      <c r="Q49" s="117"/>
      <c r="R49" s="117"/>
      <c r="S49" s="8">
        <v>2420</v>
      </c>
      <c r="T49" s="117"/>
    </row>
    <row r="50" spans="2:20" ht="12" customHeight="1">
      <c r="B50" s="4">
        <f t="shared" si="1"/>
        <v>42300</v>
      </c>
      <c r="C50" s="4"/>
      <c r="D50" s="117">
        <v>74.55</v>
      </c>
      <c r="E50" s="117"/>
      <c r="F50" s="117"/>
      <c r="G50" s="8">
        <v>1273</v>
      </c>
      <c r="H50" s="117"/>
      <c r="I50" s="117"/>
      <c r="J50" s="117">
        <v>69.069999999999993</v>
      </c>
      <c r="K50" s="117"/>
      <c r="L50" s="117"/>
      <c r="M50" s="8">
        <v>3115</v>
      </c>
      <c r="N50" s="117"/>
      <c r="O50" s="117"/>
      <c r="P50" s="117">
        <v>75.48</v>
      </c>
      <c r="Q50" s="117"/>
      <c r="R50" s="117"/>
      <c r="S50" s="8">
        <v>2185</v>
      </c>
      <c r="T50" s="117"/>
    </row>
    <row r="51" spans="2:20" ht="12" customHeight="1">
      <c r="B51" s="4">
        <f t="shared" si="1"/>
        <v>42307</v>
      </c>
      <c r="C51" s="4"/>
      <c r="D51" s="117">
        <v>76.53</v>
      </c>
      <c r="E51" s="117"/>
      <c r="F51" s="117"/>
      <c r="G51" s="8">
        <v>1167</v>
      </c>
      <c r="H51" s="117"/>
      <c r="I51" s="117"/>
      <c r="J51" s="117">
        <v>66.91</v>
      </c>
      <c r="K51" s="117"/>
      <c r="L51" s="117"/>
      <c r="M51" s="8">
        <v>4040</v>
      </c>
      <c r="N51" s="117"/>
      <c r="O51" s="117"/>
      <c r="P51" s="117">
        <v>73.11</v>
      </c>
      <c r="Q51" s="117"/>
      <c r="R51" s="117"/>
      <c r="S51" s="8">
        <v>2370</v>
      </c>
      <c r="T51" s="117"/>
    </row>
    <row r="52" spans="2:20" ht="12" customHeight="1">
      <c r="B52" s="4">
        <f t="shared" si="1"/>
        <v>42314</v>
      </c>
      <c r="C52" s="4"/>
      <c r="D52" s="122">
        <v>75.13</v>
      </c>
      <c r="E52" s="117"/>
      <c r="F52" s="117"/>
      <c r="G52" s="8">
        <v>1314</v>
      </c>
      <c r="H52" s="117"/>
      <c r="I52" s="117"/>
      <c r="J52" s="122">
        <v>66.33</v>
      </c>
      <c r="K52" s="117"/>
      <c r="L52" s="117"/>
      <c r="M52" s="8">
        <v>3445</v>
      </c>
      <c r="N52" s="117"/>
      <c r="O52" s="187"/>
      <c r="P52" s="122">
        <v>73.150000000000006</v>
      </c>
      <c r="Q52" s="117"/>
      <c r="R52" s="117"/>
      <c r="S52" s="8">
        <v>2770</v>
      </c>
      <c r="T52" s="117"/>
    </row>
    <row r="53" spans="2:20" ht="12" customHeight="1">
      <c r="B53" s="4">
        <f t="shared" si="1"/>
        <v>42321</v>
      </c>
      <c r="C53" s="4"/>
      <c r="D53" s="122">
        <v>76.19</v>
      </c>
      <c r="E53" s="117"/>
      <c r="F53" s="117"/>
      <c r="G53" s="8">
        <v>1284</v>
      </c>
      <c r="H53" s="117"/>
      <c r="I53" s="117"/>
      <c r="J53" s="122">
        <v>66.8</v>
      </c>
      <c r="K53" s="117"/>
      <c r="L53" s="117"/>
      <c r="M53" s="8">
        <v>3949</v>
      </c>
      <c r="N53" s="117"/>
      <c r="O53" s="187"/>
      <c r="P53" s="122">
        <v>74.28</v>
      </c>
      <c r="Q53" s="117"/>
      <c r="R53" s="117"/>
      <c r="S53" s="8">
        <v>2042</v>
      </c>
      <c r="T53" s="117"/>
    </row>
    <row r="54" spans="2:20" ht="12" customHeight="1">
      <c r="B54" s="4">
        <f t="shared" si="1"/>
        <v>42328</v>
      </c>
      <c r="C54" s="4"/>
      <c r="D54" s="122">
        <v>76.02</v>
      </c>
      <c r="E54" s="117"/>
      <c r="F54" s="117"/>
      <c r="G54" s="8">
        <v>1296</v>
      </c>
      <c r="H54" s="117"/>
      <c r="I54" s="117"/>
      <c r="J54" s="122">
        <v>69.78</v>
      </c>
      <c r="K54" s="117"/>
      <c r="L54" s="117"/>
      <c r="M54" s="8">
        <v>3849</v>
      </c>
      <c r="N54" s="117"/>
      <c r="O54" s="187"/>
      <c r="P54" s="122">
        <v>76.53</v>
      </c>
      <c r="Q54" s="117"/>
      <c r="R54" s="117"/>
      <c r="S54" s="8">
        <v>2154</v>
      </c>
      <c r="T54" s="117"/>
    </row>
    <row r="55" spans="2:20" ht="12" customHeight="1">
      <c r="B55" s="4">
        <f t="shared" si="1"/>
        <v>42335</v>
      </c>
      <c r="C55" s="4"/>
      <c r="D55" s="122">
        <v>79.400000000000006</v>
      </c>
      <c r="E55" s="117"/>
      <c r="F55" s="117"/>
      <c r="G55" s="8">
        <v>1127</v>
      </c>
      <c r="H55" s="117"/>
      <c r="I55" s="117"/>
      <c r="J55" s="122">
        <v>75.239999999999995</v>
      </c>
      <c r="K55" s="117"/>
      <c r="L55" s="117"/>
      <c r="M55" s="8">
        <v>3160</v>
      </c>
      <c r="N55" s="117"/>
      <c r="O55" s="188"/>
      <c r="P55" s="122">
        <v>81.77</v>
      </c>
      <c r="Q55" s="117"/>
      <c r="R55" s="117"/>
      <c r="S55" s="8">
        <v>2335</v>
      </c>
      <c r="T55" s="117"/>
    </row>
    <row r="56" spans="2:20" ht="12" customHeight="1">
      <c r="B56" s="4">
        <f t="shared" si="1"/>
        <v>42342</v>
      </c>
      <c r="C56" s="4"/>
      <c r="D56" s="122">
        <v>82.71</v>
      </c>
      <c r="E56" s="117"/>
      <c r="F56" s="117"/>
      <c r="G56" s="8">
        <v>1354</v>
      </c>
      <c r="H56" s="117"/>
      <c r="I56" s="117"/>
      <c r="J56" s="122">
        <v>78.53</v>
      </c>
      <c r="K56" s="117"/>
      <c r="L56" s="117"/>
      <c r="M56" s="8">
        <v>3169</v>
      </c>
      <c r="N56" s="117"/>
      <c r="O56" s="187"/>
      <c r="P56" s="122">
        <v>87.57</v>
      </c>
      <c r="Q56" s="117"/>
      <c r="R56" s="117"/>
      <c r="S56" s="8">
        <v>1775</v>
      </c>
      <c r="T56" s="117"/>
    </row>
    <row r="57" spans="2:20" ht="12" customHeight="1">
      <c r="B57" s="4">
        <f t="shared" si="1"/>
        <v>42349</v>
      </c>
      <c r="C57" s="4"/>
      <c r="D57" s="122">
        <v>81.349999999999994</v>
      </c>
      <c r="E57" s="117"/>
      <c r="F57" s="117"/>
      <c r="G57" s="8">
        <v>1221</v>
      </c>
      <c r="H57" s="117"/>
      <c r="I57" s="117"/>
      <c r="J57" s="122">
        <v>75.88</v>
      </c>
      <c r="K57" s="117"/>
      <c r="L57" s="117"/>
      <c r="M57" s="8">
        <v>3925</v>
      </c>
      <c r="N57" s="117"/>
      <c r="O57" s="187"/>
      <c r="P57" s="122">
        <v>81.02</v>
      </c>
      <c r="Q57" s="117"/>
      <c r="R57" s="117"/>
      <c r="S57" s="8">
        <v>1810</v>
      </c>
      <c r="T57" s="117"/>
    </row>
    <row r="58" spans="2:20" ht="12" customHeight="1">
      <c r="B58" s="4">
        <f t="shared" si="1"/>
        <v>42356</v>
      </c>
      <c r="C58" s="4"/>
      <c r="D58" s="122">
        <v>78.86</v>
      </c>
      <c r="E58" s="117"/>
      <c r="F58" s="117"/>
      <c r="G58" s="8">
        <v>1367</v>
      </c>
      <c r="H58" s="117"/>
      <c r="I58" s="117"/>
      <c r="J58" s="122">
        <v>74.290000000000006</v>
      </c>
      <c r="K58" s="117"/>
      <c r="L58" s="117"/>
      <c r="M58" s="8">
        <v>3769</v>
      </c>
      <c r="N58" s="117"/>
      <c r="O58" s="187"/>
      <c r="P58" s="122">
        <v>82.49</v>
      </c>
      <c r="Q58" s="117"/>
      <c r="R58" s="117"/>
      <c r="S58" s="8">
        <v>2215</v>
      </c>
      <c r="T58" s="117"/>
    </row>
    <row r="59" spans="2:20" ht="12" customHeight="1">
      <c r="B59" s="4">
        <f t="shared" si="1"/>
        <v>42363</v>
      </c>
      <c r="C59" s="4"/>
      <c r="D59" s="122">
        <v>83.29</v>
      </c>
      <c r="E59" s="117"/>
      <c r="F59" s="117"/>
      <c r="G59" s="8">
        <v>1205</v>
      </c>
      <c r="H59" s="117"/>
      <c r="I59" s="117"/>
      <c r="J59" s="122">
        <v>76.97</v>
      </c>
      <c r="K59" s="117"/>
      <c r="L59" s="117"/>
      <c r="M59" s="8">
        <v>3100</v>
      </c>
      <c r="N59" s="117"/>
      <c r="O59" s="187"/>
      <c r="P59" s="122">
        <v>83.47</v>
      </c>
      <c r="Q59" s="117"/>
      <c r="R59" s="117"/>
      <c r="S59" s="8">
        <v>2115</v>
      </c>
      <c r="T59" s="117"/>
    </row>
    <row r="60" spans="2:20" ht="12" customHeight="1">
      <c r="B60" s="4">
        <f t="shared" si="1"/>
        <v>42370</v>
      </c>
      <c r="C60" s="4"/>
      <c r="D60" s="122">
        <v>88.38</v>
      </c>
      <c r="E60" s="117"/>
      <c r="F60" s="117"/>
      <c r="G60" s="8">
        <v>1167</v>
      </c>
      <c r="H60" s="117"/>
      <c r="I60" s="117"/>
      <c r="J60" s="122">
        <v>80.760000000000005</v>
      </c>
      <c r="K60" s="117"/>
      <c r="L60" s="117"/>
      <c r="M60" s="8">
        <v>3053</v>
      </c>
      <c r="N60" s="117"/>
      <c r="O60" s="187"/>
      <c r="P60" s="122">
        <v>89.6</v>
      </c>
      <c r="Q60" s="117"/>
      <c r="R60" s="117"/>
      <c r="S60" s="8">
        <v>2090</v>
      </c>
      <c r="T60" s="117"/>
    </row>
    <row r="61" spans="2:20" ht="5.25" customHeight="1">
      <c r="B61" s="9"/>
      <c r="C61" s="9"/>
    </row>
    <row r="62" spans="2:20">
      <c r="B62" s="1977" t="s">
        <v>232</v>
      </c>
      <c r="C62" s="1977"/>
      <c r="D62" s="1977"/>
      <c r="E62" s="1977"/>
      <c r="F62" s="1977"/>
      <c r="G62" s="1977"/>
      <c r="H62" s="1977"/>
      <c r="I62" s="1977"/>
      <c r="J62" s="1977"/>
      <c r="K62" s="1977"/>
      <c r="L62" s="1977"/>
      <c r="M62" s="1977"/>
      <c r="N62" s="1977"/>
      <c r="O62" s="1977"/>
      <c r="P62" s="1977"/>
      <c r="Q62" s="1977"/>
      <c r="R62" s="1977"/>
      <c r="S62" s="1977"/>
    </row>
    <row r="63" spans="2:20">
      <c r="B63" s="1977"/>
      <c r="C63" s="1977"/>
      <c r="D63" s="1977"/>
      <c r="E63" s="1977"/>
      <c r="F63" s="1977"/>
      <c r="G63" s="1977"/>
      <c r="H63" s="1977"/>
      <c r="I63" s="1977"/>
      <c r="J63" s="1977"/>
      <c r="K63" s="1977"/>
      <c r="L63" s="1977"/>
      <c r="M63" s="1977"/>
      <c r="N63" s="1977"/>
      <c r="O63" s="1977"/>
      <c r="P63" s="1977"/>
      <c r="Q63" s="1977"/>
      <c r="R63" s="1977"/>
      <c r="S63" s="1977"/>
    </row>
    <row r="64" spans="2:20">
      <c r="B64" s="189"/>
    </row>
  </sheetData>
  <mergeCells count="10">
    <mergeCell ref="B62:S63"/>
    <mergeCell ref="D6:H6"/>
    <mergeCell ref="J6:N6"/>
    <mergeCell ref="P6:T6"/>
    <mergeCell ref="D8:E8"/>
    <mergeCell ref="G8:H8"/>
    <mergeCell ref="J8:K8"/>
    <mergeCell ref="M8:N8"/>
    <mergeCell ref="P8:Q8"/>
    <mergeCell ref="S8:T8"/>
  </mergeCells>
  <pageMargins left="0.6" right="0.56000000000000005" top="0.17" bottom="0.17" header="0.17" footer="0.17"/>
  <pageSetup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2:U69"/>
  <sheetViews>
    <sheetView zoomScale="110" zoomScaleNormal="110" zoomScaleSheetLayoutView="90" workbookViewId="0">
      <selection activeCell="P16" sqref="P16"/>
    </sheetView>
  </sheetViews>
  <sheetFormatPr defaultColWidth="10.28515625" defaultRowHeight="15.75"/>
  <cols>
    <col min="1" max="1" width="10.28515625" style="1"/>
    <col min="2" max="2" width="8.5703125" style="1" customWidth="1"/>
    <col min="3" max="3" width="2.7109375" style="1" customWidth="1"/>
    <col min="4" max="4" width="9" style="1" customWidth="1"/>
    <col min="5" max="5" width="3.85546875" style="1" customWidth="1"/>
    <col min="6" max="6" width="1" style="1" customWidth="1"/>
    <col min="7" max="7" width="9.42578125" style="1" customWidth="1"/>
    <col min="8" max="8" width="3.42578125" style="1" customWidth="1"/>
    <col min="9" max="9" width="13.42578125" style="1" customWidth="1"/>
    <col min="10" max="10" width="3.5703125" style="194" customWidth="1"/>
    <col min="11" max="11" width="11.7109375" style="1" customWidth="1"/>
    <col min="12" max="12" width="1.85546875" style="1" customWidth="1"/>
    <col min="13" max="13" width="1" style="1" customWidth="1"/>
    <col min="14" max="14" width="8" style="1" customWidth="1"/>
    <col min="15" max="15" width="1.85546875" style="1" customWidth="1"/>
    <col min="16" max="16" width="9.7109375" style="2" customWidth="1"/>
    <col min="17" max="17" width="9.28515625" style="2" bestFit="1" customWidth="1"/>
    <col min="18" max="18" width="3.5703125" style="2" customWidth="1"/>
    <col min="19" max="19" width="1" style="2" customWidth="1"/>
    <col min="20" max="20" width="9.140625" style="2" customWidth="1"/>
    <col min="21" max="21" width="1.7109375" style="2" customWidth="1"/>
    <col min="22" max="16384" width="10.28515625" style="1"/>
  </cols>
  <sheetData>
    <row r="2" spans="2:17">
      <c r="D2" s="1" t="s">
        <v>407</v>
      </c>
    </row>
    <row r="3" spans="2:17" ht="12" customHeight="1">
      <c r="D3" s="1" t="s">
        <v>224</v>
      </c>
    </row>
    <row r="4" spans="2:17" ht="12" customHeight="1">
      <c r="D4" s="1" t="s">
        <v>225</v>
      </c>
    </row>
    <row r="5" spans="2:17" ht="12" customHeight="1">
      <c r="D5" s="1" t="s">
        <v>226</v>
      </c>
    </row>
    <row r="6" spans="2:17" ht="5.25" customHeight="1"/>
    <row r="7" spans="2:17" ht="12" customHeight="1">
      <c r="D7" s="1970" t="s">
        <v>170</v>
      </c>
      <c r="E7" s="1970"/>
      <c r="F7" s="1970"/>
      <c r="G7" s="1970"/>
      <c r="H7" s="1970"/>
      <c r="K7" s="1970" t="s">
        <v>172</v>
      </c>
      <c r="L7" s="1970"/>
      <c r="M7" s="1970"/>
      <c r="N7" s="1970"/>
      <c r="O7" s="1970"/>
    </row>
    <row r="8" spans="2:17" ht="12" customHeight="1">
      <c r="D8" s="1951" t="s">
        <v>230</v>
      </c>
      <c r="E8" s="1951"/>
      <c r="F8" s="2"/>
      <c r="G8" s="1951" t="s">
        <v>231</v>
      </c>
      <c r="H8" s="1951"/>
      <c r="I8" s="2"/>
      <c r="J8" s="195"/>
      <c r="K8" s="1978" t="s">
        <v>172</v>
      </c>
      <c r="L8" s="1978"/>
      <c r="M8" s="2"/>
      <c r="N8" s="1951" t="s">
        <v>231</v>
      </c>
      <c r="O8" s="1951"/>
    </row>
    <row r="9" spans="2:17" ht="5.25" customHeight="1">
      <c r="E9" s="3"/>
      <c r="F9" s="3"/>
      <c r="G9" s="3"/>
      <c r="H9" s="3"/>
      <c r="I9" s="3"/>
      <c r="K9" s="3"/>
      <c r="L9" s="3"/>
      <c r="M9" s="3"/>
    </row>
    <row r="10" spans="2:17" ht="12" customHeight="1">
      <c r="B10" s="196">
        <v>42013</v>
      </c>
      <c r="C10" s="4"/>
      <c r="D10" s="378">
        <v>104.07</v>
      </c>
      <c r="E10" s="378"/>
      <c r="F10" s="378"/>
      <c r="G10" s="202">
        <v>12536</v>
      </c>
      <c r="H10" s="123"/>
      <c r="I10" s="203"/>
      <c r="K10" s="204"/>
      <c r="L10" s="205"/>
      <c r="M10" s="197"/>
      <c r="N10" s="206"/>
      <c r="O10" s="109"/>
      <c r="P10" s="207"/>
    </row>
    <row r="11" spans="2:17" ht="12" customHeight="1">
      <c r="B11" s="196">
        <f t="shared" ref="B11:B16" si="0">B10+7</f>
        <v>42020</v>
      </c>
      <c r="C11" s="4"/>
      <c r="D11" s="378">
        <v>103.13</v>
      </c>
      <c r="E11" s="378"/>
      <c r="F11" s="378"/>
      <c r="G11" s="202">
        <v>11668</v>
      </c>
      <c r="H11" s="123"/>
      <c r="I11" s="123"/>
      <c r="K11" s="204"/>
      <c r="L11" s="205"/>
      <c r="M11" s="197"/>
      <c r="N11" s="206"/>
      <c r="O11" s="109"/>
      <c r="P11" s="207"/>
    </row>
    <row r="12" spans="2:17" ht="12" customHeight="1">
      <c r="B12" s="196">
        <f t="shared" si="0"/>
        <v>42027</v>
      </c>
      <c r="C12" s="4"/>
      <c r="D12" s="378">
        <v>96.76</v>
      </c>
      <c r="E12" s="378"/>
      <c r="F12" s="378"/>
      <c r="G12" s="202">
        <v>10756</v>
      </c>
      <c r="H12" s="123"/>
      <c r="I12" s="123"/>
      <c r="J12" s="208"/>
      <c r="K12" s="201"/>
      <c r="L12" s="205"/>
      <c r="M12" s="197"/>
      <c r="N12" s="209"/>
      <c r="O12" s="109"/>
      <c r="P12" s="207"/>
    </row>
    <row r="13" spans="2:17" ht="12" customHeight="1">
      <c r="B13" s="196">
        <f t="shared" si="0"/>
        <v>42034</v>
      </c>
      <c r="C13" s="4"/>
      <c r="D13" s="378">
        <v>93.9</v>
      </c>
      <c r="E13" s="378"/>
      <c r="F13" s="378"/>
      <c r="G13" s="202">
        <v>11525</v>
      </c>
      <c r="H13" s="123"/>
      <c r="I13" s="123"/>
      <c r="J13" s="382" t="s">
        <v>135</v>
      </c>
      <c r="K13" s="383">
        <v>99.62</v>
      </c>
      <c r="L13" s="384"/>
      <c r="M13" s="197"/>
      <c r="N13" s="159">
        <v>46484</v>
      </c>
      <c r="O13" s="109"/>
      <c r="P13" s="207"/>
      <c r="Q13" s="432"/>
    </row>
    <row r="14" spans="2:17" ht="12" customHeight="1">
      <c r="B14" s="196">
        <f t="shared" si="0"/>
        <v>42041</v>
      </c>
      <c r="C14" s="4"/>
      <c r="D14" s="378">
        <v>91.12</v>
      </c>
      <c r="E14" s="378"/>
      <c r="F14" s="378"/>
      <c r="G14" s="202">
        <v>11046</v>
      </c>
      <c r="H14" s="123"/>
      <c r="I14" s="123"/>
      <c r="J14" s="377"/>
      <c r="K14" s="383"/>
      <c r="L14" s="384"/>
      <c r="M14" s="197"/>
      <c r="N14" s="159"/>
      <c r="O14" s="109"/>
      <c r="P14" s="207"/>
    </row>
    <row r="15" spans="2:17" ht="12" customHeight="1">
      <c r="B15" s="196">
        <f t="shared" si="0"/>
        <v>42048</v>
      </c>
      <c r="C15" s="4"/>
      <c r="D15" s="197">
        <v>90.08</v>
      </c>
      <c r="E15" s="377"/>
      <c r="F15" s="198"/>
      <c r="G15" s="199">
        <v>12780</v>
      </c>
      <c r="H15" s="123"/>
      <c r="I15" s="123"/>
      <c r="J15" s="377"/>
      <c r="K15" s="383"/>
      <c r="L15" s="384"/>
      <c r="M15" s="197"/>
      <c r="N15" s="159"/>
      <c r="O15" s="109"/>
      <c r="P15" s="207"/>
    </row>
    <row r="16" spans="2:17" ht="12" customHeight="1">
      <c r="B16" s="196">
        <f t="shared" si="0"/>
        <v>42055</v>
      </c>
      <c r="C16" s="4"/>
      <c r="D16" s="197">
        <v>92.88</v>
      </c>
      <c r="E16" s="377"/>
      <c r="F16" s="198"/>
      <c r="G16" s="199">
        <v>12157</v>
      </c>
      <c r="H16" s="123"/>
      <c r="I16" s="123"/>
      <c r="J16" s="382"/>
      <c r="K16" s="383"/>
      <c r="L16" s="384"/>
      <c r="M16" s="197"/>
      <c r="N16" s="159"/>
      <c r="O16" s="109"/>
      <c r="P16" s="207"/>
    </row>
    <row r="17" spans="2:16" ht="12" customHeight="1">
      <c r="B17" s="196">
        <f>B16+7</f>
        <v>42062</v>
      </c>
      <c r="C17" s="4"/>
      <c r="D17" s="197">
        <v>94.6</v>
      </c>
      <c r="E17" s="379"/>
      <c r="F17" s="197"/>
      <c r="G17" s="199">
        <v>10803</v>
      </c>
      <c r="H17" s="123"/>
      <c r="I17" s="123"/>
      <c r="J17" s="382" t="s">
        <v>152</v>
      </c>
      <c r="K17" s="97">
        <v>92.56</v>
      </c>
      <c r="L17" s="97"/>
      <c r="M17" s="197"/>
      <c r="N17" s="159">
        <v>46786</v>
      </c>
      <c r="O17" s="109"/>
      <c r="P17" s="207"/>
    </row>
    <row r="18" spans="2:16" ht="12" customHeight="1">
      <c r="B18" s="196">
        <f t="shared" ref="B18:B61" si="1">B17+7</f>
        <v>42069</v>
      </c>
      <c r="C18" s="4"/>
      <c r="D18" s="97">
        <v>96.47</v>
      </c>
      <c r="E18" s="377"/>
      <c r="F18" s="100"/>
      <c r="G18" s="380">
        <v>11967</v>
      </c>
      <c r="H18" s="123"/>
      <c r="I18" s="123"/>
      <c r="J18" s="377"/>
      <c r="K18" s="100"/>
      <c r="L18" s="385"/>
      <c r="M18" s="100"/>
      <c r="N18" s="336"/>
      <c r="O18" s="186"/>
      <c r="P18" s="207"/>
    </row>
    <row r="19" spans="2:16" ht="12" customHeight="1">
      <c r="B19" s="196">
        <f t="shared" si="1"/>
        <v>42076</v>
      </c>
      <c r="C19" s="4"/>
      <c r="D19" s="97">
        <v>98.28</v>
      </c>
      <c r="E19" s="378"/>
      <c r="F19" s="378"/>
      <c r="G19" s="380">
        <v>11997</v>
      </c>
      <c r="H19" s="123"/>
      <c r="I19" s="203"/>
      <c r="J19" s="377"/>
      <c r="K19" s="97"/>
      <c r="L19" s="384"/>
      <c r="M19" s="97"/>
      <c r="N19" s="159"/>
      <c r="O19" s="210"/>
      <c r="P19" s="207"/>
    </row>
    <row r="20" spans="2:16" ht="12" customHeight="1">
      <c r="B20" s="196">
        <f t="shared" si="1"/>
        <v>42083</v>
      </c>
      <c r="C20" s="4"/>
      <c r="D20" s="97">
        <v>100.04</v>
      </c>
      <c r="E20" s="378"/>
      <c r="F20" s="378"/>
      <c r="G20" s="380">
        <v>12330</v>
      </c>
      <c r="H20" s="123"/>
      <c r="I20" s="123"/>
      <c r="J20" s="377"/>
      <c r="K20" s="97"/>
      <c r="L20" s="384"/>
      <c r="M20" s="97"/>
      <c r="N20" s="159"/>
      <c r="O20" s="211"/>
      <c r="P20" s="207"/>
    </row>
    <row r="21" spans="2:16" ht="12" customHeight="1">
      <c r="B21" s="196">
        <f t="shared" si="1"/>
        <v>42090</v>
      </c>
      <c r="C21" s="4"/>
      <c r="D21" s="97">
        <v>100.67</v>
      </c>
      <c r="E21" s="378"/>
      <c r="F21" s="378"/>
      <c r="G21" s="380">
        <v>12177</v>
      </c>
      <c r="H21" s="123"/>
      <c r="I21" s="123"/>
      <c r="J21" s="386" t="s">
        <v>236</v>
      </c>
      <c r="K21" s="97">
        <v>98.88</v>
      </c>
      <c r="L21" s="384"/>
      <c r="M21" s="97"/>
      <c r="N21" s="159">
        <v>48470</v>
      </c>
      <c r="O21" s="211"/>
      <c r="P21" s="207"/>
    </row>
    <row r="22" spans="2:16" ht="12" customHeight="1">
      <c r="B22" s="196">
        <f t="shared" si="1"/>
        <v>42097</v>
      </c>
      <c r="C22" s="4"/>
      <c r="D22" s="97">
        <v>100.68</v>
      </c>
      <c r="E22" s="377"/>
      <c r="F22" s="100"/>
      <c r="G22" s="380">
        <v>12269</v>
      </c>
      <c r="H22" s="123"/>
      <c r="I22" s="123"/>
      <c r="J22" s="387"/>
      <c r="K22" s="53"/>
      <c r="L22" s="53"/>
      <c r="M22" s="197"/>
      <c r="N22" s="296"/>
      <c r="O22" s="211"/>
      <c r="P22" s="207"/>
    </row>
    <row r="23" spans="2:16" ht="12" customHeight="1">
      <c r="B23" s="196">
        <f t="shared" si="1"/>
        <v>42104</v>
      </c>
      <c r="C23" s="4"/>
      <c r="D23" s="97">
        <v>103.07</v>
      </c>
      <c r="E23" s="378"/>
      <c r="F23" s="378"/>
      <c r="G23" s="380">
        <v>11968</v>
      </c>
      <c r="H23" s="123"/>
      <c r="I23" s="123"/>
      <c r="J23" s="387"/>
      <c r="K23" s="53"/>
      <c r="L23" s="53"/>
      <c r="M23" s="197"/>
      <c r="N23" s="296"/>
      <c r="O23" s="211"/>
      <c r="P23" s="207"/>
    </row>
    <row r="24" spans="2:16" ht="12" customHeight="1">
      <c r="B24" s="196">
        <f t="shared" si="1"/>
        <v>42111</v>
      </c>
      <c r="C24" s="4"/>
      <c r="D24" s="97">
        <v>105.73</v>
      </c>
      <c r="E24" s="378"/>
      <c r="F24" s="378"/>
      <c r="G24" s="380">
        <v>11748</v>
      </c>
      <c r="H24" s="123"/>
      <c r="I24" s="123"/>
      <c r="J24" s="387"/>
      <c r="K24" s="53"/>
      <c r="L24" s="53"/>
      <c r="M24" s="197"/>
      <c r="N24" s="296"/>
      <c r="O24" s="211"/>
      <c r="P24" s="207"/>
    </row>
    <row r="25" spans="2:16" ht="12" customHeight="1">
      <c r="B25" s="196">
        <f t="shared" si="1"/>
        <v>42118</v>
      </c>
      <c r="C25" s="4"/>
      <c r="D25" s="97">
        <v>107.1</v>
      </c>
      <c r="E25" s="378"/>
      <c r="F25" s="378"/>
      <c r="G25" s="380">
        <v>10796</v>
      </c>
      <c r="H25" s="123"/>
      <c r="I25" s="123"/>
      <c r="J25" s="388" t="s">
        <v>237</v>
      </c>
      <c r="K25" s="53">
        <v>104.79</v>
      </c>
      <c r="L25" s="53"/>
      <c r="M25" s="197"/>
      <c r="N25" s="296">
        <v>58380</v>
      </c>
      <c r="O25" s="211"/>
      <c r="P25" s="207"/>
    </row>
    <row r="26" spans="2:16" ht="12" customHeight="1">
      <c r="B26" s="196">
        <f t="shared" si="1"/>
        <v>42125</v>
      </c>
      <c r="C26" s="4"/>
      <c r="D26" s="97">
        <v>107.78</v>
      </c>
      <c r="E26" s="377"/>
      <c r="F26" s="100"/>
      <c r="G26" s="380">
        <v>11600</v>
      </c>
      <c r="H26" s="123"/>
      <c r="I26" s="123"/>
      <c r="J26" s="377"/>
      <c r="K26" s="100"/>
      <c r="L26" s="385"/>
      <c r="M26" s="100"/>
      <c r="N26" s="336"/>
      <c r="O26" s="211"/>
      <c r="P26" s="207"/>
    </row>
    <row r="27" spans="2:16" ht="12" customHeight="1">
      <c r="B27" s="196">
        <f t="shared" si="1"/>
        <v>42132</v>
      </c>
      <c r="C27" s="4"/>
      <c r="D27" s="97">
        <v>107.95</v>
      </c>
      <c r="E27" s="378"/>
      <c r="F27" s="378"/>
      <c r="G27" s="380">
        <v>11409</v>
      </c>
      <c r="H27" s="123"/>
      <c r="I27" s="203"/>
      <c r="J27" s="377"/>
      <c r="K27" s="97"/>
      <c r="L27" s="384"/>
      <c r="M27" s="97"/>
      <c r="N27" s="159"/>
      <c r="O27" s="211"/>
      <c r="P27" s="207"/>
    </row>
    <row r="28" spans="2:16" ht="12" customHeight="1">
      <c r="B28" s="196">
        <f t="shared" si="1"/>
        <v>42139</v>
      </c>
      <c r="C28" s="4"/>
      <c r="D28" s="97">
        <v>107.19</v>
      </c>
      <c r="E28" s="378"/>
      <c r="F28" s="378"/>
      <c r="G28" s="380">
        <v>12340</v>
      </c>
      <c r="H28" s="123"/>
      <c r="I28" s="123"/>
      <c r="J28" s="377"/>
      <c r="K28" s="97"/>
      <c r="L28" s="384"/>
      <c r="M28" s="97"/>
      <c r="N28" s="159"/>
      <c r="O28" s="211"/>
      <c r="P28" s="207"/>
    </row>
    <row r="29" spans="2:16" ht="12" customHeight="1">
      <c r="B29" s="196">
        <f t="shared" si="1"/>
        <v>42146</v>
      </c>
      <c r="C29" s="4"/>
      <c r="D29" s="97">
        <v>107.05</v>
      </c>
      <c r="E29" s="378"/>
      <c r="F29" s="378"/>
      <c r="G29" s="380">
        <v>11605</v>
      </c>
      <c r="H29" s="123"/>
      <c r="I29" s="123"/>
      <c r="J29" s="386"/>
      <c r="K29" s="97"/>
      <c r="L29" s="384"/>
      <c r="M29" s="97"/>
      <c r="N29" s="159"/>
      <c r="O29" s="211"/>
      <c r="P29" s="207"/>
    </row>
    <row r="30" spans="2:16" ht="12" customHeight="1">
      <c r="B30" s="196">
        <f t="shared" si="1"/>
        <v>42153</v>
      </c>
      <c r="C30" s="4"/>
      <c r="D30" s="97">
        <v>104.76</v>
      </c>
      <c r="E30" s="378"/>
      <c r="F30" s="378"/>
      <c r="G30" s="380">
        <v>12354</v>
      </c>
      <c r="H30" s="123"/>
      <c r="I30" s="123"/>
      <c r="J30" s="389" t="s">
        <v>236</v>
      </c>
      <c r="K30" s="97">
        <v>106.71</v>
      </c>
      <c r="L30" s="384"/>
      <c r="M30" s="97"/>
      <c r="N30" s="159">
        <v>47708</v>
      </c>
      <c r="O30" s="211"/>
      <c r="P30" s="207"/>
    </row>
    <row r="31" spans="2:16" ht="12" customHeight="1">
      <c r="B31" s="196">
        <f t="shared" si="1"/>
        <v>42160</v>
      </c>
      <c r="C31" s="4"/>
      <c r="D31" s="212">
        <v>102.19</v>
      </c>
      <c r="E31" s="198"/>
      <c r="F31" s="198"/>
      <c r="G31" s="213">
        <v>11925</v>
      </c>
      <c r="H31" s="123"/>
      <c r="I31" s="123"/>
      <c r="J31" s="387"/>
      <c r="K31" s="53"/>
      <c r="L31" s="53"/>
      <c r="M31" s="197"/>
      <c r="N31" s="296"/>
      <c r="O31" s="211"/>
      <c r="P31" s="207"/>
    </row>
    <row r="32" spans="2:16" ht="12" customHeight="1">
      <c r="B32" s="196">
        <f t="shared" si="1"/>
        <v>42167</v>
      </c>
      <c r="C32" s="4"/>
      <c r="D32" s="214">
        <v>100.2</v>
      </c>
      <c r="E32" s="198"/>
      <c r="F32" s="198"/>
      <c r="G32" s="213">
        <v>12109</v>
      </c>
      <c r="H32" s="123"/>
      <c r="I32" s="123"/>
      <c r="J32" s="387"/>
      <c r="K32" s="53"/>
      <c r="L32" s="53"/>
      <c r="M32" s="197"/>
      <c r="N32" s="296"/>
      <c r="O32" s="211"/>
      <c r="P32" s="207"/>
    </row>
    <row r="33" spans="2:16" ht="12" customHeight="1">
      <c r="B33" s="196">
        <f t="shared" si="1"/>
        <v>42174</v>
      </c>
      <c r="C33" s="4"/>
      <c r="D33" s="212">
        <v>99.27</v>
      </c>
      <c r="E33" s="198"/>
      <c r="F33" s="198"/>
      <c r="G33" s="213">
        <v>12135</v>
      </c>
      <c r="H33" s="123"/>
      <c r="I33" s="123"/>
      <c r="J33" s="387"/>
      <c r="K33" s="53"/>
      <c r="L33" s="53"/>
      <c r="M33" s="197"/>
      <c r="N33" s="296"/>
      <c r="O33" s="211"/>
      <c r="P33" s="207"/>
    </row>
    <row r="34" spans="2:16" ht="12" customHeight="1">
      <c r="B34" s="196">
        <f t="shared" si="1"/>
        <v>42181</v>
      </c>
      <c r="C34" s="4"/>
      <c r="D34" s="212">
        <v>103.1</v>
      </c>
      <c r="E34" s="198"/>
      <c r="F34" s="198"/>
      <c r="G34" s="213">
        <v>11748</v>
      </c>
      <c r="H34" s="123"/>
      <c r="I34" s="123"/>
      <c r="J34" s="390" t="s">
        <v>135</v>
      </c>
      <c r="K34" s="391">
        <v>101.17</v>
      </c>
      <c r="L34" s="391"/>
      <c r="M34" s="197"/>
      <c r="N34" s="296">
        <v>47916</v>
      </c>
      <c r="O34" s="211"/>
      <c r="P34" s="207"/>
    </row>
    <row r="35" spans="2:16" ht="12" customHeight="1">
      <c r="B35" s="196">
        <f t="shared" si="1"/>
        <v>42188</v>
      </c>
      <c r="C35" s="4"/>
      <c r="D35" s="214">
        <v>104.39</v>
      </c>
      <c r="E35" s="198"/>
      <c r="F35" s="198"/>
      <c r="G35" s="213">
        <v>10824</v>
      </c>
      <c r="H35" s="123"/>
      <c r="I35" s="123"/>
      <c r="J35" s="392"/>
      <c r="K35" s="393"/>
      <c r="L35" s="394"/>
      <c r="M35" s="197"/>
      <c r="N35" s="395"/>
      <c r="O35" s="210"/>
      <c r="P35" s="207"/>
    </row>
    <row r="36" spans="2:16" ht="12" customHeight="1">
      <c r="B36" s="196">
        <f t="shared" si="1"/>
        <v>42195</v>
      </c>
      <c r="C36" s="4"/>
      <c r="D36" s="214">
        <v>98.02</v>
      </c>
      <c r="E36" s="198"/>
      <c r="F36" s="198"/>
      <c r="G36" s="213">
        <v>12326</v>
      </c>
      <c r="H36" s="123"/>
      <c r="I36" s="123"/>
      <c r="J36" s="396"/>
      <c r="K36" s="397"/>
      <c r="L36" s="397"/>
      <c r="M36" s="197"/>
      <c r="N36" s="398"/>
      <c r="O36" s="186"/>
      <c r="P36" s="207"/>
    </row>
    <row r="37" spans="2:16" ht="12" customHeight="1">
      <c r="B37" s="196">
        <f t="shared" si="1"/>
        <v>42202</v>
      </c>
      <c r="C37" s="4"/>
      <c r="D37" s="214">
        <v>89.13</v>
      </c>
      <c r="E37" s="198"/>
      <c r="F37" s="198"/>
      <c r="G37" s="213">
        <v>12282</v>
      </c>
      <c r="H37" s="123"/>
      <c r="I37" s="123"/>
      <c r="J37" s="399"/>
      <c r="K37" s="53"/>
      <c r="L37" s="53"/>
      <c r="M37" s="197"/>
      <c r="N37" s="296"/>
      <c r="O37" s="186"/>
      <c r="P37" s="207"/>
    </row>
    <row r="38" spans="2:16" ht="12" customHeight="1">
      <c r="B38" s="196">
        <f t="shared" si="1"/>
        <v>42209</v>
      </c>
      <c r="C38" s="4"/>
      <c r="D38" s="214">
        <v>82.19</v>
      </c>
      <c r="E38" s="198"/>
      <c r="F38" s="198"/>
      <c r="G38" s="213">
        <v>11840</v>
      </c>
      <c r="H38" s="123"/>
      <c r="I38" s="123"/>
      <c r="J38" s="377"/>
      <c r="K38" s="38"/>
      <c r="L38" s="38"/>
      <c r="M38" s="38"/>
      <c r="N38" s="38"/>
      <c r="O38" s="186"/>
      <c r="P38" s="207"/>
    </row>
    <row r="39" spans="2:16" ht="12" customHeight="1">
      <c r="B39" s="196">
        <f t="shared" si="1"/>
        <v>42216</v>
      </c>
      <c r="C39" s="4"/>
      <c r="D39" s="214">
        <v>80.94</v>
      </c>
      <c r="E39" s="198"/>
      <c r="F39" s="198"/>
      <c r="G39" s="213">
        <v>10313</v>
      </c>
      <c r="H39" s="123"/>
      <c r="I39" s="123"/>
      <c r="J39" s="400" t="s">
        <v>135</v>
      </c>
      <c r="K39" s="53">
        <v>91.01</v>
      </c>
      <c r="L39" s="53"/>
      <c r="M39" s="197"/>
      <c r="N39" s="296">
        <v>57585</v>
      </c>
      <c r="O39" s="186"/>
      <c r="P39" s="207"/>
    </row>
    <row r="40" spans="2:16" ht="12" customHeight="1">
      <c r="B40" s="196">
        <f t="shared" si="1"/>
        <v>42223</v>
      </c>
      <c r="C40" s="4"/>
      <c r="D40" s="214">
        <v>81.69</v>
      </c>
      <c r="E40" s="198"/>
      <c r="F40" s="198"/>
      <c r="G40" s="213">
        <v>12180</v>
      </c>
      <c r="H40" s="123"/>
      <c r="I40" s="123"/>
      <c r="J40" s="399"/>
      <c r="K40" s="53"/>
      <c r="L40" s="53"/>
      <c r="M40" s="197"/>
      <c r="N40" s="296"/>
      <c r="O40" s="186"/>
      <c r="P40" s="207"/>
    </row>
    <row r="41" spans="2:16" ht="12" customHeight="1">
      <c r="B41" s="196">
        <f t="shared" si="1"/>
        <v>42230</v>
      </c>
      <c r="C41" s="4"/>
      <c r="D41" s="214">
        <v>83.45</v>
      </c>
      <c r="E41" s="198"/>
      <c r="F41" s="198"/>
      <c r="G41" s="213">
        <v>12493</v>
      </c>
      <c r="H41" s="123"/>
      <c r="I41" s="123"/>
      <c r="J41" s="399"/>
      <c r="K41" s="53"/>
      <c r="L41" s="53"/>
      <c r="M41" s="197"/>
      <c r="N41" s="296"/>
      <c r="O41" s="186"/>
      <c r="P41" s="207"/>
    </row>
    <row r="42" spans="2:16" ht="12" customHeight="1">
      <c r="B42" s="196">
        <f t="shared" si="1"/>
        <v>42237</v>
      </c>
      <c r="C42" s="4"/>
      <c r="D42" s="214">
        <v>82.8</v>
      </c>
      <c r="E42" s="198"/>
      <c r="F42" s="198"/>
      <c r="G42" s="213">
        <v>12079</v>
      </c>
      <c r="H42" s="123"/>
      <c r="I42" s="123"/>
      <c r="J42" s="399"/>
      <c r="K42" s="53"/>
      <c r="L42" s="53"/>
      <c r="M42" s="197"/>
      <c r="N42" s="296"/>
      <c r="O42" s="186"/>
      <c r="P42" s="207"/>
    </row>
    <row r="43" spans="2:16" ht="12" customHeight="1">
      <c r="B43" s="196">
        <f t="shared" si="1"/>
        <v>42244</v>
      </c>
      <c r="C43" s="4"/>
      <c r="D43" s="214">
        <v>82.31</v>
      </c>
      <c r="E43" s="198"/>
      <c r="F43" s="198"/>
      <c r="G43" s="213">
        <v>11211</v>
      </c>
      <c r="H43" s="123"/>
      <c r="I43" s="123"/>
      <c r="J43" s="400" t="s">
        <v>237</v>
      </c>
      <c r="K43" s="53">
        <v>82.61</v>
      </c>
      <c r="L43" s="53"/>
      <c r="M43" s="197"/>
      <c r="N43" s="296">
        <v>47973</v>
      </c>
      <c r="O43" s="186"/>
      <c r="P43" s="207"/>
    </row>
    <row r="44" spans="2:16" ht="12" customHeight="1">
      <c r="B44" s="196">
        <f t="shared" si="1"/>
        <v>42251</v>
      </c>
      <c r="C44" s="4"/>
      <c r="D44" s="214">
        <v>78.11</v>
      </c>
      <c r="E44" s="198"/>
      <c r="F44" s="198"/>
      <c r="G44" s="213">
        <v>11489</v>
      </c>
      <c r="H44" s="123"/>
      <c r="I44" s="123"/>
      <c r="J44" s="401"/>
      <c r="K44" s="97"/>
      <c r="L44" s="97"/>
      <c r="M44" s="197"/>
      <c r="N44" s="159"/>
      <c r="O44" s="186"/>
      <c r="P44" s="207"/>
    </row>
    <row r="45" spans="2:16" ht="12" customHeight="1">
      <c r="B45" s="196">
        <f t="shared" si="1"/>
        <v>42258</v>
      </c>
      <c r="C45" s="4"/>
      <c r="D45" s="214">
        <v>79.62</v>
      </c>
      <c r="E45" s="198"/>
      <c r="F45" s="198"/>
      <c r="G45" s="213">
        <v>11876</v>
      </c>
      <c r="H45" s="123"/>
      <c r="I45" s="123"/>
      <c r="J45" s="401"/>
      <c r="K45" s="97"/>
      <c r="L45" s="97"/>
      <c r="M45" s="197"/>
      <c r="N45" s="159"/>
      <c r="O45" s="186"/>
      <c r="P45" s="207"/>
    </row>
    <row r="46" spans="2:16" ht="12" customHeight="1">
      <c r="B46" s="196">
        <f t="shared" si="1"/>
        <v>42265</v>
      </c>
      <c r="C46" s="4"/>
      <c r="D46" s="214">
        <v>78.930000000000007</v>
      </c>
      <c r="E46" s="198"/>
      <c r="F46" s="198"/>
      <c r="G46" s="213">
        <v>12002</v>
      </c>
      <c r="H46" s="123"/>
      <c r="I46" s="123"/>
      <c r="J46" s="402"/>
      <c r="K46" s="393"/>
      <c r="L46" s="394"/>
      <c r="M46" s="197"/>
      <c r="N46" s="395"/>
      <c r="O46" s="210"/>
      <c r="P46" s="207"/>
    </row>
    <row r="47" spans="2:16" ht="12" customHeight="1">
      <c r="B47" s="196">
        <f t="shared" si="1"/>
        <v>42272</v>
      </c>
      <c r="C47" s="4"/>
      <c r="D47" s="214">
        <v>76.849999999999994</v>
      </c>
      <c r="E47" s="198"/>
      <c r="F47" s="198"/>
      <c r="G47" s="213">
        <v>12612</v>
      </c>
      <c r="H47" s="123"/>
      <c r="I47" s="123"/>
      <c r="J47" s="400" t="s">
        <v>142</v>
      </c>
      <c r="K47" s="53">
        <v>77.400000000000006</v>
      </c>
      <c r="L47" s="53"/>
      <c r="M47" s="197"/>
      <c r="N47" s="296">
        <v>60964</v>
      </c>
      <c r="O47" s="186"/>
      <c r="P47" s="207"/>
    </row>
    <row r="48" spans="2:16" ht="12" customHeight="1">
      <c r="B48" s="196">
        <f t="shared" si="1"/>
        <v>42279</v>
      </c>
      <c r="C48" s="4"/>
      <c r="D48" s="328">
        <v>73.84</v>
      </c>
      <c r="E48" s="328"/>
      <c r="F48" s="328"/>
      <c r="G48" s="381">
        <v>12985</v>
      </c>
      <c r="H48" s="123"/>
      <c r="I48" s="123"/>
      <c r="J48" s="403"/>
      <c r="K48" s="97"/>
      <c r="L48" s="97"/>
      <c r="M48" s="197"/>
      <c r="N48" s="159"/>
      <c r="O48" s="186"/>
      <c r="P48" s="207"/>
    </row>
    <row r="49" spans="2:16" ht="12" customHeight="1">
      <c r="B49" s="196">
        <f t="shared" si="1"/>
        <v>42286</v>
      </c>
      <c r="C49" s="4"/>
      <c r="D49" s="328">
        <v>74.790000000000006</v>
      </c>
      <c r="E49" s="328"/>
      <c r="F49" s="328"/>
      <c r="G49" s="381">
        <v>13000</v>
      </c>
      <c r="H49" s="123"/>
      <c r="I49" s="123"/>
      <c r="J49" s="403"/>
      <c r="K49" s="97"/>
      <c r="L49" s="97"/>
      <c r="M49" s="197"/>
      <c r="N49" s="159"/>
      <c r="O49" s="186"/>
      <c r="P49" s="207"/>
    </row>
    <row r="50" spans="2:16" ht="12" customHeight="1">
      <c r="B50" s="196">
        <f t="shared" si="1"/>
        <v>42293</v>
      </c>
      <c r="C50" s="4"/>
      <c r="D50" s="214">
        <v>74.58</v>
      </c>
      <c r="E50" s="198"/>
      <c r="F50" s="198"/>
      <c r="G50" s="213">
        <v>11614</v>
      </c>
      <c r="H50" s="123"/>
      <c r="I50" s="123"/>
      <c r="J50" s="401"/>
      <c r="K50" s="97"/>
      <c r="L50" s="97"/>
      <c r="M50" s="197"/>
      <c r="N50" s="159"/>
      <c r="O50" s="186"/>
      <c r="P50" s="207"/>
    </row>
    <row r="51" spans="2:16" ht="12" customHeight="1">
      <c r="B51" s="196">
        <f t="shared" si="1"/>
        <v>42300</v>
      </c>
      <c r="C51" s="4"/>
      <c r="D51" s="214">
        <v>73.89</v>
      </c>
      <c r="E51" s="198"/>
      <c r="F51" s="198"/>
      <c r="G51" s="213">
        <v>11131</v>
      </c>
      <c r="H51" s="123"/>
      <c r="I51" s="123"/>
      <c r="J51" s="404"/>
      <c r="K51" s="38"/>
      <c r="L51" s="53"/>
      <c r="M51" s="197"/>
      <c r="N51" s="38"/>
      <c r="O51" s="186"/>
      <c r="P51" s="207"/>
    </row>
    <row r="52" spans="2:16" ht="12" customHeight="1">
      <c r="B52" s="196">
        <f t="shared" si="1"/>
        <v>42307</v>
      </c>
      <c r="C52" s="4"/>
      <c r="D52" s="214">
        <v>73.09</v>
      </c>
      <c r="E52" s="198"/>
      <c r="F52" s="198"/>
      <c r="G52" s="213">
        <v>12657</v>
      </c>
      <c r="H52" s="123"/>
      <c r="I52" s="123"/>
      <c r="J52" s="401" t="s">
        <v>143</v>
      </c>
      <c r="K52" s="53">
        <v>74.09</v>
      </c>
      <c r="L52" s="97"/>
      <c r="M52" s="197"/>
      <c r="N52" s="296">
        <v>48402</v>
      </c>
      <c r="O52" s="186"/>
      <c r="P52" s="207"/>
    </row>
    <row r="53" spans="2:16" ht="12" customHeight="1">
      <c r="B53" s="196">
        <f t="shared" si="1"/>
        <v>42314</v>
      </c>
      <c r="C53" s="4"/>
      <c r="D53" s="214">
        <v>73.62</v>
      </c>
      <c r="E53" s="198"/>
      <c r="F53" s="198"/>
      <c r="G53" s="213">
        <v>12457</v>
      </c>
      <c r="H53" s="123"/>
      <c r="I53" s="123"/>
      <c r="J53" s="401"/>
      <c r="K53" s="97"/>
      <c r="L53" s="97"/>
      <c r="M53" s="197"/>
      <c r="N53" s="159"/>
      <c r="O53" s="186"/>
      <c r="P53" s="207"/>
    </row>
    <row r="54" spans="2:16" ht="12" customHeight="1">
      <c r="B54" s="196">
        <f>B53+7</f>
        <v>42321</v>
      </c>
      <c r="C54" s="4"/>
      <c r="D54" s="214">
        <v>73.84</v>
      </c>
      <c r="E54" s="198"/>
      <c r="F54" s="198"/>
      <c r="G54" s="213">
        <v>12242</v>
      </c>
      <c r="H54" s="123"/>
      <c r="I54" s="123"/>
      <c r="J54" s="401"/>
      <c r="K54" s="97"/>
      <c r="L54" s="97"/>
      <c r="M54" s="197"/>
      <c r="N54" s="159"/>
      <c r="O54" s="186"/>
      <c r="P54" s="207"/>
    </row>
    <row r="55" spans="2:16" ht="12" customHeight="1">
      <c r="B55" s="196">
        <f t="shared" si="1"/>
        <v>42328</v>
      </c>
      <c r="C55" s="4"/>
      <c r="D55" s="214">
        <v>75.180000000000007</v>
      </c>
      <c r="E55" s="198"/>
      <c r="F55" s="198"/>
      <c r="G55" s="213">
        <v>12359</v>
      </c>
      <c r="H55" s="123"/>
      <c r="I55" s="123"/>
      <c r="J55" s="401"/>
      <c r="K55" s="97"/>
      <c r="L55" s="97"/>
      <c r="M55" s="197"/>
      <c r="N55" s="159"/>
      <c r="O55" s="186"/>
      <c r="P55" s="207"/>
    </row>
    <row r="56" spans="2:16" ht="12" customHeight="1">
      <c r="B56" s="196">
        <f t="shared" si="1"/>
        <v>42335</v>
      </c>
      <c r="C56" s="4"/>
      <c r="D56" s="214">
        <v>79.209999999999994</v>
      </c>
      <c r="E56" s="198"/>
      <c r="F56" s="198"/>
      <c r="G56" s="213">
        <v>11116</v>
      </c>
      <c r="H56" s="123"/>
      <c r="I56" s="123"/>
      <c r="J56" s="404" t="s">
        <v>144</v>
      </c>
      <c r="K56" s="53">
        <v>75.37</v>
      </c>
      <c r="L56" s="97"/>
      <c r="M56" s="197"/>
      <c r="N56" s="296">
        <v>48175</v>
      </c>
      <c r="O56" s="186"/>
      <c r="P56" s="207"/>
    </row>
    <row r="57" spans="2:16" ht="12" customHeight="1">
      <c r="B57" s="196">
        <f t="shared" si="1"/>
        <v>42342</v>
      </c>
      <c r="C57" s="4"/>
      <c r="D57" s="197">
        <v>82.04</v>
      </c>
      <c r="E57" s="198"/>
      <c r="F57" s="198"/>
      <c r="G57" s="213">
        <v>11380</v>
      </c>
      <c r="H57" s="123"/>
      <c r="I57" s="123"/>
      <c r="J57" s="401"/>
      <c r="K57" s="97"/>
      <c r="L57" s="97"/>
      <c r="M57" s="197"/>
      <c r="N57" s="159"/>
      <c r="O57" s="186"/>
      <c r="P57" s="207"/>
    </row>
    <row r="58" spans="2:16" ht="12" customHeight="1">
      <c r="B58" s="196">
        <f t="shared" si="1"/>
        <v>42349</v>
      </c>
      <c r="C58" s="4"/>
      <c r="D58" s="197">
        <v>80.349999999999994</v>
      </c>
      <c r="E58" s="198"/>
      <c r="F58" s="198"/>
      <c r="G58" s="213">
        <v>11582</v>
      </c>
      <c r="H58" s="123"/>
      <c r="I58" s="123"/>
      <c r="J58" s="401"/>
      <c r="K58" s="97"/>
      <c r="L58" s="97"/>
      <c r="M58" s="197"/>
      <c r="N58" s="159"/>
      <c r="O58" s="186"/>
      <c r="P58" s="207"/>
    </row>
    <row r="59" spans="2:16" ht="12" customHeight="1">
      <c r="B59" s="196">
        <f t="shared" si="1"/>
        <v>42356</v>
      </c>
      <c r="C59" s="4"/>
      <c r="D59" s="197">
        <v>79.260000000000005</v>
      </c>
      <c r="E59" s="198"/>
      <c r="F59" s="198"/>
      <c r="G59" s="213">
        <v>12439</v>
      </c>
      <c r="H59" s="123"/>
      <c r="I59" s="123"/>
      <c r="J59" s="401"/>
      <c r="K59" s="97"/>
      <c r="L59" s="97"/>
      <c r="M59" s="197"/>
      <c r="N59" s="159"/>
      <c r="O59" s="186"/>
      <c r="P59" s="207"/>
    </row>
    <row r="60" spans="2:16" ht="12" customHeight="1">
      <c r="B60" s="196">
        <f t="shared" si="1"/>
        <v>42363</v>
      </c>
      <c r="C60" s="4"/>
      <c r="D60" s="197">
        <v>82.29</v>
      </c>
      <c r="E60" s="198"/>
      <c r="F60" s="198"/>
      <c r="G60" s="213">
        <v>11673</v>
      </c>
      <c r="H60" s="123"/>
      <c r="I60" s="123"/>
      <c r="J60" s="401"/>
      <c r="K60" s="97"/>
      <c r="L60" s="97"/>
      <c r="M60" s="197"/>
      <c r="N60" s="159"/>
      <c r="O60" s="186"/>
      <c r="P60" s="207"/>
    </row>
    <row r="61" spans="2:16" ht="12" customHeight="1">
      <c r="B61" s="196">
        <f t="shared" si="1"/>
        <v>42370</v>
      </c>
      <c r="C61" s="4"/>
      <c r="D61" s="197">
        <v>86.7</v>
      </c>
      <c r="E61" s="198"/>
      <c r="F61" s="198"/>
      <c r="G61" s="213">
        <v>11082</v>
      </c>
      <c r="H61" s="123"/>
      <c r="I61" s="123"/>
      <c r="J61" s="401" t="s">
        <v>145</v>
      </c>
      <c r="K61" s="97">
        <v>82.05</v>
      </c>
      <c r="L61" s="97"/>
      <c r="M61" s="197"/>
      <c r="N61" s="296">
        <v>58155</v>
      </c>
      <c r="O61" s="186"/>
      <c r="P61" s="207"/>
    </row>
    <row r="62" spans="2:16" ht="5.25" customHeight="1">
      <c r="B62" s="9"/>
      <c r="C62" s="9"/>
      <c r="D62" s="216"/>
      <c r="E62" s="200"/>
      <c r="F62" s="200"/>
      <c r="G62" s="123"/>
      <c r="H62" s="194"/>
      <c r="I62" s="194"/>
      <c r="J62" s="215"/>
      <c r="K62" s="124"/>
      <c r="L62" s="124"/>
      <c r="M62" s="204"/>
      <c r="N62" s="124"/>
      <c r="O62" s="186"/>
      <c r="P62" s="207"/>
    </row>
    <row r="63" spans="2:16" ht="3" customHeight="1">
      <c r="B63" s="9"/>
      <c r="C63" s="9"/>
      <c r="D63" s="217"/>
      <c r="E63" s="194"/>
      <c r="F63" s="194"/>
      <c r="G63" s="194"/>
      <c r="H63" s="194"/>
      <c r="I63" s="194"/>
      <c r="J63" s="215"/>
      <c r="K63" s="124"/>
      <c r="L63" s="124"/>
      <c r="M63" s="204"/>
      <c r="N63" s="124"/>
      <c r="O63" s="186"/>
      <c r="P63" s="207"/>
    </row>
    <row r="64" spans="2:16" ht="10.5" customHeight="1">
      <c r="B64" s="189"/>
      <c r="D64" s="194"/>
      <c r="E64" s="194"/>
      <c r="F64" s="194"/>
      <c r="G64" s="194"/>
      <c r="H64" s="194"/>
      <c r="I64" s="194"/>
      <c r="J64" s="215"/>
      <c r="K64" s="124"/>
      <c r="L64" s="124"/>
      <c r="M64" s="204"/>
      <c r="N64" s="124"/>
      <c r="O64" s="186"/>
      <c r="P64" s="207"/>
    </row>
    <row r="65" spans="2:16" ht="10.5" customHeight="1">
      <c r="B65" s="10"/>
      <c r="D65" s="194"/>
      <c r="E65" s="194"/>
      <c r="F65" s="194"/>
      <c r="G65" s="194"/>
      <c r="H65" s="194"/>
      <c r="I65" s="194"/>
      <c r="J65" s="215"/>
      <c r="K65" s="124"/>
      <c r="L65" s="124"/>
      <c r="M65" s="204"/>
      <c r="N65" s="124"/>
      <c r="O65" s="186"/>
      <c r="P65" s="207"/>
    </row>
    <row r="66" spans="2:16">
      <c r="B66" s="10"/>
      <c r="D66" s="194"/>
      <c r="E66" s="194"/>
      <c r="F66" s="194"/>
      <c r="G66" s="194"/>
      <c r="H66" s="194"/>
      <c r="I66" s="194"/>
      <c r="J66" s="215"/>
      <c r="K66" s="124"/>
      <c r="L66" s="124"/>
      <c r="M66" s="204"/>
      <c r="N66" s="124"/>
      <c r="O66" s="186"/>
      <c r="P66" s="207"/>
    </row>
    <row r="67" spans="2:16">
      <c r="D67" s="194"/>
      <c r="E67" s="194"/>
      <c r="F67" s="194"/>
      <c r="G67" s="194"/>
      <c r="H67" s="194"/>
      <c r="I67" s="194"/>
      <c r="J67" s="215"/>
      <c r="K67" s="124"/>
      <c r="L67" s="124"/>
      <c r="M67" s="204"/>
      <c r="N67" s="124"/>
      <c r="O67" s="186"/>
      <c r="P67" s="207"/>
    </row>
    <row r="68" spans="2:16">
      <c r="J68" s="215"/>
      <c r="K68" s="117"/>
      <c r="L68" s="117"/>
      <c r="N68" s="117"/>
      <c r="O68" s="117"/>
    </row>
    <row r="69" spans="2:16">
      <c r="J69" s="215"/>
      <c r="K69" s="117"/>
      <c r="L69" s="117"/>
      <c r="N69" s="117"/>
      <c r="O69" s="117"/>
    </row>
  </sheetData>
  <mergeCells count="6">
    <mergeCell ref="D7:H7"/>
    <mergeCell ref="K7:O7"/>
    <mergeCell ref="D8:E8"/>
    <mergeCell ref="G8:H8"/>
    <mergeCell ref="K8:L8"/>
    <mergeCell ref="N8:O8"/>
  </mergeCells>
  <pageMargins left="0.85" right="0.56000000000000005" top="0.17" bottom="0.17" header="0.17" footer="0.17"/>
  <pageSetup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E63"/>
  <sheetViews>
    <sheetView showGridLines="0" zoomScaleNormal="100" workbookViewId="0">
      <selection activeCell="AE48" sqref="AE48"/>
    </sheetView>
  </sheetViews>
  <sheetFormatPr defaultColWidth="9.140625" defaultRowHeight="12"/>
  <cols>
    <col min="1" max="1" width="4.140625" style="37" customWidth="1"/>
    <col min="2" max="2" width="10.5703125" style="37" customWidth="1"/>
    <col min="3" max="3" width="9.28515625" style="37" customWidth="1"/>
    <col min="4" max="4" width="4.85546875" style="37" customWidth="1"/>
    <col min="5" max="5" width="0.85546875" style="37" customWidth="1"/>
    <col min="6" max="6" width="9.7109375" style="37" customWidth="1"/>
    <col min="7" max="7" width="3.5703125" style="37" customWidth="1"/>
    <col min="8" max="8" width="0.85546875" style="37" customWidth="1"/>
    <col min="9" max="9" width="8.28515625" style="37" customWidth="1"/>
    <col min="10" max="10" width="2.42578125" style="37" customWidth="1"/>
    <col min="11" max="11" width="0.85546875" style="37" customWidth="1"/>
    <col min="12" max="12" width="2" style="37" customWidth="1"/>
    <col min="13" max="13" width="8" style="37" customWidth="1"/>
    <col min="14" max="14" width="1.7109375" style="37" customWidth="1"/>
    <col min="15" max="15" width="0.85546875" style="37" customWidth="1"/>
    <col min="16" max="16" width="5.5703125" style="37" customWidth="1"/>
    <col min="17" max="17" width="0.85546875" style="37" customWidth="1"/>
    <col min="18" max="18" width="7" style="37" customWidth="1"/>
    <col min="19" max="19" width="3.7109375" style="37" customWidth="1"/>
    <col min="20" max="20" width="0.85546875" style="37" customWidth="1"/>
    <col min="21" max="21" width="6.7109375" style="37" customWidth="1"/>
    <col min="22" max="22" width="2" style="37" customWidth="1"/>
    <col min="23" max="23" width="0.85546875" style="37" customWidth="1"/>
    <col min="24" max="24" width="7.7109375" style="37" customWidth="1"/>
    <col min="25" max="25" width="2.42578125" style="37" customWidth="1"/>
    <col min="26" max="16384" width="9.140625" style="37"/>
  </cols>
  <sheetData>
    <row r="2" spans="2:25">
      <c r="C2" s="38" t="s">
        <v>407</v>
      </c>
    </row>
    <row r="3" spans="2:25">
      <c r="C3" s="41" t="s">
        <v>238</v>
      </c>
      <c r="Q3" s="144"/>
    </row>
    <row r="4" spans="2:25" ht="9.75" customHeight="1"/>
    <row r="5" spans="2:25" ht="14.25" customHeight="1">
      <c r="C5" s="1956" t="s">
        <v>239</v>
      </c>
      <c r="D5" s="1956"/>
      <c r="E5" s="1956"/>
      <c r="F5" s="1956"/>
      <c r="G5" s="1956"/>
      <c r="H5" s="1956"/>
      <c r="I5" s="1956"/>
      <c r="J5" s="1956"/>
      <c r="K5" s="1956"/>
      <c r="L5" s="1956"/>
      <c r="M5" s="1956"/>
      <c r="N5" s="1956"/>
      <c r="O5" s="1956"/>
      <c r="P5" s="1956"/>
      <c r="Q5" s="1956"/>
      <c r="R5" s="1956"/>
      <c r="S5" s="1956"/>
      <c r="T5" s="1956"/>
      <c r="U5" s="1956"/>
      <c r="V5" s="1956"/>
      <c r="W5" s="1956"/>
      <c r="X5" s="1956"/>
      <c r="Y5" s="1956"/>
    </row>
    <row r="6" spans="2:25" ht="27" customHeight="1">
      <c r="C6" s="1957" t="s">
        <v>240</v>
      </c>
      <c r="D6" s="1957"/>
      <c r="E6"/>
      <c r="F6" s="1957" t="s">
        <v>241</v>
      </c>
      <c r="G6" s="1979"/>
      <c r="H6"/>
      <c r="I6" s="1957" t="s">
        <v>242</v>
      </c>
      <c r="J6" s="1957"/>
      <c r="K6"/>
      <c r="L6" s="1957" t="s">
        <v>243</v>
      </c>
      <c r="M6" s="1957"/>
      <c r="N6" s="1957"/>
      <c r="O6" s="1957"/>
      <c r="P6"/>
      <c r="Q6" s="1957" t="s">
        <v>244</v>
      </c>
      <c r="R6" s="1957"/>
      <c r="S6" s="1957"/>
      <c r="T6"/>
      <c r="U6" s="1957" t="s">
        <v>245</v>
      </c>
      <c r="V6" s="1957"/>
      <c r="W6"/>
      <c r="X6" s="1957" t="s">
        <v>246</v>
      </c>
      <c r="Y6" s="1957"/>
    </row>
    <row r="7" spans="2:25" ht="12" customHeight="1">
      <c r="B7" s="42" t="s">
        <v>49</v>
      </c>
      <c r="C7" s="65">
        <v>113.75</v>
      </c>
      <c r="D7" s="65"/>
      <c r="E7" s="65"/>
      <c r="F7" s="65">
        <v>32.25</v>
      </c>
      <c r="G7" s="65"/>
      <c r="H7" s="65"/>
      <c r="I7" s="65">
        <v>134.13</v>
      </c>
      <c r="J7" s="65"/>
      <c r="K7" s="65"/>
      <c r="L7" s="65"/>
      <c r="M7" s="65">
        <v>105.38</v>
      </c>
      <c r="N7" s="65"/>
      <c r="O7" s="65"/>
      <c r="P7" s="65"/>
      <c r="Q7" s="65"/>
      <c r="R7" s="65">
        <v>45.25</v>
      </c>
      <c r="S7" s="65"/>
      <c r="T7" s="65"/>
      <c r="U7" s="65">
        <v>51.25</v>
      </c>
      <c r="V7" s="65"/>
      <c r="W7" s="65"/>
      <c r="X7" s="65">
        <v>48.5</v>
      </c>
      <c r="Y7" s="60"/>
    </row>
    <row r="8" spans="2:25" ht="12" customHeight="1">
      <c r="B8" s="42" t="s">
        <v>51</v>
      </c>
      <c r="C8" s="65">
        <v>92.38</v>
      </c>
      <c r="D8" s="65"/>
      <c r="E8" s="65"/>
      <c r="F8" s="65">
        <v>31</v>
      </c>
      <c r="G8" s="65"/>
      <c r="H8" s="65"/>
      <c r="I8" s="65">
        <v>133.13</v>
      </c>
      <c r="J8" s="65"/>
      <c r="K8" s="65"/>
      <c r="L8" s="65"/>
      <c r="M8" s="65">
        <v>103.63</v>
      </c>
      <c r="N8" s="65"/>
      <c r="O8" s="65"/>
      <c r="P8" s="65"/>
      <c r="Q8" s="65"/>
      <c r="R8" s="65">
        <v>46.63</v>
      </c>
      <c r="S8" s="65"/>
      <c r="T8" s="65"/>
      <c r="U8" s="65">
        <v>50.25</v>
      </c>
      <c r="V8" s="65"/>
      <c r="W8" s="65"/>
      <c r="X8" s="65">
        <v>42.63</v>
      </c>
      <c r="Y8" s="60"/>
    </row>
    <row r="9" spans="2:25" ht="12" customHeight="1">
      <c r="B9" s="42" t="s">
        <v>52</v>
      </c>
      <c r="C9" s="65">
        <v>97.4</v>
      </c>
      <c r="D9" s="65"/>
      <c r="E9" s="65"/>
      <c r="F9" s="65">
        <v>31</v>
      </c>
      <c r="G9" s="65"/>
      <c r="H9" s="65"/>
      <c r="I9" s="65">
        <v>139.1</v>
      </c>
      <c r="J9" s="65"/>
      <c r="K9" s="65"/>
      <c r="L9" s="65"/>
      <c r="M9" s="65">
        <v>101.6</v>
      </c>
      <c r="N9" s="65"/>
      <c r="O9" s="65"/>
      <c r="P9" s="65"/>
      <c r="Q9" s="65"/>
      <c r="R9" s="65">
        <v>46.7</v>
      </c>
      <c r="S9" s="65"/>
      <c r="T9" s="65"/>
      <c r="U9" s="65">
        <v>53.4</v>
      </c>
      <c r="V9" s="65"/>
      <c r="W9" s="65"/>
      <c r="X9" s="65">
        <v>40.9</v>
      </c>
      <c r="Y9" s="60"/>
    </row>
    <row r="10" spans="2:25" ht="12" customHeight="1">
      <c r="B10" s="42" t="s">
        <v>53</v>
      </c>
      <c r="C10" s="65">
        <v>102.63</v>
      </c>
      <c r="D10" s="65"/>
      <c r="E10" s="65"/>
      <c r="F10" s="65">
        <v>30.5</v>
      </c>
      <c r="G10" s="65"/>
      <c r="H10" s="65"/>
      <c r="I10" s="65">
        <v>152</v>
      </c>
      <c r="J10" s="65"/>
      <c r="K10" s="65"/>
      <c r="L10" s="65"/>
      <c r="M10" s="65">
        <v>102.25</v>
      </c>
      <c r="N10" s="65"/>
      <c r="O10" s="65"/>
      <c r="P10" s="65"/>
      <c r="Q10" s="65"/>
      <c r="R10" s="65">
        <v>40.880000000000003</v>
      </c>
      <c r="S10" s="65"/>
      <c r="T10" s="65"/>
      <c r="U10" s="65">
        <v>55.25</v>
      </c>
      <c r="V10" s="65"/>
      <c r="W10" s="65"/>
      <c r="X10" s="65">
        <v>39.630000000000003</v>
      </c>
      <c r="Y10" s="60"/>
    </row>
    <row r="11" spans="2:25" ht="12" customHeight="1">
      <c r="B11" s="42" t="s">
        <v>54</v>
      </c>
      <c r="C11" s="65">
        <v>99.5</v>
      </c>
      <c r="D11" s="65"/>
      <c r="E11" s="65"/>
      <c r="F11" s="65">
        <v>31</v>
      </c>
      <c r="G11" s="65"/>
      <c r="H11" s="65"/>
      <c r="I11" s="65">
        <v>159.63</v>
      </c>
      <c r="J11" s="65"/>
      <c r="K11" s="65"/>
      <c r="L11" s="65"/>
      <c r="M11" s="65">
        <v>105.5</v>
      </c>
      <c r="N11" s="65"/>
      <c r="O11" s="65"/>
      <c r="P11" s="65"/>
      <c r="Q11" s="65"/>
      <c r="R11" s="65">
        <v>43</v>
      </c>
      <c r="S11" s="65"/>
      <c r="T11" s="65"/>
      <c r="U11" s="65">
        <v>51.5</v>
      </c>
      <c r="V11" s="65"/>
      <c r="W11" s="65"/>
      <c r="X11" s="65">
        <v>39.380000000000003</v>
      </c>
      <c r="Y11" s="60"/>
    </row>
    <row r="12" spans="2:25" ht="12" customHeight="1">
      <c r="B12" s="42" t="s">
        <v>55</v>
      </c>
      <c r="C12" s="65">
        <v>101.7</v>
      </c>
      <c r="D12" s="65"/>
      <c r="E12" s="65"/>
      <c r="F12" s="65">
        <v>31</v>
      </c>
      <c r="G12" s="65"/>
      <c r="H12" s="65"/>
      <c r="I12" s="65">
        <v>140.6</v>
      </c>
      <c r="J12" s="65"/>
      <c r="K12" s="65"/>
      <c r="L12" s="65"/>
      <c r="M12" s="65">
        <v>108.2</v>
      </c>
      <c r="N12" s="65"/>
      <c r="O12" s="65"/>
      <c r="P12" s="65"/>
      <c r="Q12" s="65"/>
      <c r="R12" s="65">
        <v>42</v>
      </c>
      <c r="S12" s="65"/>
      <c r="T12" s="65"/>
      <c r="U12" s="65">
        <v>52.1</v>
      </c>
      <c r="V12" s="65"/>
      <c r="W12" s="65"/>
      <c r="X12" s="65">
        <v>31.5</v>
      </c>
      <c r="Y12" s="60"/>
    </row>
    <row r="13" spans="2:25" ht="12" customHeight="1">
      <c r="B13" s="42" t="s">
        <v>56</v>
      </c>
      <c r="C13" s="65">
        <v>96</v>
      </c>
      <c r="D13" s="65"/>
      <c r="E13" s="65"/>
      <c r="F13" s="65">
        <v>31.5</v>
      </c>
      <c r="G13" s="65"/>
      <c r="H13" s="65"/>
      <c r="I13" s="65">
        <v>126.63</v>
      </c>
      <c r="J13" s="65"/>
      <c r="K13" s="65"/>
      <c r="L13" s="65"/>
      <c r="M13" s="65">
        <v>96.88</v>
      </c>
      <c r="N13" s="65"/>
      <c r="O13" s="65"/>
      <c r="P13" s="65"/>
      <c r="Q13" s="65"/>
      <c r="R13" s="65">
        <v>36.75</v>
      </c>
      <c r="S13" s="65"/>
      <c r="T13" s="65"/>
      <c r="U13" s="65">
        <v>51.5</v>
      </c>
      <c r="V13" s="65"/>
      <c r="W13" s="65"/>
      <c r="X13" s="65">
        <v>27.88</v>
      </c>
      <c r="Y13" s="60"/>
    </row>
    <row r="14" spans="2:25" ht="12" customHeight="1">
      <c r="B14" s="42" t="s">
        <v>57</v>
      </c>
      <c r="C14" s="65">
        <v>84</v>
      </c>
      <c r="D14" s="65"/>
      <c r="E14" s="65"/>
      <c r="F14" s="65">
        <v>31</v>
      </c>
      <c r="G14" s="65"/>
      <c r="H14" s="65"/>
      <c r="I14" s="65">
        <v>139.80000000000001</v>
      </c>
      <c r="J14" s="65"/>
      <c r="K14" s="65"/>
      <c r="L14" s="65"/>
      <c r="M14" s="65">
        <v>89.6</v>
      </c>
      <c r="N14" s="65"/>
      <c r="O14" s="65"/>
      <c r="P14" s="65"/>
      <c r="Q14" s="65"/>
      <c r="R14" s="65">
        <v>27.7</v>
      </c>
      <c r="S14" s="65"/>
      <c r="T14" s="65"/>
      <c r="U14" s="65">
        <v>49.7</v>
      </c>
      <c r="V14" s="65"/>
      <c r="W14" s="65"/>
      <c r="X14" s="65">
        <v>26.6</v>
      </c>
      <c r="Y14" s="60"/>
    </row>
    <row r="15" spans="2:25" ht="12" customHeight="1">
      <c r="B15" s="42" t="s">
        <v>58</v>
      </c>
      <c r="C15" s="65">
        <v>82.13</v>
      </c>
      <c r="D15" s="65"/>
      <c r="E15" s="65"/>
      <c r="F15" s="65">
        <v>31</v>
      </c>
      <c r="G15" s="65"/>
      <c r="H15" s="65"/>
      <c r="I15" s="65">
        <v>121.13</v>
      </c>
      <c r="J15" s="65"/>
      <c r="K15" s="65"/>
      <c r="L15" s="65"/>
      <c r="M15" s="65">
        <v>81.63</v>
      </c>
      <c r="N15" s="65"/>
      <c r="O15" s="65"/>
      <c r="P15" s="65"/>
      <c r="Q15" s="65"/>
      <c r="R15" s="65">
        <v>25.25</v>
      </c>
      <c r="S15" s="65"/>
      <c r="T15" s="65"/>
      <c r="U15" s="65">
        <v>49.63</v>
      </c>
      <c r="V15" s="65"/>
      <c r="W15" s="65"/>
      <c r="X15" s="65">
        <v>27.75</v>
      </c>
      <c r="Y15" s="60"/>
    </row>
    <row r="16" spans="2:25" ht="12" customHeight="1">
      <c r="B16" s="42" t="s">
        <v>59</v>
      </c>
      <c r="C16" s="65">
        <v>76.25</v>
      </c>
      <c r="D16" s="65"/>
      <c r="E16" s="65"/>
      <c r="F16" s="65">
        <v>32.5</v>
      </c>
      <c r="G16" s="65"/>
      <c r="H16" s="65"/>
      <c r="I16" s="65">
        <v>99</v>
      </c>
      <c r="J16" s="65"/>
      <c r="K16" s="65"/>
      <c r="L16" s="65"/>
      <c r="M16" s="65">
        <v>77.63</v>
      </c>
      <c r="N16" s="65"/>
      <c r="O16" s="65"/>
      <c r="P16" s="65"/>
      <c r="Q16" s="65"/>
      <c r="R16" s="65">
        <v>22.38</v>
      </c>
      <c r="S16" s="65"/>
      <c r="T16" s="65"/>
      <c r="U16" s="65">
        <v>50</v>
      </c>
      <c r="V16" s="65"/>
      <c r="W16" s="65"/>
      <c r="X16" s="65">
        <v>25.88</v>
      </c>
      <c r="Y16" s="60"/>
    </row>
    <row r="17" spans="2:25" ht="12" customHeight="1">
      <c r="B17" s="42" t="s">
        <v>60</v>
      </c>
      <c r="C17" s="65">
        <v>70.400000000000006</v>
      </c>
      <c r="D17" s="65"/>
      <c r="E17" s="65"/>
      <c r="F17" s="65">
        <v>32.200000000000003</v>
      </c>
      <c r="G17" s="65"/>
      <c r="H17" s="65"/>
      <c r="I17" s="65">
        <v>101.9</v>
      </c>
      <c r="J17" s="65"/>
      <c r="K17" s="65"/>
      <c r="L17" s="65"/>
      <c r="M17" s="65">
        <v>80.2</v>
      </c>
      <c r="N17" s="65"/>
      <c r="O17" s="65"/>
      <c r="P17" s="65"/>
      <c r="Q17" s="65"/>
      <c r="R17" s="65">
        <v>21.8</v>
      </c>
      <c r="S17" s="65"/>
      <c r="T17" s="65"/>
      <c r="U17" s="65">
        <v>51.5</v>
      </c>
      <c r="V17" s="65"/>
      <c r="W17" s="65"/>
      <c r="X17" s="65">
        <v>25.2</v>
      </c>
      <c r="Y17" s="60"/>
    </row>
    <row r="18" spans="2:25" ht="12" customHeight="1">
      <c r="B18" s="42" t="s">
        <v>61</v>
      </c>
      <c r="C18" s="65">
        <v>65</v>
      </c>
      <c r="D18" s="65"/>
      <c r="E18" s="65"/>
      <c r="F18" s="65">
        <v>33</v>
      </c>
      <c r="G18" s="65"/>
      <c r="H18" s="65"/>
      <c r="I18" s="65">
        <v>100.75</v>
      </c>
      <c r="J18" s="65"/>
      <c r="K18" s="65"/>
      <c r="L18" s="65"/>
      <c r="M18" s="65">
        <v>74.38</v>
      </c>
      <c r="N18" s="65"/>
      <c r="O18" s="65"/>
      <c r="P18" s="65"/>
      <c r="Q18" s="65"/>
      <c r="R18" s="65">
        <v>22.5</v>
      </c>
      <c r="S18" s="65"/>
      <c r="T18" s="65"/>
      <c r="U18" s="65">
        <v>50.25</v>
      </c>
      <c r="V18" s="65"/>
      <c r="W18" s="65"/>
      <c r="X18" s="65">
        <v>25.88</v>
      </c>
      <c r="Y18" s="60"/>
    </row>
    <row r="19" spans="2:25" ht="3.75" customHeight="1">
      <c r="B19" s="48"/>
      <c r="C19" s="101"/>
      <c r="D19" s="101"/>
      <c r="E19" s="101"/>
      <c r="F19" s="101"/>
      <c r="G19" s="101"/>
      <c r="H19" s="101"/>
      <c r="I19" s="101"/>
      <c r="J19" s="101"/>
      <c r="K19" s="10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60"/>
    </row>
    <row r="20" spans="2:25" ht="12" customHeight="1">
      <c r="B20" s="41">
        <v>2015</v>
      </c>
      <c r="C20" s="101">
        <f>AVERAGE(C7:C18)</f>
        <v>90.094999999999985</v>
      </c>
      <c r="D20" s="101"/>
      <c r="E20" s="101"/>
      <c r="F20" s="101">
        <f>AVERAGE(F7:F18)</f>
        <v>31.495833333333334</v>
      </c>
      <c r="G20" s="101"/>
      <c r="H20" s="101"/>
      <c r="I20" s="101">
        <f>AVERAGE(I7:I18)</f>
        <v>128.98333333333335</v>
      </c>
      <c r="J20" s="101"/>
      <c r="K20" s="101"/>
      <c r="L20" s="101"/>
      <c r="M20" s="101">
        <f>AVERAGE(M7:M18)</f>
        <v>93.90666666666668</v>
      </c>
      <c r="N20" s="101"/>
      <c r="O20" s="101"/>
      <c r="P20" s="101"/>
      <c r="Q20" s="101"/>
      <c r="R20" s="101">
        <f>AVERAGE(R7:R18)</f>
        <v>35.07</v>
      </c>
      <c r="S20" s="101"/>
      <c r="T20" s="101"/>
      <c r="U20" s="101">
        <f>AVERAGE(U7:U18)</f>
        <v>51.360833333333325</v>
      </c>
      <c r="V20" s="101"/>
      <c r="W20" s="101"/>
      <c r="X20" s="101">
        <f>AVERAGE(X7:X18)</f>
        <v>33.477499999999999</v>
      </c>
      <c r="Y20" s="164"/>
    </row>
    <row r="21" spans="2:25" ht="12" customHeight="1">
      <c r="B21" s="41">
        <v>2014</v>
      </c>
      <c r="C21" s="218">
        <v>126.24166666666666</v>
      </c>
      <c r="D21" s="101"/>
      <c r="E21" s="101"/>
      <c r="F21" s="219">
        <v>31.625</v>
      </c>
      <c r="G21" s="219"/>
      <c r="H21" s="101"/>
      <c r="I21" s="218">
        <v>161.87416666666664</v>
      </c>
      <c r="J21" s="101"/>
      <c r="K21" s="101"/>
      <c r="L21" s="220"/>
      <c r="M21" s="218">
        <v>111.03666666666668</v>
      </c>
      <c r="N21" s="220"/>
      <c r="O21" s="101"/>
      <c r="P21" s="101"/>
      <c r="Q21" s="220"/>
      <c r="R21" s="218">
        <v>52.302500000000002</v>
      </c>
      <c r="S21" s="101"/>
      <c r="T21" s="101"/>
      <c r="U21" s="218">
        <v>50.865000000000002</v>
      </c>
      <c r="V21" s="101"/>
      <c r="W21" s="101"/>
      <c r="X21" s="218">
        <v>51.108333333333327</v>
      </c>
      <c r="Y21" s="164"/>
    </row>
    <row r="22" spans="2:25" ht="12.75" customHeight="1">
      <c r="C22" s="1968" t="s">
        <v>247</v>
      </c>
      <c r="D22" s="1968"/>
      <c r="E22" s="176"/>
      <c r="F22" s="1968" t="s">
        <v>248</v>
      </c>
      <c r="G22" s="1968"/>
      <c r="H22" s="176"/>
      <c r="I22" s="1968" t="s">
        <v>249</v>
      </c>
      <c r="J22" s="1968"/>
      <c r="K22" s="176"/>
      <c r="L22" s="1968" t="s">
        <v>250</v>
      </c>
      <c r="M22" s="1968"/>
      <c r="N22" s="1968"/>
      <c r="O22" s="1968"/>
      <c r="P22" s="176"/>
      <c r="Q22" s="1968" t="s">
        <v>251</v>
      </c>
      <c r="R22" s="1968"/>
      <c r="S22" s="1968"/>
      <c r="T22" s="176"/>
      <c r="U22" s="1968" t="s">
        <v>252</v>
      </c>
      <c r="V22" s="1968"/>
      <c r="W22"/>
      <c r="X22" s="1981"/>
      <c r="Y22" s="1981"/>
    </row>
    <row r="23" spans="2:25" ht="12" customHeight="1">
      <c r="B23" s="42" t="s">
        <v>49</v>
      </c>
      <c r="C23" s="45">
        <v>45.38</v>
      </c>
      <c r="D23" s="45"/>
      <c r="E23" s="45"/>
      <c r="F23" s="45">
        <v>51</v>
      </c>
      <c r="G23" s="45"/>
      <c r="H23" s="45"/>
      <c r="I23" s="45">
        <v>37.880000000000003</v>
      </c>
      <c r="J23" s="45"/>
      <c r="K23" s="45"/>
      <c r="L23" s="45"/>
      <c r="M23" s="45">
        <v>160</v>
      </c>
      <c r="N23" s="45"/>
      <c r="O23" s="45"/>
      <c r="P23" s="45"/>
      <c r="Q23" s="45"/>
      <c r="R23" s="45">
        <v>63.75</v>
      </c>
      <c r="S23" s="45"/>
      <c r="T23" s="45"/>
      <c r="U23" s="45">
        <v>183.38</v>
      </c>
      <c r="V23" s="101"/>
      <c r="W23" s="101"/>
      <c r="X23" s="101"/>
      <c r="Y23" s="60"/>
    </row>
    <row r="24" spans="2:25" ht="12" customHeight="1">
      <c r="B24" s="42" t="s">
        <v>51</v>
      </c>
      <c r="C24" s="45">
        <v>41.63</v>
      </c>
      <c r="D24" s="45"/>
      <c r="E24" s="45"/>
      <c r="F24" s="45">
        <v>45</v>
      </c>
      <c r="G24" s="45"/>
      <c r="H24" s="45"/>
      <c r="I24" s="45">
        <v>40.5</v>
      </c>
      <c r="J24" s="45"/>
      <c r="K24" s="45"/>
      <c r="L24" s="45"/>
      <c r="M24" s="45">
        <v>173.5</v>
      </c>
      <c r="N24" s="45"/>
      <c r="O24" s="45"/>
      <c r="P24" s="45"/>
      <c r="Q24" s="45"/>
      <c r="R24" s="45">
        <v>55.75</v>
      </c>
      <c r="S24" s="45"/>
      <c r="T24" s="45"/>
      <c r="U24" s="45">
        <v>186.38</v>
      </c>
      <c r="V24" s="101"/>
      <c r="W24" s="101"/>
      <c r="X24" s="101"/>
      <c r="Y24" s="60"/>
    </row>
    <row r="25" spans="2:25" ht="12" customHeight="1">
      <c r="B25" s="42" t="s">
        <v>52</v>
      </c>
      <c r="C25" s="45">
        <v>40.700000000000003</v>
      </c>
      <c r="D25" s="45"/>
      <c r="E25" s="45"/>
      <c r="F25" s="45">
        <v>44.7</v>
      </c>
      <c r="G25" s="45"/>
      <c r="H25" s="45"/>
      <c r="I25" s="45">
        <v>47.6</v>
      </c>
      <c r="J25" s="45"/>
      <c r="K25" s="45"/>
      <c r="L25" s="45"/>
      <c r="M25" s="45">
        <v>186.3</v>
      </c>
      <c r="N25" s="45"/>
      <c r="O25" s="45"/>
      <c r="P25" s="45"/>
      <c r="Q25" s="45"/>
      <c r="R25" s="45">
        <v>58.4</v>
      </c>
      <c r="S25" s="45"/>
      <c r="T25" s="45"/>
      <c r="U25" s="45">
        <v>198.25</v>
      </c>
      <c r="V25" s="101"/>
      <c r="W25" s="101"/>
      <c r="X25" s="101"/>
      <c r="Y25" s="60"/>
    </row>
    <row r="26" spans="2:25" ht="12" customHeight="1">
      <c r="B26" s="42" t="s">
        <v>53</v>
      </c>
      <c r="C26" s="45">
        <v>37</v>
      </c>
      <c r="D26" s="45"/>
      <c r="E26" s="45"/>
      <c r="F26" s="45">
        <v>43.5</v>
      </c>
      <c r="G26" s="45"/>
      <c r="H26" s="45"/>
      <c r="I26" s="45">
        <v>42.88</v>
      </c>
      <c r="J26" s="45"/>
      <c r="K26" s="45"/>
      <c r="L26" s="45"/>
      <c r="M26" s="45">
        <v>201.75</v>
      </c>
      <c r="N26" s="45"/>
      <c r="O26" s="45"/>
      <c r="P26" s="45"/>
      <c r="Q26" s="45"/>
      <c r="R26" s="45">
        <v>61.75</v>
      </c>
      <c r="S26" s="45"/>
      <c r="T26" s="45"/>
      <c r="U26" s="45">
        <v>189</v>
      </c>
      <c r="V26" s="101"/>
      <c r="W26" s="101"/>
      <c r="X26" s="101"/>
      <c r="Y26" s="60"/>
    </row>
    <row r="27" spans="2:25" ht="12" customHeight="1">
      <c r="B27" s="42" t="s">
        <v>54</v>
      </c>
      <c r="C27" s="45">
        <v>35.130000000000003</v>
      </c>
      <c r="D27" s="45"/>
      <c r="E27" s="45"/>
      <c r="F27" s="45">
        <v>39.5</v>
      </c>
      <c r="G27" s="45"/>
      <c r="H27" s="45"/>
      <c r="I27" s="45">
        <v>46.38</v>
      </c>
      <c r="J27" s="45"/>
      <c r="K27" s="45"/>
      <c r="L27" s="45"/>
      <c r="M27" s="45">
        <v>204.75</v>
      </c>
      <c r="N27" s="45"/>
      <c r="O27" s="45"/>
      <c r="P27" s="45"/>
      <c r="Q27" s="45"/>
      <c r="R27" s="45">
        <v>57.5</v>
      </c>
      <c r="S27" s="45"/>
      <c r="T27" s="45"/>
      <c r="U27" s="45">
        <v>191.25</v>
      </c>
      <c r="V27" s="101"/>
      <c r="W27" s="101"/>
      <c r="X27" s="101"/>
      <c r="Y27" s="60"/>
    </row>
    <row r="28" spans="2:25" ht="12" customHeight="1">
      <c r="B28" s="42" t="s">
        <v>55</v>
      </c>
      <c r="C28" s="45">
        <v>28.3</v>
      </c>
      <c r="D28" s="45"/>
      <c r="E28" s="45"/>
      <c r="F28" s="45">
        <v>33.6</v>
      </c>
      <c r="G28" s="45"/>
      <c r="H28" s="45"/>
      <c r="I28" s="45">
        <v>46</v>
      </c>
      <c r="J28" s="45"/>
      <c r="K28" s="45"/>
      <c r="L28" s="45"/>
      <c r="M28" s="45">
        <v>183.6</v>
      </c>
      <c r="N28" s="45"/>
      <c r="O28" s="45"/>
      <c r="P28" s="45"/>
      <c r="Q28" s="45"/>
      <c r="R28" s="45">
        <v>55.6</v>
      </c>
      <c r="S28" s="45"/>
      <c r="T28" s="45"/>
      <c r="U28" s="45">
        <v>192.2</v>
      </c>
      <c r="V28" s="101"/>
      <c r="W28" s="101"/>
      <c r="X28" s="101"/>
      <c r="Y28" s="60"/>
    </row>
    <row r="29" spans="2:25" ht="12" customHeight="1">
      <c r="B29" s="42" t="s">
        <v>56</v>
      </c>
      <c r="C29" s="45">
        <v>27.38</v>
      </c>
      <c r="D29" s="45"/>
      <c r="E29" s="45"/>
      <c r="F29" s="45">
        <v>34</v>
      </c>
      <c r="G29" s="45"/>
      <c r="H29" s="45"/>
      <c r="I29" s="45">
        <v>46</v>
      </c>
      <c r="J29" s="45"/>
      <c r="K29" s="45"/>
      <c r="L29" s="45"/>
      <c r="M29" s="45">
        <v>178.38</v>
      </c>
      <c r="N29" s="45"/>
      <c r="O29" s="45"/>
      <c r="P29" s="45"/>
      <c r="Q29" s="45"/>
      <c r="R29" s="45">
        <v>56.5</v>
      </c>
      <c r="S29" s="45"/>
      <c r="T29" s="45"/>
      <c r="U29" s="45">
        <v>179.25</v>
      </c>
      <c r="V29" s="101"/>
      <c r="W29" s="101"/>
      <c r="X29" s="101"/>
      <c r="Y29" s="60"/>
    </row>
    <row r="30" spans="2:25" ht="12" customHeight="1">
      <c r="B30" s="42" t="s">
        <v>57</v>
      </c>
      <c r="C30" s="45">
        <v>23.8</v>
      </c>
      <c r="D30" s="45"/>
      <c r="E30" s="45"/>
      <c r="F30" s="45">
        <v>30.8</v>
      </c>
      <c r="G30" s="45"/>
      <c r="H30" s="45"/>
      <c r="I30" s="45">
        <v>42.1</v>
      </c>
      <c r="J30" s="45"/>
      <c r="K30" s="45"/>
      <c r="L30" s="45"/>
      <c r="M30" s="45">
        <v>162.6</v>
      </c>
      <c r="N30" s="45"/>
      <c r="O30" s="45"/>
      <c r="P30" s="45"/>
      <c r="Q30" s="45"/>
      <c r="R30" s="45">
        <v>51.8</v>
      </c>
      <c r="S30" s="45"/>
      <c r="T30" s="45"/>
      <c r="U30" s="45">
        <v>164.1</v>
      </c>
      <c r="V30" s="101"/>
      <c r="W30" s="101"/>
      <c r="X30" s="101"/>
      <c r="Y30" s="60"/>
    </row>
    <row r="31" spans="2:25" ht="12" customHeight="1">
      <c r="B31" s="42" t="s">
        <v>58</v>
      </c>
      <c r="C31" s="45">
        <v>23.63</v>
      </c>
      <c r="D31" s="45"/>
      <c r="E31" s="45"/>
      <c r="F31" s="45">
        <v>31.75</v>
      </c>
      <c r="G31" s="45"/>
      <c r="H31" s="45"/>
      <c r="I31" s="45">
        <v>43.5</v>
      </c>
      <c r="J31" s="45"/>
      <c r="K31" s="45"/>
      <c r="L31" s="45"/>
      <c r="M31" s="45">
        <v>147.5</v>
      </c>
      <c r="N31" s="45"/>
      <c r="O31" s="45"/>
      <c r="P31" s="45"/>
      <c r="Q31" s="45"/>
      <c r="R31" s="45">
        <v>48.75</v>
      </c>
      <c r="S31" s="45"/>
      <c r="T31" s="45"/>
      <c r="U31" s="45">
        <v>159.63</v>
      </c>
      <c r="V31" s="101"/>
      <c r="W31" s="101"/>
      <c r="X31" s="101"/>
      <c r="Y31" s="60"/>
    </row>
    <row r="32" spans="2:25" ht="12" customHeight="1">
      <c r="B32" s="42" t="s">
        <v>59</v>
      </c>
      <c r="C32" s="45">
        <v>24.13</v>
      </c>
      <c r="D32" s="45"/>
      <c r="E32" s="45"/>
      <c r="F32" s="45">
        <v>28.38</v>
      </c>
      <c r="G32" s="45"/>
      <c r="H32" s="45"/>
      <c r="I32" s="45">
        <v>44.5</v>
      </c>
      <c r="J32" s="45"/>
      <c r="K32" s="45"/>
      <c r="L32" s="45"/>
      <c r="M32" s="45">
        <v>117.38</v>
      </c>
      <c r="N32" s="45"/>
      <c r="O32" s="45"/>
      <c r="P32" s="45"/>
      <c r="Q32" s="45"/>
      <c r="R32" s="45">
        <v>43</v>
      </c>
      <c r="S32" s="45"/>
      <c r="T32" s="45"/>
      <c r="U32" s="45">
        <v>149.5</v>
      </c>
      <c r="V32" s="101"/>
      <c r="W32" s="101"/>
      <c r="X32" s="101"/>
      <c r="Y32" s="60"/>
    </row>
    <row r="33" spans="2:31" ht="12" customHeight="1">
      <c r="B33" s="42" t="s">
        <v>60</v>
      </c>
      <c r="C33" s="45">
        <v>23.7</v>
      </c>
      <c r="D33" s="45"/>
      <c r="E33" s="45"/>
      <c r="F33" s="45">
        <v>27</v>
      </c>
      <c r="G33" s="45"/>
      <c r="H33" s="45"/>
      <c r="I33" s="45">
        <v>42.8</v>
      </c>
      <c r="J33" s="45"/>
      <c r="K33" s="45"/>
      <c r="L33" s="45"/>
      <c r="M33" s="45">
        <v>107.7</v>
      </c>
      <c r="N33" s="45"/>
      <c r="O33" s="45"/>
      <c r="P33" s="45"/>
      <c r="Q33" s="45"/>
      <c r="R33" s="45">
        <v>44.9</v>
      </c>
      <c r="S33" s="45"/>
      <c r="T33" s="45"/>
      <c r="U33" s="45">
        <v>124.6</v>
      </c>
      <c r="V33" s="101"/>
      <c r="W33" s="101"/>
      <c r="X33" s="101"/>
      <c r="Y33" s="60"/>
    </row>
    <row r="34" spans="2:31" ht="12" customHeight="1">
      <c r="B34" s="42" t="s">
        <v>61</v>
      </c>
      <c r="C34" s="45">
        <v>23.63</v>
      </c>
      <c r="D34" s="45"/>
      <c r="E34" s="45"/>
      <c r="F34" s="45">
        <v>29.88</v>
      </c>
      <c r="G34" s="45"/>
      <c r="H34" s="45"/>
      <c r="I34" s="45">
        <v>43.5</v>
      </c>
      <c r="J34" s="45"/>
      <c r="K34" s="45"/>
      <c r="L34" s="45"/>
      <c r="M34" s="45">
        <v>115</v>
      </c>
      <c r="N34" s="45"/>
      <c r="O34" s="45"/>
      <c r="P34" s="45"/>
      <c r="Q34" s="45"/>
      <c r="R34" s="45">
        <v>40.630000000000003</v>
      </c>
      <c r="S34" s="45"/>
      <c r="T34" s="45"/>
      <c r="U34" s="45">
        <v>140</v>
      </c>
      <c r="V34" s="101"/>
      <c r="W34" s="101"/>
      <c r="X34" s="101"/>
      <c r="Y34" s="60"/>
    </row>
    <row r="35" spans="2:31" ht="3.75" customHeight="1">
      <c r="B35" s="48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60"/>
    </row>
    <row r="36" spans="2:31" ht="12" customHeight="1">
      <c r="B36" s="41">
        <v>2015</v>
      </c>
      <c r="C36" s="101">
        <f>AVERAGE(C23:C34)</f>
        <v>31.200833333333332</v>
      </c>
      <c r="D36" s="101"/>
      <c r="E36" s="101"/>
      <c r="F36" s="101">
        <f>AVERAGE(F23:F34)</f>
        <v>36.592500000000001</v>
      </c>
      <c r="G36" s="101"/>
      <c r="H36" s="101"/>
      <c r="I36" s="101">
        <f>AVERAGE(I23:I34)</f>
        <v>43.636666666666677</v>
      </c>
      <c r="J36" s="101"/>
      <c r="K36" s="101"/>
      <c r="L36" s="101"/>
      <c r="M36" s="101">
        <f>AVERAGE(M23:M34)</f>
        <v>161.53833333333333</v>
      </c>
      <c r="N36" s="101"/>
      <c r="O36" s="101"/>
      <c r="P36" s="101"/>
      <c r="Q36" s="101"/>
      <c r="R36" s="101">
        <f>AVERAGE(R23:R34)</f>
        <v>53.194166666666661</v>
      </c>
      <c r="S36" s="101"/>
      <c r="T36" s="101"/>
      <c r="U36" s="101">
        <f>AVERAGE(U23:U34)</f>
        <v>171.46166666666667</v>
      </c>
      <c r="V36" s="101"/>
      <c r="W36" s="101"/>
      <c r="X36" s="101"/>
      <c r="Y36" s="164"/>
    </row>
    <row r="37" spans="2:31" ht="12" customHeight="1">
      <c r="B37" s="41">
        <v>2014</v>
      </c>
      <c r="C37" s="219">
        <v>50.143333333333338</v>
      </c>
      <c r="D37" s="219"/>
      <c r="E37" s="101"/>
      <c r="F37" s="219">
        <v>62.087499999999999</v>
      </c>
      <c r="G37" s="219"/>
      <c r="H37" s="101"/>
      <c r="I37" s="219">
        <v>38.655833333333327</v>
      </c>
      <c r="J37" s="219"/>
      <c r="K37" s="101"/>
      <c r="L37" s="220"/>
      <c r="M37" s="218">
        <v>198.73750000000004</v>
      </c>
      <c r="N37" s="220"/>
      <c r="O37" s="101"/>
      <c r="P37" s="101"/>
      <c r="Q37" s="220"/>
      <c r="R37" s="218">
        <v>70.213333333333324</v>
      </c>
      <c r="S37" s="101"/>
      <c r="T37" s="101"/>
      <c r="U37" s="218">
        <v>137.04083333333332</v>
      </c>
      <c r="V37" s="101"/>
      <c r="W37" s="101"/>
      <c r="X37" s="101"/>
      <c r="Y37" s="164"/>
    </row>
    <row r="38" spans="2:31" ht="6.75" customHeight="1">
      <c r="C38" s="41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</row>
    <row r="39" spans="2:31" ht="25.5" customHeight="1">
      <c r="C39" s="1958" t="s">
        <v>253</v>
      </c>
      <c r="D39" s="1958"/>
      <c r="E39" s="1958"/>
      <c r="F39" s="1958"/>
      <c r="G39" s="1958"/>
      <c r="H39" s="1958"/>
      <c r="I39" s="1958"/>
      <c r="J39" s="1958"/>
      <c r="K39" s="1958"/>
      <c r="L39" s="1958"/>
      <c r="M39" s="1958"/>
      <c r="N39" s="1958"/>
      <c r="O39" s="1958"/>
      <c r="P39" s="1958"/>
      <c r="Q39" s="1958"/>
      <c r="R39" s="1958"/>
      <c r="S39" s="1958"/>
      <c r="T39" s="1958"/>
      <c r="U39" s="1958"/>
      <c r="V39" s="1958"/>
      <c r="W39" s="1958"/>
      <c r="X39" s="1958"/>
      <c r="Y39" s="1958"/>
    </row>
    <row r="40" spans="2:31" ht="14.25" customHeight="1">
      <c r="C40" s="1966" t="s">
        <v>254</v>
      </c>
      <c r="D40" s="1966"/>
      <c r="E40" s="1966"/>
      <c r="F40" s="1966"/>
      <c r="G40" s="1966"/>
      <c r="H40"/>
      <c r="I40"/>
      <c r="J40" s="1966" t="s">
        <v>255</v>
      </c>
      <c r="K40" s="1966"/>
      <c r="L40" s="1966"/>
      <c r="M40" s="1966"/>
      <c r="N40" s="1966"/>
      <c r="O40" s="1966"/>
      <c r="P40" s="1966"/>
      <c r="Q40" s="1966"/>
      <c r="R40" s="222"/>
      <c r="S40" s="1966" t="s">
        <v>250</v>
      </c>
      <c r="T40" s="1966"/>
      <c r="U40" s="1966"/>
      <c r="V40" s="1966"/>
      <c r="W40" s="1966"/>
      <c r="X40" s="1966"/>
      <c r="Y40" s="1966"/>
      <c r="AB40" s="45"/>
      <c r="AC40" s="60"/>
      <c r="AD40" s="60"/>
      <c r="AE40" s="223"/>
    </row>
    <row r="41" spans="2:31" s="40" customFormat="1" ht="12" customHeight="1">
      <c r="C41" s="1982" t="s">
        <v>230</v>
      </c>
      <c r="D41" s="1982"/>
      <c r="E41" s="224"/>
      <c r="F41" s="1982" t="s">
        <v>231</v>
      </c>
      <c r="G41" s="1982"/>
      <c r="H41" s="224"/>
      <c r="I41" s="225"/>
      <c r="J41" s="326"/>
      <c r="K41" s="326"/>
      <c r="L41" s="326"/>
      <c r="M41" s="317" t="s">
        <v>230</v>
      </c>
      <c r="N41" s="1983" t="s">
        <v>231</v>
      </c>
      <c r="O41" s="1983"/>
      <c r="P41" s="1983"/>
      <c r="Q41" s="325"/>
      <c r="R41" s="177"/>
      <c r="S41" s="226"/>
      <c r="T41" s="226"/>
      <c r="U41" s="323" t="s">
        <v>230</v>
      </c>
      <c r="V41" s="224"/>
      <c r="W41" s="227"/>
      <c r="X41" s="1982" t="s">
        <v>231</v>
      </c>
      <c r="Y41" s="1982"/>
    </row>
    <row r="42" spans="2:31" ht="12" customHeight="1">
      <c r="B42" s="42" t="s">
        <v>49</v>
      </c>
      <c r="C42" s="65">
        <v>133.55000000000001</v>
      </c>
      <c r="D42" s="146"/>
      <c r="E42" s="146"/>
      <c r="F42" s="146">
        <v>3360</v>
      </c>
      <c r="G42" s="60"/>
      <c r="H42" s="60"/>
      <c r="I42" s="60"/>
      <c r="J42" s="69"/>
      <c r="K42" s="68"/>
      <c r="L42" s="68"/>
      <c r="M42" s="321">
        <v>187.22</v>
      </c>
      <c r="N42" s="146"/>
      <c r="O42" s="146"/>
      <c r="P42" s="146">
        <v>990</v>
      </c>
      <c r="Q42" s="47"/>
      <c r="R42" s="228"/>
      <c r="S42" s="229"/>
      <c r="T42" s="229"/>
      <c r="U42" s="321">
        <v>150.16</v>
      </c>
      <c r="V42" s="146"/>
      <c r="W42" s="146"/>
      <c r="X42" s="146">
        <v>638</v>
      </c>
      <c r="Y42" s="60"/>
    </row>
    <row r="43" spans="2:31" ht="12" customHeight="1">
      <c r="B43" s="42" t="s">
        <v>51</v>
      </c>
      <c r="C43" s="65">
        <v>143.26</v>
      </c>
      <c r="D43" s="146"/>
      <c r="E43" s="146"/>
      <c r="F43" s="146">
        <v>2836</v>
      </c>
      <c r="G43" s="60"/>
      <c r="H43" s="60"/>
      <c r="I43" s="60"/>
      <c r="J43" s="69"/>
      <c r="K43" s="68"/>
      <c r="L43" s="68"/>
      <c r="M43" s="321">
        <v>182.25</v>
      </c>
      <c r="N43" s="146"/>
      <c r="O43" s="146"/>
      <c r="P43" s="146">
        <v>821</v>
      </c>
      <c r="Q43" s="47"/>
      <c r="R43" s="60"/>
      <c r="S43" s="229"/>
      <c r="T43" s="229"/>
      <c r="U43" s="321">
        <v>162.33000000000001</v>
      </c>
      <c r="V43" s="146"/>
      <c r="W43" s="146"/>
      <c r="X43" s="146">
        <v>634</v>
      </c>
      <c r="Y43" s="60"/>
    </row>
    <row r="44" spans="2:31" ht="12" customHeight="1">
      <c r="B44" s="42" t="s">
        <v>52</v>
      </c>
      <c r="C44" s="65">
        <v>133.24</v>
      </c>
      <c r="D44" s="146"/>
      <c r="E44" s="146"/>
      <c r="F44" s="146">
        <v>3655</v>
      </c>
      <c r="G44" s="60"/>
      <c r="H44" s="60"/>
      <c r="I44" s="60"/>
      <c r="K44" s="321"/>
      <c r="L44" s="321"/>
      <c r="M44" s="321">
        <v>169.32</v>
      </c>
      <c r="N44" s="146"/>
      <c r="O44" s="146"/>
      <c r="P44" s="146">
        <v>1040</v>
      </c>
      <c r="Q44" s="47"/>
      <c r="R44" s="60"/>
      <c r="S44" s="229"/>
      <c r="T44" s="229"/>
      <c r="U44" s="321">
        <v>169.78</v>
      </c>
      <c r="V44" s="146"/>
      <c r="W44" s="146"/>
      <c r="X44" s="146">
        <v>689</v>
      </c>
      <c r="Y44" s="60"/>
    </row>
    <row r="45" spans="2:31" ht="12" customHeight="1">
      <c r="B45" s="42" t="s">
        <v>53</v>
      </c>
      <c r="C45" s="65">
        <v>148.5</v>
      </c>
      <c r="D45" s="146"/>
      <c r="E45" s="146"/>
      <c r="F45" s="146">
        <v>4428</v>
      </c>
      <c r="G45" s="60"/>
      <c r="H45" s="60"/>
      <c r="I45" s="60"/>
      <c r="K45" s="321"/>
      <c r="L45" s="321"/>
      <c r="M45" s="321">
        <v>163.82</v>
      </c>
      <c r="N45" s="146"/>
      <c r="O45" s="146"/>
      <c r="P45" s="146">
        <v>1274</v>
      </c>
      <c r="Q45" s="47"/>
      <c r="R45" s="60"/>
      <c r="S45" s="229"/>
      <c r="T45" s="229"/>
      <c r="U45" s="321">
        <v>192.24</v>
      </c>
      <c r="V45" s="146"/>
      <c r="W45" s="146"/>
      <c r="X45" s="146">
        <v>772</v>
      </c>
      <c r="Y45" s="60"/>
    </row>
    <row r="46" spans="2:31" ht="12" customHeight="1">
      <c r="B46" s="42" t="s">
        <v>54</v>
      </c>
      <c r="C46" s="65">
        <v>159.51</v>
      </c>
      <c r="D46" s="146"/>
      <c r="E46" s="146"/>
      <c r="F46" s="146">
        <v>3584</v>
      </c>
      <c r="G46" s="60"/>
      <c r="H46" s="60"/>
      <c r="I46" s="60"/>
      <c r="K46" s="321"/>
      <c r="L46" s="321"/>
      <c r="M46" s="321">
        <v>163.89</v>
      </c>
      <c r="N46" s="146"/>
      <c r="O46" s="146"/>
      <c r="P46" s="146">
        <v>1068</v>
      </c>
      <c r="Q46" s="47"/>
      <c r="R46" s="60"/>
      <c r="S46" s="229"/>
      <c r="T46" s="229"/>
      <c r="U46" s="321">
        <v>200.55</v>
      </c>
      <c r="V46" s="146"/>
      <c r="W46" s="146"/>
      <c r="X46" s="146">
        <v>538</v>
      </c>
      <c r="Y46" s="60"/>
    </row>
    <row r="47" spans="2:31" ht="12" customHeight="1">
      <c r="B47" s="42" t="s">
        <v>55</v>
      </c>
      <c r="C47" s="65">
        <v>147.22999999999999</v>
      </c>
      <c r="D47" s="146"/>
      <c r="E47" s="146"/>
      <c r="F47" s="146">
        <v>3408</v>
      </c>
      <c r="G47" s="60"/>
      <c r="H47" s="60"/>
      <c r="I47" s="60"/>
      <c r="K47" s="321"/>
      <c r="L47" s="321"/>
      <c r="M47" s="321">
        <v>165.92</v>
      </c>
      <c r="N47" s="146"/>
      <c r="O47" s="146"/>
      <c r="P47" s="146">
        <v>889</v>
      </c>
      <c r="Q47" s="47"/>
      <c r="R47" s="60"/>
      <c r="S47" s="229"/>
      <c r="T47" s="229"/>
      <c r="U47" s="321">
        <v>191.86</v>
      </c>
      <c r="V47" s="146"/>
      <c r="W47" s="146"/>
      <c r="X47" s="146">
        <v>518</v>
      </c>
      <c r="Y47" s="60"/>
    </row>
    <row r="48" spans="2:31" ht="12" customHeight="1">
      <c r="B48" s="42" t="s">
        <v>56</v>
      </c>
      <c r="C48" s="65">
        <v>137.97999999999999</v>
      </c>
      <c r="D48" s="146"/>
      <c r="E48" s="146"/>
      <c r="F48" s="146">
        <v>3946</v>
      </c>
      <c r="G48" s="60"/>
      <c r="H48" s="60"/>
      <c r="I48" s="60"/>
      <c r="J48" s="60"/>
      <c r="K48" s="60"/>
      <c r="L48" s="101"/>
      <c r="M48" s="321">
        <v>168.12</v>
      </c>
      <c r="N48" s="146"/>
      <c r="O48" s="146"/>
      <c r="P48" s="146">
        <v>959</v>
      </c>
      <c r="Q48" s="47"/>
      <c r="R48" s="60"/>
      <c r="S48" s="229"/>
      <c r="T48" s="229"/>
      <c r="U48" s="321">
        <v>180.33</v>
      </c>
      <c r="V48" s="146"/>
      <c r="W48" s="146"/>
      <c r="X48" s="146">
        <v>583</v>
      </c>
      <c r="Y48" s="60"/>
    </row>
    <row r="49" spans="2:25" ht="12" customHeight="1">
      <c r="B49" s="42" t="s">
        <v>57</v>
      </c>
      <c r="C49" s="65">
        <v>131.6</v>
      </c>
      <c r="D49" s="146"/>
      <c r="E49" s="146"/>
      <c r="F49" s="146">
        <v>2355</v>
      </c>
      <c r="G49" s="60"/>
      <c r="H49" s="60"/>
      <c r="I49" s="60"/>
      <c r="J49" s="60"/>
      <c r="K49" s="60"/>
      <c r="L49" s="101"/>
      <c r="M49" s="321">
        <v>169.23</v>
      </c>
      <c r="N49" s="146"/>
      <c r="O49" s="146"/>
      <c r="P49" s="146">
        <v>594</v>
      </c>
      <c r="Q49" s="47"/>
      <c r="R49" s="60"/>
      <c r="S49" s="229"/>
      <c r="T49" s="229"/>
      <c r="U49" s="321">
        <v>154.61000000000001</v>
      </c>
      <c r="V49" s="146"/>
      <c r="W49" s="146"/>
      <c r="X49" s="146">
        <v>399</v>
      </c>
      <c r="Y49" s="60"/>
    </row>
    <row r="50" spans="2:25" ht="12" customHeight="1">
      <c r="B50" s="42" t="s">
        <v>58</v>
      </c>
      <c r="C50" s="65">
        <v>121.17</v>
      </c>
      <c r="D50" s="146"/>
      <c r="E50" s="146"/>
      <c r="F50" s="146">
        <v>2901</v>
      </c>
      <c r="G50" s="60"/>
      <c r="H50" s="60"/>
      <c r="I50" s="60"/>
      <c r="J50" s="60"/>
      <c r="K50" s="60"/>
      <c r="L50" s="101"/>
      <c r="M50" s="321">
        <v>170.23</v>
      </c>
      <c r="N50" s="146"/>
      <c r="O50" s="146"/>
      <c r="P50" s="146">
        <v>759</v>
      </c>
      <c r="Q50" s="47"/>
      <c r="R50" s="60"/>
      <c r="S50" s="229"/>
      <c r="T50" s="229"/>
      <c r="U50" s="321">
        <v>139.36000000000001</v>
      </c>
      <c r="V50" s="146"/>
      <c r="W50" s="146"/>
      <c r="X50" s="146">
        <v>497</v>
      </c>
      <c r="Y50" s="60"/>
    </row>
    <row r="51" spans="2:25" ht="12" customHeight="1">
      <c r="B51" s="42" t="s">
        <v>59</v>
      </c>
      <c r="C51" s="65">
        <v>101</v>
      </c>
      <c r="D51" s="146"/>
      <c r="E51" s="146"/>
      <c r="F51" s="146">
        <v>3108</v>
      </c>
      <c r="G51" s="60"/>
      <c r="H51" s="60"/>
      <c r="I51" s="60"/>
      <c r="J51" s="60"/>
      <c r="K51" s="60"/>
      <c r="L51" s="101"/>
      <c r="M51" s="321">
        <v>173.96</v>
      </c>
      <c r="N51" s="146"/>
      <c r="O51" s="146"/>
      <c r="P51" s="146">
        <v>715</v>
      </c>
      <c r="Q51" s="47"/>
      <c r="R51" s="60"/>
      <c r="S51" s="229"/>
      <c r="T51" s="229"/>
      <c r="U51" s="321">
        <v>114.55</v>
      </c>
      <c r="V51" s="146"/>
      <c r="W51" s="146"/>
      <c r="X51" s="146">
        <v>560</v>
      </c>
      <c r="Y51" s="60"/>
    </row>
    <row r="52" spans="2:25" ht="12" customHeight="1">
      <c r="B52" s="42" t="s">
        <v>60</v>
      </c>
      <c r="C52" s="65">
        <v>98.68</v>
      </c>
      <c r="D52" s="146"/>
      <c r="E52" s="146"/>
      <c r="F52" s="146">
        <v>2595</v>
      </c>
      <c r="G52" s="60"/>
      <c r="H52" s="60"/>
      <c r="I52" s="60"/>
      <c r="J52" s="60"/>
      <c r="K52" s="60"/>
      <c r="L52" s="101"/>
      <c r="M52" s="321">
        <v>166.08</v>
      </c>
      <c r="N52" s="146"/>
      <c r="O52" s="146"/>
      <c r="P52" s="146">
        <v>730</v>
      </c>
      <c r="Q52" s="47"/>
      <c r="R52" s="60"/>
      <c r="S52" s="229"/>
      <c r="T52" s="229"/>
      <c r="U52" s="321">
        <v>102.11</v>
      </c>
      <c r="V52" s="146"/>
      <c r="W52" s="146"/>
      <c r="X52" s="146">
        <v>497</v>
      </c>
      <c r="Y52" s="60"/>
    </row>
    <row r="53" spans="2:25" ht="12" customHeight="1">
      <c r="B53" s="42" t="s">
        <v>61</v>
      </c>
      <c r="C53" s="65">
        <v>96.8</v>
      </c>
      <c r="D53" s="146"/>
      <c r="E53" s="146"/>
      <c r="F53" s="146">
        <v>3076</v>
      </c>
      <c r="G53" s="60"/>
      <c r="H53" s="60"/>
      <c r="I53" s="60"/>
      <c r="J53" s="60"/>
      <c r="K53" s="60"/>
      <c r="L53" s="101"/>
      <c r="M53" s="321">
        <v>173.51</v>
      </c>
      <c r="N53" s="146"/>
      <c r="O53" s="146"/>
      <c r="P53" s="146">
        <v>770</v>
      </c>
      <c r="Q53" s="47"/>
      <c r="R53" s="60"/>
      <c r="S53" s="229"/>
      <c r="T53" s="229"/>
      <c r="U53" s="321">
        <v>105.04</v>
      </c>
      <c r="V53" s="146"/>
      <c r="W53" s="146"/>
      <c r="X53" s="146">
        <v>552</v>
      </c>
      <c r="Y53" s="60"/>
    </row>
    <row r="54" spans="2:25" ht="3.75" customHeight="1">
      <c r="B54" s="48"/>
      <c r="C54" s="101"/>
      <c r="D54" s="60"/>
      <c r="E54" s="60"/>
      <c r="F54" s="105"/>
      <c r="G54" s="60"/>
      <c r="H54" s="60"/>
      <c r="I54" s="60"/>
      <c r="J54" s="60"/>
      <c r="K54" s="60"/>
      <c r="L54" s="101"/>
      <c r="M54" s="230"/>
      <c r="N54" s="101"/>
      <c r="O54" s="60"/>
      <c r="P54" s="231"/>
      <c r="Q54" s="60"/>
      <c r="R54" s="60"/>
      <c r="S54" s="101"/>
      <c r="T54" s="60"/>
      <c r="U54" s="232"/>
      <c r="V54" s="60"/>
      <c r="W54" s="60"/>
      <c r="X54" s="105"/>
      <c r="Y54" s="60"/>
    </row>
    <row r="55" spans="2:25" ht="12" customHeight="1">
      <c r="B55" s="41">
        <v>2015</v>
      </c>
      <c r="C55" s="101">
        <f>SUMPRODUCT(C42:C53,F42:F53)/SUM(F42:F53)</f>
        <v>131.11810582900233</v>
      </c>
      <c r="D55" s="60"/>
      <c r="E55" s="60"/>
      <c r="F55" s="105">
        <f>SUM(F42:F53)</f>
        <v>39252</v>
      </c>
      <c r="G55" s="60"/>
      <c r="H55" s="60"/>
      <c r="I55" s="60"/>
      <c r="J55" s="60"/>
      <c r="K55" s="60"/>
      <c r="L55" s="101"/>
      <c r="M55" s="321">
        <f>SUMPRODUCT(M42:M53,P42:P53)/SUM(P42:P53)</f>
        <v>170.84444339711564</v>
      </c>
      <c r="N55" s="321"/>
      <c r="O55" s="1980">
        <f>SUM(P42:P53)</f>
        <v>10609</v>
      </c>
      <c r="P55" s="1980"/>
      <c r="Q55" s="1980"/>
      <c r="R55" s="60"/>
      <c r="S55" s="229"/>
      <c r="T55" s="229"/>
      <c r="U55" s="321">
        <f>SUMPRODUCT(U42:U53,X42:X53)/SUM(X42:X53)</f>
        <v>157.09594736076778</v>
      </c>
      <c r="V55" s="60"/>
      <c r="W55" s="60"/>
      <c r="X55" s="105">
        <f>SUM(X42:X53)</f>
        <v>6877</v>
      </c>
      <c r="Y55" s="164"/>
    </row>
    <row r="56" spans="2:25" ht="12" customHeight="1">
      <c r="B56" s="41">
        <v>2014</v>
      </c>
      <c r="C56" s="101">
        <v>161.35667885393673</v>
      </c>
      <c r="D56" s="60"/>
      <c r="E56" s="60"/>
      <c r="F56" s="105">
        <v>43488</v>
      </c>
      <c r="G56" s="60"/>
      <c r="H56" s="60"/>
      <c r="I56" s="60"/>
      <c r="J56" s="60"/>
      <c r="K56" s="60"/>
      <c r="L56" s="101"/>
      <c r="M56" s="321">
        <v>147.53750692972443</v>
      </c>
      <c r="N56" s="321"/>
      <c r="O56" s="1980">
        <v>12266</v>
      </c>
      <c r="P56" s="1980"/>
      <c r="Q56" s="1980"/>
      <c r="R56" s="60"/>
      <c r="S56" s="101"/>
      <c r="T56" s="229"/>
      <c r="U56" s="321">
        <v>190.9175785609398</v>
      </c>
      <c r="V56" s="60"/>
      <c r="W56" s="60"/>
      <c r="X56" s="105">
        <v>6810</v>
      </c>
      <c r="Y56" s="164"/>
    </row>
    <row r="57" spans="2:25" ht="7.5" customHeight="1">
      <c r="B57" s="41"/>
      <c r="L57" s="101"/>
      <c r="M57" s="101"/>
      <c r="N57" s="101"/>
      <c r="X57" s="105"/>
    </row>
    <row r="58" spans="2:25" ht="10.5" customHeight="1">
      <c r="B58" s="37" t="s">
        <v>256</v>
      </c>
    </row>
    <row r="59" spans="2:25" ht="10.5" customHeight="1">
      <c r="B59" s="37" t="s">
        <v>257</v>
      </c>
    </row>
    <row r="60" spans="2:25" ht="10.5" customHeight="1">
      <c r="B60" s="37" t="s">
        <v>258</v>
      </c>
    </row>
    <row r="61" spans="2:25" ht="10.5" customHeight="1">
      <c r="B61" s="37" t="s">
        <v>259</v>
      </c>
    </row>
    <row r="62" spans="2:25" ht="10.5" customHeight="1"/>
    <row r="63" spans="2:25" ht="10.5" customHeight="1">
      <c r="M63" s="51"/>
    </row>
  </sheetData>
  <mergeCells count="25">
    <mergeCell ref="O55:Q55"/>
    <mergeCell ref="O56:Q56"/>
    <mergeCell ref="X22:Y22"/>
    <mergeCell ref="C39:Y39"/>
    <mergeCell ref="C40:G40"/>
    <mergeCell ref="J40:Q40"/>
    <mergeCell ref="S40:Y40"/>
    <mergeCell ref="C41:D41"/>
    <mergeCell ref="F41:G41"/>
    <mergeCell ref="N41:P41"/>
    <mergeCell ref="X41:Y41"/>
    <mergeCell ref="C22:D22"/>
    <mergeCell ref="F22:G22"/>
    <mergeCell ref="I22:J22"/>
    <mergeCell ref="L22:O22"/>
    <mergeCell ref="Q22:S22"/>
    <mergeCell ref="U22:V22"/>
    <mergeCell ref="C5:Y5"/>
    <mergeCell ref="C6:D6"/>
    <mergeCell ref="F6:G6"/>
    <mergeCell ref="I6:J6"/>
    <mergeCell ref="L6:O6"/>
    <mergeCell ref="Q6:S6"/>
    <mergeCell ref="U6:V6"/>
    <mergeCell ref="X6:Y6"/>
  </mergeCells>
  <pageMargins left="0.2" right="0.2" top="0.5" bottom="0.63" header="0.3" footer="0.3"/>
  <pageSetup scale="9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2:AL71"/>
  <sheetViews>
    <sheetView zoomScale="120" zoomScaleNormal="120" zoomScaleSheetLayoutView="100" workbookViewId="0">
      <selection activeCell="AP16" sqref="AP16"/>
    </sheetView>
  </sheetViews>
  <sheetFormatPr defaultColWidth="10.28515625" defaultRowHeight="12"/>
  <cols>
    <col min="1" max="1" width="10.28515625" style="1"/>
    <col min="2" max="2" width="8.5703125" style="1" customWidth="1"/>
    <col min="3" max="3" width="2.28515625" style="1" customWidth="1"/>
    <col min="4" max="4" width="6.140625" style="110" customWidth="1"/>
    <col min="5" max="5" width="1.28515625" style="1" customWidth="1"/>
    <col min="6" max="6" width="0.85546875" style="1" customWidth="1"/>
    <col min="7" max="7" width="6.7109375" style="131" customWidth="1"/>
    <col min="8" max="8" width="0.42578125" style="1" customWidth="1"/>
    <col min="9" max="9" width="0.85546875" style="1" customWidth="1"/>
    <col min="10" max="10" width="6.140625" style="1" customWidth="1"/>
    <col min="11" max="11" width="1.7109375" style="1" customWidth="1"/>
    <col min="12" max="12" width="0.85546875" style="1" customWidth="1"/>
    <col min="13" max="13" width="6.7109375" style="131" customWidth="1"/>
    <col min="14" max="14" width="0.42578125" style="1" customWidth="1"/>
    <col min="15" max="15" width="0.85546875" style="1" customWidth="1"/>
    <col min="16" max="16" width="6.140625" style="110" customWidth="1"/>
    <col min="17" max="17" width="1.28515625" style="1" customWidth="1"/>
    <col min="18" max="18" width="0.85546875" style="1" customWidth="1"/>
    <col min="19" max="19" width="6.7109375" style="1" customWidth="1"/>
    <col min="20" max="20" width="0.42578125" style="1" customWidth="1"/>
    <col min="21" max="21" width="0.85546875" style="1" customWidth="1"/>
    <col min="22" max="22" width="6.140625" style="1" customWidth="1"/>
    <col min="23" max="23" width="1.7109375" style="1" customWidth="1"/>
    <col min="24" max="24" width="0.85546875" style="1" customWidth="1"/>
    <col min="25" max="25" width="6.7109375" style="131" customWidth="1"/>
    <col min="26" max="26" width="0.42578125" style="1" customWidth="1"/>
    <col min="27" max="27" width="0.85546875" style="1" customWidth="1"/>
    <col min="28" max="28" width="6.140625" style="110" customWidth="1"/>
    <col min="29" max="29" width="1.28515625" style="1" customWidth="1"/>
    <col min="30" max="30" width="0.85546875" style="1" customWidth="1"/>
    <col min="31" max="31" width="6.7109375" style="1" customWidth="1"/>
    <col min="32" max="32" width="0.42578125" style="1" customWidth="1"/>
    <col min="33" max="33" width="0.85546875" style="1" customWidth="1"/>
    <col min="34" max="34" width="6.140625" style="1" customWidth="1"/>
    <col min="35" max="35" width="1.7109375" style="1" customWidth="1"/>
    <col min="36" max="36" width="0.85546875" style="1" customWidth="1"/>
    <col min="37" max="37" width="6.7109375" style="131" customWidth="1"/>
    <col min="38" max="38" width="0.42578125" style="1" customWidth="1"/>
    <col min="39" max="16384" width="10.28515625" style="1"/>
  </cols>
  <sheetData>
    <row r="2" spans="2:38">
      <c r="D2" s="110" t="s">
        <v>407</v>
      </c>
    </row>
    <row r="3" spans="2:38">
      <c r="D3" s="110" t="s">
        <v>260</v>
      </c>
    </row>
    <row r="4" spans="2:38">
      <c r="D4" s="110" t="s">
        <v>261</v>
      </c>
    </row>
    <row r="5" spans="2:38" ht="5.25" customHeight="1">
      <c r="M5" s="233"/>
      <c r="N5" s="12"/>
      <c r="O5" s="12"/>
      <c r="Y5" s="233"/>
      <c r="Z5" s="12"/>
      <c r="AA5" s="12"/>
      <c r="AK5" s="233"/>
      <c r="AL5" s="12"/>
    </row>
    <row r="6" spans="2:38" ht="12.75" customHeight="1">
      <c r="D6" s="1970" t="s">
        <v>262</v>
      </c>
      <c r="E6" s="1970"/>
      <c r="F6" s="1970"/>
      <c r="G6" s="1970"/>
      <c r="H6" s="1970"/>
      <c r="I6" s="1970"/>
      <c r="J6" s="1970"/>
      <c r="K6" s="1970"/>
      <c r="L6" s="1970"/>
      <c r="M6" s="1970"/>
      <c r="N6" s="1970"/>
      <c r="O6" s="13"/>
      <c r="P6" s="1970" t="s">
        <v>250</v>
      </c>
      <c r="Q6" s="1970"/>
      <c r="R6" s="1970"/>
      <c r="S6" s="1970"/>
      <c r="T6" s="1970"/>
      <c r="U6" s="1970"/>
      <c r="V6" s="1970"/>
      <c r="W6" s="1970"/>
      <c r="X6" s="1970"/>
      <c r="Y6" s="1970"/>
      <c r="Z6" s="1970"/>
      <c r="AA6" s="13"/>
      <c r="AB6" s="1970" t="s">
        <v>263</v>
      </c>
      <c r="AC6" s="1970"/>
      <c r="AD6" s="1970"/>
      <c r="AE6" s="1970"/>
      <c r="AF6" s="1970"/>
      <c r="AG6" s="1970"/>
      <c r="AH6" s="1970"/>
      <c r="AI6" s="1970"/>
      <c r="AJ6" s="1970"/>
      <c r="AK6" s="1970"/>
      <c r="AL6" s="1970"/>
    </row>
    <row r="7" spans="2:38" ht="13.5" customHeight="1">
      <c r="D7" s="1951" t="s">
        <v>170</v>
      </c>
      <c r="E7" s="1951"/>
      <c r="F7" s="111"/>
      <c r="G7" s="1951" t="s">
        <v>231</v>
      </c>
      <c r="H7" s="1951"/>
      <c r="I7" s="111"/>
      <c r="J7" s="1972" t="s">
        <v>172</v>
      </c>
      <c r="K7" s="1972"/>
      <c r="L7" s="111"/>
      <c r="M7" s="1951" t="s">
        <v>231</v>
      </c>
      <c r="N7" s="1951"/>
      <c r="O7" s="112"/>
      <c r="P7" s="1951" t="s">
        <v>170</v>
      </c>
      <c r="Q7" s="1951"/>
      <c r="R7" s="111"/>
      <c r="S7" s="1951" t="s">
        <v>231</v>
      </c>
      <c r="T7" s="1951"/>
      <c r="U7" s="111"/>
      <c r="V7" s="1972" t="s">
        <v>172</v>
      </c>
      <c r="W7" s="1972"/>
      <c r="X7" s="111"/>
      <c r="Y7" s="1951" t="s">
        <v>231</v>
      </c>
      <c r="Z7" s="1951"/>
      <c r="AA7" s="112"/>
      <c r="AB7" s="1951" t="s">
        <v>170</v>
      </c>
      <c r="AC7" s="1951"/>
      <c r="AD7" s="111"/>
      <c r="AE7" s="1951" t="s">
        <v>231</v>
      </c>
      <c r="AF7" s="1951"/>
      <c r="AG7" s="111"/>
      <c r="AH7" s="1972" t="s">
        <v>172</v>
      </c>
      <c r="AI7" s="1972"/>
      <c r="AJ7" s="111"/>
      <c r="AK7" s="1951" t="s">
        <v>231</v>
      </c>
      <c r="AL7" s="1951"/>
    </row>
    <row r="8" spans="2:38" ht="2.25" customHeight="1">
      <c r="E8" s="3"/>
      <c r="F8" s="3"/>
      <c r="G8" s="179"/>
      <c r="H8" s="3"/>
      <c r="I8" s="3"/>
      <c r="J8" s="3"/>
      <c r="K8" s="3"/>
      <c r="L8" s="3"/>
      <c r="Q8" s="3"/>
      <c r="R8" s="3"/>
      <c r="S8" s="3"/>
      <c r="T8" s="3"/>
      <c r="U8" s="3"/>
      <c r="V8" s="3"/>
      <c r="W8" s="3"/>
      <c r="X8" s="3"/>
      <c r="AC8" s="3"/>
      <c r="AD8" s="3"/>
      <c r="AE8" s="3"/>
      <c r="AF8" s="3"/>
      <c r="AG8" s="3"/>
      <c r="AH8" s="3"/>
      <c r="AI8" s="3"/>
      <c r="AJ8" s="3"/>
    </row>
    <row r="9" spans="2:38">
      <c r="B9" s="4">
        <v>42013</v>
      </c>
      <c r="C9" s="4"/>
      <c r="D9" s="405">
        <v>133.81</v>
      </c>
      <c r="E9" s="65"/>
      <c r="F9" s="65"/>
      <c r="G9" s="364">
        <v>1366</v>
      </c>
      <c r="H9" s="81"/>
      <c r="I9" s="81"/>
      <c r="J9" s="406"/>
      <c r="K9" s="407"/>
      <c r="L9" s="81"/>
      <c r="M9" s="327"/>
      <c r="N9" s="38"/>
      <c r="O9" s="38"/>
      <c r="P9" s="405">
        <v>144.25</v>
      </c>
      <c r="Q9" s="65"/>
      <c r="R9" s="65"/>
      <c r="S9" s="364">
        <v>608</v>
      </c>
      <c r="T9" s="81"/>
      <c r="U9" s="81"/>
      <c r="V9" s="406"/>
      <c r="W9" s="407"/>
      <c r="X9" s="81"/>
      <c r="Y9" s="327"/>
      <c r="Z9" s="38"/>
      <c r="AA9" s="38"/>
      <c r="AB9" s="405">
        <v>100.72</v>
      </c>
      <c r="AC9" s="65"/>
      <c r="AD9" s="65"/>
      <c r="AE9" s="364">
        <v>603</v>
      </c>
      <c r="AF9" s="81"/>
      <c r="AG9" s="81"/>
      <c r="AH9" s="406"/>
      <c r="AI9" s="407"/>
      <c r="AJ9" s="81"/>
      <c r="AK9" s="327"/>
    </row>
    <row r="10" spans="2:38" ht="12.75" customHeight="1">
      <c r="B10" s="4">
        <f t="shared" ref="B10:B15" si="0">B9+7</f>
        <v>42020</v>
      </c>
      <c r="C10" s="4"/>
      <c r="D10" s="405">
        <v>135.63999999999999</v>
      </c>
      <c r="E10" s="65"/>
      <c r="F10" s="65"/>
      <c r="G10" s="364">
        <v>1557</v>
      </c>
      <c r="H10" s="81"/>
      <c r="I10" s="81"/>
      <c r="J10" s="406"/>
      <c r="K10" s="407"/>
      <c r="L10" s="81"/>
      <c r="M10" s="327"/>
      <c r="N10" s="38"/>
      <c r="O10" s="38"/>
      <c r="P10" s="405">
        <v>145.94999999999999</v>
      </c>
      <c r="Q10" s="65"/>
      <c r="R10" s="65"/>
      <c r="S10" s="364">
        <v>746</v>
      </c>
      <c r="T10" s="81"/>
      <c r="U10" s="81"/>
      <c r="V10" s="406"/>
      <c r="W10" s="407"/>
      <c r="X10" s="81"/>
      <c r="Y10" s="327"/>
      <c r="Z10" s="38"/>
      <c r="AA10" s="38"/>
      <c r="AB10" s="405">
        <v>102.43</v>
      </c>
      <c r="AC10" s="65"/>
      <c r="AD10" s="65"/>
      <c r="AE10" s="364">
        <v>707</v>
      </c>
      <c r="AF10" s="81"/>
      <c r="AG10" s="81"/>
      <c r="AH10" s="406"/>
      <c r="AI10" s="407"/>
      <c r="AJ10" s="81"/>
      <c r="AK10" s="327"/>
    </row>
    <row r="11" spans="2:38">
      <c r="B11" s="4">
        <f t="shared" si="0"/>
        <v>42027</v>
      </c>
      <c r="C11" s="4"/>
      <c r="D11" s="405">
        <v>139.30000000000001</v>
      </c>
      <c r="E11" s="65"/>
      <c r="F11" s="65"/>
      <c r="G11" s="364">
        <v>1048</v>
      </c>
      <c r="H11" s="81"/>
      <c r="I11" s="81"/>
      <c r="J11" s="38"/>
      <c r="K11" s="38"/>
      <c r="L11" s="38"/>
      <c r="M11" s="38"/>
      <c r="N11" s="38"/>
      <c r="O11" s="38"/>
      <c r="P11" s="405">
        <v>148.44</v>
      </c>
      <c r="Q11" s="65"/>
      <c r="R11" s="65"/>
      <c r="S11" s="364">
        <v>669</v>
      </c>
      <c r="T11" s="81"/>
      <c r="U11" s="81"/>
      <c r="V11" s="38"/>
      <c r="W11" s="38"/>
      <c r="X11" s="38"/>
      <c r="Y11" s="38"/>
      <c r="Z11" s="38"/>
      <c r="AA11" s="38"/>
      <c r="AB11" s="405">
        <v>102.29</v>
      </c>
      <c r="AC11" s="65"/>
      <c r="AD11" s="65"/>
      <c r="AE11" s="364">
        <v>628</v>
      </c>
      <c r="AF11" s="81"/>
      <c r="AG11" s="81"/>
      <c r="AH11" s="38"/>
      <c r="AI11" s="38"/>
      <c r="AJ11" s="38"/>
      <c r="AK11" s="355"/>
    </row>
    <row r="12" spans="2:38">
      <c r="B12" s="4">
        <f t="shared" si="0"/>
        <v>42034</v>
      </c>
      <c r="C12" s="4"/>
      <c r="D12" s="405">
        <v>142.97999999999999</v>
      </c>
      <c r="E12" s="38"/>
      <c r="F12" s="38"/>
      <c r="G12" s="364">
        <v>1268</v>
      </c>
      <c r="H12" s="38"/>
      <c r="I12" s="38"/>
      <c r="J12" s="65">
        <v>137.5</v>
      </c>
      <c r="K12" s="65"/>
      <c r="L12" s="65"/>
      <c r="M12" s="146">
        <v>5470</v>
      </c>
      <c r="N12" s="38"/>
      <c r="O12" s="38"/>
      <c r="P12" s="405">
        <v>153.32</v>
      </c>
      <c r="Q12" s="65"/>
      <c r="R12" s="65"/>
      <c r="S12" s="364">
        <v>847</v>
      </c>
      <c r="T12" s="81"/>
      <c r="U12" s="81"/>
      <c r="V12" s="65">
        <v>148.28</v>
      </c>
      <c r="W12" s="65"/>
      <c r="X12" s="65"/>
      <c r="Y12" s="146">
        <v>2963</v>
      </c>
      <c r="Z12" s="38"/>
      <c r="AA12" s="38"/>
      <c r="AB12" s="405">
        <v>105.34</v>
      </c>
      <c r="AC12" s="65"/>
      <c r="AD12" s="65"/>
      <c r="AE12" s="364">
        <v>938</v>
      </c>
      <c r="AF12" s="81"/>
      <c r="AG12" s="81"/>
      <c r="AH12" s="65">
        <v>102.87</v>
      </c>
      <c r="AI12" s="65"/>
      <c r="AJ12" s="65"/>
      <c r="AK12" s="146">
        <v>2975</v>
      </c>
    </row>
    <row r="13" spans="2:38">
      <c r="B13" s="4">
        <f t="shared" si="0"/>
        <v>42041</v>
      </c>
      <c r="C13" s="4"/>
      <c r="D13" s="405">
        <v>143.56</v>
      </c>
      <c r="E13" s="65"/>
      <c r="F13" s="65"/>
      <c r="G13" s="364">
        <v>1233</v>
      </c>
      <c r="H13" s="81"/>
      <c r="I13" s="81"/>
      <c r="J13" s="406"/>
      <c r="K13" s="407"/>
      <c r="L13" s="81"/>
      <c r="M13" s="327"/>
      <c r="N13" s="38"/>
      <c r="O13" s="38"/>
      <c r="P13" s="405">
        <v>156.31</v>
      </c>
      <c r="Q13" s="65"/>
      <c r="R13" s="65"/>
      <c r="S13" s="364">
        <v>849</v>
      </c>
      <c r="T13" s="81"/>
      <c r="U13" s="81"/>
      <c r="V13" s="406"/>
      <c r="W13" s="407"/>
      <c r="X13" s="81"/>
      <c r="Y13" s="327"/>
      <c r="Z13" s="38"/>
      <c r="AA13" s="38"/>
      <c r="AB13" s="405">
        <v>104.94</v>
      </c>
      <c r="AC13" s="65"/>
      <c r="AD13" s="65"/>
      <c r="AE13" s="364">
        <v>942</v>
      </c>
      <c r="AF13" s="81"/>
      <c r="AG13" s="81"/>
      <c r="AH13" s="406"/>
      <c r="AI13" s="407"/>
      <c r="AJ13" s="81"/>
      <c r="AK13" s="327"/>
    </row>
    <row r="14" spans="2:38">
      <c r="B14" s="4">
        <f t="shared" si="0"/>
        <v>42048</v>
      </c>
      <c r="C14" s="4"/>
      <c r="D14" s="405">
        <v>136.4</v>
      </c>
      <c r="E14" s="65"/>
      <c r="F14" s="65"/>
      <c r="G14" s="364">
        <v>1200</v>
      </c>
      <c r="H14" s="81"/>
      <c r="I14" s="81"/>
      <c r="J14" s="406"/>
      <c r="K14" s="407"/>
      <c r="L14" s="81"/>
      <c r="M14" s="327"/>
      <c r="N14" s="38"/>
      <c r="O14" s="38"/>
      <c r="P14" s="405">
        <v>156.51</v>
      </c>
      <c r="Q14" s="65"/>
      <c r="R14" s="65"/>
      <c r="S14" s="364">
        <v>884</v>
      </c>
      <c r="T14" s="81"/>
      <c r="U14" s="81"/>
      <c r="V14" s="406"/>
      <c r="W14" s="407"/>
      <c r="X14" s="81"/>
      <c r="Y14" s="327"/>
      <c r="Z14" s="38"/>
      <c r="AA14" s="38"/>
      <c r="AB14" s="405">
        <v>102.01</v>
      </c>
      <c r="AC14" s="65"/>
      <c r="AD14" s="65"/>
      <c r="AE14" s="364">
        <v>741</v>
      </c>
      <c r="AF14" s="81"/>
      <c r="AG14" s="81"/>
      <c r="AH14" s="406"/>
      <c r="AI14" s="407"/>
      <c r="AJ14" s="81"/>
      <c r="AK14" s="327"/>
    </row>
    <row r="15" spans="2:38">
      <c r="B15" s="4">
        <f t="shared" si="0"/>
        <v>42055</v>
      </c>
      <c r="C15" s="4"/>
      <c r="D15" s="405">
        <v>132.21</v>
      </c>
      <c r="E15" s="65"/>
      <c r="F15" s="65"/>
      <c r="G15" s="364">
        <v>945</v>
      </c>
      <c r="H15" s="81"/>
      <c r="I15" s="81"/>
      <c r="J15" s="406"/>
      <c r="K15" s="407"/>
      <c r="L15" s="81"/>
      <c r="M15" s="327"/>
      <c r="N15" s="38"/>
      <c r="O15" s="38"/>
      <c r="P15" s="405">
        <v>154.65</v>
      </c>
      <c r="Q15" s="65"/>
      <c r="R15" s="65"/>
      <c r="S15" s="364">
        <v>590</v>
      </c>
      <c r="T15" s="81"/>
      <c r="U15" s="81"/>
      <c r="V15" s="406"/>
      <c r="W15" s="407"/>
      <c r="X15" s="81"/>
      <c r="Y15" s="327"/>
      <c r="Z15" s="38"/>
      <c r="AA15" s="38"/>
      <c r="AB15" s="405">
        <v>98.63</v>
      </c>
      <c r="AC15" s="65"/>
      <c r="AD15" s="65"/>
      <c r="AE15" s="364">
        <v>566</v>
      </c>
      <c r="AF15" s="81"/>
      <c r="AG15" s="81"/>
      <c r="AH15" s="406"/>
      <c r="AI15" s="407"/>
      <c r="AJ15" s="81"/>
      <c r="AK15" s="327"/>
    </row>
    <row r="16" spans="2:38">
      <c r="B16" s="4">
        <f>B15+7</f>
        <v>42062</v>
      </c>
      <c r="C16" s="4"/>
      <c r="D16" s="405">
        <v>134.37</v>
      </c>
      <c r="E16" s="65"/>
      <c r="F16" s="65"/>
      <c r="G16" s="364">
        <v>1410</v>
      </c>
      <c r="H16" s="81"/>
      <c r="I16" s="81"/>
      <c r="J16" s="65">
        <v>136.82</v>
      </c>
      <c r="K16" s="65"/>
      <c r="L16" s="65"/>
      <c r="M16" s="146">
        <v>4788</v>
      </c>
      <c r="N16" s="38"/>
      <c r="O16" s="38"/>
      <c r="P16" s="405">
        <v>155.47999999999999</v>
      </c>
      <c r="Q16" s="65"/>
      <c r="R16" s="65"/>
      <c r="S16" s="364">
        <v>574</v>
      </c>
      <c r="T16" s="81"/>
      <c r="U16" s="81"/>
      <c r="V16" s="65">
        <v>155.87</v>
      </c>
      <c r="W16" s="65"/>
      <c r="X16" s="65"/>
      <c r="Y16" s="146">
        <v>2897</v>
      </c>
      <c r="Z16" s="38"/>
      <c r="AA16" s="38"/>
      <c r="AB16" s="405">
        <v>97.91</v>
      </c>
      <c r="AC16" s="65"/>
      <c r="AD16" s="65"/>
      <c r="AE16" s="364">
        <v>596</v>
      </c>
      <c r="AF16" s="81"/>
      <c r="AG16" s="81"/>
      <c r="AH16" s="65">
        <v>101.45</v>
      </c>
      <c r="AI16" s="65"/>
      <c r="AJ16" s="65"/>
      <c r="AK16" s="146">
        <v>2845</v>
      </c>
    </row>
    <row r="17" spans="2:37">
      <c r="B17" s="4">
        <f t="shared" ref="B17:B60" si="1">B16+7</f>
        <v>42069</v>
      </c>
      <c r="C17" s="4"/>
      <c r="D17" s="405">
        <v>136.47</v>
      </c>
      <c r="E17" s="65"/>
      <c r="F17" s="65"/>
      <c r="G17" s="364">
        <v>1490</v>
      </c>
      <c r="H17" s="81"/>
      <c r="I17" s="81"/>
      <c r="J17" s="406"/>
      <c r="K17" s="407"/>
      <c r="L17" s="81"/>
      <c r="M17" s="327"/>
      <c r="N17" s="38"/>
      <c r="O17" s="38"/>
      <c r="P17" s="405">
        <v>158.13</v>
      </c>
      <c r="Q17" s="65"/>
      <c r="R17" s="65"/>
      <c r="S17" s="364">
        <v>535</v>
      </c>
      <c r="T17" s="81"/>
      <c r="U17" s="81"/>
      <c r="V17" s="406"/>
      <c r="W17" s="407"/>
      <c r="X17" s="81"/>
      <c r="Y17" s="327"/>
      <c r="Z17" s="38"/>
      <c r="AA17" s="38"/>
      <c r="AB17" s="405">
        <v>99.27</v>
      </c>
      <c r="AC17" s="65"/>
      <c r="AD17" s="65"/>
      <c r="AE17" s="364">
        <v>502</v>
      </c>
      <c r="AF17" s="81"/>
      <c r="AG17" s="81"/>
      <c r="AH17" s="406"/>
      <c r="AI17" s="407"/>
      <c r="AJ17" s="81"/>
      <c r="AK17" s="327"/>
    </row>
    <row r="18" spans="2:37">
      <c r="B18" s="4">
        <f t="shared" si="1"/>
        <v>42076</v>
      </c>
      <c r="C18" s="4"/>
      <c r="D18" s="405">
        <v>137.13999999999999</v>
      </c>
      <c r="E18" s="65"/>
      <c r="F18" s="65"/>
      <c r="G18" s="364">
        <v>1532</v>
      </c>
      <c r="H18" s="81"/>
      <c r="I18" s="81"/>
      <c r="J18" s="406"/>
      <c r="K18" s="407"/>
      <c r="L18" s="81"/>
      <c r="M18" s="327"/>
      <c r="N18" s="38"/>
      <c r="O18" s="38"/>
      <c r="P18" s="405">
        <v>160.52000000000001</v>
      </c>
      <c r="Q18" s="65"/>
      <c r="R18" s="65"/>
      <c r="S18" s="364">
        <v>519</v>
      </c>
      <c r="T18" s="81"/>
      <c r="U18" s="81"/>
      <c r="V18" s="406"/>
      <c r="W18" s="407"/>
      <c r="X18" s="81"/>
      <c r="Y18" s="327"/>
      <c r="Z18" s="38"/>
      <c r="AA18" s="38"/>
      <c r="AB18" s="405">
        <v>98.14</v>
      </c>
      <c r="AC18" s="65"/>
      <c r="AD18" s="65"/>
      <c r="AE18" s="364">
        <v>544</v>
      </c>
      <c r="AF18" s="81"/>
      <c r="AG18" s="81"/>
      <c r="AH18" s="406"/>
      <c r="AI18" s="407"/>
      <c r="AJ18" s="81"/>
      <c r="AK18" s="327"/>
    </row>
    <row r="19" spans="2:37" ht="12.75" customHeight="1">
      <c r="B19" s="4">
        <f t="shared" si="1"/>
        <v>42083</v>
      </c>
      <c r="C19" s="4"/>
      <c r="D19" s="405">
        <v>142.55000000000001</v>
      </c>
      <c r="E19" s="65"/>
      <c r="F19" s="65"/>
      <c r="G19" s="364">
        <v>1867</v>
      </c>
      <c r="H19" s="81"/>
      <c r="I19" s="81"/>
      <c r="J19" s="406"/>
      <c r="K19" s="407"/>
      <c r="L19" s="81"/>
      <c r="M19" s="327"/>
      <c r="N19" s="38"/>
      <c r="O19" s="38"/>
      <c r="P19" s="405">
        <v>165.38</v>
      </c>
      <c r="Q19" s="65"/>
      <c r="R19" s="65"/>
      <c r="S19" s="364">
        <v>641</v>
      </c>
      <c r="T19" s="81"/>
      <c r="U19" s="81"/>
      <c r="V19" s="406"/>
      <c r="W19" s="407"/>
      <c r="X19" s="81"/>
      <c r="Y19" s="327"/>
      <c r="Z19" s="38"/>
      <c r="AA19" s="38"/>
      <c r="AB19" s="405">
        <v>99.96</v>
      </c>
      <c r="AC19" s="65"/>
      <c r="AD19" s="65"/>
      <c r="AE19" s="364">
        <v>460</v>
      </c>
      <c r="AF19" s="81"/>
      <c r="AG19" s="81"/>
      <c r="AH19" s="406"/>
      <c r="AI19" s="407"/>
      <c r="AJ19" s="81"/>
      <c r="AK19" s="327"/>
    </row>
    <row r="20" spans="2:37">
      <c r="B20" s="4">
        <f t="shared" si="1"/>
        <v>42090</v>
      </c>
      <c r="C20" s="4"/>
      <c r="D20" s="405">
        <v>147.80000000000001</v>
      </c>
      <c r="E20" s="65"/>
      <c r="F20" s="65"/>
      <c r="G20" s="364">
        <v>1907</v>
      </c>
      <c r="H20" s="81"/>
      <c r="I20" s="81"/>
      <c r="J20" s="65">
        <v>142.25</v>
      </c>
      <c r="K20" s="65"/>
      <c r="L20" s="65"/>
      <c r="M20" s="146">
        <v>7654</v>
      </c>
      <c r="N20" s="38"/>
      <c r="O20" s="38"/>
      <c r="P20" s="405">
        <v>172</v>
      </c>
      <c r="Q20" s="65"/>
      <c r="R20" s="65"/>
      <c r="S20" s="364">
        <v>774</v>
      </c>
      <c r="T20" s="81"/>
      <c r="U20" s="81"/>
      <c r="V20" s="65">
        <v>165.95</v>
      </c>
      <c r="W20" s="65"/>
      <c r="X20" s="65"/>
      <c r="Y20" s="146">
        <v>2760</v>
      </c>
      <c r="Z20" s="38"/>
      <c r="AA20" s="38"/>
      <c r="AB20" s="405">
        <v>99.64</v>
      </c>
      <c r="AC20" s="65"/>
      <c r="AD20" s="65"/>
      <c r="AE20" s="364">
        <v>370</v>
      </c>
      <c r="AF20" s="81"/>
      <c r="AG20" s="81"/>
      <c r="AH20" s="65">
        <v>99.29</v>
      </c>
      <c r="AI20" s="65"/>
      <c r="AJ20" s="65"/>
      <c r="AK20" s="146">
        <v>2033</v>
      </c>
    </row>
    <row r="21" spans="2:37">
      <c r="B21" s="4">
        <f t="shared" si="1"/>
        <v>42097</v>
      </c>
      <c r="C21" s="4"/>
      <c r="D21" s="405">
        <v>147.94999999999999</v>
      </c>
      <c r="E21" s="65"/>
      <c r="F21" s="65"/>
      <c r="G21" s="364">
        <v>2152</v>
      </c>
      <c r="H21" s="81"/>
      <c r="I21" s="81"/>
      <c r="J21" s="406"/>
      <c r="K21" s="407"/>
      <c r="L21" s="81"/>
      <c r="M21" s="327"/>
      <c r="N21" s="38"/>
      <c r="O21" s="38"/>
      <c r="P21" s="405">
        <v>175.52</v>
      </c>
      <c r="Q21" s="65"/>
      <c r="R21" s="65"/>
      <c r="S21" s="364">
        <v>746</v>
      </c>
      <c r="T21" s="81"/>
      <c r="U21" s="81"/>
      <c r="V21" s="406"/>
      <c r="W21" s="407"/>
      <c r="X21" s="81"/>
      <c r="Y21" s="327"/>
      <c r="Z21" s="38"/>
      <c r="AA21" s="38"/>
      <c r="AB21" s="405">
        <v>100.46</v>
      </c>
      <c r="AC21" s="65"/>
      <c r="AD21" s="65"/>
      <c r="AE21" s="364">
        <v>376</v>
      </c>
      <c r="AF21" s="81"/>
      <c r="AG21" s="81"/>
      <c r="AH21" s="406"/>
      <c r="AI21" s="407"/>
      <c r="AJ21" s="81"/>
      <c r="AK21" s="327"/>
    </row>
    <row r="22" spans="2:37">
      <c r="B22" s="4">
        <f t="shared" si="1"/>
        <v>42104</v>
      </c>
      <c r="C22" s="4"/>
      <c r="D22" s="405">
        <v>144.11000000000001</v>
      </c>
      <c r="E22" s="65"/>
      <c r="F22" s="65"/>
      <c r="G22" s="364">
        <v>2355</v>
      </c>
      <c r="H22" s="81"/>
      <c r="I22" s="81"/>
      <c r="J22" s="406"/>
      <c r="K22" s="407"/>
      <c r="L22" s="81"/>
      <c r="M22" s="327"/>
      <c r="N22" s="38"/>
      <c r="O22" s="38"/>
      <c r="P22" s="405">
        <v>176.66</v>
      </c>
      <c r="Q22" s="65"/>
      <c r="R22" s="65"/>
      <c r="S22" s="364">
        <v>705</v>
      </c>
      <c r="T22" s="81"/>
      <c r="U22" s="81"/>
      <c r="V22" s="406"/>
      <c r="W22" s="407"/>
      <c r="X22" s="81"/>
      <c r="Y22" s="327"/>
      <c r="Z22" s="38"/>
      <c r="AA22" s="38"/>
      <c r="AB22" s="405">
        <v>99.76</v>
      </c>
      <c r="AC22" s="65"/>
      <c r="AD22" s="65"/>
      <c r="AE22" s="364">
        <v>341</v>
      </c>
      <c r="AF22" s="81"/>
      <c r="AG22" s="81"/>
      <c r="AH22" s="406"/>
      <c r="AI22" s="407"/>
      <c r="AJ22" s="81"/>
      <c r="AK22" s="327"/>
    </row>
    <row r="23" spans="2:37">
      <c r="B23" s="4">
        <f t="shared" si="1"/>
        <v>42111</v>
      </c>
      <c r="C23" s="4"/>
      <c r="D23" s="405">
        <v>144.46</v>
      </c>
      <c r="E23" s="65"/>
      <c r="F23" s="65"/>
      <c r="G23" s="364">
        <v>2210</v>
      </c>
      <c r="H23" s="81"/>
      <c r="I23" s="81"/>
      <c r="J23" s="406"/>
      <c r="K23" s="407"/>
      <c r="L23" s="81"/>
      <c r="M23" s="327"/>
      <c r="N23" s="38"/>
      <c r="O23" s="38"/>
      <c r="P23" s="405">
        <v>177.57</v>
      </c>
      <c r="Q23" s="65"/>
      <c r="R23" s="65"/>
      <c r="S23" s="364">
        <v>773</v>
      </c>
      <c r="T23" s="81"/>
      <c r="U23" s="81"/>
      <c r="V23" s="406"/>
      <c r="W23" s="407"/>
      <c r="X23" s="81"/>
      <c r="Y23" s="327"/>
      <c r="Z23" s="38"/>
      <c r="AA23" s="38"/>
      <c r="AB23" s="405">
        <v>99.48</v>
      </c>
      <c r="AC23" s="65"/>
      <c r="AD23" s="65"/>
      <c r="AE23" s="364">
        <v>381</v>
      </c>
      <c r="AF23" s="81"/>
      <c r="AG23" s="81"/>
      <c r="AH23" s="406"/>
      <c r="AI23" s="407"/>
      <c r="AJ23" s="81"/>
      <c r="AK23" s="327"/>
    </row>
    <row r="24" spans="2:37">
      <c r="B24" s="4">
        <f t="shared" si="1"/>
        <v>42118</v>
      </c>
      <c r="C24" s="4"/>
      <c r="D24" s="405">
        <v>146.81</v>
      </c>
      <c r="E24" s="65"/>
      <c r="F24" s="65"/>
      <c r="G24" s="364">
        <v>1847</v>
      </c>
      <c r="H24" s="81"/>
      <c r="I24" s="81"/>
      <c r="J24" s="65">
        <v>146.46</v>
      </c>
      <c r="K24" s="65"/>
      <c r="L24" s="65"/>
      <c r="M24" s="146">
        <v>8927</v>
      </c>
      <c r="N24" s="38"/>
      <c r="O24" s="38"/>
      <c r="P24" s="405">
        <v>180.69</v>
      </c>
      <c r="Q24" s="65"/>
      <c r="R24" s="65"/>
      <c r="S24" s="364">
        <v>719</v>
      </c>
      <c r="T24" s="81"/>
      <c r="U24" s="81"/>
      <c r="V24" s="65">
        <v>179.31</v>
      </c>
      <c r="W24" s="65"/>
      <c r="X24" s="65"/>
      <c r="Y24" s="146">
        <v>3178</v>
      </c>
      <c r="Z24" s="38"/>
      <c r="AA24" s="38"/>
      <c r="AB24" s="405">
        <v>98.87</v>
      </c>
      <c r="AC24" s="65"/>
      <c r="AD24" s="65"/>
      <c r="AE24" s="364">
        <v>563</v>
      </c>
      <c r="AF24" s="81"/>
      <c r="AG24" s="81"/>
      <c r="AH24" s="65">
        <v>99.41</v>
      </c>
      <c r="AI24" s="65"/>
      <c r="AJ24" s="65"/>
      <c r="AK24" s="146">
        <v>1888</v>
      </c>
    </row>
    <row r="25" spans="2:37">
      <c r="B25" s="4">
        <f t="shared" si="1"/>
        <v>42125</v>
      </c>
      <c r="C25" s="4"/>
      <c r="D25" s="405">
        <v>153.91</v>
      </c>
      <c r="E25" s="65"/>
      <c r="F25" s="65"/>
      <c r="G25" s="364">
        <v>1466</v>
      </c>
      <c r="H25" s="81"/>
      <c r="I25" s="81"/>
      <c r="J25" s="406"/>
      <c r="K25" s="407"/>
      <c r="L25" s="81"/>
      <c r="M25" s="327"/>
      <c r="N25" s="38"/>
      <c r="O25" s="38"/>
      <c r="P25" s="405">
        <v>186.97</v>
      </c>
      <c r="Q25" s="65"/>
      <c r="R25" s="65"/>
      <c r="S25" s="364">
        <v>630</v>
      </c>
      <c r="T25" s="81"/>
      <c r="U25" s="81"/>
      <c r="V25" s="406"/>
      <c r="W25" s="407"/>
      <c r="X25" s="81"/>
      <c r="Y25" s="327"/>
      <c r="Z25" s="38"/>
      <c r="AA25" s="38"/>
      <c r="AB25" s="405">
        <v>99.4</v>
      </c>
      <c r="AC25" s="65"/>
      <c r="AD25" s="65"/>
      <c r="AE25" s="364">
        <v>480</v>
      </c>
      <c r="AF25" s="81"/>
      <c r="AG25" s="81"/>
      <c r="AH25" s="406"/>
      <c r="AI25" s="407"/>
      <c r="AJ25" s="81"/>
      <c r="AK25" s="327"/>
    </row>
    <row r="26" spans="2:37">
      <c r="B26" s="4">
        <f t="shared" si="1"/>
        <v>42132</v>
      </c>
      <c r="C26" s="4"/>
      <c r="D26" s="405">
        <v>159.47</v>
      </c>
      <c r="E26" s="65"/>
      <c r="F26" s="65"/>
      <c r="G26" s="364">
        <v>1425</v>
      </c>
      <c r="H26" s="81"/>
      <c r="I26" s="81"/>
      <c r="J26" s="406"/>
      <c r="K26" s="407"/>
      <c r="L26" s="81"/>
      <c r="M26" s="327"/>
      <c r="N26" s="38"/>
      <c r="O26" s="38"/>
      <c r="P26" s="405">
        <v>189.01</v>
      </c>
      <c r="Q26" s="65"/>
      <c r="R26" s="65"/>
      <c r="S26" s="364">
        <v>520</v>
      </c>
      <c r="T26" s="81"/>
      <c r="U26" s="81"/>
      <c r="V26" s="406"/>
      <c r="W26" s="407"/>
      <c r="X26" s="81"/>
      <c r="Y26" s="327"/>
      <c r="Z26" s="38"/>
      <c r="AA26" s="38"/>
      <c r="AB26" s="405">
        <v>101.35</v>
      </c>
      <c r="AC26" s="65"/>
      <c r="AD26" s="65"/>
      <c r="AE26" s="364">
        <v>400</v>
      </c>
      <c r="AF26" s="81"/>
      <c r="AG26" s="81"/>
      <c r="AH26" s="406"/>
      <c r="AI26" s="407"/>
      <c r="AJ26" s="81"/>
      <c r="AK26" s="327"/>
    </row>
    <row r="27" spans="2:37">
      <c r="B27" s="4">
        <f t="shared" si="1"/>
        <v>42139</v>
      </c>
      <c r="C27" s="4"/>
      <c r="D27" s="405">
        <v>160.41</v>
      </c>
      <c r="E27" s="65"/>
      <c r="F27" s="65"/>
      <c r="G27" s="364">
        <v>1505</v>
      </c>
      <c r="H27" s="81"/>
      <c r="I27" s="81"/>
      <c r="J27" s="406"/>
      <c r="K27" s="407"/>
      <c r="L27" s="81"/>
      <c r="M27" s="327"/>
      <c r="N27" s="38"/>
      <c r="O27" s="38"/>
      <c r="P27" s="405">
        <v>188.29</v>
      </c>
      <c r="Q27" s="65"/>
      <c r="R27" s="65"/>
      <c r="S27" s="364">
        <v>580</v>
      </c>
      <c r="T27" s="81"/>
      <c r="U27" s="81"/>
      <c r="V27" s="406"/>
      <c r="W27" s="407"/>
      <c r="X27" s="81"/>
      <c r="Y27" s="327"/>
      <c r="Z27" s="38"/>
      <c r="AA27" s="38"/>
      <c r="AB27" s="405">
        <v>102.63</v>
      </c>
      <c r="AC27" s="65"/>
      <c r="AD27" s="65"/>
      <c r="AE27" s="364">
        <v>480</v>
      </c>
      <c r="AF27" s="81"/>
      <c r="AG27" s="81"/>
      <c r="AH27" s="406"/>
      <c r="AI27" s="407"/>
      <c r="AJ27" s="81"/>
      <c r="AK27" s="327"/>
    </row>
    <row r="28" spans="2:37">
      <c r="B28" s="4">
        <f t="shared" si="1"/>
        <v>42146</v>
      </c>
      <c r="C28" s="4"/>
      <c r="D28" s="405">
        <v>156.27000000000001</v>
      </c>
      <c r="E28" s="65"/>
      <c r="F28" s="65"/>
      <c r="G28" s="364">
        <v>1518</v>
      </c>
      <c r="H28" s="81"/>
      <c r="I28" s="81"/>
      <c r="J28" s="38"/>
      <c r="K28" s="38"/>
      <c r="L28" s="38"/>
      <c r="M28" s="38"/>
      <c r="N28" s="38"/>
      <c r="O28" s="38"/>
      <c r="P28" s="405">
        <v>182.94</v>
      </c>
      <c r="Q28" s="65"/>
      <c r="R28" s="65"/>
      <c r="S28" s="364">
        <v>582</v>
      </c>
      <c r="T28" s="81"/>
      <c r="U28" s="81"/>
      <c r="V28" s="38"/>
      <c r="W28" s="38"/>
      <c r="X28" s="38"/>
      <c r="Y28" s="38"/>
      <c r="Z28" s="38"/>
      <c r="AA28" s="38"/>
      <c r="AB28" s="405">
        <v>102.78</v>
      </c>
      <c r="AC28" s="65"/>
      <c r="AD28" s="65"/>
      <c r="AE28" s="364">
        <v>483</v>
      </c>
      <c r="AF28" s="81"/>
      <c r="AG28" s="81"/>
      <c r="AH28" s="38"/>
      <c r="AI28" s="38"/>
      <c r="AJ28" s="38"/>
      <c r="AK28" s="355"/>
    </row>
    <row r="29" spans="2:37">
      <c r="B29" s="4">
        <f t="shared" si="1"/>
        <v>42153</v>
      </c>
      <c r="C29" s="4"/>
      <c r="D29" s="405">
        <v>150.11000000000001</v>
      </c>
      <c r="E29" s="38"/>
      <c r="F29" s="38"/>
      <c r="G29" s="364">
        <v>1087</v>
      </c>
      <c r="H29" s="38"/>
      <c r="I29" s="38"/>
      <c r="J29" s="65">
        <v>157.1</v>
      </c>
      <c r="K29" s="65"/>
      <c r="L29" s="65"/>
      <c r="M29" s="146">
        <v>5780</v>
      </c>
      <c r="N29" s="38"/>
      <c r="O29" s="38"/>
      <c r="P29" s="405">
        <v>176.42</v>
      </c>
      <c r="Q29" s="65"/>
      <c r="R29" s="65"/>
      <c r="S29" s="364">
        <v>561</v>
      </c>
      <c r="T29" s="81"/>
      <c r="U29" s="81"/>
      <c r="V29" s="65">
        <v>184.3</v>
      </c>
      <c r="W29" s="65"/>
      <c r="X29" s="65"/>
      <c r="Y29" s="146">
        <v>2347</v>
      </c>
      <c r="Z29" s="38"/>
      <c r="AA29" s="38"/>
      <c r="AB29" s="405">
        <v>102.33</v>
      </c>
      <c r="AC29" s="65"/>
      <c r="AD29" s="65"/>
      <c r="AE29" s="364">
        <v>383</v>
      </c>
      <c r="AF29" s="81"/>
      <c r="AG29" s="81"/>
      <c r="AH29" s="65">
        <v>102.19</v>
      </c>
      <c r="AI29" s="65"/>
      <c r="AJ29" s="65"/>
      <c r="AK29" s="146">
        <v>1842</v>
      </c>
    </row>
    <row r="30" spans="2:37">
      <c r="B30" s="4">
        <f t="shared" si="1"/>
        <v>42160</v>
      </c>
      <c r="C30" s="4"/>
      <c r="D30" s="405">
        <v>145.94999999999999</v>
      </c>
      <c r="E30" s="65"/>
      <c r="F30" s="65"/>
      <c r="G30" s="364">
        <v>1483</v>
      </c>
      <c r="H30" s="81"/>
      <c r="I30" s="81"/>
      <c r="J30" s="406"/>
      <c r="K30" s="407"/>
      <c r="L30" s="81"/>
      <c r="M30" s="327"/>
      <c r="N30" s="38"/>
      <c r="O30" s="38"/>
      <c r="P30" s="405">
        <v>172.77</v>
      </c>
      <c r="Q30" s="65"/>
      <c r="R30" s="65"/>
      <c r="S30" s="364">
        <v>705</v>
      </c>
      <c r="T30" s="81"/>
      <c r="U30" s="81"/>
      <c r="V30" s="406"/>
      <c r="W30" s="407"/>
      <c r="X30" s="81"/>
      <c r="Y30" s="327"/>
      <c r="Z30" s="38"/>
      <c r="AA30" s="38"/>
      <c r="AB30" s="405">
        <v>102.1</v>
      </c>
      <c r="AC30" s="65"/>
      <c r="AD30" s="65"/>
      <c r="AE30" s="364">
        <v>508</v>
      </c>
      <c r="AF30" s="81"/>
      <c r="AG30" s="81"/>
      <c r="AH30" s="406"/>
      <c r="AI30" s="407"/>
      <c r="AJ30" s="81"/>
      <c r="AK30" s="327"/>
    </row>
    <row r="31" spans="2:37">
      <c r="B31" s="4">
        <f t="shared" si="1"/>
        <v>42167</v>
      </c>
      <c r="C31" s="4"/>
      <c r="D31" s="405">
        <v>141.56</v>
      </c>
      <c r="E31" s="65"/>
      <c r="F31" s="65"/>
      <c r="G31" s="364">
        <v>1359</v>
      </c>
      <c r="H31" s="81"/>
      <c r="I31" s="81"/>
      <c r="J31" s="406"/>
      <c r="K31" s="407"/>
      <c r="L31" s="81"/>
      <c r="M31" s="327"/>
      <c r="N31" s="38"/>
      <c r="O31" s="38"/>
      <c r="P31" s="405">
        <v>169.19</v>
      </c>
      <c r="Q31" s="65"/>
      <c r="R31" s="65"/>
      <c r="S31" s="364">
        <v>605</v>
      </c>
      <c r="T31" s="81"/>
      <c r="U31" s="81"/>
      <c r="V31" s="406"/>
      <c r="W31" s="407"/>
      <c r="X31" s="81"/>
      <c r="Y31" s="327"/>
      <c r="Z31" s="38"/>
      <c r="AA31" s="38"/>
      <c r="AB31" s="405">
        <v>101.95</v>
      </c>
      <c r="AC31" s="65"/>
      <c r="AD31" s="65"/>
      <c r="AE31" s="364">
        <v>531</v>
      </c>
      <c r="AF31" s="81"/>
      <c r="AG31" s="81"/>
      <c r="AH31" s="406"/>
      <c r="AI31" s="407"/>
      <c r="AJ31" s="81"/>
      <c r="AK31" s="327"/>
    </row>
    <row r="32" spans="2:37">
      <c r="B32" s="4">
        <f t="shared" si="1"/>
        <v>42174</v>
      </c>
      <c r="C32" s="4"/>
      <c r="D32" s="405">
        <v>139.1</v>
      </c>
      <c r="E32" s="65"/>
      <c r="F32" s="65"/>
      <c r="G32" s="364">
        <v>1279</v>
      </c>
      <c r="H32" s="81"/>
      <c r="I32" s="81"/>
      <c r="J32" s="406"/>
      <c r="K32" s="407"/>
      <c r="L32" s="81"/>
      <c r="M32" s="327"/>
      <c r="N32" s="38"/>
      <c r="O32" s="38"/>
      <c r="P32" s="405">
        <v>169.75</v>
      </c>
      <c r="Q32" s="65"/>
      <c r="R32" s="65"/>
      <c r="S32" s="364">
        <v>670</v>
      </c>
      <c r="T32" s="81"/>
      <c r="U32" s="81"/>
      <c r="V32" s="406"/>
      <c r="W32" s="407"/>
      <c r="X32" s="81"/>
      <c r="Y32" s="327"/>
      <c r="Z32" s="38"/>
      <c r="AA32" s="38"/>
      <c r="AB32" s="405">
        <v>101.69</v>
      </c>
      <c r="AC32" s="65"/>
      <c r="AD32" s="65"/>
      <c r="AE32" s="364">
        <v>538</v>
      </c>
      <c r="AF32" s="81"/>
      <c r="AG32" s="81"/>
      <c r="AH32" s="406"/>
      <c r="AI32" s="407"/>
      <c r="AJ32" s="81"/>
      <c r="AK32" s="327"/>
    </row>
    <row r="33" spans="2:37">
      <c r="B33" s="4">
        <f t="shared" si="1"/>
        <v>42181</v>
      </c>
      <c r="C33" s="4"/>
      <c r="D33" s="405">
        <v>137.88</v>
      </c>
      <c r="E33" s="65"/>
      <c r="F33" s="65"/>
      <c r="G33" s="364">
        <v>1399</v>
      </c>
      <c r="H33" s="81"/>
      <c r="I33" s="81"/>
      <c r="J33" s="65">
        <v>140.86000000000001</v>
      </c>
      <c r="K33" s="65"/>
      <c r="L33" s="65"/>
      <c r="M33" s="146">
        <v>6169</v>
      </c>
      <c r="N33" s="38"/>
      <c r="O33" s="38"/>
      <c r="P33" s="405">
        <v>174.26</v>
      </c>
      <c r="Q33" s="65"/>
      <c r="R33" s="65"/>
      <c r="S33" s="364">
        <v>734</v>
      </c>
      <c r="T33" s="81"/>
      <c r="U33" s="81"/>
      <c r="V33" s="65">
        <v>171.99</v>
      </c>
      <c r="W33" s="65"/>
      <c r="X33" s="65"/>
      <c r="Y33" s="146">
        <v>2964</v>
      </c>
      <c r="Z33" s="38"/>
      <c r="AA33" s="38"/>
      <c r="AB33" s="405">
        <v>99.14</v>
      </c>
      <c r="AC33" s="65"/>
      <c r="AD33" s="65"/>
      <c r="AE33" s="364">
        <v>554</v>
      </c>
      <c r="AF33" s="81"/>
      <c r="AG33" s="81"/>
      <c r="AH33" s="65">
        <v>101.01</v>
      </c>
      <c r="AI33" s="65"/>
      <c r="AJ33" s="65"/>
      <c r="AK33" s="146">
        <v>2342</v>
      </c>
    </row>
    <row r="34" spans="2:37">
      <c r="B34" s="4">
        <f t="shared" si="1"/>
        <v>42188</v>
      </c>
      <c r="C34" s="4"/>
      <c r="D34" s="405">
        <v>137.51</v>
      </c>
      <c r="E34" s="65"/>
      <c r="F34" s="65"/>
      <c r="G34" s="364">
        <v>1577</v>
      </c>
      <c r="H34" s="81"/>
      <c r="I34" s="81"/>
      <c r="J34" s="406"/>
      <c r="K34" s="407"/>
      <c r="L34" s="81"/>
      <c r="M34" s="327"/>
      <c r="N34" s="38"/>
      <c r="O34" s="38"/>
      <c r="P34" s="405">
        <v>175.74</v>
      </c>
      <c r="Q34" s="65"/>
      <c r="R34" s="65"/>
      <c r="S34" s="364">
        <v>651</v>
      </c>
      <c r="T34" s="81"/>
      <c r="U34" s="81"/>
      <c r="V34" s="406"/>
      <c r="W34" s="407"/>
      <c r="X34" s="81"/>
      <c r="Y34" s="327"/>
      <c r="Z34" s="38"/>
      <c r="AA34" s="38"/>
      <c r="AB34" s="405">
        <v>99.26</v>
      </c>
      <c r="AC34" s="65"/>
      <c r="AD34" s="65"/>
      <c r="AE34" s="364">
        <v>536</v>
      </c>
      <c r="AF34" s="81"/>
      <c r="AG34" s="81"/>
      <c r="AH34" s="406"/>
      <c r="AI34" s="407"/>
      <c r="AJ34" s="81"/>
      <c r="AK34" s="327"/>
    </row>
    <row r="35" spans="2:37">
      <c r="B35" s="4">
        <f t="shared" si="1"/>
        <v>42195</v>
      </c>
      <c r="C35" s="4"/>
      <c r="D35" s="405">
        <v>133.16999999999999</v>
      </c>
      <c r="E35" s="65"/>
      <c r="F35" s="65"/>
      <c r="G35" s="364">
        <v>1600</v>
      </c>
      <c r="H35" s="81"/>
      <c r="I35" s="81"/>
      <c r="J35" s="406"/>
      <c r="K35" s="407"/>
      <c r="L35" s="81"/>
      <c r="M35" s="327"/>
      <c r="N35" s="38"/>
      <c r="O35" s="38"/>
      <c r="P35" s="405">
        <v>174.69</v>
      </c>
      <c r="Q35" s="65"/>
      <c r="R35" s="65"/>
      <c r="S35" s="364">
        <v>616</v>
      </c>
      <c r="T35" s="81"/>
      <c r="U35" s="81"/>
      <c r="V35" s="406"/>
      <c r="W35" s="407"/>
      <c r="X35" s="81"/>
      <c r="Y35" s="327"/>
      <c r="Z35" s="38"/>
      <c r="AA35" s="38"/>
      <c r="AB35" s="405">
        <v>98.94</v>
      </c>
      <c r="AC35" s="65"/>
      <c r="AD35" s="65"/>
      <c r="AE35" s="364">
        <v>565</v>
      </c>
      <c r="AF35" s="81"/>
      <c r="AG35" s="81"/>
      <c r="AH35" s="406"/>
      <c r="AI35" s="407"/>
      <c r="AJ35" s="81"/>
      <c r="AK35" s="327"/>
    </row>
    <row r="36" spans="2:37">
      <c r="B36" s="4">
        <f t="shared" si="1"/>
        <v>42202</v>
      </c>
      <c r="C36" s="4"/>
      <c r="D36" s="405">
        <v>125.33</v>
      </c>
      <c r="E36" s="65"/>
      <c r="F36" s="65"/>
      <c r="G36" s="364">
        <v>1536</v>
      </c>
      <c r="H36" s="81"/>
      <c r="I36" s="81"/>
      <c r="J36" s="406"/>
      <c r="K36" s="407"/>
      <c r="L36" s="81"/>
      <c r="M36" s="327"/>
      <c r="N36" s="38"/>
      <c r="O36" s="38"/>
      <c r="P36" s="405">
        <v>166.85</v>
      </c>
      <c r="Q36" s="65"/>
      <c r="R36" s="65"/>
      <c r="S36" s="364">
        <v>602</v>
      </c>
      <c r="T36" s="81"/>
      <c r="U36" s="81"/>
      <c r="V36" s="406"/>
      <c r="W36" s="407"/>
      <c r="X36" s="81"/>
      <c r="Y36" s="327"/>
      <c r="Z36" s="38"/>
      <c r="AA36" s="38"/>
      <c r="AB36" s="405">
        <v>97.46</v>
      </c>
      <c r="AC36" s="65"/>
      <c r="AD36" s="65"/>
      <c r="AE36" s="364">
        <v>697</v>
      </c>
      <c r="AF36" s="81"/>
      <c r="AG36" s="81"/>
      <c r="AH36" s="406"/>
      <c r="AI36" s="407"/>
      <c r="AJ36" s="81"/>
      <c r="AK36" s="327"/>
    </row>
    <row r="37" spans="2:37">
      <c r="B37" s="4">
        <f t="shared" si="1"/>
        <v>42209</v>
      </c>
      <c r="C37" s="4"/>
      <c r="D37" s="405">
        <v>120.65</v>
      </c>
      <c r="E37" s="65"/>
      <c r="F37" s="65"/>
      <c r="G37" s="364">
        <v>1146</v>
      </c>
      <c r="H37" s="81"/>
      <c r="I37" s="81"/>
      <c r="J37" s="38"/>
      <c r="K37" s="38"/>
      <c r="L37" s="38"/>
      <c r="M37" s="38"/>
      <c r="N37" s="38"/>
      <c r="O37" s="38"/>
      <c r="P37" s="405">
        <v>161.09</v>
      </c>
      <c r="Q37" s="65"/>
      <c r="R37" s="65"/>
      <c r="S37" s="364">
        <v>624</v>
      </c>
      <c r="T37" s="81"/>
      <c r="U37" s="81"/>
      <c r="V37" s="38"/>
      <c r="W37" s="38"/>
      <c r="X37" s="38"/>
      <c r="Y37" s="38"/>
      <c r="Z37" s="38"/>
      <c r="AA37" s="38"/>
      <c r="AB37" s="405">
        <v>95</v>
      </c>
      <c r="AC37" s="65"/>
      <c r="AD37" s="65"/>
      <c r="AE37" s="364">
        <v>669</v>
      </c>
      <c r="AF37" s="81"/>
      <c r="AG37" s="81"/>
      <c r="AH37" s="38"/>
      <c r="AI37" s="38"/>
      <c r="AJ37" s="38"/>
      <c r="AK37" s="355"/>
    </row>
    <row r="38" spans="2:37">
      <c r="B38" s="4">
        <f t="shared" si="1"/>
        <v>42216</v>
      </c>
      <c r="C38" s="4"/>
      <c r="D38" s="405">
        <v>121.12</v>
      </c>
      <c r="E38" s="38"/>
      <c r="F38" s="38"/>
      <c r="G38" s="364">
        <v>1258</v>
      </c>
      <c r="H38" s="38"/>
      <c r="I38" s="38"/>
      <c r="J38" s="65">
        <v>126.82</v>
      </c>
      <c r="K38" s="65"/>
      <c r="L38" s="65"/>
      <c r="M38" s="146">
        <v>6192</v>
      </c>
      <c r="N38" s="38"/>
      <c r="O38" s="38"/>
      <c r="P38" s="405">
        <v>152.25</v>
      </c>
      <c r="Q38" s="65"/>
      <c r="R38" s="65"/>
      <c r="S38" s="364">
        <v>657</v>
      </c>
      <c r="T38" s="81"/>
      <c r="U38" s="81"/>
      <c r="V38" s="65">
        <v>164.66</v>
      </c>
      <c r="W38" s="65"/>
      <c r="X38" s="65"/>
      <c r="Y38" s="146">
        <v>2749</v>
      </c>
      <c r="Z38" s="38"/>
      <c r="AA38" s="38"/>
      <c r="AB38" s="405">
        <v>88.61</v>
      </c>
      <c r="AC38" s="65"/>
      <c r="AD38" s="65"/>
      <c r="AE38" s="364">
        <v>650</v>
      </c>
      <c r="AF38" s="81"/>
      <c r="AG38" s="81"/>
      <c r="AH38" s="65">
        <v>95.23</v>
      </c>
      <c r="AI38" s="65"/>
      <c r="AJ38" s="65"/>
      <c r="AK38" s="146">
        <v>2793</v>
      </c>
    </row>
    <row r="39" spans="2:37">
      <c r="B39" s="4">
        <f t="shared" si="1"/>
        <v>42223</v>
      </c>
      <c r="C39" s="4"/>
      <c r="D39" s="405">
        <v>127.5</v>
      </c>
      <c r="E39" s="65"/>
      <c r="F39" s="65"/>
      <c r="G39" s="364">
        <v>1163</v>
      </c>
      <c r="H39" s="81"/>
      <c r="I39" s="81"/>
      <c r="J39" s="406"/>
      <c r="K39" s="407"/>
      <c r="L39" s="81"/>
      <c r="M39" s="327"/>
      <c r="N39" s="38"/>
      <c r="O39" s="38"/>
      <c r="P39" s="405">
        <v>149.05000000000001</v>
      </c>
      <c r="Q39" s="65"/>
      <c r="R39" s="65"/>
      <c r="S39" s="364">
        <v>572</v>
      </c>
      <c r="T39" s="81"/>
      <c r="U39" s="81"/>
      <c r="V39" s="406"/>
      <c r="W39" s="407"/>
      <c r="X39" s="81"/>
      <c r="Y39" s="327"/>
      <c r="Z39" s="38"/>
      <c r="AA39" s="38"/>
      <c r="AB39" s="405">
        <v>86.31</v>
      </c>
      <c r="AC39" s="65"/>
      <c r="AD39" s="65"/>
      <c r="AE39" s="364">
        <v>772</v>
      </c>
      <c r="AF39" s="81"/>
      <c r="AG39" s="81"/>
      <c r="AH39" s="406"/>
      <c r="AI39" s="407"/>
      <c r="AJ39" s="81"/>
      <c r="AK39" s="327"/>
    </row>
    <row r="40" spans="2:37">
      <c r="B40" s="4">
        <f t="shared" si="1"/>
        <v>42230</v>
      </c>
      <c r="C40" s="4"/>
      <c r="D40" s="405">
        <v>133.1</v>
      </c>
      <c r="E40" s="65"/>
      <c r="F40" s="65"/>
      <c r="G40" s="364">
        <v>1347</v>
      </c>
      <c r="H40" s="81"/>
      <c r="I40" s="81"/>
      <c r="J40" s="406"/>
      <c r="K40" s="407"/>
      <c r="L40" s="81"/>
      <c r="M40" s="327"/>
      <c r="N40" s="38"/>
      <c r="O40" s="38"/>
      <c r="P40" s="405">
        <v>150.24</v>
      </c>
      <c r="Q40" s="65"/>
      <c r="R40" s="65"/>
      <c r="S40" s="364">
        <v>567</v>
      </c>
      <c r="T40" s="81"/>
      <c r="U40" s="81"/>
      <c r="V40" s="406"/>
      <c r="W40" s="407"/>
      <c r="X40" s="81"/>
      <c r="Y40" s="327"/>
      <c r="Z40" s="38"/>
      <c r="AA40" s="38"/>
      <c r="AB40" s="405">
        <v>85.13</v>
      </c>
      <c r="AC40" s="65"/>
      <c r="AD40" s="65"/>
      <c r="AE40" s="364">
        <v>530</v>
      </c>
      <c r="AF40" s="81"/>
      <c r="AG40" s="81"/>
      <c r="AH40" s="406"/>
      <c r="AI40" s="407"/>
      <c r="AJ40" s="81"/>
      <c r="AK40" s="327"/>
    </row>
    <row r="41" spans="2:37">
      <c r="B41" s="4">
        <f t="shared" si="1"/>
        <v>42237</v>
      </c>
      <c r="C41" s="4"/>
      <c r="D41" s="405">
        <v>141.44999999999999</v>
      </c>
      <c r="E41" s="65"/>
      <c r="F41" s="65"/>
      <c r="G41" s="364">
        <v>1411</v>
      </c>
      <c r="H41" s="81"/>
      <c r="I41" s="81"/>
      <c r="J41" s="406"/>
      <c r="K41" s="407"/>
      <c r="L41" s="81"/>
      <c r="M41" s="327"/>
      <c r="N41" s="38"/>
      <c r="O41" s="38"/>
      <c r="P41" s="405">
        <v>151.51</v>
      </c>
      <c r="Q41" s="65"/>
      <c r="R41" s="65"/>
      <c r="S41" s="364">
        <v>618</v>
      </c>
      <c r="T41" s="81"/>
      <c r="U41" s="81"/>
      <c r="V41" s="406"/>
      <c r="W41" s="407"/>
      <c r="X41" s="81"/>
      <c r="Y41" s="327"/>
      <c r="Z41" s="38"/>
      <c r="AA41" s="38"/>
      <c r="AB41" s="405">
        <v>86.97</v>
      </c>
      <c r="AC41" s="65"/>
      <c r="AD41" s="65"/>
      <c r="AE41" s="364">
        <v>485</v>
      </c>
      <c r="AF41" s="81"/>
      <c r="AG41" s="81"/>
      <c r="AH41" s="406"/>
      <c r="AI41" s="407"/>
      <c r="AJ41" s="81"/>
      <c r="AK41" s="327"/>
    </row>
    <row r="42" spans="2:37">
      <c r="B42" s="4">
        <f t="shared" si="1"/>
        <v>42244</v>
      </c>
      <c r="C42" s="4"/>
      <c r="D42" s="405">
        <v>140.91</v>
      </c>
      <c r="E42" s="65"/>
      <c r="F42" s="65"/>
      <c r="G42" s="364">
        <v>1455</v>
      </c>
      <c r="H42" s="81"/>
      <c r="I42" s="81"/>
      <c r="J42" s="65">
        <v>136.22999999999999</v>
      </c>
      <c r="K42" s="65"/>
      <c r="L42" s="65"/>
      <c r="M42" s="146">
        <v>5693</v>
      </c>
      <c r="N42" s="38"/>
      <c r="O42" s="38"/>
      <c r="P42" s="405">
        <v>151.78</v>
      </c>
      <c r="Q42" s="65"/>
      <c r="R42" s="65"/>
      <c r="S42" s="364">
        <v>642</v>
      </c>
      <c r="T42" s="81"/>
      <c r="U42" s="81"/>
      <c r="V42" s="65">
        <v>150.75</v>
      </c>
      <c r="W42" s="65"/>
      <c r="X42" s="65"/>
      <c r="Y42" s="146">
        <v>2528</v>
      </c>
      <c r="Z42" s="38"/>
      <c r="AA42" s="38"/>
      <c r="AB42" s="405">
        <v>86.69</v>
      </c>
      <c r="AC42" s="65"/>
      <c r="AD42" s="65"/>
      <c r="AE42" s="364">
        <v>557</v>
      </c>
      <c r="AF42" s="81"/>
      <c r="AG42" s="81"/>
      <c r="AH42" s="65">
        <v>86.24</v>
      </c>
      <c r="AI42" s="65"/>
      <c r="AJ42" s="65"/>
      <c r="AK42" s="146">
        <v>2465</v>
      </c>
    </row>
    <row r="43" spans="2:37">
      <c r="B43" s="4">
        <f t="shared" si="1"/>
        <v>42251</v>
      </c>
      <c r="C43" s="4"/>
      <c r="D43" s="405">
        <v>134.30000000000001</v>
      </c>
      <c r="E43" s="65"/>
      <c r="F43" s="65"/>
      <c r="G43" s="364">
        <v>1396</v>
      </c>
      <c r="H43" s="81"/>
      <c r="I43" s="81"/>
      <c r="J43" s="406"/>
      <c r="K43" s="407"/>
      <c r="L43" s="81"/>
      <c r="M43" s="327"/>
      <c r="N43" s="38"/>
      <c r="O43" s="38"/>
      <c r="P43" s="405">
        <v>149.25</v>
      </c>
      <c r="Q43" s="65"/>
      <c r="R43" s="65"/>
      <c r="S43" s="364">
        <v>655</v>
      </c>
      <c r="T43" s="81"/>
      <c r="U43" s="81"/>
      <c r="V43" s="406"/>
      <c r="W43" s="407"/>
      <c r="X43" s="81"/>
      <c r="Y43" s="327"/>
      <c r="Z43" s="38"/>
      <c r="AA43" s="38"/>
      <c r="AB43" s="405">
        <v>85.18</v>
      </c>
      <c r="AC43" s="65"/>
      <c r="AD43" s="65"/>
      <c r="AE43" s="364">
        <v>626</v>
      </c>
      <c r="AF43" s="81"/>
      <c r="AG43" s="81"/>
      <c r="AH43" s="406"/>
      <c r="AI43" s="407"/>
      <c r="AJ43" s="81"/>
      <c r="AK43" s="327"/>
    </row>
    <row r="44" spans="2:37">
      <c r="B44" s="4">
        <f t="shared" si="1"/>
        <v>42258</v>
      </c>
      <c r="C44" s="4"/>
      <c r="D44" s="405">
        <v>126.87</v>
      </c>
      <c r="E44" s="65"/>
      <c r="F44" s="65"/>
      <c r="G44" s="364">
        <v>1137</v>
      </c>
      <c r="H44" s="81"/>
      <c r="I44" s="81"/>
      <c r="J44" s="406"/>
      <c r="K44" s="407"/>
      <c r="L44" s="81"/>
      <c r="M44" s="327"/>
      <c r="N44" s="38"/>
      <c r="O44" s="38"/>
      <c r="P44" s="405">
        <v>143.56</v>
      </c>
      <c r="Q44" s="65"/>
      <c r="R44" s="65"/>
      <c r="S44" s="364">
        <v>521</v>
      </c>
      <c r="T44" s="81"/>
      <c r="U44" s="81"/>
      <c r="V44" s="406"/>
      <c r="W44" s="407"/>
      <c r="X44" s="81"/>
      <c r="Y44" s="327"/>
      <c r="Z44" s="38"/>
      <c r="AA44" s="38"/>
      <c r="AB44" s="405">
        <v>84.35</v>
      </c>
      <c r="AC44" s="65"/>
      <c r="AD44" s="65"/>
      <c r="AE44" s="364">
        <v>564</v>
      </c>
      <c r="AF44" s="81"/>
      <c r="AG44" s="81"/>
      <c r="AH44" s="406"/>
      <c r="AI44" s="407"/>
      <c r="AJ44" s="81"/>
      <c r="AK44" s="327"/>
    </row>
    <row r="45" spans="2:37">
      <c r="B45" s="4">
        <f t="shared" si="1"/>
        <v>42265</v>
      </c>
      <c r="C45" s="4"/>
      <c r="D45" s="405">
        <v>122.6</v>
      </c>
      <c r="E45" s="65"/>
      <c r="F45" s="65"/>
      <c r="G45" s="364">
        <v>1456</v>
      </c>
      <c r="H45" s="81"/>
      <c r="I45" s="81"/>
      <c r="J45" s="406"/>
      <c r="K45" s="407"/>
      <c r="L45" s="81"/>
      <c r="M45" s="327"/>
      <c r="N45" s="38"/>
      <c r="O45" s="38"/>
      <c r="P45" s="405">
        <v>140.04</v>
      </c>
      <c r="Q45" s="65"/>
      <c r="R45" s="65"/>
      <c r="S45" s="364">
        <v>561</v>
      </c>
      <c r="T45" s="81"/>
      <c r="U45" s="81"/>
      <c r="V45" s="406"/>
      <c r="W45" s="407"/>
      <c r="X45" s="81"/>
      <c r="Y45" s="327"/>
      <c r="Z45" s="38"/>
      <c r="AA45" s="38"/>
      <c r="AB45" s="405">
        <v>83.79</v>
      </c>
      <c r="AC45" s="65"/>
      <c r="AD45" s="65"/>
      <c r="AE45" s="364">
        <v>706</v>
      </c>
      <c r="AF45" s="81"/>
      <c r="AG45" s="81"/>
      <c r="AH45" s="406"/>
      <c r="AI45" s="407"/>
      <c r="AJ45" s="81"/>
      <c r="AK45" s="327"/>
    </row>
    <row r="46" spans="2:37">
      <c r="B46" s="4">
        <f t="shared" si="1"/>
        <v>42272</v>
      </c>
      <c r="C46" s="4"/>
      <c r="D46" s="405">
        <v>115.83</v>
      </c>
      <c r="E46" s="65"/>
      <c r="F46" s="65"/>
      <c r="G46" s="364">
        <v>1340</v>
      </c>
      <c r="H46" s="81"/>
      <c r="I46" s="81"/>
      <c r="J46" s="65">
        <v>122.2</v>
      </c>
      <c r="K46" s="65"/>
      <c r="L46" s="65"/>
      <c r="M46" s="146">
        <v>5777</v>
      </c>
      <c r="N46" s="38"/>
      <c r="O46" s="38"/>
      <c r="P46" s="405">
        <v>135.66</v>
      </c>
      <c r="Q46" s="65"/>
      <c r="R46" s="65"/>
      <c r="S46" s="364">
        <v>558</v>
      </c>
      <c r="T46" s="81"/>
      <c r="U46" s="81"/>
      <c r="V46" s="65">
        <v>140.06</v>
      </c>
      <c r="W46" s="65"/>
      <c r="X46" s="65"/>
      <c r="Y46" s="146">
        <v>2553</v>
      </c>
      <c r="Z46" s="38"/>
      <c r="AA46" s="38"/>
      <c r="AB46" s="405">
        <v>82.52</v>
      </c>
      <c r="AC46" s="65"/>
      <c r="AD46" s="65"/>
      <c r="AE46" s="364">
        <v>579</v>
      </c>
      <c r="AF46" s="81"/>
      <c r="AG46" s="81"/>
      <c r="AH46" s="65">
        <v>83.45</v>
      </c>
      <c r="AI46" s="65"/>
      <c r="AJ46" s="65"/>
      <c r="AK46" s="146">
        <v>2659</v>
      </c>
    </row>
    <row r="47" spans="2:37">
      <c r="B47" s="4">
        <f t="shared" si="1"/>
        <v>42279</v>
      </c>
      <c r="C47" s="4"/>
      <c r="D47" s="405">
        <v>108.74</v>
      </c>
      <c r="E47" s="65"/>
      <c r="F47" s="65"/>
      <c r="G47" s="364">
        <v>1257</v>
      </c>
      <c r="H47" s="81"/>
      <c r="I47" s="81"/>
      <c r="J47" s="406"/>
      <c r="K47" s="407"/>
      <c r="L47" s="81"/>
      <c r="M47" s="327"/>
      <c r="N47" s="38"/>
      <c r="O47" s="38"/>
      <c r="P47" s="405">
        <v>127.87</v>
      </c>
      <c r="Q47" s="65"/>
      <c r="R47" s="65"/>
      <c r="S47" s="364">
        <v>640</v>
      </c>
      <c r="T47" s="81"/>
      <c r="U47" s="81"/>
      <c r="V47" s="406"/>
      <c r="W47" s="407"/>
      <c r="X47" s="81"/>
      <c r="Y47" s="327"/>
      <c r="Z47" s="38"/>
      <c r="AA47" s="38"/>
      <c r="AB47" s="405">
        <v>79.39</v>
      </c>
      <c r="AC47" s="65"/>
      <c r="AD47" s="65"/>
      <c r="AE47" s="364">
        <v>529</v>
      </c>
      <c r="AF47" s="81"/>
      <c r="AG47" s="81"/>
      <c r="AH47" s="406"/>
      <c r="AI47" s="407"/>
      <c r="AJ47" s="81"/>
      <c r="AK47" s="327"/>
    </row>
    <row r="48" spans="2:37">
      <c r="B48" s="4">
        <f t="shared" si="1"/>
        <v>42286</v>
      </c>
      <c r="C48" s="4"/>
      <c r="D48" s="405">
        <v>106.14</v>
      </c>
      <c r="E48" s="65"/>
      <c r="F48" s="65"/>
      <c r="G48" s="364">
        <v>1221</v>
      </c>
      <c r="H48" s="81"/>
      <c r="I48" s="81"/>
      <c r="J48" s="406"/>
      <c r="K48" s="407"/>
      <c r="L48" s="81"/>
      <c r="M48" s="327"/>
      <c r="N48" s="38"/>
      <c r="O48" s="38"/>
      <c r="P48" s="405">
        <v>120.19</v>
      </c>
      <c r="Q48" s="65"/>
      <c r="R48" s="65"/>
      <c r="S48" s="364">
        <v>624</v>
      </c>
      <c r="T48" s="81"/>
      <c r="U48" s="81"/>
      <c r="V48" s="406"/>
      <c r="W48" s="407"/>
      <c r="X48" s="81"/>
      <c r="Y48" s="327"/>
      <c r="Z48" s="38"/>
      <c r="AA48" s="38"/>
      <c r="AB48" s="405">
        <v>77.86</v>
      </c>
      <c r="AC48" s="65"/>
      <c r="AD48" s="65"/>
      <c r="AE48" s="364">
        <v>544</v>
      </c>
      <c r="AF48" s="81"/>
      <c r="AG48" s="81"/>
      <c r="AH48" s="406"/>
      <c r="AI48" s="407"/>
      <c r="AJ48" s="81"/>
      <c r="AK48" s="327"/>
    </row>
    <row r="49" spans="2:37">
      <c r="B49" s="4">
        <f t="shared" si="1"/>
        <v>42293</v>
      </c>
      <c r="C49" s="4"/>
      <c r="D49" s="405">
        <v>105.77</v>
      </c>
      <c r="E49" s="65"/>
      <c r="F49" s="65"/>
      <c r="G49" s="364">
        <v>974</v>
      </c>
      <c r="H49" s="81"/>
      <c r="I49" s="81"/>
      <c r="J49" s="406"/>
      <c r="K49" s="407"/>
      <c r="L49" s="81"/>
      <c r="M49" s="327"/>
      <c r="N49" s="38"/>
      <c r="O49" s="38"/>
      <c r="P49" s="405">
        <v>118.59</v>
      </c>
      <c r="Q49" s="65"/>
      <c r="R49" s="65"/>
      <c r="S49" s="364">
        <v>508</v>
      </c>
      <c r="T49" s="81"/>
      <c r="U49" s="81"/>
      <c r="V49" s="406"/>
      <c r="W49" s="407"/>
      <c r="X49" s="81"/>
      <c r="Y49" s="327"/>
      <c r="Z49" s="38"/>
      <c r="AA49" s="38"/>
      <c r="AB49" s="405">
        <v>77.33</v>
      </c>
      <c r="AC49" s="65"/>
      <c r="AD49" s="65"/>
      <c r="AE49" s="364">
        <v>416</v>
      </c>
      <c r="AF49" s="81"/>
      <c r="AG49" s="81"/>
      <c r="AH49" s="406"/>
      <c r="AI49" s="407"/>
      <c r="AJ49" s="81"/>
      <c r="AK49" s="327"/>
    </row>
    <row r="50" spans="2:37">
      <c r="B50" s="4">
        <f t="shared" si="1"/>
        <v>42300</v>
      </c>
      <c r="C50" s="4"/>
      <c r="D50" s="405">
        <v>104.39</v>
      </c>
      <c r="E50" s="65"/>
      <c r="F50" s="65"/>
      <c r="G50" s="364">
        <v>1249</v>
      </c>
      <c r="H50" s="81"/>
      <c r="I50" s="81"/>
      <c r="J50" s="38"/>
      <c r="K50" s="38"/>
      <c r="L50" s="38"/>
      <c r="M50" s="38"/>
      <c r="N50" s="38"/>
      <c r="O50" s="38"/>
      <c r="P50" s="405">
        <v>112.91</v>
      </c>
      <c r="Q50" s="65"/>
      <c r="R50" s="65"/>
      <c r="S50" s="364">
        <v>615</v>
      </c>
      <c r="T50" s="81"/>
      <c r="U50" s="81"/>
      <c r="V50" s="38"/>
      <c r="W50" s="38"/>
      <c r="X50" s="38"/>
      <c r="Y50" s="38"/>
      <c r="Z50" s="38"/>
      <c r="AA50" s="38"/>
      <c r="AB50" s="405">
        <v>76.37</v>
      </c>
      <c r="AC50" s="65"/>
      <c r="AD50" s="65"/>
      <c r="AE50" s="364">
        <v>540</v>
      </c>
      <c r="AF50" s="81"/>
      <c r="AG50" s="81"/>
      <c r="AH50" s="38"/>
      <c r="AI50" s="38"/>
      <c r="AJ50" s="38"/>
      <c r="AK50" s="355"/>
    </row>
    <row r="51" spans="2:37">
      <c r="B51" s="4">
        <f t="shared" si="1"/>
        <v>42307</v>
      </c>
      <c r="C51" s="4"/>
      <c r="D51" s="405">
        <v>102.65</v>
      </c>
      <c r="E51" s="65"/>
      <c r="F51" s="65"/>
      <c r="G51" s="364">
        <v>1278</v>
      </c>
      <c r="H51" s="38"/>
      <c r="I51" s="38"/>
      <c r="J51" s="65">
        <v>104.91</v>
      </c>
      <c r="K51" s="65"/>
      <c r="L51" s="65"/>
      <c r="M51" s="146">
        <v>5214</v>
      </c>
      <c r="N51" s="38"/>
      <c r="O51" s="38"/>
      <c r="P51" s="405">
        <v>108.58</v>
      </c>
      <c r="Q51" s="65"/>
      <c r="R51" s="65"/>
      <c r="S51" s="364">
        <v>679</v>
      </c>
      <c r="T51" s="38"/>
      <c r="U51" s="38"/>
      <c r="V51" s="65">
        <v>115.68</v>
      </c>
      <c r="W51" s="65"/>
      <c r="X51" s="65"/>
      <c r="Y51" s="146">
        <v>2679</v>
      </c>
      <c r="Z51" s="38"/>
      <c r="AA51" s="38"/>
      <c r="AB51" s="405">
        <v>75.58</v>
      </c>
      <c r="AC51" s="65"/>
      <c r="AD51" s="65"/>
      <c r="AE51" s="364">
        <v>518</v>
      </c>
      <c r="AF51" s="38"/>
      <c r="AG51" s="38"/>
      <c r="AH51" s="65">
        <v>76.94</v>
      </c>
      <c r="AI51" s="65"/>
      <c r="AJ51" s="65"/>
      <c r="AK51" s="146">
        <v>2242</v>
      </c>
    </row>
    <row r="52" spans="2:37">
      <c r="B52" s="4">
        <f t="shared" si="1"/>
        <v>42314</v>
      </c>
      <c r="C52" s="4"/>
      <c r="D52" s="405">
        <v>101.97</v>
      </c>
      <c r="E52" s="65"/>
      <c r="F52" s="65"/>
      <c r="G52" s="364">
        <v>1290</v>
      </c>
      <c r="H52" s="81"/>
      <c r="I52" s="81"/>
      <c r="J52" s="406"/>
      <c r="K52" s="407"/>
      <c r="L52" s="81"/>
      <c r="M52" s="327"/>
      <c r="N52" s="38"/>
      <c r="O52" s="38"/>
      <c r="P52" s="405">
        <v>105.39</v>
      </c>
      <c r="Q52" s="65"/>
      <c r="R52" s="65"/>
      <c r="S52" s="364">
        <v>600</v>
      </c>
      <c r="T52" s="81"/>
      <c r="U52" s="81"/>
      <c r="V52" s="406"/>
      <c r="W52" s="407"/>
      <c r="X52" s="81"/>
      <c r="Y52" s="327"/>
      <c r="Z52" s="38"/>
      <c r="AA52" s="38"/>
      <c r="AB52" s="405">
        <v>74.8</v>
      </c>
      <c r="AC52" s="65"/>
      <c r="AD52" s="65"/>
      <c r="AE52" s="364">
        <v>520</v>
      </c>
      <c r="AF52" s="81"/>
      <c r="AG52" s="81"/>
      <c r="AH52" s="406"/>
      <c r="AI52" s="407"/>
      <c r="AJ52" s="81"/>
      <c r="AK52" s="327"/>
    </row>
    <row r="53" spans="2:37">
      <c r="B53" s="4">
        <f t="shared" si="1"/>
        <v>42321</v>
      </c>
      <c r="C53" s="4"/>
      <c r="D53" s="405">
        <v>101.16</v>
      </c>
      <c r="E53" s="65"/>
      <c r="F53" s="65"/>
      <c r="G53" s="364">
        <v>1272</v>
      </c>
      <c r="H53" s="81"/>
      <c r="I53" s="81"/>
      <c r="J53" s="406"/>
      <c r="K53" s="407"/>
      <c r="L53" s="81"/>
      <c r="M53" s="327"/>
      <c r="N53" s="38"/>
      <c r="O53" s="38"/>
      <c r="P53" s="405">
        <v>104.61</v>
      </c>
      <c r="Q53" s="65"/>
      <c r="R53" s="65"/>
      <c r="S53" s="364">
        <v>575</v>
      </c>
      <c r="T53" s="81"/>
      <c r="U53" s="81"/>
      <c r="V53" s="406"/>
      <c r="W53" s="407"/>
      <c r="X53" s="81"/>
      <c r="Y53" s="327"/>
      <c r="Z53" s="38"/>
      <c r="AA53" s="38"/>
      <c r="AB53" s="405">
        <v>74.069999999999993</v>
      </c>
      <c r="AC53" s="65"/>
      <c r="AD53" s="65"/>
      <c r="AE53" s="364">
        <v>286</v>
      </c>
      <c r="AF53" s="81"/>
      <c r="AG53" s="81"/>
      <c r="AH53" s="406"/>
      <c r="AI53" s="407"/>
      <c r="AJ53" s="81"/>
      <c r="AK53" s="327"/>
    </row>
    <row r="54" spans="2:37">
      <c r="B54" s="4">
        <f t="shared" si="1"/>
        <v>42328</v>
      </c>
      <c r="C54" s="4"/>
      <c r="D54" s="405">
        <v>97.85</v>
      </c>
      <c r="E54" s="65"/>
      <c r="F54" s="65"/>
      <c r="G54" s="364">
        <v>1434</v>
      </c>
      <c r="H54" s="81"/>
      <c r="I54" s="81"/>
      <c r="J54" s="406"/>
      <c r="K54" s="407"/>
      <c r="L54" s="81"/>
      <c r="M54" s="327"/>
      <c r="N54" s="38"/>
      <c r="O54" s="38"/>
      <c r="P54" s="405">
        <v>105.6</v>
      </c>
      <c r="Q54" s="65"/>
      <c r="R54" s="65"/>
      <c r="S54" s="364">
        <v>647</v>
      </c>
      <c r="T54" s="81"/>
      <c r="U54" s="81"/>
      <c r="V54" s="406"/>
      <c r="W54" s="407"/>
      <c r="X54" s="81"/>
      <c r="Y54" s="327"/>
      <c r="Z54" s="38"/>
      <c r="AA54" s="38"/>
      <c r="AB54" s="405">
        <v>73.510000000000005</v>
      </c>
      <c r="AC54" s="65"/>
      <c r="AD54" s="65"/>
      <c r="AE54" s="364">
        <v>532</v>
      </c>
      <c r="AF54" s="81"/>
      <c r="AG54" s="81"/>
      <c r="AH54" s="406"/>
      <c r="AI54" s="407"/>
      <c r="AJ54" s="81"/>
      <c r="AK54" s="327"/>
    </row>
    <row r="55" spans="2:37">
      <c r="B55" s="4">
        <f t="shared" si="1"/>
        <v>42335</v>
      </c>
      <c r="C55" s="4"/>
      <c r="D55" s="405">
        <v>98.43</v>
      </c>
      <c r="E55" s="65"/>
      <c r="F55" s="65"/>
      <c r="G55" s="364">
        <v>1020</v>
      </c>
      <c r="H55" s="81"/>
      <c r="I55" s="81"/>
      <c r="J55" s="65">
        <v>99.89</v>
      </c>
      <c r="K55" s="65"/>
      <c r="L55" s="65"/>
      <c r="M55" s="146">
        <v>5240</v>
      </c>
      <c r="N55" s="38"/>
      <c r="O55" s="38"/>
      <c r="P55" s="405">
        <v>108.21</v>
      </c>
      <c r="Q55" s="65"/>
      <c r="R55" s="65"/>
      <c r="S55" s="364">
        <v>524</v>
      </c>
      <c r="T55" s="81"/>
      <c r="U55" s="81"/>
      <c r="V55" s="65">
        <v>106.02</v>
      </c>
      <c r="W55" s="65"/>
      <c r="X55" s="65"/>
      <c r="Y55" s="146">
        <v>2482</v>
      </c>
      <c r="Z55" s="38"/>
      <c r="AA55" s="38"/>
      <c r="AB55" s="405">
        <v>72.52</v>
      </c>
      <c r="AC55" s="65"/>
      <c r="AD55" s="65"/>
      <c r="AE55" s="364">
        <v>466</v>
      </c>
      <c r="AF55" s="81"/>
      <c r="AG55" s="81"/>
      <c r="AH55" s="65">
        <v>73.73</v>
      </c>
      <c r="AI55" s="65"/>
      <c r="AJ55" s="65"/>
      <c r="AK55" s="146">
        <v>2127</v>
      </c>
    </row>
    <row r="56" spans="2:37">
      <c r="B56" s="4">
        <f t="shared" si="1"/>
        <v>42342</v>
      </c>
      <c r="C56" s="4"/>
      <c r="D56" s="405">
        <v>100.85</v>
      </c>
      <c r="E56" s="65"/>
      <c r="F56" s="65"/>
      <c r="G56" s="364">
        <v>1258</v>
      </c>
      <c r="H56" s="81"/>
      <c r="I56" s="81"/>
      <c r="J56" s="406"/>
      <c r="K56" s="407"/>
      <c r="L56" s="81"/>
      <c r="M56" s="327"/>
      <c r="N56" s="38"/>
      <c r="O56" s="38"/>
      <c r="P56" s="405">
        <v>108.83</v>
      </c>
      <c r="Q56" s="65"/>
      <c r="R56" s="65"/>
      <c r="S56" s="364">
        <v>630</v>
      </c>
      <c r="T56" s="81"/>
      <c r="U56" s="81"/>
      <c r="V56" s="406"/>
      <c r="W56" s="407"/>
      <c r="X56" s="81"/>
      <c r="Y56" s="327"/>
      <c r="Z56" s="38"/>
      <c r="AA56" s="38"/>
      <c r="AB56" s="405">
        <v>72.02</v>
      </c>
      <c r="AC56" s="65"/>
      <c r="AD56" s="65"/>
      <c r="AE56" s="364">
        <v>632</v>
      </c>
      <c r="AF56" s="81"/>
      <c r="AG56" s="81"/>
      <c r="AH56" s="406"/>
      <c r="AI56" s="407"/>
      <c r="AJ56" s="81"/>
      <c r="AK56" s="327"/>
    </row>
    <row r="57" spans="2:37">
      <c r="B57" s="4">
        <f t="shared" si="1"/>
        <v>42349</v>
      </c>
      <c r="C57" s="4"/>
      <c r="D57" s="405">
        <v>99.44</v>
      </c>
      <c r="E57" s="65"/>
      <c r="F57" s="65"/>
      <c r="G57" s="364">
        <v>1354</v>
      </c>
      <c r="H57" s="81"/>
      <c r="I57" s="81"/>
      <c r="J57" s="406"/>
      <c r="K57" s="407"/>
      <c r="L57" s="81"/>
      <c r="M57" s="327"/>
      <c r="N57" s="38"/>
      <c r="O57" s="38"/>
      <c r="P57" s="405">
        <v>109.56</v>
      </c>
      <c r="Q57" s="65"/>
      <c r="R57" s="65"/>
      <c r="S57" s="364">
        <v>590</v>
      </c>
      <c r="T57" s="81"/>
      <c r="U57" s="81"/>
      <c r="V57" s="406"/>
      <c r="W57" s="407"/>
      <c r="X57" s="81"/>
      <c r="Y57" s="327"/>
      <c r="Z57" s="38"/>
      <c r="AA57" s="38"/>
      <c r="AB57" s="405">
        <v>71.37</v>
      </c>
      <c r="AC57" s="65"/>
      <c r="AD57" s="65"/>
      <c r="AE57" s="364">
        <v>568</v>
      </c>
      <c r="AF57" s="81"/>
      <c r="AG57" s="81"/>
      <c r="AH57" s="406"/>
      <c r="AI57" s="407"/>
      <c r="AJ57" s="81"/>
      <c r="AK57" s="327"/>
    </row>
    <row r="58" spans="2:37">
      <c r="B58" s="4">
        <f t="shared" si="1"/>
        <v>42356</v>
      </c>
      <c r="C58" s="4"/>
      <c r="D58" s="405">
        <v>98.3</v>
      </c>
      <c r="E58" s="65"/>
      <c r="F58" s="65"/>
      <c r="G58" s="364">
        <v>1249</v>
      </c>
      <c r="H58" s="81"/>
      <c r="I58" s="81"/>
      <c r="J58" s="406"/>
      <c r="K58" s="407"/>
      <c r="L58" s="81"/>
      <c r="M58" s="327"/>
      <c r="N58" s="38"/>
      <c r="O58" s="38"/>
      <c r="P58" s="405">
        <v>112.66</v>
      </c>
      <c r="Q58" s="65"/>
      <c r="R58" s="65"/>
      <c r="S58" s="364">
        <v>637</v>
      </c>
      <c r="T58" s="81"/>
      <c r="U58" s="81"/>
      <c r="V58" s="406"/>
      <c r="W58" s="407"/>
      <c r="X58" s="81"/>
      <c r="Y58" s="327"/>
      <c r="Z58" s="38"/>
      <c r="AA58" s="38"/>
      <c r="AB58" s="405">
        <v>70.5</v>
      </c>
      <c r="AC58" s="65"/>
      <c r="AD58" s="65"/>
      <c r="AE58" s="364">
        <v>549</v>
      </c>
      <c r="AF58" s="81"/>
      <c r="AG58" s="81"/>
      <c r="AH58" s="406"/>
      <c r="AI58" s="407"/>
      <c r="AJ58" s="81"/>
      <c r="AK58" s="327"/>
    </row>
    <row r="59" spans="2:37">
      <c r="B59" s="4">
        <f t="shared" si="1"/>
        <v>42363</v>
      </c>
      <c r="C59" s="4"/>
      <c r="D59" s="405">
        <v>98.49</v>
      </c>
      <c r="E59" s="65"/>
      <c r="F59" s="65"/>
      <c r="G59" s="364">
        <v>1376</v>
      </c>
      <c r="H59" s="81"/>
      <c r="I59" s="81"/>
      <c r="J59" s="406"/>
      <c r="K59" s="407"/>
      <c r="L59" s="81"/>
      <c r="M59" s="327"/>
      <c r="N59" s="38"/>
      <c r="O59" s="38"/>
      <c r="P59" s="405">
        <v>114.46</v>
      </c>
      <c r="Q59" s="65"/>
      <c r="R59" s="65"/>
      <c r="S59" s="364">
        <v>650</v>
      </c>
      <c r="T59" s="81"/>
      <c r="U59" s="81"/>
      <c r="V59" s="406"/>
      <c r="W59" s="407"/>
      <c r="X59" s="81"/>
      <c r="Y59" s="327"/>
      <c r="Z59" s="38"/>
      <c r="AA59" s="38"/>
      <c r="AB59" s="405">
        <v>69.709999999999994</v>
      </c>
      <c r="AC59" s="65"/>
      <c r="AD59" s="65"/>
      <c r="AE59" s="364">
        <v>611</v>
      </c>
      <c r="AF59" s="81"/>
      <c r="AG59" s="81"/>
      <c r="AH59" s="406"/>
      <c r="AI59" s="407"/>
      <c r="AJ59" s="81"/>
      <c r="AK59" s="327"/>
    </row>
    <row r="60" spans="2:37">
      <c r="B60" s="4">
        <f t="shared" si="1"/>
        <v>42370</v>
      </c>
      <c r="C60" s="4"/>
      <c r="D60" s="405">
        <v>100.63</v>
      </c>
      <c r="E60" s="65"/>
      <c r="F60" s="65"/>
      <c r="G60" s="364">
        <v>1100</v>
      </c>
      <c r="H60" s="81"/>
      <c r="I60" s="81"/>
      <c r="J60" s="406">
        <v>99.54</v>
      </c>
      <c r="K60" s="407"/>
      <c r="L60" s="81"/>
      <c r="M60" s="327">
        <v>5822</v>
      </c>
      <c r="N60" s="38"/>
      <c r="O60" s="38"/>
      <c r="P60" s="405">
        <v>115.85</v>
      </c>
      <c r="Q60" s="65"/>
      <c r="R60" s="65"/>
      <c r="S60" s="364">
        <v>540</v>
      </c>
      <c r="T60" s="81"/>
      <c r="U60" s="81"/>
      <c r="V60" s="406">
        <v>112.35</v>
      </c>
      <c r="W60" s="407"/>
      <c r="X60" s="81"/>
      <c r="Y60" s="327">
        <v>2784</v>
      </c>
      <c r="Z60" s="38"/>
      <c r="AA60" s="38"/>
      <c r="AB60" s="405">
        <v>70.8</v>
      </c>
      <c r="AC60" s="65"/>
      <c r="AD60" s="65"/>
      <c r="AE60" s="364">
        <v>457</v>
      </c>
      <c r="AF60" s="81"/>
      <c r="AG60" s="81"/>
      <c r="AH60" s="65">
        <v>70.900000000000006</v>
      </c>
      <c r="AI60" s="65"/>
      <c r="AJ60" s="65"/>
      <c r="AK60" s="146">
        <v>2573</v>
      </c>
    </row>
    <row r="61" spans="2:37" ht="2.25" customHeight="1">
      <c r="B61" s="4"/>
      <c r="C61" s="4"/>
      <c r="D61" s="121"/>
      <c r="E61" s="121"/>
      <c r="F61" s="121"/>
      <c r="G61" s="327"/>
      <c r="H61" s="81"/>
      <c r="I61" s="121"/>
      <c r="J61" s="121"/>
      <c r="K61" s="121"/>
      <c r="L61" s="121"/>
      <c r="M61" s="327"/>
      <c r="N61" s="38"/>
      <c r="O61" s="38"/>
      <c r="P61" s="121"/>
      <c r="Q61" s="121"/>
      <c r="R61" s="121"/>
      <c r="S61" s="327"/>
      <c r="T61" s="81"/>
      <c r="U61" s="121"/>
      <c r="V61" s="121"/>
      <c r="W61" s="121"/>
      <c r="X61" s="121"/>
      <c r="Y61" s="327"/>
      <c r="Z61" s="38"/>
      <c r="AA61" s="38"/>
      <c r="AB61" s="121"/>
      <c r="AC61" s="121"/>
      <c r="AD61" s="121"/>
      <c r="AE61" s="327"/>
      <c r="AF61" s="81"/>
      <c r="AG61" s="121"/>
      <c r="AH61" s="121"/>
      <c r="AI61" s="121"/>
      <c r="AJ61" s="121"/>
      <c r="AK61" s="327"/>
    </row>
    <row r="62" spans="2:37" ht="12.75" customHeight="1">
      <c r="B62" s="127">
        <v>2015</v>
      </c>
      <c r="C62" s="236"/>
      <c r="D62" s="121">
        <f>SUMPRODUCT(D8:D60,G8:G60)/SUM(G8:G60)</f>
        <v>130.4820479866415</v>
      </c>
      <c r="E62" s="121"/>
      <c r="F62" s="121"/>
      <c r="G62" s="327">
        <f>SUM(G8:G60)</f>
        <v>73062</v>
      </c>
      <c r="H62" s="81"/>
      <c r="I62" s="121"/>
      <c r="J62" s="121"/>
      <c r="K62" s="121"/>
      <c r="L62" s="121"/>
      <c r="M62" s="327"/>
      <c r="N62" s="82"/>
      <c r="O62" s="82"/>
      <c r="P62" s="121">
        <f>SUMPRODUCT(P8:P60,S8:S60)/SUM(S8:S60)</f>
        <v>150.15450845202463</v>
      </c>
      <c r="Q62" s="121"/>
      <c r="R62" s="121"/>
      <c r="S62" s="327">
        <f>SUM(S8:S60)</f>
        <v>33069</v>
      </c>
      <c r="T62" s="81"/>
      <c r="U62" s="121"/>
      <c r="V62" s="121"/>
      <c r="W62" s="121"/>
      <c r="X62" s="121"/>
      <c r="Y62" s="327"/>
      <c r="Z62" s="82"/>
      <c r="AA62" s="82"/>
      <c r="AB62" s="121">
        <f>SUMPRODUCT(AB8:AB60,AE8:AE60)/SUM(AE8:AE60)</f>
        <v>91.091891430760114</v>
      </c>
      <c r="AC62" s="121"/>
      <c r="AD62" s="121"/>
      <c r="AE62" s="327">
        <f>SUM(AE8:AE60)</f>
        <v>28719</v>
      </c>
      <c r="AF62" s="81"/>
      <c r="AG62" s="121"/>
      <c r="AH62" s="130"/>
      <c r="AI62" s="130"/>
      <c r="AJ62" s="130"/>
      <c r="AK62" s="355"/>
    </row>
    <row r="63" spans="2:37" ht="12.75" customHeight="1">
      <c r="B63" s="127">
        <v>2014</v>
      </c>
      <c r="C63" s="236"/>
      <c r="D63" s="121">
        <v>156.69246810447345</v>
      </c>
      <c r="E63" s="121"/>
      <c r="F63" s="121"/>
      <c r="G63" s="327">
        <v>68113</v>
      </c>
      <c r="H63" s="81"/>
      <c r="I63" s="121"/>
      <c r="J63" s="121"/>
      <c r="K63" s="121"/>
      <c r="L63" s="121"/>
      <c r="M63" s="327"/>
      <c r="N63" s="82"/>
      <c r="O63" s="82"/>
      <c r="P63" s="121">
        <v>182.50574221311481</v>
      </c>
      <c r="Q63" s="121"/>
      <c r="R63" s="121"/>
      <c r="S63" s="327">
        <v>24400</v>
      </c>
      <c r="T63" s="81"/>
      <c r="U63" s="121"/>
      <c r="V63" s="121"/>
      <c r="W63" s="121"/>
      <c r="X63" s="121"/>
      <c r="Y63" s="327"/>
      <c r="Z63" s="82"/>
      <c r="AA63" s="82"/>
      <c r="AB63" s="121">
        <v>104.29388579932638</v>
      </c>
      <c r="AC63" s="121"/>
      <c r="AD63" s="121"/>
      <c r="AE63" s="327">
        <v>25534</v>
      </c>
      <c r="AF63" s="81"/>
      <c r="AG63" s="121"/>
      <c r="AH63" s="130"/>
      <c r="AI63" s="130"/>
      <c r="AJ63" s="130"/>
      <c r="AK63" s="355"/>
    </row>
    <row r="64" spans="2:37" ht="2.25" customHeight="1">
      <c r="B64" s="127"/>
      <c r="C64" s="9"/>
      <c r="D64" s="130"/>
      <c r="E64" s="130"/>
      <c r="F64" s="130"/>
      <c r="H64" s="110"/>
      <c r="I64" s="130"/>
      <c r="J64" s="130"/>
      <c r="K64" s="130"/>
      <c r="L64" s="130"/>
      <c r="P64" s="130"/>
      <c r="Q64" s="130"/>
      <c r="R64" s="130"/>
      <c r="S64" s="131"/>
      <c r="T64" s="110"/>
      <c r="U64" s="130"/>
      <c r="V64" s="130"/>
      <c r="W64" s="130"/>
      <c r="X64" s="130"/>
      <c r="AB64" s="130"/>
      <c r="AC64" s="130"/>
      <c r="AD64" s="130"/>
      <c r="AE64" s="131"/>
      <c r="AF64" s="110"/>
      <c r="AG64" s="130"/>
      <c r="AH64" s="130"/>
      <c r="AI64" s="130"/>
      <c r="AJ64" s="130"/>
    </row>
    <row r="65" spans="2:38" ht="10.5" customHeight="1">
      <c r="B65" s="10" t="s">
        <v>264</v>
      </c>
      <c r="J65" s="117"/>
      <c r="K65" s="117"/>
      <c r="M65" s="7"/>
      <c r="N65" s="117"/>
      <c r="O65" s="117"/>
      <c r="V65" s="117"/>
      <c r="W65" s="117"/>
      <c r="Y65" s="7"/>
      <c r="Z65" s="117"/>
      <c r="AA65" s="117"/>
      <c r="AH65" s="117"/>
      <c r="AI65" s="117"/>
      <c r="AK65" s="7"/>
      <c r="AL65" s="117"/>
    </row>
    <row r="66" spans="2:38" ht="10.5" customHeight="1">
      <c r="B66" s="10" t="s">
        <v>265</v>
      </c>
      <c r="J66" s="117"/>
      <c r="K66" s="117"/>
      <c r="M66" s="7"/>
      <c r="N66" s="117"/>
      <c r="O66" s="117"/>
      <c r="V66" s="117"/>
      <c r="W66" s="117"/>
      <c r="Y66" s="7"/>
      <c r="Z66" s="117"/>
      <c r="AA66" s="117"/>
      <c r="AH66" s="117"/>
      <c r="AI66" s="117"/>
      <c r="AK66" s="7"/>
      <c r="AL66" s="117"/>
    </row>
    <row r="67" spans="2:38" ht="10.5" customHeight="1">
      <c r="B67" s="10" t="s">
        <v>266</v>
      </c>
      <c r="J67" s="117"/>
      <c r="K67" s="117"/>
      <c r="M67" s="7"/>
      <c r="N67" s="117"/>
      <c r="O67" s="117"/>
      <c r="V67" s="117"/>
      <c r="W67" s="117"/>
      <c r="Y67" s="7"/>
      <c r="Z67" s="117"/>
      <c r="AA67" s="117"/>
      <c r="AH67" s="117"/>
      <c r="AI67" s="117"/>
      <c r="AK67" s="7"/>
      <c r="AL67" s="117"/>
    </row>
    <row r="68" spans="2:38">
      <c r="B68" s="10" t="s">
        <v>267</v>
      </c>
      <c r="J68" s="117"/>
      <c r="K68" s="117"/>
      <c r="M68" s="7"/>
      <c r="N68" s="117"/>
      <c r="O68" s="117"/>
      <c r="V68" s="117"/>
      <c r="W68" s="117"/>
      <c r="Y68" s="7"/>
      <c r="Z68" s="117"/>
      <c r="AA68" s="117"/>
      <c r="AH68" s="117"/>
      <c r="AI68" s="117"/>
      <c r="AK68" s="7"/>
      <c r="AL68" s="117"/>
    </row>
    <row r="69" spans="2:38">
      <c r="B69" s="10"/>
      <c r="J69" s="117"/>
      <c r="K69" s="117"/>
      <c r="M69" s="7"/>
      <c r="N69" s="117"/>
      <c r="O69" s="117"/>
      <c r="V69" s="117"/>
      <c r="W69" s="117"/>
      <c r="Y69" s="7"/>
      <c r="Z69" s="117"/>
      <c r="AA69" s="117"/>
      <c r="AH69" s="117"/>
      <c r="AI69" s="117"/>
      <c r="AK69" s="7"/>
      <c r="AL69" s="117"/>
    </row>
    <row r="70" spans="2:38">
      <c r="J70" s="117"/>
      <c r="K70" s="117"/>
      <c r="M70" s="7"/>
      <c r="N70" s="117"/>
      <c r="O70" s="117"/>
      <c r="V70" s="117"/>
      <c r="W70" s="117"/>
      <c r="Y70" s="7"/>
      <c r="Z70" s="117"/>
      <c r="AA70" s="117"/>
      <c r="AH70" s="117"/>
      <c r="AI70" s="117"/>
      <c r="AK70" s="7"/>
      <c r="AL70" s="117"/>
    </row>
    <row r="71" spans="2:38">
      <c r="J71" s="117"/>
      <c r="K71" s="117"/>
      <c r="M71" s="7"/>
      <c r="N71" s="117"/>
      <c r="O71" s="117"/>
      <c r="V71" s="117"/>
      <c r="W71" s="117"/>
      <c r="Y71" s="7"/>
      <c r="Z71" s="117"/>
      <c r="AA71" s="117"/>
      <c r="AH71" s="117"/>
      <c r="AI71" s="117"/>
      <c r="AK71" s="7"/>
      <c r="AL71" s="117"/>
    </row>
  </sheetData>
  <mergeCells count="15">
    <mergeCell ref="D6:N6"/>
    <mergeCell ref="P6:Z6"/>
    <mergeCell ref="AB6:AL6"/>
    <mergeCell ref="D7:E7"/>
    <mergeCell ref="G7:H7"/>
    <mergeCell ref="J7:K7"/>
    <mergeCell ref="M7:N7"/>
    <mergeCell ref="P7:Q7"/>
    <mergeCell ref="S7:T7"/>
    <mergeCell ref="V7:W7"/>
    <mergeCell ref="Y7:Z7"/>
    <mergeCell ref="AB7:AC7"/>
    <mergeCell ref="AE7:AF7"/>
    <mergeCell ref="AH7:AI7"/>
    <mergeCell ref="AK7:AL7"/>
  </mergeCells>
  <pageMargins left="0.24" right="0.24" top="0.17" bottom="0.17" header="0.17" footer="0.17"/>
  <pageSetup scale="93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2:AY71"/>
  <sheetViews>
    <sheetView zoomScale="110" zoomScaleNormal="110" zoomScaleSheetLayoutView="100" workbookViewId="0">
      <selection activeCell="D9" sqref="D9:AK63"/>
    </sheetView>
  </sheetViews>
  <sheetFormatPr defaultColWidth="10.28515625" defaultRowHeight="12"/>
  <cols>
    <col min="1" max="1" width="10.28515625" style="1"/>
    <col min="2" max="2" width="8.5703125" style="1" customWidth="1"/>
    <col min="3" max="3" width="2.28515625" style="1" customWidth="1"/>
    <col min="4" max="4" width="6" style="110" customWidth="1"/>
    <col min="5" max="5" width="1.28515625" style="1" customWidth="1"/>
    <col min="6" max="6" width="0.85546875" style="1" customWidth="1"/>
    <col min="7" max="7" width="6.5703125" style="1" customWidth="1"/>
    <col min="8" max="8" width="0.42578125" style="1" customWidth="1"/>
    <col min="9" max="9" width="0.85546875" style="1" customWidth="1"/>
    <col min="10" max="10" width="6.140625" style="1" customWidth="1"/>
    <col min="11" max="11" width="1.7109375" style="1" customWidth="1"/>
    <col min="12" max="12" width="0.85546875" style="1" customWidth="1"/>
    <col min="13" max="13" width="6.7109375" style="131" customWidth="1"/>
    <col min="14" max="14" width="0.42578125" style="1" customWidth="1"/>
    <col min="15" max="15" width="0.85546875" style="1" customWidth="1"/>
    <col min="16" max="16" width="5.7109375" style="110" customWidth="1"/>
    <col min="17" max="17" width="1.28515625" style="1" customWidth="1"/>
    <col min="18" max="18" width="0.85546875" style="1" customWidth="1"/>
    <col min="19" max="19" width="7.28515625" style="1" customWidth="1"/>
    <col min="20" max="20" width="0.42578125" style="1" customWidth="1"/>
    <col min="21" max="21" width="0.85546875" style="1" customWidth="1"/>
    <col min="22" max="22" width="6.140625" style="1" customWidth="1"/>
    <col min="23" max="23" width="1.7109375" style="1" customWidth="1"/>
    <col min="24" max="24" width="0.85546875" style="1" customWidth="1"/>
    <col min="25" max="25" width="6.7109375" style="131" customWidth="1"/>
    <col min="26" max="26" width="0.42578125" style="1" customWidth="1"/>
    <col min="27" max="27" width="0.85546875" style="1" customWidth="1"/>
    <col min="28" max="28" width="6.140625" style="110" customWidth="1"/>
    <col min="29" max="29" width="1.28515625" style="1" customWidth="1"/>
    <col min="30" max="30" width="0.85546875" style="1" customWidth="1"/>
    <col min="31" max="31" width="7.28515625" style="1" customWidth="1"/>
    <col min="32" max="32" width="0.42578125" style="1" customWidth="1"/>
    <col min="33" max="33" width="0.85546875" style="1" customWidth="1"/>
    <col min="34" max="34" width="6.140625" style="1" customWidth="1"/>
    <col min="35" max="35" width="1.7109375" style="1" customWidth="1"/>
    <col min="36" max="36" width="0.85546875" style="1" customWidth="1"/>
    <col min="37" max="37" width="6.7109375" style="131" customWidth="1"/>
    <col min="38" max="38" width="0.42578125" style="1" customWidth="1"/>
    <col min="39" max="16384" width="10.28515625" style="1"/>
  </cols>
  <sheetData>
    <row r="2" spans="2:51">
      <c r="D2" s="110" t="s">
        <v>407</v>
      </c>
    </row>
    <row r="3" spans="2:51">
      <c r="D3" s="110" t="s">
        <v>260</v>
      </c>
    </row>
    <row r="4" spans="2:51">
      <c r="D4" s="110" t="s">
        <v>268</v>
      </c>
    </row>
    <row r="5" spans="2:51" ht="5.25" customHeight="1">
      <c r="M5" s="233"/>
      <c r="N5" s="12"/>
      <c r="O5" s="12"/>
      <c r="Y5" s="233"/>
      <c r="Z5" s="12"/>
      <c r="AA5" s="12"/>
      <c r="AK5" s="233"/>
      <c r="AL5" s="12"/>
    </row>
    <row r="6" spans="2:51" ht="12.75" customHeight="1">
      <c r="D6" s="1984" t="s">
        <v>269</v>
      </c>
      <c r="E6" s="1970"/>
      <c r="F6" s="1970"/>
      <c r="G6" s="1970"/>
      <c r="H6" s="1970"/>
      <c r="I6" s="1970"/>
      <c r="J6" s="1970"/>
      <c r="K6" s="1970"/>
      <c r="L6" s="1970"/>
      <c r="M6" s="1970"/>
      <c r="N6" s="1970"/>
      <c r="O6" s="13"/>
      <c r="P6" s="1970" t="s">
        <v>248</v>
      </c>
      <c r="Q6" s="1970"/>
      <c r="R6" s="1970"/>
      <c r="S6" s="1970"/>
      <c r="T6" s="1970"/>
      <c r="U6" s="1970"/>
      <c r="V6" s="1970"/>
      <c r="W6" s="1970"/>
      <c r="X6" s="1970"/>
      <c r="Y6" s="1970"/>
      <c r="Z6" s="1970"/>
      <c r="AA6" s="13"/>
      <c r="AB6" s="1984" t="s">
        <v>270</v>
      </c>
      <c r="AC6" s="1970"/>
      <c r="AD6" s="1970"/>
      <c r="AE6" s="1970"/>
      <c r="AF6" s="1970"/>
      <c r="AG6" s="1970"/>
      <c r="AH6" s="1970"/>
      <c r="AI6" s="1970"/>
      <c r="AJ6" s="1970"/>
      <c r="AK6" s="1970"/>
      <c r="AL6" s="1970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</row>
    <row r="7" spans="2:51" ht="13.5" customHeight="1">
      <c r="D7" s="1985" t="s">
        <v>170</v>
      </c>
      <c r="E7" s="1951"/>
      <c r="F7" s="111"/>
      <c r="G7" s="1951" t="s">
        <v>231</v>
      </c>
      <c r="H7" s="1951"/>
      <c r="I7" s="111"/>
      <c r="J7" s="1972" t="s">
        <v>172</v>
      </c>
      <c r="K7" s="1972"/>
      <c r="L7" s="111"/>
      <c r="M7" s="1951" t="s">
        <v>231</v>
      </c>
      <c r="N7" s="1951"/>
      <c r="O7" s="112"/>
      <c r="P7" s="1951" t="s">
        <v>170</v>
      </c>
      <c r="Q7" s="1951"/>
      <c r="R7" s="111"/>
      <c r="S7" s="1951" t="s">
        <v>231</v>
      </c>
      <c r="T7" s="1951"/>
      <c r="U7" s="111"/>
      <c r="V7" s="1972" t="s">
        <v>172</v>
      </c>
      <c r="W7" s="1972"/>
      <c r="X7" s="111"/>
      <c r="Y7" s="1951" t="s">
        <v>231</v>
      </c>
      <c r="Z7" s="1951"/>
      <c r="AA7" s="112"/>
      <c r="AB7" s="1985" t="s">
        <v>170</v>
      </c>
      <c r="AC7" s="1951"/>
      <c r="AD7" s="111"/>
      <c r="AE7" s="1951" t="s">
        <v>231</v>
      </c>
      <c r="AF7" s="1951"/>
      <c r="AG7" s="111"/>
      <c r="AH7" s="1972" t="s">
        <v>172</v>
      </c>
      <c r="AI7" s="1972"/>
      <c r="AJ7" s="111"/>
      <c r="AK7" s="1951" t="s">
        <v>231</v>
      </c>
      <c r="AL7" s="1951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</row>
    <row r="8" spans="2:51" ht="2.25" customHeight="1">
      <c r="E8" s="3"/>
      <c r="F8" s="3"/>
      <c r="G8" s="3"/>
      <c r="H8" s="3"/>
      <c r="I8" s="3"/>
      <c r="J8" s="3"/>
      <c r="K8" s="3"/>
      <c r="L8" s="3"/>
      <c r="Q8" s="3"/>
      <c r="R8" s="3"/>
      <c r="S8" s="3"/>
      <c r="T8" s="3"/>
      <c r="U8" s="3"/>
      <c r="V8" s="3"/>
      <c r="W8" s="3"/>
      <c r="X8" s="3"/>
      <c r="AC8" s="3"/>
      <c r="AD8" s="3"/>
      <c r="AE8" s="3"/>
      <c r="AF8" s="3"/>
      <c r="AG8" s="3"/>
      <c r="AH8" s="3"/>
      <c r="AI8" s="3"/>
      <c r="AJ8" s="3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</row>
    <row r="9" spans="2:51" ht="12.75" customHeight="1">
      <c r="B9" s="4">
        <v>42013</v>
      </c>
      <c r="C9" s="4"/>
      <c r="D9" s="405">
        <v>86.36</v>
      </c>
      <c r="E9" s="65"/>
      <c r="F9" s="65"/>
      <c r="G9" s="364">
        <v>475</v>
      </c>
      <c r="H9" s="38"/>
      <c r="I9" s="38"/>
      <c r="J9" s="38"/>
      <c r="K9" s="38"/>
      <c r="L9" s="38"/>
      <c r="M9" s="38"/>
      <c r="N9" s="38"/>
      <c r="O9" s="38"/>
      <c r="P9" s="405">
        <v>43.84</v>
      </c>
      <c r="Q9" s="65"/>
      <c r="R9" s="65"/>
      <c r="S9" s="364">
        <v>509</v>
      </c>
      <c r="T9" s="38"/>
      <c r="U9" s="38"/>
      <c r="V9" s="38"/>
      <c r="W9" s="38"/>
      <c r="X9" s="38"/>
      <c r="Y9" s="38"/>
      <c r="Z9" s="38"/>
      <c r="AA9" s="38"/>
      <c r="AB9" s="405">
        <v>37.369999999999997</v>
      </c>
      <c r="AC9" s="65"/>
      <c r="AD9" s="65"/>
      <c r="AE9" s="364">
        <v>1071</v>
      </c>
      <c r="AF9" s="38"/>
      <c r="AG9" s="38"/>
      <c r="AH9" s="38"/>
      <c r="AI9" s="38"/>
      <c r="AJ9" s="38"/>
      <c r="AK9" s="355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</row>
    <row r="10" spans="2:51" ht="12.75" customHeight="1">
      <c r="B10" s="4">
        <f t="shared" ref="B10:B15" si="0">B9+7</f>
        <v>42020</v>
      </c>
      <c r="C10" s="4"/>
      <c r="D10" s="405">
        <v>86.69</v>
      </c>
      <c r="E10" s="65"/>
      <c r="F10" s="65"/>
      <c r="G10" s="364">
        <v>496</v>
      </c>
      <c r="H10" s="38"/>
      <c r="I10" s="38"/>
      <c r="J10" s="38"/>
      <c r="K10" s="38"/>
      <c r="L10" s="38"/>
      <c r="M10" s="38"/>
      <c r="N10" s="38"/>
      <c r="O10" s="38"/>
      <c r="P10" s="405">
        <v>43.72</v>
      </c>
      <c r="Q10" s="65"/>
      <c r="R10" s="65"/>
      <c r="S10" s="364">
        <v>535</v>
      </c>
      <c r="T10" s="38"/>
      <c r="U10" s="38"/>
      <c r="V10" s="38"/>
      <c r="W10" s="38"/>
      <c r="X10" s="38"/>
      <c r="Y10" s="38"/>
      <c r="Z10" s="38"/>
      <c r="AA10" s="38"/>
      <c r="AB10" s="405">
        <v>36.869999999999997</v>
      </c>
      <c r="AC10" s="65"/>
      <c r="AD10" s="65"/>
      <c r="AE10" s="364">
        <v>955</v>
      </c>
      <c r="AF10" s="38"/>
      <c r="AG10" s="38"/>
      <c r="AH10" s="38"/>
      <c r="AI10" s="38"/>
      <c r="AJ10" s="38"/>
      <c r="AK10" s="355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</row>
    <row r="11" spans="2:51" ht="12.75" customHeight="1">
      <c r="B11" s="4">
        <f t="shared" si="0"/>
        <v>42027</v>
      </c>
      <c r="C11" s="4"/>
      <c r="D11" s="405">
        <v>86.72</v>
      </c>
      <c r="E11" s="65"/>
      <c r="F11" s="65"/>
      <c r="G11" s="364">
        <v>411</v>
      </c>
      <c r="H11" s="38"/>
      <c r="I11" s="38"/>
      <c r="J11" s="38"/>
      <c r="K11" s="38"/>
      <c r="L11" s="38"/>
      <c r="M11" s="38"/>
      <c r="N11" s="38"/>
      <c r="O11" s="38"/>
      <c r="P11" s="405">
        <v>43.63</v>
      </c>
      <c r="Q11" s="65"/>
      <c r="R11" s="65"/>
      <c r="S11" s="364">
        <v>447</v>
      </c>
      <c r="T11" s="38"/>
      <c r="U11" s="38"/>
      <c r="V11" s="38"/>
      <c r="W11" s="38"/>
      <c r="X11" s="38"/>
      <c r="Y11" s="38"/>
      <c r="Z11" s="38"/>
      <c r="AA11" s="38"/>
      <c r="AB11" s="405">
        <v>36.56</v>
      </c>
      <c r="AC11" s="65"/>
      <c r="AD11" s="65"/>
      <c r="AE11" s="364">
        <v>718</v>
      </c>
      <c r="AF11" s="38"/>
      <c r="AG11" s="38"/>
      <c r="AH11" s="38"/>
      <c r="AI11" s="38"/>
      <c r="AJ11" s="38"/>
      <c r="AK11" s="355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</row>
    <row r="12" spans="2:51" ht="12.75" customHeight="1">
      <c r="B12" s="4">
        <f t="shared" si="0"/>
        <v>42034</v>
      </c>
      <c r="C12" s="4"/>
      <c r="D12" s="405">
        <v>86.96</v>
      </c>
      <c r="E12" s="65"/>
      <c r="F12" s="65"/>
      <c r="G12" s="364">
        <v>542</v>
      </c>
      <c r="H12" s="38"/>
      <c r="I12" s="38"/>
      <c r="J12" s="65">
        <v>86.66</v>
      </c>
      <c r="K12" s="65"/>
      <c r="L12" s="65"/>
      <c r="M12" s="146">
        <v>2014</v>
      </c>
      <c r="N12" s="38"/>
      <c r="O12" s="38"/>
      <c r="P12" s="405">
        <v>43.52</v>
      </c>
      <c r="Q12" s="65"/>
      <c r="R12" s="65"/>
      <c r="S12" s="364">
        <v>553</v>
      </c>
      <c r="T12" s="38"/>
      <c r="U12" s="38"/>
      <c r="V12" s="65">
        <v>43.69</v>
      </c>
      <c r="W12" s="65"/>
      <c r="X12" s="65"/>
      <c r="Y12" s="146">
        <v>2146</v>
      </c>
      <c r="Z12" s="38"/>
      <c r="AA12" s="38"/>
      <c r="AB12" s="405">
        <v>35.119999999999997</v>
      </c>
      <c r="AC12" s="65"/>
      <c r="AD12" s="65"/>
      <c r="AE12" s="364">
        <v>1006</v>
      </c>
      <c r="AF12" s="38"/>
      <c r="AG12" s="38"/>
      <c r="AH12" s="65">
        <v>36.53</v>
      </c>
      <c r="AI12" s="65"/>
      <c r="AJ12" s="65"/>
      <c r="AK12" s="146">
        <v>3943</v>
      </c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</row>
    <row r="13" spans="2:51" ht="12.75" customHeight="1">
      <c r="B13" s="4">
        <f t="shared" si="0"/>
        <v>42041</v>
      </c>
      <c r="C13" s="4"/>
      <c r="D13" s="405">
        <v>87.66</v>
      </c>
      <c r="E13" s="65"/>
      <c r="F13" s="65"/>
      <c r="G13" s="364">
        <v>427</v>
      </c>
      <c r="H13" s="38"/>
      <c r="I13" s="38"/>
      <c r="J13" s="38"/>
      <c r="K13" s="38"/>
      <c r="L13" s="38"/>
      <c r="M13" s="38"/>
      <c r="N13" s="38"/>
      <c r="O13" s="38"/>
      <c r="P13" s="405">
        <v>44.42</v>
      </c>
      <c r="Q13" s="65"/>
      <c r="R13" s="65"/>
      <c r="S13" s="364">
        <v>500</v>
      </c>
      <c r="T13" s="38"/>
      <c r="U13" s="38"/>
      <c r="V13" s="38"/>
      <c r="W13" s="38"/>
      <c r="X13" s="38"/>
      <c r="Y13" s="38"/>
      <c r="Z13" s="38"/>
      <c r="AA13" s="38"/>
      <c r="AB13" s="405">
        <v>34.32</v>
      </c>
      <c r="AC13" s="65"/>
      <c r="AD13" s="65"/>
      <c r="AE13" s="364">
        <v>1006</v>
      </c>
      <c r="AF13" s="38"/>
      <c r="AG13" s="38"/>
      <c r="AH13" s="38"/>
      <c r="AI13" s="38"/>
      <c r="AJ13" s="38"/>
      <c r="AK13" s="355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</row>
    <row r="14" spans="2:51" ht="12.75" customHeight="1">
      <c r="B14" s="4">
        <f t="shared" si="0"/>
        <v>42048</v>
      </c>
      <c r="C14" s="4"/>
      <c r="D14" s="405">
        <v>86.54</v>
      </c>
      <c r="E14" s="65"/>
      <c r="F14" s="65"/>
      <c r="G14" s="364">
        <v>468</v>
      </c>
      <c r="H14" s="38"/>
      <c r="I14" s="38"/>
      <c r="J14" s="38"/>
      <c r="K14" s="38"/>
      <c r="L14" s="38"/>
      <c r="M14" s="38"/>
      <c r="N14" s="38"/>
      <c r="O14" s="38"/>
      <c r="P14" s="405">
        <v>44.45</v>
      </c>
      <c r="Q14" s="65"/>
      <c r="R14" s="65"/>
      <c r="S14" s="364">
        <v>547</v>
      </c>
      <c r="T14" s="38"/>
      <c r="U14" s="38"/>
      <c r="V14" s="38"/>
      <c r="W14" s="38"/>
      <c r="X14" s="38"/>
      <c r="Y14" s="38"/>
      <c r="Z14" s="38"/>
      <c r="AA14" s="38"/>
      <c r="AB14" s="405">
        <v>33.53</v>
      </c>
      <c r="AC14" s="65"/>
      <c r="AD14" s="65"/>
      <c r="AE14" s="364">
        <v>1118</v>
      </c>
      <c r="AF14" s="38"/>
      <c r="AG14" s="38"/>
      <c r="AH14" s="38"/>
      <c r="AI14" s="38"/>
      <c r="AJ14" s="38"/>
      <c r="AK14" s="355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</row>
    <row r="15" spans="2:51" ht="12.75" customHeight="1">
      <c r="B15" s="4">
        <f t="shared" si="0"/>
        <v>42055</v>
      </c>
      <c r="C15" s="4"/>
      <c r="D15" s="405">
        <v>86.99</v>
      </c>
      <c r="E15" s="65"/>
      <c r="F15" s="65"/>
      <c r="G15" s="364">
        <v>357</v>
      </c>
      <c r="H15" s="38"/>
      <c r="I15" s="38"/>
      <c r="J15" s="38"/>
      <c r="K15" s="38"/>
      <c r="L15" s="38"/>
      <c r="M15" s="38"/>
      <c r="N15" s="38"/>
      <c r="O15" s="38"/>
      <c r="P15" s="405">
        <v>42.87</v>
      </c>
      <c r="Q15" s="65"/>
      <c r="R15" s="65"/>
      <c r="S15" s="364">
        <v>394</v>
      </c>
      <c r="T15" s="38"/>
      <c r="U15" s="38"/>
      <c r="V15" s="38"/>
      <c r="W15" s="38"/>
      <c r="X15" s="38"/>
      <c r="Y15" s="38"/>
      <c r="Z15" s="38"/>
      <c r="AA15" s="38"/>
      <c r="AB15" s="405">
        <v>32.22</v>
      </c>
      <c r="AC15" s="65"/>
      <c r="AD15" s="65"/>
      <c r="AE15" s="364">
        <v>891</v>
      </c>
      <c r="AF15" s="38"/>
      <c r="AG15" s="38"/>
      <c r="AH15" s="38"/>
      <c r="AI15" s="38"/>
      <c r="AJ15" s="38"/>
      <c r="AK15" s="355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</row>
    <row r="16" spans="2:51" ht="12.75" customHeight="1">
      <c r="B16" s="4">
        <f>B15+7</f>
        <v>42062</v>
      </c>
      <c r="C16" s="4"/>
      <c r="D16" s="405">
        <v>87.28</v>
      </c>
      <c r="E16" s="65"/>
      <c r="F16" s="65"/>
      <c r="G16" s="364">
        <v>470</v>
      </c>
      <c r="H16" s="38"/>
      <c r="I16" s="38"/>
      <c r="J16" s="65">
        <v>87.11</v>
      </c>
      <c r="K16" s="65"/>
      <c r="L16" s="65"/>
      <c r="M16" s="146">
        <v>1722</v>
      </c>
      <c r="N16" s="38"/>
      <c r="O16" s="38"/>
      <c r="P16" s="405">
        <v>40.67</v>
      </c>
      <c r="Q16" s="65"/>
      <c r="R16" s="65"/>
      <c r="S16" s="364">
        <v>473</v>
      </c>
      <c r="T16" s="38"/>
      <c r="U16" s="38"/>
      <c r="V16" s="65">
        <v>43.18</v>
      </c>
      <c r="W16" s="65"/>
      <c r="X16" s="65"/>
      <c r="Y16" s="146">
        <v>1914</v>
      </c>
      <c r="Z16" s="38"/>
      <c r="AA16" s="38"/>
      <c r="AB16" s="405">
        <v>31.3</v>
      </c>
      <c r="AC16" s="65"/>
      <c r="AD16" s="65"/>
      <c r="AE16" s="364">
        <v>1003</v>
      </c>
      <c r="AF16" s="38"/>
      <c r="AG16" s="38"/>
      <c r="AH16" s="65">
        <v>32.880000000000003</v>
      </c>
      <c r="AI16" s="65"/>
      <c r="AJ16" s="65"/>
      <c r="AK16" s="146">
        <v>4018</v>
      </c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</row>
    <row r="17" spans="2:51" ht="12.75" customHeight="1">
      <c r="B17" s="4">
        <f t="shared" ref="B17:B60" si="1">B16+7</f>
        <v>42069</v>
      </c>
      <c r="C17" s="4"/>
      <c r="D17" s="405">
        <v>86.64</v>
      </c>
      <c r="E17" s="65"/>
      <c r="F17" s="65"/>
      <c r="G17" s="364">
        <v>530</v>
      </c>
      <c r="H17" s="38"/>
      <c r="I17" s="38"/>
      <c r="J17" s="38"/>
      <c r="K17" s="38"/>
      <c r="L17" s="38"/>
      <c r="M17" s="38"/>
      <c r="N17" s="38"/>
      <c r="O17" s="38"/>
      <c r="P17" s="405">
        <v>36.42</v>
      </c>
      <c r="Q17" s="65"/>
      <c r="R17" s="65"/>
      <c r="S17" s="364">
        <v>477</v>
      </c>
      <c r="T17" s="38"/>
      <c r="U17" s="38"/>
      <c r="V17" s="38"/>
      <c r="W17" s="38"/>
      <c r="X17" s="38"/>
      <c r="Y17" s="38"/>
      <c r="Z17" s="38"/>
      <c r="AA17" s="38"/>
      <c r="AB17" s="405">
        <v>30.85</v>
      </c>
      <c r="AC17" s="65"/>
      <c r="AD17" s="65"/>
      <c r="AE17" s="364">
        <v>1048</v>
      </c>
      <c r="AF17" s="38"/>
      <c r="AG17" s="38"/>
      <c r="AH17" s="38"/>
      <c r="AI17" s="38"/>
      <c r="AJ17" s="38"/>
      <c r="AK17" s="355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</row>
    <row r="18" spans="2:51" ht="12.75" customHeight="1">
      <c r="B18" s="4">
        <f t="shared" si="1"/>
        <v>42076</v>
      </c>
      <c r="C18" s="4"/>
      <c r="D18" s="405">
        <v>86.52</v>
      </c>
      <c r="E18" s="65"/>
      <c r="F18" s="65"/>
      <c r="G18" s="364">
        <v>528</v>
      </c>
      <c r="H18" s="38"/>
      <c r="I18" s="38"/>
      <c r="J18" s="38"/>
      <c r="K18" s="38"/>
      <c r="L18" s="38"/>
      <c r="M18" s="38"/>
      <c r="N18" s="38"/>
      <c r="O18" s="38"/>
      <c r="P18" s="405">
        <v>34.74</v>
      </c>
      <c r="Q18" s="65"/>
      <c r="R18" s="65"/>
      <c r="S18" s="364">
        <v>598</v>
      </c>
      <c r="T18" s="38"/>
      <c r="U18" s="38"/>
      <c r="V18" s="38"/>
      <c r="W18" s="38"/>
      <c r="X18" s="38"/>
      <c r="Y18" s="38"/>
      <c r="Z18" s="38"/>
      <c r="AA18" s="38"/>
      <c r="AB18" s="405">
        <v>30.68</v>
      </c>
      <c r="AC18" s="65"/>
      <c r="AD18" s="65"/>
      <c r="AE18" s="364">
        <v>971</v>
      </c>
      <c r="AF18" s="38"/>
      <c r="AG18" s="38"/>
      <c r="AH18" s="38"/>
      <c r="AI18" s="38"/>
      <c r="AJ18" s="38"/>
      <c r="AK18" s="355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</row>
    <row r="19" spans="2:51" ht="12.75" customHeight="1">
      <c r="B19" s="4">
        <f t="shared" si="1"/>
        <v>42083</v>
      </c>
      <c r="C19" s="4"/>
      <c r="D19" s="405">
        <v>85.97</v>
      </c>
      <c r="E19" s="65"/>
      <c r="F19" s="65"/>
      <c r="G19" s="364">
        <v>580</v>
      </c>
      <c r="H19" s="38"/>
      <c r="I19" s="38"/>
      <c r="J19" s="38"/>
      <c r="K19" s="38"/>
      <c r="L19" s="38"/>
      <c r="M19" s="38"/>
      <c r="N19" s="38"/>
      <c r="O19" s="38"/>
      <c r="P19" s="405">
        <v>34.51</v>
      </c>
      <c r="Q19" s="65"/>
      <c r="R19" s="65"/>
      <c r="S19" s="364">
        <v>643</v>
      </c>
      <c r="T19" s="38"/>
      <c r="U19" s="38"/>
      <c r="V19" s="38"/>
      <c r="W19" s="38"/>
      <c r="X19" s="38"/>
      <c r="Y19" s="38"/>
      <c r="Z19" s="38"/>
      <c r="AA19" s="38"/>
      <c r="AB19" s="405">
        <v>28.97</v>
      </c>
      <c r="AC19" s="65"/>
      <c r="AD19" s="65"/>
      <c r="AE19" s="364">
        <v>1142</v>
      </c>
      <c r="AF19" s="38"/>
      <c r="AG19" s="38"/>
      <c r="AH19" s="38"/>
      <c r="AI19" s="38"/>
      <c r="AJ19" s="38"/>
      <c r="AK19" s="355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</row>
    <row r="20" spans="2:51" ht="12.75" customHeight="1">
      <c r="B20" s="4">
        <f t="shared" si="1"/>
        <v>42090</v>
      </c>
      <c r="C20" s="4"/>
      <c r="D20" s="405">
        <v>86.15</v>
      </c>
      <c r="E20" s="65"/>
      <c r="F20" s="65"/>
      <c r="G20" s="364">
        <v>554</v>
      </c>
      <c r="H20" s="38"/>
      <c r="I20" s="38"/>
      <c r="J20" s="65">
        <v>86.35</v>
      </c>
      <c r="K20" s="65"/>
      <c r="L20" s="65"/>
      <c r="M20" s="146">
        <v>2418</v>
      </c>
      <c r="N20" s="38"/>
      <c r="O20" s="38"/>
      <c r="P20" s="405">
        <v>34.18</v>
      </c>
      <c r="Q20" s="65"/>
      <c r="R20" s="65"/>
      <c r="S20" s="364">
        <v>590</v>
      </c>
      <c r="T20" s="38"/>
      <c r="U20" s="38"/>
      <c r="V20" s="65">
        <v>34.799999999999997</v>
      </c>
      <c r="W20" s="65"/>
      <c r="X20" s="65"/>
      <c r="Y20" s="146">
        <v>2552</v>
      </c>
      <c r="Z20" s="38"/>
      <c r="AA20" s="38"/>
      <c r="AB20" s="405">
        <v>27.7</v>
      </c>
      <c r="AC20" s="65"/>
      <c r="AD20" s="65"/>
      <c r="AE20" s="364">
        <v>1121</v>
      </c>
      <c r="AF20" s="38"/>
      <c r="AG20" s="38"/>
      <c r="AH20" s="65">
        <v>29.31</v>
      </c>
      <c r="AI20" s="65"/>
      <c r="AJ20" s="65"/>
      <c r="AK20" s="146">
        <v>4638</v>
      </c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</row>
    <row r="21" spans="2:51" ht="12.75" customHeight="1">
      <c r="B21" s="4">
        <f t="shared" si="1"/>
        <v>42097</v>
      </c>
      <c r="C21" s="4"/>
      <c r="D21" s="405">
        <v>86.45</v>
      </c>
      <c r="E21" s="65"/>
      <c r="F21" s="65"/>
      <c r="G21" s="364">
        <v>585</v>
      </c>
      <c r="H21" s="38"/>
      <c r="I21" s="38"/>
      <c r="J21" s="38"/>
      <c r="K21" s="38"/>
      <c r="L21" s="38"/>
      <c r="M21" s="38"/>
      <c r="N21" s="38"/>
      <c r="O21" s="38"/>
      <c r="P21" s="405">
        <v>33.450000000000003</v>
      </c>
      <c r="Q21" s="65"/>
      <c r="R21" s="65"/>
      <c r="S21" s="364">
        <v>598</v>
      </c>
      <c r="T21" s="38"/>
      <c r="U21" s="38"/>
      <c r="V21" s="38"/>
      <c r="W21" s="38"/>
      <c r="X21" s="38"/>
      <c r="Y21" s="38"/>
      <c r="Z21" s="38"/>
      <c r="AA21" s="38"/>
      <c r="AB21" s="405">
        <v>27.24</v>
      </c>
      <c r="AC21" s="65"/>
      <c r="AD21" s="65"/>
      <c r="AE21" s="364">
        <v>957</v>
      </c>
      <c r="AF21" s="38"/>
      <c r="AG21" s="38"/>
      <c r="AH21" s="38"/>
      <c r="AI21" s="38"/>
      <c r="AJ21" s="38"/>
      <c r="AK21" s="355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</row>
    <row r="22" spans="2:51" ht="12.75" customHeight="1">
      <c r="B22" s="4">
        <f t="shared" si="1"/>
        <v>42104</v>
      </c>
      <c r="C22" s="4"/>
      <c r="D22" s="405">
        <v>86.89</v>
      </c>
      <c r="E22" s="65"/>
      <c r="F22" s="65"/>
      <c r="G22" s="364">
        <v>440</v>
      </c>
      <c r="H22" s="38"/>
      <c r="I22" s="38"/>
      <c r="J22" s="38"/>
      <c r="K22" s="38"/>
      <c r="L22" s="38"/>
      <c r="M22" s="38"/>
      <c r="N22" s="38"/>
      <c r="O22" s="38"/>
      <c r="P22" s="405">
        <v>31.6</v>
      </c>
      <c r="Q22" s="65"/>
      <c r="R22" s="65"/>
      <c r="S22" s="364">
        <v>569</v>
      </c>
      <c r="T22" s="38"/>
      <c r="U22" s="38"/>
      <c r="V22" s="38"/>
      <c r="W22" s="38"/>
      <c r="X22" s="38"/>
      <c r="Y22" s="38"/>
      <c r="Z22" s="38"/>
      <c r="AA22" s="38"/>
      <c r="AB22" s="405">
        <v>26.99</v>
      </c>
      <c r="AC22" s="65"/>
      <c r="AD22" s="65"/>
      <c r="AE22" s="364">
        <v>985</v>
      </c>
      <c r="AF22" s="38"/>
      <c r="AG22" s="38"/>
      <c r="AH22" s="38"/>
      <c r="AI22" s="38"/>
      <c r="AJ22" s="38"/>
      <c r="AK22" s="355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</row>
    <row r="23" spans="2:51" ht="12.75" customHeight="1">
      <c r="B23" s="4">
        <f t="shared" si="1"/>
        <v>42111</v>
      </c>
      <c r="C23" s="4"/>
      <c r="D23" s="405">
        <v>87.03</v>
      </c>
      <c r="E23" s="65"/>
      <c r="F23" s="65"/>
      <c r="G23" s="364">
        <v>416</v>
      </c>
      <c r="H23" s="38"/>
      <c r="I23" s="38"/>
      <c r="J23" s="38"/>
      <c r="K23" s="38"/>
      <c r="L23" s="38"/>
      <c r="M23" s="38"/>
      <c r="N23" s="38"/>
      <c r="O23" s="38"/>
      <c r="P23" s="405">
        <v>31.31</v>
      </c>
      <c r="Q23" s="65"/>
      <c r="R23" s="65"/>
      <c r="S23" s="364">
        <v>553</v>
      </c>
      <c r="T23" s="38"/>
      <c r="U23" s="38"/>
      <c r="V23" s="38"/>
      <c r="W23" s="38"/>
      <c r="X23" s="38"/>
      <c r="Y23" s="38"/>
      <c r="Z23" s="38"/>
      <c r="AA23" s="38"/>
      <c r="AB23" s="405">
        <v>26.47</v>
      </c>
      <c r="AC23" s="65"/>
      <c r="AD23" s="65"/>
      <c r="AE23" s="364">
        <v>1159</v>
      </c>
      <c r="AF23" s="38"/>
      <c r="AG23" s="38"/>
      <c r="AH23" s="38"/>
      <c r="AI23" s="38"/>
      <c r="AJ23" s="38"/>
      <c r="AK23" s="355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</row>
    <row r="24" spans="2:51" ht="12.75" customHeight="1">
      <c r="B24" s="4">
        <f t="shared" si="1"/>
        <v>42118</v>
      </c>
      <c r="C24" s="4"/>
      <c r="D24" s="405">
        <v>85.83</v>
      </c>
      <c r="E24" s="65"/>
      <c r="F24" s="65"/>
      <c r="G24" s="364">
        <v>417</v>
      </c>
      <c r="H24" s="38"/>
      <c r="I24" s="38"/>
      <c r="J24" s="65">
        <v>86.46</v>
      </c>
      <c r="K24" s="65"/>
      <c r="L24" s="65"/>
      <c r="M24" s="146">
        <v>1940</v>
      </c>
      <c r="N24" s="38"/>
      <c r="O24" s="38"/>
      <c r="P24" s="405">
        <v>31.36</v>
      </c>
      <c r="Q24" s="65"/>
      <c r="R24" s="65"/>
      <c r="S24" s="364">
        <v>1033</v>
      </c>
      <c r="T24" s="38"/>
      <c r="U24" s="38"/>
      <c r="V24" s="65">
        <v>31.66</v>
      </c>
      <c r="W24" s="65"/>
      <c r="X24" s="65"/>
      <c r="Y24" s="146">
        <v>3094</v>
      </c>
      <c r="Z24" s="38"/>
      <c r="AA24" s="38"/>
      <c r="AB24" s="405">
        <v>26.53</v>
      </c>
      <c r="AC24" s="65"/>
      <c r="AD24" s="65"/>
      <c r="AE24" s="364">
        <v>1195</v>
      </c>
      <c r="AF24" s="38"/>
      <c r="AG24" s="38"/>
      <c r="AH24" s="65">
        <v>26.6</v>
      </c>
      <c r="AI24" s="65"/>
      <c r="AJ24" s="65"/>
      <c r="AK24" s="146">
        <v>4815</v>
      </c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</row>
    <row r="25" spans="2:51" ht="12.75" customHeight="1">
      <c r="B25" s="4">
        <f t="shared" si="1"/>
        <v>42125</v>
      </c>
      <c r="C25" s="4"/>
      <c r="D25" s="405">
        <v>85.88</v>
      </c>
      <c r="E25" s="65"/>
      <c r="F25" s="65"/>
      <c r="G25" s="364">
        <v>400</v>
      </c>
      <c r="H25" s="38"/>
      <c r="I25" s="38"/>
      <c r="J25" s="38"/>
      <c r="K25" s="38"/>
      <c r="L25" s="38"/>
      <c r="M25" s="38"/>
      <c r="N25" s="38"/>
      <c r="O25" s="38"/>
      <c r="P25" s="405">
        <v>31.28</v>
      </c>
      <c r="Q25" s="65"/>
      <c r="R25" s="65"/>
      <c r="S25" s="364">
        <v>767</v>
      </c>
      <c r="T25" s="38"/>
      <c r="U25" s="38"/>
      <c r="V25" s="38"/>
      <c r="W25" s="38"/>
      <c r="X25" s="38"/>
      <c r="Y25" s="38"/>
      <c r="Z25" s="38"/>
      <c r="AA25" s="38"/>
      <c r="AB25" s="405">
        <v>25.96</v>
      </c>
      <c r="AC25" s="65"/>
      <c r="AD25" s="65"/>
      <c r="AE25" s="364">
        <v>1091</v>
      </c>
      <c r="AF25" s="38"/>
      <c r="AG25" s="38"/>
      <c r="AH25" s="38"/>
      <c r="AI25" s="38"/>
      <c r="AJ25" s="38"/>
      <c r="AK25" s="355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</row>
    <row r="26" spans="2:51" ht="12.75" customHeight="1">
      <c r="B26" s="4">
        <f t="shared" si="1"/>
        <v>42132</v>
      </c>
      <c r="C26" s="4"/>
      <c r="D26" s="405">
        <v>86.04</v>
      </c>
      <c r="E26" s="65"/>
      <c r="F26" s="65"/>
      <c r="G26" s="364">
        <v>412</v>
      </c>
      <c r="H26" s="38"/>
      <c r="I26" s="38"/>
      <c r="J26" s="38"/>
      <c r="K26" s="38"/>
      <c r="L26" s="38"/>
      <c r="M26" s="38"/>
      <c r="N26" s="38"/>
      <c r="O26" s="38"/>
      <c r="P26" s="405">
        <v>29.06</v>
      </c>
      <c r="Q26" s="65"/>
      <c r="R26" s="65"/>
      <c r="S26" s="364">
        <v>854</v>
      </c>
      <c r="T26" s="38"/>
      <c r="U26" s="38"/>
      <c r="V26" s="38"/>
      <c r="W26" s="38"/>
      <c r="X26" s="38"/>
      <c r="Y26" s="38"/>
      <c r="Z26" s="38"/>
      <c r="AA26" s="38"/>
      <c r="AB26" s="405">
        <v>25.53</v>
      </c>
      <c r="AC26" s="65"/>
      <c r="AD26" s="65"/>
      <c r="AE26" s="364">
        <v>1204</v>
      </c>
      <c r="AF26" s="38"/>
      <c r="AG26" s="38"/>
      <c r="AH26" s="38"/>
      <c r="AI26" s="38"/>
      <c r="AJ26" s="38"/>
      <c r="AK26" s="355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</row>
    <row r="27" spans="2:51" ht="12.75" customHeight="1">
      <c r="B27" s="4">
        <f t="shared" si="1"/>
        <v>42139</v>
      </c>
      <c r="C27" s="4"/>
      <c r="D27" s="405">
        <v>85.1</v>
      </c>
      <c r="E27" s="65"/>
      <c r="F27" s="65"/>
      <c r="G27" s="364">
        <v>473</v>
      </c>
      <c r="H27" s="38"/>
      <c r="I27" s="38"/>
      <c r="J27" s="38"/>
      <c r="K27" s="38"/>
      <c r="L27" s="38"/>
      <c r="M27" s="38"/>
      <c r="N27" s="38"/>
      <c r="O27" s="38"/>
      <c r="P27" s="405">
        <v>28.15</v>
      </c>
      <c r="Q27" s="65"/>
      <c r="R27" s="65"/>
      <c r="S27" s="364">
        <v>831</v>
      </c>
      <c r="T27" s="38"/>
      <c r="U27" s="38"/>
      <c r="V27" s="38"/>
      <c r="W27" s="38"/>
      <c r="X27" s="38"/>
      <c r="Y27" s="38"/>
      <c r="Z27" s="38"/>
      <c r="AA27" s="38"/>
      <c r="AB27" s="405">
        <v>25.05</v>
      </c>
      <c r="AC27" s="65"/>
      <c r="AD27" s="65"/>
      <c r="AE27" s="364">
        <v>1243</v>
      </c>
      <c r="AF27" s="38"/>
      <c r="AG27" s="38"/>
      <c r="AH27" s="38"/>
      <c r="AI27" s="38"/>
      <c r="AJ27" s="38"/>
      <c r="AK27" s="355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</row>
    <row r="28" spans="2:51" ht="12.75" customHeight="1">
      <c r="B28" s="4">
        <f t="shared" si="1"/>
        <v>42146</v>
      </c>
      <c r="C28" s="4"/>
      <c r="D28" s="405">
        <v>85.58</v>
      </c>
      <c r="E28" s="65"/>
      <c r="F28" s="65"/>
      <c r="G28" s="364">
        <v>421</v>
      </c>
      <c r="H28" s="38"/>
      <c r="I28" s="38"/>
      <c r="J28" s="38"/>
      <c r="K28" s="38"/>
      <c r="L28" s="38"/>
      <c r="M28" s="38"/>
      <c r="N28" s="38"/>
      <c r="O28" s="38"/>
      <c r="P28" s="405">
        <v>26.1</v>
      </c>
      <c r="Q28" s="65"/>
      <c r="R28" s="65"/>
      <c r="S28" s="364">
        <v>902</v>
      </c>
      <c r="T28" s="38"/>
      <c r="U28" s="38"/>
      <c r="V28" s="38"/>
      <c r="W28" s="38"/>
      <c r="X28" s="38"/>
      <c r="Y28" s="38"/>
      <c r="Z28" s="38"/>
      <c r="AA28" s="38"/>
      <c r="AB28" s="405">
        <v>24.06</v>
      </c>
      <c r="AC28" s="65"/>
      <c r="AD28" s="65"/>
      <c r="AE28" s="364">
        <v>1307</v>
      </c>
      <c r="AF28" s="38"/>
      <c r="AG28" s="38"/>
      <c r="AH28" s="38"/>
      <c r="AI28" s="38"/>
      <c r="AJ28" s="38"/>
      <c r="AK28" s="355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</row>
    <row r="29" spans="2:51" ht="12.75" customHeight="1">
      <c r="B29" s="4">
        <f t="shared" si="1"/>
        <v>42153</v>
      </c>
      <c r="C29" s="4"/>
      <c r="D29" s="405">
        <v>84.63</v>
      </c>
      <c r="E29" s="65"/>
      <c r="F29" s="65"/>
      <c r="G29" s="364">
        <v>380</v>
      </c>
      <c r="H29" s="38"/>
      <c r="I29" s="38"/>
      <c r="J29" s="65">
        <v>85.33</v>
      </c>
      <c r="K29" s="65"/>
      <c r="L29" s="65"/>
      <c r="M29" s="146">
        <v>1778</v>
      </c>
      <c r="N29" s="38"/>
      <c r="O29" s="38"/>
      <c r="P29" s="405">
        <v>24.44</v>
      </c>
      <c r="Q29" s="65"/>
      <c r="R29" s="65"/>
      <c r="S29" s="364">
        <v>668</v>
      </c>
      <c r="T29" s="38"/>
      <c r="U29" s="38"/>
      <c r="V29" s="65">
        <v>27.2</v>
      </c>
      <c r="W29" s="65"/>
      <c r="X29" s="65"/>
      <c r="Y29" s="146">
        <v>3437</v>
      </c>
      <c r="Z29" s="38"/>
      <c r="AA29" s="38"/>
      <c r="AB29" s="405">
        <v>23.56</v>
      </c>
      <c r="AC29" s="65"/>
      <c r="AD29" s="65"/>
      <c r="AE29" s="364">
        <v>976</v>
      </c>
      <c r="AF29" s="38"/>
      <c r="AG29" s="38"/>
      <c r="AH29" s="65">
        <v>24.64</v>
      </c>
      <c r="AI29" s="65"/>
      <c r="AJ29" s="65"/>
      <c r="AK29" s="146">
        <v>4946</v>
      </c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</row>
    <row r="30" spans="2:51" ht="12.75" customHeight="1">
      <c r="B30" s="4">
        <f t="shared" si="1"/>
        <v>42160</v>
      </c>
      <c r="C30" s="4"/>
      <c r="D30" s="405">
        <v>83.64</v>
      </c>
      <c r="E30" s="65"/>
      <c r="F30" s="65"/>
      <c r="G30" s="364">
        <v>508</v>
      </c>
      <c r="H30" s="38"/>
      <c r="I30" s="38"/>
      <c r="J30" s="38"/>
      <c r="K30" s="38"/>
      <c r="L30" s="38"/>
      <c r="M30" s="38"/>
      <c r="N30" s="38"/>
      <c r="O30" s="38"/>
      <c r="P30" s="405">
        <v>23.83</v>
      </c>
      <c r="Q30" s="65"/>
      <c r="R30" s="65"/>
      <c r="S30" s="364">
        <v>846</v>
      </c>
      <c r="T30" s="38"/>
      <c r="U30" s="38"/>
      <c r="V30" s="38"/>
      <c r="W30" s="38"/>
      <c r="X30" s="38"/>
      <c r="Y30" s="38"/>
      <c r="Z30" s="38"/>
      <c r="AA30" s="38"/>
      <c r="AB30" s="405">
        <v>23</v>
      </c>
      <c r="AC30" s="65"/>
      <c r="AD30" s="65"/>
      <c r="AE30" s="364">
        <v>1325</v>
      </c>
      <c r="AF30" s="38"/>
      <c r="AG30" s="38"/>
      <c r="AH30" s="38"/>
      <c r="AI30" s="38"/>
      <c r="AJ30" s="38"/>
      <c r="AK30" s="355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</row>
    <row r="31" spans="2:51" ht="12.75" customHeight="1">
      <c r="B31" s="4">
        <f t="shared" si="1"/>
        <v>42167</v>
      </c>
      <c r="C31" s="4"/>
      <c r="D31" s="405">
        <v>83.26</v>
      </c>
      <c r="E31" s="65"/>
      <c r="F31" s="65"/>
      <c r="G31" s="364">
        <v>564</v>
      </c>
      <c r="H31" s="38"/>
      <c r="I31" s="38"/>
      <c r="J31" s="38"/>
      <c r="K31" s="38"/>
      <c r="L31" s="38"/>
      <c r="M31" s="38"/>
      <c r="N31" s="38"/>
      <c r="O31" s="38"/>
      <c r="P31" s="405">
        <v>23.01</v>
      </c>
      <c r="Q31" s="65"/>
      <c r="R31" s="65"/>
      <c r="S31" s="364">
        <v>822</v>
      </c>
      <c r="T31" s="38"/>
      <c r="U31" s="38"/>
      <c r="V31" s="38"/>
      <c r="W31" s="38"/>
      <c r="X31" s="38"/>
      <c r="Y31" s="38"/>
      <c r="Z31" s="38"/>
      <c r="AA31" s="38"/>
      <c r="AB31" s="405">
        <v>22.48</v>
      </c>
      <c r="AC31" s="65"/>
      <c r="AD31" s="65"/>
      <c r="AE31" s="364">
        <v>1370</v>
      </c>
      <c r="AF31" s="38"/>
      <c r="AG31" s="38"/>
      <c r="AH31" s="38"/>
      <c r="AI31" s="38"/>
      <c r="AJ31" s="38"/>
      <c r="AK31" s="355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</row>
    <row r="32" spans="2:51" ht="12.75" customHeight="1">
      <c r="B32" s="4">
        <f t="shared" si="1"/>
        <v>42174</v>
      </c>
      <c r="C32" s="4"/>
      <c r="D32" s="405">
        <v>83.22</v>
      </c>
      <c r="E32" s="65"/>
      <c r="F32" s="65"/>
      <c r="G32" s="364">
        <v>515</v>
      </c>
      <c r="H32" s="38"/>
      <c r="I32" s="38"/>
      <c r="J32" s="38"/>
      <c r="K32" s="38"/>
      <c r="L32" s="38"/>
      <c r="M32" s="38"/>
      <c r="N32" s="38"/>
      <c r="O32" s="38"/>
      <c r="P32" s="405">
        <v>21.92</v>
      </c>
      <c r="Q32" s="65"/>
      <c r="R32" s="65"/>
      <c r="S32" s="364">
        <v>909</v>
      </c>
      <c r="T32" s="38"/>
      <c r="U32" s="38"/>
      <c r="V32" s="38"/>
      <c r="W32" s="38"/>
      <c r="X32" s="38"/>
      <c r="Y32" s="38"/>
      <c r="Z32" s="38"/>
      <c r="AA32" s="38"/>
      <c r="AB32" s="405">
        <v>21.69</v>
      </c>
      <c r="AC32" s="65"/>
      <c r="AD32" s="65"/>
      <c r="AE32" s="364">
        <v>1221</v>
      </c>
      <c r="AF32" s="38"/>
      <c r="AG32" s="38"/>
      <c r="AH32" s="38"/>
      <c r="AI32" s="38"/>
      <c r="AJ32" s="38"/>
      <c r="AK32" s="355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</row>
    <row r="33" spans="2:51" ht="12.75" customHeight="1">
      <c r="B33" s="4">
        <f t="shared" si="1"/>
        <v>42181</v>
      </c>
      <c r="C33" s="4"/>
      <c r="D33" s="405">
        <v>83.89</v>
      </c>
      <c r="E33" s="65"/>
      <c r="F33" s="65"/>
      <c r="G33" s="364">
        <v>500</v>
      </c>
      <c r="H33" s="38"/>
      <c r="I33" s="38"/>
      <c r="J33" s="65">
        <v>83.54</v>
      </c>
      <c r="K33" s="65"/>
      <c r="L33" s="65"/>
      <c r="M33" s="146">
        <v>2279</v>
      </c>
      <c r="N33" s="38"/>
      <c r="O33" s="38"/>
      <c r="P33" s="405">
        <v>20.95</v>
      </c>
      <c r="Q33" s="65"/>
      <c r="R33" s="65"/>
      <c r="S33" s="364">
        <v>1076</v>
      </c>
      <c r="T33" s="38"/>
      <c r="U33" s="38"/>
      <c r="V33" s="65">
        <v>22.17</v>
      </c>
      <c r="W33" s="65"/>
      <c r="X33" s="65"/>
      <c r="Y33" s="146">
        <v>4030</v>
      </c>
      <c r="Z33" s="38"/>
      <c r="AA33" s="38"/>
      <c r="AB33" s="405">
        <v>20.75</v>
      </c>
      <c r="AC33" s="65"/>
      <c r="AD33" s="65"/>
      <c r="AE33" s="364">
        <v>1260</v>
      </c>
      <c r="AF33" s="38"/>
      <c r="AG33" s="38"/>
      <c r="AH33" s="65">
        <v>21.86</v>
      </c>
      <c r="AI33" s="65"/>
      <c r="AJ33" s="65"/>
      <c r="AK33" s="146">
        <v>5674</v>
      </c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</row>
    <row r="34" spans="2:51" ht="12.75" customHeight="1">
      <c r="B34" s="4">
        <f t="shared" si="1"/>
        <v>42188</v>
      </c>
      <c r="C34" s="4"/>
      <c r="D34" s="405">
        <v>83.94</v>
      </c>
      <c r="E34" s="65"/>
      <c r="F34" s="65"/>
      <c r="G34" s="364">
        <v>490</v>
      </c>
      <c r="H34" s="38"/>
      <c r="I34" s="38"/>
      <c r="J34" s="38"/>
      <c r="K34" s="38"/>
      <c r="L34" s="38"/>
      <c r="M34" s="38"/>
      <c r="N34" s="38"/>
      <c r="O34" s="38"/>
      <c r="P34" s="405">
        <v>20.62</v>
      </c>
      <c r="Q34" s="65"/>
      <c r="R34" s="65"/>
      <c r="S34" s="364">
        <v>950</v>
      </c>
      <c r="T34" s="38"/>
      <c r="U34" s="38"/>
      <c r="V34" s="38"/>
      <c r="W34" s="38"/>
      <c r="X34" s="38"/>
      <c r="Y34" s="38"/>
      <c r="Z34" s="38"/>
      <c r="AA34" s="38"/>
      <c r="AB34" s="405">
        <v>20.23</v>
      </c>
      <c r="AC34" s="65"/>
      <c r="AD34" s="65"/>
      <c r="AE34" s="364">
        <v>1248</v>
      </c>
      <c r="AF34" s="38"/>
      <c r="AG34" s="38"/>
      <c r="AH34" s="38"/>
      <c r="AI34" s="38"/>
      <c r="AJ34" s="38"/>
      <c r="AK34" s="355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</row>
    <row r="35" spans="2:51" ht="12.75" customHeight="1">
      <c r="B35" s="4">
        <f t="shared" si="1"/>
        <v>42195</v>
      </c>
      <c r="C35" s="4"/>
      <c r="D35" s="405">
        <v>83.09</v>
      </c>
      <c r="E35" s="65"/>
      <c r="F35" s="65"/>
      <c r="G35" s="364">
        <v>470</v>
      </c>
      <c r="H35" s="38"/>
      <c r="I35" s="38"/>
      <c r="J35" s="38"/>
      <c r="K35" s="38"/>
      <c r="L35" s="38"/>
      <c r="M35" s="38"/>
      <c r="N35" s="38"/>
      <c r="O35" s="38"/>
      <c r="P35" s="405">
        <v>20.170000000000002</v>
      </c>
      <c r="Q35" s="65"/>
      <c r="R35" s="65"/>
      <c r="S35" s="364">
        <v>828</v>
      </c>
      <c r="T35" s="38"/>
      <c r="U35" s="38"/>
      <c r="V35" s="38"/>
      <c r="W35" s="38"/>
      <c r="X35" s="38"/>
      <c r="Y35" s="38"/>
      <c r="Z35" s="38"/>
      <c r="AA35" s="38"/>
      <c r="AB35" s="405">
        <v>19.64</v>
      </c>
      <c r="AC35" s="65"/>
      <c r="AD35" s="65"/>
      <c r="AE35" s="364">
        <v>1208</v>
      </c>
      <c r="AF35" s="38"/>
      <c r="AG35" s="38"/>
      <c r="AH35" s="38"/>
      <c r="AI35" s="38"/>
      <c r="AJ35" s="38"/>
      <c r="AK35" s="355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</row>
    <row r="36" spans="2:51" ht="12.75" customHeight="1">
      <c r="B36" s="4">
        <f t="shared" si="1"/>
        <v>42202</v>
      </c>
      <c r="C36" s="4"/>
      <c r="D36" s="405">
        <v>80.28</v>
      </c>
      <c r="E36" s="65"/>
      <c r="F36" s="65"/>
      <c r="G36" s="364">
        <v>447</v>
      </c>
      <c r="H36" s="38"/>
      <c r="I36" s="38"/>
      <c r="J36" s="38"/>
      <c r="K36" s="38"/>
      <c r="L36" s="38"/>
      <c r="M36" s="38"/>
      <c r="N36" s="38"/>
      <c r="O36" s="38"/>
      <c r="P36" s="405">
        <v>20.420000000000002</v>
      </c>
      <c r="Q36" s="65"/>
      <c r="R36" s="65"/>
      <c r="S36" s="364">
        <v>874</v>
      </c>
      <c r="T36" s="38"/>
      <c r="U36" s="38"/>
      <c r="V36" s="38"/>
      <c r="W36" s="38"/>
      <c r="X36" s="38"/>
      <c r="Y36" s="38"/>
      <c r="Z36" s="38"/>
      <c r="AA36" s="38"/>
      <c r="AB36" s="405">
        <v>18.96</v>
      </c>
      <c r="AC36" s="65"/>
      <c r="AD36" s="65"/>
      <c r="AE36" s="364">
        <v>1158</v>
      </c>
      <c r="AF36" s="38"/>
      <c r="AG36" s="38"/>
      <c r="AH36" s="38"/>
      <c r="AI36" s="38"/>
      <c r="AJ36" s="38"/>
      <c r="AK36" s="355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</row>
    <row r="37" spans="2:51" ht="12.75" customHeight="1">
      <c r="B37" s="4">
        <f t="shared" si="1"/>
        <v>42209</v>
      </c>
      <c r="C37" s="4"/>
      <c r="D37" s="405">
        <v>76.790000000000006</v>
      </c>
      <c r="E37" s="65"/>
      <c r="F37" s="65"/>
      <c r="G37" s="364">
        <v>485</v>
      </c>
      <c r="H37" s="38"/>
      <c r="I37" s="38"/>
      <c r="J37" s="38"/>
      <c r="K37" s="38"/>
      <c r="L37" s="38"/>
      <c r="M37" s="38"/>
      <c r="N37" s="38"/>
      <c r="O37" s="38"/>
      <c r="P37" s="405">
        <v>20.11</v>
      </c>
      <c r="Q37" s="65"/>
      <c r="R37" s="65"/>
      <c r="S37" s="364">
        <v>874</v>
      </c>
      <c r="T37" s="38"/>
      <c r="U37" s="38"/>
      <c r="V37" s="38"/>
      <c r="W37" s="38"/>
      <c r="X37" s="38"/>
      <c r="Y37" s="38"/>
      <c r="Z37" s="38"/>
      <c r="AA37" s="38"/>
      <c r="AB37" s="405">
        <v>18.14</v>
      </c>
      <c r="AC37" s="65"/>
      <c r="AD37" s="65"/>
      <c r="AE37" s="364">
        <v>1246</v>
      </c>
      <c r="AF37" s="38"/>
      <c r="AG37" s="38"/>
      <c r="AH37" s="38"/>
      <c r="AI37" s="38"/>
      <c r="AJ37" s="38"/>
      <c r="AK37" s="355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</row>
    <row r="38" spans="2:51" ht="12.75" customHeight="1">
      <c r="B38" s="4">
        <f t="shared" si="1"/>
        <v>42216</v>
      </c>
      <c r="C38" s="4"/>
      <c r="D38" s="405">
        <v>71.73</v>
      </c>
      <c r="E38" s="65"/>
      <c r="F38" s="65"/>
      <c r="G38" s="364">
        <v>485</v>
      </c>
      <c r="H38" s="38"/>
      <c r="I38" s="38"/>
      <c r="J38" s="65">
        <v>78.45</v>
      </c>
      <c r="K38" s="65"/>
      <c r="L38" s="65"/>
      <c r="M38" s="146">
        <v>2089</v>
      </c>
      <c r="N38" s="38"/>
      <c r="O38" s="38"/>
      <c r="P38" s="405">
        <v>19.41</v>
      </c>
      <c r="Q38" s="65"/>
      <c r="R38" s="65"/>
      <c r="S38" s="364">
        <v>962</v>
      </c>
      <c r="T38" s="38"/>
      <c r="U38" s="38"/>
      <c r="V38" s="65">
        <v>20.05</v>
      </c>
      <c r="W38" s="65"/>
      <c r="X38" s="65"/>
      <c r="Y38" s="146">
        <v>3899</v>
      </c>
      <c r="Z38" s="38"/>
      <c r="AA38" s="38"/>
      <c r="AB38" s="405">
        <v>17.350000000000001</v>
      </c>
      <c r="AC38" s="65"/>
      <c r="AD38" s="65"/>
      <c r="AE38" s="364">
        <v>1390</v>
      </c>
      <c r="AF38" s="38"/>
      <c r="AG38" s="38"/>
      <c r="AH38" s="65">
        <v>18.61</v>
      </c>
      <c r="AI38" s="65"/>
      <c r="AJ38" s="65"/>
      <c r="AK38" s="146">
        <v>5493</v>
      </c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</row>
    <row r="39" spans="2:51" ht="12.75" customHeight="1">
      <c r="B39" s="4">
        <f t="shared" si="1"/>
        <v>42223</v>
      </c>
      <c r="C39" s="4"/>
      <c r="D39" s="405">
        <v>72.14</v>
      </c>
      <c r="E39" s="65"/>
      <c r="F39" s="65"/>
      <c r="G39" s="364">
        <v>497</v>
      </c>
      <c r="H39" s="38"/>
      <c r="I39" s="38"/>
      <c r="J39" s="38"/>
      <c r="K39" s="38"/>
      <c r="L39" s="38"/>
      <c r="M39" s="38"/>
      <c r="N39" s="38"/>
      <c r="O39" s="38"/>
      <c r="P39" s="405">
        <v>19.18</v>
      </c>
      <c r="Q39" s="65"/>
      <c r="R39" s="65"/>
      <c r="S39" s="364">
        <v>936</v>
      </c>
      <c r="T39" s="38"/>
      <c r="U39" s="38"/>
      <c r="V39" s="38"/>
      <c r="W39" s="38"/>
      <c r="X39" s="38"/>
      <c r="Y39" s="38"/>
      <c r="Z39" s="38"/>
      <c r="AA39" s="38"/>
      <c r="AB39" s="405">
        <v>16.88</v>
      </c>
      <c r="AC39" s="65"/>
      <c r="AD39" s="65"/>
      <c r="AE39" s="364">
        <v>1312</v>
      </c>
      <c r="AF39" s="38"/>
      <c r="AG39" s="38"/>
      <c r="AH39" s="38"/>
      <c r="AI39" s="38"/>
      <c r="AJ39" s="38"/>
      <c r="AK39" s="355"/>
    </row>
    <row r="40" spans="2:51" ht="12.75" customHeight="1">
      <c r="B40" s="4">
        <f t="shared" si="1"/>
        <v>42230</v>
      </c>
      <c r="C40" s="4"/>
      <c r="D40" s="405">
        <v>72.47</v>
      </c>
      <c r="E40" s="65"/>
      <c r="F40" s="65"/>
      <c r="G40" s="364">
        <v>512</v>
      </c>
      <c r="H40" s="38"/>
      <c r="I40" s="38"/>
      <c r="J40" s="38"/>
      <c r="K40" s="38"/>
      <c r="L40" s="38"/>
      <c r="M40" s="38"/>
      <c r="N40" s="38"/>
      <c r="O40" s="38"/>
      <c r="P40" s="405">
        <v>19.12</v>
      </c>
      <c r="Q40" s="65"/>
      <c r="R40" s="65"/>
      <c r="S40" s="364">
        <v>888</v>
      </c>
      <c r="T40" s="38"/>
      <c r="U40" s="38"/>
      <c r="V40" s="38"/>
      <c r="W40" s="38"/>
      <c r="X40" s="38"/>
      <c r="Y40" s="38"/>
      <c r="Z40" s="38"/>
      <c r="AA40" s="38"/>
      <c r="AB40" s="405">
        <v>16.52</v>
      </c>
      <c r="AC40" s="65"/>
      <c r="AD40" s="65"/>
      <c r="AE40" s="364">
        <v>1239</v>
      </c>
      <c r="AF40" s="38"/>
      <c r="AG40" s="38"/>
      <c r="AH40" s="38"/>
      <c r="AI40" s="38"/>
      <c r="AJ40" s="38"/>
      <c r="AK40" s="355"/>
    </row>
    <row r="41" spans="2:51" ht="12.75" customHeight="1">
      <c r="B41" s="4">
        <f t="shared" si="1"/>
        <v>42237</v>
      </c>
      <c r="C41" s="4"/>
      <c r="D41" s="405">
        <v>72.680000000000007</v>
      </c>
      <c r="E41" s="65"/>
      <c r="F41" s="65"/>
      <c r="G41" s="364">
        <v>508</v>
      </c>
      <c r="H41" s="38"/>
      <c r="I41" s="38"/>
      <c r="J41" s="38"/>
      <c r="K41" s="38"/>
      <c r="L41" s="38"/>
      <c r="M41" s="38"/>
      <c r="N41" s="38"/>
      <c r="O41" s="38"/>
      <c r="P41" s="405">
        <v>18.760000000000002</v>
      </c>
      <c r="Q41" s="65"/>
      <c r="R41" s="65"/>
      <c r="S41" s="364">
        <v>816</v>
      </c>
      <c r="T41" s="38"/>
      <c r="U41" s="38"/>
      <c r="V41" s="38"/>
      <c r="W41" s="38"/>
      <c r="X41" s="38"/>
      <c r="Y41" s="38"/>
      <c r="Z41" s="38"/>
      <c r="AA41" s="38"/>
      <c r="AB41" s="405">
        <v>16.190000000000001</v>
      </c>
      <c r="AC41" s="65"/>
      <c r="AD41" s="65"/>
      <c r="AE41" s="364">
        <v>1366</v>
      </c>
      <c r="AF41" s="38"/>
      <c r="AG41" s="38"/>
      <c r="AH41" s="38"/>
      <c r="AI41" s="38"/>
      <c r="AJ41" s="38"/>
      <c r="AK41" s="355"/>
    </row>
    <row r="42" spans="2:51" ht="12.75" customHeight="1">
      <c r="B42" s="4">
        <f t="shared" si="1"/>
        <v>42244</v>
      </c>
      <c r="C42" s="4"/>
      <c r="D42" s="405">
        <v>71.5</v>
      </c>
      <c r="E42" s="65"/>
      <c r="F42" s="65"/>
      <c r="G42" s="364">
        <v>496</v>
      </c>
      <c r="H42" s="38"/>
      <c r="I42" s="38"/>
      <c r="J42" s="65">
        <v>72.099999999999994</v>
      </c>
      <c r="K42" s="65"/>
      <c r="L42" s="65"/>
      <c r="M42" s="146">
        <v>2116</v>
      </c>
      <c r="N42" s="38"/>
      <c r="O42" s="38"/>
      <c r="P42" s="405">
        <v>18.579999999999998</v>
      </c>
      <c r="Q42" s="65"/>
      <c r="R42" s="65"/>
      <c r="S42" s="364">
        <v>888</v>
      </c>
      <c r="T42" s="38"/>
      <c r="U42" s="38"/>
      <c r="V42" s="65">
        <v>18.899999999999999</v>
      </c>
      <c r="W42" s="65"/>
      <c r="X42" s="65"/>
      <c r="Y42" s="146">
        <v>3716</v>
      </c>
      <c r="Z42" s="38"/>
      <c r="AA42" s="38"/>
      <c r="AB42" s="405">
        <v>15.71</v>
      </c>
      <c r="AC42" s="65"/>
      <c r="AD42" s="65"/>
      <c r="AE42" s="364">
        <v>1248</v>
      </c>
      <c r="AF42" s="38"/>
      <c r="AG42" s="38"/>
      <c r="AH42" s="65">
        <v>16.29</v>
      </c>
      <c r="AI42" s="65"/>
      <c r="AJ42" s="65"/>
      <c r="AK42" s="146">
        <v>5412</v>
      </c>
    </row>
    <row r="43" spans="2:51" ht="12.75" customHeight="1">
      <c r="B43" s="4">
        <f t="shared" si="1"/>
        <v>42251</v>
      </c>
      <c r="C43" s="4"/>
      <c r="D43" s="405">
        <v>69.62</v>
      </c>
      <c r="E43" s="65"/>
      <c r="F43" s="65"/>
      <c r="G43" s="364">
        <v>506</v>
      </c>
      <c r="H43" s="38"/>
      <c r="I43" s="38"/>
      <c r="J43" s="38"/>
      <c r="K43" s="38"/>
      <c r="L43" s="38"/>
      <c r="M43" s="38"/>
      <c r="N43" s="38"/>
      <c r="O43" s="38"/>
      <c r="P43" s="405">
        <v>18.649999999999999</v>
      </c>
      <c r="Q43" s="65"/>
      <c r="R43" s="65"/>
      <c r="S43" s="364">
        <v>1019</v>
      </c>
      <c r="T43" s="38"/>
      <c r="U43" s="38"/>
      <c r="V43" s="38"/>
      <c r="W43" s="38"/>
      <c r="X43" s="38"/>
      <c r="Y43" s="38"/>
      <c r="Z43" s="38"/>
      <c r="AA43" s="38"/>
      <c r="AB43" s="405">
        <v>15.33</v>
      </c>
      <c r="AC43" s="65"/>
      <c r="AD43" s="65"/>
      <c r="AE43" s="364">
        <v>1221</v>
      </c>
      <c r="AF43" s="38"/>
      <c r="AG43" s="38"/>
      <c r="AH43" s="38"/>
      <c r="AI43" s="38"/>
      <c r="AJ43" s="38"/>
      <c r="AK43" s="355"/>
    </row>
    <row r="44" spans="2:51" ht="12.75" customHeight="1">
      <c r="B44" s="4">
        <f t="shared" si="1"/>
        <v>42258</v>
      </c>
      <c r="C44" s="4"/>
      <c r="D44" s="405">
        <v>69.739999999999995</v>
      </c>
      <c r="E44" s="65"/>
      <c r="F44" s="65"/>
      <c r="G44" s="364">
        <v>600</v>
      </c>
      <c r="H44" s="38"/>
      <c r="I44" s="38"/>
      <c r="J44" s="38"/>
      <c r="K44" s="38"/>
      <c r="L44" s="38"/>
      <c r="M44" s="38"/>
      <c r="N44" s="38"/>
      <c r="O44" s="38"/>
      <c r="P44" s="405">
        <v>18.809999999999999</v>
      </c>
      <c r="Q44" s="65"/>
      <c r="R44" s="65"/>
      <c r="S44" s="364">
        <v>913</v>
      </c>
      <c r="T44" s="38"/>
      <c r="U44" s="38"/>
      <c r="V44" s="38"/>
      <c r="W44" s="38"/>
      <c r="X44" s="38"/>
      <c r="Y44" s="38"/>
      <c r="Z44" s="38"/>
      <c r="AA44" s="38"/>
      <c r="AB44" s="405">
        <v>15.1</v>
      </c>
      <c r="AC44" s="65"/>
      <c r="AD44" s="65"/>
      <c r="AE44" s="364">
        <v>998</v>
      </c>
      <c r="AF44" s="38"/>
      <c r="AG44" s="38"/>
      <c r="AH44" s="38"/>
      <c r="AI44" s="38"/>
      <c r="AJ44" s="38"/>
      <c r="AK44" s="355"/>
    </row>
    <row r="45" spans="2:51" ht="12.75" customHeight="1">
      <c r="B45" s="4">
        <f t="shared" si="1"/>
        <v>42265</v>
      </c>
      <c r="C45" s="4"/>
      <c r="D45" s="405">
        <v>70.28</v>
      </c>
      <c r="E45" s="65"/>
      <c r="F45" s="65"/>
      <c r="G45" s="364">
        <v>636</v>
      </c>
      <c r="H45" s="38"/>
      <c r="I45" s="38"/>
      <c r="J45" s="38"/>
      <c r="K45" s="38"/>
      <c r="L45" s="38"/>
      <c r="M45" s="38"/>
      <c r="N45" s="38"/>
      <c r="O45" s="38"/>
      <c r="P45" s="405">
        <v>18.68</v>
      </c>
      <c r="Q45" s="65"/>
      <c r="R45" s="65"/>
      <c r="S45" s="364">
        <v>1114</v>
      </c>
      <c r="T45" s="38"/>
      <c r="U45" s="38"/>
      <c r="V45" s="38"/>
      <c r="W45" s="38"/>
      <c r="X45" s="38"/>
      <c r="Y45" s="38"/>
      <c r="Z45" s="38"/>
      <c r="AA45" s="38"/>
      <c r="AB45" s="405">
        <v>14.88</v>
      </c>
      <c r="AC45" s="65"/>
      <c r="AD45" s="65"/>
      <c r="AE45" s="364">
        <v>1314</v>
      </c>
      <c r="AF45" s="38"/>
      <c r="AG45" s="38"/>
      <c r="AH45" s="38"/>
      <c r="AI45" s="38"/>
      <c r="AJ45" s="38"/>
      <c r="AK45" s="355"/>
    </row>
    <row r="46" spans="2:51" ht="12.75" customHeight="1">
      <c r="B46" s="4">
        <f t="shared" si="1"/>
        <v>42272</v>
      </c>
      <c r="C46" s="4"/>
      <c r="D46" s="405">
        <v>68.06</v>
      </c>
      <c r="E46" s="65"/>
      <c r="F46" s="65"/>
      <c r="G46" s="364">
        <v>469</v>
      </c>
      <c r="H46" s="38"/>
      <c r="I46" s="38"/>
      <c r="J46" s="65">
        <v>69</v>
      </c>
      <c r="K46" s="65"/>
      <c r="L46" s="65"/>
      <c r="M46" s="146">
        <v>2408</v>
      </c>
      <c r="N46" s="38"/>
      <c r="O46" s="38"/>
      <c r="P46" s="405">
        <v>18.5</v>
      </c>
      <c r="Q46" s="65"/>
      <c r="R46" s="65"/>
      <c r="S46" s="364">
        <v>1067</v>
      </c>
      <c r="T46" s="38"/>
      <c r="U46" s="38"/>
      <c r="V46" s="65">
        <v>18.600000000000001</v>
      </c>
      <c r="W46" s="65"/>
      <c r="X46" s="65"/>
      <c r="Y46" s="146">
        <v>4480</v>
      </c>
      <c r="Z46" s="38"/>
      <c r="AA46" s="38"/>
      <c r="AB46" s="405">
        <v>14.4</v>
      </c>
      <c r="AC46" s="65"/>
      <c r="AD46" s="65"/>
      <c r="AE46" s="364">
        <v>1363</v>
      </c>
      <c r="AF46" s="38"/>
      <c r="AG46" s="38"/>
      <c r="AH46" s="65">
        <v>14.75</v>
      </c>
      <c r="AI46" s="65"/>
      <c r="AJ46" s="65"/>
      <c r="AK46" s="146">
        <v>5444</v>
      </c>
    </row>
    <row r="47" spans="2:51" ht="12.75" customHeight="1">
      <c r="B47" s="4">
        <f t="shared" si="1"/>
        <v>42279</v>
      </c>
      <c r="C47" s="4"/>
      <c r="D47" s="405">
        <v>65.37</v>
      </c>
      <c r="E47" s="65"/>
      <c r="F47" s="65"/>
      <c r="G47" s="364">
        <v>490</v>
      </c>
      <c r="H47" s="38"/>
      <c r="I47" s="38"/>
      <c r="J47" s="38"/>
      <c r="K47" s="38"/>
      <c r="L47" s="38"/>
      <c r="M47" s="38"/>
      <c r="N47" s="38"/>
      <c r="O47" s="38"/>
      <c r="P47" s="405">
        <v>18.16</v>
      </c>
      <c r="Q47" s="65"/>
      <c r="R47" s="65"/>
      <c r="S47" s="364">
        <v>919</v>
      </c>
      <c r="T47" s="38"/>
      <c r="U47" s="38"/>
      <c r="V47" s="38"/>
      <c r="W47" s="38"/>
      <c r="X47" s="38"/>
      <c r="Y47" s="38"/>
      <c r="Z47" s="38"/>
      <c r="AA47" s="38"/>
      <c r="AB47" s="405">
        <v>13.94</v>
      </c>
      <c r="AC47" s="65"/>
      <c r="AD47" s="65"/>
      <c r="AE47" s="364">
        <v>1338</v>
      </c>
      <c r="AF47" s="38"/>
      <c r="AG47" s="38"/>
      <c r="AH47" s="38"/>
      <c r="AI47" s="38"/>
      <c r="AJ47" s="38"/>
      <c r="AK47" s="355"/>
    </row>
    <row r="48" spans="2:51" ht="12.75" customHeight="1">
      <c r="B48" s="4">
        <f t="shared" si="1"/>
        <v>42286</v>
      </c>
      <c r="C48" s="4"/>
      <c r="D48" s="405">
        <v>64.97</v>
      </c>
      <c r="E48" s="65"/>
      <c r="F48" s="65"/>
      <c r="G48" s="364">
        <v>451</v>
      </c>
      <c r="H48" s="38"/>
      <c r="I48" s="38"/>
      <c r="J48" s="38"/>
      <c r="K48" s="38"/>
      <c r="L48" s="38"/>
      <c r="M48" s="38"/>
      <c r="N48" s="38"/>
      <c r="O48" s="38"/>
      <c r="P48" s="405">
        <v>17.850000000000001</v>
      </c>
      <c r="Q48" s="65"/>
      <c r="R48" s="65"/>
      <c r="S48" s="364">
        <v>931</v>
      </c>
      <c r="T48" s="38"/>
      <c r="U48" s="38"/>
      <c r="V48" s="38"/>
      <c r="W48" s="38"/>
      <c r="X48" s="38"/>
      <c r="Y48" s="38"/>
      <c r="Z48" s="38"/>
      <c r="AA48" s="38"/>
      <c r="AB48" s="405">
        <v>13.57</v>
      </c>
      <c r="AC48" s="65"/>
      <c r="AD48" s="65"/>
      <c r="AE48" s="364">
        <v>1400</v>
      </c>
      <c r="AF48" s="38"/>
      <c r="AG48" s="38"/>
      <c r="AH48" s="38"/>
      <c r="AI48" s="38"/>
      <c r="AJ48" s="38"/>
      <c r="AK48" s="355"/>
    </row>
    <row r="49" spans="2:37" ht="12.75" customHeight="1">
      <c r="B49" s="4">
        <f t="shared" si="1"/>
        <v>42293</v>
      </c>
      <c r="C49" s="4"/>
      <c r="D49" s="405">
        <v>64.41</v>
      </c>
      <c r="E49" s="65"/>
      <c r="F49" s="65"/>
      <c r="G49" s="364">
        <v>364</v>
      </c>
      <c r="H49" s="38"/>
      <c r="I49" s="38"/>
      <c r="J49" s="38"/>
      <c r="K49" s="38"/>
      <c r="L49" s="38"/>
      <c r="M49" s="38"/>
      <c r="N49" s="38"/>
      <c r="O49" s="38"/>
      <c r="P49" s="405">
        <v>17.690000000000001</v>
      </c>
      <c r="Q49" s="65"/>
      <c r="R49" s="65"/>
      <c r="S49" s="364">
        <v>709</v>
      </c>
      <c r="T49" s="38"/>
      <c r="U49" s="38"/>
      <c r="V49" s="38"/>
      <c r="W49" s="38"/>
      <c r="X49" s="38"/>
      <c r="Y49" s="38"/>
      <c r="Z49" s="38"/>
      <c r="AA49" s="38"/>
      <c r="AB49" s="405">
        <v>13.5</v>
      </c>
      <c r="AC49" s="65"/>
      <c r="AD49" s="65"/>
      <c r="AE49" s="364">
        <v>1035</v>
      </c>
      <c r="AF49" s="38"/>
      <c r="AG49" s="38"/>
      <c r="AH49" s="38"/>
      <c r="AI49" s="38"/>
      <c r="AJ49" s="38"/>
      <c r="AK49" s="355"/>
    </row>
    <row r="50" spans="2:37" ht="12.75" customHeight="1">
      <c r="B50" s="4">
        <f t="shared" si="1"/>
        <v>42300</v>
      </c>
      <c r="C50" s="4"/>
      <c r="D50" s="405">
        <v>62.62</v>
      </c>
      <c r="E50" s="65"/>
      <c r="F50" s="65"/>
      <c r="G50" s="364">
        <v>462</v>
      </c>
      <c r="H50" s="38"/>
      <c r="I50" s="38"/>
      <c r="J50" s="38"/>
      <c r="K50" s="38"/>
      <c r="L50" s="38"/>
      <c r="M50" s="38"/>
      <c r="N50" s="38"/>
      <c r="O50" s="38"/>
      <c r="P50" s="405">
        <v>17.37</v>
      </c>
      <c r="Q50" s="65"/>
      <c r="R50" s="65"/>
      <c r="S50" s="364">
        <v>851</v>
      </c>
      <c r="T50" s="38"/>
      <c r="U50" s="38"/>
      <c r="V50" s="38"/>
      <c r="W50" s="38"/>
      <c r="X50" s="38"/>
      <c r="Y50" s="38"/>
      <c r="Z50" s="38"/>
      <c r="AA50" s="38"/>
      <c r="AB50" s="405">
        <v>13.25</v>
      </c>
      <c r="AC50" s="65"/>
      <c r="AD50" s="65"/>
      <c r="AE50" s="364">
        <v>1176</v>
      </c>
      <c r="AF50" s="38"/>
      <c r="AG50" s="38"/>
      <c r="AH50" s="38"/>
      <c r="AI50" s="38"/>
      <c r="AJ50" s="38"/>
      <c r="AK50" s="355"/>
    </row>
    <row r="51" spans="2:37" ht="12.75" customHeight="1">
      <c r="B51" s="4">
        <f t="shared" si="1"/>
        <v>42307</v>
      </c>
      <c r="C51" s="4"/>
      <c r="D51" s="405">
        <v>62.72</v>
      </c>
      <c r="E51" s="65"/>
      <c r="F51" s="65"/>
      <c r="G51" s="364">
        <v>450</v>
      </c>
      <c r="H51" s="38"/>
      <c r="I51" s="38"/>
      <c r="J51" s="65">
        <v>63.77</v>
      </c>
      <c r="K51" s="65"/>
      <c r="L51" s="65"/>
      <c r="M51" s="146">
        <v>1917</v>
      </c>
      <c r="N51" s="38"/>
      <c r="O51" s="38"/>
      <c r="P51" s="405">
        <v>16.97</v>
      </c>
      <c r="Q51" s="65"/>
      <c r="R51" s="65"/>
      <c r="S51" s="364">
        <v>903</v>
      </c>
      <c r="T51" s="38"/>
      <c r="U51" s="38"/>
      <c r="V51" s="65">
        <v>17.53</v>
      </c>
      <c r="W51" s="65"/>
      <c r="X51" s="65"/>
      <c r="Y51" s="146">
        <v>3758</v>
      </c>
      <c r="Z51" s="38"/>
      <c r="AA51" s="38"/>
      <c r="AB51" s="405">
        <v>13.1</v>
      </c>
      <c r="AC51" s="65"/>
      <c r="AD51" s="65"/>
      <c r="AE51" s="364">
        <v>1201</v>
      </c>
      <c r="AF51" s="38"/>
      <c r="AG51" s="38"/>
      <c r="AH51" s="65">
        <v>13.4</v>
      </c>
      <c r="AI51" s="65"/>
      <c r="AJ51" s="65"/>
      <c r="AK51" s="146">
        <v>5355</v>
      </c>
    </row>
    <row r="52" spans="2:37" ht="12.75" customHeight="1">
      <c r="B52" s="4">
        <f t="shared" si="1"/>
        <v>42314</v>
      </c>
      <c r="C52" s="4"/>
      <c r="D52" s="405">
        <v>63.14</v>
      </c>
      <c r="E52" s="65"/>
      <c r="F52" s="65"/>
      <c r="G52" s="364">
        <v>446</v>
      </c>
      <c r="H52" s="38"/>
      <c r="I52" s="38"/>
      <c r="J52" s="38"/>
      <c r="K52" s="38"/>
      <c r="L52" s="38"/>
      <c r="M52" s="38"/>
      <c r="N52" s="38"/>
      <c r="O52" s="38"/>
      <c r="P52" s="405">
        <v>16.649999999999999</v>
      </c>
      <c r="Q52" s="65"/>
      <c r="R52" s="65"/>
      <c r="S52" s="364">
        <v>836</v>
      </c>
      <c r="T52" s="38"/>
      <c r="U52" s="38"/>
      <c r="V52" s="38"/>
      <c r="W52" s="38"/>
      <c r="X52" s="38"/>
      <c r="Y52" s="38"/>
      <c r="Z52" s="38"/>
      <c r="AA52" s="38"/>
      <c r="AB52" s="405">
        <v>13.07</v>
      </c>
      <c r="AC52" s="65"/>
      <c r="AD52" s="65"/>
      <c r="AE52" s="364">
        <v>1245</v>
      </c>
      <c r="AF52" s="38"/>
      <c r="AG52" s="38"/>
      <c r="AH52" s="38"/>
      <c r="AI52" s="38"/>
      <c r="AJ52" s="38"/>
      <c r="AK52" s="355"/>
    </row>
    <row r="53" spans="2:37" ht="12.75" customHeight="1">
      <c r="B53" s="4">
        <f t="shared" si="1"/>
        <v>42321</v>
      </c>
      <c r="C53" s="4"/>
      <c r="D53" s="405">
        <v>63.69</v>
      </c>
      <c r="E53" s="65"/>
      <c r="F53" s="65"/>
      <c r="G53" s="364">
        <v>445</v>
      </c>
      <c r="H53" s="38"/>
      <c r="I53" s="38"/>
      <c r="J53" s="38"/>
      <c r="K53" s="38"/>
      <c r="L53" s="38"/>
      <c r="M53" s="38"/>
      <c r="N53" s="38"/>
      <c r="O53" s="38"/>
      <c r="P53" s="405">
        <v>16.21</v>
      </c>
      <c r="Q53" s="65"/>
      <c r="R53" s="65"/>
      <c r="S53" s="364">
        <v>897</v>
      </c>
      <c r="T53" s="38"/>
      <c r="U53" s="38"/>
      <c r="V53" s="38"/>
      <c r="W53" s="38"/>
      <c r="X53" s="38"/>
      <c r="Y53" s="38"/>
      <c r="Z53" s="38"/>
      <c r="AA53" s="38"/>
      <c r="AB53" s="405">
        <v>12.99</v>
      </c>
      <c r="AC53" s="65"/>
      <c r="AD53" s="65"/>
      <c r="AE53" s="364">
        <v>1080</v>
      </c>
      <c r="AF53" s="38"/>
      <c r="AG53" s="38"/>
      <c r="AH53" s="38"/>
      <c r="AI53" s="38"/>
      <c r="AJ53" s="38"/>
      <c r="AK53" s="355"/>
    </row>
    <row r="54" spans="2:37" ht="12.75" customHeight="1">
      <c r="B54" s="4">
        <f t="shared" si="1"/>
        <v>42328</v>
      </c>
      <c r="C54" s="4"/>
      <c r="D54" s="405">
        <v>63.48</v>
      </c>
      <c r="E54" s="65"/>
      <c r="F54" s="65"/>
      <c r="G54" s="364">
        <v>445</v>
      </c>
      <c r="H54" s="38"/>
      <c r="I54" s="38"/>
      <c r="J54" s="38"/>
      <c r="K54" s="38"/>
      <c r="L54" s="38"/>
      <c r="M54" s="38"/>
      <c r="N54" s="38"/>
      <c r="O54" s="38"/>
      <c r="P54" s="405">
        <v>16.72</v>
      </c>
      <c r="Q54" s="65"/>
      <c r="R54" s="65"/>
      <c r="S54" s="364">
        <v>867</v>
      </c>
      <c r="T54" s="38"/>
      <c r="U54" s="38"/>
      <c r="V54" s="38"/>
      <c r="W54" s="38"/>
      <c r="X54" s="38"/>
      <c r="Y54" s="38"/>
      <c r="Z54" s="38"/>
      <c r="AA54" s="38"/>
      <c r="AB54" s="405">
        <v>13</v>
      </c>
      <c r="AC54" s="65"/>
      <c r="AD54" s="65"/>
      <c r="AE54" s="364">
        <v>965</v>
      </c>
      <c r="AF54" s="38"/>
      <c r="AG54" s="38"/>
      <c r="AH54" s="38"/>
      <c r="AI54" s="38"/>
      <c r="AJ54" s="38"/>
      <c r="AK54" s="355"/>
    </row>
    <row r="55" spans="2:37" ht="12.75" customHeight="1">
      <c r="B55" s="4">
        <f t="shared" si="1"/>
        <v>42335</v>
      </c>
      <c r="C55" s="4"/>
      <c r="D55" s="405">
        <v>64.290000000000006</v>
      </c>
      <c r="E55" s="65"/>
      <c r="F55" s="65"/>
      <c r="G55" s="364">
        <v>364</v>
      </c>
      <c r="H55" s="38"/>
      <c r="I55" s="38"/>
      <c r="J55" s="65">
        <v>63.66</v>
      </c>
      <c r="K55" s="65"/>
      <c r="L55" s="65"/>
      <c r="M55" s="146">
        <v>1793</v>
      </c>
      <c r="N55" s="38"/>
      <c r="O55" s="38"/>
      <c r="P55" s="405">
        <v>16.649999999999999</v>
      </c>
      <c r="Q55" s="65"/>
      <c r="R55" s="65"/>
      <c r="S55" s="364">
        <v>688</v>
      </c>
      <c r="T55" s="38"/>
      <c r="U55" s="38"/>
      <c r="V55" s="65">
        <v>16.55</v>
      </c>
      <c r="W55" s="65"/>
      <c r="X55" s="65"/>
      <c r="Y55" s="146">
        <v>3456</v>
      </c>
      <c r="Z55" s="38"/>
      <c r="AA55" s="38"/>
      <c r="AB55" s="405">
        <v>12.72</v>
      </c>
      <c r="AC55" s="65"/>
      <c r="AD55" s="65"/>
      <c r="AE55" s="364">
        <v>879</v>
      </c>
      <c r="AF55" s="38"/>
      <c r="AG55" s="38"/>
      <c r="AH55" s="65">
        <v>12.93</v>
      </c>
      <c r="AI55" s="65"/>
      <c r="AJ55" s="65"/>
      <c r="AK55" s="146">
        <v>4394</v>
      </c>
    </row>
    <row r="56" spans="2:37" ht="12.75" customHeight="1">
      <c r="B56" s="4">
        <f t="shared" si="1"/>
        <v>42342</v>
      </c>
      <c r="C56" s="4"/>
      <c r="D56" s="405">
        <v>64.41</v>
      </c>
      <c r="E56" s="65"/>
      <c r="F56" s="65"/>
      <c r="G56" s="364">
        <v>486</v>
      </c>
      <c r="H56" s="38"/>
      <c r="I56" s="38"/>
      <c r="J56" s="38"/>
      <c r="K56" s="38"/>
      <c r="L56" s="38"/>
      <c r="M56" s="38"/>
      <c r="N56" s="38"/>
      <c r="O56" s="38"/>
      <c r="P56" s="405">
        <v>16.68</v>
      </c>
      <c r="Q56" s="65"/>
      <c r="R56" s="65"/>
      <c r="S56" s="364">
        <v>866</v>
      </c>
      <c r="T56" s="38"/>
      <c r="U56" s="38"/>
      <c r="V56" s="38"/>
      <c r="W56" s="38"/>
      <c r="X56" s="38"/>
      <c r="Y56" s="38"/>
      <c r="Z56" s="38"/>
      <c r="AA56" s="38"/>
      <c r="AB56" s="405">
        <v>12.4</v>
      </c>
      <c r="AC56" s="65"/>
      <c r="AD56" s="65"/>
      <c r="AE56" s="364">
        <v>1219</v>
      </c>
      <c r="AF56" s="38"/>
      <c r="AG56" s="38"/>
      <c r="AH56" s="38"/>
      <c r="AI56" s="38"/>
      <c r="AJ56" s="38"/>
      <c r="AK56" s="355"/>
    </row>
    <row r="57" spans="2:37" ht="12.75" customHeight="1">
      <c r="B57" s="4">
        <f t="shared" si="1"/>
        <v>42349</v>
      </c>
      <c r="C57" s="4"/>
      <c r="D57" s="405">
        <v>63.69</v>
      </c>
      <c r="E57" s="65"/>
      <c r="F57" s="65"/>
      <c r="G57" s="364">
        <v>530</v>
      </c>
      <c r="H57" s="38"/>
      <c r="I57" s="38"/>
      <c r="J57" s="38"/>
      <c r="K57" s="38"/>
      <c r="L57" s="38"/>
      <c r="M57" s="38"/>
      <c r="N57" s="38"/>
      <c r="O57" s="38"/>
      <c r="P57" s="405">
        <v>16.75</v>
      </c>
      <c r="Q57" s="65"/>
      <c r="R57" s="65"/>
      <c r="S57" s="364">
        <v>887</v>
      </c>
      <c r="T57" s="38"/>
      <c r="U57" s="38"/>
      <c r="V57" s="38"/>
      <c r="W57" s="38"/>
      <c r="X57" s="38"/>
      <c r="Y57" s="38"/>
      <c r="Z57" s="38"/>
      <c r="AA57" s="38"/>
      <c r="AB57" s="405">
        <v>12.14</v>
      </c>
      <c r="AC57" s="65"/>
      <c r="AD57" s="65"/>
      <c r="AE57" s="364">
        <v>1313</v>
      </c>
      <c r="AF57" s="38"/>
      <c r="AG57" s="38"/>
      <c r="AH57" s="38"/>
      <c r="AI57" s="38"/>
      <c r="AJ57" s="38"/>
      <c r="AK57" s="355"/>
    </row>
    <row r="58" spans="2:37" ht="12.75" customHeight="1">
      <c r="B58" s="4">
        <f t="shared" si="1"/>
        <v>42356</v>
      </c>
      <c r="C58" s="4"/>
      <c r="D58" s="405">
        <v>63.67</v>
      </c>
      <c r="E58" s="65"/>
      <c r="F58" s="65"/>
      <c r="G58" s="364">
        <v>530</v>
      </c>
      <c r="H58" s="38"/>
      <c r="I58" s="38"/>
      <c r="J58" s="38"/>
      <c r="K58" s="38"/>
      <c r="L58" s="38"/>
      <c r="M58" s="38"/>
      <c r="N58" s="38"/>
      <c r="O58" s="38"/>
      <c r="P58" s="405">
        <v>16.64</v>
      </c>
      <c r="Q58" s="65"/>
      <c r="R58" s="65"/>
      <c r="S58" s="364">
        <v>704</v>
      </c>
      <c r="T58" s="38"/>
      <c r="U58" s="38"/>
      <c r="V58" s="38"/>
      <c r="W58" s="38"/>
      <c r="X58" s="38"/>
      <c r="Y58" s="38"/>
      <c r="Z58" s="38"/>
      <c r="AA58" s="38"/>
      <c r="AB58" s="405">
        <v>12.6</v>
      </c>
      <c r="AC58" s="65"/>
      <c r="AD58" s="65"/>
      <c r="AE58" s="364">
        <v>1324</v>
      </c>
      <c r="AF58" s="38"/>
      <c r="AG58" s="38"/>
      <c r="AH58" s="38"/>
      <c r="AI58" s="38"/>
      <c r="AJ58" s="38"/>
      <c r="AK58" s="355"/>
    </row>
    <row r="59" spans="2:37" ht="12.75" customHeight="1">
      <c r="B59" s="4">
        <f t="shared" si="1"/>
        <v>42363</v>
      </c>
      <c r="C59" s="4"/>
      <c r="D59" s="405">
        <v>63.92</v>
      </c>
      <c r="E59" s="65"/>
      <c r="F59" s="65"/>
      <c r="G59" s="364">
        <v>528</v>
      </c>
      <c r="H59" s="38"/>
      <c r="I59" s="38"/>
      <c r="J59" s="38"/>
      <c r="K59" s="38"/>
      <c r="L59" s="38"/>
      <c r="M59" s="38"/>
      <c r="N59" s="38"/>
      <c r="O59" s="38"/>
      <c r="P59" s="405">
        <v>16.84</v>
      </c>
      <c r="Q59" s="65"/>
      <c r="R59" s="65"/>
      <c r="S59" s="364">
        <v>621</v>
      </c>
      <c r="T59" s="38"/>
      <c r="U59" s="38"/>
      <c r="V59" s="38"/>
      <c r="W59" s="38"/>
      <c r="X59" s="38"/>
      <c r="Y59" s="38"/>
      <c r="Z59" s="38"/>
      <c r="AA59" s="38"/>
      <c r="AB59" s="405">
        <v>12.71</v>
      </c>
      <c r="AC59" s="65"/>
      <c r="AD59" s="65"/>
      <c r="AE59" s="364">
        <v>1438</v>
      </c>
      <c r="AF59" s="38"/>
      <c r="AG59" s="38"/>
      <c r="AH59" s="38"/>
      <c r="AI59" s="38"/>
      <c r="AJ59" s="38"/>
      <c r="AK59" s="355"/>
    </row>
    <row r="60" spans="2:37" ht="12.75" customHeight="1">
      <c r="B60" s="4">
        <f t="shared" si="1"/>
        <v>42370</v>
      </c>
      <c r="C60" s="4"/>
      <c r="D60" s="405">
        <v>64.599999999999994</v>
      </c>
      <c r="E60" s="65"/>
      <c r="F60" s="65"/>
      <c r="G60" s="364">
        <v>438</v>
      </c>
      <c r="H60" s="82"/>
      <c r="I60" s="82"/>
      <c r="J60" s="82">
        <v>64.02</v>
      </c>
      <c r="K60" s="82"/>
      <c r="L60" s="82"/>
      <c r="M60" s="82">
        <v>2313</v>
      </c>
      <c r="N60" s="82"/>
      <c r="O60" s="82"/>
      <c r="P60" s="405">
        <v>17</v>
      </c>
      <c r="Q60" s="65"/>
      <c r="R60" s="65"/>
      <c r="S60" s="364">
        <v>464</v>
      </c>
      <c r="T60" s="82"/>
      <c r="U60" s="82"/>
      <c r="V60" s="82">
        <v>16.760000000000002</v>
      </c>
      <c r="W60" s="82"/>
      <c r="X60" s="82"/>
      <c r="Y60" s="82">
        <v>3253</v>
      </c>
      <c r="Z60" s="82"/>
      <c r="AA60" s="82"/>
      <c r="AB60" s="405">
        <v>12.98</v>
      </c>
      <c r="AC60" s="65"/>
      <c r="AD60" s="65"/>
      <c r="AE60" s="364">
        <v>1052</v>
      </c>
      <c r="AF60" s="38"/>
      <c r="AG60" s="38"/>
      <c r="AH60" s="65">
        <v>12.55</v>
      </c>
      <c r="AI60" s="65"/>
      <c r="AJ60" s="65"/>
      <c r="AK60" s="146">
        <v>5831</v>
      </c>
    </row>
    <row r="61" spans="2:37" ht="2.25" customHeight="1">
      <c r="B61" s="4"/>
      <c r="C61" s="4"/>
      <c r="D61" s="121"/>
      <c r="E61" s="121"/>
      <c r="F61" s="121"/>
      <c r="G61" s="327"/>
      <c r="H61" s="81"/>
      <c r="I61" s="121"/>
      <c r="J61" s="121"/>
      <c r="K61" s="121"/>
      <c r="L61" s="121"/>
      <c r="M61" s="327"/>
      <c r="N61" s="38"/>
      <c r="O61" s="38"/>
      <c r="P61" s="121"/>
      <c r="Q61" s="121"/>
      <c r="R61" s="121"/>
      <c r="S61" s="327"/>
      <c r="T61" s="81"/>
      <c r="U61" s="121"/>
      <c r="V61" s="121"/>
      <c r="W61" s="121"/>
      <c r="X61" s="121"/>
      <c r="Y61" s="327"/>
      <c r="Z61" s="38"/>
      <c r="AA61" s="38"/>
      <c r="AB61" s="121"/>
      <c r="AC61" s="121"/>
      <c r="AD61" s="121"/>
      <c r="AE61" s="327"/>
      <c r="AF61" s="81"/>
      <c r="AG61" s="121"/>
      <c r="AH61" s="121"/>
      <c r="AI61" s="121"/>
      <c r="AJ61" s="121"/>
      <c r="AK61" s="327"/>
    </row>
    <row r="62" spans="2:37" ht="12.75" customHeight="1">
      <c r="B62" s="127">
        <v>2015</v>
      </c>
      <c r="C62" s="236"/>
      <c r="D62" s="121">
        <f>SUMPRODUCT(D8:D60,G8:G60)/SUM(G8:G60)</f>
        <v>77.005259247359334</v>
      </c>
      <c r="E62" s="121"/>
      <c r="F62" s="121"/>
      <c r="G62" s="327">
        <f>SUM(G8:G60)</f>
        <v>24899</v>
      </c>
      <c r="H62" s="81"/>
      <c r="I62" s="121"/>
      <c r="J62" s="121"/>
      <c r="K62" s="121"/>
      <c r="L62" s="121"/>
      <c r="M62" s="327"/>
      <c r="N62" s="82"/>
      <c r="O62" s="82"/>
      <c r="P62" s="121">
        <f>SUMPRODUCT(P8:P60,S8:S60)/SUM(S8:S60)</f>
        <v>23.95317720062053</v>
      </c>
      <c r="Q62" s="121"/>
      <c r="R62" s="121"/>
      <c r="S62" s="327">
        <f>SUM(S8:S60)</f>
        <v>39966</v>
      </c>
      <c r="T62" s="81"/>
      <c r="U62" s="121"/>
      <c r="V62" s="121"/>
      <c r="W62" s="121"/>
      <c r="X62" s="121"/>
      <c r="Y62" s="327"/>
      <c r="Z62" s="82"/>
      <c r="AA62" s="82"/>
      <c r="AB62" s="121">
        <f>SUMPRODUCT(AB8:AB60,AE8:AE60)/SUM(AE8:AE60)</f>
        <v>20.894680448946438</v>
      </c>
      <c r="AC62" s="121"/>
      <c r="AD62" s="121"/>
      <c r="AE62" s="327">
        <f>SUM(AE8:AE60)</f>
        <v>60319</v>
      </c>
      <c r="AF62" s="81"/>
      <c r="AG62" s="121"/>
      <c r="AH62" s="121"/>
      <c r="AI62" s="121"/>
      <c r="AJ62" s="121"/>
      <c r="AK62" s="327"/>
    </row>
    <row r="63" spans="2:37" ht="12.75" customHeight="1">
      <c r="B63" s="127">
        <v>2014</v>
      </c>
      <c r="C63" s="236"/>
      <c r="D63" s="121">
        <v>94.360696764643663</v>
      </c>
      <c r="E63" s="121"/>
      <c r="F63" s="121"/>
      <c r="G63" s="327">
        <v>18916</v>
      </c>
      <c r="H63" s="81"/>
      <c r="I63" s="121"/>
      <c r="J63" s="121"/>
      <c r="K63" s="121"/>
      <c r="L63" s="121"/>
      <c r="M63" s="327"/>
      <c r="N63" s="82"/>
      <c r="O63" s="82"/>
      <c r="P63" s="237">
        <v>51.272412571380933</v>
      </c>
      <c r="Q63" s="237"/>
      <c r="R63" s="237"/>
      <c r="S63" s="103">
        <v>23991</v>
      </c>
      <c r="T63" s="81"/>
      <c r="U63" s="121"/>
      <c r="V63" s="121"/>
      <c r="W63" s="121"/>
      <c r="X63" s="121"/>
      <c r="Y63" s="327"/>
      <c r="Z63" s="82"/>
      <c r="AA63" s="82"/>
      <c r="AB63" s="121">
        <v>42.479520665545621</v>
      </c>
      <c r="AC63" s="121"/>
      <c r="AD63" s="121"/>
      <c r="AE63" s="327">
        <v>56495</v>
      </c>
      <c r="AF63" s="81"/>
      <c r="AG63" s="121"/>
      <c r="AH63" s="121"/>
      <c r="AI63" s="121"/>
      <c r="AJ63" s="121"/>
      <c r="AK63" s="327"/>
    </row>
    <row r="64" spans="2:37" ht="2.25" customHeight="1">
      <c r="B64" s="127"/>
      <c r="C64" s="9"/>
      <c r="D64" s="130"/>
      <c r="E64" s="130"/>
      <c r="F64" s="130"/>
      <c r="G64" s="131"/>
      <c r="H64" s="110"/>
      <c r="I64" s="130"/>
      <c r="J64" s="130"/>
      <c r="K64" s="130"/>
      <c r="L64" s="130"/>
      <c r="P64" s="130"/>
      <c r="Q64" s="130"/>
      <c r="R64" s="130"/>
      <c r="S64" s="131"/>
      <c r="T64" s="110"/>
      <c r="U64" s="130"/>
      <c r="V64" s="130"/>
      <c r="W64" s="130"/>
      <c r="X64" s="130"/>
      <c r="AB64" s="130"/>
      <c r="AC64" s="130"/>
      <c r="AD64" s="130"/>
      <c r="AE64" s="131"/>
      <c r="AF64" s="110"/>
      <c r="AG64" s="130"/>
      <c r="AH64" s="130"/>
      <c r="AI64" s="130"/>
      <c r="AJ64" s="130"/>
    </row>
    <row r="65" spans="2:38" ht="10.5" customHeight="1">
      <c r="B65" s="10" t="s">
        <v>264</v>
      </c>
      <c r="J65" s="117"/>
      <c r="K65" s="117"/>
      <c r="M65" s="7"/>
      <c r="N65" s="117"/>
      <c r="O65" s="117"/>
      <c r="V65" s="117"/>
      <c r="W65" s="117"/>
      <c r="Y65" s="7"/>
      <c r="Z65" s="117"/>
      <c r="AA65" s="117"/>
      <c r="AH65" s="117"/>
      <c r="AI65" s="117"/>
      <c r="AK65" s="7"/>
      <c r="AL65" s="117"/>
    </row>
    <row r="66" spans="2:38" ht="10.5" customHeight="1">
      <c r="B66" s="10" t="s">
        <v>271</v>
      </c>
      <c r="J66" s="117"/>
      <c r="K66" s="117"/>
      <c r="M66" s="7"/>
      <c r="N66" s="117"/>
      <c r="O66" s="117"/>
      <c r="V66" s="117"/>
      <c r="W66" s="117"/>
      <c r="Y66" s="7"/>
      <c r="Z66" s="117"/>
      <c r="AA66" s="117"/>
      <c r="AH66" s="117"/>
      <c r="AI66" s="117"/>
      <c r="AK66" s="7"/>
      <c r="AL66" s="117"/>
    </row>
    <row r="67" spans="2:38" ht="10.5" customHeight="1">
      <c r="B67" s="10" t="s">
        <v>272</v>
      </c>
      <c r="J67" s="117"/>
      <c r="K67" s="117"/>
      <c r="M67" s="7"/>
      <c r="N67" s="117"/>
      <c r="O67" s="117"/>
      <c r="V67" s="117"/>
      <c r="W67" s="117"/>
      <c r="Y67" s="7"/>
      <c r="Z67" s="117"/>
      <c r="AA67" s="117"/>
      <c r="AH67" s="117"/>
      <c r="AI67" s="117"/>
      <c r="AK67" s="7"/>
      <c r="AL67" s="117"/>
    </row>
    <row r="68" spans="2:38">
      <c r="B68" s="10"/>
      <c r="J68" s="117"/>
      <c r="K68" s="117"/>
      <c r="M68" s="7"/>
      <c r="N68" s="117"/>
      <c r="O68" s="117"/>
      <c r="V68" s="117"/>
      <c r="W68" s="117"/>
      <c r="Y68" s="7"/>
      <c r="Z68" s="117"/>
      <c r="AA68" s="117"/>
      <c r="AH68" s="117"/>
      <c r="AI68" s="117"/>
      <c r="AK68" s="7"/>
      <c r="AL68" s="117"/>
    </row>
    <row r="69" spans="2:38">
      <c r="J69" s="117"/>
      <c r="K69" s="117"/>
      <c r="M69" s="7"/>
      <c r="N69" s="117"/>
      <c r="O69" s="117"/>
      <c r="V69" s="117"/>
      <c r="W69" s="117"/>
      <c r="Y69" s="7"/>
      <c r="Z69" s="117"/>
      <c r="AA69" s="117"/>
      <c r="AH69" s="117"/>
      <c r="AI69" s="117"/>
      <c r="AK69" s="7"/>
      <c r="AL69" s="117"/>
    </row>
    <row r="70" spans="2:38">
      <c r="J70" s="117"/>
      <c r="K70" s="117"/>
      <c r="M70" s="7"/>
      <c r="N70" s="117"/>
      <c r="O70" s="117"/>
      <c r="V70" s="117"/>
      <c r="W70" s="117"/>
      <c r="Y70" s="7"/>
      <c r="Z70" s="117"/>
      <c r="AA70" s="117"/>
      <c r="AH70" s="117"/>
      <c r="AI70" s="117"/>
      <c r="AK70" s="7"/>
      <c r="AL70" s="117"/>
    </row>
    <row r="71" spans="2:38">
      <c r="J71" s="117"/>
      <c r="K71" s="117"/>
      <c r="M71" s="7"/>
      <c r="N71" s="117"/>
      <c r="O71" s="117"/>
      <c r="V71" s="117"/>
      <c r="W71" s="117"/>
      <c r="Y71" s="7"/>
      <c r="Z71" s="117"/>
      <c r="AA71" s="117"/>
      <c r="AH71" s="117"/>
      <c r="AI71" s="117"/>
      <c r="AK71" s="7"/>
      <c r="AL71" s="117"/>
    </row>
  </sheetData>
  <mergeCells count="15">
    <mergeCell ref="D6:N6"/>
    <mergeCell ref="P6:Z6"/>
    <mergeCell ref="AB6:AL6"/>
    <mergeCell ref="D7:E7"/>
    <mergeCell ref="G7:H7"/>
    <mergeCell ref="J7:K7"/>
    <mergeCell ref="M7:N7"/>
    <mergeCell ref="P7:Q7"/>
    <mergeCell ref="S7:T7"/>
    <mergeCell ref="V7:W7"/>
    <mergeCell ref="Y7:Z7"/>
    <mergeCell ref="AB7:AC7"/>
    <mergeCell ref="AE7:AF7"/>
    <mergeCell ref="AH7:AI7"/>
    <mergeCell ref="AK7:AL7"/>
  </mergeCells>
  <pageMargins left="0.24" right="0.24" top="0.17" bottom="0.17" header="0.17" footer="0.17"/>
  <pageSetup scale="92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B2:AX71"/>
  <sheetViews>
    <sheetView zoomScaleNormal="100" zoomScaleSheetLayoutView="100" workbookViewId="0">
      <selection activeCell="AO62" sqref="AO62"/>
    </sheetView>
  </sheetViews>
  <sheetFormatPr defaultColWidth="10.28515625" defaultRowHeight="12"/>
  <cols>
    <col min="1" max="1" width="10.28515625" style="1"/>
    <col min="2" max="2" width="8.5703125" style="1" customWidth="1"/>
    <col min="3" max="3" width="2.28515625" style="1" customWidth="1"/>
    <col min="4" max="4" width="6.140625" style="110" customWidth="1"/>
    <col min="5" max="5" width="1.28515625" style="1" customWidth="1"/>
    <col min="6" max="6" width="0.85546875" style="1" customWidth="1"/>
    <col min="7" max="7" width="7.42578125" style="1" bestFit="1" customWidth="1"/>
    <col min="8" max="8" width="0.42578125" style="1" customWidth="1"/>
    <col min="9" max="9" width="0.85546875" style="1" customWidth="1"/>
    <col min="10" max="10" width="6.140625" style="1" customWidth="1"/>
    <col min="11" max="11" width="1.7109375" style="1" customWidth="1"/>
    <col min="12" max="12" width="0.85546875" style="1" customWidth="1"/>
    <col min="13" max="13" width="6.7109375" style="131" customWidth="1"/>
    <col min="14" max="14" width="0.42578125" style="1" customWidth="1"/>
    <col min="15" max="15" width="0.85546875" style="1" customWidth="1"/>
    <col min="16" max="16" width="6.140625" style="110" customWidth="1"/>
    <col min="17" max="17" width="1.28515625" style="1" customWidth="1"/>
    <col min="18" max="18" width="0.85546875" style="1" customWidth="1"/>
    <col min="19" max="19" width="6.7109375" style="1" customWidth="1"/>
    <col min="20" max="20" width="0.42578125" style="1" customWidth="1"/>
    <col min="21" max="21" width="0.85546875" style="1" customWidth="1"/>
    <col min="22" max="22" width="6.140625" style="1" customWidth="1"/>
    <col min="23" max="23" width="1.7109375" style="1" customWidth="1"/>
    <col min="24" max="24" width="0.85546875" style="1" customWidth="1"/>
    <col min="25" max="25" width="6.7109375" style="131" customWidth="1"/>
    <col min="26" max="26" width="0.42578125" style="1" customWidth="1"/>
    <col min="27" max="27" width="0.85546875" style="1" customWidth="1"/>
    <col min="28" max="28" width="6.140625" style="110" customWidth="1"/>
    <col min="29" max="29" width="1.28515625" style="1" customWidth="1"/>
    <col min="30" max="30" width="0.85546875" style="1" customWidth="1"/>
    <col min="31" max="31" width="6.7109375" style="1" customWidth="1"/>
    <col min="32" max="32" width="0.42578125" style="1" customWidth="1"/>
    <col min="33" max="33" width="0.85546875" style="1" customWidth="1"/>
    <col min="34" max="34" width="6.140625" style="1" customWidth="1"/>
    <col min="35" max="35" width="1.7109375" style="1" customWidth="1"/>
    <col min="36" max="36" width="0.85546875" style="1" customWidth="1"/>
    <col min="37" max="37" width="6.7109375" style="131" customWidth="1"/>
    <col min="38" max="38" width="0.42578125" style="1" customWidth="1"/>
    <col min="39" max="16384" width="10.28515625" style="1"/>
  </cols>
  <sheetData>
    <row r="2" spans="2:50">
      <c r="D2" s="110" t="s">
        <v>407</v>
      </c>
    </row>
    <row r="3" spans="2:50">
      <c r="D3" s="110" t="s">
        <v>260</v>
      </c>
    </row>
    <row r="4" spans="2:50">
      <c r="D4" s="110" t="s">
        <v>273</v>
      </c>
    </row>
    <row r="5" spans="2:50" ht="5.25" customHeight="1">
      <c r="M5" s="233"/>
      <c r="N5" s="12"/>
      <c r="O5" s="12"/>
      <c r="Y5" s="233"/>
      <c r="Z5" s="12"/>
      <c r="AA5" s="12"/>
      <c r="AK5" s="233"/>
      <c r="AL5" s="12"/>
    </row>
    <row r="6" spans="2:50" ht="12.75" customHeight="1">
      <c r="D6" s="1970" t="s">
        <v>274</v>
      </c>
      <c r="E6" s="1970"/>
      <c r="F6" s="1970"/>
      <c r="G6" s="1970"/>
      <c r="H6" s="1970"/>
      <c r="I6" s="1970"/>
      <c r="J6" s="1970"/>
      <c r="K6" s="1970"/>
      <c r="L6" s="1970"/>
      <c r="M6" s="1970"/>
      <c r="N6" s="1970"/>
      <c r="O6" s="13"/>
      <c r="P6" s="1970" t="s">
        <v>275</v>
      </c>
      <c r="Q6" s="1970"/>
      <c r="R6" s="1970"/>
      <c r="S6" s="1970"/>
      <c r="T6" s="1970"/>
      <c r="U6" s="1970"/>
      <c r="V6" s="1970"/>
      <c r="W6" s="1970"/>
      <c r="X6" s="1970"/>
      <c r="Y6" s="1970"/>
      <c r="Z6" s="1970"/>
      <c r="AA6" s="13"/>
      <c r="AB6" s="1970" t="s">
        <v>255</v>
      </c>
      <c r="AC6" s="1970"/>
      <c r="AD6" s="1970"/>
      <c r="AE6" s="1970"/>
      <c r="AF6" s="1970"/>
      <c r="AG6" s="1970"/>
      <c r="AH6" s="1970"/>
      <c r="AI6" s="1970"/>
      <c r="AJ6" s="1970"/>
      <c r="AK6" s="1970"/>
      <c r="AL6" s="1970"/>
      <c r="AN6" s="111"/>
      <c r="AO6" s="111"/>
      <c r="AP6" s="111"/>
      <c r="AQ6" s="111"/>
      <c r="AR6" s="111"/>
      <c r="AS6" s="111"/>
      <c r="AT6" s="111"/>
      <c r="AU6" s="111"/>
      <c r="AV6" s="111"/>
      <c r="AW6" s="111"/>
      <c r="AX6" s="111"/>
    </row>
    <row r="7" spans="2:50" ht="13.5" customHeight="1">
      <c r="D7" s="1951" t="s">
        <v>170</v>
      </c>
      <c r="E7" s="1951"/>
      <c r="F7" s="111"/>
      <c r="G7" s="1951" t="s">
        <v>231</v>
      </c>
      <c r="H7" s="1951"/>
      <c r="I7" s="111"/>
      <c r="J7" s="1972" t="s">
        <v>172</v>
      </c>
      <c r="K7" s="1972"/>
      <c r="L7" s="111"/>
      <c r="M7" s="1951" t="s">
        <v>231</v>
      </c>
      <c r="N7" s="1951"/>
      <c r="O7" s="112"/>
      <c r="P7" s="1951" t="s">
        <v>170</v>
      </c>
      <c r="Q7" s="1951"/>
      <c r="R7" s="111"/>
      <c r="S7" s="1951" t="s">
        <v>231</v>
      </c>
      <c r="T7" s="1951"/>
      <c r="U7" s="111"/>
      <c r="V7" s="1972" t="s">
        <v>172</v>
      </c>
      <c r="W7" s="1972"/>
      <c r="X7" s="111"/>
      <c r="Y7" s="1951" t="s">
        <v>231</v>
      </c>
      <c r="Z7" s="1951"/>
      <c r="AA7" s="112"/>
      <c r="AB7" s="1951" t="s">
        <v>170</v>
      </c>
      <c r="AC7" s="1951"/>
      <c r="AD7" s="111"/>
      <c r="AE7" s="1951" t="s">
        <v>231</v>
      </c>
      <c r="AF7" s="1951"/>
      <c r="AG7" s="111"/>
      <c r="AH7" s="1972" t="s">
        <v>172</v>
      </c>
      <c r="AI7" s="1972"/>
      <c r="AJ7" s="111"/>
      <c r="AK7" s="1951" t="s">
        <v>231</v>
      </c>
      <c r="AL7" s="1951"/>
      <c r="AN7" s="111"/>
      <c r="AO7" s="111"/>
      <c r="AP7" s="111"/>
      <c r="AQ7" s="111"/>
      <c r="AR7" s="111"/>
      <c r="AS7" s="111"/>
      <c r="AT7" s="111"/>
      <c r="AU7" s="111"/>
      <c r="AV7" s="111"/>
      <c r="AW7" s="111"/>
      <c r="AX7" s="111"/>
    </row>
    <row r="8" spans="2:50" ht="2.25" customHeight="1">
      <c r="E8" s="3"/>
      <c r="F8" s="3"/>
      <c r="G8" s="3"/>
      <c r="H8" s="3"/>
      <c r="I8" s="3"/>
      <c r="J8" s="3"/>
      <c r="K8" s="3"/>
      <c r="L8" s="3"/>
      <c r="Q8" s="3"/>
      <c r="R8" s="3"/>
      <c r="S8" s="3"/>
      <c r="T8" s="3"/>
      <c r="U8" s="3"/>
      <c r="V8" s="3"/>
      <c r="W8" s="3"/>
      <c r="X8" s="3"/>
      <c r="AC8" s="3"/>
      <c r="AD8" s="3"/>
      <c r="AE8" s="3"/>
      <c r="AF8" s="3"/>
      <c r="AG8" s="3"/>
      <c r="AH8" s="3"/>
      <c r="AI8" s="3"/>
      <c r="AJ8" s="3"/>
      <c r="AN8" s="111"/>
      <c r="AO8" s="111"/>
      <c r="AP8" s="111"/>
      <c r="AQ8" s="111"/>
      <c r="AR8" s="111"/>
      <c r="AS8" s="111"/>
      <c r="AT8" s="111"/>
      <c r="AU8" s="111"/>
      <c r="AV8" s="111"/>
      <c r="AW8" s="111"/>
      <c r="AX8" s="111"/>
    </row>
    <row r="9" spans="2:50" ht="12.75" customHeight="1">
      <c r="B9" s="4">
        <v>42013</v>
      </c>
      <c r="C9" s="4"/>
      <c r="D9" s="405">
        <v>44.72</v>
      </c>
      <c r="E9" s="65"/>
      <c r="F9" s="65"/>
      <c r="G9" s="364">
        <v>962</v>
      </c>
      <c r="H9" s="38"/>
      <c r="I9" s="38"/>
      <c r="J9" s="38"/>
      <c r="K9" s="38"/>
      <c r="L9" s="38"/>
      <c r="M9" s="38"/>
      <c r="N9" s="38"/>
      <c r="O9" s="38"/>
      <c r="P9" s="405">
        <v>164.18</v>
      </c>
      <c r="Q9" s="65"/>
      <c r="R9" s="65"/>
      <c r="S9" s="364">
        <v>801</v>
      </c>
      <c r="T9" s="38"/>
      <c r="U9" s="38"/>
      <c r="V9" s="38"/>
      <c r="W9" s="38"/>
      <c r="X9" s="38"/>
      <c r="Y9" s="38"/>
      <c r="Z9" s="38"/>
      <c r="AA9" s="38"/>
      <c r="AB9" s="405">
        <v>173.39</v>
      </c>
      <c r="AC9" s="65"/>
      <c r="AD9" s="65"/>
      <c r="AE9" s="364">
        <v>688</v>
      </c>
      <c r="AF9" s="38"/>
      <c r="AG9" s="38"/>
      <c r="AH9" s="38"/>
      <c r="AI9" s="38"/>
      <c r="AJ9" s="38"/>
      <c r="AK9" s="355"/>
      <c r="AN9" s="111"/>
      <c r="AO9" s="111"/>
      <c r="AP9" s="111"/>
      <c r="AQ9" s="111"/>
      <c r="AR9" s="111"/>
      <c r="AS9" s="111"/>
      <c r="AT9" s="111"/>
      <c r="AU9" s="111"/>
      <c r="AV9" s="111"/>
      <c r="AW9" s="111"/>
      <c r="AX9" s="111"/>
    </row>
    <row r="10" spans="2:50" ht="12.75" customHeight="1">
      <c r="B10" s="4">
        <f t="shared" ref="B10:B15" si="0">B9+7</f>
        <v>42020</v>
      </c>
      <c r="C10" s="4"/>
      <c r="D10" s="405">
        <v>44.5</v>
      </c>
      <c r="E10" s="65"/>
      <c r="F10" s="65"/>
      <c r="G10" s="364">
        <v>1005</v>
      </c>
      <c r="H10" s="38"/>
      <c r="I10" s="38"/>
      <c r="J10" s="38"/>
      <c r="K10" s="38"/>
      <c r="L10" s="38"/>
      <c r="M10" s="38"/>
      <c r="N10" s="38"/>
      <c r="O10" s="38"/>
      <c r="P10" s="405">
        <v>166.01</v>
      </c>
      <c r="Q10" s="65"/>
      <c r="R10" s="65"/>
      <c r="S10" s="364">
        <v>928</v>
      </c>
      <c r="T10" s="38"/>
      <c r="U10" s="38"/>
      <c r="V10" s="38"/>
      <c r="W10" s="38"/>
      <c r="X10" s="38"/>
      <c r="Y10" s="38"/>
      <c r="Z10" s="38"/>
      <c r="AA10" s="38"/>
      <c r="AB10" s="405">
        <v>175.93</v>
      </c>
      <c r="AC10" s="65"/>
      <c r="AD10" s="65"/>
      <c r="AE10" s="364">
        <v>837</v>
      </c>
      <c r="AF10" s="38"/>
      <c r="AG10" s="38"/>
      <c r="AH10" s="38"/>
      <c r="AI10" s="38"/>
      <c r="AJ10" s="38"/>
      <c r="AK10" s="355"/>
      <c r="AN10" s="111"/>
      <c r="AO10" s="111"/>
      <c r="AP10" s="111"/>
      <c r="AQ10" s="111"/>
      <c r="AR10" s="111"/>
      <c r="AS10" s="111"/>
      <c r="AT10" s="111"/>
      <c r="AU10" s="111"/>
      <c r="AV10" s="111"/>
      <c r="AW10" s="111"/>
      <c r="AX10" s="111"/>
    </row>
    <row r="11" spans="2:50" ht="12.75" customHeight="1">
      <c r="B11" s="4">
        <f t="shared" si="0"/>
        <v>42027</v>
      </c>
      <c r="C11" s="4"/>
      <c r="D11" s="405">
        <v>43.91</v>
      </c>
      <c r="E11" s="65"/>
      <c r="F11" s="65"/>
      <c r="G11" s="364">
        <v>891</v>
      </c>
      <c r="H11" s="38"/>
      <c r="I11" s="38"/>
      <c r="J11" s="38"/>
      <c r="K11" s="38"/>
      <c r="L11" s="38"/>
      <c r="M11" s="38"/>
      <c r="N11" s="38"/>
      <c r="O11" s="38"/>
      <c r="P11" s="405">
        <v>166.86</v>
      </c>
      <c r="Q11" s="65"/>
      <c r="R11" s="65"/>
      <c r="S11" s="364">
        <v>917</v>
      </c>
      <c r="T11" s="38"/>
      <c r="U11" s="38"/>
      <c r="V11" s="38"/>
      <c r="W11" s="38"/>
      <c r="X11" s="38"/>
      <c r="Y11" s="38"/>
      <c r="Z11" s="38"/>
      <c r="AA11" s="38"/>
      <c r="AB11" s="405">
        <v>178.31</v>
      </c>
      <c r="AC11" s="65"/>
      <c r="AD11" s="65"/>
      <c r="AE11" s="364">
        <v>803</v>
      </c>
      <c r="AF11" s="38"/>
      <c r="AG11" s="38"/>
      <c r="AH11" s="38"/>
      <c r="AI11" s="38"/>
      <c r="AJ11" s="38"/>
      <c r="AK11" s="355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</row>
    <row r="12" spans="2:50" ht="12.75" customHeight="1">
      <c r="B12" s="4">
        <f t="shared" si="0"/>
        <v>42034</v>
      </c>
      <c r="C12" s="4"/>
      <c r="D12" s="405">
        <v>42.5</v>
      </c>
      <c r="E12" s="65"/>
      <c r="F12" s="65"/>
      <c r="G12" s="364">
        <v>1486</v>
      </c>
      <c r="H12" s="38"/>
      <c r="I12" s="38"/>
      <c r="J12" s="65">
        <v>43.79</v>
      </c>
      <c r="K12" s="65"/>
      <c r="L12" s="65"/>
      <c r="M12" s="146">
        <v>4533</v>
      </c>
      <c r="N12" s="38"/>
      <c r="O12" s="38"/>
      <c r="P12" s="405">
        <v>177.32</v>
      </c>
      <c r="Q12" s="65"/>
      <c r="R12" s="65"/>
      <c r="S12" s="364">
        <v>1754</v>
      </c>
      <c r="T12" s="38"/>
      <c r="U12" s="38"/>
      <c r="V12" s="65">
        <v>170.14</v>
      </c>
      <c r="W12" s="65"/>
      <c r="X12" s="65"/>
      <c r="Y12" s="146">
        <v>4553</v>
      </c>
      <c r="Z12" s="38"/>
      <c r="AA12" s="38"/>
      <c r="AB12" s="405">
        <v>184.45</v>
      </c>
      <c r="AC12" s="65"/>
      <c r="AD12" s="65"/>
      <c r="AE12" s="364">
        <v>1066</v>
      </c>
      <c r="AF12" s="38"/>
      <c r="AG12" s="38"/>
      <c r="AH12" s="65">
        <v>178.44</v>
      </c>
      <c r="AI12" s="65"/>
      <c r="AJ12" s="65"/>
      <c r="AK12" s="146">
        <v>3524</v>
      </c>
      <c r="AN12" s="111"/>
      <c r="AO12" s="111"/>
      <c r="AP12" s="111"/>
      <c r="AQ12" s="111"/>
      <c r="AR12" s="111"/>
      <c r="AS12" s="111"/>
      <c r="AT12" s="111"/>
      <c r="AU12" s="111"/>
      <c r="AV12" s="111"/>
      <c r="AW12" s="111"/>
      <c r="AX12" s="111"/>
    </row>
    <row r="13" spans="2:50" ht="12.75" customHeight="1">
      <c r="B13" s="4">
        <f t="shared" si="0"/>
        <v>42041</v>
      </c>
      <c r="C13" s="4"/>
      <c r="D13" s="405">
        <v>42.28</v>
      </c>
      <c r="E13" s="65"/>
      <c r="F13" s="65"/>
      <c r="G13" s="364">
        <v>1615</v>
      </c>
      <c r="H13" s="38"/>
      <c r="I13" s="38"/>
      <c r="J13" s="38"/>
      <c r="K13" s="38"/>
      <c r="L13" s="38"/>
      <c r="M13" s="38"/>
      <c r="N13" s="38"/>
      <c r="O13" s="38"/>
      <c r="P13" s="405">
        <v>178.41</v>
      </c>
      <c r="Q13" s="65"/>
      <c r="R13" s="65"/>
      <c r="S13" s="364">
        <v>1608</v>
      </c>
      <c r="T13" s="38"/>
      <c r="U13" s="38"/>
      <c r="V13" s="38"/>
      <c r="W13" s="38"/>
      <c r="X13" s="38"/>
      <c r="Y13" s="38"/>
      <c r="Z13" s="38"/>
      <c r="AA13" s="38"/>
      <c r="AB13" s="405">
        <v>185.98</v>
      </c>
      <c r="AC13" s="65"/>
      <c r="AD13" s="65"/>
      <c r="AE13" s="364">
        <v>1132</v>
      </c>
      <c r="AF13" s="38"/>
      <c r="AG13" s="38"/>
      <c r="AH13" s="38"/>
      <c r="AI13" s="38"/>
      <c r="AJ13" s="38"/>
      <c r="AK13" s="355"/>
      <c r="AN13" s="111"/>
      <c r="AO13" s="111"/>
      <c r="AP13" s="111"/>
      <c r="AQ13" s="111"/>
      <c r="AR13" s="111"/>
      <c r="AS13" s="111"/>
      <c r="AT13" s="111"/>
      <c r="AU13" s="111"/>
      <c r="AV13" s="111"/>
      <c r="AW13" s="111"/>
      <c r="AX13" s="111"/>
    </row>
    <row r="14" spans="2:50" ht="12.75" customHeight="1">
      <c r="B14" s="4">
        <f t="shared" si="0"/>
        <v>42048</v>
      </c>
      <c r="C14" s="4"/>
      <c r="D14" s="405">
        <v>41.77</v>
      </c>
      <c r="E14" s="65"/>
      <c r="F14" s="65"/>
      <c r="G14" s="364">
        <v>1525</v>
      </c>
      <c r="H14" s="38"/>
      <c r="I14" s="38"/>
      <c r="J14" s="38"/>
      <c r="K14" s="38"/>
      <c r="L14" s="38"/>
      <c r="M14" s="38"/>
      <c r="N14" s="38"/>
      <c r="O14" s="38"/>
      <c r="P14" s="405">
        <v>174.27</v>
      </c>
      <c r="Q14" s="65"/>
      <c r="R14" s="65"/>
      <c r="S14" s="364">
        <v>1384</v>
      </c>
      <c r="T14" s="38"/>
      <c r="U14" s="38"/>
      <c r="V14" s="38"/>
      <c r="W14" s="38"/>
      <c r="X14" s="38"/>
      <c r="Y14" s="38"/>
      <c r="Z14" s="38"/>
      <c r="AA14" s="38"/>
      <c r="AB14" s="405">
        <v>182.04</v>
      </c>
      <c r="AC14" s="65"/>
      <c r="AD14" s="65"/>
      <c r="AE14" s="364">
        <v>1166</v>
      </c>
      <c r="AF14" s="38"/>
      <c r="AG14" s="38"/>
      <c r="AH14" s="38"/>
      <c r="AI14" s="38"/>
      <c r="AJ14" s="38"/>
      <c r="AK14" s="355"/>
      <c r="AN14" s="111"/>
      <c r="AO14" s="111"/>
      <c r="AP14" s="111"/>
      <c r="AQ14" s="111"/>
      <c r="AR14" s="111"/>
      <c r="AS14" s="111"/>
      <c r="AT14" s="111"/>
      <c r="AU14" s="111"/>
      <c r="AV14" s="111"/>
      <c r="AW14" s="111"/>
      <c r="AX14" s="111"/>
    </row>
    <row r="15" spans="2:50" ht="12.75" customHeight="1">
      <c r="B15" s="4">
        <f t="shared" si="0"/>
        <v>42055</v>
      </c>
      <c r="C15" s="4"/>
      <c r="D15" s="405">
        <v>41.21</v>
      </c>
      <c r="E15" s="65"/>
      <c r="F15" s="65"/>
      <c r="G15" s="364">
        <v>1114</v>
      </c>
      <c r="H15" s="38"/>
      <c r="I15" s="38"/>
      <c r="J15" s="38"/>
      <c r="K15" s="38"/>
      <c r="L15" s="38"/>
      <c r="M15" s="38"/>
      <c r="N15" s="38"/>
      <c r="O15" s="38"/>
      <c r="P15" s="405">
        <v>170.62</v>
      </c>
      <c r="Q15" s="65"/>
      <c r="R15" s="65"/>
      <c r="S15" s="364">
        <v>827</v>
      </c>
      <c r="T15" s="38"/>
      <c r="U15" s="38"/>
      <c r="V15" s="38"/>
      <c r="W15" s="38"/>
      <c r="X15" s="38"/>
      <c r="Y15" s="38"/>
      <c r="Z15" s="38"/>
      <c r="AA15" s="38"/>
      <c r="AB15" s="405">
        <v>177.17</v>
      </c>
      <c r="AC15" s="65"/>
      <c r="AD15" s="65"/>
      <c r="AE15" s="364">
        <v>818</v>
      </c>
      <c r="AF15" s="38"/>
      <c r="AG15" s="38"/>
      <c r="AH15" s="38"/>
      <c r="AI15" s="38"/>
      <c r="AJ15" s="38"/>
      <c r="AK15" s="355"/>
      <c r="AN15" s="111"/>
      <c r="AO15" s="111"/>
      <c r="AP15" s="111"/>
      <c r="AQ15" s="111"/>
      <c r="AR15" s="111"/>
      <c r="AS15" s="111"/>
      <c r="AT15" s="111"/>
      <c r="AU15" s="111"/>
      <c r="AV15" s="111"/>
      <c r="AW15" s="111"/>
      <c r="AX15" s="111"/>
    </row>
    <row r="16" spans="2:50" ht="12.75" customHeight="1">
      <c r="B16" s="4">
        <f>B15+7</f>
        <v>42062</v>
      </c>
      <c r="C16" s="4"/>
      <c r="D16" s="405">
        <v>39.58</v>
      </c>
      <c r="E16" s="65"/>
      <c r="F16" s="65"/>
      <c r="G16" s="364">
        <v>1344</v>
      </c>
      <c r="H16" s="38"/>
      <c r="I16" s="38"/>
      <c r="J16" s="65">
        <v>41.28</v>
      </c>
      <c r="K16" s="65"/>
      <c r="L16" s="65"/>
      <c r="M16" s="146">
        <v>5598</v>
      </c>
      <c r="N16" s="38"/>
      <c r="O16" s="38"/>
      <c r="P16" s="405">
        <v>169.16</v>
      </c>
      <c r="Q16" s="65"/>
      <c r="R16" s="65"/>
      <c r="S16" s="364">
        <v>945</v>
      </c>
      <c r="T16" s="38"/>
      <c r="U16" s="38"/>
      <c r="V16" s="65">
        <v>174.02</v>
      </c>
      <c r="W16" s="65"/>
      <c r="X16" s="65"/>
      <c r="Y16" s="146">
        <v>4764</v>
      </c>
      <c r="Z16" s="38"/>
      <c r="AA16" s="38"/>
      <c r="AB16" s="405">
        <v>173.97</v>
      </c>
      <c r="AC16" s="65"/>
      <c r="AD16" s="65"/>
      <c r="AE16" s="364">
        <v>780</v>
      </c>
      <c r="AF16" s="38"/>
      <c r="AG16" s="38"/>
      <c r="AH16" s="65">
        <v>180.55</v>
      </c>
      <c r="AI16" s="65"/>
      <c r="AJ16" s="65"/>
      <c r="AK16" s="146">
        <v>3896</v>
      </c>
      <c r="AN16" s="111"/>
      <c r="AO16" s="111"/>
      <c r="AP16" s="111"/>
      <c r="AQ16" s="111"/>
      <c r="AR16" s="111"/>
      <c r="AS16" s="111"/>
      <c r="AT16" s="111"/>
      <c r="AU16" s="111"/>
      <c r="AV16" s="111"/>
      <c r="AW16" s="111"/>
      <c r="AX16" s="111"/>
    </row>
    <row r="17" spans="2:50" ht="12.75" customHeight="1">
      <c r="B17" s="4">
        <f t="shared" ref="B17:B60" si="1">B16+7</f>
        <v>42069</v>
      </c>
      <c r="C17" s="4"/>
      <c r="D17" s="405">
        <v>38.880000000000003</v>
      </c>
      <c r="E17" s="65"/>
      <c r="F17" s="65"/>
      <c r="G17" s="364">
        <v>1202</v>
      </c>
      <c r="H17" s="38"/>
      <c r="I17" s="38"/>
      <c r="J17" s="38"/>
      <c r="K17" s="38"/>
      <c r="L17" s="38"/>
      <c r="M17" s="38"/>
      <c r="N17" s="38"/>
      <c r="O17" s="38"/>
      <c r="P17" s="405">
        <v>169.18</v>
      </c>
      <c r="Q17" s="65"/>
      <c r="R17" s="65"/>
      <c r="S17" s="364">
        <v>838</v>
      </c>
      <c r="T17" s="38"/>
      <c r="U17" s="38"/>
      <c r="V17" s="38"/>
      <c r="W17" s="38"/>
      <c r="X17" s="38"/>
      <c r="Y17" s="38"/>
      <c r="Z17" s="38"/>
      <c r="AA17" s="38"/>
      <c r="AB17" s="405">
        <v>174.24</v>
      </c>
      <c r="AC17" s="65"/>
      <c r="AD17" s="65"/>
      <c r="AE17" s="364">
        <v>714</v>
      </c>
      <c r="AF17" s="38"/>
      <c r="AG17" s="38"/>
      <c r="AH17" s="38"/>
      <c r="AI17" s="38"/>
      <c r="AJ17" s="38"/>
      <c r="AK17" s="355"/>
      <c r="AN17" s="111"/>
      <c r="AO17" s="111"/>
      <c r="AP17" s="111"/>
      <c r="AQ17" s="111"/>
      <c r="AR17" s="111"/>
      <c r="AS17" s="111"/>
      <c r="AT17" s="111"/>
      <c r="AU17" s="111"/>
      <c r="AV17" s="111"/>
      <c r="AW17" s="111"/>
      <c r="AX17" s="111"/>
    </row>
    <row r="18" spans="2:50" ht="12.75" customHeight="1">
      <c r="B18" s="4">
        <f t="shared" si="1"/>
        <v>42076</v>
      </c>
      <c r="C18" s="4"/>
      <c r="D18" s="405">
        <v>38.61</v>
      </c>
      <c r="E18" s="65"/>
      <c r="F18" s="65"/>
      <c r="G18" s="364">
        <v>1182</v>
      </c>
      <c r="H18" s="38"/>
      <c r="I18" s="38"/>
      <c r="J18" s="38"/>
      <c r="K18" s="38"/>
      <c r="L18" s="38"/>
      <c r="M18" s="38"/>
      <c r="N18" s="38"/>
      <c r="O18" s="38"/>
      <c r="P18" s="405">
        <v>170.23</v>
      </c>
      <c r="Q18" s="65"/>
      <c r="R18" s="65"/>
      <c r="S18" s="364">
        <v>847</v>
      </c>
      <c r="T18" s="38"/>
      <c r="U18" s="38"/>
      <c r="V18" s="38"/>
      <c r="W18" s="38"/>
      <c r="X18" s="38"/>
      <c r="Y18" s="38"/>
      <c r="Z18" s="38"/>
      <c r="AA18" s="38"/>
      <c r="AB18" s="405">
        <v>175.74</v>
      </c>
      <c r="AC18" s="65"/>
      <c r="AD18" s="65"/>
      <c r="AE18" s="364">
        <v>768</v>
      </c>
      <c r="AF18" s="38"/>
      <c r="AG18" s="38"/>
      <c r="AH18" s="38"/>
      <c r="AI18" s="38"/>
      <c r="AJ18" s="38"/>
      <c r="AK18" s="355"/>
      <c r="AN18" s="111"/>
      <c r="AO18" s="111"/>
      <c r="AP18" s="111"/>
      <c r="AQ18" s="111"/>
      <c r="AR18" s="111"/>
      <c r="AS18" s="111"/>
      <c r="AT18" s="111"/>
      <c r="AU18" s="111"/>
      <c r="AV18" s="111"/>
      <c r="AW18" s="111"/>
      <c r="AX18" s="111"/>
    </row>
    <row r="19" spans="2:50" ht="12.75" customHeight="1">
      <c r="B19" s="4">
        <f t="shared" si="1"/>
        <v>42083</v>
      </c>
      <c r="C19" s="4"/>
      <c r="D19" s="405">
        <v>37.89</v>
      </c>
      <c r="E19" s="65"/>
      <c r="F19" s="65"/>
      <c r="G19" s="364">
        <v>1115</v>
      </c>
      <c r="H19" s="38"/>
      <c r="I19" s="38"/>
      <c r="J19" s="38"/>
      <c r="K19" s="38"/>
      <c r="L19" s="38"/>
      <c r="M19" s="38"/>
      <c r="N19" s="38"/>
      <c r="O19" s="38"/>
      <c r="P19" s="405">
        <v>172.59</v>
      </c>
      <c r="Q19" s="65"/>
      <c r="R19" s="65"/>
      <c r="S19" s="364">
        <v>837</v>
      </c>
      <c r="T19" s="38"/>
      <c r="U19" s="38"/>
      <c r="V19" s="38"/>
      <c r="W19" s="38"/>
      <c r="X19" s="38"/>
      <c r="Y19" s="38"/>
      <c r="Z19" s="38"/>
      <c r="AA19" s="38"/>
      <c r="AB19" s="405">
        <v>178.8</v>
      </c>
      <c r="AC19" s="65"/>
      <c r="AD19" s="65"/>
      <c r="AE19" s="364">
        <v>753</v>
      </c>
      <c r="AF19" s="38"/>
      <c r="AG19" s="38"/>
      <c r="AH19" s="38"/>
      <c r="AI19" s="38"/>
      <c r="AJ19" s="38"/>
      <c r="AK19" s="355"/>
      <c r="AN19" s="111"/>
      <c r="AO19" s="111"/>
      <c r="AP19" s="111"/>
      <c r="AQ19" s="111"/>
      <c r="AR19" s="111"/>
      <c r="AS19" s="111"/>
      <c r="AT19" s="111"/>
      <c r="AU19" s="111"/>
      <c r="AV19" s="111"/>
      <c r="AW19" s="111"/>
      <c r="AX19" s="111"/>
    </row>
    <row r="20" spans="2:50" ht="12.75" customHeight="1">
      <c r="B20" s="4">
        <f t="shared" si="1"/>
        <v>42090</v>
      </c>
      <c r="C20" s="4"/>
      <c r="D20" s="405">
        <v>36.76</v>
      </c>
      <c r="E20" s="65"/>
      <c r="F20" s="65"/>
      <c r="G20" s="364">
        <v>1245</v>
      </c>
      <c r="H20" s="38"/>
      <c r="I20" s="38"/>
      <c r="J20" s="65">
        <v>37.909999999999997</v>
      </c>
      <c r="K20" s="65"/>
      <c r="L20" s="65"/>
      <c r="M20" s="146">
        <v>5197</v>
      </c>
      <c r="N20" s="38"/>
      <c r="O20" s="38"/>
      <c r="P20" s="405">
        <v>174.9</v>
      </c>
      <c r="Q20" s="65"/>
      <c r="R20" s="65"/>
      <c r="S20" s="364">
        <v>753</v>
      </c>
      <c r="T20" s="38"/>
      <c r="U20" s="38"/>
      <c r="V20" s="65">
        <v>171.92</v>
      </c>
      <c r="W20" s="65"/>
      <c r="X20" s="65"/>
      <c r="Y20" s="146">
        <v>3567</v>
      </c>
      <c r="Z20" s="38"/>
      <c r="AA20" s="38"/>
      <c r="AB20" s="405">
        <v>181.92</v>
      </c>
      <c r="AC20" s="65"/>
      <c r="AD20" s="65"/>
      <c r="AE20" s="364">
        <v>708</v>
      </c>
      <c r="AF20" s="38"/>
      <c r="AG20" s="38"/>
      <c r="AH20" s="65">
        <v>178.14</v>
      </c>
      <c r="AI20" s="65"/>
      <c r="AJ20" s="65"/>
      <c r="AK20" s="146">
        <v>3247</v>
      </c>
      <c r="AN20" s="111"/>
      <c r="AO20" s="111"/>
      <c r="AP20" s="111"/>
      <c r="AQ20" s="111"/>
      <c r="AR20" s="111"/>
      <c r="AS20" s="111"/>
      <c r="AT20" s="111"/>
      <c r="AU20" s="111"/>
      <c r="AV20" s="111"/>
      <c r="AW20" s="111"/>
      <c r="AX20" s="111"/>
    </row>
    <row r="21" spans="2:50" ht="12.75" customHeight="1">
      <c r="B21" s="4">
        <f t="shared" si="1"/>
        <v>42097</v>
      </c>
      <c r="C21" s="4"/>
      <c r="D21" s="405">
        <v>36.799999999999997</v>
      </c>
      <c r="E21" s="65"/>
      <c r="F21" s="65"/>
      <c r="G21" s="364">
        <v>1171</v>
      </c>
      <c r="H21" s="38"/>
      <c r="I21" s="38"/>
      <c r="J21" s="38"/>
      <c r="K21" s="38"/>
      <c r="L21" s="38"/>
      <c r="M21" s="38"/>
      <c r="N21" s="38"/>
      <c r="O21" s="38"/>
      <c r="P21" s="405">
        <v>174.06</v>
      </c>
      <c r="Q21" s="65"/>
      <c r="R21" s="65"/>
      <c r="S21" s="364">
        <v>723</v>
      </c>
      <c r="T21" s="38"/>
      <c r="U21" s="38"/>
      <c r="V21" s="38"/>
      <c r="W21" s="38"/>
      <c r="X21" s="38"/>
      <c r="Y21" s="38"/>
      <c r="Z21" s="38"/>
      <c r="AA21" s="38"/>
      <c r="AB21" s="405">
        <v>182.12</v>
      </c>
      <c r="AC21" s="65"/>
      <c r="AD21" s="65"/>
      <c r="AE21" s="364">
        <v>779</v>
      </c>
      <c r="AF21" s="38"/>
      <c r="AG21" s="38"/>
      <c r="AH21" s="38"/>
      <c r="AI21" s="38"/>
      <c r="AJ21" s="38"/>
      <c r="AK21" s="355"/>
      <c r="AN21" s="111"/>
      <c r="AO21" s="111"/>
      <c r="AP21" s="111"/>
      <c r="AQ21" s="111"/>
      <c r="AR21" s="111"/>
      <c r="AS21" s="111"/>
      <c r="AT21" s="111"/>
      <c r="AU21" s="111"/>
      <c r="AV21" s="111"/>
      <c r="AW21" s="111"/>
      <c r="AX21" s="111"/>
    </row>
    <row r="22" spans="2:50" ht="12.75" customHeight="1">
      <c r="B22" s="4">
        <f t="shared" si="1"/>
        <v>42104</v>
      </c>
      <c r="C22" s="4"/>
      <c r="D22" s="405">
        <v>35.81</v>
      </c>
      <c r="E22" s="65"/>
      <c r="F22" s="65"/>
      <c r="G22" s="364">
        <v>1180</v>
      </c>
      <c r="H22" s="38"/>
      <c r="I22" s="38"/>
      <c r="J22" s="38"/>
      <c r="K22" s="38"/>
      <c r="L22" s="38"/>
      <c r="M22" s="38"/>
      <c r="N22" s="38"/>
      <c r="O22" s="38"/>
      <c r="P22" s="405">
        <v>163.08000000000001</v>
      </c>
      <c r="Q22" s="65"/>
      <c r="R22" s="65"/>
      <c r="S22" s="364">
        <v>698</v>
      </c>
      <c r="T22" s="38"/>
      <c r="U22" s="38"/>
      <c r="V22" s="38"/>
      <c r="W22" s="38"/>
      <c r="X22" s="38"/>
      <c r="Y22" s="38"/>
      <c r="Z22" s="38"/>
      <c r="AA22" s="38"/>
      <c r="AB22" s="405">
        <v>174.22</v>
      </c>
      <c r="AC22" s="65"/>
      <c r="AD22" s="65"/>
      <c r="AE22" s="364">
        <v>766</v>
      </c>
      <c r="AF22" s="38"/>
      <c r="AG22" s="38"/>
      <c r="AH22" s="38"/>
      <c r="AI22" s="38"/>
      <c r="AJ22" s="38"/>
      <c r="AK22" s="355"/>
      <c r="AN22" s="111"/>
      <c r="AO22" s="111"/>
      <c r="AP22" s="111"/>
      <c r="AQ22" s="111"/>
      <c r="AR22" s="111"/>
      <c r="AS22" s="111"/>
      <c r="AT22" s="111"/>
      <c r="AU22" s="111"/>
      <c r="AV22" s="111"/>
      <c r="AW22" s="111"/>
      <c r="AX22" s="111"/>
    </row>
    <row r="23" spans="2:50" ht="12.75" customHeight="1">
      <c r="B23" s="4">
        <f t="shared" si="1"/>
        <v>42111</v>
      </c>
      <c r="C23" s="4"/>
      <c r="D23" s="405">
        <v>34.25</v>
      </c>
      <c r="E23" s="65"/>
      <c r="F23" s="65"/>
      <c r="G23" s="364">
        <v>1255</v>
      </c>
      <c r="H23" s="38"/>
      <c r="I23" s="38"/>
      <c r="J23" s="38"/>
      <c r="K23" s="38"/>
      <c r="L23" s="38"/>
      <c r="M23" s="38"/>
      <c r="N23" s="38"/>
      <c r="O23" s="38"/>
      <c r="P23" s="405">
        <v>157.4</v>
      </c>
      <c r="Q23" s="65"/>
      <c r="R23" s="65"/>
      <c r="S23" s="364">
        <v>730</v>
      </c>
      <c r="T23" s="38"/>
      <c r="U23" s="38"/>
      <c r="V23" s="38"/>
      <c r="W23" s="38"/>
      <c r="X23" s="38"/>
      <c r="Y23" s="38"/>
      <c r="Z23" s="38"/>
      <c r="AA23" s="38"/>
      <c r="AB23" s="405">
        <v>170.41</v>
      </c>
      <c r="AC23" s="65"/>
      <c r="AD23" s="65"/>
      <c r="AE23" s="364">
        <v>834</v>
      </c>
      <c r="AF23" s="38"/>
      <c r="AG23" s="38"/>
      <c r="AH23" s="38"/>
      <c r="AI23" s="38"/>
      <c r="AJ23" s="38"/>
      <c r="AK23" s="355"/>
      <c r="AN23" s="111"/>
      <c r="AO23" s="111"/>
      <c r="AP23" s="111"/>
      <c r="AQ23" s="111"/>
      <c r="AR23" s="111"/>
      <c r="AS23" s="111"/>
      <c r="AT23" s="111"/>
      <c r="AU23" s="111"/>
      <c r="AV23" s="111"/>
      <c r="AW23" s="111"/>
      <c r="AX23" s="111"/>
    </row>
    <row r="24" spans="2:50" ht="12.75" customHeight="1">
      <c r="B24" s="4">
        <f t="shared" si="1"/>
        <v>42118</v>
      </c>
      <c r="C24" s="4"/>
      <c r="D24" s="405">
        <v>33.61</v>
      </c>
      <c r="E24" s="65"/>
      <c r="F24" s="65"/>
      <c r="G24" s="364">
        <v>1034</v>
      </c>
      <c r="H24" s="38"/>
      <c r="I24" s="38"/>
      <c r="J24" s="65">
        <v>34.32</v>
      </c>
      <c r="K24" s="65"/>
      <c r="L24" s="65"/>
      <c r="M24" s="146">
        <v>5085</v>
      </c>
      <c r="N24" s="38"/>
      <c r="O24" s="38"/>
      <c r="P24" s="405">
        <v>156.82</v>
      </c>
      <c r="Q24" s="65"/>
      <c r="R24" s="65"/>
      <c r="S24" s="364">
        <v>655</v>
      </c>
      <c r="T24" s="38"/>
      <c r="U24" s="38"/>
      <c r="V24" s="65">
        <v>160.66999999999999</v>
      </c>
      <c r="W24" s="65"/>
      <c r="X24" s="65"/>
      <c r="Y24" s="146">
        <v>3050</v>
      </c>
      <c r="Z24" s="38"/>
      <c r="AA24" s="38"/>
      <c r="AB24" s="405">
        <v>169.53</v>
      </c>
      <c r="AC24" s="65"/>
      <c r="AD24" s="65"/>
      <c r="AE24" s="364">
        <v>730</v>
      </c>
      <c r="AF24" s="38"/>
      <c r="AG24" s="38"/>
      <c r="AH24" s="65">
        <v>172.41</v>
      </c>
      <c r="AI24" s="65"/>
      <c r="AJ24" s="65"/>
      <c r="AK24" s="146">
        <v>3411</v>
      </c>
      <c r="AN24" s="111"/>
      <c r="AO24" s="111"/>
      <c r="AP24" s="111"/>
      <c r="AQ24" s="111"/>
      <c r="AR24" s="111"/>
      <c r="AS24" s="111"/>
      <c r="AT24" s="111"/>
      <c r="AU24" s="111"/>
      <c r="AV24" s="111"/>
      <c r="AW24" s="111"/>
      <c r="AX24" s="111"/>
    </row>
    <row r="25" spans="2:50" ht="12.75" customHeight="1">
      <c r="B25" s="4">
        <f t="shared" si="1"/>
        <v>42125</v>
      </c>
      <c r="C25" s="4"/>
      <c r="D25" s="405">
        <v>31.07</v>
      </c>
      <c r="E25" s="65"/>
      <c r="F25" s="65"/>
      <c r="G25" s="364">
        <v>1127</v>
      </c>
      <c r="H25" s="38"/>
      <c r="I25" s="38"/>
      <c r="J25" s="38"/>
      <c r="K25" s="38"/>
      <c r="L25" s="38"/>
      <c r="M25" s="38"/>
      <c r="N25" s="38"/>
      <c r="O25" s="38"/>
      <c r="P25" s="405">
        <v>156.38999999999999</v>
      </c>
      <c r="Q25" s="65"/>
      <c r="R25" s="65"/>
      <c r="S25" s="364">
        <v>673</v>
      </c>
      <c r="T25" s="38"/>
      <c r="U25" s="38"/>
      <c r="V25" s="38"/>
      <c r="W25" s="38"/>
      <c r="X25" s="38"/>
      <c r="Y25" s="38"/>
      <c r="Z25" s="38"/>
      <c r="AA25" s="38"/>
      <c r="AB25" s="405">
        <v>169.06</v>
      </c>
      <c r="AC25" s="65"/>
      <c r="AD25" s="65"/>
      <c r="AE25" s="364">
        <v>761</v>
      </c>
      <c r="AF25" s="38"/>
      <c r="AG25" s="38"/>
      <c r="AH25" s="38"/>
      <c r="AI25" s="38"/>
      <c r="AJ25" s="38"/>
      <c r="AK25" s="355"/>
      <c r="AN25" s="111"/>
      <c r="AO25" s="111"/>
      <c r="AP25" s="111"/>
      <c r="AQ25" s="111"/>
      <c r="AR25" s="111"/>
      <c r="AS25" s="111"/>
      <c r="AT25" s="111"/>
      <c r="AU25" s="111"/>
      <c r="AV25" s="111"/>
      <c r="AW25" s="111"/>
      <c r="AX25" s="111"/>
    </row>
    <row r="26" spans="2:50" ht="12.75" customHeight="1">
      <c r="B26" s="4">
        <f t="shared" si="1"/>
        <v>42132</v>
      </c>
      <c r="C26" s="4"/>
      <c r="D26" s="405">
        <v>29.84</v>
      </c>
      <c r="E26" s="65"/>
      <c r="F26" s="65"/>
      <c r="G26" s="364">
        <v>1226</v>
      </c>
      <c r="H26" s="38"/>
      <c r="I26" s="38"/>
      <c r="J26" s="38"/>
      <c r="K26" s="38"/>
      <c r="L26" s="38"/>
      <c r="M26" s="38"/>
      <c r="N26" s="38"/>
      <c r="O26" s="38"/>
      <c r="P26" s="405">
        <v>157.16</v>
      </c>
      <c r="Q26" s="65"/>
      <c r="R26" s="65"/>
      <c r="S26" s="364">
        <v>651</v>
      </c>
      <c r="T26" s="38"/>
      <c r="U26" s="38"/>
      <c r="V26" s="38"/>
      <c r="W26" s="38"/>
      <c r="X26" s="38"/>
      <c r="Y26" s="38"/>
      <c r="Z26" s="38"/>
      <c r="AA26" s="38"/>
      <c r="AB26" s="405">
        <v>169.04</v>
      </c>
      <c r="AC26" s="65"/>
      <c r="AD26" s="65"/>
      <c r="AE26" s="364">
        <v>799</v>
      </c>
      <c r="AF26" s="38"/>
      <c r="AG26" s="38"/>
      <c r="AH26" s="38"/>
      <c r="AI26" s="38"/>
      <c r="AJ26" s="38"/>
      <c r="AK26" s="355"/>
      <c r="AN26" s="111"/>
      <c r="AO26" s="111"/>
      <c r="AP26" s="111"/>
      <c r="AQ26" s="111"/>
      <c r="AR26" s="111"/>
      <c r="AS26" s="111"/>
      <c r="AT26" s="111"/>
      <c r="AU26" s="111"/>
      <c r="AV26" s="111"/>
      <c r="AW26" s="111"/>
      <c r="AX26" s="111"/>
    </row>
    <row r="27" spans="2:50" ht="12.75" customHeight="1">
      <c r="B27" s="4">
        <f t="shared" si="1"/>
        <v>42139</v>
      </c>
      <c r="C27" s="4"/>
      <c r="D27" s="405">
        <v>28.51</v>
      </c>
      <c r="E27" s="65"/>
      <c r="F27" s="65"/>
      <c r="G27" s="364">
        <v>1235</v>
      </c>
      <c r="H27" s="38"/>
      <c r="I27" s="38"/>
      <c r="J27" s="38"/>
      <c r="K27" s="38"/>
      <c r="L27" s="38"/>
      <c r="M27" s="38"/>
      <c r="N27" s="38"/>
      <c r="O27" s="38"/>
      <c r="P27" s="405">
        <v>159.97999999999999</v>
      </c>
      <c r="Q27" s="65"/>
      <c r="R27" s="65"/>
      <c r="S27" s="364">
        <v>568</v>
      </c>
      <c r="T27" s="38"/>
      <c r="U27" s="38"/>
      <c r="V27" s="38"/>
      <c r="W27" s="38"/>
      <c r="X27" s="38"/>
      <c r="Y27" s="38"/>
      <c r="Z27" s="38"/>
      <c r="AA27" s="38"/>
      <c r="AB27" s="405">
        <v>171.51</v>
      </c>
      <c r="AC27" s="65"/>
      <c r="AD27" s="65"/>
      <c r="AE27" s="364">
        <v>693</v>
      </c>
      <c r="AF27" s="38"/>
      <c r="AG27" s="38"/>
      <c r="AH27" s="38"/>
      <c r="AI27" s="38"/>
      <c r="AJ27" s="38"/>
      <c r="AK27" s="355"/>
      <c r="AN27" s="111"/>
      <c r="AO27" s="111"/>
      <c r="AP27" s="111"/>
      <c r="AQ27" s="111"/>
      <c r="AR27" s="111"/>
      <c r="AS27" s="111"/>
      <c r="AT27" s="111"/>
      <c r="AU27" s="111"/>
      <c r="AV27" s="111"/>
      <c r="AW27" s="111"/>
      <c r="AX27" s="111"/>
    </row>
    <row r="28" spans="2:50" ht="12.75" customHeight="1">
      <c r="B28" s="4">
        <f t="shared" si="1"/>
        <v>42146</v>
      </c>
      <c r="C28" s="4"/>
      <c r="D28" s="405">
        <v>26.87</v>
      </c>
      <c r="E28" s="65"/>
      <c r="F28" s="65"/>
      <c r="G28" s="364">
        <v>1210</v>
      </c>
      <c r="H28" s="38"/>
      <c r="I28" s="38"/>
      <c r="J28" s="38"/>
      <c r="K28" s="38"/>
      <c r="L28" s="38"/>
      <c r="M28" s="38"/>
      <c r="N28" s="38"/>
      <c r="O28" s="38"/>
      <c r="P28" s="405">
        <v>162.63999999999999</v>
      </c>
      <c r="Q28" s="65"/>
      <c r="R28" s="65"/>
      <c r="S28" s="364">
        <v>540</v>
      </c>
      <c r="T28" s="38"/>
      <c r="U28" s="38"/>
      <c r="V28" s="38"/>
      <c r="W28" s="38"/>
      <c r="X28" s="38"/>
      <c r="Y28" s="38"/>
      <c r="Z28" s="38"/>
      <c r="AA28" s="38"/>
      <c r="AB28" s="405">
        <v>173.62</v>
      </c>
      <c r="AC28" s="65"/>
      <c r="AD28" s="65"/>
      <c r="AE28" s="364">
        <v>605</v>
      </c>
      <c r="AF28" s="38"/>
      <c r="AG28" s="38"/>
      <c r="AH28" s="38"/>
      <c r="AI28" s="38"/>
      <c r="AJ28" s="38"/>
      <c r="AK28" s="355"/>
      <c r="AN28" s="111"/>
      <c r="AO28" s="111"/>
      <c r="AP28" s="111"/>
      <c r="AQ28" s="111"/>
      <c r="AR28" s="111"/>
      <c r="AS28" s="111"/>
      <c r="AT28" s="111"/>
      <c r="AU28" s="111"/>
      <c r="AV28" s="111"/>
      <c r="AW28" s="111"/>
      <c r="AX28" s="111"/>
    </row>
    <row r="29" spans="2:50" ht="12.75" customHeight="1">
      <c r="B29" s="4">
        <f t="shared" si="1"/>
        <v>42153</v>
      </c>
      <c r="C29" s="4"/>
      <c r="D29" s="405">
        <v>26.13</v>
      </c>
      <c r="E29" s="65"/>
      <c r="F29" s="65"/>
      <c r="G29" s="364">
        <v>993</v>
      </c>
      <c r="H29" s="38"/>
      <c r="I29" s="38"/>
      <c r="J29" s="65">
        <v>28.04</v>
      </c>
      <c r="K29" s="65"/>
      <c r="L29" s="65"/>
      <c r="M29" s="146">
        <v>4893</v>
      </c>
      <c r="N29" s="38"/>
      <c r="O29" s="38"/>
      <c r="P29" s="405">
        <v>163.44999999999999</v>
      </c>
      <c r="Q29" s="65"/>
      <c r="R29" s="65"/>
      <c r="S29" s="364">
        <v>450</v>
      </c>
      <c r="T29" s="38"/>
      <c r="U29" s="38"/>
      <c r="V29" s="65">
        <v>160.25</v>
      </c>
      <c r="W29" s="65"/>
      <c r="X29" s="65"/>
      <c r="Y29" s="146">
        <v>2346</v>
      </c>
      <c r="Z29" s="38"/>
      <c r="AA29" s="38"/>
      <c r="AB29" s="405">
        <v>174.4</v>
      </c>
      <c r="AC29" s="65"/>
      <c r="AD29" s="65"/>
      <c r="AE29" s="364">
        <v>486</v>
      </c>
      <c r="AF29" s="38"/>
      <c r="AG29" s="38"/>
      <c r="AH29" s="65">
        <v>171.62</v>
      </c>
      <c r="AI29" s="65"/>
      <c r="AJ29" s="65"/>
      <c r="AK29" s="146">
        <v>2738</v>
      </c>
      <c r="AN29" s="111"/>
      <c r="AO29" s="111"/>
      <c r="AP29" s="111"/>
      <c r="AQ29" s="111"/>
      <c r="AR29" s="111"/>
      <c r="AS29" s="111"/>
      <c r="AT29" s="111"/>
      <c r="AU29" s="111"/>
      <c r="AV29" s="111"/>
      <c r="AW29" s="111"/>
      <c r="AX29" s="111"/>
    </row>
    <row r="30" spans="2:50" ht="12.75" customHeight="1">
      <c r="B30" s="4">
        <f t="shared" si="1"/>
        <v>42160</v>
      </c>
      <c r="C30" s="4"/>
      <c r="D30" s="405">
        <v>25.54</v>
      </c>
      <c r="E30" s="65"/>
      <c r="F30" s="65"/>
      <c r="G30" s="364">
        <v>1334</v>
      </c>
      <c r="H30" s="38"/>
      <c r="I30" s="38"/>
      <c r="J30" s="38"/>
      <c r="K30" s="38"/>
      <c r="L30" s="38"/>
      <c r="M30" s="38"/>
      <c r="N30" s="38"/>
      <c r="O30" s="38"/>
      <c r="P30" s="405">
        <v>164.57</v>
      </c>
      <c r="Q30" s="65"/>
      <c r="R30" s="65"/>
      <c r="S30" s="364">
        <v>598</v>
      </c>
      <c r="T30" s="38"/>
      <c r="U30" s="38"/>
      <c r="V30" s="38"/>
      <c r="W30" s="38"/>
      <c r="X30" s="38"/>
      <c r="Y30" s="38"/>
      <c r="Z30" s="38"/>
      <c r="AA30" s="38"/>
      <c r="AB30" s="405">
        <v>175.71</v>
      </c>
      <c r="AC30" s="65"/>
      <c r="AD30" s="65"/>
      <c r="AE30" s="364">
        <v>584</v>
      </c>
      <c r="AF30" s="38"/>
      <c r="AG30" s="38"/>
      <c r="AH30" s="38"/>
      <c r="AI30" s="38"/>
      <c r="AJ30" s="38"/>
      <c r="AK30" s="355"/>
      <c r="AN30" s="111"/>
      <c r="AO30" s="111"/>
      <c r="AP30" s="111"/>
      <c r="AQ30" s="111"/>
      <c r="AR30" s="111"/>
      <c r="AS30" s="111"/>
      <c r="AT30" s="111"/>
      <c r="AU30" s="111"/>
      <c r="AV30" s="111"/>
      <c r="AW30" s="111"/>
      <c r="AX30" s="111"/>
    </row>
    <row r="31" spans="2:50" ht="12.75" customHeight="1">
      <c r="B31" s="4">
        <f t="shared" si="1"/>
        <v>42167</v>
      </c>
      <c r="C31" s="4"/>
      <c r="D31" s="405">
        <v>24.85</v>
      </c>
      <c r="E31" s="65"/>
      <c r="F31" s="65"/>
      <c r="G31" s="364">
        <v>1358</v>
      </c>
      <c r="H31" s="38"/>
      <c r="I31" s="38"/>
      <c r="J31" s="38"/>
      <c r="K31" s="38"/>
      <c r="L31" s="38"/>
      <c r="M31" s="38"/>
      <c r="N31" s="38"/>
      <c r="O31" s="38"/>
      <c r="P31" s="405">
        <v>164.5</v>
      </c>
      <c r="Q31" s="65"/>
      <c r="R31" s="65"/>
      <c r="S31" s="364">
        <v>608</v>
      </c>
      <c r="T31" s="38"/>
      <c r="U31" s="38"/>
      <c r="V31" s="38"/>
      <c r="W31" s="38"/>
      <c r="X31" s="38"/>
      <c r="Y31" s="38"/>
      <c r="Z31" s="38"/>
      <c r="AA31" s="38"/>
      <c r="AB31" s="405">
        <v>175.72</v>
      </c>
      <c r="AC31" s="65"/>
      <c r="AD31" s="65"/>
      <c r="AE31" s="364">
        <v>605</v>
      </c>
      <c r="AF31" s="38"/>
      <c r="AG31" s="38"/>
      <c r="AH31" s="38"/>
      <c r="AI31" s="38"/>
      <c r="AJ31" s="38"/>
      <c r="AK31" s="355"/>
      <c r="AN31" s="111"/>
      <c r="AO31" s="111"/>
      <c r="AP31" s="111"/>
      <c r="AQ31" s="111"/>
      <c r="AR31" s="111"/>
      <c r="AS31" s="111"/>
      <c r="AT31" s="111"/>
      <c r="AU31" s="111"/>
      <c r="AV31" s="111"/>
      <c r="AW31" s="111"/>
      <c r="AX31" s="111"/>
    </row>
    <row r="32" spans="2:50" ht="12.75" customHeight="1">
      <c r="B32" s="4">
        <f t="shared" si="1"/>
        <v>42174</v>
      </c>
      <c r="C32" s="4"/>
      <c r="D32" s="405">
        <v>24.47</v>
      </c>
      <c r="E32" s="65"/>
      <c r="F32" s="65"/>
      <c r="G32" s="364">
        <v>1227</v>
      </c>
      <c r="H32" s="38"/>
      <c r="I32" s="38"/>
      <c r="J32" s="38"/>
      <c r="K32" s="38"/>
      <c r="L32" s="38"/>
      <c r="M32" s="38"/>
      <c r="N32" s="38"/>
      <c r="O32" s="38"/>
      <c r="P32" s="405">
        <v>165.84</v>
      </c>
      <c r="Q32" s="65"/>
      <c r="R32" s="65"/>
      <c r="S32" s="364">
        <v>595</v>
      </c>
      <c r="T32" s="38"/>
      <c r="U32" s="38"/>
      <c r="V32" s="38"/>
      <c r="W32" s="38"/>
      <c r="X32" s="38"/>
      <c r="Y32" s="38"/>
      <c r="Z32" s="38"/>
      <c r="AA32" s="38"/>
      <c r="AB32" s="405">
        <v>176.79</v>
      </c>
      <c r="AC32" s="65"/>
      <c r="AD32" s="65"/>
      <c r="AE32" s="364">
        <v>585</v>
      </c>
      <c r="AF32" s="38"/>
      <c r="AG32" s="38"/>
      <c r="AH32" s="38"/>
      <c r="AI32" s="38"/>
      <c r="AJ32" s="38"/>
      <c r="AK32" s="355"/>
      <c r="AN32" s="111"/>
      <c r="AO32" s="111"/>
      <c r="AP32" s="111"/>
      <c r="AQ32" s="111"/>
      <c r="AR32" s="111"/>
      <c r="AS32" s="111"/>
      <c r="AT32" s="111"/>
      <c r="AU32" s="111"/>
      <c r="AV32" s="111"/>
      <c r="AW32" s="111"/>
      <c r="AX32" s="111"/>
    </row>
    <row r="33" spans="2:50" ht="12.75" customHeight="1">
      <c r="B33" s="4">
        <f t="shared" si="1"/>
        <v>42181</v>
      </c>
      <c r="C33" s="4"/>
      <c r="D33" s="405">
        <v>23.9</v>
      </c>
      <c r="E33" s="65"/>
      <c r="F33" s="65"/>
      <c r="G33" s="364">
        <v>1380</v>
      </c>
      <c r="H33" s="38"/>
      <c r="I33" s="38"/>
      <c r="J33" s="65">
        <v>24.57</v>
      </c>
      <c r="K33" s="65"/>
      <c r="L33" s="65"/>
      <c r="M33" s="146">
        <v>5857</v>
      </c>
      <c r="N33" s="38"/>
      <c r="O33" s="38"/>
      <c r="P33" s="405">
        <v>167.67</v>
      </c>
      <c r="Q33" s="65"/>
      <c r="R33" s="65"/>
      <c r="S33" s="364">
        <v>645</v>
      </c>
      <c r="T33" s="38"/>
      <c r="U33" s="38"/>
      <c r="V33" s="65">
        <v>165.93</v>
      </c>
      <c r="W33" s="65"/>
      <c r="X33" s="65"/>
      <c r="Y33" s="146">
        <v>2704</v>
      </c>
      <c r="Z33" s="38"/>
      <c r="AA33" s="38"/>
      <c r="AB33" s="405">
        <v>178.78</v>
      </c>
      <c r="AC33" s="65"/>
      <c r="AD33" s="65"/>
      <c r="AE33" s="364">
        <v>645</v>
      </c>
      <c r="AF33" s="38"/>
      <c r="AG33" s="38"/>
      <c r="AH33" s="65">
        <v>177.03</v>
      </c>
      <c r="AI33" s="65"/>
      <c r="AJ33" s="65"/>
      <c r="AK33" s="146">
        <v>2677</v>
      </c>
      <c r="AN33" s="111"/>
      <c r="AO33" s="111"/>
      <c r="AP33" s="111"/>
      <c r="AQ33" s="111"/>
      <c r="AR33" s="111"/>
      <c r="AS33" s="111"/>
      <c r="AT33" s="111"/>
      <c r="AU33" s="111"/>
      <c r="AV33" s="111"/>
      <c r="AW33" s="111"/>
      <c r="AX33" s="111"/>
    </row>
    <row r="34" spans="2:50" ht="12.75" customHeight="1">
      <c r="B34" s="4">
        <f t="shared" si="1"/>
        <v>42188</v>
      </c>
      <c r="C34" s="4"/>
      <c r="D34" s="405">
        <v>23.47</v>
      </c>
      <c r="E34" s="65"/>
      <c r="F34" s="65"/>
      <c r="G34" s="364">
        <v>1361</v>
      </c>
      <c r="H34" s="38"/>
      <c r="I34" s="38"/>
      <c r="J34" s="38"/>
      <c r="K34" s="38"/>
      <c r="L34" s="38"/>
      <c r="M34" s="38"/>
      <c r="N34" s="38"/>
      <c r="O34" s="38"/>
      <c r="P34" s="405">
        <v>168.22</v>
      </c>
      <c r="Q34" s="65"/>
      <c r="R34" s="65"/>
      <c r="S34" s="364">
        <v>645</v>
      </c>
      <c r="T34" s="38"/>
      <c r="U34" s="38"/>
      <c r="V34" s="38"/>
      <c r="W34" s="38"/>
      <c r="X34" s="38"/>
      <c r="Y34" s="38"/>
      <c r="Z34" s="38"/>
      <c r="AA34" s="38"/>
      <c r="AB34" s="405">
        <v>179.22</v>
      </c>
      <c r="AC34" s="65"/>
      <c r="AD34" s="65"/>
      <c r="AE34" s="364">
        <v>645</v>
      </c>
      <c r="AF34" s="38"/>
      <c r="AG34" s="38"/>
      <c r="AH34" s="38"/>
      <c r="AI34" s="38"/>
      <c r="AJ34" s="38"/>
      <c r="AK34" s="355"/>
      <c r="AN34" s="111"/>
      <c r="AO34" s="111"/>
      <c r="AP34" s="111"/>
      <c r="AQ34" s="111"/>
      <c r="AR34" s="111"/>
      <c r="AS34" s="111"/>
      <c r="AT34" s="111"/>
      <c r="AU34" s="111"/>
      <c r="AV34" s="111"/>
      <c r="AW34" s="111"/>
      <c r="AX34" s="111"/>
    </row>
    <row r="35" spans="2:50" ht="12.75" customHeight="1">
      <c r="B35" s="4">
        <f t="shared" si="1"/>
        <v>42195</v>
      </c>
      <c r="C35" s="4"/>
      <c r="D35" s="405">
        <v>22.98</v>
      </c>
      <c r="E35" s="65"/>
      <c r="F35" s="65"/>
      <c r="G35" s="364">
        <v>1301</v>
      </c>
      <c r="H35" s="38"/>
      <c r="I35" s="38"/>
      <c r="J35" s="38"/>
      <c r="K35" s="38"/>
      <c r="L35" s="38"/>
      <c r="M35" s="38"/>
      <c r="N35" s="38"/>
      <c r="O35" s="38"/>
      <c r="P35" s="405">
        <v>167.3</v>
      </c>
      <c r="Q35" s="65"/>
      <c r="R35" s="65"/>
      <c r="S35" s="364">
        <v>674</v>
      </c>
      <c r="T35" s="38"/>
      <c r="U35" s="38"/>
      <c r="V35" s="38"/>
      <c r="W35" s="38"/>
      <c r="X35" s="38"/>
      <c r="Y35" s="38"/>
      <c r="Z35" s="38"/>
      <c r="AA35" s="38"/>
      <c r="AB35" s="405">
        <v>178.72</v>
      </c>
      <c r="AC35" s="65"/>
      <c r="AD35" s="65"/>
      <c r="AE35" s="364">
        <v>685</v>
      </c>
      <c r="AF35" s="38"/>
      <c r="AG35" s="38"/>
      <c r="AH35" s="38"/>
      <c r="AI35" s="38"/>
      <c r="AJ35" s="38"/>
      <c r="AK35" s="355"/>
      <c r="AN35" s="111"/>
      <c r="AO35" s="111"/>
      <c r="AP35" s="111"/>
      <c r="AQ35" s="111"/>
      <c r="AR35" s="111"/>
      <c r="AS35" s="111"/>
      <c r="AT35" s="111"/>
      <c r="AU35" s="111"/>
      <c r="AV35" s="111"/>
      <c r="AW35" s="111"/>
      <c r="AX35" s="111"/>
    </row>
    <row r="36" spans="2:50" ht="12.75" customHeight="1">
      <c r="B36" s="4">
        <f t="shared" si="1"/>
        <v>42202</v>
      </c>
      <c r="C36" s="4"/>
      <c r="D36" s="405">
        <v>22.19</v>
      </c>
      <c r="E36" s="65"/>
      <c r="F36" s="65"/>
      <c r="G36" s="364">
        <v>1217</v>
      </c>
      <c r="H36" s="38"/>
      <c r="I36" s="38"/>
      <c r="J36" s="38"/>
      <c r="K36" s="38"/>
      <c r="L36" s="38"/>
      <c r="M36" s="38"/>
      <c r="N36" s="38"/>
      <c r="O36" s="38"/>
      <c r="P36" s="405">
        <v>163.77000000000001</v>
      </c>
      <c r="Q36" s="65"/>
      <c r="R36" s="65"/>
      <c r="S36" s="364">
        <v>651</v>
      </c>
      <c r="T36" s="38"/>
      <c r="U36" s="38"/>
      <c r="V36" s="38"/>
      <c r="W36" s="38"/>
      <c r="X36" s="38"/>
      <c r="Y36" s="38"/>
      <c r="Z36" s="38"/>
      <c r="AA36" s="38"/>
      <c r="AB36" s="405">
        <v>175.84</v>
      </c>
      <c r="AC36" s="65"/>
      <c r="AD36" s="65"/>
      <c r="AE36" s="364">
        <v>757</v>
      </c>
      <c r="AF36" s="38"/>
      <c r="AG36" s="38"/>
      <c r="AH36" s="38"/>
      <c r="AI36" s="38"/>
      <c r="AJ36" s="38"/>
      <c r="AK36" s="355"/>
      <c r="AN36" s="111"/>
      <c r="AO36" s="111"/>
      <c r="AP36" s="111"/>
      <c r="AQ36" s="111"/>
      <c r="AR36" s="111"/>
      <c r="AS36" s="111"/>
      <c r="AT36" s="111"/>
      <c r="AU36" s="111"/>
      <c r="AV36" s="111"/>
      <c r="AW36" s="111"/>
      <c r="AX36" s="111"/>
    </row>
    <row r="37" spans="2:50" ht="12.75" customHeight="1">
      <c r="B37" s="4">
        <f t="shared" si="1"/>
        <v>42209</v>
      </c>
      <c r="C37" s="4"/>
      <c r="D37" s="405">
        <v>20.95</v>
      </c>
      <c r="E37" s="65"/>
      <c r="F37" s="65"/>
      <c r="G37" s="364">
        <v>1223</v>
      </c>
      <c r="H37" s="38"/>
      <c r="I37" s="38"/>
      <c r="J37" s="38"/>
      <c r="K37" s="38"/>
      <c r="L37" s="38"/>
      <c r="M37" s="38"/>
      <c r="N37" s="38"/>
      <c r="O37" s="38"/>
      <c r="P37" s="405">
        <v>162.58000000000001</v>
      </c>
      <c r="Q37" s="65"/>
      <c r="R37" s="65"/>
      <c r="S37" s="364">
        <v>650</v>
      </c>
      <c r="T37" s="38"/>
      <c r="U37" s="38"/>
      <c r="V37" s="38"/>
      <c r="W37" s="38"/>
      <c r="X37" s="38"/>
      <c r="Y37" s="38"/>
      <c r="Z37" s="38"/>
      <c r="AA37" s="38"/>
      <c r="AB37" s="405">
        <v>174.9</v>
      </c>
      <c r="AC37" s="65"/>
      <c r="AD37" s="65"/>
      <c r="AE37" s="364">
        <v>763</v>
      </c>
      <c r="AF37" s="38"/>
      <c r="AG37" s="38"/>
      <c r="AH37" s="38"/>
      <c r="AI37" s="38"/>
      <c r="AJ37" s="38"/>
      <c r="AK37" s="355"/>
      <c r="AN37" s="111"/>
      <c r="AO37" s="111"/>
      <c r="AP37" s="111"/>
      <c r="AQ37" s="111"/>
      <c r="AR37" s="111"/>
      <c r="AS37" s="111"/>
      <c r="AT37" s="111"/>
      <c r="AU37" s="111"/>
      <c r="AV37" s="111"/>
      <c r="AW37" s="111"/>
      <c r="AX37" s="111"/>
    </row>
    <row r="38" spans="2:50" ht="12.75" customHeight="1">
      <c r="B38" s="4">
        <f t="shared" si="1"/>
        <v>42216</v>
      </c>
      <c r="C38" s="4"/>
      <c r="D38" s="405">
        <v>20.170000000000002</v>
      </c>
      <c r="E38" s="65"/>
      <c r="F38" s="65"/>
      <c r="G38" s="364">
        <v>1281</v>
      </c>
      <c r="H38" s="38"/>
      <c r="I38" s="38"/>
      <c r="J38" s="65">
        <v>21.74</v>
      </c>
      <c r="K38" s="65"/>
      <c r="L38" s="65"/>
      <c r="M38" s="146">
        <v>5546</v>
      </c>
      <c r="N38" s="38"/>
      <c r="O38" s="38"/>
      <c r="P38" s="405">
        <v>160.18</v>
      </c>
      <c r="Q38" s="65"/>
      <c r="R38" s="65"/>
      <c r="S38" s="364">
        <v>622</v>
      </c>
      <c r="T38" s="38"/>
      <c r="U38" s="38"/>
      <c r="V38" s="65">
        <v>163.96</v>
      </c>
      <c r="W38" s="65"/>
      <c r="X38" s="65"/>
      <c r="Y38" s="146">
        <v>2855</v>
      </c>
      <c r="Z38" s="38"/>
      <c r="AA38" s="38"/>
      <c r="AB38" s="405">
        <v>172.98</v>
      </c>
      <c r="AC38" s="65"/>
      <c r="AD38" s="65"/>
      <c r="AE38" s="364">
        <v>711</v>
      </c>
      <c r="AF38" s="38"/>
      <c r="AG38" s="38"/>
      <c r="AH38" s="65">
        <v>175.88</v>
      </c>
      <c r="AI38" s="65"/>
      <c r="AJ38" s="65"/>
      <c r="AK38" s="146">
        <v>3174</v>
      </c>
      <c r="AN38" s="111"/>
      <c r="AO38" s="111"/>
      <c r="AP38" s="111"/>
      <c r="AQ38" s="111"/>
      <c r="AR38" s="111"/>
      <c r="AS38" s="111"/>
      <c r="AT38" s="111"/>
      <c r="AU38" s="111"/>
      <c r="AV38" s="111"/>
      <c r="AW38" s="111"/>
      <c r="AX38" s="111"/>
    </row>
    <row r="39" spans="2:50" ht="12.75" customHeight="1">
      <c r="B39" s="4">
        <f t="shared" si="1"/>
        <v>42223</v>
      </c>
      <c r="C39" s="4"/>
      <c r="D39" s="405">
        <v>19.75</v>
      </c>
      <c r="E39" s="65"/>
      <c r="F39" s="65"/>
      <c r="G39" s="364">
        <v>1426</v>
      </c>
      <c r="H39" s="38"/>
      <c r="I39" s="38"/>
      <c r="J39" s="38"/>
      <c r="K39" s="38"/>
      <c r="L39" s="38"/>
      <c r="M39" s="38"/>
      <c r="N39" s="38"/>
      <c r="O39" s="38"/>
      <c r="P39" s="405">
        <v>158.85</v>
      </c>
      <c r="Q39" s="65"/>
      <c r="R39" s="65"/>
      <c r="S39" s="364">
        <v>655</v>
      </c>
      <c r="T39" s="38"/>
      <c r="U39" s="38"/>
      <c r="V39" s="38"/>
      <c r="W39" s="38"/>
      <c r="X39" s="38"/>
      <c r="Y39" s="38"/>
      <c r="Z39" s="38"/>
      <c r="AA39" s="38"/>
      <c r="AB39" s="405">
        <v>172.45</v>
      </c>
      <c r="AC39" s="65"/>
      <c r="AD39" s="65"/>
      <c r="AE39" s="364">
        <v>685</v>
      </c>
      <c r="AF39" s="38"/>
      <c r="AG39" s="38"/>
      <c r="AH39" s="38"/>
      <c r="AI39" s="38"/>
      <c r="AJ39" s="38"/>
      <c r="AK39" s="355"/>
    </row>
    <row r="40" spans="2:50" ht="12.75" customHeight="1">
      <c r="B40" s="4">
        <f t="shared" si="1"/>
        <v>42230</v>
      </c>
      <c r="C40" s="4"/>
      <c r="D40" s="405">
        <v>19.399999999999999</v>
      </c>
      <c r="E40" s="65"/>
      <c r="F40" s="65"/>
      <c r="G40" s="364">
        <v>1384</v>
      </c>
      <c r="H40" s="38"/>
      <c r="I40" s="38"/>
      <c r="J40" s="38"/>
      <c r="K40" s="38"/>
      <c r="L40" s="38"/>
      <c r="M40" s="38"/>
      <c r="N40" s="38"/>
      <c r="O40" s="38"/>
      <c r="P40" s="405">
        <v>159.78</v>
      </c>
      <c r="Q40" s="65"/>
      <c r="R40" s="65"/>
      <c r="S40" s="364">
        <v>690</v>
      </c>
      <c r="T40" s="38"/>
      <c r="U40" s="38"/>
      <c r="V40" s="38"/>
      <c r="W40" s="38"/>
      <c r="X40" s="38"/>
      <c r="Y40" s="38"/>
      <c r="Z40" s="38"/>
      <c r="AA40" s="38"/>
      <c r="AB40" s="405">
        <v>172.96</v>
      </c>
      <c r="AC40" s="65"/>
      <c r="AD40" s="65"/>
      <c r="AE40" s="364">
        <v>678</v>
      </c>
      <c r="AF40" s="38"/>
      <c r="AG40" s="38"/>
      <c r="AH40" s="38"/>
      <c r="AI40" s="38"/>
      <c r="AJ40" s="38"/>
      <c r="AK40" s="355"/>
    </row>
    <row r="41" spans="2:50" ht="12.75" customHeight="1">
      <c r="B41" s="4">
        <f t="shared" si="1"/>
        <v>42237</v>
      </c>
      <c r="C41" s="4"/>
      <c r="D41" s="405">
        <v>19.18</v>
      </c>
      <c r="E41" s="65"/>
      <c r="F41" s="65"/>
      <c r="G41" s="364">
        <v>1322</v>
      </c>
      <c r="H41" s="38"/>
      <c r="I41" s="38"/>
      <c r="J41" s="38"/>
      <c r="K41" s="38"/>
      <c r="L41" s="38"/>
      <c r="M41" s="38"/>
      <c r="N41" s="38"/>
      <c r="O41" s="38"/>
      <c r="P41" s="405">
        <v>160.31</v>
      </c>
      <c r="Q41" s="65"/>
      <c r="R41" s="65"/>
      <c r="S41" s="364">
        <v>670</v>
      </c>
      <c r="T41" s="38"/>
      <c r="U41" s="38"/>
      <c r="V41" s="38"/>
      <c r="W41" s="38"/>
      <c r="X41" s="38"/>
      <c r="Y41" s="38"/>
      <c r="Z41" s="38"/>
      <c r="AA41" s="38"/>
      <c r="AB41" s="405">
        <v>173.44</v>
      </c>
      <c r="AC41" s="65"/>
      <c r="AD41" s="65"/>
      <c r="AE41" s="364">
        <v>640</v>
      </c>
      <c r="AF41" s="38"/>
      <c r="AG41" s="38"/>
      <c r="AH41" s="38"/>
      <c r="AI41" s="38"/>
      <c r="AJ41" s="38"/>
      <c r="AK41" s="355"/>
    </row>
    <row r="42" spans="2:50" ht="12.75" customHeight="1">
      <c r="B42" s="4">
        <f t="shared" si="1"/>
        <v>42244</v>
      </c>
      <c r="C42" s="4"/>
      <c r="D42" s="405">
        <v>18.739999999999998</v>
      </c>
      <c r="E42" s="65"/>
      <c r="F42" s="65"/>
      <c r="G42" s="364">
        <v>1213</v>
      </c>
      <c r="H42" s="38"/>
      <c r="I42" s="38"/>
      <c r="J42" s="65">
        <v>19.260000000000002</v>
      </c>
      <c r="K42" s="65"/>
      <c r="L42" s="65"/>
      <c r="M42" s="146">
        <v>5597</v>
      </c>
      <c r="N42" s="38"/>
      <c r="O42" s="38"/>
      <c r="P42" s="405">
        <v>160.05000000000001</v>
      </c>
      <c r="Q42" s="65"/>
      <c r="R42" s="65"/>
      <c r="S42" s="364">
        <v>679</v>
      </c>
      <c r="T42" s="38"/>
      <c r="U42" s="38"/>
      <c r="V42" s="65">
        <v>159.55000000000001</v>
      </c>
      <c r="W42" s="65"/>
      <c r="X42" s="65"/>
      <c r="Y42" s="146">
        <v>2843</v>
      </c>
      <c r="Z42" s="38"/>
      <c r="AA42" s="38"/>
      <c r="AB42" s="405">
        <v>173</v>
      </c>
      <c r="AC42" s="65"/>
      <c r="AD42" s="65"/>
      <c r="AE42" s="364">
        <v>652</v>
      </c>
      <c r="AF42" s="38"/>
      <c r="AG42" s="38"/>
      <c r="AH42" s="65">
        <v>172.78</v>
      </c>
      <c r="AI42" s="65"/>
      <c r="AJ42" s="65"/>
      <c r="AK42" s="146">
        <v>2812</v>
      </c>
    </row>
    <row r="43" spans="2:50" ht="12.75" customHeight="1">
      <c r="B43" s="4">
        <f t="shared" si="1"/>
        <v>42251</v>
      </c>
      <c r="C43" s="4"/>
      <c r="D43" s="405">
        <v>18.61</v>
      </c>
      <c r="E43" s="65"/>
      <c r="F43" s="65"/>
      <c r="G43" s="364">
        <v>1311</v>
      </c>
      <c r="H43" s="38"/>
      <c r="I43" s="38"/>
      <c r="J43" s="38"/>
      <c r="K43" s="38"/>
      <c r="L43" s="38"/>
      <c r="M43" s="38"/>
      <c r="N43" s="38"/>
      <c r="O43" s="38"/>
      <c r="P43" s="405">
        <v>154.22</v>
      </c>
      <c r="Q43" s="65"/>
      <c r="R43" s="65"/>
      <c r="S43" s="364">
        <v>723</v>
      </c>
      <c r="T43" s="38"/>
      <c r="U43" s="38"/>
      <c r="V43" s="38"/>
      <c r="W43" s="38"/>
      <c r="X43" s="38"/>
      <c r="Y43" s="38"/>
      <c r="Z43" s="38"/>
      <c r="AA43" s="38"/>
      <c r="AB43" s="405">
        <v>169.2</v>
      </c>
      <c r="AC43" s="65"/>
      <c r="AD43" s="65"/>
      <c r="AE43" s="364">
        <v>767</v>
      </c>
      <c r="AF43" s="38"/>
      <c r="AG43" s="38"/>
      <c r="AH43" s="38"/>
      <c r="AI43" s="38"/>
      <c r="AJ43" s="38"/>
      <c r="AK43" s="355"/>
    </row>
    <row r="44" spans="2:50" ht="12.75" customHeight="1">
      <c r="B44" s="4">
        <f t="shared" si="1"/>
        <v>42258</v>
      </c>
      <c r="C44" s="4"/>
      <c r="D44" s="405">
        <v>18.38</v>
      </c>
      <c r="E44" s="65"/>
      <c r="F44" s="65"/>
      <c r="G44" s="364">
        <v>1071</v>
      </c>
      <c r="H44" s="38"/>
      <c r="I44" s="38"/>
      <c r="J44" s="38"/>
      <c r="K44" s="38"/>
      <c r="L44" s="38"/>
      <c r="M44" s="38"/>
      <c r="N44" s="38"/>
      <c r="O44" s="38"/>
      <c r="P44" s="405">
        <v>152.04</v>
      </c>
      <c r="Q44" s="65"/>
      <c r="R44" s="65"/>
      <c r="S44" s="364">
        <v>544</v>
      </c>
      <c r="T44" s="38"/>
      <c r="U44" s="38"/>
      <c r="V44" s="38"/>
      <c r="W44" s="38"/>
      <c r="X44" s="38"/>
      <c r="Y44" s="38"/>
      <c r="Z44" s="38"/>
      <c r="AA44" s="38"/>
      <c r="AB44" s="405">
        <v>167.98</v>
      </c>
      <c r="AC44" s="65"/>
      <c r="AD44" s="65"/>
      <c r="AE44" s="364">
        <v>580</v>
      </c>
      <c r="AF44" s="38"/>
      <c r="AG44" s="38"/>
      <c r="AH44" s="38"/>
      <c r="AI44" s="38"/>
      <c r="AJ44" s="38"/>
      <c r="AK44" s="355"/>
    </row>
    <row r="45" spans="2:50" ht="12.75" customHeight="1">
      <c r="B45" s="4">
        <f t="shared" si="1"/>
        <v>42265</v>
      </c>
      <c r="C45" s="4"/>
      <c r="D45" s="405">
        <v>18.09</v>
      </c>
      <c r="E45" s="65"/>
      <c r="F45" s="65"/>
      <c r="G45" s="364">
        <v>1281</v>
      </c>
      <c r="H45" s="38"/>
      <c r="I45" s="38"/>
      <c r="J45" s="38"/>
      <c r="K45" s="38"/>
      <c r="L45" s="38"/>
      <c r="M45" s="38"/>
      <c r="N45" s="38"/>
      <c r="O45" s="38"/>
      <c r="P45" s="405">
        <v>152.06</v>
      </c>
      <c r="Q45" s="65"/>
      <c r="R45" s="65"/>
      <c r="S45" s="364">
        <v>615</v>
      </c>
      <c r="T45" s="38"/>
      <c r="U45" s="38"/>
      <c r="V45" s="38"/>
      <c r="W45" s="38"/>
      <c r="X45" s="38"/>
      <c r="Y45" s="38"/>
      <c r="Z45" s="38"/>
      <c r="AA45" s="38"/>
      <c r="AB45" s="405">
        <v>167.92</v>
      </c>
      <c r="AC45" s="65"/>
      <c r="AD45" s="65"/>
      <c r="AE45" s="364">
        <v>651</v>
      </c>
      <c r="AF45" s="38"/>
      <c r="AG45" s="38"/>
      <c r="AH45" s="38"/>
      <c r="AI45" s="38"/>
      <c r="AJ45" s="38"/>
      <c r="AK45" s="355"/>
    </row>
    <row r="46" spans="2:50" ht="12.75" customHeight="1">
      <c r="B46" s="4">
        <f t="shared" si="1"/>
        <v>42272</v>
      </c>
      <c r="C46" s="4"/>
      <c r="D46" s="405">
        <v>17.899999999999999</v>
      </c>
      <c r="E46" s="65"/>
      <c r="F46" s="65"/>
      <c r="G46" s="364">
        <v>1352</v>
      </c>
      <c r="H46" s="38"/>
      <c r="I46" s="38"/>
      <c r="J46" s="65">
        <v>18.14</v>
      </c>
      <c r="K46" s="65"/>
      <c r="L46" s="65"/>
      <c r="M46" s="146">
        <v>5592</v>
      </c>
      <c r="N46" s="38"/>
      <c r="O46" s="38"/>
      <c r="P46" s="405">
        <v>155.43</v>
      </c>
      <c r="Q46" s="65"/>
      <c r="R46" s="65"/>
      <c r="S46" s="364">
        <v>641</v>
      </c>
      <c r="T46" s="38"/>
      <c r="U46" s="38"/>
      <c r="V46" s="65">
        <v>153.91999999999999</v>
      </c>
      <c r="W46" s="65"/>
      <c r="X46" s="65"/>
      <c r="Y46" s="146">
        <v>2779</v>
      </c>
      <c r="Z46" s="38"/>
      <c r="AA46" s="38"/>
      <c r="AB46" s="405">
        <v>170.22</v>
      </c>
      <c r="AC46" s="65"/>
      <c r="AD46" s="65"/>
      <c r="AE46" s="364">
        <v>690</v>
      </c>
      <c r="AF46" s="38"/>
      <c r="AG46" s="38"/>
      <c r="AH46" s="65">
        <v>169.24</v>
      </c>
      <c r="AI46" s="65"/>
      <c r="AJ46" s="65"/>
      <c r="AK46" s="146">
        <v>2969</v>
      </c>
    </row>
    <row r="47" spans="2:50" ht="12.75" customHeight="1">
      <c r="B47" s="4">
        <f t="shared" si="1"/>
        <v>42279</v>
      </c>
      <c r="C47" s="4"/>
      <c r="D47" s="405">
        <v>17.690000000000001</v>
      </c>
      <c r="E47" s="65"/>
      <c r="F47" s="65"/>
      <c r="G47" s="364">
        <v>1349</v>
      </c>
      <c r="H47" s="38"/>
      <c r="I47" s="38"/>
      <c r="J47" s="38"/>
      <c r="K47" s="38"/>
      <c r="L47" s="38"/>
      <c r="M47" s="38"/>
      <c r="N47" s="38"/>
      <c r="O47" s="38"/>
      <c r="P47" s="405">
        <v>157.11000000000001</v>
      </c>
      <c r="Q47" s="65"/>
      <c r="R47" s="65"/>
      <c r="S47" s="364">
        <v>675</v>
      </c>
      <c r="T47" s="38"/>
      <c r="U47" s="38"/>
      <c r="V47" s="38"/>
      <c r="W47" s="38"/>
      <c r="X47" s="38"/>
      <c r="Y47" s="38"/>
      <c r="Z47" s="38"/>
      <c r="AA47" s="38"/>
      <c r="AB47" s="405">
        <v>171.63</v>
      </c>
      <c r="AC47" s="65"/>
      <c r="AD47" s="65"/>
      <c r="AE47" s="364">
        <v>730</v>
      </c>
      <c r="AF47" s="38"/>
      <c r="AG47" s="38"/>
      <c r="AH47" s="38"/>
      <c r="AI47" s="38"/>
      <c r="AJ47" s="38"/>
      <c r="AK47" s="355"/>
    </row>
    <row r="48" spans="2:50" ht="12.75" customHeight="1">
      <c r="B48" s="4">
        <f t="shared" si="1"/>
        <v>42286</v>
      </c>
      <c r="C48" s="4"/>
      <c r="D48" s="405">
        <v>17.41</v>
      </c>
      <c r="E48" s="65"/>
      <c r="F48" s="65"/>
      <c r="G48" s="364">
        <v>1313</v>
      </c>
      <c r="H48" s="38"/>
      <c r="I48" s="38"/>
      <c r="J48" s="38"/>
      <c r="K48" s="38"/>
      <c r="L48" s="38"/>
      <c r="M48" s="38"/>
      <c r="N48" s="38"/>
      <c r="O48" s="38"/>
      <c r="P48" s="405">
        <v>158.22999999999999</v>
      </c>
      <c r="Q48" s="65"/>
      <c r="R48" s="65"/>
      <c r="S48" s="364">
        <v>633</v>
      </c>
      <c r="T48" s="38"/>
      <c r="U48" s="38"/>
      <c r="V48" s="38"/>
      <c r="W48" s="38"/>
      <c r="X48" s="38"/>
      <c r="Y48" s="38"/>
      <c r="Z48" s="38"/>
      <c r="AA48" s="38"/>
      <c r="AB48" s="405">
        <v>172.08</v>
      </c>
      <c r="AC48" s="65"/>
      <c r="AD48" s="65"/>
      <c r="AE48" s="364">
        <v>684</v>
      </c>
      <c r="AF48" s="38"/>
      <c r="AG48" s="38"/>
      <c r="AH48" s="38"/>
      <c r="AI48" s="38"/>
      <c r="AJ48" s="38"/>
      <c r="AK48" s="355"/>
    </row>
    <row r="49" spans="2:37" ht="12.75" customHeight="1">
      <c r="B49" s="4">
        <f t="shared" si="1"/>
        <v>42293</v>
      </c>
      <c r="C49" s="4"/>
      <c r="D49" s="405">
        <v>17.27</v>
      </c>
      <c r="E49" s="65"/>
      <c r="F49" s="65"/>
      <c r="G49" s="364">
        <v>963</v>
      </c>
      <c r="H49" s="38"/>
      <c r="I49" s="38"/>
      <c r="J49" s="38"/>
      <c r="K49" s="38"/>
      <c r="L49" s="38"/>
      <c r="M49" s="38"/>
      <c r="N49" s="38"/>
      <c r="O49" s="38"/>
      <c r="P49" s="405">
        <v>157.56</v>
      </c>
      <c r="Q49" s="65"/>
      <c r="R49" s="65"/>
      <c r="S49" s="364">
        <v>502</v>
      </c>
      <c r="T49" s="38"/>
      <c r="U49" s="38"/>
      <c r="V49" s="38"/>
      <c r="W49" s="38"/>
      <c r="X49" s="38"/>
      <c r="Y49" s="38"/>
      <c r="Z49" s="38"/>
      <c r="AA49" s="38"/>
      <c r="AB49" s="405">
        <v>171.6</v>
      </c>
      <c r="AC49" s="65"/>
      <c r="AD49" s="65"/>
      <c r="AE49" s="364">
        <v>534</v>
      </c>
      <c r="AF49" s="38"/>
      <c r="AG49" s="38"/>
      <c r="AH49" s="38"/>
      <c r="AI49" s="38"/>
      <c r="AJ49" s="38"/>
      <c r="AK49" s="355"/>
    </row>
    <row r="50" spans="2:37" ht="12.75" customHeight="1">
      <c r="B50" s="4">
        <f t="shared" si="1"/>
        <v>42300</v>
      </c>
      <c r="C50" s="4"/>
      <c r="D50" s="405">
        <v>17.05</v>
      </c>
      <c r="E50" s="65"/>
      <c r="F50" s="65"/>
      <c r="G50" s="364">
        <v>1168</v>
      </c>
      <c r="H50" s="38"/>
      <c r="I50" s="38"/>
      <c r="J50" s="38"/>
      <c r="K50" s="38"/>
      <c r="L50" s="38"/>
      <c r="M50" s="38"/>
      <c r="N50" s="38"/>
      <c r="O50" s="38"/>
      <c r="P50" s="405">
        <v>156.27000000000001</v>
      </c>
      <c r="Q50" s="65"/>
      <c r="R50" s="65"/>
      <c r="S50" s="364">
        <v>619</v>
      </c>
      <c r="T50" s="38"/>
      <c r="U50" s="38"/>
      <c r="V50" s="38"/>
      <c r="W50" s="38"/>
      <c r="X50" s="38"/>
      <c r="Y50" s="38"/>
      <c r="Z50" s="38"/>
      <c r="AA50" s="38"/>
      <c r="AB50" s="405">
        <v>170.88</v>
      </c>
      <c r="AC50" s="65"/>
      <c r="AD50" s="65"/>
      <c r="AE50" s="364">
        <v>657</v>
      </c>
      <c r="AF50" s="38"/>
      <c r="AG50" s="38"/>
      <c r="AH50" s="38"/>
      <c r="AI50" s="38"/>
      <c r="AJ50" s="38"/>
      <c r="AK50" s="355"/>
    </row>
    <row r="51" spans="2:37" ht="12.75" customHeight="1">
      <c r="B51" s="4">
        <f t="shared" si="1"/>
        <v>42307</v>
      </c>
      <c r="C51" s="4"/>
      <c r="D51" s="405">
        <v>16.86</v>
      </c>
      <c r="E51" s="65"/>
      <c r="F51" s="65"/>
      <c r="G51" s="364">
        <v>1256</v>
      </c>
      <c r="H51" s="38"/>
      <c r="I51" s="38"/>
      <c r="J51" s="65">
        <v>17.190000000000001</v>
      </c>
      <c r="K51" s="65"/>
      <c r="L51" s="65"/>
      <c r="M51" s="146">
        <v>5220</v>
      </c>
      <c r="N51" s="38"/>
      <c r="O51" s="38"/>
      <c r="P51" s="405">
        <v>152.59</v>
      </c>
      <c r="Q51" s="65"/>
      <c r="R51" s="65"/>
      <c r="S51" s="364">
        <v>585</v>
      </c>
      <c r="T51" s="38"/>
      <c r="U51" s="38"/>
      <c r="V51" s="65">
        <v>156.26</v>
      </c>
      <c r="W51" s="65"/>
      <c r="X51" s="65"/>
      <c r="Y51" s="146">
        <v>2609</v>
      </c>
      <c r="Z51" s="38"/>
      <c r="AA51" s="38"/>
      <c r="AB51" s="405">
        <v>168.6</v>
      </c>
      <c r="AC51" s="65"/>
      <c r="AD51" s="65"/>
      <c r="AE51" s="364">
        <v>651</v>
      </c>
      <c r="AF51" s="38"/>
      <c r="AG51" s="38"/>
      <c r="AH51" s="65">
        <v>170.86</v>
      </c>
      <c r="AI51" s="65"/>
      <c r="AJ51" s="65"/>
      <c r="AK51" s="146">
        <v>2818</v>
      </c>
    </row>
    <row r="52" spans="2:37" ht="12.75" customHeight="1">
      <c r="B52" s="4">
        <f t="shared" si="1"/>
        <v>42314</v>
      </c>
      <c r="C52" s="4"/>
      <c r="D52" s="405">
        <v>16.73</v>
      </c>
      <c r="E52" s="65"/>
      <c r="F52" s="65"/>
      <c r="G52" s="364">
        <v>1226</v>
      </c>
      <c r="H52" s="38"/>
      <c r="I52" s="38"/>
      <c r="J52" s="38"/>
      <c r="K52" s="38"/>
      <c r="L52" s="38"/>
      <c r="M52" s="38"/>
      <c r="N52" s="38"/>
      <c r="O52" s="38"/>
      <c r="P52" s="405">
        <v>150.55000000000001</v>
      </c>
      <c r="Q52" s="65"/>
      <c r="R52" s="65"/>
      <c r="S52" s="364">
        <v>610</v>
      </c>
      <c r="T52" s="38"/>
      <c r="U52" s="38"/>
      <c r="V52" s="38"/>
      <c r="W52" s="38"/>
      <c r="X52" s="38"/>
      <c r="Y52" s="38"/>
      <c r="Z52" s="38"/>
      <c r="AA52" s="38"/>
      <c r="AB52" s="405">
        <v>165.82</v>
      </c>
      <c r="AC52" s="65"/>
      <c r="AD52" s="65"/>
      <c r="AE52" s="364">
        <v>637</v>
      </c>
      <c r="AF52" s="38"/>
      <c r="AG52" s="38"/>
      <c r="AH52" s="38"/>
      <c r="AI52" s="38"/>
      <c r="AJ52" s="38"/>
      <c r="AK52" s="355"/>
    </row>
    <row r="53" spans="2:37" ht="12.75" customHeight="1">
      <c r="B53" s="4">
        <f t="shared" si="1"/>
        <v>42321</v>
      </c>
      <c r="C53" s="4"/>
      <c r="D53" s="405">
        <v>16.73</v>
      </c>
      <c r="E53" s="65"/>
      <c r="F53" s="65"/>
      <c r="G53" s="364">
        <v>1231</v>
      </c>
      <c r="H53" s="38"/>
      <c r="I53" s="38"/>
      <c r="J53" s="38"/>
      <c r="K53" s="38"/>
      <c r="L53" s="38"/>
      <c r="M53" s="38"/>
      <c r="N53" s="38"/>
      <c r="O53" s="38"/>
      <c r="P53" s="405">
        <v>146.82</v>
      </c>
      <c r="Q53" s="65"/>
      <c r="R53" s="65"/>
      <c r="S53" s="364">
        <v>620</v>
      </c>
      <c r="T53" s="38"/>
      <c r="U53" s="38"/>
      <c r="V53" s="38"/>
      <c r="W53" s="38"/>
      <c r="X53" s="38"/>
      <c r="Y53" s="38"/>
      <c r="Z53" s="38"/>
      <c r="AA53" s="38"/>
      <c r="AB53" s="405">
        <v>160.33000000000001</v>
      </c>
      <c r="AC53" s="65"/>
      <c r="AD53" s="65"/>
      <c r="AE53" s="364">
        <v>625</v>
      </c>
      <c r="AF53" s="38"/>
      <c r="AG53" s="38"/>
      <c r="AH53" s="38"/>
      <c r="AI53" s="38"/>
      <c r="AJ53" s="38"/>
      <c r="AK53" s="355"/>
    </row>
    <row r="54" spans="2:37" ht="12.75" customHeight="1">
      <c r="B54" s="4">
        <f t="shared" si="1"/>
        <v>42328</v>
      </c>
      <c r="C54" s="4"/>
      <c r="D54" s="405">
        <v>16.66</v>
      </c>
      <c r="E54" s="65"/>
      <c r="F54" s="65"/>
      <c r="G54" s="364">
        <v>1174</v>
      </c>
      <c r="H54" s="38"/>
      <c r="I54" s="38"/>
      <c r="J54" s="38"/>
      <c r="K54" s="38"/>
      <c r="L54" s="38"/>
      <c r="M54" s="38"/>
      <c r="N54" s="38"/>
      <c r="O54" s="38"/>
      <c r="P54" s="405">
        <v>145.71</v>
      </c>
      <c r="Q54" s="65"/>
      <c r="R54" s="65"/>
      <c r="S54" s="364">
        <v>620</v>
      </c>
      <c r="T54" s="38"/>
      <c r="U54" s="38"/>
      <c r="V54" s="38"/>
      <c r="W54" s="38"/>
      <c r="X54" s="38"/>
      <c r="Y54" s="38"/>
      <c r="Z54" s="38"/>
      <c r="AA54" s="38"/>
      <c r="AB54" s="405">
        <v>158.69999999999999</v>
      </c>
      <c r="AC54" s="65"/>
      <c r="AD54" s="65"/>
      <c r="AE54" s="364">
        <v>625</v>
      </c>
      <c r="AF54" s="38"/>
      <c r="AG54" s="38"/>
      <c r="AH54" s="38"/>
      <c r="AI54" s="38"/>
      <c r="AJ54" s="38"/>
      <c r="AK54" s="355"/>
    </row>
    <row r="55" spans="2:37" ht="12.75" customHeight="1">
      <c r="B55" s="4">
        <f t="shared" si="1"/>
        <v>42335</v>
      </c>
      <c r="C55" s="4"/>
      <c r="D55" s="405">
        <v>16.55</v>
      </c>
      <c r="E55" s="65"/>
      <c r="F55" s="65"/>
      <c r="G55" s="364">
        <v>865</v>
      </c>
      <c r="H55" s="38"/>
      <c r="I55" s="38"/>
      <c r="J55" s="65">
        <v>16.670000000000002</v>
      </c>
      <c r="K55" s="65"/>
      <c r="L55" s="65"/>
      <c r="M55" s="146">
        <v>4728</v>
      </c>
      <c r="N55" s="38"/>
      <c r="O55" s="38"/>
      <c r="P55" s="405">
        <v>146.65</v>
      </c>
      <c r="Q55" s="65"/>
      <c r="R55" s="65"/>
      <c r="S55" s="364">
        <v>456</v>
      </c>
      <c r="T55" s="38"/>
      <c r="U55" s="38"/>
      <c r="V55" s="65">
        <v>147.44</v>
      </c>
      <c r="W55" s="65"/>
      <c r="X55" s="65"/>
      <c r="Y55" s="146">
        <v>2420</v>
      </c>
      <c r="Z55" s="38"/>
      <c r="AA55" s="38"/>
      <c r="AB55" s="405">
        <v>160.06</v>
      </c>
      <c r="AC55" s="65"/>
      <c r="AD55" s="65"/>
      <c r="AE55" s="364">
        <v>504</v>
      </c>
      <c r="AF55" s="38"/>
      <c r="AG55" s="38"/>
      <c r="AH55" s="65">
        <v>161.25</v>
      </c>
      <c r="AI55" s="65"/>
      <c r="AJ55" s="65"/>
      <c r="AK55" s="146">
        <v>2517</v>
      </c>
    </row>
    <row r="56" spans="2:37" ht="12.75" customHeight="1">
      <c r="B56" s="4">
        <f t="shared" si="1"/>
        <v>42342</v>
      </c>
      <c r="C56" s="4"/>
      <c r="D56" s="405">
        <v>16.45</v>
      </c>
      <c r="E56" s="65"/>
      <c r="F56" s="65"/>
      <c r="G56" s="364">
        <v>1210</v>
      </c>
      <c r="H56" s="38"/>
      <c r="I56" s="38"/>
      <c r="J56" s="38"/>
      <c r="K56" s="38"/>
      <c r="L56" s="38"/>
      <c r="M56" s="38"/>
      <c r="N56" s="38"/>
      <c r="O56" s="38"/>
      <c r="P56" s="405">
        <v>147.53</v>
      </c>
      <c r="Q56" s="65"/>
      <c r="R56" s="65"/>
      <c r="S56" s="364">
        <v>589</v>
      </c>
      <c r="T56" s="38"/>
      <c r="U56" s="38"/>
      <c r="V56" s="38"/>
      <c r="W56" s="38"/>
      <c r="X56" s="38"/>
      <c r="Y56" s="38"/>
      <c r="Z56" s="38"/>
      <c r="AA56" s="38"/>
      <c r="AB56" s="405">
        <v>161.29</v>
      </c>
      <c r="AC56" s="65"/>
      <c r="AD56" s="65"/>
      <c r="AE56" s="364">
        <v>666</v>
      </c>
      <c r="AF56" s="38"/>
      <c r="AG56" s="38"/>
      <c r="AH56" s="38"/>
      <c r="AI56" s="38"/>
      <c r="AJ56" s="38"/>
      <c r="AK56" s="355"/>
    </row>
    <row r="57" spans="2:37" ht="12.75" customHeight="1">
      <c r="B57" s="4">
        <f t="shared" si="1"/>
        <v>42349</v>
      </c>
      <c r="C57" s="4"/>
      <c r="D57" s="405">
        <v>16.329999999999998</v>
      </c>
      <c r="E57" s="65"/>
      <c r="F57" s="65"/>
      <c r="G57" s="364">
        <v>1302</v>
      </c>
      <c r="H57" s="38"/>
      <c r="I57" s="38"/>
      <c r="J57" s="38"/>
      <c r="K57" s="38"/>
      <c r="L57" s="38"/>
      <c r="M57" s="38"/>
      <c r="N57" s="38"/>
      <c r="O57" s="38"/>
      <c r="P57" s="405">
        <v>149.16999999999999</v>
      </c>
      <c r="Q57" s="65"/>
      <c r="R57" s="65"/>
      <c r="S57" s="364">
        <v>565</v>
      </c>
      <c r="T57" s="38"/>
      <c r="U57" s="38"/>
      <c r="V57" s="38"/>
      <c r="W57" s="38"/>
      <c r="X57" s="38"/>
      <c r="Y57" s="38"/>
      <c r="Z57" s="38"/>
      <c r="AA57" s="38"/>
      <c r="AB57" s="405">
        <v>162.16</v>
      </c>
      <c r="AC57" s="65"/>
      <c r="AD57" s="65"/>
      <c r="AE57" s="364">
        <v>620</v>
      </c>
      <c r="AF57" s="38"/>
      <c r="AG57" s="38"/>
      <c r="AH57" s="38"/>
      <c r="AI57" s="38"/>
      <c r="AJ57" s="38"/>
      <c r="AK57" s="355"/>
    </row>
    <row r="58" spans="2:37" ht="12.75" customHeight="1">
      <c r="B58" s="4">
        <f t="shared" si="1"/>
        <v>42356</v>
      </c>
      <c r="C58" s="4"/>
      <c r="D58" s="405">
        <v>16.420000000000002</v>
      </c>
      <c r="E58" s="65"/>
      <c r="F58" s="65"/>
      <c r="G58" s="364">
        <v>1236</v>
      </c>
      <c r="H58" s="38"/>
      <c r="I58" s="38"/>
      <c r="J58" s="38"/>
      <c r="K58" s="38"/>
      <c r="L58" s="38"/>
      <c r="M58" s="38"/>
      <c r="N58" s="38"/>
      <c r="O58" s="38"/>
      <c r="P58" s="405">
        <v>152.03</v>
      </c>
      <c r="Q58" s="65"/>
      <c r="R58" s="65"/>
      <c r="S58" s="364">
        <v>525</v>
      </c>
      <c r="T58" s="38"/>
      <c r="U58" s="38"/>
      <c r="V58" s="38"/>
      <c r="W58" s="38"/>
      <c r="X58" s="38"/>
      <c r="Y58" s="38"/>
      <c r="Z58" s="38"/>
      <c r="AA58" s="38"/>
      <c r="AB58" s="405">
        <v>164.1</v>
      </c>
      <c r="AC58" s="65"/>
      <c r="AD58" s="65"/>
      <c r="AE58" s="364">
        <v>562</v>
      </c>
      <c r="AF58" s="38"/>
      <c r="AG58" s="38"/>
      <c r="AH58" s="38"/>
      <c r="AI58" s="38"/>
      <c r="AJ58" s="38"/>
      <c r="AK58" s="355"/>
    </row>
    <row r="59" spans="2:37" ht="12.75" customHeight="1">
      <c r="B59" s="4">
        <f t="shared" si="1"/>
        <v>42363</v>
      </c>
      <c r="C59" s="4"/>
      <c r="D59" s="405">
        <v>16.54</v>
      </c>
      <c r="E59" s="65"/>
      <c r="F59" s="65"/>
      <c r="G59" s="364">
        <v>1346</v>
      </c>
      <c r="H59" s="38"/>
      <c r="I59" s="38"/>
      <c r="J59" s="38"/>
      <c r="K59" s="38"/>
      <c r="L59" s="38"/>
      <c r="M59" s="38"/>
      <c r="N59" s="38"/>
      <c r="O59" s="38"/>
      <c r="P59" s="405">
        <v>154.44999999999999</v>
      </c>
      <c r="Q59" s="65"/>
      <c r="R59" s="65"/>
      <c r="S59" s="364">
        <v>528</v>
      </c>
      <c r="T59" s="38"/>
      <c r="U59" s="38"/>
      <c r="V59" s="38"/>
      <c r="W59" s="38"/>
      <c r="X59" s="38"/>
      <c r="Y59" s="38"/>
      <c r="Z59" s="38"/>
      <c r="AA59" s="38"/>
      <c r="AB59" s="405">
        <v>165.85</v>
      </c>
      <c r="AC59" s="65"/>
      <c r="AD59" s="65"/>
      <c r="AE59" s="364">
        <v>565</v>
      </c>
      <c r="AF59" s="38"/>
      <c r="AG59" s="38"/>
      <c r="AH59" s="38"/>
      <c r="AI59" s="38"/>
      <c r="AJ59" s="38"/>
      <c r="AK59" s="355"/>
    </row>
    <row r="60" spans="2:37" ht="12.75" customHeight="1">
      <c r="B60" s="4">
        <f t="shared" si="1"/>
        <v>42370</v>
      </c>
      <c r="C60" s="4"/>
      <c r="D60" s="405">
        <v>16.63</v>
      </c>
      <c r="E60" s="65"/>
      <c r="F60" s="65"/>
      <c r="G60" s="364">
        <v>978</v>
      </c>
      <c r="H60" s="82"/>
      <c r="I60" s="82"/>
      <c r="J60" s="82">
        <v>16.46</v>
      </c>
      <c r="K60" s="82"/>
      <c r="L60" s="82"/>
      <c r="M60" s="82">
        <v>5573</v>
      </c>
      <c r="N60" s="82"/>
      <c r="O60" s="82"/>
      <c r="P60" s="405">
        <v>156.19</v>
      </c>
      <c r="Q60" s="65"/>
      <c r="R60" s="65"/>
      <c r="S60" s="364">
        <v>425</v>
      </c>
      <c r="T60" s="82"/>
      <c r="U60" s="82"/>
      <c r="V60" s="82">
        <v>151.72999999999999</v>
      </c>
      <c r="W60" s="82"/>
      <c r="X60" s="82"/>
      <c r="Y60" s="82">
        <v>2413</v>
      </c>
      <c r="Z60" s="82"/>
      <c r="AA60" s="82"/>
      <c r="AB60" s="405">
        <v>167.3</v>
      </c>
      <c r="AC60" s="65"/>
      <c r="AD60" s="65"/>
      <c r="AE60" s="364">
        <v>466</v>
      </c>
      <c r="AF60" s="38"/>
      <c r="AG60" s="38"/>
      <c r="AH60" s="65">
        <v>164.02</v>
      </c>
      <c r="AI60" s="65"/>
      <c r="AJ60" s="65"/>
      <c r="AK60" s="146">
        <v>2640</v>
      </c>
    </row>
    <row r="61" spans="2:37" ht="2.25" customHeight="1">
      <c r="B61" s="4"/>
      <c r="C61" s="4"/>
      <c r="D61" s="121"/>
      <c r="E61" s="121"/>
      <c r="F61" s="121"/>
      <c r="G61" s="327"/>
      <c r="H61" s="81"/>
      <c r="I61" s="121"/>
      <c r="J61" s="121"/>
      <c r="K61" s="121"/>
      <c r="L61" s="121"/>
      <c r="M61" s="327"/>
      <c r="N61" s="38"/>
      <c r="O61" s="38"/>
      <c r="P61" s="121"/>
      <c r="Q61" s="121"/>
      <c r="R61" s="121"/>
      <c r="S61" s="327"/>
      <c r="T61" s="81"/>
      <c r="U61" s="121"/>
      <c r="V61" s="121"/>
      <c r="W61" s="121"/>
      <c r="X61" s="121"/>
      <c r="Y61" s="327"/>
      <c r="Z61" s="38"/>
      <c r="AA61" s="38"/>
      <c r="AB61" s="121"/>
      <c r="AC61" s="121"/>
      <c r="AD61" s="121"/>
      <c r="AE61" s="327"/>
      <c r="AF61" s="81"/>
      <c r="AG61" s="121"/>
      <c r="AH61" s="121"/>
      <c r="AI61" s="121"/>
      <c r="AJ61" s="121"/>
      <c r="AK61" s="327"/>
    </row>
    <row r="62" spans="2:37" ht="12.75" customHeight="1">
      <c r="B62" s="127">
        <v>2015</v>
      </c>
      <c r="C62" s="236"/>
      <c r="D62" s="121">
        <f>SUMPRODUCT(D8:D60,G8:G60)/SUM(G8:G60)</f>
        <v>26.262922259157051</v>
      </c>
      <c r="E62" s="121"/>
      <c r="F62" s="121"/>
      <c r="G62" s="327">
        <f>SUM(G8:G60)</f>
        <v>63776</v>
      </c>
      <c r="H62" s="81"/>
      <c r="I62" s="121"/>
      <c r="J62" s="121"/>
      <c r="K62" s="121"/>
      <c r="L62" s="121"/>
      <c r="M62" s="327"/>
      <c r="N62" s="82"/>
      <c r="O62" s="82"/>
      <c r="P62" s="121">
        <f>SUMPRODUCT(P8:P60,S8:S60)/SUM(S8:S60)</f>
        <v>162.88977071165911</v>
      </c>
      <c r="Q62" s="121"/>
      <c r="R62" s="121"/>
      <c r="S62" s="327">
        <f>SUM(S8:S60)</f>
        <v>36984</v>
      </c>
      <c r="T62" s="81"/>
      <c r="U62" s="121"/>
      <c r="V62" s="121"/>
      <c r="W62" s="121"/>
      <c r="X62" s="121"/>
      <c r="Y62" s="327"/>
      <c r="Z62" s="82"/>
      <c r="AA62" s="82"/>
      <c r="AB62" s="121">
        <f>SUMPRODUCT(AB8:AB60,AE8:AE60)/SUM(AE8:AE60)</f>
        <v>173.22397016559466</v>
      </c>
      <c r="AC62" s="121"/>
      <c r="AD62" s="121"/>
      <c r="AE62" s="327">
        <f>SUM(AE8:AE60)</f>
        <v>36535</v>
      </c>
      <c r="AF62" s="81"/>
      <c r="AG62" s="121"/>
      <c r="AH62" s="130"/>
      <c r="AI62" s="130"/>
      <c r="AJ62" s="130"/>
      <c r="AK62" s="355"/>
    </row>
    <row r="63" spans="2:37" ht="12.75" customHeight="1">
      <c r="B63" s="127">
        <v>2014</v>
      </c>
      <c r="C63" s="236"/>
      <c r="D63" s="81">
        <v>47.12</v>
      </c>
      <c r="E63" s="81"/>
      <c r="F63" s="81"/>
      <c r="G63" s="327">
        <v>61853</v>
      </c>
      <c r="H63" s="81"/>
      <c r="I63" s="81"/>
      <c r="J63" s="81"/>
      <c r="K63" s="81"/>
      <c r="L63" s="81"/>
      <c r="M63" s="327"/>
      <c r="N63" s="82"/>
      <c r="O63" s="82"/>
      <c r="P63" s="81">
        <v>135.55000000000001</v>
      </c>
      <c r="Q63" s="81"/>
      <c r="R63" s="81"/>
      <c r="S63" s="327">
        <v>24165</v>
      </c>
      <c r="T63" s="81"/>
      <c r="U63" s="81"/>
      <c r="V63" s="81"/>
      <c r="W63" s="81"/>
      <c r="X63" s="81"/>
      <c r="Y63" s="327"/>
      <c r="Z63" s="82"/>
      <c r="AA63" s="82"/>
      <c r="AB63" s="81">
        <v>144.16</v>
      </c>
      <c r="AC63" s="81"/>
      <c r="AD63" s="81"/>
      <c r="AE63" s="327">
        <v>24637</v>
      </c>
      <c r="AF63" s="81"/>
      <c r="AG63" s="121"/>
      <c r="AH63" s="130"/>
      <c r="AI63" s="130"/>
      <c r="AJ63" s="130"/>
      <c r="AK63" s="355"/>
    </row>
    <row r="64" spans="2:37" ht="2.25" customHeight="1">
      <c r="B64" s="127"/>
      <c r="C64" s="9"/>
      <c r="D64" s="130"/>
      <c r="E64" s="130"/>
      <c r="F64" s="130"/>
      <c r="G64" s="131"/>
      <c r="H64" s="110"/>
      <c r="I64" s="130"/>
      <c r="J64" s="130"/>
      <c r="K64" s="130"/>
      <c r="L64" s="130"/>
      <c r="P64" s="130"/>
      <c r="Q64" s="130"/>
      <c r="R64" s="130"/>
      <c r="S64" s="131"/>
      <c r="T64" s="110"/>
      <c r="U64" s="130"/>
      <c r="V64" s="130"/>
      <c r="W64" s="130"/>
      <c r="X64" s="130"/>
      <c r="AB64" s="130"/>
      <c r="AC64" s="130"/>
      <c r="AD64" s="130"/>
      <c r="AE64" s="131"/>
      <c r="AF64" s="110"/>
      <c r="AG64" s="130"/>
      <c r="AH64" s="130"/>
      <c r="AI64" s="130"/>
      <c r="AJ64" s="130"/>
    </row>
    <row r="65" spans="2:38" ht="10.5" customHeight="1">
      <c r="B65" s="10" t="s">
        <v>264</v>
      </c>
      <c r="J65" s="117"/>
      <c r="K65" s="117"/>
      <c r="M65" s="7"/>
      <c r="N65" s="117"/>
      <c r="O65" s="117"/>
      <c r="V65" s="117"/>
      <c r="W65" s="117"/>
      <c r="Y65" s="7"/>
      <c r="Z65" s="117"/>
      <c r="AA65" s="117"/>
      <c r="AH65" s="117"/>
      <c r="AI65" s="117"/>
      <c r="AK65" s="7"/>
      <c r="AL65" s="117"/>
    </row>
    <row r="66" spans="2:38" ht="10.5" customHeight="1">
      <c r="B66" s="10" t="s">
        <v>271</v>
      </c>
      <c r="J66" s="117"/>
      <c r="K66" s="117"/>
      <c r="M66" s="7"/>
      <c r="N66" s="117"/>
      <c r="O66" s="117"/>
      <c r="V66" s="117"/>
      <c r="W66" s="117"/>
      <c r="Y66" s="7"/>
      <c r="Z66" s="117"/>
      <c r="AA66" s="117"/>
      <c r="AH66" s="117"/>
      <c r="AI66" s="117"/>
      <c r="AK66" s="7"/>
      <c r="AL66" s="117"/>
    </row>
    <row r="67" spans="2:38" ht="10.5" customHeight="1">
      <c r="B67" s="10" t="s">
        <v>272</v>
      </c>
      <c r="J67" s="117"/>
      <c r="K67" s="117"/>
      <c r="M67" s="7"/>
      <c r="N67" s="117"/>
      <c r="O67" s="117"/>
      <c r="V67" s="117"/>
      <c r="W67" s="117"/>
      <c r="Y67" s="7"/>
      <c r="Z67" s="117"/>
      <c r="AA67" s="117"/>
      <c r="AH67" s="117"/>
      <c r="AI67" s="117"/>
      <c r="AK67" s="7"/>
      <c r="AL67" s="117"/>
    </row>
    <row r="68" spans="2:38">
      <c r="B68" s="10"/>
      <c r="J68" s="117"/>
      <c r="K68" s="117"/>
      <c r="M68" s="7"/>
      <c r="N68" s="117"/>
      <c r="O68" s="117"/>
      <c r="V68" s="117"/>
      <c r="W68" s="117"/>
      <c r="Y68" s="7"/>
      <c r="Z68" s="117"/>
      <c r="AA68" s="117"/>
      <c r="AH68" s="117"/>
      <c r="AI68" s="117"/>
      <c r="AK68" s="7"/>
      <c r="AL68" s="117"/>
    </row>
    <row r="69" spans="2:38">
      <c r="J69" s="117"/>
      <c r="K69" s="117"/>
      <c r="M69" s="7"/>
      <c r="N69" s="117"/>
      <c r="O69" s="117"/>
      <c r="V69" s="117"/>
      <c r="W69" s="117"/>
      <c r="Y69" s="7"/>
      <c r="Z69" s="117"/>
      <c r="AA69" s="117"/>
      <c r="AH69" s="117"/>
      <c r="AI69" s="117"/>
      <c r="AK69" s="7"/>
      <c r="AL69" s="117"/>
    </row>
    <row r="70" spans="2:38">
      <c r="J70" s="117"/>
      <c r="K70" s="117"/>
      <c r="M70" s="7"/>
      <c r="N70" s="117"/>
      <c r="O70" s="117"/>
      <c r="V70" s="117"/>
      <c r="W70" s="117"/>
      <c r="Y70" s="7"/>
      <c r="Z70" s="117"/>
      <c r="AA70" s="117"/>
      <c r="AH70" s="117"/>
      <c r="AI70" s="117"/>
      <c r="AK70" s="7"/>
      <c r="AL70" s="117"/>
    </row>
    <row r="71" spans="2:38">
      <c r="J71" s="117"/>
      <c r="K71" s="117"/>
      <c r="M71" s="7"/>
      <c r="N71" s="117"/>
      <c r="O71" s="117"/>
      <c r="V71" s="117"/>
      <c r="W71" s="117"/>
      <c r="Y71" s="7"/>
      <c r="Z71" s="117"/>
      <c r="AA71" s="117"/>
      <c r="AH71" s="117"/>
      <c r="AI71" s="117"/>
      <c r="AK71" s="7"/>
      <c r="AL71" s="117"/>
    </row>
  </sheetData>
  <mergeCells count="15">
    <mergeCell ref="D6:N6"/>
    <mergeCell ref="P6:Z6"/>
    <mergeCell ref="AB6:AL6"/>
    <mergeCell ref="D7:E7"/>
    <mergeCell ref="G7:H7"/>
    <mergeCell ref="J7:K7"/>
    <mergeCell ref="M7:N7"/>
    <mergeCell ref="P7:Q7"/>
    <mergeCell ref="S7:T7"/>
    <mergeCell ref="V7:W7"/>
    <mergeCell ref="Y7:Z7"/>
    <mergeCell ref="AB7:AC7"/>
    <mergeCell ref="AE7:AF7"/>
    <mergeCell ref="AH7:AI7"/>
    <mergeCell ref="AK7:AL7"/>
  </mergeCells>
  <pageMargins left="0.24" right="0.24" top="0.17" bottom="0.17" header="0.17" footer="0.17"/>
  <pageSetup scale="91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2:BR71"/>
  <sheetViews>
    <sheetView zoomScaleNormal="100" zoomScaleSheetLayoutView="100" workbookViewId="0">
      <selection activeCell="D14" sqref="D14"/>
    </sheetView>
  </sheetViews>
  <sheetFormatPr defaultColWidth="10.28515625" defaultRowHeight="12"/>
  <cols>
    <col min="1" max="1" width="10.28515625" style="1"/>
    <col min="2" max="2" width="8.5703125" style="1" customWidth="1"/>
    <col min="3" max="3" width="2.28515625" style="1" customWidth="1"/>
    <col min="4" max="4" width="6.140625" style="110" customWidth="1"/>
    <col min="5" max="5" width="1.28515625" style="1" customWidth="1"/>
    <col min="6" max="6" width="0.85546875" style="1" customWidth="1"/>
    <col min="7" max="7" width="6.7109375" style="1" customWidth="1"/>
    <col min="8" max="8" width="0.42578125" style="1" customWidth="1"/>
    <col min="9" max="9" width="0.85546875" style="1" customWidth="1"/>
    <col min="10" max="10" width="6.140625" style="1" customWidth="1"/>
    <col min="11" max="11" width="1.7109375" style="1" customWidth="1"/>
    <col min="12" max="12" width="0.85546875" style="1" customWidth="1"/>
    <col min="13" max="13" width="6.7109375" style="131" customWidth="1"/>
    <col min="14" max="14" width="0.42578125" style="1" customWidth="1"/>
    <col min="15" max="15" width="0.85546875" style="1" customWidth="1"/>
    <col min="16" max="16" width="6.140625" style="110" customWidth="1"/>
    <col min="17" max="17" width="1.28515625" style="1" customWidth="1"/>
    <col min="18" max="18" width="0.85546875" style="1" customWidth="1"/>
    <col min="19" max="19" width="6.7109375" style="1" customWidth="1"/>
    <col min="20" max="20" width="0.42578125" style="1" customWidth="1"/>
    <col min="21" max="21" width="0.85546875" style="1" customWidth="1"/>
    <col min="22" max="22" width="6.140625" style="1" customWidth="1"/>
    <col min="23" max="23" width="1.7109375" style="1" customWidth="1"/>
    <col min="24" max="24" width="0.85546875" style="1" customWidth="1"/>
    <col min="25" max="25" width="6.7109375" style="131" customWidth="1"/>
    <col min="26" max="26" width="0.42578125" style="1" customWidth="1"/>
    <col min="27" max="27" width="0.85546875" style="1" customWidth="1"/>
    <col min="28" max="28" width="6.140625" style="110" customWidth="1"/>
    <col min="29" max="29" width="1.28515625" style="1" customWidth="1"/>
    <col min="30" max="30" width="0.85546875" style="1" customWidth="1"/>
    <col min="31" max="31" width="6.7109375" style="1" customWidth="1"/>
    <col min="32" max="32" width="0.42578125" style="1" customWidth="1"/>
    <col min="33" max="33" width="0.85546875" style="1" customWidth="1"/>
    <col min="34" max="34" width="6.140625" style="110" customWidth="1"/>
    <col min="35" max="35" width="1.7109375" style="1" customWidth="1"/>
    <col min="36" max="36" width="0.85546875" style="1" customWidth="1"/>
    <col min="37" max="37" width="6.7109375" style="131" customWidth="1"/>
    <col min="38" max="38" width="0.42578125" style="1" customWidth="1"/>
    <col min="39" max="16384" width="10.28515625" style="1"/>
  </cols>
  <sheetData>
    <row r="2" spans="2:38">
      <c r="D2" s="110" t="s">
        <v>407</v>
      </c>
    </row>
    <row r="3" spans="2:38">
      <c r="D3" s="110" t="s">
        <v>260</v>
      </c>
    </row>
    <row r="4" spans="2:38">
      <c r="D4" s="110" t="s">
        <v>268</v>
      </c>
    </row>
    <row r="5" spans="2:38" ht="5.25" customHeight="1">
      <c r="M5" s="233"/>
      <c r="N5" s="12"/>
      <c r="O5" s="12"/>
      <c r="Y5" s="233"/>
      <c r="Z5" s="12"/>
      <c r="AA5" s="12"/>
      <c r="AK5" s="233"/>
      <c r="AL5" s="12"/>
    </row>
    <row r="6" spans="2:38" ht="12.75" customHeight="1">
      <c r="D6" s="1970" t="s">
        <v>244</v>
      </c>
      <c r="E6" s="1970"/>
      <c r="F6" s="1970"/>
      <c r="G6" s="1970"/>
      <c r="H6" s="1970"/>
      <c r="I6" s="1970"/>
      <c r="J6" s="1970"/>
      <c r="K6" s="1970"/>
      <c r="L6" s="1970"/>
      <c r="M6" s="1970"/>
      <c r="N6" s="1970"/>
      <c r="O6" s="13"/>
      <c r="P6" s="1970" t="s">
        <v>251</v>
      </c>
      <c r="Q6" s="1970"/>
      <c r="R6" s="1970"/>
      <c r="S6" s="1970"/>
      <c r="T6" s="1970"/>
      <c r="U6" s="1970"/>
      <c r="V6" s="1970"/>
      <c r="W6" s="1970"/>
      <c r="X6" s="1970"/>
      <c r="Y6" s="1970"/>
      <c r="Z6" s="1970"/>
      <c r="AA6" s="13"/>
      <c r="AB6" s="1970" t="s">
        <v>276</v>
      </c>
      <c r="AC6" s="1970"/>
      <c r="AD6" s="1970"/>
      <c r="AE6" s="1970"/>
      <c r="AF6" s="1970"/>
      <c r="AG6" s="1970"/>
      <c r="AH6" s="1970"/>
      <c r="AI6" s="1970"/>
      <c r="AJ6" s="1970"/>
      <c r="AK6" s="1970"/>
      <c r="AL6" s="1970"/>
    </row>
    <row r="7" spans="2:38" ht="13.5" customHeight="1">
      <c r="D7" s="1951" t="s">
        <v>170</v>
      </c>
      <c r="E7" s="1951"/>
      <c r="F7" s="111"/>
      <c r="G7" s="1951" t="s">
        <v>231</v>
      </c>
      <c r="H7" s="1951"/>
      <c r="I7" s="111"/>
      <c r="J7" s="1972" t="s">
        <v>172</v>
      </c>
      <c r="K7" s="1972"/>
      <c r="L7" s="111"/>
      <c r="M7" s="1951" t="s">
        <v>231</v>
      </c>
      <c r="N7" s="1951"/>
      <c r="O7" s="112"/>
      <c r="P7" s="1951" t="s">
        <v>170</v>
      </c>
      <c r="Q7" s="1951"/>
      <c r="R7" s="111"/>
      <c r="S7" s="1951" t="s">
        <v>231</v>
      </c>
      <c r="T7" s="1951"/>
      <c r="U7" s="111"/>
      <c r="V7" s="1972" t="s">
        <v>172</v>
      </c>
      <c r="W7" s="1972"/>
      <c r="X7" s="111"/>
      <c r="Y7" s="1951" t="s">
        <v>231</v>
      </c>
      <c r="Z7" s="1951"/>
      <c r="AA7" s="112"/>
      <c r="AB7" s="1951" t="s">
        <v>170</v>
      </c>
      <c r="AC7" s="1951"/>
      <c r="AD7" s="111"/>
      <c r="AE7" s="1951" t="s">
        <v>231</v>
      </c>
      <c r="AF7" s="1951"/>
      <c r="AG7" s="111"/>
      <c r="AH7" s="1972" t="s">
        <v>172</v>
      </c>
      <c r="AI7" s="1972"/>
      <c r="AJ7" s="111"/>
      <c r="AK7" s="1951" t="s">
        <v>231</v>
      </c>
      <c r="AL7" s="1951"/>
    </row>
    <row r="8" spans="2:38" ht="2.25" customHeight="1">
      <c r="E8" s="3"/>
      <c r="F8" s="3"/>
      <c r="G8" s="3"/>
      <c r="H8" s="3"/>
      <c r="I8" s="3"/>
      <c r="J8" s="3"/>
      <c r="K8" s="3"/>
      <c r="L8" s="3"/>
      <c r="Q8" s="3"/>
      <c r="R8" s="3"/>
      <c r="S8" s="3"/>
      <c r="T8" s="3"/>
      <c r="U8" s="3"/>
      <c r="V8" s="3"/>
      <c r="W8" s="3"/>
      <c r="X8" s="3"/>
      <c r="AC8" s="3"/>
      <c r="AD8" s="3"/>
      <c r="AE8" s="3"/>
      <c r="AF8" s="3"/>
      <c r="AG8" s="3"/>
      <c r="AH8" s="115"/>
      <c r="AI8" s="3"/>
      <c r="AJ8" s="3"/>
    </row>
    <row r="9" spans="2:38">
      <c r="B9" s="4">
        <v>42013</v>
      </c>
      <c r="C9" s="4"/>
      <c r="D9" s="405">
        <v>34.4</v>
      </c>
      <c r="E9" s="65"/>
      <c r="F9" s="65"/>
      <c r="G9" s="364">
        <v>657</v>
      </c>
      <c r="H9" s="38"/>
      <c r="I9" s="38"/>
      <c r="J9" s="38"/>
      <c r="K9" s="38"/>
      <c r="L9" s="38"/>
      <c r="M9" s="38"/>
      <c r="N9" s="38"/>
      <c r="O9" s="38"/>
      <c r="P9" s="405">
        <v>54.87</v>
      </c>
      <c r="Q9" s="65"/>
      <c r="R9" s="65"/>
      <c r="S9" s="364">
        <v>319</v>
      </c>
      <c r="T9" s="38"/>
      <c r="U9" s="38"/>
      <c r="V9" s="38"/>
      <c r="W9" s="38"/>
      <c r="X9" s="38"/>
      <c r="Y9" s="38"/>
      <c r="Z9" s="38"/>
      <c r="AA9" s="38"/>
      <c r="AB9" s="405">
        <v>111.2</v>
      </c>
      <c r="AC9" s="65"/>
      <c r="AD9" s="65"/>
      <c r="AE9" s="364">
        <v>502</v>
      </c>
      <c r="AF9" s="38"/>
      <c r="AG9" s="38"/>
      <c r="AH9" s="38"/>
      <c r="AI9" s="38"/>
      <c r="AJ9" s="38"/>
      <c r="AK9" s="355"/>
    </row>
    <row r="10" spans="2:38" ht="12.75" customHeight="1">
      <c r="B10" s="4">
        <f t="shared" ref="B10:B15" si="0">B9+7</f>
        <v>42020</v>
      </c>
      <c r="C10" s="4"/>
      <c r="D10" s="405">
        <v>34.020000000000003</v>
      </c>
      <c r="E10" s="65"/>
      <c r="F10" s="65"/>
      <c r="G10" s="364">
        <v>797</v>
      </c>
      <c r="H10" s="38"/>
      <c r="I10" s="38"/>
      <c r="J10" s="38"/>
      <c r="K10" s="38"/>
      <c r="L10" s="38"/>
      <c r="M10" s="38"/>
      <c r="N10" s="38"/>
      <c r="O10" s="38"/>
      <c r="P10" s="405">
        <v>55</v>
      </c>
      <c r="Q10" s="65"/>
      <c r="R10" s="65"/>
      <c r="S10" s="364">
        <v>361</v>
      </c>
      <c r="T10" s="38"/>
      <c r="U10" s="38"/>
      <c r="V10" s="38"/>
      <c r="W10" s="38"/>
      <c r="X10" s="38"/>
      <c r="Y10" s="38"/>
      <c r="Z10" s="38"/>
      <c r="AA10" s="38"/>
      <c r="AB10" s="405">
        <v>108.5</v>
      </c>
      <c r="AC10" s="65"/>
      <c r="AD10" s="65"/>
      <c r="AE10" s="364">
        <v>560</v>
      </c>
      <c r="AF10" s="38"/>
      <c r="AG10" s="38"/>
      <c r="AH10" s="38"/>
      <c r="AI10" s="38"/>
      <c r="AJ10" s="38"/>
      <c r="AK10" s="355"/>
    </row>
    <row r="11" spans="2:38">
      <c r="B11" s="4">
        <f t="shared" si="0"/>
        <v>42027</v>
      </c>
      <c r="C11" s="4"/>
      <c r="D11" s="405">
        <v>33.67</v>
      </c>
      <c r="E11" s="65"/>
      <c r="F11" s="65"/>
      <c r="G11" s="364">
        <v>741</v>
      </c>
      <c r="H11" s="38"/>
      <c r="I11" s="38"/>
      <c r="J11" s="38"/>
      <c r="K11" s="38"/>
      <c r="L11" s="38"/>
      <c r="M11" s="38"/>
      <c r="N11" s="38"/>
      <c r="O11" s="38"/>
      <c r="P11" s="405">
        <v>55.09</v>
      </c>
      <c r="Q11" s="65"/>
      <c r="R11" s="65"/>
      <c r="S11" s="364">
        <v>332</v>
      </c>
      <c r="T11" s="38"/>
      <c r="U11" s="38"/>
      <c r="V11" s="38"/>
      <c r="W11" s="38"/>
      <c r="X11" s="38"/>
      <c r="Y11" s="38"/>
      <c r="Z11" s="38"/>
      <c r="AA11" s="38"/>
      <c r="AB11" s="405">
        <v>106.81</v>
      </c>
      <c r="AC11" s="65"/>
      <c r="AD11" s="65"/>
      <c r="AE11" s="364">
        <v>450</v>
      </c>
      <c r="AF11" s="38"/>
      <c r="AG11" s="38"/>
      <c r="AH11" s="38"/>
      <c r="AI11" s="38"/>
      <c r="AJ11" s="38"/>
      <c r="AK11" s="355"/>
    </row>
    <row r="12" spans="2:38">
      <c r="B12" s="4">
        <f t="shared" si="0"/>
        <v>42034</v>
      </c>
      <c r="C12" s="4"/>
      <c r="D12" s="405">
        <v>33.58</v>
      </c>
      <c r="E12" s="65"/>
      <c r="F12" s="65"/>
      <c r="G12" s="364">
        <v>976</v>
      </c>
      <c r="H12" s="38"/>
      <c r="I12" s="38"/>
      <c r="J12" s="65">
        <v>33.92</v>
      </c>
      <c r="K12" s="65"/>
      <c r="L12" s="65"/>
      <c r="M12" s="146">
        <v>3235</v>
      </c>
      <c r="N12" s="38"/>
      <c r="O12" s="38"/>
      <c r="P12" s="405">
        <v>55.4</v>
      </c>
      <c r="Q12" s="65"/>
      <c r="R12" s="65"/>
      <c r="S12" s="364">
        <v>508</v>
      </c>
      <c r="T12" s="38"/>
      <c r="U12" s="38"/>
      <c r="V12" s="65">
        <v>55.11</v>
      </c>
      <c r="W12" s="65"/>
      <c r="X12" s="65"/>
      <c r="Y12" s="146">
        <v>1582</v>
      </c>
      <c r="Z12" s="38"/>
      <c r="AA12" s="38"/>
      <c r="AB12" s="405">
        <v>102.84</v>
      </c>
      <c r="AC12" s="65"/>
      <c r="AD12" s="65"/>
      <c r="AE12" s="364">
        <v>681</v>
      </c>
      <c r="AF12" s="38"/>
      <c r="AG12" s="38"/>
      <c r="AH12" s="65">
        <v>107.19</v>
      </c>
      <c r="AI12" s="65"/>
      <c r="AJ12" s="65"/>
      <c r="AK12" s="146">
        <v>2281</v>
      </c>
    </row>
    <row r="13" spans="2:38">
      <c r="B13" s="4">
        <f t="shared" si="0"/>
        <v>42041</v>
      </c>
      <c r="C13" s="4"/>
      <c r="D13" s="405">
        <v>33.33</v>
      </c>
      <c r="E13" s="65"/>
      <c r="F13" s="65"/>
      <c r="G13" s="364">
        <v>993</v>
      </c>
      <c r="H13" s="38"/>
      <c r="I13" s="38"/>
      <c r="J13" s="38"/>
      <c r="K13" s="38"/>
      <c r="L13" s="38"/>
      <c r="M13" s="38"/>
      <c r="N13" s="38"/>
      <c r="O13" s="38"/>
      <c r="P13" s="405">
        <v>55.3</v>
      </c>
      <c r="Q13" s="65"/>
      <c r="R13" s="65"/>
      <c r="S13" s="364">
        <v>593</v>
      </c>
      <c r="T13" s="38"/>
      <c r="U13" s="38"/>
      <c r="V13" s="38"/>
      <c r="W13" s="38"/>
      <c r="X13" s="38"/>
      <c r="Y13" s="38"/>
      <c r="Z13" s="38"/>
      <c r="AA13" s="38"/>
      <c r="AB13" s="405">
        <v>102.09</v>
      </c>
      <c r="AC13" s="65"/>
      <c r="AD13" s="65"/>
      <c r="AE13" s="364">
        <v>658</v>
      </c>
      <c r="AF13" s="38"/>
      <c r="AG13" s="38"/>
      <c r="AH13" s="38"/>
      <c r="AI13" s="38"/>
      <c r="AJ13" s="38"/>
      <c r="AK13" s="355"/>
    </row>
    <row r="14" spans="2:38">
      <c r="B14" s="4">
        <f t="shared" si="0"/>
        <v>42048</v>
      </c>
      <c r="C14" s="4"/>
      <c r="D14" s="405">
        <v>32.83</v>
      </c>
      <c r="E14" s="65"/>
      <c r="F14" s="65"/>
      <c r="G14" s="364">
        <v>1093</v>
      </c>
      <c r="H14" s="38"/>
      <c r="I14" s="38"/>
      <c r="J14" s="38"/>
      <c r="K14" s="38"/>
      <c r="L14" s="38"/>
      <c r="M14" s="38"/>
      <c r="N14" s="38"/>
      <c r="O14" s="38"/>
      <c r="P14" s="405">
        <v>54.99</v>
      </c>
      <c r="Q14" s="65"/>
      <c r="R14" s="65"/>
      <c r="S14" s="364">
        <v>636</v>
      </c>
      <c r="T14" s="38"/>
      <c r="U14" s="38"/>
      <c r="V14" s="38"/>
      <c r="W14" s="38"/>
      <c r="X14" s="38"/>
      <c r="Y14" s="38"/>
      <c r="Z14" s="38"/>
      <c r="AA14" s="38"/>
      <c r="AB14" s="405">
        <v>100.75</v>
      </c>
      <c r="AC14" s="65"/>
      <c r="AD14" s="65"/>
      <c r="AE14" s="364">
        <v>643</v>
      </c>
      <c r="AF14" s="38"/>
      <c r="AG14" s="38"/>
      <c r="AH14" s="38"/>
      <c r="AI14" s="38"/>
      <c r="AJ14" s="38"/>
      <c r="AK14" s="355"/>
    </row>
    <row r="15" spans="2:38">
      <c r="B15" s="4">
        <f t="shared" si="0"/>
        <v>42055</v>
      </c>
      <c r="C15" s="4"/>
      <c r="D15" s="405">
        <v>31.69</v>
      </c>
      <c r="E15" s="65"/>
      <c r="F15" s="65"/>
      <c r="G15" s="364">
        <v>578</v>
      </c>
      <c r="H15" s="38"/>
      <c r="I15" s="38"/>
      <c r="J15" s="38"/>
      <c r="K15" s="38"/>
      <c r="L15" s="38"/>
      <c r="M15" s="38"/>
      <c r="N15" s="38"/>
      <c r="O15" s="38"/>
      <c r="P15" s="405">
        <v>54.26</v>
      </c>
      <c r="Q15" s="65"/>
      <c r="R15" s="65"/>
      <c r="S15" s="364">
        <v>386</v>
      </c>
      <c r="T15" s="38"/>
      <c r="U15" s="38"/>
      <c r="V15" s="38"/>
      <c r="W15" s="38"/>
      <c r="X15" s="38"/>
      <c r="Y15" s="38"/>
      <c r="Z15" s="38"/>
      <c r="AA15" s="38"/>
      <c r="AB15" s="405">
        <v>99.63</v>
      </c>
      <c r="AC15" s="65"/>
      <c r="AD15" s="65"/>
      <c r="AE15" s="364">
        <v>481</v>
      </c>
      <c r="AF15" s="38"/>
      <c r="AG15" s="38"/>
      <c r="AH15" s="38"/>
      <c r="AI15" s="38"/>
      <c r="AJ15" s="38"/>
      <c r="AK15" s="355"/>
    </row>
    <row r="16" spans="2:38">
      <c r="B16" s="4">
        <f>B15+7</f>
        <v>42062</v>
      </c>
      <c r="C16" s="4"/>
      <c r="D16" s="405">
        <v>31.47</v>
      </c>
      <c r="E16" s="65"/>
      <c r="F16" s="65"/>
      <c r="G16" s="364">
        <v>641</v>
      </c>
      <c r="H16" s="38"/>
      <c r="I16" s="38"/>
      <c r="J16" s="65">
        <v>32.520000000000003</v>
      </c>
      <c r="K16" s="65"/>
      <c r="L16" s="65"/>
      <c r="M16" s="146">
        <v>3305</v>
      </c>
      <c r="N16" s="38"/>
      <c r="O16" s="38"/>
      <c r="P16" s="405">
        <v>53.28</v>
      </c>
      <c r="Q16" s="65"/>
      <c r="R16" s="65"/>
      <c r="S16" s="364">
        <v>469</v>
      </c>
      <c r="T16" s="38"/>
      <c r="U16" s="38"/>
      <c r="V16" s="65">
        <v>54.56</v>
      </c>
      <c r="W16" s="65"/>
      <c r="X16" s="65"/>
      <c r="Y16" s="146">
        <v>2084</v>
      </c>
      <c r="Z16" s="38"/>
      <c r="AA16" s="38"/>
      <c r="AB16" s="405">
        <v>99.38</v>
      </c>
      <c r="AC16" s="65"/>
      <c r="AD16" s="65"/>
      <c r="AE16" s="364">
        <v>554</v>
      </c>
      <c r="AF16" s="38"/>
      <c r="AG16" s="38"/>
      <c r="AH16" s="65">
        <v>100.57</v>
      </c>
      <c r="AI16" s="65"/>
      <c r="AJ16" s="65"/>
      <c r="AK16" s="146">
        <v>2336</v>
      </c>
    </row>
    <row r="17" spans="2:70">
      <c r="B17" s="4">
        <f t="shared" ref="B17:B60" si="1">B16+7</f>
        <v>42069</v>
      </c>
      <c r="C17" s="4"/>
      <c r="D17" s="405">
        <v>32.01</v>
      </c>
      <c r="E17" s="65"/>
      <c r="F17" s="65"/>
      <c r="G17" s="364">
        <v>687</v>
      </c>
      <c r="H17" s="38"/>
      <c r="I17" s="38"/>
      <c r="J17" s="38"/>
      <c r="K17" s="38"/>
      <c r="L17" s="38"/>
      <c r="M17" s="38"/>
      <c r="N17" s="38"/>
      <c r="O17" s="38"/>
      <c r="P17" s="405">
        <v>52.97</v>
      </c>
      <c r="Q17" s="65"/>
      <c r="R17" s="65"/>
      <c r="S17" s="364">
        <v>448</v>
      </c>
      <c r="T17" s="38"/>
      <c r="U17" s="38"/>
      <c r="V17" s="38"/>
      <c r="W17" s="38"/>
      <c r="X17" s="38"/>
      <c r="Y17" s="38"/>
      <c r="Z17" s="38"/>
      <c r="AA17" s="38"/>
      <c r="AB17" s="405">
        <v>99.32</v>
      </c>
      <c r="AC17" s="65"/>
      <c r="AD17" s="65"/>
      <c r="AE17" s="364">
        <v>480</v>
      </c>
      <c r="AF17" s="38"/>
      <c r="AG17" s="38"/>
      <c r="AH17" s="38"/>
      <c r="AI17" s="38"/>
      <c r="AJ17" s="38"/>
      <c r="AK17" s="355"/>
    </row>
    <row r="18" spans="2:70">
      <c r="B18" s="4">
        <f t="shared" si="1"/>
        <v>42076</v>
      </c>
      <c r="C18" s="4"/>
      <c r="D18" s="405">
        <v>32.56</v>
      </c>
      <c r="E18" s="65"/>
      <c r="F18" s="65"/>
      <c r="G18" s="364">
        <v>744</v>
      </c>
      <c r="H18" s="38"/>
      <c r="I18" s="38"/>
      <c r="J18" s="38"/>
      <c r="K18" s="38"/>
      <c r="L18" s="38"/>
      <c r="M18" s="38"/>
      <c r="N18" s="38"/>
      <c r="O18" s="38"/>
      <c r="P18" s="405">
        <v>53.35</v>
      </c>
      <c r="Q18" s="65"/>
      <c r="R18" s="65"/>
      <c r="S18" s="364">
        <v>504</v>
      </c>
      <c r="T18" s="38"/>
      <c r="U18" s="38"/>
      <c r="V18" s="38"/>
      <c r="W18" s="38"/>
      <c r="X18" s="38"/>
      <c r="Y18" s="38"/>
      <c r="Z18" s="38"/>
      <c r="AA18" s="38"/>
      <c r="AB18" s="405">
        <v>99.71</v>
      </c>
      <c r="AC18" s="65"/>
      <c r="AD18" s="65"/>
      <c r="AE18" s="364">
        <v>487</v>
      </c>
      <c r="AF18" s="38"/>
      <c r="AG18" s="38"/>
      <c r="AH18" s="38"/>
      <c r="AI18" s="38"/>
      <c r="AJ18" s="38"/>
      <c r="AK18" s="355"/>
    </row>
    <row r="19" spans="2:70" ht="12.75" customHeight="1">
      <c r="B19" s="4">
        <f t="shared" si="1"/>
        <v>42083</v>
      </c>
      <c r="C19" s="4"/>
      <c r="D19" s="405">
        <v>30.33</v>
      </c>
      <c r="E19" s="65"/>
      <c r="F19" s="65"/>
      <c r="G19" s="364">
        <v>738</v>
      </c>
      <c r="H19" s="38"/>
      <c r="I19" s="38"/>
      <c r="J19" s="38"/>
      <c r="K19" s="38"/>
      <c r="L19" s="38"/>
      <c r="M19" s="38"/>
      <c r="N19" s="38"/>
      <c r="O19" s="38"/>
      <c r="P19" s="405">
        <v>51.98</v>
      </c>
      <c r="Q19" s="65"/>
      <c r="R19" s="65"/>
      <c r="S19" s="364">
        <v>496</v>
      </c>
      <c r="T19" s="38"/>
      <c r="U19" s="38"/>
      <c r="V19" s="38"/>
      <c r="W19" s="38"/>
      <c r="X19" s="38"/>
      <c r="Y19" s="38"/>
      <c r="Z19" s="38"/>
      <c r="AA19" s="38"/>
      <c r="AB19" s="405">
        <v>101.73</v>
      </c>
      <c r="AC19" s="65"/>
      <c r="AD19" s="65"/>
      <c r="AE19" s="364">
        <v>586</v>
      </c>
      <c r="AF19" s="38"/>
      <c r="AG19" s="38"/>
      <c r="AH19" s="38"/>
      <c r="AI19" s="38"/>
      <c r="AJ19" s="38"/>
      <c r="AK19" s="355"/>
    </row>
    <row r="20" spans="2:70">
      <c r="B20" s="4">
        <f t="shared" si="1"/>
        <v>42090</v>
      </c>
      <c r="C20" s="4"/>
      <c r="D20" s="405">
        <v>28.59</v>
      </c>
      <c r="E20" s="65"/>
      <c r="F20" s="65"/>
      <c r="G20" s="364">
        <v>803</v>
      </c>
      <c r="H20" s="38"/>
      <c r="I20" s="38"/>
      <c r="J20" s="65">
        <v>30.46</v>
      </c>
      <c r="K20" s="65"/>
      <c r="L20" s="65"/>
      <c r="M20" s="146">
        <v>3292</v>
      </c>
      <c r="N20" s="38"/>
      <c r="O20" s="38"/>
      <c r="P20" s="405">
        <v>51.5</v>
      </c>
      <c r="Q20" s="65"/>
      <c r="R20" s="65"/>
      <c r="S20" s="364">
        <v>493</v>
      </c>
      <c r="T20" s="38"/>
      <c r="U20" s="38"/>
      <c r="V20" s="65">
        <v>52.34</v>
      </c>
      <c r="W20" s="65"/>
      <c r="X20" s="65"/>
      <c r="Y20" s="146">
        <v>2139</v>
      </c>
      <c r="Z20" s="38"/>
      <c r="AA20" s="38"/>
      <c r="AB20" s="405">
        <v>103.53</v>
      </c>
      <c r="AC20" s="65"/>
      <c r="AD20" s="65"/>
      <c r="AE20" s="364">
        <v>630</v>
      </c>
      <c r="AF20" s="38"/>
      <c r="AG20" s="38"/>
      <c r="AH20" s="65">
        <v>101.57</v>
      </c>
      <c r="AI20" s="65"/>
      <c r="AJ20" s="65"/>
      <c r="AK20" s="146">
        <v>2427</v>
      </c>
    </row>
    <row r="21" spans="2:70">
      <c r="B21" s="4">
        <f t="shared" si="1"/>
        <v>42097</v>
      </c>
      <c r="C21" s="4"/>
      <c r="D21" s="405">
        <v>26.76</v>
      </c>
      <c r="E21" s="65"/>
      <c r="F21" s="65"/>
      <c r="G21" s="364">
        <v>882</v>
      </c>
      <c r="H21" s="38"/>
      <c r="I21" s="38"/>
      <c r="J21" s="38"/>
      <c r="K21" s="38"/>
      <c r="L21" s="38"/>
      <c r="M21" s="38"/>
      <c r="N21" s="38"/>
      <c r="O21" s="38"/>
      <c r="P21" s="405">
        <v>51.36</v>
      </c>
      <c r="Q21" s="65"/>
      <c r="R21" s="65"/>
      <c r="S21" s="364">
        <v>495</v>
      </c>
      <c r="T21" s="38"/>
      <c r="U21" s="38"/>
      <c r="V21" s="38"/>
      <c r="W21" s="38"/>
      <c r="X21" s="38"/>
      <c r="Y21" s="38"/>
      <c r="Z21" s="38"/>
      <c r="AA21" s="38"/>
      <c r="AB21" s="405">
        <v>104.3</v>
      </c>
      <c r="AC21" s="65"/>
      <c r="AD21" s="65"/>
      <c r="AE21" s="364">
        <v>610</v>
      </c>
      <c r="AF21" s="38"/>
      <c r="AG21" s="38"/>
      <c r="AH21" s="38"/>
      <c r="AI21" s="38"/>
      <c r="AJ21" s="38"/>
      <c r="AK21" s="355"/>
    </row>
    <row r="22" spans="2:70">
      <c r="B22" s="4">
        <f t="shared" si="1"/>
        <v>42104</v>
      </c>
      <c r="C22" s="4"/>
      <c r="D22" s="405">
        <v>25.55</v>
      </c>
      <c r="E22" s="65"/>
      <c r="F22" s="65"/>
      <c r="G22" s="364">
        <v>1006</v>
      </c>
      <c r="H22" s="38"/>
      <c r="I22" s="38"/>
      <c r="J22" s="38"/>
      <c r="K22" s="38"/>
      <c r="L22" s="38"/>
      <c r="M22" s="38"/>
      <c r="N22" s="38"/>
      <c r="O22" s="38"/>
      <c r="P22" s="405">
        <v>51.02</v>
      </c>
      <c r="Q22" s="65"/>
      <c r="R22" s="65"/>
      <c r="S22" s="364">
        <v>452</v>
      </c>
      <c r="T22" s="38"/>
      <c r="U22" s="38"/>
      <c r="V22" s="38"/>
      <c r="W22" s="38"/>
      <c r="X22" s="38"/>
      <c r="Y22" s="38"/>
      <c r="Z22" s="38"/>
      <c r="AA22" s="38"/>
      <c r="AB22" s="405">
        <v>104.67</v>
      </c>
      <c r="AC22" s="65"/>
      <c r="AD22" s="65"/>
      <c r="AE22" s="364">
        <v>603</v>
      </c>
      <c r="AF22" s="38"/>
      <c r="AG22" s="38"/>
      <c r="AH22" s="38"/>
      <c r="AI22" s="38"/>
      <c r="AJ22" s="38"/>
      <c r="AK22" s="355"/>
    </row>
    <row r="23" spans="2:70">
      <c r="B23" s="4">
        <f t="shared" si="1"/>
        <v>42111</v>
      </c>
      <c r="C23" s="4"/>
      <c r="D23" s="405">
        <v>24.72</v>
      </c>
      <c r="E23" s="65"/>
      <c r="F23" s="65"/>
      <c r="G23" s="364">
        <v>884</v>
      </c>
      <c r="H23" s="38"/>
      <c r="I23" s="38"/>
      <c r="J23" s="38"/>
      <c r="K23" s="38"/>
      <c r="L23" s="38"/>
      <c r="M23" s="38"/>
      <c r="N23" s="38"/>
      <c r="O23" s="38"/>
      <c r="P23" s="405">
        <v>51.07</v>
      </c>
      <c r="Q23" s="65"/>
      <c r="R23" s="65"/>
      <c r="S23" s="364">
        <v>456</v>
      </c>
      <c r="T23" s="38"/>
      <c r="U23" s="38"/>
      <c r="V23" s="38"/>
      <c r="W23" s="38"/>
      <c r="X23" s="38"/>
      <c r="Y23" s="38"/>
      <c r="Z23" s="38"/>
      <c r="AA23" s="38"/>
      <c r="AB23" s="405">
        <v>105</v>
      </c>
      <c r="AC23" s="65"/>
      <c r="AD23" s="65"/>
      <c r="AE23" s="364">
        <v>611</v>
      </c>
      <c r="AF23" s="38"/>
      <c r="AG23" s="38"/>
      <c r="AH23" s="38"/>
      <c r="AI23" s="38"/>
      <c r="AJ23" s="38"/>
      <c r="AK23" s="355"/>
    </row>
    <row r="24" spans="2:70">
      <c r="B24" s="4">
        <f t="shared" si="1"/>
        <v>42118</v>
      </c>
      <c r="C24" s="4"/>
      <c r="D24" s="405">
        <v>25.49</v>
      </c>
      <c r="E24" s="65"/>
      <c r="F24" s="65"/>
      <c r="G24" s="364">
        <v>908</v>
      </c>
      <c r="H24" s="38"/>
      <c r="I24" s="38"/>
      <c r="J24" s="65">
        <v>25.46</v>
      </c>
      <c r="K24" s="65"/>
      <c r="L24" s="65"/>
      <c r="M24" s="146">
        <v>4322</v>
      </c>
      <c r="N24" s="38"/>
      <c r="O24" s="38"/>
      <c r="P24" s="405">
        <v>50.67</v>
      </c>
      <c r="Q24" s="65"/>
      <c r="R24" s="65"/>
      <c r="S24" s="364">
        <v>509</v>
      </c>
      <c r="T24" s="38"/>
      <c r="U24" s="38"/>
      <c r="V24" s="65">
        <v>50.91</v>
      </c>
      <c r="W24" s="65"/>
      <c r="X24" s="65"/>
      <c r="Y24" s="146">
        <v>2113</v>
      </c>
      <c r="Z24" s="38"/>
      <c r="AA24" s="38"/>
      <c r="AB24" s="405">
        <v>105.34</v>
      </c>
      <c r="AC24" s="65"/>
      <c r="AD24" s="65"/>
      <c r="AE24" s="364">
        <v>682</v>
      </c>
      <c r="AF24" s="38"/>
      <c r="AG24" s="38"/>
      <c r="AH24" s="65">
        <v>105.18</v>
      </c>
      <c r="AI24" s="65"/>
      <c r="AJ24" s="65"/>
      <c r="AK24" s="146">
        <v>2730</v>
      </c>
    </row>
    <row r="25" spans="2:70">
      <c r="B25" s="4">
        <f t="shared" si="1"/>
        <v>42125</v>
      </c>
      <c r="C25" s="4"/>
      <c r="D25" s="405">
        <v>25.4</v>
      </c>
      <c r="E25" s="65"/>
      <c r="F25" s="65"/>
      <c r="G25" s="364">
        <v>1176</v>
      </c>
      <c r="H25" s="38"/>
      <c r="I25" s="38"/>
      <c r="J25" s="38"/>
      <c r="K25" s="38"/>
      <c r="L25" s="38"/>
      <c r="M25" s="38"/>
      <c r="N25" s="38"/>
      <c r="O25" s="38"/>
      <c r="P25" s="405">
        <v>50.55</v>
      </c>
      <c r="Q25" s="65"/>
      <c r="R25" s="65"/>
      <c r="S25" s="364">
        <v>495</v>
      </c>
      <c r="T25" s="38"/>
      <c r="U25" s="38"/>
      <c r="V25" s="38"/>
      <c r="W25" s="38"/>
      <c r="X25" s="38"/>
      <c r="Y25" s="38"/>
      <c r="Z25" s="38"/>
      <c r="AA25" s="38"/>
      <c r="AB25" s="405">
        <v>106.62</v>
      </c>
      <c r="AC25" s="65"/>
      <c r="AD25" s="65"/>
      <c r="AE25" s="364">
        <v>580</v>
      </c>
      <c r="AF25" s="38"/>
      <c r="AG25" s="38"/>
      <c r="AH25" s="38"/>
      <c r="AI25" s="38"/>
      <c r="AJ25" s="38"/>
      <c r="AK25" s="355"/>
    </row>
    <row r="26" spans="2:70">
      <c r="B26" s="4">
        <f t="shared" si="1"/>
        <v>42132</v>
      </c>
      <c r="C26" s="4"/>
      <c r="D26" s="405">
        <v>25.31</v>
      </c>
      <c r="E26" s="65"/>
      <c r="F26" s="65"/>
      <c r="G26" s="364">
        <v>1020</v>
      </c>
      <c r="H26" s="38"/>
      <c r="I26" s="38"/>
      <c r="J26" s="38"/>
      <c r="K26" s="38"/>
      <c r="L26" s="38"/>
      <c r="M26" s="38"/>
      <c r="N26" s="38"/>
      <c r="O26" s="38"/>
      <c r="P26" s="405">
        <v>50.15</v>
      </c>
      <c r="Q26" s="65"/>
      <c r="R26" s="65"/>
      <c r="S26" s="364">
        <v>510</v>
      </c>
      <c r="T26" s="38"/>
      <c r="U26" s="38"/>
      <c r="V26" s="38"/>
      <c r="W26" s="38"/>
      <c r="X26" s="38"/>
      <c r="Y26" s="38"/>
      <c r="Z26" s="38"/>
      <c r="AA26" s="38"/>
      <c r="AB26" s="405">
        <v>107.34</v>
      </c>
      <c r="AC26" s="65"/>
      <c r="AD26" s="65"/>
      <c r="AE26" s="364">
        <v>596</v>
      </c>
      <c r="AF26" s="38"/>
      <c r="AG26" s="38"/>
      <c r="AH26" s="38"/>
      <c r="AI26" s="38"/>
      <c r="AJ26" s="38"/>
      <c r="AK26" s="355"/>
      <c r="BP26" s="117"/>
      <c r="BQ26" s="121"/>
      <c r="BR26" s="121"/>
    </row>
    <row r="27" spans="2:70">
      <c r="B27" s="4">
        <f t="shared" si="1"/>
        <v>42139</v>
      </c>
      <c r="C27" s="4"/>
      <c r="D27" s="405">
        <v>25.24</v>
      </c>
      <c r="E27" s="65"/>
      <c r="F27" s="65"/>
      <c r="G27" s="364">
        <v>931</v>
      </c>
      <c r="H27" s="38"/>
      <c r="I27" s="38"/>
      <c r="J27" s="38"/>
      <c r="K27" s="38"/>
      <c r="L27" s="38"/>
      <c r="M27" s="38"/>
      <c r="N27" s="38"/>
      <c r="O27" s="38"/>
      <c r="P27" s="405">
        <v>49.73</v>
      </c>
      <c r="Q27" s="65"/>
      <c r="R27" s="65"/>
      <c r="S27" s="364">
        <v>513</v>
      </c>
      <c r="T27" s="38"/>
      <c r="U27" s="38"/>
      <c r="V27" s="38"/>
      <c r="W27" s="38"/>
      <c r="X27" s="38"/>
      <c r="Y27" s="38"/>
      <c r="Z27" s="38"/>
      <c r="AA27" s="38"/>
      <c r="AB27" s="405">
        <v>107.56</v>
      </c>
      <c r="AC27" s="65"/>
      <c r="AD27" s="65"/>
      <c r="AE27" s="364">
        <v>609</v>
      </c>
      <c r="AF27" s="38"/>
      <c r="AG27" s="38"/>
      <c r="AH27" s="38"/>
      <c r="AI27" s="38"/>
      <c r="AJ27" s="38"/>
      <c r="AK27" s="355"/>
    </row>
    <row r="28" spans="2:70">
      <c r="B28" s="4">
        <f t="shared" si="1"/>
        <v>42146</v>
      </c>
      <c r="C28" s="4"/>
      <c r="D28" s="405">
        <v>24.84</v>
      </c>
      <c r="E28" s="65"/>
      <c r="F28" s="65"/>
      <c r="G28" s="364">
        <v>857</v>
      </c>
      <c r="H28" s="38"/>
      <c r="I28" s="38"/>
      <c r="J28" s="38"/>
      <c r="K28" s="38"/>
      <c r="L28" s="38"/>
      <c r="M28" s="38"/>
      <c r="N28" s="38"/>
      <c r="O28" s="38"/>
      <c r="P28" s="405">
        <v>48.81</v>
      </c>
      <c r="Q28" s="65"/>
      <c r="R28" s="65"/>
      <c r="S28" s="364">
        <v>490</v>
      </c>
      <c r="T28" s="38"/>
      <c r="U28" s="38"/>
      <c r="V28" s="38"/>
      <c r="W28" s="38"/>
      <c r="X28" s="38"/>
      <c r="Y28" s="38"/>
      <c r="Z28" s="38"/>
      <c r="AA28" s="38"/>
      <c r="AB28" s="405">
        <v>107.83</v>
      </c>
      <c r="AC28" s="65"/>
      <c r="AD28" s="65"/>
      <c r="AE28" s="364">
        <v>616</v>
      </c>
      <c r="AF28" s="38"/>
      <c r="AG28" s="38"/>
      <c r="AH28" s="38"/>
      <c r="AI28" s="38"/>
      <c r="AJ28" s="38"/>
      <c r="AK28" s="355"/>
    </row>
    <row r="29" spans="2:70">
      <c r="B29" s="4">
        <f t="shared" si="1"/>
        <v>42153</v>
      </c>
      <c r="C29" s="4"/>
      <c r="D29" s="405">
        <v>24.33</v>
      </c>
      <c r="E29" s="65"/>
      <c r="F29" s="65"/>
      <c r="G29" s="364">
        <v>687</v>
      </c>
      <c r="H29" s="38"/>
      <c r="I29" s="38"/>
      <c r="J29" s="65">
        <v>25</v>
      </c>
      <c r="K29" s="65"/>
      <c r="L29" s="65"/>
      <c r="M29" s="146">
        <v>3709</v>
      </c>
      <c r="N29" s="38"/>
      <c r="O29" s="38"/>
      <c r="P29" s="405">
        <v>48.3</v>
      </c>
      <c r="Q29" s="65"/>
      <c r="R29" s="65"/>
      <c r="S29" s="364">
        <v>401</v>
      </c>
      <c r="T29" s="38"/>
      <c r="U29" s="38"/>
      <c r="V29" s="65">
        <v>49.36</v>
      </c>
      <c r="W29" s="65"/>
      <c r="X29" s="65"/>
      <c r="Y29" s="146">
        <v>2010</v>
      </c>
      <c r="Z29" s="38"/>
      <c r="AA29" s="38"/>
      <c r="AB29" s="405">
        <v>108.28</v>
      </c>
      <c r="AC29" s="65"/>
      <c r="AD29" s="65"/>
      <c r="AE29" s="364">
        <v>464</v>
      </c>
      <c r="AF29" s="38"/>
      <c r="AG29" s="38"/>
      <c r="AH29" s="65">
        <v>107.68</v>
      </c>
      <c r="AI29" s="65"/>
      <c r="AJ29" s="65"/>
      <c r="AK29" s="146">
        <v>2397</v>
      </c>
    </row>
    <row r="30" spans="2:70">
      <c r="B30" s="4">
        <f t="shared" si="1"/>
        <v>42160</v>
      </c>
      <c r="C30" s="4"/>
      <c r="D30" s="405">
        <v>24.15</v>
      </c>
      <c r="E30" s="65"/>
      <c r="F30" s="65"/>
      <c r="G30" s="364">
        <v>888</v>
      </c>
      <c r="H30" s="38"/>
      <c r="I30" s="38"/>
      <c r="J30" s="38"/>
      <c r="K30" s="38"/>
      <c r="L30" s="38"/>
      <c r="M30" s="38"/>
      <c r="N30" s="38"/>
      <c r="O30" s="38"/>
      <c r="P30" s="405">
        <v>47.66</v>
      </c>
      <c r="Q30" s="65"/>
      <c r="R30" s="65"/>
      <c r="S30" s="364">
        <v>483</v>
      </c>
      <c r="T30" s="38"/>
      <c r="U30" s="38"/>
      <c r="V30" s="38"/>
      <c r="W30" s="38"/>
      <c r="X30" s="38"/>
      <c r="Y30" s="38"/>
      <c r="Z30" s="38"/>
      <c r="AA30" s="38"/>
      <c r="AB30" s="405">
        <v>107.98</v>
      </c>
      <c r="AC30" s="65"/>
      <c r="AD30" s="65"/>
      <c r="AE30" s="364">
        <v>582</v>
      </c>
      <c r="AF30" s="38"/>
      <c r="AG30" s="38"/>
      <c r="AH30" s="38"/>
      <c r="AI30" s="38"/>
      <c r="AJ30" s="38"/>
      <c r="AK30" s="355"/>
    </row>
    <row r="31" spans="2:70">
      <c r="B31" s="4">
        <f t="shared" si="1"/>
        <v>42167</v>
      </c>
      <c r="C31" s="4"/>
      <c r="D31" s="405">
        <v>24.03</v>
      </c>
      <c r="E31" s="65"/>
      <c r="F31" s="65"/>
      <c r="G31" s="364">
        <v>859</v>
      </c>
      <c r="H31" s="38"/>
      <c r="I31" s="38"/>
      <c r="J31" s="38"/>
      <c r="K31" s="38"/>
      <c r="L31" s="38"/>
      <c r="M31" s="38"/>
      <c r="N31" s="38"/>
      <c r="O31" s="38"/>
      <c r="P31" s="405">
        <v>47.42</v>
      </c>
      <c r="Q31" s="65"/>
      <c r="R31" s="65"/>
      <c r="S31" s="364">
        <v>528</v>
      </c>
      <c r="T31" s="38"/>
      <c r="U31" s="38"/>
      <c r="V31" s="38"/>
      <c r="W31" s="38"/>
      <c r="X31" s="38"/>
      <c r="Y31" s="38"/>
      <c r="Z31" s="38"/>
      <c r="AA31" s="38"/>
      <c r="AB31" s="405">
        <v>107.71</v>
      </c>
      <c r="AC31" s="65"/>
      <c r="AD31" s="65"/>
      <c r="AE31" s="364">
        <v>614</v>
      </c>
      <c r="AF31" s="38"/>
      <c r="AG31" s="38"/>
      <c r="AH31" s="38"/>
      <c r="AI31" s="38"/>
      <c r="AJ31" s="38"/>
      <c r="AK31" s="355"/>
    </row>
    <row r="32" spans="2:70">
      <c r="B32" s="4">
        <f t="shared" si="1"/>
        <v>42174</v>
      </c>
      <c r="C32" s="4"/>
      <c r="D32" s="405">
        <v>23.76</v>
      </c>
      <c r="E32" s="65"/>
      <c r="F32" s="65"/>
      <c r="G32" s="364">
        <v>760</v>
      </c>
      <c r="H32" s="38"/>
      <c r="I32" s="38"/>
      <c r="J32" s="38"/>
      <c r="K32" s="38"/>
      <c r="L32" s="38"/>
      <c r="M32" s="38"/>
      <c r="N32" s="38"/>
      <c r="O32" s="38"/>
      <c r="P32" s="405">
        <v>47.4</v>
      </c>
      <c r="Q32" s="65"/>
      <c r="R32" s="65"/>
      <c r="S32" s="364">
        <v>540</v>
      </c>
      <c r="T32" s="38"/>
      <c r="U32" s="38"/>
      <c r="V32" s="38"/>
      <c r="W32" s="38"/>
      <c r="X32" s="38"/>
      <c r="Y32" s="38"/>
      <c r="Z32" s="38"/>
      <c r="AA32" s="38"/>
      <c r="AB32" s="405">
        <v>107.2</v>
      </c>
      <c r="AC32" s="65"/>
      <c r="AD32" s="65"/>
      <c r="AE32" s="364">
        <v>600</v>
      </c>
      <c r="AF32" s="38"/>
      <c r="AG32" s="38"/>
      <c r="AH32" s="38"/>
      <c r="AI32" s="38"/>
      <c r="AJ32" s="38"/>
      <c r="AK32" s="355"/>
    </row>
    <row r="33" spans="2:37">
      <c r="B33" s="4">
        <f t="shared" si="1"/>
        <v>42181</v>
      </c>
      <c r="C33" s="4"/>
      <c r="D33" s="405">
        <v>23.26</v>
      </c>
      <c r="E33" s="65"/>
      <c r="F33" s="65"/>
      <c r="G33" s="364">
        <v>903</v>
      </c>
      <c r="H33" s="38"/>
      <c r="I33" s="38"/>
      <c r="J33" s="65">
        <v>23.68</v>
      </c>
      <c r="K33" s="65"/>
      <c r="L33" s="65"/>
      <c r="M33" s="146">
        <v>3757</v>
      </c>
      <c r="N33" s="38"/>
      <c r="O33" s="38"/>
      <c r="P33" s="405">
        <v>46.94</v>
      </c>
      <c r="Q33" s="65"/>
      <c r="R33" s="65"/>
      <c r="S33" s="364">
        <v>600</v>
      </c>
      <c r="T33" s="38"/>
      <c r="U33" s="38"/>
      <c r="V33" s="65">
        <v>47.27</v>
      </c>
      <c r="W33" s="65"/>
      <c r="X33" s="65"/>
      <c r="Y33" s="146">
        <v>2400</v>
      </c>
      <c r="Z33" s="38"/>
      <c r="AA33" s="38"/>
      <c r="AB33" s="405">
        <v>106.55</v>
      </c>
      <c r="AC33" s="65"/>
      <c r="AD33" s="65"/>
      <c r="AE33" s="364">
        <v>531</v>
      </c>
      <c r="AF33" s="38"/>
      <c r="AG33" s="38"/>
      <c r="AH33" s="65">
        <v>107.23</v>
      </c>
      <c r="AI33" s="65"/>
      <c r="AJ33" s="65"/>
      <c r="AK33" s="146">
        <v>2491</v>
      </c>
    </row>
    <row r="34" spans="2:37">
      <c r="B34" s="4">
        <f t="shared" si="1"/>
        <v>42188</v>
      </c>
      <c r="C34" s="4"/>
      <c r="D34" s="405">
        <v>22.45</v>
      </c>
      <c r="E34" s="65"/>
      <c r="F34" s="65"/>
      <c r="G34" s="364">
        <v>888</v>
      </c>
      <c r="H34" s="38"/>
      <c r="I34" s="38"/>
      <c r="J34" s="38"/>
      <c r="K34" s="38"/>
      <c r="L34" s="38"/>
      <c r="M34" s="38"/>
      <c r="N34" s="38"/>
      <c r="O34" s="38"/>
      <c r="P34" s="405">
        <v>46.66</v>
      </c>
      <c r="Q34" s="65"/>
      <c r="R34" s="65"/>
      <c r="S34" s="364">
        <v>625</v>
      </c>
      <c r="T34" s="38"/>
      <c r="U34" s="38"/>
      <c r="V34" s="38"/>
      <c r="W34" s="38"/>
      <c r="X34" s="38"/>
      <c r="Y34" s="38"/>
      <c r="Z34" s="38"/>
      <c r="AA34" s="38"/>
      <c r="AB34" s="405">
        <v>105.54</v>
      </c>
      <c r="AC34" s="65"/>
      <c r="AD34" s="65"/>
      <c r="AE34" s="364">
        <v>437</v>
      </c>
      <c r="AF34" s="38"/>
      <c r="AG34" s="38"/>
      <c r="AH34" s="38"/>
      <c r="AI34" s="38"/>
      <c r="AJ34" s="38"/>
      <c r="AK34" s="355"/>
    </row>
    <row r="35" spans="2:37">
      <c r="B35" s="4">
        <f t="shared" si="1"/>
        <v>42195</v>
      </c>
      <c r="C35" s="4"/>
      <c r="D35" s="405">
        <v>21.86</v>
      </c>
      <c r="E35" s="65"/>
      <c r="F35" s="65"/>
      <c r="G35" s="364">
        <v>914</v>
      </c>
      <c r="H35" s="38"/>
      <c r="I35" s="38"/>
      <c r="J35" s="38"/>
      <c r="K35" s="38"/>
      <c r="L35" s="38"/>
      <c r="M35" s="38"/>
      <c r="N35" s="38"/>
      <c r="O35" s="38"/>
      <c r="P35" s="405">
        <v>45.62</v>
      </c>
      <c r="Q35" s="65"/>
      <c r="R35" s="65"/>
      <c r="S35" s="364">
        <v>629</v>
      </c>
      <c r="T35" s="38"/>
      <c r="U35" s="38"/>
      <c r="V35" s="38"/>
      <c r="W35" s="38"/>
      <c r="X35" s="38"/>
      <c r="Y35" s="38"/>
      <c r="Z35" s="38"/>
      <c r="AA35" s="38"/>
      <c r="AB35" s="405">
        <v>103.48</v>
      </c>
      <c r="AC35" s="65"/>
      <c r="AD35" s="65"/>
      <c r="AE35" s="364">
        <v>505</v>
      </c>
      <c r="AF35" s="38"/>
      <c r="AG35" s="38"/>
      <c r="AH35" s="38"/>
      <c r="AI35" s="38"/>
      <c r="AJ35" s="38"/>
      <c r="AK35" s="355"/>
    </row>
    <row r="36" spans="2:37">
      <c r="B36" s="4">
        <f t="shared" si="1"/>
        <v>42202</v>
      </c>
      <c r="C36" s="4"/>
      <c r="D36" s="405">
        <v>20.21</v>
      </c>
      <c r="E36" s="65"/>
      <c r="F36" s="65"/>
      <c r="G36" s="364">
        <v>861</v>
      </c>
      <c r="H36" s="38"/>
      <c r="I36" s="38"/>
      <c r="J36" s="38"/>
      <c r="K36" s="38"/>
      <c r="L36" s="38"/>
      <c r="M36" s="38"/>
      <c r="N36" s="38"/>
      <c r="O36" s="38"/>
      <c r="P36" s="405">
        <v>41.79</v>
      </c>
      <c r="Q36" s="65"/>
      <c r="R36" s="65"/>
      <c r="S36" s="364">
        <v>563</v>
      </c>
      <c r="T36" s="38"/>
      <c r="U36" s="38"/>
      <c r="V36" s="38"/>
      <c r="W36" s="38"/>
      <c r="X36" s="38"/>
      <c r="Y36" s="38"/>
      <c r="Z36" s="38"/>
      <c r="AA36" s="38"/>
      <c r="AB36" s="405">
        <v>98.79</v>
      </c>
      <c r="AC36" s="65"/>
      <c r="AD36" s="65"/>
      <c r="AE36" s="364">
        <v>574</v>
      </c>
      <c r="AF36" s="38"/>
      <c r="AG36" s="38"/>
      <c r="AH36" s="38"/>
      <c r="AI36" s="38"/>
      <c r="AJ36" s="38"/>
      <c r="AK36" s="355"/>
    </row>
    <row r="37" spans="2:37">
      <c r="B37" s="4">
        <f t="shared" si="1"/>
        <v>42209</v>
      </c>
      <c r="C37" s="4"/>
      <c r="D37" s="405">
        <v>19.79</v>
      </c>
      <c r="E37" s="65"/>
      <c r="F37" s="65"/>
      <c r="G37" s="364">
        <v>865</v>
      </c>
      <c r="H37" s="38"/>
      <c r="I37" s="38"/>
      <c r="J37" s="38"/>
      <c r="K37" s="38"/>
      <c r="L37" s="38"/>
      <c r="M37" s="38"/>
      <c r="N37" s="38"/>
      <c r="O37" s="38"/>
      <c r="P37" s="405">
        <v>40.700000000000003</v>
      </c>
      <c r="Q37" s="65"/>
      <c r="R37" s="65"/>
      <c r="S37" s="364">
        <v>516</v>
      </c>
      <c r="T37" s="38"/>
      <c r="U37" s="38"/>
      <c r="V37" s="38"/>
      <c r="W37" s="38"/>
      <c r="X37" s="38"/>
      <c r="Y37" s="38"/>
      <c r="Z37" s="38"/>
      <c r="AA37" s="38"/>
      <c r="AB37" s="405">
        <v>93.95</v>
      </c>
      <c r="AC37" s="65"/>
      <c r="AD37" s="65"/>
      <c r="AE37" s="364">
        <v>630</v>
      </c>
      <c r="AF37" s="38"/>
      <c r="AG37" s="38"/>
      <c r="AH37" s="38"/>
      <c r="AI37" s="38"/>
      <c r="AJ37" s="38"/>
      <c r="AK37" s="355"/>
    </row>
    <row r="38" spans="2:37">
      <c r="B38" s="4">
        <f t="shared" si="1"/>
        <v>42216</v>
      </c>
      <c r="C38" s="4"/>
      <c r="D38" s="405">
        <v>19.190000000000001</v>
      </c>
      <c r="E38" s="65"/>
      <c r="F38" s="65"/>
      <c r="G38" s="364">
        <v>843</v>
      </c>
      <c r="H38" s="38"/>
      <c r="I38" s="38"/>
      <c r="J38" s="65">
        <v>20.47</v>
      </c>
      <c r="K38" s="65"/>
      <c r="L38" s="65"/>
      <c r="M38" s="146">
        <v>3844</v>
      </c>
      <c r="N38" s="38"/>
      <c r="O38" s="38"/>
      <c r="P38" s="405">
        <v>39.840000000000003</v>
      </c>
      <c r="Q38" s="65"/>
      <c r="R38" s="65"/>
      <c r="S38" s="364">
        <v>530</v>
      </c>
      <c r="T38" s="38"/>
      <c r="U38" s="38"/>
      <c r="V38" s="65">
        <v>42.6</v>
      </c>
      <c r="W38" s="65"/>
      <c r="X38" s="65"/>
      <c r="Y38" s="146">
        <v>2492</v>
      </c>
      <c r="Z38" s="38"/>
      <c r="AA38" s="38"/>
      <c r="AB38" s="405">
        <v>92.43</v>
      </c>
      <c r="AC38" s="65"/>
      <c r="AD38" s="65"/>
      <c r="AE38" s="364">
        <v>621</v>
      </c>
      <c r="AF38" s="38"/>
      <c r="AG38" s="38"/>
      <c r="AH38" s="65">
        <v>97.64</v>
      </c>
      <c r="AI38" s="65"/>
      <c r="AJ38" s="65"/>
      <c r="AK38" s="146">
        <v>2548</v>
      </c>
    </row>
    <row r="39" spans="2:37">
      <c r="B39" s="4">
        <f t="shared" si="1"/>
        <v>42223</v>
      </c>
      <c r="C39" s="4"/>
      <c r="D39" s="405">
        <v>18.97</v>
      </c>
      <c r="E39" s="65"/>
      <c r="F39" s="65"/>
      <c r="G39" s="364">
        <v>826</v>
      </c>
      <c r="H39" s="38"/>
      <c r="I39" s="38"/>
      <c r="J39" s="38"/>
      <c r="K39" s="38"/>
      <c r="L39" s="38"/>
      <c r="M39" s="38"/>
      <c r="N39" s="38"/>
      <c r="O39" s="38"/>
      <c r="P39" s="405">
        <v>39.729999999999997</v>
      </c>
      <c r="Q39" s="65"/>
      <c r="R39" s="65"/>
      <c r="S39" s="364">
        <v>522</v>
      </c>
      <c r="T39" s="38"/>
      <c r="U39" s="38"/>
      <c r="V39" s="38"/>
      <c r="W39" s="38"/>
      <c r="X39" s="38"/>
      <c r="Y39" s="38"/>
      <c r="Z39" s="38"/>
      <c r="AA39" s="38"/>
      <c r="AB39" s="405">
        <v>91</v>
      </c>
      <c r="AC39" s="65"/>
      <c r="AD39" s="65"/>
      <c r="AE39" s="364">
        <v>621</v>
      </c>
      <c r="AF39" s="38"/>
      <c r="AG39" s="38"/>
      <c r="AH39" s="38"/>
      <c r="AI39" s="38"/>
      <c r="AJ39" s="38"/>
      <c r="AK39" s="355"/>
    </row>
    <row r="40" spans="2:37">
      <c r="B40" s="4">
        <f t="shared" si="1"/>
        <v>42230</v>
      </c>
      <c r="C40" s="4"/>
      <c r="D40" s="405">
        <v>18.68</v>
      </c>
      <c r="E40" s="65"/>
      <c r="F40" s="65"/>
      <c r="G40" s="364">
        <v>853</v>
      </c>
      <c r="H40" s="38"/>
      <c r="I40" s="38"/>
      <c r="J40" s="38"/>
      <c r="K40" s="38"/>
      <c r="L40" s="38"/>
      <c r="M40" s="38"/>
      <c r="N40" s="38"/>
      <c r="O40" s="38"/>
      <c r="P40" s="405">
        <v>39</v>
      </c>
      <c r="Q40" s="65"/>
      <c r="R40" s="65"/>
      <c r="S40" s="364">
        <v>505</v>
      </c>
      <c r="T40" s="38"/>
      <c r="U40" s="38"/>
      <c r="V40" s="38"/>
      <c r="W40" s="38"/>
      <c r="X40" s="38"/>
      <c r="Y40" s="38"/>
      <c r="Z40" s="38"/>
      <c r="AA40" s="38"/>
      <c r="AB40" s="405">
        <v>90.59</v>
      </c>
      <c r="AC40" s="65"/>
      <c r="AD40" s="65"/>
      <c r="AE40" s="364">
        <v>630</v>
      </c>
      <c r="AF40" s="38"/>
      <c r="AG40" s="38"/>
      <c r="AH40" s="38"/>
      <c r="AI40" s="38"/>
      <c r="AJ40" s="38"/>
      <c r="AK40" s="355"/>
    </row>
    <row r="41" spans="2:37">
      <c r="B41" s="4">
        <f t="shared" si="1"/>
        <v>42237</v>
      </c>
      <c r="C41" s="4"/>
      <c r="D41" s="405">
        <v>18.649999999999999</v>
      </c>
      <c r="E41" s="65"/>
      <c r="F41" s="65"/>
      <c r="G41" s="364">
        <v>922</v>
      </c>
      <c r="H41" s="38"/>
      <c r="I41" s="38"/>
      <c r="J41" s="38"/>
      <c r="K41" s="38"/>
      <c r="L41" s="38"/>
      <c r="M41" s="38"/>
      <c r="N41" s="38"/>
      <c r="O41" s="38"/>
      <c r="P41" s="405">
        <v>38.58</v>
      </c>
      <c r="Q41" s="65"/>
      <c r="R41" s="65"/>
      <c r="S41" s="364">
        <v>495</v>
      </c>
      <c r="T41" s="38"/>
      <c r="U41" s="38"/>
      <c r="V41" s="38"/>
      <c r="W41" s="38"/>
      <c r="X41" s="38"/>
      <c r="Y41" s="38"/>
      <c r="Z41" s="38"/>
      <c r="AA41" s="38"/>
      <c r="AB41" s="405">
        <v>90.43</v>
      </c>
      <c r="AC41" s="65"/>
      <c r="AD41" s="65"/>
      <c r="AE41" s="364">
        <v>642</v>
      </c>
      <c r="AF41" s="38"/>
      <c r="AG41" s="38"/>
      <c r="AH41" s="38"/>
      <c r="AI41" s="38"/>
      <c r="AJ41" s="38"/>
      <c r="AK41" s="355"/>
    </row>
    <row r="42" spans="2:37">
      <c r="B42" s="4">
        <f t="shared" si="1"/>
        <v>42244</v>
      </c>
      <c r="C42" s="4"/>
      <c r="D42" s="405">
        <v>18.329999999999998</v>
      </c>
      <c r="E42" s="65"/>
      <c r="F42" s="65"/>
      <c r="G42" s="364">
        <v>910</v>
      </c>
      <c r="H42" s="38"/>
      <c r="I42" s="38"/>
      <c r="J42" s="65">
        <v>18.62</v>
      </c>
      <c r="K42" s="65"/>
      <c r="L42" s="65"/>
      <c r="M42" s="146">
        <v>3695</v>
      </c>
      <c r="N42" s="38"/>
      <c r="O42" s="38"/>
      <c r="P42" s="405">
        <v>38.270000000000003</v>
      </c>
      <c r="Q42" s="65"/>
      <c r="R42" s="65"/>
      <c r="S42" s="364">
        <v>500</v>
      </c>
      <c r="T42" s="38"/>
      <c r="U42" s="38"/>
      <c r="V42" s="65">
        <v>38.869999999999997</v>
      </c>
      <c r="W42" s="65"/>
      <c r="X42" s="65"/>
      <c r="Y42" s="146">
        <v>2123</v>
      </c>
      <c r="Z42" s="38"/>
      <c r="AA42" s="38"/>
      <c r="AB42" s="405">
        <v>90.3</v>
      </c>
      <c r="AC42" s="65"/>
      <c r="AD42" s="65"/>
      <c r="AE42" s="364">
        <v>639</v>
      </c>
      <c r="AF42" s="38"/>
      <c r="AG42" s="38"/>
      <c r="AH42" s="65">
        <v>90.53</v>
      </c>
      <c r="AI42" s="65"/>
      <c r="AJ42" s="65"/>
      <c r="AK42" s="146">
        <v>2660</v>
      </c>
    </row>
    <row r="43" spans="2:37">
      <c r="B43" s="4">
        <f t="shared" si="1"/>
        <v>42251</v>
      </c>
      <c r="C43" s="4"/>
      <c r="D43" s="405">
        <v>18.059999999999999</v>
      </c>
      <c r="E43" s="65"/>
      <c r="F43" s="65"/>
      <c r="G43" s="364">
        <v>1005</v>
      </c>
      <c r="H43" s="38"/>
      <c r="I43" s="38"/>
      <c r="J43" s="38"/>
      <c r="K43" s="38"/>
      <c r="L43" s="38"/>
      <c r="M43" s="38"/>
      <c r="N43" s="38"/>
      <c r="O43" s="38"/>
      <c r="P43" s="405">
        <v>38.15</v>
      </c>
      <c r="Q43" s="65"/>
      <c r="R43" s="65"/>
      <c r="S43" s="364">
        <v>517</v>
      </c>
      <c r="T43" s="38"/>
      <c r="U43" s="38"/>
      <c r="V43" s="38"/>
      <c r="W43" s="38"/>
      <c r="X43" s="38"/>
      <c r="Y43" s="38"/>
      <c r="Z43" s="38"/>
      <c r="AA43" s="38"/>
      <c r="AB43" s="405">
        <v>89.02</v>
      </c>
      <c r="AC43" s="65"/>
      <c r="AD43" s="65"/>
      <c r="AE43" s="364">
        <v>627</v>
      </c>
      <c r="AF43" s="38"/>
      <c r="AG43" s="38"/>
      <c r="AH43" s="38"/>
      <c r="AI43" s="38"/>
      <c r="AJ43" s="38"/>
      <c r="AK43" s="355"/>
    </row>
    <row r="44" spans="2:37">
      <c r="B44" s="4">
        <f t="shared" si="1"/>
        <v>42258</v>
      </c>
      <c r="C44" s="4"/>
      <c r="D44" s="405">
        <v>17.84</v>
      </c>
      <c r="E44" s="65"/>
      <c r="F44" s="65"/>
      <c r="G44" s="364">
        <v>802</v>
      </c>
      <c r="H44" s="38"/>
      <c r="I44" s="38"/>
      <c r="J44" s="38"/>
      <c r="K44" s="38"/>
      <c r="L44" s="38"/>
      <c r="M44" s="38"/>
      <c r="N44" s="38"/>
      <c r="O44" s="38"/>
      <c r="P44" s="405">
        <v>37.94</v>
      </c>
      <c r="Q44" s="65"/>
      <c r="R44" s="65"/>
      <c r="S44" s="364">
        <v>443</v>
      </c>
      <c r="T44" s="38"/>
      <c r="U44" s="38"/>
      <c r="V44" s="38"/>
      <c r="W44" s="38"/>
      <c r="X44" s="38"/>
      <c r="Y44" s="38"/>
      <c r="Z44" s="38"/>
      <c r="AA44" s="38"/>
      <c r="AB44" s="405">
        <v>88.69</v>
      </c>
      <c r="AC44" s="65"/>
      <c r="AD44" s="65"/>
      <c r="AE44" s="364">
        <v>481</v>
      </c>
      <c r="AF44" s="38"/>
      <c r="AG44" s="38"/>
      <c r="AH44" s="38"/>
      <c r="AI44" s="38"/>
      <c r="AJ44" s="38"/>
      <c r="AK44" s="355"/>
    </row>
    <row r="45" spans="2:37">
      <c r="B45" s="4">
        <f t="shared" si="1"/>
        <v>42265</v>
      </c>
      <c r="C45" s="4"/>
      <c r="D45" s="405">
        <v>17.66</v>
      </c>
      <c r="E45" s="65"/>
      <c r="F45" s="65"/>
      <c r="G45" s="364">
        <v>861</v>
      </c>
      <c r="H45" s="38"/>
      <c r="I45" s="38"/>
      <c r="J45" s="38"/>
      <c r="K45" s="38"/>
      <c r="L45" s="38"/>
      <c r="M45" s="38"/>
      <c r="N45" s="38"/>
      <c r="O45" s="38"/>
      <c r="P45" s="405">
        <v>37.11</v>
      </c>
      <c r="Q45" s="65"/>
      <c r="R45" s="65"/>
      <c r="S45" s="364">
        <v>504</v>
      </c>
      <c r="T45" s="38"/>
      <c r="U45" s="38"/>
      <c r="V45" s="38"/>
      <c r="W45" s="38"/>
      <c r="X45" s="38"/>
      <c r="Y45" s="38"/>
      <c r="Z45" s="38"/>
      <c r="AA45" s="38"/>
      <c r="AB45" s="405">
        <v>88.65</v>
      </c>
      <c r="AC45" s="65"/>
      <c r="AD45" s="65"/>
      <c r="AE45" s="364">
        <v>593</v>
      </c>
      <c r="AF45" s="38"/>
      <c r="AG45" s="38"/>
      <c r="AH45" s="38"/>
      <c r="AI45" s="38"/>
      <c r="AJ45" s="38"/>
      <c r="AK45" s="355"/>
    </row>
    <row r="46" spans="2:37">
      <c r="B46" s="4">
        <f t="shared" si="1"/>
        <v>42272</v>
      </c>
      <c r="C46" s="4"/>
      <c r="D46" s="405">
        <v>17.32</v>
      </c>
      <c r="E46" s="65"/>
      <c r="F46" s="65"/>
      <c r="G46" s="364">
        <v>833</v>
      </c>
      <c r="H46" s="38"/>
      <c r="I46" s="38"/>
      <c r="J46" s="65">
        <v>17.579999999999998</v>
      </c>
      <c r="K46" s="65"/>
      <c r="L46" s="65"/>
      <c r="M46" s="146">
        <v>3800</v>
      </c>
      <c r="N46" s="38"/>
      <c r="O46" s="38"/>
      <c r="P46" s="405">
        <v>34.67</v>
      </c>
      <c r="Q46" s="65"/>
      <c r="R46" s="65"/>
      <c r="S46" s="364">
        <v>538</v>
      </c>
      <c r="T46" s="38"/>
      <c r="U46" s="38"/>
      <c r="V46" s="65">
        <v>36.21</v>
      </c>
      <c r="W46" s="65"/>
      <c r="X46" s="65"/>
      <c r="Y46" s="146">
        <v>2207</v>
      </c>
      <c r="Z46" s="38"/>
      <c r="AA46" s="38"/>
      <c r="AB46" s="405">
        <v>86.72</v>
      </c>
      <c r="AC46" s="65"/>
      <c r="AD46" s="65"/>
      <c r="AE46" s="364">
        <v>548</v>
      </c>
      <c r="AF46" s="38"/>
      <c r="AG46" s="38"/>
      <c r="AH46" s="65">
        <v>87.76</v>
      </c>
      <c r="AI46" s="65"/>
      <c r="AJ46" s="65"/>
      <c r="AK46" s="146">
        <v>2462</v>
      </c>
    </row>
    <row r="47" spans="2:37">
      <c r="B47" s="4">
        <f t="shared" si="1"/>
        <v>42279</v>
      </c>
      <c r="C47" s="4"/>
      <c r="D47" s="405">
        <v>16.47</v>
      </c>
      <c r="E47" s="65"/>
      <c r="F47" s="65"/>
      <c r="G47" s="364">
        <v>834</v>
      </c>
      <c r="H47" s="38"/>
      <c r="I47" s="38"/>
      <c r="J47" s="38"/>
      <c r="K47" s="38"/>
      <c r="L47" s="38"/>
      <c r="M47" s="38"/>
      <c r="N47" s="38"/>
      <c r="O47" s="38"/>
      <c r="P47" s="405">
        <v>32.19</v>
      </c>
      <c r="Q47" s="65"/>
      <c r="R47" s="65"/>
      <c r="S47" s="364">
        <v>500</v>
      </c>
      <c r="T47" s="38"/>
      <c r="U47" s="38"/>
      <c r="V47" s="38"/>
      <c r="W47" s="38"/>
      <c r="X47" s="38"/>
      <c r="Y47" s="38"/>
      <c r="Z47" s="38"/>
      <c r="AA47" s="38"/>
      <c r="AB47" s="405">
        <v>84.52</v>
      </c>
      <c r="AC47" s="65"/>
      <c r="AD47" s="65"/>
      <c r="AE47" s="364">
        <v>559</v>
      </c>
      <c r="AF47" s="38"/>
      <c r="AG47" s="38"/>
      <c r="AH47" s="38"/>
      <c r="AI47" s="38"/>
      <c r="AJ47" s="38"/>
      <c r="AK47" s="355"/>
    </row>
    <row r="48" spans="2:37">
      <c r="B48" s="4">
        <f t="shared" si="1"/>
        <v>42286</v>
      </c>
      <c r="C48" s="4"/>
      <c r="D48" s="405">
        <v>15.85</v>
      </c>
      <c r="E48" s="65"/>
      <c r="F48" s="65"/>
      <c r="G48" s="364">
        <v>905</v>
      </c>
      <c r="H48" s="38"/>
      <c r="I48" s="38"/>
      <c r="J48" s="38"/>
      <c r="K48" s="38"/>
      <c r="L48" s="38"/>
      <c r="M48" s="38"/>
      <c r="N48" s="38"/>
      <c r="O48" s="38"/>
      <c r="P48" s="405">
        <v>31.97</v>
      </c>
      <c r="Q48" s="65"/>
      <c r="R48" s="65"/>
      <c r="S48" s="364">
        <v>486</v>
      </c>
      <c r="T48" s="38"/>
      <c r="U48" s="38"/>
      <c r="V48" s="38"/>
      <c r="W48" s="38"/>
      <c r="X48" s="38"/>
      <c r="Y48" s="38"/>
      <c r="Z48" s="38"/>
      <c r="AA48" s="38"/>
      <c r="AB48" s="405">
        <v>82.91</v>
      </c>
      <c r="AC48" s="65"/>
      <c r="AD48" s="65"/>
      <c r="AE48" s="364">
        <v>532</v>
      </c>
      <c r="AF48" s="38"/>
      <c r="AG48" s="38"/>
      <c r="AH48" s="38"/>
      <c r="AI48" s="38"/>
      <c r="AJ48" s="38"/>
      <c r="AK48" s="355"/>
    </row>
    <row r="49" spans="2:37">
      <c r="B49" s="4">
        <f t="shared" si="1"/>
        <v>42293</v>
      </c>
      <c r="C49" s="4"/>
      <c r="D49" s="405">
        <v>15.6</v>
      </c>
      <c r="E49" s="65"/>
      <c r="F49" s="65"/>
      <c r="G49" s="364">
        <v>718</v>
      </c>
      <c r="H49" s="38"/>
      <c r="I49" s="38"/>
      <c r="J49" s="38"/>
      <c r="K49" s="38"/>
      <c r="L49" s="38"/>
      <c r="M49" s="38"/>
      <c r="N49" s="38"/>
      <c r="O49" s="38"/>
      <c r="P49" s="405">
        <v>31.58</v>
      </c>
      <c r="Q49" s="65"/>
      <c r="R49" s="65"/>
      <c r="S49" s="364">
        <v>386</v>
      </c>
      <c r="T49" s="38"/>
      <c r="U49" s="38"/>
      <c r="V49" s="38"/>
      <c r="W49" s="38"/>
      <c r="X49" s="38"/>
      <c r="Y49" s="38"/>
      <c r="Z49" s="38"/>
      <c r="AA49" s="38"/>
      <c r="AB49" s="405">
        <v>81.86</v>
      </c>
      <c r="AC49" s="65"/>
      <c r="AD49" s="65"/>
      <c r="AE49" s="364">
        <v>434</v>
      </c>
      <c r="AF49" s="38"/>
      <c r="AG49" s="38"/>
      <c r="AH49" s="38"/>
      <c r="AI49" s="38"/>
      <c r="AJ49" s="38"/>
      <c r="AK49" s="355"/>
    </row>
    <row r="50" spans="2:37">
      <c r="B50" s="4">
        <f t="shared" si="1"/>
        <v>42300</v>
      </c>
      <c r="C50" s="4"/>
      <c r="D50" s="405">
        <v>15.26</v>
      </c>
      <c r="E50" s="65"/>
      <c r="F50" s="65"/>
      <c r="G50" s="364">
        <v>711</v>
      </c>
      <c r="H50" s="38"/>
      <c r="I50" s="38"/>
      <c r="J50" s="38"/>
      <c r="K50" s="38"/>
      <c r="L50" s="38"/>
      <c r="M50" s="38"/>
      <c r="N50" s="38"/>
      <c r="O50" s="38"/>
      <c r="P50" s="405">
        <v>30.7</v>
      </c>
      <c r="Q50" s="65"/>
      <c r="R50" s="65"/>
      <c r="S50" s="364">
        <v>520</v>
      </c>
      <c r="T50" s="38"/>
      <c r="U50" s="38"/>
      <c r="V50" s="38"/>
      <c r="W50" s="38"/>
      <c r="X50" s="38"/>
      <c r="Y50" s="38"/>
      <c r="Z50" s="38"/>
      <c r="AA50" s="38"/>
      <c r="AB50" s="405">
        <v>80.459999999999994</v>
      </c>
      <c r="AC50" s="65"/>
      <c r="AD50" s="65"/>
      <c r="AE50" s="364">
        <v>535</v>
      </c>
      <c r="AF50" s="38"/>
      <c r="AG50" s="38"/>
      <c r="AH50" s="38"/>
      <c r="AI50" s="38"/>
      <c r="AJ50" s="38"/>
      <c r="AK50" s="355"/>
    </row>
    <row r="51" spans="2:37">
      <c r="B51" s="4">
        <f t="shared" si="1"/>
        <v>42307</v>
      </c>
      <c r="C51" s="4"/>
      <c r="D51" s="405">
        <v>15.19</v>
      </c>
      <c r="E51" s="65"/>
      <c r="F51" s="65"/>
      <c r="G51" s="364">
        <v>755</v>
      </c>
      <c r="H51" s="38"/>
      <c r="I51" s="38"/>
      <c r="J51" s="65">
        <v>15.57</v>
      </c>
      <c r="K51" s="65"/>
      <c r="L51" s="65"/>
      <c r="M51" s="146">
        <v>3440</v>
      </c>
      <c r="N51" s="38"/>
      <c r="O51" s="38"/>
      <c r="P51" s="405">
        <v>30.4</v>
      </c>
      <c r="Q51" s="65"/>
      <c r="R51" s="65"/>
      <c r="S51" s="364">
        <v>540</v>
      </c>
      <c r="T51" s="38"/>
      <c r="U51" s="38"/>
      <c r="V51" s="65">
        <v>31.19</v>
      </c>
      <c r="W51" s="65"/>
      <c r="X51" s="65"/>
      <c r="Y51" s="146">
        <v>2126</v>
      </c>
      <c r="Z51" s="38"/>
      <c r="AA51" s="38"/>
      <c r="AB51" s="405">
        <v>79.84</v>
      </c>
      <c r="AC51" s="65"/>
      <c r="AD51" s="65"/>
      <c r="AE51" s="364">
        <v>569</v>
      </c>
      <c r="AF51" s="38"/>
      <c r="AG51" s="38"/>
      <c r="AH51" s="65">
        <v>81.459999999999994</v>
      </c>
      <c r="AI51" s="65"/>
      <c r="AJ51" s="65"/>
      <c r="AK51" s="146">
        <v>2288</v>
      </c>
    </row>
    <row r="52" spans="2:37">
      <c r="B52" s="4">
        <f t="shared" si="1"/>
        <v>42314</v>
      </c>
      <c r="C52" s="4"/>
      <c r="D52" s="405">
        <v>15.17</v>
      </c>
      <c r="E52" s="65"/>
      <c r="F52" s="65"/>
      <c r="G52" s="364">
        <v>740</v>
      </c>
      <c r="H52" s="38"/>
      <c r="I52" s="38"/>
      <c r="J52" s="38"/>
      <c r="K52" s="38"/>
      <c r="L52" s="38"/>
      <c r="M52" s="38"/>
      <c r="N52" s="38"/>
      <c r="O52" s="38"/>
      <c r="P52" s="405">
        <v>30.14</v>
      </c>
      <c r="Q52" s="65"/>
      <c r="R52" s="65"/>
      <c r="S52" s="364">
        <v>540</v>
      </c>
      <c r="T52" s="38"/>
      <c r="U52" s="38"/>
      <c r="V52" s="38"/>
      <c r="W52" s="38"/>
      <c r="X52" s="38"/>
      <c r="Y52" s="38"/>
      <c r="Z52" s="38"/>
      <c r="AA52" s="38"/>
      <c r="AB52" s="405">
        <v>78.97</v>
      </c>
      <c r="AC52" s="65"/>
      <c r="AD52" s="65"/>
      <c r="AE52" s="364">
        <v>590</v>
      </c>
      <c r="AF52" s="38"/>
      <c r="AG52" s="38"/>
      <c r="AH52" s="38"/>
      <c r="AI52" s="38"/>
      <c r="AJ52" s="38"/>
      <c r="AK52" s="355"/>
    </row>
    <row r="53" spans="2:37">
      <c r="B53" s="4">
        <f t="shared" si="1"/>
        <v>42321</v>
      </c>
      <c r="C53" s="4"/>
      <c r="D53" s="405">
        <v>15.19</v>
      </c>
      <c r="E53" s="65"/>
      <c r="F53" s="65"/>
      <c r="G53" s="364">
        <v>832</v>
      </c>
      <c r="H53" s="38"/>
      <c r="I53" s="38"/>
      <c r="J53" s="38"/>
      <c r="K53" s="38"/>
      <c r="L53" s="38"/>
      <c r="M53" s="38"/>
      <c r="N53" s="38"/>
      <c r="O53" s="38"/>
      <c r="P53" s="405">
        <v>29.95</v>
      </c>
      <c r="Q53" s="65"/>
      <c r="R53" s="65"/>
      <c r="S53" s="364">
        <v>510</v>
      </c>
      <c r="T53" s="38"/>
      <c r="U53" s="38"/>
      <c r="V53" s="38"/>
      <c r="W53" s="38"/>
      <c r="X53" s="38"/>
      <c r="Y53" s="38"/>
      <c r="Z53" s="38"/>
      <c r="AA53" s="38"/>
      <c r="AB53" s="405">
        <v>77.989999999999995</v>
      </c>
      <c r="AC53" s="65"/>
      <c r="AD53" s="65"/>
      <c r="AE53" s="364">
        <v>565</v>
      </c>
      <c r="AF53" s="38"/>
      <c r="AG53" s="38"/>
      <c r="AH53" s="38"/>
      <c r="AI53" s="38"/>
      <c r="AJ53" s="38"/>
      <c r="AK53" s="355"/>
    </row>
    <row r="54" spans="2:37">
      <c r="B54" s="4">
        <f t="shared" si="1"/>
        <v>42328</v>
      </c>
      <c r="C54" s="4"/>
      <c r="D54" s="405">
        <v>15.05</v>
      </c>
      <c r="E54" s="65"/>
      <c r="F54" s="65"/>
      <c r="G54" s="364">
        <v>905</v>
      </c>
      <c r="H54" s="38"/>
      <c r="I54" s="38"/>
      <c r="J54" s="38"/>
      <c r="K54" s="38"/>
      <c r="L54" s="38"/>
      <c r="M54" s="38"/>
      <c r="N54" s="38"/>
      <c r="O54" s="38"/>
      <c r="P54" s="405">
        <v>29.75</v>
      </c>
      <c r="Q54" s="65"/>
      <c r="R54" s="65"/>
      <c r="S54" s="364">
        <v>534</v>
      </c>
      <c r="T54" s="38"/>
      <c r="U54" s="38"/>
      <c r="V54" s="38"/>
      <c r="W54" s="38"/>
      <c r="X54" s="38"/>
      <c r="Y54" s="38"/>
      <c r="Z54" s="38"/>
      <c r="AA54" s="38"/>
      <c r="AB54" s="405">
        <v>77.34</v>
      </c>
      <c r="AC54" s="65"/>
      <c r="AD54" s="65"/>
      <c r="AE54" s="364">
        <v>565</v>
      </c>
      <c r="AF54" s="38"/>
      <c r="AG54" s="38"/>
      <c r="AH54" s="38"/>
      <c r="AI54" s="38"/>
      <c r="AJ54" s="38"/>
      <c r="AK54" s="355"/>
    </row>
    <row r="55" spans="2:37">
      <c r="B55" s="4">
        <f t="shared" si="1"/>
        <v>42335</v>
      </c>
      <c r="C55" s="4"/>
      <c r="D55" s="405">
        <v>15</v>
      </c>
      <c r="E55" s="65"/>
      <c r="F55" s="65"/>
      <c r="G55" s="364">
        <v>670</v>
      </c>
      <c r="H55" s="38"/>
      <c r="I55" s="38"/>
      <c r="J55" s="65">
        <v>15.1</v>
      </c>
      <c r="K55" s="65"/>
      <c r="L55" s="65"/>
      <c r="M55" s="146">
        <v>3309</v>
      </c>
      <c r="N55" s="38"/>
      <c r="O55" s="38"/>
      <c r="P55" s="405">
        <v>29.36</v>
      </c>
      <c r="Q55" s="65"/>
      <c r="R55" s="65"/>
      <c r="S55" s="364">
        <v>436</v>
      </c>
      <c r="T55" s="38"/>
      <c r="U55" s="38"/>
      <c r="V55" s="65">
        <v>29.8</v>
      </c>
      <c r="W55" s="65"/>
      <c r="X55" s="65"/>
      <c r="Y55" s="146">
        <v>2129</v>
      </c>
      <c r="Z55" s="38"/>
      <c r="AA55" s="38"/>
      <c r="AB55" s="405">
        <v>76.41</v>
      </c>
      <c r="AC55" s="65"/>
      <c r="AD55" s="65"/>
      <c r="AE55" s="364">
        <v>432</v>
      </c>
      <c r="AF55" s="38"/>
      <c r="AG55" s="38"/>
      <c r="AH55" s="65">
        <v>77.680000000000007</v>
      </c>
      <c r="AI55" s="65"/>
      <c r="AJ55" s="65"/>
      <c r="AK55" s="146">
        <v>2265</v>
      </c>
    </row>
    <row r="56" spans="2:37">
      <c r="B56" s="4">
        <f t="shared" si="1"/>
        <v>42342</v>
      </c>
      <c r="C56" s="4"/>
      <c r="D56" s="405">
        <v>14.98</v>
      </c>
      <c r="E56" s="65"/>
      <c r="F56" s="65"/>
      <c r="G56" s="364">
        <v>883</v>
      </c>
      <c r="H56" s="38"/>
      <c r="I56" s="38"/>
      <c r="J56" s="38"/>
      <c r="K56" s="38"/>
      <c r="L56" s="38"/>
      <c r="M56" s="38"/>
      <c r="N56" s="38"/>
      <c r="O56" s="38"/>
      <c r="P56" s="405">
        <v>29.31</v>
      </c>
      <c r="Q56" s="65"/>
      <c r="R56" s="65"/>
      <c r="S56" s="364">
        <v>539</v>
      </c>
      <c r="T56" s="38"/>
      <c r="U56" s="38"/>
      <c r="V56" s="38"/>
      <c r="W56" s="38"/>
      <c r="X56" s="38"/>
      <c r="Y56" s="38"/>
      <c r="Z56" s="38"/>
      <c r="AA56" s="38"/>
      <c r="AB56" s="405">
        <v>75.97</v>
      </c>
      <c r="AC56" s="65"/>
      <c r="AD56" s="65"/>
      <c r="AE56" s="364">
        <v>565</v>
      </c>
      <c r="AF56" s="38"/>
      <c r="AG56" s="38"/>
      <c r="AH56" s="38"/>
      <c r="AI56" s="38"/>
      <c r="AJ56" s="38"/>
      <c r="AK56" s="355"/>
    </row>
    <row r="57" spans="2:37">
      <c r="B57" s="4">
        <f t="shared" si="1"/>
        <v>42349</v>
      </c>
      <c r="C57" s="4"/>
      <c r="D57" s="405">
        <v>14.93</v>
      </c>
      <c r="E57" s="65"/>
      <c r="F57" s="65"/>
      <c r="G57" s="364">
        <v>898</v>
      </c>
      <c r="H57" s="38"/>
      <c r="I57" s="38"/>
      <c r="J57" s="38"/>
      <c r="K57" s="38"/>
      <c r="L57" s="38"/>
      <c r="M57" s="38"/>
      <c r="N57" s="38"/>
      <c r="O57" s="38"/>
      <c r="P57" s="405">
        <v>29.08</v>
      </c>
      <c r="Q57" s="65"/>
      <c r="R57" s="65"/>
      <c r="S57" s="364">
        <v>509</v>
      </c>
      <c r="T57" s="38"/>
      <c r="U57" s="38"/>
      <c r="V57" s="38"/>
      <c r="W57" s="38"/>
      <c r="X57" s="38"/>
      <c r="Y57" s="38"/>
      <c r="Z57" s="38"/>
      <c r="AA57" s="38"/>
      <c r="AB57" s="405">
        <v>74.930000000000007</v>
      </c>
      <c r="AC57" s="65"/>
      <c r="AD57" s="65"/>
      <c r="AE57" s="364">
        <v>586</v>
      </c>
      <c r="AF57" s="38"/>
      <c r="AG57" s="38"/>
      <c r="AH57" s="38"/>
      <c r="AI57" s="38"/>
      <c r="AJ57" s="38"/>
      <c r="AK57" s="355"/>
    </row>
    <row r="58" spans="2:37">
      <c r="B58" s="4">
        <f t="shared" si="1"/>
        <v>42356</v>
      </c>
      <c r="C58" s="4"/>
      <c r="D58" s="405">
        <v>14.57</v>
      </c>
      <c r="E58" s="65"/>
      <c r="F58" s="65"/>
      <c r="G58" s="364">
        <v>810</v>
      </c>
      <c r="H58" s="38"/>
      <c r="I58" s="38"/>
      <c r="J58" s="38"/>
      <c r="K58" s="38"/>
      <c r="L58" s="38"/>
      <c r="M58" s="38"/>
      <c r="N58" s="38"/>
      <c r="O58" s="38"/>
      <c r="P58" s="405">
        <v>28.71</v>
      </c>
      <c r="Q58" s="65"/>
      <c r="R58" s="65"/>
      <c r="S58" s="364">
        <v>522</v>
      </c>
      <c r="T58" s="38"/>
      <c r="U58" s="38"/>
      <c r="V58" s="38"/>
      <c r="W58" s="38"/>
      <c r="X58" s="38"/>
      <c r="Y58" s="38"/>
      <c r="Z58" s="38"/>
      <c r="AA58" s="38"/>
      <c r="AB58" s="405">
        <v>74.680000000000007</v>
      </c>
      <c r="AC58" s="65"/>
      <c r="AD58" s="65"/>
      <c r="AE58" s="364">
        <v>600</v>
      </c>
      <c r="AF58" s="38"/>
      <c r="AG58" s="38"/>
      <c r="AH58" s="38"/>
      <c r="AI58" s="38"/>
      <c r="AJ58" s="38"/>
      <c r="AK58" s="355"/>
    </row>
    <row r="59" spans="2:37">
      <c r="B59" s="4">
        <f t="shared" si="1"/>
        <v>42363</v>
      </c>
      <c r="C59" s="4"/>
      <c r="D59" s="405">
        <v>14.39</v>
      </c>
      <c r="E59" s="65"/>
      <c r="F59" s="65"/>
      <c r="G59" s="364">
        <v>750</v>
      </c>
      <c r="H59" s="38"/>
      <c r="I59" s="38"/>
      <c r="J59" s="38"/>
      <c r="K59" s="38"/>
      <c r="L59" s="38"/>
      <c r="M59" s="38"/>
      <c r="N59" s="38"/>
      <c r="O59" s="38"/>
      <c r="P59" s="405">
        <v>28.69</v>
      </c>
      <c r="Q59" s="65"/>
      <c r="R59" s="65"/>
      <c r="S59" s="364">
        <v>526</v>
      </c>
      <c r="T59" s="38"/>
      <c r="U59" s="38"/>
      <c r="V59" s="38"/>
      <c r="W59" s="38"/>
      <c r="X59" s="38"/>
      <c r="Y59" s="38"/>
      <c r="Z59" s="38"/>
      <c r="AA59" s="38"/>
      <c r="AB59" s="405">
        <v>75.180000000000007</v>
      </c>
      <c r="AC59" s="65"/>
      <c r="AD59" s="65"/>
      <c r="AE59" s="364">
        <v>617</v>
      </c>
      <c r="AF59" s="38"/>
      <c r="AG59" s="38"/>
      <c r="AH59" s="38"/>
      <c r="AI59" s="38"/>
      <c r="AJ59" s="38"/>
      <c r="AK59" s="355"/>
    </row>
    <row r="60" spans="2:37">
      <c r="B60" s="4">
        <f t="shared" si="1"/>
        <v>42370</v>
      </c>
      <c r="C60" s="4"/>
      <c r="D60" s="405">
        <v>14.54</v>
      </c>
      <c r="E60" s="65"/>
      <c r="F60" s="65"/>
      <c r="G60" s="364">
        <v>491</v>
      </c>
      <c r="H60" s="82"/>
      <c r="I60" s="82"/>
      <c r="J60" s="82">
        <v>14.71</v>
      </c>
      <c r="K60" s="82"/>
      <c r="L60" s="82"/>
      <c r="M60" s="82">
        <v>3525</v>
      </c>
      <c r="N60" s="82"/>
      <c r="O60" s="82"/>
      <c r="P60" s="405">
        <v>28.67</v>
      </c>
      <c r="Q60" s="65"/>
      <c r="R60" s="65"/>
      <c r="S60" s="364">
        <v>420</v>
      </c>
      <c r="T60" s="82"/>
      <c r="U60" s="82"/>
      <c r="V60" s="82">
        <v>28.89</v>
      </c>
      <c r="W60" s="82"/>
      <c r="X60" s="82"/>
      <c r="Y60" s="82">
        <v>2303</v>
      </c>
      <c r="Z60" s="82"/>
      <c r="AA60" s="82"/>
      <c r="AB60" s="405">
        <v>74.900000000000006</v>
      </c>
      <c r="AC60" s="65"/>
      <c r="AD60" s="65"/>
      <c r="AE60" s="364">
        <v>523</v>
      </c>
      <c r="AF60" s="38"/>
      <c r="AG60" s="38"/>
      <c r="AH60" s="65">
        <v>75.09</v>
      </c>
      <c r="AI60" s="65"/>
      <c r="AJ60" s="65"/>
      <c r="AK60" s="146">
        <v>2658</v>
      </c>
    </row>
    <row r="61" spans="2:37" ht="2.25" customHeight="1">
      <c r="B61" s="4"/>
      <c r="C61" s="4"/>
      <c r="D61" s="121"/>
      <c r="E61" s="121"/>
      <c r="F61" s="121"/>
      <c r="G61" s="327"/>
      <c r="H61" s="81"/>
      <c r="I61" s="121"/>
      <c r="J61" s="121"/>
      <c r="K61" s="121"/>
      <c r="L61" s="121"/>
      <c r="M61" s="327"/>
      <c r="N61" s="38"/>
      <c r="O61" s="38"/>
      <c r="P61" s="121"/>
      <c r="Q61" s="121"/>
      <c r="R61" s="121"/>
      <c r="S61" s="327"/>
      <c r="T61" s="81"/>
      <c r="U61" s="121"/>
      <c r="V61" s="121"/>
      <c r="W61" s="121"/>
      <c r="X61" s="121"/>
      <c r="Y61" s="327"/>
      <c r="Z61" s="38"/>
      <c r="AA61" s="38"/>
      <c r="AB61" s="121"/>
      <c r="AC61" s="121"/>
      <c r="AD61" s="121"/>
      <c r="AE61" s="327"/>
      <c r="AF61" s="81"/>
      <c r="AG61" s="121"/>
      <c r="AH61" s="121"/>
      <c r="AI61" s="121"/>
      <c r="AJ61" s="121"/>
      <c r="AK61" s="327"/>
    </row>
    <row r="62" spans="2:37" ht="12.75" customHeight="1">
      <c r="B62" s="127">
        <v>2015</v>
      </c>
      <c r="C62" s="236"/>
      <c r="D62" s="121">
        <f>SUMPRODUCT(D8:D60,G8:G60)/SUM(G8:G60)</f>
        <v>22.595898284820901</v>
      </c>
      <c r="E62" s="121"/>
      <c r="F62" s="121"/>
      <c r="G62" s="327">
        <f>SUM(G8:G60)</f>
        <v>43494</v>
      </c>
      <c r="H62" s="81"/>
      <c r="I62" s="121"/>
      <c r="J62" s="121"/>
      <c r="K62" s="121"/>
      <c r="L62" s="121"/>
      <c r="M62" s="327"/>
      <c r="N62" s="82"/>
      <c r="O62" s="82"/>
      <c r="P62" s="121">
        <f>SUMPRODUCT(P8:P60,S8:S60)/SUM(S8:S60)</f>
        <v>42.643431122448973</v>
      </c>
      <c r="Q62" s="121"/>
      <c r="R62" s="121"/>
      <c r="S62" s="327">
        <f>SUM(S8:S60)</f>
        <v>25872</v>
      </c>
      <c r="T62" s="81"/>
      <c r="U62" s="121"/>
      <c r="V62" s="121"/>
      <c r="W62" s="121"/>
      <c r="X62" s="121"/>
      <c r="Y62" s="327"/>
      <c r="Z62" s="82"/>
      <c r="AA62" s="82"/>
      <c r="AB62" s="121">
        <f>SUMPRODUCT(AB8:AB60,AE8:AE60)/SUM(AE8:AE60)</f>
        <v>94.862664866689201</v>
      </c>
      <c r="AC62" s="121"/>
      <c r="AD62" s="121"/>
      <c r="AE62" s="327">
        <f>SUM(AE8:AE60)</f>
        <v>29630</v>
      </c>
      <c r="AF62" s="81"/>
      <c r="AG62" s="121"/>
      <c r="AH62" s="121"/>
      <c r="AI62" s="121"/>
      <c r="AJ62" s="121"/>
      <c r="AK62" s="327"/>
    </row>
    <row r="63" spans="2:37" ht="12.75" customHeight="1">
      <c r="B63" s="127">
        <v>2014</v>
      </c>
      <c r="C63" s="236"/>
      <c r="D63" s="121">
        <v>42.660551590105996</v>
      </c>
      <c r="E63" s="121"/>
      <c r="F63" s="121"/>
      <c r="G63" s="327">
        <v>28300</v>
      </c>
      <c r="H63" s="81"/>
      <c r="I63" s="121"/>
      <c r="J63" s="121"/>
      <c r="K63" s="121"/>
      <c r="L63" s="121"/>
      <c r="M63" s="327"/>
      <c r="N63" s="82"/>
      <c r="O63" s="82"/>
      <c r="P63" s="237" t="s">
        <v>277</v>
      </c>
      <c r="Q63" s="237"/>
      <c r="R63" s="237"/>
      <c r="S63" s="103" t="s">
        <v>277</v>
      </c>
      <c r="T63" s="81"/>
      <c r="U63" s="121"/>
      <c r="V63" s="121"/>
      <c r="W63" s="121"/>
      <c r="X63" s="121"/>
      <c r="Y63" s="327"/>
      <c r="Z63" s="82"/>
      <c r="AA63" s="82"/>
      <c r="AB63" s="237" t="s">
        <v>277</v>
      </c>
      <c r="AC63" s="237"/>
      <c r="AD63" s="237"/>
      <c r="AE63" s="103" t="s">
        <v>277</v>
      </c>
      <c r="AF63" s="81"/>
      <c r="AG63" s="121"/>
      <c r="AH63" s="121"/>
      <c r="AI63" s="121"/>
      <c r="AJ63" s="121"/>
      <c r="AK63" s="327"/>
    </row>
    <row r="64" spans="2:37" ht="2.25" customHeight="1">
      <c r="B64" s="127"/>
      <c r="C64" s="9"/>
      <c r="D64" s="130"/>
      <c r="E64" s="130"/>
      <c r="F64" s="130"/>
      <c r="G64" s="131"/>
      <c r="H64" s="110"/>
      <c r="I64" s="130"/>
      <c r="J64" s="130"/>
      <c r="K64" s="130"/>
      <c r="L64" s="130"/>
      <c r="P64" s="130"/>
      <c r="Q64" s="130"/>
      <c r="R64" s="130"/>
      <c r="S64" s="131"/>
      <c r="T64" s="110"/>
      <c r="U64" s="130"/>
      <c r="V64" s="130"/>
      <c r="W64" s="130"/>
      <c r="X64" s="130"/>
      <c r="AB64" s="130"/>
      <c r="AC64" s="130"/>
      <c r="AD64" s="130"/>
      <c r="AE64" s="131"/>
      <c r="AF64" s="110"/>
      <c r="AG64" s="130"/>
      <c r="AH64" s="130"/>
      <c r="AI64" s="130"/>
      <c r="AJ64" s="130"/>
    </row>
    <row r="65" spans="2:38" ht="10.5" customHeight="1">
      <c r="B65" s="10" t="s">
        <v>264</v>
      </c>
      <c r="J65" s="117"/>
      <c r="K65" s="117"/>
      <c r="M65" s="7"/>
      <c r="N65" s="117"/>
      <c r="O65" s="117"/>
      <c r="V65" s="117"/>
      <c r="W65" s="117"/>
      <c r="Y65" s="7"/>
      <c r="Z65" s="117"/>
      <c r="AA65" s="117"/>
      <c r="AH65" s="117"/>
      <c r="AI65" s="117"/>
      <c r="AK65" s="7"/>
      <c r="AL65" s="117"/>
    </row>
    <row r="66" spans="2:38" ht="10.5" customHeight="1">
      <c r="B66" s="10" t="s">
        <v>271</v>
      </c>
      <c r="J66" s="117"/>
      <c r="K66" s="117"/>
      <c r="M66" s="7"/>
      <c r="N66" s="117"/>
      <c r="O66" s="117"/>
      <c r="V66" s="117"/>
      <c r="W66" s="117"/>
      <c r="Y66" s="7"/>
      <c r="Z66" s="117"/>
      <c r="AA66" s="117"/>
      <c r="AH66" s="117"/>
      <c r="AI66" s="117"/>
      <c r="AK66" s="7"/>
      <c r="AL66" s="117"/>
    </row>
    <row r="67" spans="2:38" ht="10.5" customHeight="1">
      <c r="B67" s="10" t="s">
        <v>272</v>
      </c>
      <c r="J67" s="117"/>
      <c r="K67" s="117"/>
      <c r="M67" s="7"/>
      <c r="N67" s="117"/>
      <c r="O67" s="117"/>
      <c r="V67" s="117"/>
      <c r="W67" s="117"/>
      <c r="Y67" s="7"/>
      <c r="Z67" s="117"/>
      <c r="AA67" s="117"/>
      <c r="AH67" s="117"/>
      <c r="AI67" s="117"/>
      <c r="AK67" s="7"/>
      <c r="AL67" s="117"/>
    </row>
    <row r="68" spans="2:38">
      <c r="B68" s="10"/>
      <c r="J68" s="117"/>
      <c r="K68" s="117"/>
      <c r="M68" s="7"/>
      <c r="N68" s="117"/>
      <c r="O68" s="117"/>
      <c r="V68" s="117"/>
      <c r="W68" s="117"/>
      <c r="Y68" s="7"/>
      <c r="Z68" s="117"/>
      <c r="AA68" s="117"/>
      <c r="AH68" s="117"/>
      <c r="AI68" s="117"/>
      <c r="AK68" s="7"/>
      <c r="AL68" s="117"/>
    </row>
    <row r="69" spans="2:38">
      <c r="J69" s="117"/>
      <c r="K69" s="117"/>
      <c r="M69" s="7"/>
      <c r="N69" s="117"/>
      <c r="O69" s="117"/>
      <c r="V69" s="117"/>
      <c r="W69" s="117"/>
      <c r="Y69" s="7"/>
      <c r="Z69" s="117"/>
      <c r="AA69" s="117"/>
      <c r="AH69" s="117"/>
      <c r="AI69" s="117"/>
      <c r="AK69" s="7"/>
      <c r="AL69" s="117"/>
    </row>
    <row r="70" spans="2:38">
      <c r="J70" s="117"/>
      <c r="K70" s="117"/>
      <c r="M70" s="7"/>
      <c r="N70" s="117"/>
      <c r="O70" s="117"/>
      <c r="V70" s="117"/>
      <c r="W70" s="117"/>
      <c r="Y70" s="7"/>
      <c r="Z70" s="117"/>
      <c r="AA70" s="117"/>
      <c r="AH70" s="117"/>
      <c r="AI70" s="117"/>
      <c r="AK70" s="7"/>
      <c r="AL70" s="117"/>
    </row>
    <row r="71" spans="2:38">
      <c r="J71" s="117"/>
      <c r="K71" s="117"/>
      <c r="M71" s="7"/>
      <c r="N71" s="117"/>
      <c r="O71" s="117"/>
      <c r="V71" s="117"/>
      <c r="W71" s="117"/>
      <c r="Y71" s="7"/>
      <c r="Z71" s="117"/>
      <c r="AA71" s="117"/>
      <c r="AH71" s="117"/>
      <c r="AI71" s="117"/>
      <c r="AK71" s="7"/>
      <c r="AL71" s="117"/>
    </row>
  </sheetData>
  <mergeCells count="15">
    <mergeCell ref="D6:N6"/>
    <mergeCell ref="P6:Z6"/>
    <mergeCell ref="AB6:AL6"/>
    <mergeCell ref="D7:E7"/>
    <mergeCell ref="G7:H7"/>
    <mergeCell ref="J7:K7"/>
    <mergeCell ref="M7:N7"/>
    <mergeCell ref="P7:Q7"/>
    <mergeCell ref="S7:T7"/>
    <mergeCell ref="V7:W7"/>
    <mergeCell ref="Y7:Z7"/>
    <mergeCell ref="AB7:AC7"/>
    <mergeCell ref="AE7:AF7"/>
    <mergeCell ref="AH7:AI7"/>
    <mergeCell ref="AK7:AL7"/>
  </mergeCells>
  <pageMargins left="0.24" right="0.24" top="0.17" bottom="0.17" header="0.17" footer="0.17"/>
  <pageSetup scale="93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P65"/>
  <sheetViews>
    <sheetView zoomScaleNormal="100" workbookViewId="0">
      <selection activeCell="M44" sqref="M44"/>
    </sheetView>
  </sheetViews>
  <sheetFormatPr defaultColWidth="12.42578125" defaultRowHeight="15"/>
  <cols>
    <col min="1" max="17" width="6" style="627" customWidth="1"/>
    <col min="18" max="146" width="12.42578125" style="627" customWidth="1"/>
    <col min="147" max="256" width="12.42578125" style="684"/>
    <col min="257" max="273" width="6" style="684" customWidth="1"/>
    <col min="274" max="402" width="12.42578125" style="684" customWidth="1"/>
    <col min="403" max="512" width="12.42578125" style="684"/>
    <col min="513" max="529" width="6" style="684" customWidth="1"/>
    <col min="530" max="658" width="12.42578125" style="684" customWidth="1"/>
    <col min="659" max="768" width="12.42578125" style="684"/>
    <col min="769" max="785" width="6" style="684" customWidth="1"/>
    <col min="786" max="914" width="12.42578125" style="684" customWidth="1"/>
    <col min="915" max="1024" width="12.42578125" style="684"/>
    <col min="1025" max="1041" width="6" style="684" customWidth="1"/>
    <col min="1042" max="1170" width="12.42578125" style="684" customWidth="1"/>
    <col min="1171" max="1280" width="12.42578125" style="684"/>
    <col min="1281" max="1297" width="6" style="684" customWidth="1"/>
    <col min="1298" max="1426" width="12.42578125" style="684" customWidth="1"/>
    <col min="1427" max="1536" width="12.42578125" style="684"/>
    <col min="1537" max="1553" width="6" style="684" customWidth="1"/>
    <col min="1554" max="1682" width="12.42578125" style="684" customWidth="1"/>
    <col min="1683" max="1792" width="12.42578125" style="684"/>
    <col min="1793" max="1809" width="6" style="684" customWidth="1"/>
    <col min="1810" max="1938" width="12.42578125" style="684" customWidth="1"/>
    <col min="1939" max="2048" width="12.42578125" style="684"/>
    <col min="2049" max="2065" width="6" style="684" customWidth="1"/>
    <col min="2066" max="2194" width="12.42578125" style="684" customWidth="1"/>
    <col min="2195" max="2304" width="12.42578125" style="684"/>
    <col min="2305" max="2321" width="6" style="684" customWidth="1"/>
    <col min="2322" max="2450" width="12.42578125" style="684" customWidth="1"/>
    <col min="2451" max="2560" width="12.42578125" style="684"/>
    <col min="2561" max="2577" width="6" style="684" customWidth="1"/>
    <col min="2578" max="2706" width="12.42578125" style="684" customWidth="1"/>
    <col min="2707" max="2816" width="12.42578125" style="684"/>
    <col min="2817" max="2833" width="6" style="684" customWidth="1"/>
    <col min="2834" max="2962" width="12.42578125" style="684" customWidth="1"/>
    <col min="2963" max="3072" width="12.42578125" style="684"/>
    <col min="3073" max="3089" width="6" style="684" customWidth="1"/>
    <col min="3090" max="3218" width="12.42578125" style="684" customWidth="1"/>
    <col min="3219" max="3328" width="12.42578125" style="684"/>
    <col min="3329" max="3345" width="6" style="684" customWidth="1"/>
    <col min="3346" max="3474" width="12.42578125" style="684" customWidth="1"/>
    <col min="3475" max="3584" width="12.42578125" style="684"/>
    <col min="3585" max="3601" width="6" style="684" customWidth="1"/>
    <col min="3602" max="3730" width="12.42578125" style="684" customWidth="1"/>
    <col min="3731" max="3840" width="12.42578125" style="684"/>
    <col min="3841" max="3857" width="6" style="684" customWidth="1"/>
    <col min="3858" max="3986" width="12.42578125" style="684" customWidth="1"/>
    <col min="3987" max="4096" width="12.42578125" style="684"/>
    <col min="4097" max="4113" width="6" style="684" customWidth="1"/>
    <col min="4114" max="4242" width="12.42578125" style="684" customWidth="1"/>
    <col min="4243" max="4352" width="12.42578125" style="684"/>
    <col min="4353" max="4369" width="6" style="684" customWidth="1"/>
    <col min="4370" max="4498" width="12.42578125" style="684" customWidth="1"/>
    <col min="4499" max="4608" width="12.42578125" style="684"/>
    <col min="4609" max="4625" width="6" style="684" customWidth="1"/>
    <col min="4626" max="4754" width="12.42578125" style="684" customWidth="1"/>
    <col min="4755" max="4864" width="12.42578125" style="684"/>
    <col min="4865" max="4881" width="6" style="684" customWidth="1"/>
    <col min="4882" max="5010" width="12.42578125" style="684" customWidth="1"/>
    <col min="5011" max="5120" width="12.42578125" style="684"/>
    <col min="5121" max="5137" width="6" style="684" customWidth="1"/>
    <col min="5138" max="5266" width="12.42578125" style="684" customWidth="1"/>
    <col min="5267" max="5376" width="12.42578125" style="684"/>
    <col min="5377" max="5393" width="6" style="684" customWidth="1"/>
    <col min="5394" max="5522" width="12.42578125" style="684" customWidth="1"/>
    <col min="5523" max="5632" width="12.42578125" style="684"/>
    <col min="5633" max="5649" width="6" style="684" customWidth="1"/>
    <col min="5650" max="5778" width="12.42578125" style="684" customWidth="1"/>
    <col min="5779" max="5888" width="12.42578125" style="684"/>
    <col min="5889" max="5905" width="6" style="684" customWidth="1"/>
    <col min="5906" max="6034" width="12.42578125" style="684" customWidth="1"/>
    <col min="6035" max="6144" width="12.42578125" style="684"/>
    <col min="6145" max="6161" width="6" style="684" customWidth="1"/>
    <col min="6162" max="6290" width="12.42578125" style="684" customWidth="1"/>
    <col min="6291" max="6400" width="12.42578125" style="684"/>
    <col min="6401" max="6417" width="6" style="684" customWidth="1"/>
    <col min="6418" max="6546" width="12.42578125" style="684" customWidth="1"/>
    <col min="6547" max="6656" width="12.42578125" style="684"/>
    <col min="6657" max="6673" width="6" style="684" customWidth="1"/>
    <col min="6674" max="6802" width="12.42578125" style="684" customWidth="1"/>
    <col min="6803" max="6912" width="12.42578125" style="684"/>
    <col min="6913" max="6929" width="6" style="684" customWidth="1"/>
    <col min="6930" max="7058" width="12.42578125" style="684" customWidth="1"/>
    <col min="7059" max="7168" width="12.42578125" style="684"/>
    <col min="7169" max="7185" width="6" style="684" customWidth="1"/>
    <col min="7186" max="7314" width="12.42578125" style="684" customWidth="1"/>
    <col min="7315" max="7424" width="12.42578125" style="684"/>
    <col min="7425" max="7441" width="6" style="684" customWidth="1"/>
    <col min="7442" max="7570" width="12.42578125" style="684" customWidth="1"/>
    <col min="7571" max="7680" width="12.42578125" style="684"/>
    <col min="7681" max="7697" width="6" style="684" customWidth="1"/>
    <col min="7698" max="7826" width="12.42578125" style="684" customWidth="1"/>
    <col min="7827" max="7936" width="12.42578125" style="684"/>
    <col min="7937" max="7953" width="6" style="684" customWidth="1"/>
    <col min="7954" max="8082" width="12.42578125" style="684" customWidth="1"/>
    <col min="8083" max="8192" width="12.42578125" style="684"/>
    <col min="8193" max="8209" width="6" style="684" customWidth="1"/>
    <col min="8210" max="8338" width="12.42578125" style="684" customWidth="1"/>
    <col min="8339" max="8448" width="12.42578125" style="684"/>
    <col min="8449" max="8465" width="6" style="684" customWidth="1"/>
    <col min="8466" max="8594" width="12.42578125" style="684" customWidth="1"/>
    <col min="8595" max="8704" width="12.42578125" style="684"/>
    <col min="8705" max="8721" width="6" style="684" customWidth="1"/>
    <col min="8722" max="8850" width="12.42578125" style="684" customWidth="1"/>
    <col min="8851" max="8960" width="12.42578125" style="684"/>
    <col min="8961" max="8977" width="6" style="684" customWidth="1"/>
    <col min="8978" max="9106" width="12.42578125" style="684" customWidth="1"/>
    <col min="9107" max="9216" width="12.42578125" style="684"/>
    <col min="9217" max="9233" width="6" style="684" customWidth="1"/>
    <col min="9234" max="9362" width="12.42578125" style="684" customWidth="1"/>
    <col min="9363" max="9472" width="12.42578125" style="684"/>
    <col min="9473" max="9489" width="6" style="684" customWidth="1"/>
    <col min="9490" max="9618" width="12.42578125" style="684" customWidth="1"/>
    <col min="9619" max="9728" width="12.42578125" style="684"/>
    <col min="9729" max="9745" width="6" style="684" customWidth="1"/>
    <col min="9746" max="9874" width="12.42578125" style="684" customWidth="1"/>
    <col min="9875" max="9984" width="12.42578125" style="684"/>
    <col min="9985" max="10001" width="6" style="684" customWidth="1"/>
    <col min="10002" max="10130" width="12.42578125" style="684" customWidth="1"/>
    <col min="10131" max="10240" width="12.42578125" style="684"/>
    <col min="10241" max="10257" width="6" style="684" customWidth="1"/>
    <col min="10258" max="10386" width="12.42578125" style="684" customWidth="1"/>
    <col min="10387" max="10496" width="12.42578125" style="684"/>
    <col min="10497" max="10513" width="6" style="684" customWidth="1"/>
    <col min="10514" max="10642" width="12.42578125" style="684" customWidth="1"/>
    <col min="10643" max="10752" width="12.42578125" style="684"/>
    <col min="10753" max="10769" width="6" style="684" customWidth="1"/>
    <col min="10770" max="10898" width="12.42578125" style="684" customWidth="1"/>
    <col min="10899" max="11008" width="12.42578125" style="684"/>
    <col min="11009" max="11025" width="6" style="684" customWidth="1"/>
    <col min="11026" max="11154" width="12.42578125" style="684" customWidth="1"/>
    <col min="11155" max="11264" width="12.42578125" style="684"/>
    <col min="11265" max="11281" width="6" style="684" customWidth="1"/>
    <col min="11282" max="11410" width="12.42578125" style="684" customWidth="1"/>
    <col min="11411" max="11520" width="12.42578125" style="684"/>
    <col min="11521" max="11537" width="6" style="684" customWidth="1"/>
    <col min="11538" max="11666" width="12.42578125" style="684" customWidth="1"/>
    <col min="11667" max="11776" width="12.42578125" style="684"/>
    <col min="11777" max="11793" width="6" style="684" customWidth="1"/>
    <col min="11794" max="11922" width="12.42578125" style="684" customWidth="1"/>
    <col min="11923" max="12032" width="12.42578125" style="684"/>
    <col min="12033" max="12049" width="6" style="684" customWidth="1"/>
    <col min="12050" max="12178" width="12.42578125" style="684" customWidth="1"/>
    <col min="12179" max="12288" width="12.42578125" style="684"/>
    <col min="12289" max="12305" width="6" style="684" customWidth="1"/>
    <col min="12306" max="12434" width="12.42578125" style="684" customWidth="1"/>
    <col min="12435" max="12544" width="12.42578125" style="684"/>
    <col min="12545" max="12561" width="6" style="684" customWidth="1"/>
    <col min="12562" max="12690" width="12.42578125" style="684" customWidth="1"/>
    <col min="12691" max="12800" width="12.42578125" style="684"/>
    <col min="12801" max="12817" width="6" style="684" customWidth="1"/>
    <col min="12818" max="12946" width="12.42578125" style="684" customWidth="1"/>
    <col min="12947" max="13056" width="12.42578125" style="684"/>
    <col min="13057" max="13073" width="6" style="684" customWidth="1"/>
    <col min="13074" max="13202" width="12.42578125" style="684" customWidth="1"/>
    <col min="13203" max="13312" width="12.42578125" style="684"/>
    <col min="13313" max="13329" width="6" style="684" customWidth="1"/>
    <col min="13330" max="13458" width="12.42578125" style="684" customWidth="1"/>
    <col min="13459" max="13568" width="12.42578125" style="684"/>
    <col min="13569" max="13585" width="6" style="684" customWidth="1"/>
    <col min="13586" max="13714" width="12.42578125" style="684" customWidth="1"/>
    <col min="13715" max="13824" width="12.42578125" style="684"/>
    <col min="13825" max="13841" width="6" style="684" customWidth="1"/>
    <col min="13842" max="13970" width="12.42578125" style="684" customWidth="1"/>
    <col min="13971" max="14080" width="12.42578125" style="684"/>
    <col min="14081" max="14097" width="6" style="684" customWidth="1"/>
    <col min="14098" max="14226" width="12.42578125" style="684" customWidth="1"/>
    <col min="14227" max="14336" width="12.42578125" style="684"/>
    <col min="14337" max="14353" width="6" style="684" customWidth="1"/>
    <col min="14354" max="14482" width="12.42578125" style="684" customWidth="1"/>
    <col min="14483" max="14592" width="12.42578125" style="684"/>
    <col min="14593" max="14609" width="6" style="684" customWidth="1"/>
    <col min="14610" max="14738" width="12.42578125" style="684" customWidth="1"/>
    <col min="14739" max="14848" width="12.42578125" style="684"/>
    <col min="14849" max="14865" width="6" style="684" customWidth="1"/>
    <col min="14866" max="14994" width="12.42578125" style="684" customWidth="1"/>
    <col min="14995" max="15104" width="12.42578125" style="684"/>
    <col min="15105" max="15121" width="6" style="684" customWidth="1"/>
    <col min="15122" max="15250" width="12.42578125" style="684" customWidth="1"/>
    <col min="15251" max="15360" width="12.42578125" style="684"/>
    <col min="15361" max="15377" width="6" style="684" customWidth="1"/>
    <col min="15378" max="15506" width="12.42578125" style="684" customWidth="1"/>
    <col min="15507" max="15616" width="12.42578125" style="684"/>
    <col min="15617" max="15633" width="6" style="684" customWidth="1"/>
    <col min="15634" max="15762" width="12.42578125" style="684" customWidth="1"/>
    <col min="15763" max="15872" width="12.42578125" style="684"/>
    <col min="15873" max="15889" width="6" style="684" customWidth="1"/>
    <col min="15890" max="16018" width="12.42578125" style="684" customWidth="1"/>
    <col min="16019" max="16128" width="12.42578125" style="684"/>
    <col min="16129" max="16145" width="6" style="684" customWidth="1"/>
    <col min="16146" max="16274" width="12.42578125" style="684" customWidth="1"/>
    <col min="16275" max="16384" width="12.42578125" style="684"/>
  </cols>
  <sheetData>
    <row r="1" spans="1:17" ht="18">
      <c r="A1" s="621" t="s">
        <v>459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  <c r="N1" s="621"/>
      <c r="O1" s="621"/>
      <c r="P1" s="621"/>
    </row>
    <row r="2" spans="1:17" ht="15.75">
      <c r="A2" s="628" t="s">
        <v>517</v>
      </c>
      <c r="B2" s="739"/>
      <c r="C2" s="739"/>
      <c r="D2" s="739"/>
      <c r="E2" s="739"/>
      <c r="F2" s="739"/>
      <c r="G2" s="739"/>
      <c r="H2" s="739"/>
      <c r="I2" s="739"/>
      <c r="J2" s="739"/>
      <c r="K2" s="739"/>
      <c r="L2" s="739"/>
      <c r="M2" s="739"/>
      <c r="N2" s="739"/>
      <c r="O2" s="739"/>
      <c r="P2" s="739"/>
    </row>
    <row r="3" spans="1:17" ht="14.25" customHeight="1">
      <c r="A3" s="631">
        <v>2015</v>
      </c>
      <c r="B3" s="697" t="s">
        <v>518</v>
      </c>
      <c r="C3" s="697"/>
      <c r="D3" s="697"/>
      <c r="E3" s="697"/>
      <c r="F3" s="697"/>
      <c r="G3" s="697"/>
      <c r="H3" s="697"/>
      <c r="I3" s="697"/>
      <c r="J3" s="697"/>
      <c r="K3" s="697"/>
      <c r="L3" s="697"/>
      <c r="M3" s="697"/>
      <c r="N3" s="697"/>
      <c r="O3" s="697"/>
      <c r="P3" s="697"/>
      <c r="Q3" s="698"/>
    </row>
    <row r="4" spans="1:17" ht="11.45" customHeight="1">
      <c r="A4" s="632" t="s">
        <v>422</v>
      </c>
      <c r="B4" s="783" t="s">
        <v>532</v>
      </c>
      <c r="C4" s="783"/>
      <c r="D4" s="784"/>
      <c r="E4" s="785"/>
      <c r="F4" s="783" t="s">
        <v>533</v>
      </c>
      <c r="G4" s="783"/>
      <c r="H4" s="784"/>
      <c r="I4" s="785"/>
      <c r="J4" s="783" t="s">
        <v>534</v>
      </c>
      <c r="K4" s="783"/>
      <c r="L4" s="784"/>
      <c r="M4" s="785"/>
      <c r="N4" s="783" t="s">
        <v>535</v>
      </c>
      <c r="O4" s="783"/>
      <c r="P4" s="784"/>
      <c r="Q4" s="785"/>
    </row>
    <row r="5" spans="1:17" ht="11.45" customHeight="1">
      <c r="A5" s="635" t="s">
        <v>428</v>
      </c>
      <c r="B5" s="743" t="s">
        <v>523</v>
      </c>
      <c r="C5" s="659" t="s">
        <v>524</v>
      </c>
      <c r="D5" s="744" t="s">
        <v>525</v>
      </c>
      <c r="E5" s="744" t="s">
        <v>526</v>
      </c>
      <c r="F5" s="743" t="s">
        <v>523</v>
      </c>
      <c r="G5" s="659" t="s">
        <v>524</v>
      </c>
      <c r="H5" s="744" t="s">
        <v>525</v>
      </c>
      <c r="I5" s="744" t="s">
        <v>526</v>
      </c>
      <c r="J5" s="743" t="s">
        <v>523</v>
      </c>
      <c r="K5" s="659" t="s">
        <v>524</v>
      </c>
      <c r="L5" s="744" t="s">
        <v>525</v>
      </c>
      <c r="M5" s="744" t="s">
        <v>526</v>
      </c>
      <c r="N5" s="743" t="s">
        <v>523</v>
      </c>
      <c r="O5" s="659" t="s">
        <v>524</v>
      </c>
      <c r="P5" s="744" t="s">
        <v>525</v>
      </c>
      <c r="Q5" s="744" t="s">
        <v>526</v>
      </c>
    </row>
    <row r="6" spans="1:17" ht="6" customHeight="1">
      <c r="A6" s="639"/>
      <c r="B6" s="639"/>
      <c r="C6" s="639"/>
      <c r="D6" s="639"/>
      <c r="E6" s="639"/>
      <c r="F6" s="639"/>
      <c r="G6" s="639"/>
      <c r="H6" s="639"/>
      <c r="I6" s="639"/>
      <c r="J6" s="639"/>
      <c r="K6" s="639"/>
      <c r="L6" s="639"/>
      <c r="M6" s="639"/>
      <c r="N6" s="639"/>
      <c r="O6" s="639"/>
      <c r="P6" s="639"/>
      <c r="Q6" s="639"/>
    </row>
    <row r="7" spans="1:17" ht="11.45" customHeight="1">
      <c r="A7" s="641">
        <v>42007</v>
      </c>
      <c r="B7" s="795">
        <v>4.4824999999999999</v>
      </c>
      <c r="C7" s="796">
        <v>314.83</v>
      </c>
      <c r="D7" s="795">
        <v>1.3714999999999999</v>
      </c>
      <c r="E7" s="797">
        <v>315.29000000000002</v>
      </c>
      <c r="F7" s="795">
        <v>9.1682000000000006</v>
      </c>
      <c r="G7" s="796">
        <v>345.3</v>
      </c>
      <c r="H7" s="796">
        <v>2.4893999999999998</v>
      </c>
      <c r="I7" s="797">
        <v>346.22</v>
      </c>
      <c r="J7" s="795">
        <v>1.35805</v>
      </c>
      <c r="K7" s="796">
        <v>574.4</v>
      </c>
      <c r="L7" s="796">
        <v>5.2075000000000003E-2</v>
      </c>
      <c r="M7" s="797">
        <v>579.57000000000005</v>
      </c>
      <c r="N7" s="795">
        <v>4.0686</v>
      </c>
      <c r="O7" s="796">
        <v>568.24</v>
      </c>
      <c r="P7" s="795">
        <v>0.82889999999999997</v>
      </c>
      <c r="Q7" s="796">
        <v>530.98</v>
      </c>
    </row>
    <row r="8" spans="1:17" ht="11.45" customHeight="1">
      <c r="A8" s="641">
        <v>42014</v>
      </c>
      <c r="B8" s="763">
        <v>4.1589</v>
      </c>
      <c r="C8" s="768">
        <v>324.22000000000003</v>
      </c>
      <c r="D8" s="769">
        <v>3.2871000000000001</v>
      </c>
      <c r="E8" s="765">
        <v>320.91000000000003</v>
      </c>
      <c r="F8" s="763">
        <v>21.426324999999999</v>
      </c>
      <c r="G8" s="768">
        <v>351.68</v>
      </c>
      <c r="H8" s="768">
        <v>2.3134250000000001</v>
      </c>
      <c r="I8" s="765">
        <v>354.96</v>
      </c>
      <c r="J8" s="763">
        <v>0.79364999999999997</v>
      </c>
      <c r="K8" s="768">
        <v>584.91</v>
      </c>
      <c r="L8" s="768">
        <v>3.0025E-2</v>
      </c>
      <c r="M8" s="765">
        <v>602.83000000000004</v>
      </c>
      <c r="N8" s="763">
        <v>4.5344249999999997</v>
      </c>
      <c r="O8" s="768">
        <v>566.07000000000005</v>
      </c>
      <c r="P8" s="769">
        <v>0.80715000000000003</v>
      </c>
      <c r="Q8" s="768">
        <v>538.53</v>
      </c>
    </row>
    <row r="9" spans="1:17" ht="11.45" customHeight="1">
      <c r="A9" s="641">
        <v>42021</v>
      </c>
      <c r="B9" s="763">
        <v>7.0392250000000001</v>
      </c>
      <c r="C9" s="768">
        <v>333.81</v>
      </c>
      <c r="D9" s="769">
        <v>3.5648249999999999</v>
      </c>
      <c r="E9" s="765">
        <v>324.06</v>
      </c>
      <c r="F9" s="763">
        <v>22.953050000000001</v>
      </c>
      <c r="G9" s="768">
        <v>358.85</v>
      </c>
      <c r="H9" s="768">
        <v>2.558875</v>
      </c>
      <c r="I9" s="765">
        <v>364.46</v>
      </c>
      <c r="J9" s="763">
        <v>1.13005</v>
      </c>
      <c r="K9" s="768">
        <v>595.98</v>
      </c>
      <c r="L9" s="768">
        <v>0</v>
      </c>
      <c r="M9" s="765"/>
      <c r="N9" s="763">
        <v>4.113175</v>
      </c>
      <c r="O9" s="768">
        <v>555.14</v>
      </c>
      <c r="P9" s="769">
        <v>0.822075</v>
      </c>
      <c r="Q9" s="768">
        <v>530.73</v>
      </c>
    </row>
    <row r="10" spans="1:17" ht="11.45" customHeight="1">
      <c r="A10" s="641">
        <v>42028</v>
      </c>
      <c r="B10" s="798">
        <v>3.4023249999999998</v>
      </c>
      <c r="C10" s="799">
        <v>328.8</v>
      </c>
      <c r="D10" s="798">
        <v>3.4370750000000001</v>
      </c>
      <c r="E10" s="771">
        <v>322.45</v>
      </c>
      <c r="F10" s="798">
        <v>15.756399999999999</v>
      </c>
      <c r="G10" s="799">
        <v>356.18</v>
      </c>
      <c r="H10" s="799">
        <v>12.178800000000001</v>
      </c>
      <c r="I10" s="771">
        <v>352.56</v>
      </c>
      <c r="J10" s="798">
        <v>0.914775</v>
      </c>
      <c r="K10" s="799">
        <v>596.6</v>
      </c>
      <c r="L10" s="799">
        <v>2.0975000000000001E-2</v>
      </c>
      <c r="M10" s="771">
        <v>623.28</v>
      </c>
      <c r="N10" s="798">
        <v>5.1381750000000004</v>
      </c>
      <c r="O10" s="799">
        <v>523.62</v>
      </c>
      <c r="P10" s="798">
        <v>1.109075</v>
      </c>
      <c r="Q10" s="799">
        <v>481.22</v>
      </c>
    </row>
    <row r="11" spans="1:17" ht="11.45" customHeight="1">
      <c r="A11" s="641">
        <v>42035</v>
      </c>
      <c r="B11" s="750">
        <v>9.5520499999999995</v>
      </c>
      <c r="C11" s="761">
        <v>320.63</v>
      </c>
      <c r="D11" s="750">
        <v>3.0783999999999998</v>
      </c>
      <c r="E11" s="753">
        <v>318.58</v>
      </c>
      <c r="F11" s="750">
        <v>28.399875000000002</v>
      </c>
      <c r="G11" s="761">
        <v>340.47</v>
      </c>
      <c r="H11" s="761">
        <v>4.6135000000000002</v>
      </c>
      <c r="I11" s="753">
        <v>341.22</v>
      </c>
      <c r="J11" s="750">
        <v>0.53287499999999999</v>
      </c>
      <c r="K11" s="761">
        <v>600.79</v>
      </c>
      <c r="L11" s="761">
        <v>0</v>
      </c>
      <c r="M11" s="753"/>
      <c r="N11" s="750">
        <v>4.6273</v>
      </c>
      <c r="O11" s="761">
        <v>539.23</v>
      </c>
      <c r="P11" s="750">
        <v>0.56559999999999999</v>
      </c>
      <c r="Q11" s="761">
        <v>531.89</v>
      </c>
    </row>
    <row r="12" spans="1:17" ht="11.45" customHeight="1">
      <c r="A12" s="641">
        <v>42042</v>
      </c>
      <c r="B12" s="750">
        <v>7.1865249999999996</v>
      </c>
      <c r="C12" s="751">
        <v>312.79000000000002</v>
      </c>
      <c r="D12" s="752">
        <v>5.4393750000000001</v>
      </c>
      <c r="E12" s="753">
        <v>311.49</v>
      </c>
      <c r="F12" s="750">
        <v>31.588999999999999</v>
      </c>
      <c r="G12" s="751">
        <v>323.06</v>
      </c>
      <c r="H12" s="751">
        <v>14.898574999999999</v>
      </c>
      <c r="I12" s="753">
        <v>323.77</v>
      </c>
      <c r="J12" s="750">
        <v>0.94899999999999995</v>
      </c>
      <c r="K12" s="751">
        <v>590.98</v>
      </c>
      <c r="L12" s="751">
        <v>2.24E-2</v>
      </c>
      <c r="M12" s="753">
        <v>590</v>
      </c>
      <c r="N12" s="750">
        <v>4.6838749999999996</v>
      </c>
      <c r="O12" s="751">
        <v>526.9</v>
      </c>
      <c r="P12" s="752">
        <v>0.58714999999999995</v>
      </c>
      <c r="Q12" s="751">
        <v>511.93</v>
      </c>
    </row>
    <row r="13" spans="1:17" ht="11.45" customHeight="1">
      <c r="A13" s="641">
        <v>42049</v>
      </c>
      <c r="B13" s="750">
        <v>5.1929249999999998</v>
      </c>
      <c r="C13" s="751">
        <v>312.77999999999997</v>
      </c>
      <c r="D13" s="752">
        <v>1.8048500000000001</v>
      </c>
      <c r="E13" s="753">
        <v>312.43</v>
      </c>
      <c r="F13" s="750">
        <v>19.99475</v>
      </c>
      <c r="G13" s="751">
        <v>316.08999999999997</v>
      </c>
      <c r="H13" s="751">
        <v>9.6091499999999996</v>
      </c>
      <c r="I13" s="753">
        <v>308.66000000000003</v>
      </c>
      <c r="J13" s="750">
        <v>0.802925</v>
      </c>
      <c r="K13" s="751">
        <v>579.14</v>
      </c>
      <c r="L13" s="751">
        <v>3.5674999999999998E-2</v>
      </c>
      <c r="M13" s="753">
        <v>582.89</v>
      </c>
      <c r="N13" s="750">
        <v>5.148625</v>
      </c>
      <c r="O13" s="751">
        <v>517.41999999999996</v>
      </c>
      <c r="P13" s="752">
        <v>0.53449999999999998</v>
      </c>
      <c r="Q13" s="751">
        <v>519.21</v>
      </c>
    </row>
    <row r="14" spans="1:17" ht="11.45" customHeight="1">
      <c r="A14" s="641">
        <v>42056</v>
      </c>
      <c r="B14" s="798">
        <v>7.2132750000000003</v>
      </c>
      <c r="C14" s="799">
        <v>313.85000000000002</v>
      </c>
      <c r="D14" s="798">
        <v>1.485225</v>
      </c>
      <c r="E14" s="771">
        <v>312.31</v>
      </c>
      <c r="F14" s="798">
        <v>22.37125</v>
      </c>
      <c r="G14" s="799">
        <v>313.83</v>
      </c>
      <c r="H14" s="799">
        <v>8.1918000000000006</v>
      </c>
      <c r="I14" s="771">
        <v>307.58</v>
      </c>
      <c r="J14" s="798">
        <v>1.838875</v>
      </c>
      <c r="K14" s="799">
        <v>563.53</v>
      </c>
      <c r="L14" s="799">
        <v>3.7925E-2</v>
      </c>
      <c r="M14" s="771">
        <v>576.22</v>
      </c>
      <c r="N14" s="798">
        <v>4.6852</v>
      </c>
      <c r="O14" s="799">
        <v>533.63</v>
      </c>
      <c r="P14" s="798">
        <v>0.37387500000000001</v>
      </c>
      <c r="Q14" s="799">
        <v>507.82</v>
      </c>
    </row>
    <row r="15" spans="1:17" ht="11.45" customHeight="1">
      <c r="A15" s="641">
        <v>42063</v>
      </c>
      <c r="B15" s="750">
        <v>5.3323499999999999</v>
      </c>
      <c r="C15" s="761">
        <v>315.62</v>
      </c>
      <c r="D15" s="750">
        <v>1.8993500000000001</v>
      </c>
      <c r="E15" s="753">
        <v>315.68</v>
      </c>
      <c r="F15" s="750">
        <v>17.001000000000001</v>
      </c>
      <c r="G15" s="761">
        <v>313.89999999999998</v>
      </c>
      <c r="H15" s="761">
        <v>23.178625</v>
      </c>
      <c r="I15" s="753">
        <v>308.70999999999998</v>
      </c>
      <c r="J15" s="750">
        <v>2.9122750000000002</v>
      </c>
      <c r="K15" s="761">
        <v>510.19</v>
      </c>
      <c r="L15" s="761">
        <v>3.1350000000000003E-2</v>
      </c>
      <c r="M15" s="753">
        <v>575.62</v>
      </c>
      <c r="N15" s="750">
        <v>5.9930750000000002</v>
      </c>
      <c r="O15" s="761">
        <v>473.87</v>
      </c>
      <c r="P15" s="750">
        <v>0.45672499999999999</v>
      </c>
      <c r="Q15" s="761">
        <v>490.13</v>
      </c>
    </row>
    <row r="16" spans="1:17" ht="11.45" customHeight="1">
      <c r="A16" s="641">
        <v>42070</v>
      </c>
      <c r="B16" s="750">
        <v>4.14025</v>
      </c>
      <c r="C16" s="751">
        <v>315</v>
      </c>
      <c r="D16" s="752">
        <v>2.8592249999999999</v>
      </c>
      <c r="E16" s="753">
        <v>308.06</v>
      </c>
      <c r="F16" s="750">
        <v>19.784974999999999</v>
      </c>
      <c r="G16" s="751">
        <v>312.12</v>
      </c>
      <c r="H16" s="751">
        <v>3.6575500000000001</v>
      </c>
      <c r="I16" s="753">
        <v>309.8</v>
      </c>
      <c r="J16" s="750">
        <v>3.73075</v>
      </c>
      <c r="K16" s="751">
        <v>535.80999999999995</v>
      </c>
      <c r="L16" s="751">
        <v>0.14402499999999999</v>
      </c>
      <c r="M16" s="753">
        <v>559.99</v>
      </c>
      <c r="N16" s="750">
        <v>6.8228999999999997</v>
      </c>
      <c r="O16" s="751">
        <v>475.49</v>
      </c>
      <c r="P16" s="752">
        <v>0.49154999999999999</v>
      </c>
      <c r="Q16" s="751">
        <v>486.57</v>
      </c>
    </row>
    <row r="17" spans="1:17" ht="11.45" customHeight="1">
      <c r="A17" s="641">
        <v>42077</v>
      </c>
      <c r="B17" s="750">
        <v>3.2356750000000001</v>
      </c>
      <c r="C17" s="751">
        <v>312.91000000000003</v>
      </c>
      <c r="D17" s="752">
        <v>2.5528</v>
      </c>
      <c r="E17" s="753">
        <v>305.8</v>
      </c>
      <c r="F17" s="750">
        <v>20.1645</v>
      </c>
      <c r="G17" s="751">
        <v>307.97000000000003</v>
      </c>
      <c r="H17" s="751">
        <v>1.9754750000000001</v>
      </c>
      <c r="I17" s="753">
        <v>308.70999999999998</v>
      </c>
      <c r="J17" s="750">
        <v>5.0265250000000004</v>
      </c>
      <c r="K17" s="751">
        <v>530.05999999999995</v>
      </c>
      <c r="L17" s="751">
        <v>5.9549999999999999E-2</v>
      </c>
      <c r="M17" s="753">
        <v>544.09</v>
      </c>
      <c r="N17" s="750">
        <v>3.3031250000000001</v>
      </c>
      <c r="O17" s="751">
        <v>506.61</v>
      </c>
      <c r="P17" s="752">
        <v>0.81579999999999997</v>
      </c>
      <c r="Q17" s="751">
        <v>468.3</v>
      </c>
    </row>
    <row r="18" spans="1:17" ht="11.45" customHeight="1">
      <c r="A18" s="641">
        <v>42084</v>
      </c>
      <c r="B18" s="798">
        <v>8.3769500000000008</v>
      </c>
      <c r="C18" s="799">
        <v>301.36</v>
      </c>
      <c r="D18" s="798">
        <v>3.0345499999999999</v>
      </c>
      <c r="E18" s="771">
        <v>297.41000000000003</v>
      </c>
      <c r="F18" s="798">
        <v>31.548850000000002</v>
      </c>
      <c r="G18" s="799">
        <v>302.92</v>
      </c>
      <c r="H18" s="799">
        <v>6.7805249999999999</v>
      </c>
      <c r="I18" s="771">
        <v>303.48</v>
      </c>
      <c r="J18" s="798">
        <v>3.5680000000000001</v>
      </c>
      <c r="K18" s="799">
        <v>537.66</v>
      </c>
      <c r="L18" s="799">
        <v>5.9499999999999997E-2</v>
      </c>
      <c r="M18" s="771">
        <v>561.91</v>
      </c>
      <c r="N18" s="798">
        <v>5.3207750000000003</v>
      </c>
      <c r="O18" s="799">
        <v>463.21</v>
      </c>
      <c r="P18" s="798">
        <v>0.64419999999999999</v>
      </c>
      <c r="Q18" s="799">
        <v>441.64</v>
      </c>
    </row>
    <row r="19" spans="1:17" ht="11.45" customHeight="1">
      <c r="A19" s="641">
        <v>42091</v>
      </c>
      <c r="B19" s="750">
        <v>5.0597250000000003</v>
      </c>
      <c r="C19" s="761">
        <v>295.35000000000002</v>
      </c>
      <c r="D19" s="750">
        <v>2.02555</v>
      </c>
      <c r="E19" s="753">
        <v>292.67</v>
      </c>
      <c r="F19" s="750">
        <v>13.310625</v>
      </c>
      <c r="G19" s="761">
        <v>304.83999999999997</v>
      </c>
      <c r="H19" s="761">
        <v>2.7491750000000001</v>
      </c>
      <c r="I19" s="753">
        <v>304.97000000000003</v>
      </c>
      <c r="J19" s="750">
        <v>1.15255</v>
      </c>
      <c r="K19" s="761">
        <v>547.02</v>
      </c>
      <c r="L19" s="761">
        <v>5.425E-2</v>
      </c>
      <c r="M19" s="753">
        <v>552.51</v>
      </c>
      <c r="N19" s="750">
        <v>5.596025</v>
      </c>
      <c r="O19" s="761">
        <v>447.95</v>
      </c>
      <c r="P19" s="750">
        <v>0.33745000000000003</v>
      </c>
      <c r="Q19" s="761">
        <v>475.11</v>
      </c>
    </row>
    <row r="20" spans="1:17" ht="11.45" customHeight="1">
      <c r="A20" s="641">
        <v>42098</v>
      </c>
      <c r="B20" s="750">
        <v>9.4154499999999999</v>
      </c>
      <c r="C20" s="751">
        <v>281.7</v>
      </c>
      <c r="D20" s="752">
        <v>3.9848499999999998</v>
      </c>
      <c r="E20" s="753">
        <v>277.08</v>
      </c>
      <c r="F20" s="750">
        <v>29.735849999999999</v>
      </c>
      <c r="G20" s="751">
        <v>300.33</v>
      </c>
      <c r="H20" s="751">
        <v>8.4911999999999992</v>
      </c>
      <c r="I20" s="753">
        <v>301.49</v>
      </c>
      <c r="J20" s="750">
        <v>1.1132</v>
      </c>
      <c r="K20" s="751">
        <v>532.17999999999995</v>
      </c>
      <c r="L20" s="751">
        <v>4.3424999999999998E-2</v>
      </c>
      <c r="M20" s="753">
        <v>553.84</v>
      </c>
      <c r="N20" s="750">
        <v>9.5366499999999998</v>
      </c>
      <c r="O20" s="751">
        <v>418</v>
      </c>
      <c r="P20" s="752">
        <v>0.33334999999999998</v>
      </c>
      <c r="Q20" s="751">
        <v>477.37</v>
      </c>
    </row>
    <row r="21" spans="1:17" ht="11.45" customHeight="1">
      <c r="A21" s="641">
        <v>42105</v>
      </c>
      <c r="B21" s="750">
        <v>5.4980500000000001</v>
      </c>
      <c r="C21" s="751">
        <v>281.42</v>
      </c>
      <c r="D21" s="752">
        <v>2.0461749999999999</v>
      </c>
      <c r="E21" s="753">
        <v>278.37</v>
      </c>
      <c r="F21" s="750">
        <v>28.04635</v>
      </c>
      <c r="G21" s="751">
        <v>297.01</v>
      </c>
      <c r="H21" s="751">
        <v>6.0422750000000001</v>
      </c>
      <c r="I21" s="753">
        <v>299.55</v>
      </c>
      <c r="J21" s="750">
        <v>0.84247499999999997</v>
      </c>
      <c r="K21" s="751">
        <v>538.62</v>
      </c>
      <c r="L21" s="751">
        <v>3.1324999999999999E-2</v>
      </c>
      <c r="M21" s="753">
        <v>537.37</v>
      </c>
      <c r="N21" s="750">
        <v>3.5696750000000002</v>
      </c>
      <c r="O21" s="751">
        <v>450.66</v>
      </c>
      <c r="P21" s="752">
        <v>0.42812499999999998</v>
      </c>
      <c r="Q21" s="751">
        <v>431.66</v>
      </c>
    </row>
    <row r="22" spans="1:17" ht="11.45" customHeight="1">
      <c r="A22" s="641">
        <v>42112</v>
      </c>
      <c r="B22" s="798">
        <v>8.7551500000000004</v>
      </c>
      <c r="C22" s="799">
        <v>274.97000000000003</v>
      </c>
      <c r="D22" s="798">
        <v>2.6613250000000002</v>
      </c>
      <c r="E22" s="771">
        <v>274.81</v>
      </c>
      <c r="F22" s="798">
        <v>33.168750000000003</v>
      </c>
      <c r="G22" s="799">
        <v>287.83</v>
      </c>
      <c r="H22" s="799">
        <v>11.1554</v>
      </c>
      <c r="I22" s="771">
        <v>285.93</v>
      </c>
      <c r="J22" s="798">
        <v>1.06975</v>
      </c>
      <c r="K22" s="799">
        <v>530.79999999999995</v>
      </c>
      <c r="L22" s="799">
        <v>2.98E-2</v>
      </c>
      <c r="M22" s="771">
        <v>545</v>
      </c>
      <c r="N22" s="798">
        <v>5.6878500000000001</v>
      </c>
      <c r="O22" s="799">
        <v>426.22</v>
      </c>
      <c r="P22" s="798">
        <v>0.39982499999999999</v>
      </c>
      <c r="Q22" s="799">
        <v>444.78</v>
      </c>
    </row>
    <row r="23" spans="1:17" ht="11.45" customHeight="1">
      <c r="A23" s="641">
        <v>42119</v>
      </c>
      <c r="B23" s="750">
        <v>3.6509</v>
      </c>
      <c r="C23" s="761">
        <v>276.02999999999997</v>
      </c>
      <c r="D23" s="750">
        <v>2.7061250000000001</v>
      </c>
      <c r="E23" s="753">
        <v>272.27999999999997</v>
      </c>
      <c r="F23" s="750">
        <v>36.000174999999999</v>
      </c>
      <c r="G23" s="761">
        <v>274.04000000000002</v>
      </c>
      <c r="H23" s="761">
        <v>6.4404250000000003</v>
      </c>
      <c r="I23" s="753">
        <v>277.77</v>
      </c>
      <c r="J23" s="750">
        <v>0.98355000000000004</v>
      </c>
      <c r="K23" s="761">
        <v>523.72</v>
      </c>
      <c r="L23" s="761">
        <v>2.1700000000000001E-2</v>
      </c>
      <c r="M23" s="753">
        <v>516.78</v>
      </c>
      <c r="N23" s="750">
        <v>5.4436499999999999</v>
      </c>
      <c r="O23" s="761">
        <v>423.22</v>
      </c>
      <c r="P23" s="750">
        <v>0.48294999999999999</v>
      </c>
      <c r="Q23" s="761">
        <v>439.44</v>
      </c>
    </row>
    <row r="24" spans="1:17" ht="11.45" customHeight="1">
      <c r="A24" s="641">
        <v>42126</v>
      </c>
      <c r="B24" s="750">
        <v>7.7017749999999996</v>
      </c>
      <c r="C24" s="751">
        <v>269.67</v>
      </c>
      <c r="D24" s="752">
        <v>3.6692749999999998</v>
      </c>
      <c r="E24" s="753">
        <v>270</v>
      </c>
      <c r="F24" s="750">
        <v>68.300825000000003</v>
      </c>
      <c r="G24" s="751">
        <v>260.92</v>
      </c>
      <c r="H24" s="751">
        <v>16.986125000000001</v>
      </c>
      <c r="I24" s="753">
        <v>262.61</v>
      </c>
      <c r="J24" s="750">
        <v>1.9169499999999999</v>
      </c>
      <c r="K24" s="751">
        <v>497.33</v>
      </c>
      <c r="L24" s="751">
        <v>9.8499999999999994E-3</v>
      </c>
      <c r="M24" s="753">
        <v>514.1</v>
      </c>
      <c r="N24" s="750">
        <v>4.7365250000000003</v>
      </c>
      <c r="O24" s="751">
        <v>442.92</v>
      </c>
      <c r="P24" s="752">
        <v>0.61667499999999997</v>
      </c>
      <c r="Q24" s="751">
        <v>431.49</v>
      </c>
    </row>
    <row r="25" spans="1:17" ht="11.45" customHeight="1">
      <c r="A25" s="641">
        <v>42133</v>
      </c>
      <c r="B25" s="750">
        <v>5.1608749999999999</v>
      </c>
      <c r="C25" s="751">
        <v>272.39</v>
      </c>
      <c r="D25" s="752">
        <v>2.911775</v>
      </c>
      <c r="E25" s="753">
        <v>271.23</v>
      </c>
      <c r="F25" s="750">
        <v>19.206524999999999</v>
      </c>
      <c r="G25" s="751">
        <v>268.69</v>
      </c>
      <c r="H25" s="751">
        <v>7.1081750000000001</v>
      </c>
      <c r="I25" s="753">
        <v>271.01</v>
      </c>
      <c r="J25" s="750">
        <v>0.77202499999999996</v>
      </c>
      <c r="K25" s="751">
        <v>496.28</v>
      </c>
      <c r="L25" s="751">
        <v>2.5149999999999999E-2</v>
      </c>
      <c r="M25" s="753">
        <v>512.47</v>
      </c>
      <c r="N25" s="750">
        <v>4.9598750000000003</v>
      </c>
      <c r="O25" s="751">
        <v>413.8</v>
      </c>
      <c r="P25" s="752">
        <v>0.76305000000000001</v>
      </c>
      <c r="Q25" s="751">
        <v>408.6</v>
      </c>
    </row>
    <row r="26" spans="1:17" ht="11.45" customHeight="1">
      <c r="A26" s="641">
        <v>42140</v>
      </c>
      <c r="B26" s="798">
        <v>7.3940250000000001</v>
      </c>
      <c r="C26" s="799">
        <v>273.5</v>
      </c>
      <c r="D26" s="798">
        <v>1.286975</v>
      </c>
      <c r="E26" s="771">
        <v>277.05</v>
      </c>
      <c r="F26" s="798">
        <v>16.648675000000001</v>
      </c>
      <c r="G26" s="799">
        <v>274.58999999999997</v>
      </c>
      <c r="H26" s="799">
        <v>4.971425</v>
      </c>
      <c r="I26" s="771">
        <v>270.88</v>
      </c>
      <c r="J26" s="798">
        <v>1.5113749999999999</v>
      </c>
      <c r="K26" s="799">
        <v>504.15</v>
      </c>
      <c r="L26" s="799">
        <v>3.2199999999999999E-2</v>
      </c>
      <c r="M26" s="771">
        <v>503.56</v>
      </c>
      <c r="N26" s="798">
        <v>6.5063000000000004</v>
      </c>
      <c r="O26" s="799">
        <v>410.16</v>
      </c>
      <c r="P26" s="798">
        <v>0.65432500000000005</v>
      </c>
      <c r="Q26" s="799">
        <v>400.98</v>
      </c>
    </row>
    <row r="27" spans="1:17" ht="11.45" customHeight="1">
      <c r="A27" s="641">
        <v>42147</v>
      </c>
      <c r="B27" s="750">
        <v>4.4975250000000004</v>
      </c>
      <c r="C27" s="761">
        <v>277.55</v>
      </c>
      <c r="D27" s="750">
        <v>1.9441999999999999</v>
      </c>
      <c r="E27" s="753">
        <v>284.10000000000002</v>
      </c>
      <c r="F27" s="750">
        <v>23.90335</v>
      </c>
      <c r="G27" s="761">
        <v>276.8</v>
      </c>
      <c r="H27" s="761">
        <v>19.690075</v>
      </c>
      <c r="I27" s="753">
        <v>275.13</v>
      </c>
      <c r="J27" s="750">
        <v>0.932975</v>
      </c>
      <c r="K27" s="761">
        <v>504.48</v>
      </c>
      <c r="L27" s="761">
        <v>2.0750000000000001E-2</v>
      </c>
      <c r="M27" s="753">
        <v>481.87</v>
      </c>
      <c r="N27" s="750">
        <v>5.9451749999999999</v>
      </c>
      <c r="O27" s="761">
        <v>414.65</v>
      </c>
      <c r="P27" s="750">
        <v>1.0767249999999999</v>
      </c>
      <c r="Q27" s="761">
        <v>401.25</v>
      </c>
    </row>
    <row r="28" spans="1:17" ht="11.45" customHeight="1">
      <c r="A28" s="641">
        <v>42154</v>
      </c>
      <c r="B28" s="750">
        <v>5.209625</v>
      </c>
      <c r="C28" s="751">
        <v>282.08999999999997</v>
      </c>
      <c r="D28" s="752">
        <v>3.2616999999999998</v>
      </c>
      <c r="E28" s="753">
        <v>282.45999999999998</v>
      </c>
      <c r="F28" s="750">
        <v>22.803850000000001</v>
      </c>
      <c r="G28" s="751">
        <v>269.41000000000003</v>
      </c>
      <c r="H28" s="751">
        <v>4.7630999999999997</v>
      </c>
      <c r="I28" s="753">
        <v>276.02999999999997</v>
      </c>
      <c r="J28" s="750">
        <v>0.65029999999999999</v>
      </c>
      <c r="K28" s="751">
        <v>504.23</v>
      </c>
      <c r="L28" s="751">
        <v>1.055E-2</v>
      </c>
      <c r="M28" s="753">
        <v>512.39</v>
      </c>
      <c r="N28" s="750">
        <v>4.6641000000000004</v>
      </c>
      <c r="O28" s="751">
        <v>410.37</v>
      </c>
      <c r="P28" s="752">
        <v>0.65842500000000004</v>
      </c>
      <c r="Q28" s="751">
        <v>417.52</v>
      </c>
    </row>
    <row r="29" spans="1:17" ht="11.45" customHeight="1">
      <c r="A29" s="641">
        <v>42161</v>
      </c>
      <c r="B29" s="750">
        <v>4.5449000000000002</v>
      </c>
      <c r="C29" s="751">
        <v>280</v>
      </c>
      <c r="D29" s="752">
        <v>4.0988249999999997</v>
      </c>
      <c r="E29" s="753">
        <v>278.10000000000002</v>
      </c>
      <c r="F29" s="750">
        <v>26.8565</v>
      </c>
      <c r="G29" s="751">
        <v>262.11</v>
      </c>
      <c r="H29" s="751">
        <v>9.5953499999999998</v>
      </c>
      <c r="I29" s="753">
        <v>262.42</v>
      </c>
      <c r="J29" s="750">
        <v>2.3926249999999998</v>
      </c>
      <c r="K29" s="751">
        <v>456</v>
      </c>
      <c r="L29" s="751">
        <v>4.7375E-2</v>
      </c>
      <c r="M29" s="753">
        <v>502.86</v>
      </c>
      <c r="N29" s="750">
        <v>4.060575</v>
      </c>
      <c r="O29" s="751">
        <v>411.79</v>
      </c>
      <c r="P29" s="752">
        <v>0.60192500000000004</v>
      </c>
      <c r="Q29" s="751">
        <v>394.99</v>
      </c>
    </row>
    <row r="30" spans="1:17" ht="11.45" customHeight="1">
      <c r="A30" s="641">
        <v>42168</v>
      </c>
      <c r="B30" s="798">
        <v>5.598725</v>
      </c>
      <c r="C30" s="799">
        <v>289.11</v>
      </c>
      <c r="D30" s="798">
        <v>2.7642000000000002</v>
      </c>
      <c r="E30" s="771">
        <v>285.17</v>
      </c>
      <c r="F30" s="798">
        <v>20.287749999999999</v>
      </c>
      <c r="G30" s="799">
        <v>266.60000000000002</v>
      </c>
      <c r="H30" s="799">
        <v>5.1524000000000001</v>
      </c>
      <c r="I30" s="771">
        <v>266.75</v>
      </c>
      <c r="J30" s="798">
        <v>1.5362499999999999</v>
      </c>
      <c r="K30" s="799">
        <v>460.81</v>
      </c>
      <c r="L30" s="799">
        <v>2.6175E-2</v>
      </c>
      <c r="M30" s="771">
        <v>492.41</v>
      </c>
      <c r="N30" s="798">
        <v>4.4252750000000001</v>
      </c>
      <c r="O30" s="799">
        <v>418.33</v>
      </c>
      <c r="P30" s="798">
        <v>0.64370000000000005</v>
      </c>
      <c r="Q30" s="799">
        <v>392.2</v>
      </c>
    </row>
    <row r="31" spans="1:17" ht="11.45" customHeight="1">
      <c r="A31" s="641">
        <v>42175</v>
      </c>
      <c r="B31" s="750">
        <v>4.5585250000000004</v>
      </c>
      <c r="C31" s="761">
        <v>302.02</v>
      </c>
      <c r="D31" s="750">
        <v>3.0841750000000001</v>
      </c>
      <c r="E31" s="753">
        <v>299.56</v>
      </c>
      <c r="F31" s="750">
        <v>17.484000000000002</v>
      </c>
      <c r="G31" s="761">
        <v>270.70999999999998</v>
      </c>
      <c r="H31" s="761">
        <v>7.1840000000000002</v>
      </c>
      <c r="I31" s="753">
        <v>272.13</v>
      </c>
      <c r="J31" s="750">
        <v>1.53125</v>
      </c>
      <c r="K31" s="761">
        <v>475.67</v>
      </c>
      <c r="L31" s="761">
        <v>2.5749999999999999E-2</v>
      </c>
      <c r="M31" s="753">
        <v>489.3</v>
      </c>
      <c r="N31" s="750">
        <v>7.1635</v>
      </c>
      <c r="O31" s="761">
        <v>392.76</v>
      </c>
      <c r="P31" s="750">
        <v>1.0181249999999999</v>
      </c>
      <c r="Q31" s="761">
        <v>395.9</v>
      </c>
    </row>
    <row r="32" spans="1:17" ht="11.45" customHeight="1">
      <c r="A32" s="641">
        <v>42182</v>
      </c>
      <c r="B32" s="750">
        <v>6.9468500000000004</v>
      </c>
      <c r="C32" s="751">
        <v>314.02</v>
      </c>
      <c r="D32" s="752">
        <v>1.6232249999999999</v>
      </c>
      <c r="E32" s="753">
        <v>314.97000000000003</v>
      </c>
      <c r="F32" s="750">
        <v>24.437349999999999</v>
      </c>
      <c r="G32" s="751">
        <v>268.95</v>
      </c>
      <c r="H32" s="751">
        <v>7.8784000000000001</v>
      </c>
      <c r="I32" s="753">
        <v>266.64999999999998</v>
      </c>
      <c r="J32" s="750">
        <v>1.655975</v>
      </c>
      <c r="K32" s="751">
        <v>479.22</v>
      </c>
      <c r="L32" s="751">
        <v>3.0700000000000002E-2</v>
      </c>
      <c r="M32" s="753">
        <v>490.85</v>
      </c>
      <c r="N32" s="750">
        <v>5.8350749999999998</v>
      </c>
      <c r="O32" s="751">
        <v>404.3</v>
      </c>
      <c r="P32" s="752">
        <v>1.3983000000000001</v>
      </c>
      <c r="Q32" s="751">
        <v>349.87</v>
      </c>
    </row>
    <row r="33" spans="1:17" ht="11.45" customHeight="1">
      <c r="A33" s="641">
        <v>42189</v>
      </c>
      <c r="B33" s="750">
        <v>3.2407249999999999</v>
      </c>
      <c r="C33" s="751">
        <v>313.89999999999998</v>
      </c>
      <c r="D33" s="752">
        <v>1.511325</v>
      </c>
      <c r="E33" s="753">
        <v>314.2</v>
      </c>
      <c r="F33" s="750">
        <v>30.684650000000001</v>
      </c>
      <c r="G33" s="751">
        <v>263.8</v>
      </c>
      <c r="H33" s="751">
        <v>10.318675000000001</v>
      </c>
      <c r="I33" s="753">
        <v>263.48</v>
      </c>
      <c r="J33" s="750">
        <v>1.3519749999999999</v>
      </c>
      <c r="K33" s="751">
        <v>440.25</v>
      </c>
      <c r="L33" s="751">
        <v>3.8899999999999997E-2</v>
      </c>
      <c r="M33" s="753">
        <v>483.83</v>
      </c>
      <c r="N33" s="750">
        <v>5.5589750000000002</v>
      </c>
      <c r="O33" s="751">
        <v>365.53</v>
      </c>
      <c r="P33" s="752">
        <v>2.7638500000000001</v>
      </c>
      <c r="Q33" s="751">
        <v>293.19</v>
      </c>
    </row>
    <row r="34" spans="1:17" ht="11.45" customHeight="1">
      <c r="A34" s="641">
        <v>42196</v>
      </c>
      <c r="B34" s="798">
        <v>5.0287499999999996</v>
      </c>
      <c r="C34" s="799">
        <v>303.39999999999998</v>
      </c>
      <c r="D34" s="798">
        <v>4.4520999999999997</v>
      </c>
      <c r="E34" s="771">
        <v>300.23</v>
      </c>
      <c r="F34" s="798">
        <v>42.673250000000003</v>
      </c>
      <c r="G34" s="799">
        <v>258</v>
      </c>
      <c r="H34" s="799">
        <v>31.1629</v>
      </c>
      <c r="I34" s="771">
        <v>252.11</v>
      </c>
      <c r="J34" s="798">
        <v>1.0958749999999999</v>
      </c>
      <c r="K34" s="799">
        <v>470.23</v>
      </c>
      <c r="L34" s="799">
        <v>3.5825000000000003E-2</v>
      </c>
      <c r="M34" s="771">
        <v>470.8</v>
      </c>
      <c r="N34" s="798">
        <v>4.8677250000000001</v>
      </c>
      <c r="O34" s="799">
        <v>356.42</v>
      </c>
      <c r="P34" s="798">
        <v>1.2341500000000001</v>
      </c>
      <c r="Q34" s="799">
        <v>316.35000000000002</v>
      </c>
    </row>
    <row r="35" spans="1:17" ht="11.45" customHeight="1">
      <c r="A35" s="641">
        <v>42203</v>
      </c>
      <c r="B35" s="750">
        <v>4.0997000000000003</v>
      </c>
      <c r="C35" s="761">
        <v>299.95</v>
      </c>
      <c r="D35" s="750">
        <v>1.7401500000000001</v>
      </c>
      <c r="E35" s="753">
        <v>296.7</v>
      </c>
      <c r="F35" s="750">
        <v>21.077100000000002</v>
      </c>
      <c r="G35" s="761">
        <v>257.12</v>
      </c>
      <c r="H35" s="761">
        <v>7.8901500000000002</v>
      </c>
      <c r="I35" s="753">
        <v>253.44</v>
      </c>
      <c r="J35" s="750">
        <v>1.0111250000000001</v>
      </c>
      <c r="K35" s="761">
        <v>454.03</v>
      </c>
      <c r="L35" s="761">
        <v>3.4575000000000002E-2</v>
      </c>
      <c r="M35" s="753">
        <v>475.14</v>
      </c>
      <c r="N35" s="750">
        <v>5.4534500000000001</v>
      </c>
      <c r="O35" s="761">
        <v>347.12</v>
      </c>
      <c r="P35" s="750">
        <v>1.3968750000000001</v>
      </c>
      <c r="Q35" s="761">
        <v>306.74</v>
      </c>
    </row>
    <row r="36" spans="1:17" ht="11.45" customHeight="1">
      <c r="A36" s="641">
        <v>42210</v>
      </c>
      <c r="B36" s="750">
        <v>6.4828250000000001</v>
      </c>
      <c r="C36" s="751">
        <v>298.33999999999997</v>
      </c>
      <c r="D36" s="752">
        <v>2.6760250000000001</v>
      </c>
      <c r="E36" s="753">
        <v>300.61</v>
      </c>
      <c r="F36" s="750">
        <v>30.000800000000002</v>
      </c>
      <c r="G36" s="751">
        <v>256.08</v>
      </c>
      <c r="H36" s="751">
        <v>7.24125</v>
      </c>
      <c r="I36" s="753">
        <v>254.99</v>
      </c>
      <c r="J36" s="750">
        <v>0.99017500000000003</v>
      </c>
      <c r="K36" s="751">
        <v>465.54</v>
      </c>
      <c r="L36" s="751">
        <v>4.5249999999999999E-2</v>
      </c>
      <c r="M36" s="753">
        <v>466.78</v>
      </c>
      <c r="N36" s="750">
        <v>6.1532999999999998</v>
      </c>
      <c r="O36" s="751">
        <v>328.49</v>
      </c>
      <c r="P36" s="752">
        <v>0.9778</v>
      </c>
      <c r="Q36" s="751">
        <v>322.37</v>
      </c>
    </row>
    <row r="37" spans="1:17" ht="11.45" customHeight="1">
      <c r="A37" s="641">
        <v>42217</v>
      </c>
      <c r="B37" s="750">
        <v>5.6066000000000003</v>
      </c>
      <c r="C37" s="751">
        <v>299.14</v>
      </c>
      <c r="D37" s="752">
        <v>3.1607750000000001</v>
      </c>
      <c r="E37" s="753">
        <v>296</v>
      </c>
      <c r="F37" s="750">
        <v>18.613724999999999</v>
      </c>
      <c r="G37" s="751">
        <v>256.19</v>
      </c>
      <c r="H37" s="751">
        <v>20.119675000000001</v>
      </c>
      <c r="I37" s="753">
        <v>253.26</v>
      </c>
      <c r="J37" s="750">
        <v>0.70909999999999995</v>
      </c>
      <c r="K37" s="751">
        <v>458.36</v>
      </c>
      <c r="L37" s="751">
        <v>3.0025E-2</v>
      </c>
      <c r="M37" s="753">
        <v>461.86</v>
      </c>
      <c r="N37" s="750">
        <v>3.7352750000000001</v>
      </c>
      <c r="O37" s="751">
        <v>366.18</v>
      </c>
      <c r="P37" s="752">
        <v>0.73109999999999997</v>
      </c>
      <c r="Q37" s="751">
        <v>304.26</v>
      </c>
    </row>
    <row r="38" spans="1:17" ht="11.45" customHeight="1">
      <c r="A38" s="641">
        <v>42224</v>
      </c>
      <c r="B38" s="798">
        <v>6.5471250000000003</v>
      </c>
      <c r="C38" s="799">
        <v>303.32</v>
      </c>
      <c r="D38" s="798">
        <v>1.5042</v>
      </c>
      <c r="E38" s="771">
        <v>304.95</v>
      </c>
      <c r="F38" s="798">
        <v>29.370349999999998</v>
      </c>
      <c r="G38" s="799">
        <v>254.08</v>
      </c>
      <c r="H38" s="799">
        <v>18.7727</v>
      </c>
      <c r="I38" s="771">
        <v>250.47</v>
      </c>
      <c r="J38" s="798">
        <v>1.1452500000000001</v>
      </c>
      <c r="K38" s="799">
        <v>458.82</v>
      </c>
      <c r="L38" s="799">
        <v>2.7125E-2</v>
      </c>
      <c r="M38" s="771">
        <v>460</v>
      </c>
      <c r="N38" s="798">
        <v>3.5327999999999999</v>
      </c>
      <c r="O38" s="799">
        <v>363.87</v>
      </c>
      <c r="P38" s="798">
        <v>0.99755000000000005</v>
      </c>
      <c r="Q38" s="799">
        <v>308.51</v>
      </c>
    </row>
    <row r="39" spans="1:17" ht="11.45" customHeight="1">
      <c r="A39" s="641">
        <v>42231</v>
      </c>
      <c r="B39" s="750">
        <v>5.9920749999999998</v>
      </c>
      <c r="C39" s="761">
        <v>305.48</v>
      </c>
      <c r="D39" s="750">
        <v>3.4498000000000002</v>
      </c>
      <c r="E39" s="753">
        <v>303.81</v>
      </c>
      <c r="F39" s="750">
        <v>27.704574999999998</v>
      </c>
      <c r="G39" s="761">
        <v>257.89999999999998</v>
      </c>
      <c r="H39" s="761">
        <v>8.6785250000000005</v>
      </c>
      <c r="I39" s="753">
        <v>256.88</v>
      </c>
      <c r="J39" s="750">
        <v>0.92569999999999997</v>
      </c>
      <c r="K39" s="761">
        <v>460.75</v>
      </c>
      <c r="L39" s="761">
        <v>2.0725E-2</v>
      </c>
      <c r="M39" s="753">
        <v>467.66</v>
      </c>
      <c r="N39" s="750">
        <v>4.5359499999999997</v>
      </c>
      <c r="O39" s="761">
        <v>332.28</v>
      </c>
      <c r="P39" s="750">
        <v>1.584525</v>
      </c>
      <c r="Q39" s="761">
        <v>287.55</v>
      </c>
    </row>
    <row r="40" spans="1:17" ht="11.45" customHeight="1">
      <c r="A40" s="641">
        <v>42238</v>
      </c>
      <c r="B40" s="750">
        <v>6.1539250000000001</v>
      </c>
      <c r="C40" s="751">
        <v>301.93</v>
      </c>
      <c r="D40" s="752">
        <v>1.4477500000000001</v>
      </c>
      <c r="E40" s="753">
        <v>305.29000000000002</v>
      </c>
      <c r="F40" s="750">
        <v>15.685549999999999</v>
      </c>
      <c r="G40" s="751">
        <v>259.20999999999998</v>
      </c>
      <c r="H40" s="751">
        <v>5.5048250000000003</v>
      </c>
      <c r="I40" s="753">
        <v>260.35000000000002</v>
      </c>
      <c r="J40" s="750">
        <v>2.2384249999999999</v>
      </c>
      <c r="K40" s="751">
        <v>459.96</v>
      </c>
      <c r="L40" s="751">
        <v>6.2350000000000003E-2</v>
      </c>
      <c r="M40" s="753">
        <v>466.98</v>
      </c>
      <c r="N40" s="750">
        <v>5.1738499999999998</v>
      </c>
      <c r="O40" s="751">
        <v>330.23</v>
      </c>
      <c r="P40" s="752">
        <v>0.82277500000000003</v>
      </c>
      <c r="Q40" s="751">
        <v>289.20999999999998</v>
      </c>
    </row>
    <row r="41" spans="1:17" ht="11.45" customHeight="1">
      <c r="A41" s="641">
        <v>42245</v>
      </c>
      <c r="B41" s="750">
        <v>6.2234749999999996</v>
      </c>
      <c r="C41" s="751">
        <v>301.04000000000002</v>
      </c>
      <c r="D41" s="752">
        <v>1.580775</v>
      </c>
      <c r="E41" s="753">
        <v>300.60000000000002</v>
      </c>
      <c r="F41" s="750">
        <v>13.765650000000001</v>
      </c>
      <c r="G41" s="751">
        <v>261.2</v>
      </c>
      <c r="H41" s="751">
        <v>3.9346999999999999</v>
      </c>
      <c r="I41" s="753">
        <v>261.22000000000003</v>
      </c>
      <c r="J41" s="750">
        <v>1.2907500000000001</v>
      </c>
      <c r="K41" s="751">
        <v>464.02</v>
      </c>
      <c r="L41" s="751">
        <v>4.3325000000000002E-2</v>
      </c>
      <c r="M41" s="753">
        <v>476.26</v>
      </c>
      <c r="N41" s="750">
        <v>7.8857499999999998</v>
      </c>
      <c r="O41" s="751">
        <v>332.09</v>
      </c>
      <c r="P41" s="752">
        <v>1.2479499999999999</v>
      </c>
      <c r="Q41" s="751">
        <v>304.16000000000003</v>
      </c>
    </row>
    <row r="42" spans="1:17" ht="11.45" customHeight="1">
      <c r="A42" s="641">
        <v>42252</v>
      </c>
      <c r="B42" s="798">
        <v>6.4122500000000002</v>
      </c>
      <c r="C42" s="799">
        <v>292.37</v>
      </c>
      <c r="D42" s="798">
        <v>1.4260999999999999</v>
      </c>
      <c r="E42" s="771">
        <v>292.02999999999997</v>
      </c>
      <c r="F42" s="798">
        <v>17.9603</v>
      </c>
      <c r="G42" s="799">
        <v>262.41000000000003</v>
      </c>
      <c r="H42" s="799">
        <v>12.606975</v>
      </c>
      <c r="I42" s="771">
        <v>257.70999999999998</v>
      </c>
      <c r="J42" s="798">
        <v>1.7684</v>
      </c>
      <c r="K42" s="799">
        <v>459.45</v>
      </c>
      <c r="L42" s="799">
        <v>4.8849999999999998E-2</v>
      </c>
      <c r="M42" s="771">
        <v>472.13</v>
      </c>
      <c r="N42" s="798">
        <v>5.2388750000000002</v>
      </c>
      <c r="O42" s="799">
        <v>356.3</v>
      </c>
      <c r="P42" s="798">
        <v>1.0719000000000001</v>
      </c>
      <c r="Q42" s="799">
        <v>292.62</v>
      </c>
    </row>
    <row r="43" spans="1:17" ht="11.45" customHeight="1">
      <c r="A43" s="641">
        <v>42259</v>
      </c>
      <c r="B43" s="750">
        <v>6.395975</v>
      </c>
      <c r="C43" s="761">
        <v>286.93</v>
      </c>
      <c r="D43" s="750">
        <v>5.3329000000000004</v>
      </c>
      <c r="E43" s="753">
        <v>283.87</v>
      </c>
      <c r="F43" s="750">
        <v>22.6372</v>
      </c>
      <c r="G43" s="761">
        <v>260.36</v>
      </c>
      <c r="H43" s="761">
        <v>8.6004000000000005</v>
      </c>
      <c r="I43" s="753">
        <v>255.99</v>
      </c>
      <c r="J43" s="750">
        <v>2.0773999999999999</v>
      </c>
      <c r="K43" s="761">
        <v>466.23</v>
      </c>
      <c r="L43" s="761">
        <v>2.7199999999999998E-2</v>
      </c>
      <c r="M43" s="753">
        <v>473.13</v>
      </c>
      <c r="N43" s="750">
        <v>4.5001499999999997</v>
      </c>
      <c r="O43" s="761">
        <v>347.41</v>
      </c>
      <c r="P43" s="750">
        <v>0.79702499999999998</v>
      </c>
      <c r="Q43" s="761">
        <v>277.54000000000002</v>
      </c>
    </row>
    <row r="44" spans="1:17" ht="11.45" customHeight="1">
      <c r="A44" s="641">
        <v>42266</v>
      </c>
      <c r="B44" s="750">
        <v>4.5673750000000002</v>
      </c>
      <c r="C44" s="751">
        <v>281.25</v>
      </c>
      <c r="D44" s="752">
        <v>2.788875</v>
      </c>
      <c r="E44" s="753">
        <v>282.81</v>
      </c>
      <c r="F44" s="750">
        <v>22.705375</v>
      </c>
      <c r="G44" s="751">
        <v>255.47</v>
      </c>
      <c r="H44" s="751">
        <v>15.905175</v>
      </c>
      <c r="I44" s="753">
        <v>249.16</v>
      </c>
      <c r="J44" s="750">
        <v>0.84940000000000004</v>
      </c>
      <c r="K44" s="751">
        <v>472.55</v>
      </c>
      <c r="L44" s="751">
        <v>0</v>
      </c>
      <c r="M44" s="753"/>
      <c r="N44" s="750">
        <v>5.4690000000000003</v>
      </c>
      <c r="O44" s="751">
        <v>355.2</v>
      </c>
      <c r="P44" s="752">
        <v>0.91877500000000001</v>
      </c>
      <c r="Q44" s="751">
        <v>322.22000000000003</v>
      </c>
    </row>
    <row r="45" spans="1:17" ht="11.45" customHeight="1">
      <c r="A45" s="641">
        <v>42273</v>
      </c>
      <c r="B45" s="750">
        <v>7.9779749999999998</v>
      </c>
      <c r="C45" s="751">
        <v>271.37</v>
      </c>
      <c r="D45" s="752">
        <v>2.7045249999999998</v>
      </c>
      <c r="E45" s="753">
        <v>263.54000000000002</v>
      </c>
      <c r="F45" s="750">
        <v>31.60125</v>
      </c>
      <c r="G45" s="751">
        <v>244.31</v>
      </c>
      <c r="H45" s="751">
        <v>13.3599</v>
      </c>
      <c r="I45" s="753">
        <v>238.82</v>
      </c>
      <c r="J45" s="750">
        <v>2.5791499999999998</v>
      </c>
      <c r="K45" s="751">
        <v>414.54</v>
      </c>
      <c r="L45" s="751">
        <v>9.5049999999999996E-2</v>
      </c>
      <c r="M45" s="753">
        <v>454.02</v>
      </c>
      <c r="N45" s="750">
        <v>5.3567</v>
      </c>
      <c r="O45" s="751">
        <v>348.35</v>
      </c>
      <c r="P45" s="752">
        <v>1.4383250000000001</v>
      </c>
      <c r="Q45" s="751">
        <v>302.38</v>
      </c>
    </row>
    <row r="46" spans="1:17" ht="11.45" customHeight="1">
      <c r="A46" s="641">
        <v>42280</v>
      </c>
      <c r="B46" s="798">
        <v>7.008375</v>
      </c>
      <c r="C46" s="799">
        <v>260.98</v>
      </c>
      <c r="D46" s="798">
        <v>4.8518499999999998</v>
      </c>
      <c r="E46" s="771">
        <v>250.69</v>
      </c>
      <c r="F46" s="798">
        <v>33.194775</v>
      </c>
      <c r="G46" s="799">
        <v>232.39</v>
      </c>
      <c r="H46" s="799">
        <v>12.245925</v>
      </c>
      <c r="I46" s="771">
        <v>227.87</v>
      </c>
      <c r="J46" s="798">
        <v>0.81269999999999998</v>
      </c>
      <c r="K46" s="799">
        <v>428.48</v>
      </c>
      <c r="L46" s="799">
        <v>3.1025E-2</v>
      </c>
      <c r="M46" s="771">
        <v>440.58</v>
      </c>
      <c r="N46" s="798">
        <v>4.9824250000000001</v>
      </c>
      <c r="O46" s="799">
        <v>352.94</v>
      </c>
      <c r="P46" s="798">
        <v>0.89292499999999997</v>
      </c>
      <c r="Q46" s="799">
        <v>299.45</v>
      </c>
    </row>
    <row r="47" spans="1:17" ht="11.45" customHeight="1">
      <c r="A47" s="641">
        <v>42287</v>
      </c>
      <c r="B47" s="750">
        <v>8.6408249999999995</v>
      </c>
      <c r="C47" s="761">
        <v>252.28</v>
      </c>
      <c r="D47" s="750">
        <v>4.7903500000000001</v>
      </c>
      <c r="E47" s="753">
        <v>239.55</v>
      </c>
      <c r="F47" s="750">
        <v>49.73095</v>
      </c>
      <c r="G47" s="761">
        <v>208.42</v>
      </c>
      <c r="H47" s="761">
        <v>55.578899999999997</v>
      </c>
      <c r="I47" s="753">
        <v>203.51</v>
      </c>
      <c r="J47" s="750">
        <v>0.55772500000000003</v>
      </c>
      <c r="K47" s="761">
        <v>417.67</v>
      </c>
      <c r="L47" s="761">
        <v>6.2100000000000002E-2</v>
      </c>
      <c r="M47" s="753">
        <v>412.53</v>
      </c>
      <c r="N47" s="750">
        <v>4.3077750000000004</v>
      </c>
      <c r="O47" s="761">
        <v>354.96</v>
      </c>
      <c r="P47" s="750">
        <v>0.89477499999999999</v>
      </c>
      <c r="Q47" s="761">
        <v>332.48</v>
      </c>
    </row>
    <row r="48" spans="1:17" ht="11.45" customHeight="1">
      <c r="A48" s="641">
        <v>42294</v>
      </c>
      <c r="B48" s="750">
        <v>9.4708749999999995</v>
      </c>
      <c r="C48" s="751">
        <v>265.5</v>
      </c>
      <c r="D48" s="752">
        <v>2.3615750000000002</v>
      </c>
      <c r="E48" s="753">
        <v>259.33</v>
      </c>
      <c r="F48" s="750">
        <v>25.456150000000001</v>
      </c>
      <c r="G48" s="751">
        <v>215.63</v>
      </c>
      <c r="H48" s="751">
        <v>4.2702</v>
      </c>
      <c r="I48" s="753">
        <v>217.11</v>
      </c>
      <c r="J48" s="750">
        <v>1.3462750000000001</v>
      </c>
      <c r="K48" s="751">
        <v>386.4</v>
      </c>
      <c r="L48" s="751">
        <v>0</v>
      </c>
      <c r="M48" s="753"/>
      <c r="N48" s="750">
        <v>4.2122999999999999</v>
      </c>
      <c r="O48" s="751">
        <v>367.81</v>
      </c>
      <c r="P48" s="752">
        <v>0.74250000000000005</v>
      </c>
      <c r="Q48" s="751">
        <v>333.57</v>
      </c>
    </row>
    <row r="49" spans="1:146" ht="11.45" customHeight="1">
      <c r="A49" s="641">
        <v>42301</v>
      </c>
      <c r="B49" s="750">
        <v>7.9305000000000003</v>
      </c>
      <c r="C49" s="751">
        <v>267.93</v>
      </c>
      <c r="D49" s="752">
        <v>2.2873999999999999</v>
      </c>
      <c r="E49" s="753">
        <v>268.17</v>
      </c>
      <c r="F49" s="750">
        <v>14.408149999999999</v>
      </c>
      <c r="G49" s="751">
        <v>219.87</v>
      </c>
      <c r="H49" s="751">
        <v>7.4107000000000003</v>
      </c>
      <c r="I49" s="753">
        <v>212.55</v>
      </c>
      <c r="J49" s="750">
        <v>2.0397249999999998</v>
      </c>
      <c r="K49" s="751">
        <v>384.44</v>
      </c>
      <c r="L49" s="751">
        <v>9.5049999999999996E-2</v>
      </c>
      <c r="M49" s="753">
        <v>409.88</v>
      </c>
      <c r="N49" s="750">
        <v>4.2981499999999997</v>
      </c>
      <c r="O49" s="751">
        <v>402.37</v>
      </c>
      <c r="P49" s="752">
        <v>1.2008749999999999</v>
      </c>
      <c r="Q49" s="751">
        <v>346.91</v>
      </c>
    </row>
    <row r="50" spans="1:146" ht="11.45" customHeight="1">
      <c r="A50" s="641">
        <v>42308</v>
      </c>
      <c r="B50" s="798">
        <v>6.2429500000000004</v>
      </c>
      <c r="C50" s="799">
        <v>265.5</v>
      </c>
      <c r="D50" s="798">
        <v>1.9724250000000001</v>
      </c>
      <c r="E50" s="771">
        <v>266.51</v>
      </c>
      <c r="F50" s="798">
        <v>23.287400000000002</v>
      </c>
      <c r="G50" s="799">
        <v>216.64</v>
      </c>
      <c r="H50" s="799">
        <v>5.8563749999999999</v>
      </c>
      <c r="I50" s="771">
        <v>214.53</v>
      </c>
      <c r="J50" s="798">
        <v>1.3051250000000001</v>
      </c>
      <c r="K50" s="799">
        <v>388.03</v>
      </c>
      <c r="L50" s="799">
        <v>4.0625000000000001E-2</v>
      </c>
      <c r="M50" s="771">
        <v>411</v>
      </c>
      <c r="N50" s="798">
        <v>3.8330000000000002</v>
      </c>
      <c r="O50" s="799">
        <v>412.4</v>
      </c>
      <c r="P50" s="798">
        <v>0.93705000000000005</v>
      </c>
      <c r="Q50" s="799">
        <v>346.53</v>
      </c>
    </row>
    <row r="51" spans="1:146" ht="11.45" customHeight="1">
      <c r="A51" s="641">
        <v>42315</v>
      </c>
      <c r="B51" s="750">
        <v>3.9580500000000001</v>
      </c>
      <c r="C51" s="761">
        <v>253.78</v>
      </c>
      <c r="D51" s="750">
        <v>2.8314499999999998</v>
      </c>
      <c r="E51" s="753">
        <v>243.39</v>
      </c>
      <c r="F51" s="750">
        <v>17.423124999999999</v>
      </c>
      <c r="G51" s="761">
        <v>212.13</v>
      </c>
      <c r="H51" s="761">
        <v>26.919875000000001</v>
      </c>
      <c r="I51" s="753">
        <v>209.33</v>
      </c>
      <c r="J51" s="750">
        <v>1.9608749999999999</v>
      </c>
      <c r="K51" s="761">
        <v>336.87</v>
      </c>
      <c r="L51" s="761">
        <v>3.6025000000000001E-2</v>
      </c>
      <c r="M51" s="753">
        <v>401.27</v>
      </c>
      <c r="N51" s="750">
        <v>3.5003500000000001</v>
      </c>
      <c r="O51" s="761">
        <v>415.61</v>
      </c>
      <c r="P51" s="750">
        <v>2.5423</v>
      </c>
      <c r="Q51" s="761">
        <v>335.59</v>
      </c>
    </row>
    <row r="52" spans="1:146" ht="11.45" customHeight="1">
      <c r="A52" s="641">
        <v>42322</v>
      </c>
      <c r="B52" s="750">
        <v>4.6458000000000004</v>
      </c>
      <c r="C52" s="751">
        <v>240.39</v>
      </c>
      <c r="D52" s="752">
        <v>1.0947249999999999</v>
      </c>
      <c r="E52" s="753">
        <v>243.38</v>
      </c>
      <c r="F52" s="750">
        <v>21.156275000000001</v>
      </c>
      <c r="G52" s="751">
        <v>205.49</v>
      </c>
      <c r="H52" s="751">
        <v>11.5876</v>
      </c>
      <c r="I52" s="753">
        <v>198.32</v>
      </c>
      <c r="J52" s="750">
        <v>0.60634999999999994</v>
      </c>
      <c r="K52" s="751">
        <v>396.58</v>
      </c>
      <c r="L52" s="751">
        <v>2.1725000000000001E-2</v>
      </c>
      <c r="M52" s="753">
        <v>391.88</v>
      </c>
      <c r="N52" s="750">
        <v>3.9904999999999999</v>
      </c>
      <c r="O52" s="751">
        <v>417.93</v>
      </c>
      <c r="P52" s="752">
        <v>0.76367499999999999</v>
      </c>
      <c r="Q52" s="751">
        <v>380.06</v>
      </c>
    </row>
    <row r="53" spans="1:146" ht="11.45" customHeight="1">
      <c r="A53" s="641">
        <v>42329</v>
      </c>
      <c r="B53" s="750">
        <v>12.330525</v>
      </c>
      <c r="C53" s="751">
        <v>210.95</v>
      </c>
      <c r="D53" s="752">
        <v>2.492775</v>
      </c>
      <c r="E53" s="753">
        <v>200.07</v>
      </c>
      <c r="F53" s="750">
        <v>20.333625000000001</v>
      </c>
      <c r="G53" s="751">
        <v>202.88</v>
      </c>
      <c r="H53" s="751">
        <v>15.33905</v>
      </c>
      <c r="I53" s="753">
        <v>198.19</v>
      </c>
      <c r="J53" s="750">
        <v>1.135475</v>
      </c>
      <c r="K53" s="751">
        <v>364.7</v>
      </c>
      <c r="L53" s="751">
        <v>7.8200000000000006E-2</v>
      </c>
      <c r="M53" s="753">
        <v>377.68</v>
      </c>
      <c r="N53" s="750">
        <v>4.5264749999999996</v>
      </c>
      <c r="O53" s="751">
        <v>408.64</v>
      </c>
      <c r="P53" s="752">
        <v>0.76</v>
      </c>
      <c r="Q53" s="751">
        <v>339.6</v>
      </c>
    </row>
    <row r="54" spans="1:146" ht="11.45" customHeight="1">
      <c r="A54" s="641">
        <v>42336</v>
      </c>
      <c r="B54" s="798">
        <v>8.9237000000000002</v>
      </c>
      <c r="C54" s="799">
        <v>195.81</v>
      </c>
      <c r="D54" s="798">
        <v>4.6689749999999997</v>
      </c>
      <c r="E54" s="771">
        <v>185.42</v>
      </c>
      <c r="F54" s="798">
        <v>12.9816</v>
      </c>
      <c r="G54" s="799">
        <v>210.07</v>
      </c>
      <c r="H54" s="799">
        <v>3.99465</v>
      </c>
      <c r="I54" s="771">
        <v>208.69</v>
      </c>
      <c r="J54" s="798">
        <v>1.0915250000000001</v>
      </c>
      <c r="K54" s="799">
        <v>375.98</v>
      </c>
      <c r="L54" s="799">
        <v>6.0975000000000001E-2</v>
      </c>
      <c r="M54" s="771">
        <v>389.19</v>
      </c>
      <c r="N54" s="798">
        <v>3.991825</v>
      </c>
      <c r="O54" s="799">
        <v>407.59</v>
      </c>
      <c r="P54" s="798">
        <v>0.80202499999999999</v>
      </c>
      <c r="Q54" s="799">
        <v>362.11</v>
      </c>
    </row>
    <row r="55" spans="1:146" ht="11.45" customHeight="1">
      <c r="A55" s="641">
        <v>42343</v>
      </c>
      <c r="B55" s="750">
        <v>4.6649750000000001</v>
      </c>
      <c r="C55" s="761">
        <v>203.36</v>
      </c>
      <c r="D55" s="750">
        <v>1.039825</v>
      </c>
      <c r="E55" s="753">
        <v>200.03</v>
      </c>
      <c r="F55" s="750">
        <v>9.1471499999999999</v>
      </c>
      <c r="G55" s="761">
        <v>215.91</v>
      </c>
      <c r="H55" s="761">
        <v>2.5595249999999998</v>
      </c>
      <c r="I55" s="753">
        <v>214.38</v>
      </c>
      <c r="J55" s="750">
        <v>0.52182499999999998</v>
      </c>
      <c r="K55" s="761">
        <v>389.83</v>
      </c>
      <c r="L55" s="761">
        <v>3.4325000000000001E-2</v>
      </c>
      <c r="M55" s="753">
        <v>396.7</v>
      </c>
      <c r="N55" s="750">
        <v>3.8036750000000001</v>
      </c>
      <c r="O55" s="761">
        <v>414.54</v>
      </c>
      <c r="P55" s="750">
        <v>1.8548750000000001</v>
      </c>
      <c r="Q55" s="761">
        <v>341.02</v>
      </c>
    </row>
    <row r="56" spans="1:146" ht="11.45" customHeight="1">
      <c r="A56" s="641">
        <v>42350</v>
      </c>
      <c r="B56" s="750">
        <v>7.6148249999999997</v>
      </c>
      <c r="C56" s="751">
        <v>204.8</v>
      </c>
      <c r="D56" s="752">
        <v>1.436375</v>
      </c>
      <c r="E56" s="753">
        <v>198.5</v>
      </c>
      <c r="F56" s="750">
        <v>15.264474999999999</v>
      </c>
      <c r="G56" s="751">
        <v>215.41</v>
      </c>
      <c r="H56" s="751">
        <v>5.1865750000000004</v>
      </c>
      <c r="I56" s="753">
        <v>210.8</v>
      </c>
      <c r="J56" s="750">
        <v>1.1434500000000001</v>
      </c>
      <c r="K56" s="751">
        <v>389.64</v>
      </c>
      <c r="L56" s="751">
        <v>5.185E-2</v>
      </c>
      <c r="M56" s="753">
        <v>397.96</v>
      </c>
      <c r="N56" s="750">
        <v>3.6079249999999998</v>
      </c>
      <c r="O56" s="751">
        <v>424.95</v>
      </c>
      <c r="P56" s="752">
        <v>0.89732500000000004</v>
      </c>
      <c r="Q56" s="751">
        <v>356.38</v>
      </c>
    </row>
    <row r="57" spans="1:146" ht="11.45" customHeight="1">
      <c r="A57" s="641">
        <v>42357</v>
      </c>
      <c r="B57" s="750">
        <v>8.8047000000000004</v>
      </c>
      <c r="C57" s="751">
        <v>186.58</v>
      </c>
      <c r="D57" s="752">
        <v>3.107275</v>
      </c>
      <c r="E57" s="753">
        <v>184.39</v>
      </c>
      <c r="F57" s="750">
        <v>23.961675</v>
      </c>
      <c r="G57" s="751">
        <v>218.37</v>
      </c>
      <c r="H57" s="751">
        <v>5.7802499999999997</v>
      </c>
      <c r="I57" s="753">
        <v>208.44</v>
      </c>
      <c r="J57" s="750">
        <v>1.1083750000000001</v>
      </c>
      <c r="K57" s="751">
        <v>373.74</v>
      </c>
      <c r="L57" s="751">
        <v>4.5525000000000003E-2</v>
      </c>
      <c r="M57" s="753">
        <v>383.74</v>
      </c>
      <c r="N57" s="750">
        <v>4.7657999999999996</v>
      </c>
      <c r="O57" s="751">
        <v>410.84</v>
      </c>
      <c r="P57" s="752">
        <v>1.3137000000000001</v>
      </c>
      <c r="Q57" s="751">
        <v>346.98</v>
      </c>
    </row>
    <row r="58" spans="1:146" ht="11.45" customHeight="1">
      <c r="A58" s="641">
        <v>42364</v>
      </c>
      <c r="B58" s="750">
        <v>6.0024499999999996</v>
      </c>
      <c r="C58" s="751">
        <v>192.01</v>
      </c>
      <c r="D58" s="752">
        <v>1.8999250000000001</v>
      </c>
      <c r="E58" s="753">
        <v>192.24</v>
      </c>
      <c r="F58" s="750">
        <v>13.481450000000001</v>
      </c>
      <c r="G58" s="751">
        <v>231.72</v>
      </c>
      <c r="H58" s="751">
        <v>8.2885749999999998</v>
      </c>
      <c r="I58" s="753">
        <v>224.02</v>
      </c>
      <c r="J58" s="750">
        <v>1.2738499999999999</v>
      </c>
      <c r="K58" s="751">
        <v>389.42</v>
      </c>
      <c r="L58" s="751">
        <v>4.2999999999999997E-2</v>
      </c>
      <c r="M58" s="753">
        <v>400.23</v>
      </c>
      <c r="N58" s="750">
        <v>3.71075</v>
      </c>
      <c r="O58" s="751">
        <v>398.4</v>
      </c>
      <c r="P58" s="752">
        <v>0.87482499999999996</v>
      </c>
      <c r="Q58" s="751">
        <v>347.08</v>
      </c>
    </row>
    <row r="59" spans="1:146" ht="11.45" customHeight="1">
      <c r="A59" s="641">
        <v>42371</v>
      </c>
      <c r="B59" s="750">
        <v>2.4918999999999998</v>
      </c>
      <c r="C59" s="751">
        <v>219.36</v>
      </c>
      <c r="D59" s="752">
        <v>1.1585000000000001</v>
      </c>
      <c r="E59" s="761">
        <v>218.92</v>
      </c>
      <c r="F59" s="750">
        <v>7.8843750000000004</v>
      </c>
      <c r="G59" s="751">
        <v>239.92</v>
      </c>
      <c r="H59" s="751">
        <v>3.5979000000000001</v>
      </c>
      <c r="I59" s="761">
        <v>254.29</v>
      </c>
      <c r="J59" s="750">
        <v>0.17235</v>
      </c>
      <c r="K59" s="751">
        <v>468.81</v>
      </c>
      <c r="L59" s="751">
        <v>2.4400000000000002E-2</v>
      </c>
      <c r="M59" s="761">
        <v>434.04</v>
      </c>
      <c r="N59" s="750">
        <v>4.056</v>
      </c>
      <c r="O59" s="751">
        <v>412.29</v>
      </c>
      <c r="P59" s="752">
        <v>0.82310000000000005</v>
      </c>
      <c r="Q59" s="751">
        <v>342.61</v>
      </c>
    </row>
    <row r="60" spans="1:146" ht="6" customHeight="1">
      <c r="A60" s="656"/>
      <c r="B60" s="658"/>
      <c r="C60" s="657"/>
      <c r="D60" s="658"/>
      <c r="E60" s="657"/>
      <c r="F60" s="658"/>
      <c r="G60" s="657"/>
      <c r="H60" s="658"/>
      <c r="I60" s="657"/>
      <c r="J60" s="658"/>
      <c r="K60" s="657"/>
      <c r="L60" s="658"/>
      <c r="M60" s="657"/>
      <c r="N60" s="658"/>
      <c r="O60" s="657"/>
      <c r="P60" s="658"/>
      <c r="Q60" s="657"/>
    </row>
    <row r="61" spans="1:146" s="782" customFormat="1" ht="11.45" customHeight="1">
      <c r="A61" s="659">
        <v>2015</v>
      </c>
      <c r="B61" s="792">
        <f>SUM(B7:B59)</f>
        <v>326.76427500000011</v>
      </c>
      <c r="C61" s="793">
        <f>AVERAGE(C7:C59)</f>
        <v>280.26547169811329</v>
      </c>
      <c r="D61" s="792">
        <f>SUM(D7:D59)</f>
        <v>141.651375</v>
      </c>
      <c r="E61" s="793">
        <f>AVERAGE(E7:E59)</f>
        <v>277.68962264150952</v>
      </c>
      <c r="F61" s="792">
        <f>SUM(F7:F59)</f>
        <v>1252.5397000000005</v>
      </c>
      <c r="G61" s="793">
        <f>AVERAGE(G7:G59)</f>
        <v>268.22981132075466</v>
      </c>
      <c r="H61" s="792">
        <f>SUM(H7:H59)</f>
        <v>543.36517499999979</v>
      </c>
      <c r="I61" s="793">
        <f>AVERAGE(I7:I59)</f>
        <v>266.66716981132078</v>
      </c>
      <c r="J61" s="792">
        <f>SUM(J7:J59)</f>
        <v>74.727350000000015</v>
      </c>
      <c r="K61" s="793">
        <f>AVERAGE(K7:K59)</f>
        <v>477.09207547169814</v>
      </c>
      <c r="L61" s="792">
        <f>SUM(L7:L59)</f>
        <v>2.0365250000000001</v>
      </c>
      <c r="M61" s="793">
        <f>AVERAGE(M7:M59)</f>
        <v>487.28530612244907</v>
      </c>
      <c r="N61" s="792">
        <f>SUM(N7:N59)</f>
        <v>261.61824999999999</v>
      </c>
      <c r="O61" s="793">
        <f>AVERAGE(O7:O59)</f>
        <v>420.10000000000014</v>
      </c>
      <c r="P61" s="792">
        <f>SUM(P7:P59)</f>
        <v>48.732099999999988</v>
      </c>
      <c r="Q61" s="793">
        <f>AVERAGE(Q7:Q59)</f>
        <v>389.38830188679253</v>
      </c>
      <c r="R61" s="800"/>
      <c r="S61" s="800"/>
      <c r="T61" s="800"/>
      <c r="U61" s="800"/>
      <c r="V61" s="800"/>
      <c r="W61" s="800"/>
      <c r="X61" s="800"/>
      <c r="Y61" s="800"/>
      <c r="Z61" s="800"/>
      <c r="AA61" s="800"/>
      <c r="AB61" s="800"/>
      <c r="AC61" s="800"/>
      <c r="AD61" s="800"/>
      <c r="AE61" s="800"/>
      <c r="AF61" s="800"/>
      <c r="AG61" s="800"/>
      <c r="AH61" s="800"/>
      <c r="AI61" s="800"/>
      <c r="AJ61" s="800"/>
      <c r="AK61" s="800"/>
      <c r="AL61" s="800"/>
      <c r="AM61" s="800"/>
      <c r="AN61" s="800"/>
      <c r="AO61" s="800"/>
      <c r="AP61" s="800"/>
      <c r="AQ61" s="800"/>
      <c r="AR61" s="800"/>
      <c r="AS61" s="800"/>
      <c r="AT61" s="800"/>
      <c r="AU61" s="800"/>
      <c r="AV61" s="800"/>
      <c r="AW61" s="800"/>
      <c r="AX61" s="800"/>
      <c r="AY61" s="800"/>
      <c r="AZ61" s="800"/>
      <c r="BA61" s="800"/>
      <c r="BB61" s="800"/>
      <c r="BC61" s="800"/>
      <c r="BD61" s="800"/>
      <c r="BE61" s="800"/>
      <c r="BF61" s="800"/>
      <c r="BG61" s="800"/>
      <c r="BH61" s="800"/>
      <c r="BI61" s="800"/>
      <c r="BJ61" s="800"/>
      <c r="BK61" s="800"/>
      <c r="BL61" s="800"/>
      <c r="BM61" s="800"/>
      <c r="BN61" s="800"/>
      <c r="BO61" s="800"/>
      <c r="BP61" s="800"/>
      <c r="BQ61" s="800"/>
      <c r="BR61" s="800"/>
      <c r="BS61" s="800"/>
      <c r="BT61" s="800"/>
      <c r="BU61" s="800"/>
      <c r="BV61" s="800"/>
      <c r="BW61" s="800"/>
      <c r="BX61" s="800"/>
      <c r="BY61" s="800"/>
      <c r="BZ61" s="800"/>
      <c r="CA61" s="800"/>
      <c r="CB61" s="800"/>
      <c r="CC61" s="800"/>
      <c r="CD61" s="800"/>
      <c r="CE61" s="800"/>
      <c r="CF61" s="800"/>
      <c r="CG61" s="800"/>
      <c r="CH61" s="800"/>
      <c r="CI61" s="800"/>
      <c r="CJ61" s="800"/>
      <c r="CK61" s="800"/>
      <c r="CL61" s="800"/>
      <c r="CM61" s="800"/>
      <c r="CN61" s="800"/>
      <c r="CO61" s="800"/>
      <c r="CP61" s="800"/>
      <c r="CQ61" s="800"/>
      <c r="CR61" s="800"/>
      <c r="CS61" s="800"/>
      <c r="CT61" s="800"/>
      <c r="CU61" s="800"/>
      <c r="CV61" s="800"/>
      <c r="CW61" s="800"/>
      <c r="CX61" s="800"/>
      <c r="CY61" s="800"/>
      <c r="CZ61" s="800"/>
      <c r="DA61" s="800"/>
      <c r="DB61" s="800"/>
      <c r="DC61" s="800"/>
      <c r="DD61" s="800"/>
      <c r="DE61" s="800"/>
      <c r="DF61" s="800"/>
      <c r="DG61" s="800"/>
      <c r="DH61" s="800"/>
      <c r="DI61" s="800"/>
      <c r="DJ61" s="800"/>
      <c r="DK61" s="800"/>
      <c r="DL61" s="800"/>
      <c r="DM61" s="800"/>
      <c r="DN61" s="800"/>
      <c r="DO61" s="800"/>
      <c r="DP61" s="800"/>
      <c r="DQ61" s="800"/>
      <c r="DR61" s="800"/>
      <c r="DS61" s="800"/>
      <c r="DT61" s="800"/>
      <c r="DU61" s="800"/>
      <c r="DV61" s="800"/>
      <c r="DW61" s="800"/>
      <c r="DX61" s="800"/>
      <c r="DY61" s="800"/>
      <c r="DZ61" s="800"/>
      <c r="EA61" s="800"/>
      <c r="EB61" s="800"/>
      <c r="EC61" s="800"/>
      <c r="ED61" s="800"/>
      <c r="EE61" s="800"/>
      <c r="EF61" s="800"/>
      <c r="EG61" s="800"/>
      <c r="EH61" s="800"/>
      <c r="EI61" s="800"/>
      <c r="EJ61" s="800"/>
      <c r="EK61" s="800"/>
      <c r="EL61" s="800"/>
      <c r="EM61" s="800"/>
      <c r="EN61" s="800"/>
      <c r="EO61" s="800"/>
      <c r="EP61" s="800"/>
    </row>
    <row r="62" spans="1:146" ht="11.45" customHeight="1">
      <c r="A62" s="659">
        <v>2014</v>
      </c>
      <c r="B62" s="792">
        <v>317.03395</v>
      </c>
      <c r="C62" s="793">
        <v>290.83442307692309</v>
      </c>
      <c r="D62" s="792">
        <v>211.95407500000005</v>
      </c>
      <c r="E62" s="793">
        <v>290.56826923076926</v>
      </c>
      <c r="F62" s="792">
        <v>1060.5702249999999</v>
      </c>
      <c r="G62" s="793">
        <v>291.65134615384613</v>
      </c>
      <c r="H62" s="792">
        <v>513.61789999999996</v>
      </c>
      <c r="I62" s="793">
        <v>289.93615384615384</v>
      </c>
      <c r="J62" s="792">
        <v>74.030750000000012</v>
      </c>
      <c r="K62" s="793">
        <v>511.29384615384612</v>
      </c>
      <c r="L62" s="792">
        <v>7.2906749999999994</v>
      </c>
      <c r="M62" s="793">
        <v>510.5412</v>
      </c>
      <c r="N62" s="792">
        <v>222.17269999999994</v>
      </c>
      <c r="O62" s="793">
        <v>526.58230769230784</v>
      </c>
      <c r="P62" s="792">
        <v>48.893199999999979</v>
      </c>
      <c r="Q62" s="793">
        <v>503.7688461538462</v>
      </c>
    </row>
    <row r="63" spans="1:146" ht="11.45" customHeight="1">
      <c r="A63" s="710" t="s">
        <v>473</v>
      </c>
      <c r="B63" s="775"/>
      <c r="C63" s="776"/>
      <c r="D63" s="775"/>
      <c r="E63" s="776"/>
      <c r="F63" s="775"/>
      <c r="G63" s="776"/>
      <c r="H63" s="775"/>
      <c r="I63" s="776"/>
      <c r="J63" s="775"/>
      <c r="K63" s="776"/>
      <c r="L63" s="775"/>
      <c r="M63" s="776"/>
      <c r="N63" s="775"/>
      <c r="O63" s="776"/>
      <c r="P63" s="775"/>
      <c r="Q63" s="730" t="s">
        <v>527</v>
      </c>
    </row>
    <row r="64" spans="1:146" ht="6" customHeight="1">
      <c r="A64" s="777"/>
      <c r="B64" s="671"/>
      <c r="C64" s="672"/>
      <c r="D64" s="671"/>
      <c r="E64" s="672"/>
      <c r="F64" s="671"/>
      <c r="G64" s="672"/>
      <c r="H64" s="671"/>
      <c r="I64" s="672"/>
      <c r="J64" s="671"/>
      <c r="K64" s="672"/>
      <c r="L64" s="671"/>
      <c r="M64" s="672"/>
      <c r="N64" s="671"/>
      <c r="O64" s="672"/>
      <c r="P64" s="671"/>
      <c r="Q64" s="672"/>
    </row>
    <row r="65" spans="1:17" ht="9.9499999999999993" customHeight="1">
      <c r="A65" s="673"/>
      <c r="B65" s="677"/>
      <c r="C65" s="676"/>
      <c r="D65" s="677"/>
      <c r="E65" s="676"/>
      <c r="F65" s="677"/>
      <c r="G65" s="676"/>
      <c r="H65" s="677"/>
      <c r="I65" s="676"/>
      <c r="J65" s="677"/>
      <c r="K65" s="676"/>
      <c r="L65" s="677"/>
      <c r="M65" s="676"/>
      <c r="N65" s="677"/>
      <c r="O65" s="676"/>
      <c r="P65" s="677"/>
      <c r="Q65" s="676"/>
    </row>
  </sheetData>
  <pageMargins left="0.7" right="0.7" top="0.75" bottom="0.75" header="0.3" footer="0.3"/>
  <pageSetup scale="91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B2:AE63"/>
  <sheetViews>
    <sheetView zoomScaleNormal="100" zoomScaleSheetLayoutView="100" workbookViewId="0">
      <selection activeCell="M23" sqref="M23"/>
    </sheetView>
  </sheetViews>
  <sheetFormatPr defaultColWidth="10.28515625" defaultRowHeight="12"/>
  <cols>
    <col min="1" max="1" width="10.28515625" style="1"/>
    <col min="2" max="2" width="9.140625" style="1" customWidth="1"/>
    <col min="3" max="3" width="1.85546875" style="1" customWidth="1"/>
    <col min="4" max="4" width="11.7109375" style="1" customWidth="1"/>
    <col min="5" max="5" width="7.140625" style="1" customWidth="1"/>
    <col min="6" max="6" width="3" style="1" customWidth="1"/>
    <col min="7" max="7" width="11.7109375" style="1" customWidth="1"/>
    <col min="8" max="8" width="7.140625" style="1" customWidth="1"/>
    <col min="9" max="9" width="3" style="1" customWidth="1"/>
    <col min="10" max="10" width="11.7109375" style="1" customWidth="1"/>
    <col min="11" max="11" width="7.140625" style="1" customWidth="1"/>
    <col min="12" max="12" width="3" style="1" customWidth="1"/>
    <col min="13" max="13" width="11.7109375" style="1" customWidth="1"/>
    <col min="14" max="14" width="3" style="1" customWidth="1"/>
    <col min="15" max="15" width="10.28515625" style="1"/>
    <col min="16" max="16" width="10.28515625" style="110"/>
    <col min="17" max="16384" width="10.28515625" style="1"/>
  </cols>
  <sheetData>
    <row r="2" spans="2:14">
      <c r="D2" s="1" t="s">
        <v>407</v>
      </c>
    </row>
    <row r="3" spans="2:14">
      <c r="D3" s="1" t="s">
        <v>278</v>
      </c>
    </row>
    <row r="4" spans="2:14">
      <c r="D4" s="1" t="s">
        <v>279</v>
      </c>
    </row>
    <row r="5" spans="2:14" ht="5.25" customHeight="1">
      <c r="J5" s="12"/>
      <c r="K5" s="12"/>
      <c r="L5" s="15"/>
    </row>
    <row r="6" spans="2:14" ht="18" customHeight="1">
      <c r="B6" s="15"/>
      <c r="C6" s="15"/>
      <c r="D6" s="1986">
        <v>2015</v>
      </c>
      <c r="E6" s="1986"/>
      <c r="F6" s="238"/>
      <c r="G6" s="1986">
        <v>2014</v>
      </c>
      <c r="H6" s="1986"/>
      <c r="I6" s="238"/>
      <c r="J6" s="1986">
        <v>2013</v>
      </c>
      <c r="K6" s="1986"/>
      <c r="L6" s="238"/>
      <c r="M6" s="1986">
        <v>2012</v>
      </c>
      <c r="N6" s="1986"/>
    </row>
    <row r="7" spans="2:14" ht="5.25" customHeight="1">
      <c r="D7" s="3"/>
      <c r="E7" s="3"/>
      <c r="F7" s="3"/>
      <c r="G7" s="3"/>
      <c r="H7" s="3"/>
      <c r="I7" s="3"/>
      <c r="J7" s="3"/>
    </row>
    <row r="8" spans="2:14">
      <c r="B8" s="4">
        <v>42013</v>
      </c>
      <c r="C8" s="4"/>
      <c r="D8" s="65">
        <v>61.87</v>
      </c>
      <c r="E8" s="81"/>
      <c r="F8" s="81"/>
      <c r="G8" s="408">
        <v>62.26</v>
      </c>
      <c r="H8" s="81"/>
      <c r="I8" s="81"/>
      <c r="J8" s="81">
        <v>65.709999999999994</v>
      </c>
      <c r="K8" s="81"/>
      <c r="L8" s="81"/>
      <c r="M8" s="81">
        <v>55.98</v>
      </c>
      <c r="N8" s="10"/>
    </row>
    <row r="9" spans="2:14">
      <c r="B9" s="4">
        <f t="shared" ref="B9:B14" si="0">B8+7</f>
        <v>42020</v>
      </c>
      <c r="C9" s="4"/>
      <c r="D9" s="65">
        <v>61.78</v>
      </c>
      <c r="E9" s="81"/>
      <c r="F9" s="81"/>
      <c r="G9" s="408">
        <v>62.29</v>
      </c>
      <c r="H9" s="81"/>
      <c r="I9" s="81"/>
      <c r="J9" s="81">
        <v>66.17</v>
      </c>
      <c r="K9" s="81"/>
      <c r="L9" s="81"/>
      <c r="M9" s="81">
        <v>57.16</v>
      </c>
      <c r="N9" s="10"/>
    </row>
    <row r="10" spans="2:14">
      <c r="B10" s="4">
        <f t="shared" si="0"/>
        <v>42027</v>
      </c>
      <c r="C10" s="4"/>
      <c r="D10" s="65">
        <v>61.64</v>
      </c>
      <c r="E10" s="81"/>
      <c r="F10" s="81"/>
      <c r="G10" s="408">
        <v>61.93</v>
      </c>
      <c r="H10" s="81"/>
      <c r="I10" s="81"/>
      <c r="J10" s="81">
        <v>68.11</v>
      </c>
      <c r="K10" s="81"/>
      <c r="L10" s="81"/>
      <c r="M10" s="81">
        <v>58.13</v>
      </c>
      <c r="N10" s="10"/>
    </row>
    <row r="11" spans="2:14">
      <c r="B11" s="4">
        <f t="shared" si="0"/>
        <v>42034</v>
      </c>
      <c r="C11" s="4"/>
      <c r="D11" s="65">
        <v>61.04</v>
      </c>
      <c r="E11" s="81"/>
      <c r="F11" s="81"/>
      <c r="G11" s="408">
        <v>61.95</v>
      </c>
      <c r="H11" s="81"/>
      <c r="I11" s="81"/>
      <c r="J11" s="81">
        <v>68.989999999999995</v>
      </c>
      <c r="K11" s="81"/>
      <c r="L11" s="81"/>
      <c r="M11" s="81">
        <v>58.02</v>
      </c>
      <c r="N11" s="10"/>
    </row>
    <row r="12" spans="2:14">
      <c r="B12" s="4">
        <f t="shared" si="0"/>
        <v>42041</v>
      </c>
      <c r="C12" s="4"/>
      <c r="D12" s="65">
        <v>61</v>
      </c>
      <c r="E12" s="81"/>
      <c r="F12" s="81"/>
      <c r="G12" s="408">
        <v>61.91</v>
      </c>
      <c r="H12" s="81"/>
      <c r="I12" s="81"/>
      <c r="J12" s="81">
        <v>68.989999999999995</v>
      </c>
      <c r="K12" s="81"/>
      <c r="L12" s="81"/>
      <c r="M12" s="81">
        <v>57.85</v>
      </c>
      <c r="N12" s="10"/>
    </row>
    <row r="13" spans="2:14">
      <c r="B13" s="4">
        <f t="shared" si="0"/>
        <v>42048</v>
      </c>
      <c r="C13" s="4"/>
      <c r="D13" s="65">
        <v>60.09</v>
      </c>
      <c r="E13" s="81"/>
      <c r="F13" s="81"/>
      <c r="G13" s="408">
        <v>60.95</v>
      </c>
      <c r="H13" s="81"/>
      <c r="I13" s="81"/>
      <c r="J13" s="81">
        <v>68.66</v>
      </c>
      <c r="K13" s="81"/>
      <c r="L13" s="81"/>
      <c r="M13" s="81">
        <v>58.12</v>
      </c>
      <c r="N13" s="10"/>
    </row>
    <row r="14" spans="2:14">
      <c r="B14" s="4">
        <f t="shared" si="0"/>
        <v>42055</v>
      </c>
      <c r="C14" s="4"/>
      <c r="D14" s="65">
        <v>59.61</v>
      </c>
      <c r="E14" s="81"/>
      <c r="F14" s="81"/>
      <c r="G14" s="408">
        <v>60.67</v>
      </c>
      <c r="H14" s="81"/>
      <c r="I14" s="81"/>
      <c r="J14" s="81">
        <v>68.56</v>
      </c>
      <c r="K14" s="81"/>
      <c r="L14" s="81"/>
      <c r="M14" s="81">
        <v>58.22</v>
      </c>
      <c r="N14" s="10"/>
    </row>
    <row r="15" spans="2:14">
      <c r="B15" s="4">
        <f>B14+7</f>
        <v>42062</v>
      </c>
      <c r="C15" s="4"/>
      <c r="D15" s="65">
        <v>59.3</v>
      </c>
      <c r="E15" s="81"/>
      <c r="F15" s="81"/>
      <c r="G15" s="408">
        <v>61.3</v>
      </c>
      <c r="H15" s="81"/>
      <c r="I15" s="81"/>
      <c r="J15" s="81">
        <v>68.83</v>
      </c>
      <c r="K15" s="81"/>
      <c r="L15" s="81"/>
      <c r="M15" s="81">
        <v>58.49</v>
      </c>
      <c r="N15" s="10"/>
    </row>
    <row r="16" spans="2:14">
      <c r="B16" s="4">
        <f t="shared" ref="B16:B59" si="1">B15+7</f>
        <v>42069</v>
      </c>
      <c r="C16" s="4"/>
      <c r="D16" s="405">
        <v>58.76</v>
      </c>
      <c r="E16" s="81"/>
      <c r="F16" s="81"/>
      <c r="G16" s="408">
        <v>62.48</v>
      </c>
      <c r="H16" s="81"/>
      <c r="I16" s="81"/>
      <c r="J16" s="81">
        <v>69.06</v>
      </c>
      <c r="K16" s="81"/>
      <c r="L16" s="81"/>
      <c r="M16" s="81">
        <v>61.14</v>
      </c>
      <c r="N16" s="10"/>
    </row>
    <row r="17" spans="2:14">
      <c r="B17" s="4">
        <f t="shared" si="1"/>
        <v>42076</v>
      </c>
      <c r="C17" s="4"/>
      <c r="D17" s="405">
        <v>58.6</v>
      </c>
      <c r="E17" s="81"/>
      <c r="F17" s="81"/>
      <c r="G17" s="408">
        <v>64.33</v>
      </c>
      <c r="H17" s="81"/>
      <c r="I17" s="81"/>
      <c r="J17" s="81">
        <v>69.17</v>
      </c>
      <c r="K17" s="81"/>
      <c r="L17" s="81"/>
      <c r="M17" s="81">
        <v>63.87</v>
      </c>
      <c r="N17" s="10"/>
    </row>
    <row r="18" spans="2:14">
      <c r="B18" s="4">
        <f t="shared" si="1"/>
        <v>42083</v>
      </c>
      <c r="C18" s="4"/>
      <c r="D18" s="405">
        <v>57.49</v>
      </c>
      <c r="E18" s="81"/>
      <c r="F18" s="81"/>
      <c r="G18" s="408">
        <v>65.61</v>
      </c>
      <c r="H18" s="81"/>
      <c r="I18" s="81"/>
      <c r="J18" s="81">
        <v>70.44</v>
      </c>
      <c r="K18" s="81"/>
      <c r="L18" s="81"/>
      <c r="M18" s="81">
        <v>64.05</v>
      </c>
      <c r="N18" s="10"/>
    </row>
    <row r="19" spans="2:14">
      <c r="B19" s="4">
        <f t="shared" si="1"/>
        <v>42090</v>
      </c>
      <c r="C19" s="4"/>
      <c r="D19" s="405">
        <v>56.92</v>
      </c>
      <c r="E19" s="81"/>
      <c r="F19" s="81"/>
      <c r="G19" s="408">
        <v>67.09</v>
      </c>
      <c r="H19" s="81"/>
      <c r="I19" s="81"/>
      <c r="J19" s="81">
        <v>70.88</v>
      </c>
      <c r="K19" s="81"/>
      <c r="L19" s="81"/>
      <c r="M19" s="81">
        <v>64.459999999999994</v>
      </c>
      <c r="N19" s="10"/>
    </row>
    <row r="20" spans="2:14">
      <c r="B20" s="4">
        <f t="shared" si="1"/>
        <v>42097</v>
      </c>
      <c r="C20" s="4"/>
      <c r="D20" s="405">
        <v>56.85</v>
      </c>
      <c r="E20" s="81"/>
      <c r="F20" s="81"/>
      <c r="G20" s="408">
        <v>68.59</v>
      </c>
      <c r="H20" s="81"/>
      <c r="I20" s="81"/>
      <c r="J20" s="81">
        <v>70.72</v>
      </c>
      <c r="K20" s="81"/>
      <c r="L20" s="81"/>
      <c r="M20" s="81">
        <v>63.28</v>
      </c>
      <c r="N20" s="10"/>
    </row>
    <row r="21" spans="2:14">
      <c r="B21" s="4">
        <f t="shared" si="1"/>
        <v>42104</v>
      </c>
      <c r="C21" s="4"/>
      <c r="D21" s="405">
        <v>56.96</v>
      </c>
      <c r="E21" s="81"/>
      <c r="F21" s="81"/>
      <c r="G21" s="408">
        <v>69.17</v>
      </c>
      <c r="H21" s="81"/>
      <c r="I21" s="81"/>
      <c r="J21" s="81">
        <v>71.19</v>
      </c>
      <c r="K21" s="81"/>
      <c r="L21" s="81"/>
      <c r="M21" s="81">
        <v>63.83</v>
      </c>
      <c r="N21" s="10"/>
    </row>
    <row r="22" spans="2:14">
      <c r="B22" s="4">
        <f t="shared" si="1"/>
        <v>42111</v>
      </c>
      <c r="C22" s="4"/>
      <c r="D22" s="405">
        <v>56.75</v>
      </c>
      <c r="E22" s="81"/>
      <c r="F22" s="81"/>
      <c r="G22" s="408">
        <v>71.14</v>
      </c>
      <c r="H22" s="81"/>
      <c r="I22" s="81"/>
      <c r="J22" s="81">
        <v>71.42</v>
      </c>
      <c r="K22" s="81"/>
      <c r="L22" s="81"/>
      <c r="M22" s="81">
        <v>63.67</v>
      </c>
      <c r="N22" s="10"/>
    </row>
    <row r="23" spans="2:14">
      <c r="B23" s="4">
        <f t="shared" si="1"/>
        <v>42118</v>
      </c>
      <c r="C23" s="4"/>
      <c r="D23" s="405">
        <v>56.19</v>
      </c>
      <c r="E23" s="81"/>
      <c r="F23" s="81"/>
      <c r="G23" s="408">
        <v>72.349999999999994</v>
      </c>
      <c r="H23" s="81"/>
      <c r="I23" s="81"/>
      <c r="J23" s="81">
        <v>71.5</v>
      </c>
      <c r="K23" s="81"/>
      <c r="L23" s="81"/>
      <c r="M23" s="81">
        <v>64.7</v>
      </c>
      <c r="N23" s="10"/>
    </row>
    <row r="24" spans="2:14">
      <c r="B24" s="4">
        <f t="shared" si="1"/>
        <v>42125</v>
      </c>
      <c r="C24" s="4"/>
      <c r="D24" s="65">
        <v>55.93</v>
      </c>
      <c r="E24" s="81"/>
      <c r="F24" s="81"/>
      <c r="G24" s="408">
        <v>72.459999999999994</v>
      </c>
      <c r="H24" s="81"/>
      <c r="I24" s="81"/>
      <c r="J24" s="81">
        <v>71.27</v>
      </c>
      <c r="K24" s="81"/>
      <c r="L24" s="81"/>
      <c r="M24" s="81">
        <v>64.900000000000006</v>
      </c>
      <c r="N24" s="10"/>
    </row>
    <row r="25" spans="2:14">
      <c r="B25" s="4">
        <f t="shared" si="1"/>
        <v>42132</v>
      </c>
      <c r="C25" s="4"/>
      <c r="D25" s="65">
        <v>55.78</v>
      </c>
      <c r="E25" s="81"/>
      <c r="F25" s="81"/>
      <c r="G25" s="408">
        <v>72.7</v>
      </c>
      <c r="H25" s="81"/>
      <c r="I25" s="81"/>
      <c r="J25" s="81"/>
      <c r="K25" s="81"/>
      <c r="L25" s="81"/>
      <c r="M25" s="81">
        <v>65.37</v>
      </c>
      <c r="N25" s="10"/>
    </row>
    <row r="26" spans="2:14">
      <c r="B26" s="4">
        <f t="shared" si="1"/>
        <v>42139</v>
      </c>
      <c r="C26" s="4"/>
      <c r="D26" s="65">
        <v>55.18</v>
      </c>
      <c r="E26" s="81"/>
      <c r="F26" s="81"/>
      <c r="G26" s="408">
        <v>73.5</v>
      </c>
      <c r="H26" s="81"/>
      <c r="I26" s="81"/>
      <c r="J26" s="81">
        <v>75.709999999999994</v>
      </c>
      <c r="K26" s="81"/>
      <c r="L26" s="81"/>
      <c r="M26" s="81">
        <v>65.41</v>
      </c>
      <c r="N26" s="10"/>
    </row>
    <row r="27" spans="2:14">
      <c r="B27" s="4">
        <f t="shared" si="1"/>
        <v>42146</v>
      </c>
      <c r="C27" s="4"/>
      <c r="D27" s="65">
        <v>54.82</v>
      </c>
      <c r="E27" s="81"/>
      <c r="F27" s="81"/>
      <c r="G27" s="408">
        <v>74.739999999999995</v>
      </c>
      <c r="H27" s="81"/>
      <c r="I27" s="81"/>
      <c r="J27" s="81">
        <v>76.569999999999993</v>
      </c>
      <c r="K27" s="81"/>
      <c r="L27" s="81"/>
      <c r="M27" s="81">
        <v>66.12</v>
      </c>
      <c r="N27" s="10"/>
    </row>
    <row r="28" spans="2:14">
      <c r="B28" s="4">
        <f t="shared" si="1"/>
        <v>42153</v>
      </c>
      <c r="C28" s="4"/>
      <c r="D28" s="65">
        <v>54.12</v>
      </c>
      <c r="E28" s="81"/>
      <c r="F28" s="81"/>
      <c r="G28" s="408">
        <v>75.819999999999993</v>
      </c>
      <c r="H28" s="81"/>
      <c r="I28" s="81"/>
      <c r="J28" s="81">
        <v>76.31</v>
      </c>
      <c r="K28" s="81"/>
      <c r="L28" s="81"/>
      <c r="M28" s="81">
        <v>65.44</v>
      </c>
      <c r="N28" s="10"/>
    </row>
    <row r="29" spans="2:14">
      <c r="B29" s="4">
        <f t="shared" si="1"/>
        <v>42160</v>
      </c>
      <c r="C29" s="4"/>
      <c r="D29" s="65">
        <v>53.32</v>
      </c>
      <c r="E29" s="81"/>
      <c r="F29" s="81"/>
      <c r="G29" s="408">
        <v>74.69</v>
      </c>
      <c r="H29" s="81"/>
      <c r="I29" s="81"/>
      <c r="J29" s="81">
        <v>74.650000000000006</v>
      </c>
      <c r="K29" s="81"/>
      <c r="L29" s="81"/>
      <c r="M29" s="81">
        <v>65.98</v>
      </c>
      <c r="N29" s="10"/>
    </row>
    <row r="30" spans="2:14">
      <c r="B30" s="4">
        <f t="shared" si="1"/>
        <v>42167</v>
      </c>
      <c r="C30" s="4"/>
      <c r="D30" s="65">
        <v>52.87</v>
      </c>
      <c r="E30" s="81"/>
      <c r="F30" s="81"/>
      <c r="G30" s="408">
        <v>73.67</v>
      </c>
      <c r="H30" s="81"/>
      <c r="I30" s="81"/>
      <c r="J30" s="81">
        <v>72.98</v>
      </c>
      <c r="K30" s="81"/>
      <c r="L30" s="81"/>
      <c r="M30" s="81">
        <v>65.930000000000007</v>
      </c>
      <c r="N30" s="10"/>
    </row>
    <row r="31" spans="2:14">
      <c r="B31" s="4">
        <f t="shared" si="1"/>
        <v>42174</v>
      </c>
      <c r="C31" s="4"/>
      <c r="D31" s="65">
        <v>52.46</v>
      </c>
      <c r="E31" s="81"/>
      <c r="F31" s="81"/>
      <c r="G31" s="408">
        <v>74.48</v>
      </c>
      <c r="H31" s="81"/>
      <c r="I31" s="81"/>
      <c r="J31" s="81">
        <v>73.239999999999995</v>
      </c>
      <c r="K31" s="81"/>
      <c r="L31" s="81"/>
      <c r="M31" s="81">
        <v>65.05</v>
      </c>
      <c r="N31" s="10"/>
    </row>
    <row r="32" spans="2:14">
      <c r="B32" s="4">
        <f t="shared" si="1"/>
        <v>42181</v>
      </c>
      <c r="C32" s="4"/>
      <c r="D32" s="65">
        <v>52.33</v>
      </c>
      <c r="E32" s="81"/>
      <c r="F32" s="81"/>
      <c r="G32" s="408">
        <v>74.84</v>
      </c>
      <c r="H32" s="81"/>
      <c r="I32" s="81"/>
      <c r="J32" s="81">
        <v>72.67</v>
      </c>
      <c r="K32" s="81"/>
      <c r="L32" s="81"/>
      <c r="M32" s="81">
        <v>63.81</v>
      </c>
      <c r="N32" s="10"/>
    </row>
    <row r="33" spans="2:31">
      <c r="B33" s="4">
        <f t="shared" si="1"/>
        <v>42188</v>
      </c>
      <c r="C33" s="4"/>
      <c r="D33" s="65">
        <v>52.08</v>
      </c>
      <c r="E33" s="81"/>
      <c r="F33" s="81"/>
      <c r="G33" s="408">
        <v>74.760000000000005</v>
      </c>
      <c r="H33" s="81"/>
      <c r="I33" s="81"/>
      <c r="J33" s="81">
        <v>74.89</v>
      </c>
      <c r="K33" s="81"/>
      <c r="L33" s="81"/>
      <c r="M33" s="81">
        <v>63.81</v>
      </c>
      <c r="N33" s="10"/>
    </row>
    <row r="34" spans="2:31">
      <c r="B34" s="4">
        <f t="shared" si="1"/>
        <v>42195</v>
      </c>
      <c r="C34" s="4"/>
      <c r="D34" s="65">
        <v>51.35</v>
      </c>
      <c r="E34" s="81"/>
      <c r="F34" s="81"/>
      <c r="G34" s="408">
        <v>75.08</v>
      </c>
      <c r="H34" s="81"/>
      <c r="I34" s="81"/>
      <c r="J34" s="81">
        <v>74.06</v>
      </c>
      <c r="K34" s="81"/>
      <c r="L34" s="81"/>
      <c r="M34" s="81">
        <v>63.4</v>
      </c>
      <c r="N34" s="10"/>
    </row>
    <row r="35" spans="2:31">
      <c r="B35" s="4">
        <f t="shared" si="1"/>
        <v>42202</v>
      </c>
      <c r="C35" s="4"/>
      <c r="D35" s="65">
        <v>49.63</v>
      </c>
      <c r="E35" s="81"/>
      <c r="F35" s="81"/>
      <c r="G35" s="408">
        <v>74.34</v>
      </c>
      <c r="H35" s="81"/>
      <c r="I35" s="81"/>
      <c r="J35" s="81">
        <v>72.41</v>
      </c>
      <c r="K35" s="81"/>
      <c r="L35" s="81"/>
      <c r="M35" s="81">
        <v>64.31</v>
      </c>
      <c r="N35" s="10"/>
    </row>
    <row r="36" spans="2:31">
      <c r="B36" s="4">
        <f t="shared" si="1"/>
        <v>42209</v>
      </c>
      <c r="C36" s="4"/>
      <c r="D36" s="65">
        <v>47.49</v>
      </c>
      <c r="E36" s="81"/>
      <c r="F36" s="81"/>
      <c r="G36" s="408">
        <v>72.69</v>
      </c>
      <c r="H36" s="81"/>
      <c r="I36" s="81"/>
      <c r="J36" s="81">
        <v>74.099999999999994</v>
      </c>
      <c r="K36" s="81"/>
      <c r="L36" s="81"/>
      <c r="M36" s="81">
        <v>64.37</v>
      </c>
      <c r="N36" s="10"/>
    </row>
    <row r="37" spans="2:31">
      <c r="B37" s="4">
        <f t="shared" si="1"/>
        <v>42216</v>
      </c>
      <c r="C37" s="4"/>
      <c r="D37" s="65">
        <v>44.54</v>
      </c>
      <c r="E37" s="81"/>
      <c r="F37" s="81"/>
      <c r="G37" s="408">
        <v>72.31</v>
      </c>
      <c r="H37" s="81"/>
      <c r="I37" s="81"/>
      <c r="J37" s="81">
        <v>73.27</v>
      </c>
      <c r="K37" s="81"/>
      <c r="L37" s="81"/>
      <c r="M37" s="81">
        <v>63.61</v>
      </c>
      <c r="N37" s="10"/>
    </row>
    <row r="38" spans="2:31">
      <c r="B38" s="4">
        <f t="shared" si="1"/>
        <v>42223</v>
      </c>
      <c r="C38" s="4"/>
      <c r="D38" s="65">
        <v>44.51</v>
      </c>
      <c r="E38" s="81"/>
      <c r="F38" s="81"/>
      <c r="G38" s="408">
        <v>72.7</v>
      </c>
      <c r="H38" s="81"/>
      <c r="I38" s="81"/>
      <c r="J38" s="81">
        <v>73.819999999999993</v>
      </c>
      <c r="K38" s="81"/>
      <c r="L38" s="81"/>
      <c r="M38" s="81">
        <v>64.86</v>
      </c>
      <c r="N38" s="10"/>
    </row>
    <row r="39" spans="2:31">
      <c r="B39" s="4">
        <f t="shared" si="1"/>
        <v>42230</v>
      </c>
      <c r="C39" s="4"/>
      <c r="D39" s="65">
        <v>44.5</v>
      </c>
      <c r="E39" s="81"/>
      <c r="F39" s="81"/>
      <c r="G39" s="408">
        <v>72.53</v>
      </c>
      <c r="H39" s="81"/>
      <c r="I39" s="81"/>
      <c r="J39" s="81">
        <v>74.02</v>
      </c>
      <c r="K39" s="81"/>
      <c r="L39" s="81"/>
      <c r="M39" s="81">
        <v>65.400000000000006</v>
      </c>
      <c r="N39" s="10"/>
    </row>
    <row r="40" spans="2:31">
      <c r="B40" s="4">
        <f t="shared" si="1"/>
        <v>42237</v>
      </c>
      <c r="C40" s="4"/>
      <c r="D40" s="65">
        <v>44.43</v>
      </c>
      <c r="E40" s="81"/>
      <c r="F40" s="81"/>
      <c r="G40" s="408">
        <v>70.41</v>
      </c>
      <c r="H40" s="81"/>
      <c r="I40" s="81"/>
      <c r="J40" s="81">
        <v>72.349999999999994</v>
      </c>
      <c r="K40" s="81"/>
      <c r="L40" s="81"/>
      <c r="M40" s="81">
        <v>64.790000000000006</v>
      </c>
      <c r="N40" s="10"/>
    </row>
    <row r="41" spans="2:31">
      <c r="B41" s="4">
        <f t="shared" si="1"/>
        <v>42244</v>
      </c>
      <c r="C41" s="4"/>
      <c r="D41" s="65">
        <v>43.6</v>
      </c>
      <c r="E41" s="65"/>
      <c r="F41" s="65"/>
      <c r="G41" s="408">
        <v>69.03</v>
      </c>
      <c r="H41" s="81"/>
      <c r="I41" s="81"/>
      <c r="J41" s="81">
        <v>72.75</v>
      </c>
      <c r="K41" s="81"/>
      <c r="L41" s="81"/>
      <c r="M41" s="81">
        <v>64.69</v>
      </c>
      <c r="N41" s="10"/>
    </row>
    <row r="42" spans="2:31">
      <c r="B42" s="4">
        <f t="shared" si="1"/>
        <v>42251</v>
      </c>
      <c r="C42" s="4"/>
      <c r="D42" s="65">
        <v>42.48</v>
      </c>
      <c r="E42" s="81"/>
      <c r="F42" s="81"/>
      <c r="G42" s="408">
        <v>68.98</v>
      </c>
      <c r="H42" s="81"/>
      <c r="I42" s="81"/>
      <c r="J42" s="81">
        <v>74.95</v>
      </c>
      <c r="K42" s="81"/>
      <c r="L42" s="81"/>
      <c r="M42" s="81">
        <v>64.400000000000006</v>
      </c>
      <c r="N42" s="10"/>
      <c r="P42" s="190"/>
      <c r="Q42" s="6"/>
      <c r="R42" s="6"/>
      <c r="S42" s="239"/>
      <c r="AB42" s="234" t="s">
        <v>280</v>
      </c>
      <c r="AC42" s="234"/>
      <c r="AD42" s="234"/>
      <c r="AE42" s="240" t="s">
        <v>280</v>
      </c>
    </row>
    <row r="43" spans="2:31">
      <c r="B43" s="4">
        <f t="shared" si="1"/>
        <v>42258</v>
      </c>
      <c r="C43" s="4"/>
      <c r="D43" s="65">
        <v>42.17</v>
      </c>
      <c r="E43" s="81"/>
      <c r="F43" s="81"/>
      <c r="G43" s="408">
        <v>68.67</v>
      </c>
      <c r="H43" s="81"/>
      <c r="I43" s="81"/>
      <c r="J43" s="81">
        <v>75.36</v>
      </c>
      <c r="K43" s="81"/>
      <c r="L43" s="81"/>
      <c r="M43" s="81">
        <v>64.11</v>
      </c>
      <c r="N43" s="10"/>
    </row>
    <row r="44" spans="2:31">
      <c r="B44" s="4">
        <f t="shared" si="1"/>
        <v>42265</v>
      </c>
      <c r="C44" s="4"/>
      <c r="D44" s="65">
        <v>42.54</v>
      </c>
      <c r="E44" s="81"/>
      <c r="F44" s="81"/>
      <c r="G44" s="408">
        <v>68.91</v>
      </c>
      <c r="H44" s="81"/>
      <c r="I44" s="81"/>
      <c r="J44" s="81">
        <v>75.48</v>
      </c>
      <c r="K44" s="81"/>
      <c r="L44" s="81"/>
      <c r="M44" s="81">
        <v>64.05</v>
      </c>
      <c r="N44" s="10"/>
    </row>
    <row r="45" spans="2:31">
      <c r="B45" s="4">
        <f t="shared" si="1"/>
        <v>42272</v>
      </c>
      <c r="C45" s="4"/>
      <c r="D45" s="65">
        <v>41.2</v>
      </c>
      <c r="E45" s="81"/>
      <c r="F45" s="81"/>
      <c r="G45" s="408">
        <v>69.489999999999995</v>
      </c>
      <c r="H45" s="81"/>
      <c r="I45" s="81"/>
      <c r="J45" s="81">
        <v>74.17</v>
      </c>
      <c r="K45" s="81"/>
      <c r="L45" s="81"/>
      <c r="M45" s="81">
        <v>63.96</v>
      </c>
      <c r="N45" s="10"/>
    </row>
    <row r="46" spans="2:31">
      <c r="B46" s="4">
        <f t="shared" si="1"/>
        <v>42279</v>
      </c>
      <c r="C46" s="4"/>
      <c r="D46" s="65">
        <v>39.65</v>
      </c>
      <c r="E46" s="81"/>
      <c r="F46" s="81"/>
      <c r="G46" s="408">
        <v>70.2</v>
      </c>
      <c r="H46" s="81"/>
      <c r="I46" s="81"/>
      <c r="J46" s="328" t="s">
        <v>277</v>
      </c>
      <c r="K46" s="81"/>
      <c r="L46" s="81"/>
      <c r="M46" s="81">
        <v>64.28</v>
      </c>
      <c r="N46" s="10"/>
    </row>
    <row r="47" spans="2:31">
      <c r="B47" s="4">
        <f t="shared" si="1"/>
        <v>42286</v>
      </c>
      <c r="C47" s="4"/>
      <c r="D47" s="65">
        <v>39.270000000000003</v>
      </c>
      <c r="E47" s="81"/>
      <c r="F47" s="81"/>
      <c r="G47" s="408">
        <v>69.540000000000006</v>
      </c>
      <c r="H47" s="81"/>
      <c r="I47" s="81"/>
      <c r="J47" s="328" t="s">
        <v>277</v>
      </c>
      <c r="K47" s="81"/>
      <c r="L47" s="81"/>
      <c r="M47" s="81">
        <v>63.98</v>
      </c>
      <c r="N47" s="10"/>
    </row>
    <row r="48" spans="2:31">
      <c r="B48" s="4">
        <f t="shared" si="1"/>
        <v>42293</v>
      </c>
      <c r="C48" s="4"/>
      <c r="D48" s="65">
        <v>38.96</v>
      </c>
      <c r="E48" s="81"/>
      <c r="F48" s="81"/>
      <c r="G48" s="408">
        <v>68.25</v>
      </c>
      <c r="H48" s="81"/>
      <c r="I48" s="81"/>
      <c r="J48" s="81">
        <v>69.819999999999993</v>
      </c>
      <c r="K48" s="81"/>
      <c r="L48" s="81"/>
      <c r="M48" s="81">
        <v>64.39</v>
      </c>
      <c r="N48" s="10"/>
    </row>
    <row r="49" spans="2:14">
      <c r="B49" s="4">
        <f t="shared" si="1"/>
        <v>42300</v>
      </c>
      <c r="C49" s="4"/>
      <c r="D49" s="65">
        <v>37.93</v>
      </c>
      <c r="E49" s="81"/>
      <c r="F49" s="81"/>
      <c r="G49" s="408">
        <v>67.430000000000007</v>
      </c>
      <c r="H49" s="81"/>
      <c r="I49" s="81"/>
      <c r="J49" s="81">
        <v>68.89</v>
      </c>
      <c r="K49" s="81"/>
      <c r="L49" s="81"/>
      <c r="M49" s="81">
        <v>64.58</v>
      </c>
      <c r="N49" s="10"/>
    </row>
    <row r="50" spans="2:14">
      <c r="B50" s="4">
        <f t="shared" si="1"/>
        <v>42307</v>
      </c>
      <c r="C50" s="4"/>
      <c r="D50" s="65">
        <v>37.909999999999997</v>
      </c>
      <c r="E50" s="81"/>
      <c r="F50" s="81"/>
      <c r="G50" s="408">
        <v>66.45</v>
      </c>
      <c r="H50" s="81"/>
      <c r="I50" s="81"/>
      <c r="J50" s="81">
        <v>66.3</v>
      </c>
      <c r="K50" s="81"/>
      <c r="L50" s="81"/>
      <c r="M50" s="81">
        <v>65.23</v>
      </c>
      <c r="N50" s="10"/>
    </row>
    <row r="51" spans="2:14">
      <c r="B51" s="4">
        <f t="shared" si="1"/>
        <v>42314</v>
      </c>
      <c r="C51" s="4"/>
      <c r="D51" s="65">
        <v>38.11</v>
      </c>
      <c r="E51" s="81"/>
      <c r="F51" s="81"/>
      <c r="G51" s="408">
        <v>66.44</v>
      </c>
      <c r="H51" s="81"/>
      <c r="I51" s="81"/>
      <c r="J51" s="81">
        <v>62.88</v>
      </c>
      <c r="K51" s="81"/>
      <c r="L51" s="81"/>
      <c r="M51" s="81">
        <v>64.739999999999995</v>
      </c>
      <c r="N51" s="10"/>
    </row>
    <row r="52" spans="2:14">
      <c r="B52" s="4">
        <f t="shared" si="1"/>
        <v>42321</v>
      </c>
      <c r="C52" s="4"/>
      <c r="D52" s="65">
        <v>38.35</v>
      </c>
      <c r="E52" s="81"/>
      <c r="F52" s="81"/>
      <c r="G52" s="408">
        <v>64.83</v>
      </c>
      <c r="H52" s="81"/>
      <c r="I52" s="81"/>
      <c r="J52" s="81">
        <v>63.31</v>
      </c>
      <c r="K52" s="81"/>
      <c r="L52" s="81"/>
      <c r="M52" s="81">
        <v>64.989999999999995</v>
      </c>
      <c r="N52" s="10"/>
    </row>
    <row r="53" spans="2:14">
      <c r="B53" s="4">
        <f t="shared" si="1"/>
        <v>42328</v>
      </c>
      <c r="C53" s="4"/>
      <c r="D53" s="65">
        <v>38.24</v>
      </c>
      <c r="E53" s="81"/>
      <c r="F53" s="81"/>
      <c r="G53" s="408">
        <v>65.069999999999993</v>
      </c>
      <c r="H53" s="81"/>
      <c r="I53" s="81"/>
      <c r="J53" s="81">
        <v>63.77</v>
      </c>
      <c r="K53" s="81"/>
      <c r="L53" s="81"/>
      <c r="M53" s="81">
        <v>63.83</v>
      </c>
      <c r="N53" s="10"/>
    </row>
    <row r="54" spans="2:14">
      <c r="B54" s="4">
        <f t="shared" si="1"/>
        <v>42335</v>
      </c>
      <c r="C54" s="4"/>
      <c r="D54" s="65">
        <v>38.5</v>
      </c>
      <c r="E54" s="81"/>
      <c r="F54" s="81"/>
      <c r="G54" s="408">
        <v>64.790000000000006</v>
      </c>
      <c r="H54" s="81"/>
      <c r="I54" s="81"/>
      <c r="J54" s="81">
        <v>63.49</v>
      </c>
      <c r="K54" s="81"/>
      <c r="L54" s="81"/>
      <c r="M54" s="81">
        <v>64.44</v>
      </c>
      <c r="N54" s="10"/>
    </row>
    <row r="55" spans="2:14">
      <c r="B55" s="4">
        <f t="shared" si="1"/>
        <v>42342</v>
      </c>
      <c r="C55" s="4"/>
      <c r="D55" s="65">
        <v>38.409999999999997</v>
      </c>
      <c r="E55" s="81"/>
      <c r="F55" s="81"/>
      <c r="G55" s="408">
        <v>66.44</v>
      </c>
      <c r="H55" s="81"/>
      <c r="I55" s="81"/>
      <c r="J55" s="81">
        <v>63.47</v>
      </c>
      <c r="K55" s="81"/>
      <c r="L55" s="81"/>
      <c r="M55" s="81">
        <v>64.650000000000006</v>
      </c>
      <c r="N55" s="10"/>
    </row>
    <row r="56" spans="2:14">
      <c r="B56" s="4">
        <f t="shared" si="1"/>
        <v>42349</v>
      </c>
      <c r="C56" s="4"/>
      <c r="D56" s="65">
        <v>37.909999999999997</v>
      </c>
      <c r="E56" s="81"/>
      <c r="F56" s="81"/>
      <c r="G56" s="408">
        <v>62.41</v>
      </c>
      <c r="H56" s="81"/>
      <c r="I56" s="81"/>
      <c r="J56" s="81">
        <v>63.28</v>
      </c>
      <c r="K56" s="81"/>
      <c r="L56" s="81"/>
      <c r="M56" s="81">
        <v>63.76</v>
      </c>
      <c r="N56" s="10"/>
    </row>
    <row r="57" spans="2:14">
      <c r="B57" s="4">
        <f t="shared" si="1"/>
        <v>42356</v>
      </c>
      <c r="C57" s="4"/>
      <c r="D57" s="65">
        <v>38.14</v>
      </c>
      <c r="E57" s="81"/>
      <c r="F57" s="81"/>
      <c r="G57" s="408">
        <v>61.9</v>
      </c>
      <c r="H57" s="81"/>
      <c r="I57" s="81"/>
      <c r="J57" s="81">
        <v>62.93</v>
      </c>
      <c r="K57" s="81"/>
      <c r="L57" s="81"/>
      <c r="M57" s="81">
        <v>64.52</v>
      </c>
      <c r="N57" s="10"/>
    </row>
    <row r="58" spans="2:14">
      <c r="B58" s="4">
        <f t="shared" si="1"/>
        <v>42363</v>
      </c>
      <c r="C58" s="4"/>
      <c r="D58" s="65">
        <v>38.32</v>
      </c>
      <c r="E58" s="81"/>
      <c r="F58" s="81"/>
      <c r="G58" s="408">
        <v>62.17</v>
      </c>
      <c r="H58" s="81"/>
      <c r="I58" s="81"/>
      <c r="J58" s="81">
        <v>62.2</v>
      </c>
      <c r="K58" s="81"/>
      <c r="L58" s="81"/>
      <c r="M58" s="81">
        <v>65.569999999999993</v>
      </c>
      <c r="N58" s="10"/>
    </row>
    <row r="59" spans="2:14">
      <c r="B59" s="4">
        <f t="shared" si="1"/>
        <v>42370</v>
      </c>
      <c r="C59" s="4"/>
      <c r="D59" s="65">
        <v>38.79</v>
      </c>
      <c r="E59" s="81"/>
      <c r="F59" s="81"/>
      <c r="G59" s="408"/>
      <c r="H59" s="81"/>
      <c r="I59" s="81"/>
      <c r="J59" s="81"/>
      <c r="K59" s="81"/>
      <c r="L59" s="81"/>
      <c r="M59" s="81"/>
      <c r="N59" s="10"/>
    </row>
    <row r="60" spans="2:14" ht="5.25" customHeight="1">
      <c r="B60" s="9"/>
      <c r="C60" s="9"/>
      <c r="M60" s="10"/>
      <c r="N60" s="10"/>
    </row>
    <row r="61" spans="2:14">
      <c r="B61" s="10" t="s">
        <v>281</v>
      </c>
    </row>
    <row r="62" spans="2:14">
      <c r="B62" s="10" t="s">
        <v>282</v>
      </c>
    </row>
    <row r="63" spans="2:14">
      <c r="B63" s="10"/>
    </row>
  </sheetData>
  <mergeCells count="4">
    <mergeCell ref="D6:E6"/>
    <mergeCell ref="G6:H6"/>
    <mergeCell ref="J6:K6"/>
    <mergeCell ref="M6:N6"/>
  </mergeCells>
  <pageMargins left="0.6" right="0.56000000000000005" top="0.17" bottom="0.17" header="0.17" footer="0.17"/>
  <pageSetup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B2:AN71"/>
  <sheetViews>
    <sheetView zoomScaleNormal="100" zoomScaleSheetLayoutView="100" workbookViewId="0">
      <selection activeCell="D9" sqref="D9:AK63"/>
    </sheetView>
  </sheetViews>
  <sheetFormatPr defaultColWidth="10.28515625" defaultRowHeight="12"/>
  <cols>
    <col min="1" max="1" width="10.28515625" style="1"/>
    <col min="2" max="2" width="8.5703125" style="1" customWidth="1"/>
    <col min="3" max="3" width="2.28515625" style="1" customWidth="1"/>
    <col min="4" max="4" width="6.140625" style="1" customWidth="1"/>
    <col min="5" max="5" width="1.28515625" style="1" customWidth="1"/>
    <col min="6" max="6" width="0.7109375" style="1" customWidth="1"/>
    <col min="7" max="7" width="8.42578125" style="1" customWidth="1"/>
    <col min="8" max="8" width="1.42578125" style="1" customWidth="1"/>
    <col min="9" max="9" width="0.7109375" style="1" customWidth="1"/>
    <col min="10" max="10" width="6.85546875" style="1" customWidth="1"/>
    <col min="11" max="11" width="0.85546875" style="1" customWidth="1"/>
    <col min="12" max="12" width="0.7109375" style="1" customWidth="1"/>
    <col min="13" max="13" width="6.140625" style="1" customWidth="1"/>
    <col min="14" max="14" width="1.42578125" style="1" customWidth="1"/>
    <col min="15" max="15" width="0.7109375" style="1" customWidth="1"/>
    <col min="16" max="16" width="6.140625" style="1" customWidth="1"/>
    <col min="17" max="17" width="1.28515625" style="1" customWidth="1"/>
    <col min="18" max="18" width="0.7109375" style="1" customWidth="1"/>
    <col min="19" max="19" width="7.42578125" style="1" bestFit="1" customWidth="1"/>
    <col min="20" max="20" width="1.42578125" style="1" customWidth="1"/>
    <col min="21" max="21" width="0.7109375" style="1" customWidth="1"/>
    <col min="22" max="22" width="6.5703125" style="1" customWidth="1"/>
    <col min="23" max="23" width="0.85546875" style="1" customWidth="1"/>
    <col min="24" max="24" width="0.7109375" style="1" customWidth="1"/>
    <col min="25" max="25" width="6.140625" style="1" customWidth="1"/>
    <col min="26" max="26" width="1.42578125" style="1" customWidth="1"/>
    <col min="27" max="27" width="0.7109375" style="1" customWidth="1"/>
    <col min="28" max="28" width="6.140625" style="1" customWidth="1"/>
    <col min="29" max="29" width="1.28515625" style="1" customWidth="1"/>
    <col min="30" max="30" width="0.7109375" style="1" customWidth="1"/>
    <col min="31" max="31" width="6.7109375" style="1" customWidth="1"/>
    <col min="32" max="32" width="1.42578125" style="1" customWidth="1"/>
    <col min="33" max="33" width="0.7109375" style="1" customWidth="1"/>
    <col min="34" max="34" width="6.85546875" style="1" customWidth="1"/>
    <col min="35" max="35" width="0.85546875" style="1" customWidth="1"/>
    <col min="36" max="36" width="0.7109375" style="1" customWidth="1"/>
    <col min="37" max="37" width="5.7109375" style="1" customWidth="1"/>
    <col min="38" max="38" width="1.28515625" style="1" customWidth="1"/>
    <col min="39" max="16384" width="10.28515625" style="1"/>
  </cols>
  <sheetData>
    <row r="2" spans="2:40">
      <c r="D2" s="1" t="s">
        <v>407</v>
      </c>
    </row>
    <row r="3" spans="2:40">
      <c r="D3" s="1" t="s">
        <v>260</v>
      </c>
    </row>
    <row r="4" spans="2:40">
      <c r="D4" s="1" t="s">
        <v>283</v>
      </c>
    </row>
    <row r="5" spans="2:40" ht="5.25" customHeight="1">
      <c r="M5" s="12"/>
      <c r="N5" s="12"/>
      <c r="O5" s="12"/>
      <c r="Y5" s="12"/>
      <c r="Z5" s="12"/>
      <c r="AA5" s="12"/>
      <c r="AK5" s="12"/>
      <c r="AL5" s="12"/>
    </row>
    <row r="6" spans="2:40" ht="12.75" customHeight="1">
      <c r="D6" s="1970" t="s">
        <v>262</v>
      </c>
      <c r="E6" s="1970"/>
      <c r="F6" s="1970"/>
      <c r="G6" s="1970"/>
      <c r="H6" s="1970"/>
      <c r="I6" s="1970"/>
      <c r="J6" s="1970"/>
      <c r="K6" s="1970"/>
      <c r="L6" s="1970"/>
      <c r="M6" s="1970"/>
      <c r="N6" s="1970"/>
      <c r="O6" s="13"/>
      <c r="P6" s="1970" t="s">
        <v>250</v>
      </c>
      <c r="Q6" s="1970"/>
      <c r="R6" s="1970"/>
      <c r="S6" s="1970"/>
      <c r="T6" s="1970"/>
      <c r="U6" s="1970"/>
      <c r="V6" s="1970"/>
      <c r="W6" s="1970"/>
      <c r="X6" s="1970"/>
      <c r="Y6" s="1970"/>
      <c r="Z6" s="1970"/>
      <c r="AA6" s="13"/>
      <c r="AB6" s="1970" t="s">
        <v>284</v>
      </c>
      <c r="AC6" s="1970"/>
      <c r="AD6" s="1970"/>
      <c r="AE6" s="1970"/>
      <c r="AF6" s="1970"/>
      <c r="AG6" s="1970"/>
      <c r="AH6" s="1970"/>
      <c r="AI6" s="1970"/>
      <c r="AJ6" s="1970"/>
      <c r="AK6" s="1970"/>
      <c r="AL6" s="1970"/>
    </row>
    <row r="7" spans="2:40" ht="13.5" customHeight="1">
      <c r="D7" s="1951" t="s">
        <v>170</v>
      </c>
      <c r="E7" s="1951"/>
      <c r="F7" s="111"/>
      <c r="G7" s="1951" t="s">
        <v>231</v>
      </c>
      <c r="H7" s="1951"/>
      <c r="I7" s="111"/>
      <c r="J7" s="1972" t="s">
        <v>172</v>
      </c>
      <c r="K7" s="1972"/>
      <c r="L7" s="111"/>
      <c r="M7" s="1951" t="s">
        <v>231</v>
      </c>
      <c r="N7" s="1951"/>
      <c r="O7" s="112"/>
      <c r="P7" s="1951" t="s">
        <v>170</v>
      </c>
      <c r="Q7" s="1951"/>
      <c r="R7" s="111"/>
      <c r="S7" s="1951" t="s">
        <v>231</v>
      </c>
      <c r="T7" s="1951"/>
      <c r="U7" s="111"/>
      <c r="V7" s="1972" t="s">
        <v>172</v>
      </c>
      <c r="W7" s="1972"/>
      <c r="X7" s="111"/>
      <c r="Y7" s="1951" t="s">
        <v>231</v>
      </c>
      <c r="Z7" s="1951"/>
      <c r="AA7" s="112"/>
      <c r="AB7" s="1951" t="s">
        <v>170</v>
      </c>
      <c r="AC7" s="1951"/>
      <c r="AD7" s="111"/>
      <c r="AE7" s="1951" t="s">
        <v>231</v>
      </c>
      <c r="AF7" s="1951"/>
      <c r="AG7" s="111"/>
      <c r="AH7" s="1972" t="s">
        <v>172</v>
      </c>
      <c r="AI7" s="1972"/>
      <c r="AJ7" s="111"/>
      <c r="AK7" s="1951" t="s">
        <v>231</v>
      </c>
      <c r="AL7" s="1951"/>
    </row>
    <row r="8" spans="2:40" s="241" customFormat="1" ht="2.25" customHeight="1">
      <c r="E8" s="242"/>
      <c r="F8" s="242"/>
      <c r="G8" s="242"/>
      <c r="H8" s="242"/>
      <c r="I8" s="242"/>
      <c r="J8" s="242"/>
      <c r="K8" s="242"/>
      <c r="L8" s="242"/>
      <c r="P8" s="241">
        <v>155.63999999999999</v>
      </c>
      <c r="Q8" s="242"/>
      <c r="R8" s="242"/>
      <c r="S8" s="242"/>
      <c r="T8" s="242"/>
      <c r="U8" s="242"/>
      <c r="V8" s="242"/>
      <c r="W8" s="242"/>
      <c r="X8" s="242"/>
      <c r="Y8" s="243"/>
      <c r="AC8" s="242"/>
      <c r="AD8" s="242"/>
      <c r="AE8" s="242"/>
      <c r="AF8" s="242"/>
      <c r="AG8" s="242"/>
      <c r="AH8" s="242"/>
      <c r="AI8" s="242"/>
      <c r="AJ8" s="242"/>
      <c r="AK8" s="243"/>
    </row>
    <row r="9" spans="2:40">
      <c r="B9" s="4">
        <v>42013</v>
      </c>
      <c r="C9" s="4"/>
      <c r="D9" s="363">
        <v>127.35</v>
      </c>
      <c r="E9" s="49"/>
      <c r="F9" s="49"/>
      <c r="G9" s="409">
        <v>4661</v>
      </c>
      <c r="H9" s="81"/>
      <c r="I9" s="81"/>
      <c r="J9" s="251"/>
      <c r="K9" s="38"/>
      <c r="L9" s="38"/>
      <c r="M9" s="410"/>
      <c r="N9" s="38"/>
      <c r="O9" s="38"/>
      <c r="P9" s="363">
        <v>145.61000000000001</v>
      </c>
      <c r="Q9" s="49"/>
      <c r="R9" s="49"/>
      <c r="S9" s="409">
        <v>1012</v>
      </c>
      <c r="T9" s="38"/>
      <c r="U9" s="38"/>
      <c r="V9" s="251"/>
      <c r="W9" s="407"/>
      <c r="X9" s="81"/>
      <c r="Y9" s="411"/>
      <c r="Z9" s="38"/>
      <c r="AA9" s="38"/>
      <c r="AB9" s="363">
        <v>118.27</v>
      </c>
      <c r="AC9" s="49"/>
      <c r="AD9" s="49"/>
      <c r="AE9" s="409">
        <v>290</v>
      </c>
      <c r="AF9" s="81"/>
      <c r="AG9" s="81"/>
      <c r="AH9" s="255"/>
      <c r="AI9" s="407"/>
      <c r="AJ9" s="81"/>
      <c r="AK9" s="411"/>
      <c r="AN9" s="245"/>
    </row>
    <row r="10" spans="2:40" ht="12.75" customHeight="1">
      <c r="B10" s="4">
        <f t="shared" ref="B10:B15" si="0">B9+7</f>
        <v>42020</v>
      </c>
      <c r="C10" s="4"/>
      <c r="D10" s="363">
        <v>130.63999999999999</v>
      </c>
      <c r="E10" s="49"/>
      <c r="F10" s="49"/>
      <c r="G10" s="409">
        <v>4257</v>
      </c>
      <c r="H10" s="81"/>
      <c r="I10" s="81"/>
      <c r="J10" s="251"/>
      <c r="K10" s="38"/>
      <c r="L10" s="38"/>
      <c r="M10" s="410"/>
      <c r="N10" s="38"/>
      <c r="O10" s="38"/>
      <c r="P10" s="363">
        <v>149.37</v>
      </c>
      <c r="Q10" s="49"/>
      <c r="R10" s="49"/>
      <c r="S10" s="409">
        <v>923</v>
      </c>
      <c r="T10" s="38"/>
      <c r="U10" s="38"/>
      <c r="V10" s="251"/>
      <c r="W10" s="407"/>
      <c r="X10" s="81"/>
      <c r="Y10" s="411"/>
      <c r="Z10" s="38"/>
      <c r="AA10" s="38"/>
      <c r="AB10" s="363">
        <v>117.61</v>
      </c>
      <c r="AC10" s="49"/>
      <c r="AD10" s="49"/>
      <c r="AE10" s="409">
        <v>275</v>
      </c>
      <c r="AF10" s="81"/>
      <c r="AG10" s="81"/>
      <c r="AH10" s="255"/>
      <c r="AI10" s="407"/>
      <c r="AJ10" s="81"/>
      <c r="AK10" s="411"/>
      <c r="AN10" s="245"/>
    </row>
    <row r="11" spans="2:40">
      <c r="B11" s="4">
        <f t="shared" si="0"/>
        <v>42027</v>
      </c>
      <c r="C11" s="4"/>
      <c r="D11" s="363">
        <v>141.88999999999999</v>
      </c>
      <c r="E11" s="49"/>
      <c r="F11" s="49"/>
      <c r="G11" s="409">
        <v>3803</v>
      </c>
      <c r="H11" s="81"/>
      <c r="I11" s="81"/>
      <c r="J11" s="38"/>
      <c r="K11" s="38"/>
      <c r="L11" s="38"/>
      <c r="M11" s="38"/>
      <c r="N11" s="38"/>
      <c r="O11" s="38"/>
      <c r="P11" s="363">
        <v>159.71</v>
      </c>
      <c r="Q11" s="49"/>
      <c r="R11" s="49"/>
      <c r="S11" s="409">
        <v>785</v>
      </c>
      <c r="T11" s="38"/>
      <c r="U11" s="38"/>
      <c r="V11" s="38"/>
      <c r="W11" s="38"/>
      <c r="X11" s="38"/>
      <c r="Y11" s="38"/>
      <c r="Z11" s="38"/>
      <c r="AA11" s="38"/>
      <c r="AB11" s="363">
        <v>118.4</v>
      </c>
      <c r="AC11" s="49"/>
      <c r="AD11" s="49"/>
      <c r="AE11" s="409">
        <v>188</v>
      </c>
      <c r="AF11" s="81"/>
      <c r="AG11" s="81"/>
      <c r="AH11" s="38"/>
      <c r="AI11" s="38"/>
      <c r="AJ11" s="38"/>
      <c r="AK11" s="38"/>
      <c r="AN11" s="245"/>
    </row>
    <row r="12" spans="2:40">
      <c r="B12" s="4">
        <f t="shared" si="0"/>
        <v>42034</v>
      </c>
      <c r="C12" s="4"/>
      <c r="D12" s="363">
        <v>145.93</v>
      </c>
      <c r="E12" s="49"/>
      <c r="F12" s="49"/>
      <c r="G12" s="409">
        <v>3731</v>
      </c>
      <c r="H12" s="81"/>
      <c r="I12" s="81"/>
      <c r="J12" s="81">
        <v>135.47</v>
      </c>
      <c r="K12" s="82"/>
      <c r="L12" s="82"/>
      <c r="M12" s="327">
        <v>17190</v>
      </c>
      <c r="N12" s="38"/>
      <c r="O12" s="38"/>
      <c r="P12" s="363">
        <v>162.22999999999999</v>
      </c>
      <c r="Q12" s="49"/>
      <c r="R12" s="49"/>
      <c r="S12" s="409">
        <v>747</v>
      </c>
      <c r="T12" s="38"/>
      <c r="U12" s="38"/>
      <c r="V12" s="81">
        <v>153.05000000000001</v>
      </c>
      <c r="W12" s="49"/>
      <c r="X12" s="49"/>
      <c r="Y12" s="327">
        <v>3637</v>
      </c>
      <c r="Z12" s="38"/>
      <c r="AA12" s="38"/>
      <c r="AB12" s="363">
        <v>119.07</v>
      </c>
      <c r="AC12" s="49"/>
      <c r="AD12" s="49"/>
      <c r="AE12" s="409">
        <v>193</v>
      </c>
      <c r="AF12" s="81"/>
      <c r="AG12" s="81"/>
      <c r="AH12" s="255">
        <v>118.3</v>
      </c>
      <c r="AI12" s="49"/>
      <c r="AJ12" s="49"/>
      <c r="AK12" s="327">
        <v>999</v>
      </c>
      <c r="AN12" s="245"/>
    </row>
    <row r="13" spans="2:40">
      <c r="B13" s="4">
        <f t="shared" si="0"/>
        <v>42041</v>
      </c>
      <c r="C13" s="4"/>
      <c r="D13" s="363">
        <v>143.41</v>
      </c>
      <c r="E13" s="49"/>
      <c r="F13" s="49"/>
      <c r="G13" s="409">
        <v>4668</v>
      </c>
      <c r="H13" s="81"/>
      <c r="I13" s="81"/>
      <c r="J13" s="251"/>
      <c r="K13" s="38"/>
      <c r="L13" s="38"/>
      <c r="M13" s="410"/>
      <c r="N13" s="38"/>
      <c r="O13" s="38"/>
      <c r="P13" s="363">
        <v>164.53</v>
      </c>
      <c r="Q13" s="49"/>
      <c r="R13" s="49"/>
      <c r="S13" s="409">
        <v>922</v>
      </c>
      <c r="T13" s="38"/>
      <c r="U13" s="38"/>
      <c r="V13" s="251"/>
      <c r="W13" s="407"/>
      <c r="X13" s="81"/>
      <c r="Y13" s="411"/>
      <c r="Z13" s="38"/>
      <c r="AA13" s="38"/>
      <c r="AB13" s="363">
        <v>118.72</v>
      </c>
      <c r="AC13" s="49"/>
      <c r="AD13" s="49"/>
      <c r="AE13" s="409">
        <v>237</v>
      </c>
      <c r="AF13" s="81"/>
      <c r="AG13" s="81"/>
      <c r="AH13" s="255"/>
      <c r="AI13" s="407"/>
      <c r="AJ13" s="81"/>
      <c r="AK13" s="411"/>
      <c r="AN13" s="245"/>
    </row>
    <row r="14" spans="2:40">
      <c r="B14" s="4">
        <f t="shared" si="0"/>
        <v>42048</v>
      </c>
      <c r="C14" s="4"/>
      <c r="D14" s="363">
        <v>140.84</v>
      </c>
      <c r="E14" s="49"/>
      <c r="F14" s="49"/>
      <c r="G14" s="409">
        <v>3877</v>
      </c>
      <c r="H14" s="81"/>
      <c r="I14" s="81"/>
      <c r="J14" s="251"/>
      <c r="K14" s="38"/>
      <c r="L14" s="38"/>
      <c r="M14" s="410"/>
      <c r="N14" s="38"/>
      <c r="O14" s="38"/>
      <c r="P14" s="363">
        <v>166.02</v>
      </c>
      <c r="Q14" s="49"/>
      <c r="R14" s="49"/>
      <c r="S14" s="409">
        <v>966</v>
      </c>
      <c r="T14" s="38"/>
      <c r="U14" s="38"/>
      <c r="V14" s="251"/>
      <c r="W14" s="407"/>
      <c r="X14" s="81"/>
      <c r="Y14" s="411"/>
      <c r="Z14" s="38"/>
      <c r="AA14" s="38"/>
      <c r="AB14" s="363">
        <v>119.38</v>
      </c>
      <c r="AC14" s="49"/>
      <c r="AD14" s="49"/>
      <c r="AE14" s="409">
        <v>255</v>
      </c>
      <c r="AF14" s="81"/>
      <c r="AG14" s="81"/>
      <c r="AH14" s="255"/>
      <c r="AI14" s="407"/>
      <c r="AJ14" s="81"/>
      <c r="AK14" s="411"/>
      <c r="AN14" s="245"/>
    </row>
    <row r="15" spans="2:40">
      <c r="B15" s="4">
        <f t="shared" si="0"/>
        <v>42055</v>
      </c>
      <c r="C15" s="4"/>
      <c r="D15" s="363">
        <v>137.15</v>
      </c>
      <c r="E15" s="49"/>
      <c r="F15" s="49"/>
      <c r="G15" s="409">
        <v>4292</v>
      </c>
      <c r="H15" s="81"/>
      <c r="I15" s="81"/>
      <c r="J15" s="251"/>
      <c r="K15" s="38"/>
      <c r="L15" s="38"/>
      <c r="M15" s="410"/>
      <c r="N15" s="38"/>
      <c r="O15" s="38"/>
      <c r="P15" s="363">
        <v>166.09</v>
      </c>
      <c r="Q15" s="49"/>
      <c r="R15" s="49"/>
      <c r="S15" s="409">
        <v>970</v>
      </c>
      <c r="T15" s="38"/>
      <c r="U15" s="38"/>
      <c r="V15" s="251"/>
      <c r="W15" s="407"/>
      <c r="X15" s="81"/>
      <c r="Y15" s="411"/>
      <c r="Z15" s="38"/>
      <c r="AA15" s="38"/>
      <c r="AB15" s="363">
        <v>116.16</v>
      </c>
      <c r="AC15" s="49"/>
      <c r="AD15" s="49"/>
      <c r="AE15" s="409">
        <v>253</v>
      </c>
      <c r="AF15" s="81"/>
      <c r="AG15" s="81"/>
      <c r="AH15" s="255"/>
      <c r="AI15" s="407"/>
      <c r="AJ15" s="81"/>
      <c r="AK15" s="81"/>
      <c r="AN15" s="245"/>
    </row>
    <row r="16" spans="2:40">
      <c r="B16" s="4">
        <f>B15+7</f>
        <v>42062</v>
      </c>
      <c r="C16" s="4"/>
      <c r="D16" s="363">
        <v>138.09</v>
      </c>
      <c r="E16" s="49"/>
      <c r="F16" s="49"/>
      <c r="G16" s="409">
        <v>3909</v>
      </c>
      <c r="H16" s="81"/>
      <c r="I16" s="81"/>
      <c r="J16" s="81">
        <v>139.97</v>
      </c>
      <c r="K16" s="82"/>
      <c r="L16" s="82"/>
      <c r="M16" s="327">
        <v>16745</v>
      </c>
      <c r="N16" s="38"/>
      <c r="O16" s="38"/>
      <c r="P16" s="363">
        <v>165.93</v>
      </c>
      <c r="Q16" s="49"/>
      <c r="R16" s="49"/>
      <c r="S16" s="409">
        <v>787</v>
      </c>
      <c r="T16" s="38"/>
      <c r="U16" s="38"/>
      <c r="V16" s="81">
        <v>165.64</v>
      </c>
      <c r="W16" s="49"/>
      <c r="X16" s="49"/>
      <c r="Y16" s="146">
        <v>3645</v>
      </c>
      <c r="Z16" s="38"/>
      <c r="AA16" s="38"/>
      <c r="AB16" s="363">
        <v>115.89</v>
      </c>
      <c r="AC16" s="49"/>
      <c r="AD16" s="49"/>
      <c r="AE16" s="409">
        <v>216</v>
      </c>
      <c r="AF16" s="81"/>
      <c r="AG16" s="81"/>
      <c r="AH16" s="255">
        <v>117.58</v>
      </c>
      <c r="AI16" s="49"/>
      <c r="AJ16" s="49"/>
      <c r="AK16" s="146">
        <v>960</v>
      </c>
      <c r="AN16" s="245"/>
    </row>
    <row r="17" spans="2:40">
      <c r="B17" s="4">
        <f t="shared" ref="B17:B60" si="1">B16+7</f>
        <v>42069</v>
      </c>
      <c r="C17" s="4"/>
      <c r="D17" s="363">
        <v>135.46</v>
      </c>
      <c r="E17" s="49"/>
      <c r="F17" s="49"/>
      <c r="G17" s="409">
        <v>4633</v>
      </c>
      <c r="H17" s="81"/>
      <c r="I17" s="81"/>
      <c r="J17" s="251"/>
      <c r="K17" s="38"/>
      <c r="L17" s="38"/>
      <c r="M17" s="410"/>
      <c r="N17" s="38"/>
      <c r="O17" s="38"/>
      <c r="P17" s="363">
        <v>167.03</v>
      </c>
      <c r="Q17" s="49"/>
      <c r="R17" s="49"/>
      <c r="S17" s="409">
        <v>964</v>
      </c>
      <c r="T17" s="38"/>
      <c r="U17" s="38"/>
      <c r="V17" s="251"/>
      <c r="W17" s="407"/>
      <c r="X17" s="81"/>
      <c r="Y17" s="411"/>
      <c r="Z17" s="38"/>
      <c r="AA17" s="38"/>
      <c r="AB17" s="363">
        <v>116.28</v>
      </c>
      <c r="AC17" s="49"/>
      <c r="AD17" s="49"/>
      <c r="AE17" s="409">
        <v>208</v>
      </c>
      <c r="AF17" s="81"/>
      <c r="AG17" s="81"/>
      <c r="AH17" s="255"/>
      <c r="AI17" s="407"/>
      <c r="AJ17" s="81"/>
      <c r="AK17" s="411"/>
      <c r="AL17" s="7"/>
      <c r="AN17" s="245"/>
    </row>
    <row r="18" spans="2:40">
      <c r="B18" s="4">
        <f t="shared" si="1"/>
        <v>42076</v>
      </c>
      <c r="C18" s="4"/>
      <c r="D18" s="363">
        <v>135.44999999999999</v>
      </c>
      <c r="E18" s="49"/>
      <c r="F18" s="49"/>
      <c r="G18" s="409">
        <v>4272</v>
      </c>
      <c r="H18" s="81"/>
      <c r="I18" s="81"/>
      <c r="J18" s="251"/>
      <c r="K18" s="38"/>
      <c r="L18" s="38"/>
      <c r="M18" s="410"/>
      <c r="N18" s="38"/>
      <c r="O18" s="38"/>
      <c r="P18" s="363">
        <v>169.52</v>
      </c>
      <c r="Q18" s="49"/>
      <c r="R18" s="49"/>
      <c r="S18" s="409">
        <v>991</v>
      </c>
      <c r="T18" s="38"/>
      <c r="U18" s="38"/>
      <c r="V18" s="251"/>
      <c r="W18" s="407"/>
      <c r="X18" s="81"/>
      <c r="Y18" s="411"/>
      <c r="Z18" s="38"/>
      <c r="AA18" s="38"/>
      <c r="AB18" s="363">
        <v>117.29</v>
      </c>
      <c r="AC18" s="49"/>
      <c r="AD18" s="49"/>
      <c r="AE18" s="409">
        <v>214</v>
      </c>
      <c r="AF18" s="81"/>
      <c r="AG18" s="81"/>
      <c r="AH18" s="255"/>
      <c r="AI18" s="407"/>
      <c r="AJ18" s="81"/>
      <c r="AK18" s="411"/>
      <c r="AN18" s="245"/>
    </row>
    <row r="19" spans="2:40" ht="12.75" customHeight="1">
      <c r="B19" s="4">
        <f t="shared" si="1"/>
        <v>42083</v>
      </c>
      <c r="C19" s="4"/>
      <c r="D19" s="363">
        <v>138.88</v>
      </c>
      <c r="E19" s="49"/>
      <c r="F19" s="49"/>
      <c r="G19" s="409">
        <v>5154</v>
      </c>
      <c r="H19" s="81"/>
      <c r="I19" s="81"/>
      <c r="J19" s="251"/>
      <c r="K19" s="38"/>
      <c r="L19" s="38"/>
      <c r="M19" s="410"/>
      <c r="N19" s="38"/>
      <c r="O19" s="38"/>
      <c r="P19" s="363">
        <v>175.36</v>
      </c>
      <c r="Q19" s="49"/>
      <c r="R19" s="49"/>
      <c r="S19" s="409">
        <v>963</v>
      </c>
      <c r="T19" s="38"/>
      <c r="U19" s="38"/>
      <c r="V19" s="251"/>
      <c r="W19" s="407"/>
      <c r="X19" s="81"/>
      <c r="Y19" s="411"/>
      <c r="Z19" s="38"/>
      <c r="AA19" s="38"/>
      <c r="AB19" s="363">
        <v>116.77</v>
      </c>
      <c r="AC19" s="49"/>
      <c r="AD19" s="49"/>
      <c r="AE19" s="409">
        <v>266</v>
      </c>
      <c r="AF19" s="81"/>
      <c r="AG19" s="81"/>
      <c r="AH19" s="255"/>
      <c r="AI19" s="407"/>
      <c r="AJ19" s="81"/>
      <c r="AK19" s="81"/>
      <c r="AN19" s="245"/>
    </row>
    <row r="20" spans="2:40">
      <c r="B20" s="4">
        <f t="shared" si="1"/>
        <v>42090</v>
      </c>
      <c r="C20" s="4"/>
      <c r="D20" s="363">
        <v>148.28</v>
      </c>
      <c r="E20" s="49"/>
      <c r="F20" s="49"/>
      <c r="G20" s="409">
        <v>4377</v>
      </c>
      <c r="H20" s="81"/>
      <c r="I20" s="81"/>
      <c r="J20" s="81">
        <v>140.74</v>
      </c>
      <c r="K20" s="82"/>
      <c r="L20" s="82"/>
      <c r="M20" s="327">
        <v>20421</v>
      </c>
      <c r="N20" s="38"/>
      <c r="O20" s="38"/>
      <c r="P20" s="363">
        <v>185.05</v>
      </c>
      <c r="Q20" s="49"/>
      <c r="R20" s="49"/>
      <c r="S20" s="409">
        <v>1019</v>
      </c>
      <c r="T20" s="38"/>
      <c r="U20" s="38"/>
      <c r="V20" s="81">
        <v>176</v>
      </c>
      <c r="W20" s="49"/>
      <c r="X20" s="49"/>
      <c r="Y20" s="146">
        <v>4368</v>
      </c>
      <c r="Z20" s="38"/>
      <c r="AA20" s="38"/>
      <c r="AB20" s="363">
        <v>117.16</v>
      </c>
      <c r="AC20" s="49"/>
      <c r="AD20" s="49"/>
      <c r="AE20" s="409">
        <v>238</v>
      </c>
      <c r="AF20" s="81"/>
      <c r="AG20" s="81"/>
      <c r="AH20" s="255">
        <v>117.01</v>
      </c>
      <c r="AI20" s="49"/>
      <c r="AJ20" s="49"/>
      <c r="AK20" s="146">
        <v>1021</v>
      </c>
      <c r="AN20" s="245"/>
    </row>
    <row r="21" spans="2:40">
      <c r="B21" s="4">
        <f t="shared" si="1"/>
        <v>42097</v>
      </c>
      <c r="C21" s="4"/>
      <c r="D21" s="363">
        <v>152.47999999999999</v>
      </c>
      <c r="E21" s="49"/>
      <c r="F21" s="49"/>
      <c r="G21" s="409">
        <v>4271</v>
      </c>
      <c r="H21" s="81"/>
      <c r="I21" s="81"/>
      <c r="J21" s="251"/>
      <c r="K21" s="38"/>
      <c r="L21" s="38"/>
      <c r="M21" s="410"/>
      <c r="N21" s="38"/>
      <c r="O21" s="38"/>
      <c r="P21" s="363">
        <v>192.37</v>
      </c>
      <c r="Q21" s="49"/>
      <c r="R21" s="49"/>
      <c r="S21" s="409">
        <v>1009</v>
      </c>
      <c r="T21" s="38"/>
      <c r="U21" s="38"/>
      <c r="V21" s="251"/>
      <c r="W21" s="407"/>
      <c r="X21" s="81"/>
      <c r="Y21" s="411"/>
      <c r="Z21" s="38"/>
      <c r="AA21" s="38"/>
      <c r="AB21" s="363">
        <v>117.42</v>
      </c>
      <c r="AC21" s="49"/>
      <c r="AD21" s="49"/>
      <c r="AE21" s="409">
        <v>205</v>
      </c>
      <c r="AF21" s="81"/>
      <c r="AG21" s="81"/>
      <c r="AH21" s="255"/>
      <c r="AI21" s="407"/>
      <c r="AJ21" s="81"/>
      <c r="AK21" s="411"/>
      <c r="AN21" s="245"/>
    </row>
    <row r="22" spans="2:40">
      <c r="B22" s="4">
        <f t="shared" si="1"/>
        <v>42104</v>
      </c>
      <c r="C22" s="4"/>
      <c r="D22" s="363">
        <v>151.88</v>
      </c>
      <c r="E22" s="49"/>
      <c r="F22" s="49"/>
      <c r="G22" s="409">
        <v>4990</v>
      </c>
      <c r="H22" s="81"/>
      <c r="I22" s="81"/>
      <c r="J22" s="251"/>
      <c r="K22" s="38"/>
      <c r="L22" s="38"/>
      <c r="M22" s="410"/>
      <c r="N22" s="38"/>
      <c r="O22" s="38"/>
      <c r="P22" s="363">
        <v>193.14</v>
      </c>
      <c r="Q22" s="49"/>
      <c r="R22" s="49"/>
      <c r="S22" s="409">
        <v>942</v>
      </c>
      <c r="T22" s="38"/>
      <c r="U22" s="38"/>
      <c r="V22" s="251"/>
      <c r="W22" s="407"/>
      <c r="X22" s="81"/>
      <c r="Y22" s="411"/>
      <c r="Z22" s="38"/>
      <c r="AA22" s="38"/>
      <c r="AB22" s="363">
        <v>118.58</v>
      </c>
      <c r="AC22" s="49"/>
      <c r="AD22" s="49"/>
      <c r="AE22" s="409">
        <v>233</v>
      </c>
      <c r="AF22" s="81"/>
      <c r="AG22" s="81"/>
      <c r="AH22" s="255"/>
      <c r="AI22" s="407"/>
      <c r="AJ22" s="81"/>
      <c r="AK22" s="411"/>
      <c r="AN22" s="245"/>
    </row>
    <row r="23" spans="2:40">
      <c r="B23" s="4">
        <f t="shared" si="1"/>
        <v>42111</v>
      </c>
      <c r="C23" s="4"/>
      <c r="D23" s="363">
        <v>152.24</v>
      </c>
      <c r="E23" s="49"/>
      <c r="F23" s="49"/>
      <c r="G23" s="409">
        <v>4746</v>
      </c>
      <c r="H23" s="81"/>
      <c r="I23" s="81"/>
      <c r="J23" s="251"/>
      <c r="K23" s="38"/>
      <c r="L23" s="38"/>
      <c r="M23" s="410"/>
      <c r="N23" s="38"/>
      <c r="O23" s="38"/>
      <c r="P23" s="363">
        <v>193.11</v>
      </c>
      <c r="Q23" s="49"/>
      <c r="R23" s="49"/>
      <c r="S23" s="409">
        <v>1041</v>
      </c>
      <c r="T23" s="38"/>
      <c r="U23" s="38"/>
      <c r="V23" s="251"/>
      <c r="W23" s="407"/>
      <c r="X23" s="81"/>
      <c r="Y23" s="411"/>
      <c r="Z23" s="38"/>
      <c r="AA23" s="38"/>
      <c r="AB23" s="363">
        <v>119.2</v>
      </c>
      <c r="AC23" s="49"/>
      <c r="AD23" s="49"/>
      <c r="AE23" s="409">
        <v>167</v>
      </c>
      <c r="AF23" s="81"/>
      <c r="AG23" s="81"/>
      <c r="AH23" s="255"/>
      <c r="AI23" s="407"/>
      <c r="AJ23" s="81"/>
      <c r="AK23" s="81"/>
      <c r="AN23" s="245"/>
    </row>
    <row r="24" spans="2:40">
      <c r="B24" s="4">
        <f t="shared" si="1"/>
        <v>42118</v>
      </c>
      <c r="C24" s="4"/>
      <c r="D24" s="363">
        <v>153.85</v>
      </c>
      <c r="E24" s="49"/>
      <c r="F24" s="49"/>
      <c r="G24" s="409">
        <v>4136</v>
      </c>
      <c r="H24" s="81"/>
      <c r="I24" s="81"/>
      <c r="J24" s="81">
        <v>153.47</v>
      </c>
      <c r="K24" s="82"/>
      <c r="L24" s="82"/>
      <c r="M24" s="327">
        <v>19369</v>
      </c>
      <c r="N24" s="38"/>
      <c r="O24" s="38"/>
      <c r="P24" s="363">
        <v>195.35</v>
      </c>
      <c r="Q24" s="49"/>
      <c r="R24" s="49"/>
      <c r="S24" s="409">
        <v>929</v>
      </c>
      <c r="T24" s="38"/>
      <c r="U24" s="38"/>
      <c r="V24" s="81">
        <v>194.8</v>
      </c>
      <c r="W24" s="49"/>
      <c r="X24" s="49"/>
      <c r="Y24" s="146">
        <v>4187</v>
      </c>
      <c r="Z24" s="38"/>
      <c r="AA24" s="38"/>
      <c r="AB24" s="363">
        <v>119.31</v>
      </c>
      <c r="AC24" s="49"/>
      <c r="AD24" s="49"/>
      <c r="AE24" s="409">
        <v>248</v>
      </c>
      <c r="AF24" s="81"/>
      <c r="AG24" s="81"/>
      <c r="AH24" s="255">
        <v>118.87</v>
      </c>
      <c r="AI24" s="49"/>
      <c r="AJ24" s="49"/>
      <c r="AK24" s="146">
        <v>930</v>
      </c>
      <c r="AN24" s="245"/>
    </row>
    <row r="25" spans="2:40">
      <c r="B25" s="4">
        <f t="shared" si="1"/>
        <v>42125</v>
      </c>
      <c r="C25" s="4"/>
      <c r="D25" s="363">
        <v>158.59</v>
      </c>
      <c r="E25" s="49"/>
      <c r="F25" s="49"/>
      <c r="G25" s="409">
        <v>4139</v>
      </c>
      <c r="H25" s="81"/>
      <c r="I25" s="81"/>
      <c r="J25" s="251"/>
      <c r="K25" s="38"/>
      <c r="L25" s="38"/>
      <c r="M25" s="410"/>
      <c r="N25" s="38"/>
      <c r="O25" s="38"/>
      <c r="P25" s="363">
        <v>200.08</v>
      </c>
      <c r="Q25" s="49"/>
      <c r="R25" s="49"/>
      <c r="S25" s="409">
        <v>917</v>
      </c>
      <c r="T25" s="38"/>
      <c r="U25" s="38"/>
      <c r="V25" s="251"/>
      <c r="W25" s="407"/>
      <c r="X25" s="81"/>
      <c r="Y25" s="411"/>
      <c r="Z25" s="38"/>
      <c r="AA25" s="38"/>
      <c r="AB25" s="363">
        <v>119.75</v>
      </c>
      <c r="AC25" s="49"/>
      <c r="AD25" s="49"/>
      <c r="AE25" s="409">
        <v>208</v>
      </c>
      <c r="AF25" s="81"/>
      <c r="AG25" s="81"/>
      <c r="AH25" s="255"/>
      <c r="AI25" s="407"/>
      <c r="AJ25" s="81"/>
      <c r="AK25" s="411"/>
    </row>
    <row r="26" spans="2:40">
      <c r="B26" s="4">
        <f t="shared" si="1"/>
        <v>42132</v>
      </c>
      <c r="C26" s="4"/>
      <c r="D26" s="363">
        <v>165.77</v>
      </c>
      <c r="E26" s="49"/>
      <c r="F26" s="49"/>
      <c r="G26" s="409">
        <v>5050</v>
      </c>
      <c r="H26" s="81"/>
      <c r="I26" s="81"/>
      <c r="J26" s="251"/>
      <c r="K26" s="38"/>
      <c r="L26" s="38"/>
      <c r="M26" s="410"/>
      <c r="N26" s="38"/>
      <c r="O26" s="38"/>
      <c r="P26" s="363">
        <v>204.02</v>
      </c>
      <c r="Q26" s="49"/>
      <c r="R26" s="49"/>
      <c r="S26" s="409">
        <v>941</v>
      </c>
      <c r="T26" s="38"/>
      <c r="U26" s="38"/>
      <c r="V26" s="251"/>
      <c r="W26" s="407"/>
      <c r="X26" s="81"/>
      <c r="Y26" s="411"/>
      <c r="Z26" s="38"/>
      <c r="AA26" s="38"/>
      <c r="AB26" s="363">
        <v>121.07</v>
      </c>
      <c r="AC26" s="49"/>
      <c r="AD26" s="49"/>
      <c r="AE26" s="409">
        <v>213</v>
      </c>
      <c r="AF26" s="81"/>
      <c r="AG26" s="81"/>
      <c r="AH26" s="255"/>
      <c r="AI26" s="407"/>
      <c r="AJ26" s="81"/>
      <c r="AK26" s="411"/>
    </row>
    <row r="27" spans="2:40">
      <c r="B27" s="4">
        <f t="shared" si="1"/>
        <v>42139</v>
      </c>
      <c r="C27" s="4"/>
      <c r="D27" s="363">
        <v>166.95</v>
      </c>
      <c r="E27" s="49"/>
      <c r="F27" s="49"/>
      <c r="G27" s="409">
        <v>4821</v>
      </c>
      <c r="H27" s="81"/>
      <c r="I27" s="81"/>
      <c r="J27" s="251"/>
      <c r="K27" s="38"/>
      <c r="L27" s="38"/>
      <c r="M27" s="410"/>
      <c r="N27" s="38"/>
      <c r="O27" s="38"/>
      <c r="P27" s="363">
        <v>202.52</v>
      </c>
      <c r="Q27" s="49"/>
      <c r="R27" s="49"/>
      <c r="S27" s="409">
        <v>995</v>
      </c>
      <c r="T27" s="38"/>
      <c r="U27" s="38"/>
      <c r="V27" s="251"/>
      <c r="W27" s="407"/>
      <c r="X27" s="81"/>
      <c r="Y27" s="411"/>
      <c r="Z27" s="38"/>
      <c r="AA27" s="38"/>
      <c r="AB27" s="363">
        <v>121.92</v>
      </c>
      <c r="AC27" s="49"/>
      <c r="AD27" s="49"/>
      <c r="AE27" s="409">
        <v>212</v>
      </c>
      <c r="AF27" s="81"/>
      <c r="AG27" s="81"/>
      <c r="AH27" s="255"/>
      <c r="AI27" s="407"/>
      <c r="AJ27" s="81"/>
      <c r="AK27" s="411"/>
    </row>
    <row r="28" spans="2:40">
      <c r="B28" s="4">
        <f t="shared" si="1"/>
        <v>42146</v>
      </c>
      <c r="C28" s="4"/>
      <c r="D28" s="363">
        <v>163.24</v>
      </c>
      <c r="E28" s="49"/>
      <c r="F28" s="49"/>
      <c r="G28" s="409">
        <v>4028</v>
      </c>
      <c r="H28" s="81"/>
      <c r="I28" s="81"/>
      <c r="J28" s="38"/>
      <c r="K28" s="38"/>
      <c r="L28" s="38"/>
      <c r="M28" s="38"/>
      <c r="N28" s="38"/>
      <c r="O28" s="38"/>
      <c r="P28" s="363">
        <v>191.71</v>
      </c>
      <c r="Q28" s="49"/>
      <c r="R28" s="49"/>
      <c r="S28" s="409">
        <v>898</v>
      </c>
      <c r="T28" s="38"/>
      <c r="U28" s="38"/>
      <c r="V28" s="38"/>
      <c r="W28" s="38"/>
      <c r="X28" s="38"/>
      <c r="Y28" s="38"/>
      <c r="Z28" s="38"/>
      <c r="AA28" s="38"/>
      <c r="AB28" s="363">
        <v>121.96</v>
      </c>
      <c r="AC28" s="49"/>
      <c r="AD28" s="49"/>
      <c r="AE28" s="409">
        <v>211</v>
      </c>
      <c r="AF28" s="81"/>
      <c r="AG28" s="81"/>
      <c r="AH28" s="38"/>
      <c r="AI28" s="38"/>
      <c r="AJ28" s="38"/>
      <c r="AK28" s="38"/>
    </row>
    <row r="29" spans="2:40">
      <c r="B29" s="4">
        <f t="shared" si="1"/>
        <v>42153</v>
      </c>
      <c r="C29" s="4"/>
      <c r="D29" s="363">
        <v>158.9</v>
      </c>
      <c r="E29" s="49"/>
      <c r="F29" s="49"/>
      <c r="G29" s="409">
        <v>3645</v>
      </c>
      <c r="H29" s="81"/>
      <c r="I29" s="81"/>
      <c r="J29" s="81">
        <v>163.91</v>
      </c>
      <c r="K29" s="82"/>
      <c r="L29" s="82"/>
      <c r="M29" s="327">
        <v>18473</v>
      </c>
      <c r="N29" s="38"/>
      <c r="O29" s="38"/>
      <c r="P29" s="363">
        <v>185.76</v>
      </c>
      <c r="Q29" s="49"/>
      <c r="R29" s="49"/>
      <c r="S29" s="409">
        <v>849</v>
      </c>
      <c r="T29" s="38"/>
      <c r="U29" s="38"/>
      <c r="V29" s="81">
        <v>196.63</v>
      </c>
      <c r="W29" s="49"/>
      <c r="X29" s="49"/>
      <c r="Y29" s="327">
        <v>3904</v>
      </c>
      <c r="Z29" s="38"/>
      <c r="AA29" s="38"/>
      <c r="AB29" s="363">
        <v>122.47</v>
      </c>
      <c r="AC29" s="49"/>
      <c r="AD29" s="49"/>
      <c r="AE29" s="409">
        <v>143</v>
      </c>
      <c r="AF29" s="81"/>
      <c r="AG29" s="81"/>
      <c r="AH29" s="255">
        <v>121.72</v>
      </c>
      <c r="AI29" s="49"/>
      <c r="AJ29" s="49"/>
      <c r="AK29" s="327">
        <v>814</v>
      </c>
    </row>
    <row r="30" spans="2:40">
      <c r="B30" s="4">
        <f t="shared" si="1"/>
        <v>42160</v>
      </c>
      <c r="C30" s="4"/>
      <c r="D30" s="363">
        <v>153.6</v>
      </c>
      <c r="E30" s="49"/>
      <c r="F30" s="49"/>
      <c r="G30" s="409">
        <v>4423</v>
      </c>
      <c r="H30" s="81"/>
      <c r="I30" s="81"/>
      <c r="J30" s="251"/>
      <c r="K30" s="38"/>
      <c r="L30" s="38"/>
      <c r="M30" s="410"/>
      <c r="N30" s="38"/>
      <c r="O30" s="38"/>
      <c r="P30" s="363">
        <v>184.24</v>
      </c>
      <c r="Q30" s="49"/>
      <c r="R30" s="49"/>
      <c r="S30" s="409">
        <v>941</v>
      </c>
      <c r="T30" s="38"/>
      <c r="U30" s="38"/>
      <c r="V30" s="251"/>
      <c r="W30" s="407"/>
      <c r="X30" s="81"/>
      <c r="Y30" s="411"/>
      <c r="Z30" s="38"/>
      <c r="AA30" s="38"/>
      <c r="AB30" s="363">
        <v>123.21</v>
      </c>
      <c r="AC30" s="49"/>
      <c r="AD30" s="49"/>
      <c r="AE30" s="409">
        <v>198</v>
      </c>
      <c r="AF30" s="81"/>
      <c r="AG30" s="81"/>
      <c r="AH30" s="255"/>
      <c r="AI30" s="407"/>
      <c r="AJ30" s="81"/>
      <c r="AK30" s="411"/>
    </row>
    <row r="31" spans="2:40">
      <c r="B31" s="4">
        <f t="shared" si="1"/>
        <v>42167</v>
      </c>
      <c r="C31" s="4"/>
      <c r="D31" s="363">
        <v>148.38</v>
      </c>
      <c r="E31" s="49"/>
      <c r="F31" s="49"/>
      <c r="G31" s="409">
        <v>4336</v>
      </c>
      <c r="H31" s="81"/>
      <c r="I31" s="81"/>
      <c r="J31" s="251"/>
      <c r="K31" s="38"/>
      <c r="L31" s="38"/>
      <c r="M31" s="410"/>
      <c r="N31" s="38"/>
      <c r="O31" s="38"/>
      <c r="P31" s="363">
        <v>178.61</v>
      </c>
      <c r="Q31" s="49"/>
      <c r="R31" s="49"/>
      <c r="S31" s="409">
        <v>962</v>
      </c>
      <c r="T31" s="38"/>
      <c r="U31" s="38"/>
      <c r="V31" s="251"/>
      <c r="W31" s="407"/>
      <c r="X31" s="81"/>
      <c r="Y31" s="411"/>
      <c r="Z31" s="38"/>
      <c r="AA31" s="38"/>
      <c r="AB31" s="363">
        <v>123.55</v>
      </c>
      <c r="AC31" s="49"/>
      <c r="AD31" s="49"/>
      <c r="AE31" s="409">
        <v>219</v>
      </c>
      <c r="AF31" s="81"/>
      <c r="AG31" s="81"/>
      <c r="AH31" s="255"/>
      <c r="AI31" s="407"/>
      <c r="AJ31" s="81"/>
      <c r="AK31" s="411"/>
    </row>
    <row r="32" spans="2:40">
      <c r="B32" s="4">
        <f t="shared" si="1"/>
        <v>42174</v>
      </c>
      <c r="C32" s="4"/>
      <c r="D32" s="363">
        <v>142.88999999999999</v>
      </c>
      <c r="E32" s="49"/>
      <c r="F32" s="49"/>
      <c r="G32" s="409">
        <v>4616</v>
      </c>
      <c r="H32" s="81"/>
      <c r="I32" s="81"/>
      <c r="J32" s="251"/>
      <c r="K32" s="38"/>
      <c r="L32" s="38"/>
      <c r="M32" s="410"/>
      <c r="N32" s="38"/>
      <c r="O32" s="38"/>
      <c r="P32" s="363">
        <v>176.93</v>
      </c>
      <c r="Q32" s="49"/>
      <c r="R32" s="49"/>
      <c r="S32" s="409">
        <v>929</v>
      </c>
      <c r="T32" s="38"/>
      <c r="U32" s="38"/>
      <c r="V32" s="251"/>
      <c r="W32" s="407"/>
      <c r="X32" s="81"/>
      <c r="Y32" s="411"/>
      <c r="Z32" s="38"/>
      <c r="AA32" s="38"/>
      <c r="AB32" s="363">
        <v>124.71</v>
      </c>
      <c r="AC32" s="49"/>
      <c r="AD32" s="49"/>
      <c r="AE32" s="409">
        <v>195</v>
      </c>
      <c r="AF32" s="81"/>
      <c r="AG32" s="81"/>
      <c r="AH32" s="255"/>
      <c r="AI32" s="407"/>
      <c r="AJ32" s="81"/>
      <c r="AK32" s="81"/>
    </row>
    <row r="33" spans="2:37">
      <c r="B33" s="4">
        <f t="shared" si="1"/>
        <v>42181</v>
      </c>
      <c r="C33" s="4"/>
      <c r="D33" s="363">
        <v>143.15</v>
      </c>
      <c r="E33" s="49"/>
      <c r="F33" s="49"/>
      <c r="G33" s="409">
        <v>4400</v>
      </c>
      <c r="H33" s="81"/>
      <c r="I33" s="81"/>
      <c r="J33" s="81">
        <v>146.66999999999999</v>
      </c>
      <c r="K33" s="82"/>
      <c r="L33" s="82"/>
      <c r="M33" s="327">
        <v>19288</v>
      </c>
      <c r="N33" s="38"/>
      <c r="O33" s="38"/>
      <c r="P33" s="363">
        <v>180.34</v>
      </c>
      <c r="Q33" s="49"/>
      <c r="R33" s="49"/>
      <c r="S33" s="409">
        <v>971</v>
      </c>
      <c r="T33" s="38"/>
      <c r="U33" s="38"/>
      <c r="V33" s="81">
        <v>180.35</v>
      </c>
      <c r="W33" s="49"/>
      <c r="X33" s="49"/>
      <c r="Y33" s="146">
        <v>4178</v>
      </c>
      <c r="Z33" s="38"/>
      <c r="AA33" s="38"/>
      <c r="AB33" s="363">
        <v>119.95</v>
      </c>
      <c r="AC33" s="49"/>
      <c r="AD33" s="49"/>
      <c r="AE33" s="409">
        <v>231</v>
      </c>
      <c r="AF33" s="81"/>
      <c r="AG33" s="81"/>
      <c r="AH33" s="255">
        <v>122.59</v>
      </c>
      <c r="AI33" s="49"/>
      <c r="AJ33" s="49"/>
      <c r="AK33" s="146">
        <v>925</v>
      </c>
    </row>
    <row r="34" spans="2:37">
      <c r="B34" s="4">
        <f t="shared" si="1"/>
        <v>42188</v>
      </c>
      <c r="C34" s="4"/>
      <c r="D34" s="363">
        <v>143.11000000000001</v>
      </c>
      <c r="E34" s="49"/>
      <c r="F34" s="49"/>
      <c r="G34" s="409">
        <v>3795</v>
      </c>
      <c r="H34" s="81"/>
      <c r="I34" s="81"/>
      <c r="J34" s="251"/>
      <c r="K34" s="38"/>
      <c r="L34" s="38"/>
      <c r="M34" s="410"/>
      <c r="N34" s="38"/>
      <c r="O34" s="38"/>
      <c r="P34" s="363">
        <v>181.38</v>
      </c>
      <c r="Q34" s="49"/>
      <c r="R34" s="49"/>
      <c r="S34" s="409">
        <v>957</v>
      </c>
      <c r="T34" s="38"/>
      <c r="U34" s="38"/>
      <c r="V34" s="251"/>
      <c r="W34" s="407"/>
      <c r="X34" s="81"/>
      <c r="Y34" s="411"/>
      <c r="Z34" s="38"/>
      <c r="AA34" s="38"/>
      <c r="AB34" s="363">
        <v>119.66</v>
      </c>
      <c r="AC34" s="49"/>
      <c r="AD34" s="49"/>
      <c r="AE34" s="409">
        <v>216</v>
      </c>
      <c r="AF34" s="81"/>
      <c r="AG34" s="81"/>
      <c r="AH34" s="255"/>
      <c r="AI34" s="407"/>
      <c r="AJ34" s="81"/>
      <c r="AK34" s="411"/>
    </row>
    <row r="35" spans="2:37">
      <c r="B35" s="4">
        <f t="shared" si="1"/>
        <v>42195</v>
      </c>
      <c r="C35" s="4"/>
      <c r="D35" s="363">
        <v>141.69</v>
      </c>
      <c r="E35" s="49"/>
      <c r="F35" s="49"/>
      <c r="G35" s="409">
        <v>4048</v>
      </c>
      <c r="H35" s="81"/>
      <c r="I35" s="81"/>
      <c r="J35" s="251"/>
      <c r="K35" s="38"/>
      <c r="L35" s="38"/>
      <c r="M35" s="410"/>
      <c r="N35" s="38"/>
      <c r="O35" s="38"/>
      <c r="P35" s="363">
        <v>178.96</v>
      </c>
      <c r="Q35" s="49"/>
      <c r="R35" s="49"/>
      <c r="S35" s="409">
        <v>946</v>
      </c>
      <c r="T35" s="38"/>
      <c r="U35" s="38"/>
      <c r="V35" s="251"/>
      <c r="W35" s="407"/>
      <c r="X35" s="81"/>
      <c r="Y35" s="411"/>
      <c r="Z35" s="38"/>
      <c r="AA35" s="38"/>
      <c r="AB35" s="363">
        <v>119.86</v>
      </c>
      <c r="AC35" s="49"/>
      <c r="AD35" s="49"/>
      <c r="AE35" s="409">
        <v>197</v>
      </c>
      <c r="AF35" s="81"/>
      <c r="AG35" s="81"/>
      <c r="AH35" s="255"/>
      <c r="AI35" s="407"/>
      <c r="AJ35" s="81"/>
      <c r="AK35" s="411"/>
    </row>
    <row r="36" spans="2:37">
      <c r="B36" s="4">
        <f t="shared" si="1"/>
        <v>42202</v>
      </c>
      <c r="C36" s="4"/>
      <c r="D36" s="363">
        <v>137.57</v>
      </c>
      <c r="E36" s="49"/>
      <c r="F36" s="49"/>
      <c r="G36" s="409">
        <v>4651</v>
      </c>
      <c r="H36" s="81"/>
      <c r="I36" s="81"/>
      <c r="J36" s="251"/>
      <c r="K36" s="38"/>
      <c r="L36" s="38"/>
      <c r="M36" s="410"/>
      <c r="N36" s="38"/>
      <c r="O36" s="38"/>
      <c r="P36" s="363">
        <v>173.77</v>
      </c>
      <c r="Q36" s="49"/>
      <c r="R36" s="49"/>
      <c r="S36" s="409">
        <v>944</v>
      </c>
      <c r="T36" s="38"/>
      <c r="U36" s="38"/>
      <c r="V36" s="251"/>
      <c r="W36" s="407"/>
      <c r="X36" s="81"/>
      <c r="Y36" s="411"/>
      <c r="Z36" s="38"/>
      <c r="AA36" s="38"/>
      <c r="AB36" s="363">
        <v>119.55</v>
      </c>
      <c r="AC36" s="49"/>
      <c r="AD36" s="49"/>
      <c r="AE36" s="409">
        <v>205</v>
      </c>
      <c r="AF36" s="81"/>
      <c r="AG36" s="81"/>
      <c r="AH36" s="255"/>
      <c r="AI36" s="407"/>
      <c r="AJ36" s="81"/>
      <c r="AK36" s="411"/>
    </row>
    <row r="37" spans="2:37">
      <c r="B37" s="4">
        <f t="shared" si="1"/>
        <v>42209</v>
      </c>
      <c r="C37" s="4"/>
      <c r="D37" s="363">
        <v>134.1</v>
      </c>
      <c r="E37" s="49"/>
      <c r="F37" s="49"/>
      <c r="G37" s="409">
        <v>4449</v>
      </c>
      <c r="H37" s="81"/>
      <c r="I37" s="81"/>
      <c r="J37" s="38"/>
      <c r="K37" s="38"/>
      <c r="L37" s="38"/>
      <c r="M37" s="38"/>
      <c r="N37" s="38"/>
      <c r="O37" s="38"/>
      <c r="P37" s="363">
        <v>166.29</v>
      </c>
      <c r="Q37" s="49"/>
      <c r="R37" s="49"/>
      <c r="S37" s="409">
        <v>985</v>
      </c>
      <c r="T37" s="38"/>
      <c r="U37" s="38"/>
      <c r="V37" s="38"/>
      <c r="W37" s="38"/>
      <c r="X37" s="38"/>
      <c r="Y37" s="38"/>
      <c r="Z37" s="38"/>
      <c r="AA37" s="38"/>
      <c r="AB37" s="363">
        <v>116.26</v>
      </c>
      <c r="AC37" s="49"/>
      <c r="AD37" s="49"/>
      <c r="AE37" s="409">
        <v>145</v>
      </c>
      <c r="AF37" s="81"/>
      <c r="AG37" s="81"/>
      <c r="AH37" s="38"/>
      <c r="AI37" s="38"/>
      <c r="AJ37" s="38"/>
      <c r="AK37" s="38"/>
    </row>
    <row r="38" spans="2:37">
      <c r="B38" s="4">
        <f t="shared" si="1"/>
        <v>42216</v>
      </c>
      <c r="C38" s="4"/>
      <c r="D38" s="363">
        <v>134.22999999999999</v>
      </c>
      <c r="E38" s="49"/>
      <c r="F38" s="49"/>
      <c r="G38" s="409">
        <v>4293</v>
      </c>
      <c r="H38" s="81"/>
      <c r="I38" s="81"/>
      <c r="J38" s="81">
        <v>137.30000000000001</v>
      </c>
      <c r="K38" s="82"/>
      <c r="L38" s="82"/>
      <c r="M38" s="327">
        <v>18922</v>
      </c>
      <c r="N38" s="38"/>
      <c r="O38" s="38"/>
      <c r="P38" s="363">
        <v>156.85</v>
      </c>
      <c r="Q38" s="49"/>
      <c r="R38" s="49"/>
      <c r="S38" s="409">
        <v>993</v>
      </c>
      <c r="T38" s="38"/>
      <c r="U38" s="38"/>
      <c r="V38" s="81">
        <v>169.83</v>
      </c>
      <c r="W38" s="49"/>
      <c r="X38" s="49"/>
      <c r="Y38" s="327">
        <v>4255</v>
      </c>
      <c r="Z38" s="38"/>
      <c r="AA38" s="38"/>
      <c r="AB38" s="363">
        <v>113.14</v>
      </c>
      <c r="AC38" s="49"/>
      <c r="AD38" s="49"/>
      <c r="AE38" s="409">
        <v>155</v>
      </c>
      <c r="AF38" s="81"/>
      <c r="AG38" s="81"/>
      <c r="AH38" s="255">
        <v>117.76</v>
      </c>
      <c r="AI38" s="49"/>
      <c r="AJ38" s="49"/>
      <c r="AK38" s="327">
        <v>791</v>
      </c>
    </row>
    <row r="39" spans="2:37">
      <c r="B39" s="4">
        <f t="shared" si="1"/>
        <v>42223</v>
      </c>
      <c r="C39" s="4"/>
      <c r="D39" s="363">
        <v>131.16</v>
      </c>
      <c r="E39" s="49"/>
      <c r="F39" s="49"/>
      <c r="G39" s="409">
        <v>3585</v>
      </c>
      <c r="H39" s="81"/>
      <c r="I39" s="81"/>
      <c r="J39" s="251"/>
      <c r="K39" s="38"/>
      <c r="L39" s="38"/>
      <c r="M39" s="410"/>
      <c r="N39" s="38"/>
      <c r="O39" s="38"/>
      <c r="P39" s="363">
        <v>150.97999999999999</v>
      </c>
      <c r="Q39" s="49"/>
      <c r="R39" s="49"/>
      <c r="S39" s="409">
        <v>993</v>
      </c>
      <c r="T39" s="38"/>
      <c r="U39" s="38"/>
      <c r="V39" s="251"/>
      <c r="W39" s="407"/>
      <c r="X39" s="81"/>
      <c r="Y39" s="411"/>
      <c r="Z39" s="38"/>
      <c r="AA39" s="38"/>
      <c r="AB39" s="363">
        <v>103.44</v>
      </c>
      <c r="AC39" s="49"/>
      <c r="AD39" s="49"/>
      <c r="AE39" s="409">
        <v>183</v>
      </c>
      <c r="AF39" s="81"/>
      <c r="AG39" s="81"/>
      <c r="AH39" s="255"/>
      <c r="AI39" s="407"/>
      <c r="AJ39" s="81"/>
      <c r="AK39" s="411"/>
    </row>
    <row r="40" spans="2:37">
      <c r="B40" s="4">
        <f t="shared" si="1"/>
        <v>42230</v>
      </c>
      <c r="C40" s="4"/>
      <c r="D40" s="363">
        <v>138.72999999999999</v>
      </c>
      <c r="E40" s="49"/>
      <c r="F40" s="49"/>
      <c r="G40" s="409">
        <v>3973</v>
      </c>
      <c r="H40" s="81"/>
      <c r="I40" s="81"/>
      <c r="J40" s="251"/>
      <c r="K40" s="38"/>
      <c r="L40" s="38"/>
      <c r="M40" s="410"/>
      <c r="N40" s="38"/>
      <c r="O40" s="38"/>
      <c r="P40" s="363">
        <v>149.99</v>
      </c>
      <c r="Q40" s="49"/>
      <c r="R40" s="49"/>
      <c r="S40" s="409">
        <v>983</v>
      </c>
      <c r="T40" s="38"/>
      <c r="U40" s="38"/>
      <c r="V40" s="251"/>
      <c r="W40" s="407"/>
      <c r="X40" s="81"/>
      <c r="Y40" s="411"/>
      <c r="Z40" s="38"/>
      <c r="AA40" s="38"/>
      <c r="AB40" s="363">
        <v>105.79</v>
      </c>
      <c r="AC40" s="49"/>
      <c r="AD40" s="49"/>
      <c r="AE40" s="409">
        <v>241</v>
      </c>
      <c r="AF40" s="81"/>
      <c r="AG40" s="81"/>
      <c r="AH40" s="255"/>
      <c r="AI40" s="407"/>
      <c r="AJ40" s="81"/>
      <c r="AK40" s="411"/>
    </row>
    <row r="41" spans="2:37">
      <c r="B41" s="4">
        <f t="shared" si="1"/>
        <v>42237</v>
      </c>
      <c r="C41" s="4"/>
      <c r="D41" s="363">
        <v>145.31</v>
      </c>
      <c r="E41" s="49"/>
      <c r="F41" s="49"/>
      <c r="G41" s="409">
        <v>4029</v>
      </c>
      <c r="H41" s="81"/>
      <c r="I41" s="81"/>
      <c r="J41" s="251"/>
      <c r="K41" s="38"/>
      <c r="L41" s="38"/>
      <c r="M41" s="410"/>
      <c r="N41" s="38"/>
      <c r="O41" s="38"/>
      <c r="P41" s="363">
        <v>149.16</v>
      </c>
      <c r="Q41" s="49"/>
      <c r="R41" s="49"/>
      <c r="S41" s="409">
        <v>1089</v>
      </c>
      <c r="T41" s="38"/>
      <c r="U41" s="38"/>
      <c r="V41" s="251"/>
      <c r="W41" s="407"/>
      <c r="X41" s="81"/>
      <c r="Y41" s="411"/>
      <c r="Z41" s="38"/>
      <c r="AA41" s="38"/>
      <c r="AB41" s="363">
        <v>104.65</v>
      </c>
      <c r="AC41" s="49"/>
      <c r="AD41" s="49"/>
      <c r="AE41" s="409">
        <v>210</v>
      </c>
      <c r="AF41" s="81"/>
      <c r="AG41" s="81"/>
      <c r="AH41" s="255"/>
      <c r="AI41" s="407"/>
      <c r="AJ41" s="81"/>
      <c r="AK41" s="81"/>
    </row>
    <row r="42" spans="2:37">
      <c r="B42" s="4">
        <f t="shared" si="1"/>
        <v>42244</v>
      </c>
      <c r="C42" s="4"/>
      <c r="D42" s="363">
        <v>144.63</v>
      </c>
      <c r="E42" s="49"/>
      <c r="F42" s="49"/>
      <c r="G42" s="409">
        <v>3541</v>
      </c>
      <c r="H42" s="81"/>
      <c r="I42" s="81"/>
      <c r="J42" s="81">
        <v>140.19999999999999</v>
      </c>
      <c r="K42" s="82"/>
      <c r="L42" s="82"/>
      <c r="M42" s="327">
        <v>15770</v>
      </c>
      <c r="N42" s="38"/>
      <c r="O42" s="38"/>
      <c r="P42" s="363">
        <v>150.4</v>
      </c>
      <c r="Q42" s="49"/>
      <c r="R42" s="49"/>
      <c r="S42" s="409">
        <v>891</v>
      </c>
      <c r="T42" s="38"/>
      <c r="U42" s="38"/>
      <c r="V42" s="81">
        <v>150.02000000000001</v>
      </c>
      <c r="W42" s="49"/>
      <c r="X42" s="49"/>
      <c r="Y42" s="146">
        <v>4042</v>
      </c>
      <c r="Z42" s="38"/>
      <c r="AA42" s="38"/>
      <c r="AB42" s="363">
        <v>101.34</v>
      </c>
      <c r="AC42" s="49"/>
      <c r="AD42" s="49"/>
      <c r="AE42" s="409">
        <v>188</v>
      </c>
      <c r="AF42" s="81"/>
      <c r="AG42" s="81"/>
      <c r="AH42" s="255">
        <v>103.97</v>
      </c>
      <c r="AI42" s="49"/>
      <c r="AJ42" s="49"/>
      <c r="AK42" s="146">
        <v>855</v>
      </c>
    </row>
    <row r="43" spans="2:37">
      <c r="B43" s="4">
        <f t="shared" si="1"/>
        <v>42251</v>
      </c>
      <c r="C43" s="4"/>
      <c r="D43" s="363">
        <v>142.19999999999999</v>
      </c>
      <c r="E43" s="49"/>
      <c r="F43" s="49"/>
      <c r="G43" s="409">
        <v>3670</v>
      </c>
      <c r="H43" s="81"/>
      <c r="I43" s="81"/>
      <c r="J43" s="251"/>
      <c r="K43" s="38"/>
      <c r="L43" s="38"/>
      <c r="M43" s="410"/>
      <c r="N43" s="38"/>
      <c r="O43" s="38"/>
      <c r="P43" s="363">
        <v>149.41</v>
      </c>
      <c r="Q43" s="49"/>
      <c r="R43" s="49"/>
      <c r="S43" s="409">
        <v>931</v>
      </c>
      <c r="T43" s="38"/>
      <c r="U43" s="38"/>
      <c r="V43" s="251"/>
      <c r="W43" s="407"/>
      <c r="X43" s="81"/>
      <c r="Y43" s="411"/>
      <c r="Z43" s="38"/>
      <c r="AA43" s="38"/>
      <c r="AB43" s="363">
        <v>101.26</v>
      </c>
      <c r="AC43" s="49"/>
      <c r="AD43" s="49"/>
      <c r="AE43" s="409">
        <v>183</v>
      </c>
      <c r="AF43" s="81"/>
      <c r="AG43" s="81"/>
      <c r="AH43" s="255"/>
      <c r="AI43" s="407"/>
      <c r="AJ43" s="81"/>
      <c r="AK43" s="411"/>
    </row>
    <row r="44" spans="2:37">
      <c r="B44" s="4">
        <f t="shared" si="1"/>
        <v>42258</v>
      </c>
      <c r="C44" s="4"/>
      <c r="D44" s="363">
        <v>135.91999999999999</v>
      </c>
      <c r="E44" s="49"/>
      <c r="F44" s="49"/>
      <c r="G44" s="409">
        <v>2636</v>
      </c>
      <c r="H44" s="81"/>
      <c r="I44" s="81"/>
      <c r="J44" s="251"/>
      <c r="K44" s="38"/>
      <c r="L44" s="38"/>
      <c r="M44" s="410"/>
      <c r="N44" s="38"/>
      <c r="O44" s="38"/>
      <c r="P44" s="363">
        <v>145.72</v>
      </c>
      <c r="Q44" s="49"/>
      <c r="R44" s="49"/>
      <c r="S44" s="409">
        <v>673</v>
      </c>
      <c r="T44" s="38"/>
      <c r="U44" s="38"/>
      <c r="V44" s="251"/>
      <c r="W44" s="407"/>
      <c r="X44" s="81"/>
      <c r="Y44" s="411"/>
      <c r="Z44" s="38"/>
      <c r="AA44" s="38"/>
      <c r="AB44" s="363">
        <v>97.03</v>
      </c>
      <c r="AC44" s="49"/>
      <c r="AD44" s="49"/>
      <c r="AE44" s="409">
        <v>235</v>
      </c>
      <c r="AF44" s="81"/>
      <c r="AG44" s="81"/>
      <c r="AH44" s="255"/>
      <c r="AI44" s="407"/>
      <c r="AJ44" s="81"/>
      <c r="AK44" s="411"/>
    </row>
    <row r="45" spans="2:37">
      <c r="B45" s="4">
        <f t="shared" si="1"/>
        <v>42265</v>
      </c>
      <c r="C45" s="4"/>
      <c r="D45" s="363">
        <v>130.28</v>
      </c>
      <c r="E45" s="49"/>
      <c r="F45" s="49"/>
      <c r="G45" s="409">
        <v>3495</v>
      </c>
      <c r="H45" s="81"/>
      <c r="I45" s="81"/>
      <c r="J45" s="251"/>
      <c r="K45" s="38"/>
      <c r="L45" s="38"/>
      <c r="M45" s="410"/>
      <c r="N45" s="38"/>
      <c r="O45" s="38"/>
      <c r="P45" s="363">
        <v>146.22</v>
      </c>
      <c r="Q45" s="49"/>
      <c r="R45" s="49"/>
      <c r="S45" s="409">
        <v>1157</v>
      </c>
      <c r="T45" s="38"/>
      <c r="U45" s="38"/>
      <c r="V45" s="251"/>
      <c r="W45" s="407"/>
      <c r="X45" s="81"/>
      <c r="Y45" s="411"/>
      <c r="Z45" s="38"/>
      <c r="AA45" s="38"/>
      <c r="AB45" s="363">
        <v>95.31</v>
      </c>
      <c r="AC45" s="49"/>
      <c r="AD45" s="49"/>
      <c r="AE45" s="409">
        <v>413</v>
      </c>
      <c r="AF45" s="81"/>
      <c r="AG45" s="81"/>
      <c r="AH45" s="255"/>
      <c r="AI45" s="407"/>
      <c r="AJ45" s="81"/>
      <c r="AK45" s="81"/>
    </row>
    <row r="46" spans="2:37">
      <c r="B46" s="4">
        <f t="shared" si="1"/>
        <v>42272</v>
      </c>
      <c r="C46" s="4"/>
      <c r="D46" s="363">
        <v>124.55</v>
      </c>
      <c r="E46" s="49"/>
      <c r="F46" s="49"/>
      <c r="G46" s="409">
        <v>4471</v>
      </c>
      <c r="H46" s="81"/>
      <c r="I46" s="81"/>
      <c r="J46" s="81">
        <v>130.32</v>
      </c>
      <c r="K46" s="82"/>
      <c r="L46" s="82"/>
      <c r="M46" s="327">
        <v>15929</v>
      </c>
      <c r="N46" s="38"/>
      <c r="O46" s="38"/>
      <c r="P46" s="363">
        <v>136.68</v>
      </c>
      <c r="Q46" s="49"/>
      <c r="R46" s="49"/>
      <c r="S46" s="409">
        <v>984</v>
      </c>
      <c r="T46" s="38"/>
      <c r="U46" s="38"/>
      <c r="V46" s="81">
        <v>142.59</v>
      </c>
      <c r="W46" s="49"/>
      <c r="X46" s="49"/>
      <c r="Y46" s="146">
        <v>4189</v>
      </c>
      <c r="Z46" s="38"/>
      <c r="AA46" s="38"/>
      <c r="AB46" s="363">
        <v>99.11</v>
      </c>
      <c r="AC46" s="49"/>
      <c r="AD46" s="49"/>
      <c r="AE46" s="409">
        <v>220</v>
      </c>
      <c r="AF46" s="81"/>
      <c r="AG46" s="81"/>
      <c r="AH46" s="255">
        <v>97.4</v>
      </c>
      <c r="AI46" s="49"/>
      <c r="AJ46" s="49"/>
      <c r="AK46" s="146">
        <v>1131</v>
      </c>
    </row>
    <row r="47" spans="2:37">
      <c r="B47" s="4">
        <f t="shared" si="1"/>
        <v>42279</v>
      </c>
      <c r="C47" s="4"/>
      <c r="D47" s="363">
        <v>118.29</v>
      </c>
      <c r="E47" s="49"/>
      <c r="F47" s="49"/>
      <c r="G47" s="409">
        <v>3778</v>
      </c>
      <c r="H47" s="81"/>
      <c r="I47" s="81"/>
      <c r="J47" s="251"/>
      <c r="K47" s="38"/>
      <c r="L47" s="38"/>
      <c r="M47" s="410"/>
      <c r="N47" s="38"/>
      <c r="O47" s="38"/>
      <c r="P47" s="363">
        <v>129.16999999999999</v>
      </c>
      <c r="Q47" s="49"/>
      <c r="R47" s="49"/>
      <c r="S47" s="409">
        <v>990</v>
      </c>
      <c r="T47" s="38"/>
      <c r="U47" s="38"/>
      <c r="V47" s="251"/>
      <c r="W47" s="407"/>
      <c r="X47" s="81"/>
      <c r="Y47" s="411"/>
      <c r="Z47" s="38"/>
      <c r="AA47" s="38"/>
      <c r="AB47" s="363">
        <v>95.06</v>
      </c>
      <c r="AC47" s="49"/>
      <c r="AD47" s="49"/>
      <c r="AE47" s="409">
        <v>218</v>
      </c>
      <c r="AF47" s="81"/>
      <c r="AG47" s="81"/>
      <c r="AH47" s="255"/>
      <c r="AI47" s="407"/>
      <c r="AJ47" s="81"/>
      <c r="AK47" s="411"/>
    </row>
    <row r="48" spans="2:37">
      <c r="B48" s="4">
        <f t="shared" si="1"/>
        <v>42286</v>
      </c>
      <c r="C48" s="4"/>
      <c r="D48" s="363">
        <v>116.48</v>
      </c>
      <c r="E48" s="49"/>
      <c r="F48" s="49"/>
      <c r="G48" s="409">
        <v>3537</v>
      </c>
      <c r="H48" s="81"/>
      <c r="I48" s="81"/>
      <c r="J48" s="251"/>
      <c r="K48" s="38"/>
      <c r="L48" s="38"/>
      <c r="M48" s="410"/>
      <c r="N48" s="38"/>
      <c r="O48" s="38"/>
      <c r="P48" s="363">
        <v>117.73</v>
      </c>
      <c r="Q48" s="49"/>
      <c r="R48" s="49"/>
      <c r="S48" s="409">
        <v>853</v>
      </c>
      <c r="T48" s="38"/>
      <c r="U48" s="38"/>
      <c r="V48" s="251"/>
      <c r="W48" s="407"/>
      <c r="X48" s="81"/>
      <c r="Y48" s="411"/>
      <c r="Z48" s="38"/>
      <c r="AA48" s="38"/>
      <c r="AB48" s="363">
        <v>91.67</v>
      </c>
      <c r="AC48" s="49"/>
      <c r="AD48" s="49"/>
      <c r="AE48" s="409">
        <v>233</v>
      </c>
      <c r="AF48" s="81"/>
      <c r="AG48" s="81"/>
      <c r="AH48" s="255"/>
      <c r="AI48" s="407"/>
      <c r="AJ48" s="81"/>
      <c r="AK48" s="411"/>
    </row>
    <row r="49" spans="2:37">
      <c r="B49" s="4">
        <f t="shared" si="1"/>
        <v>42293</v>
      </c>
      <c r="C49" s="4"/>
      <c r="D49" s="363">
        <v>109.95</v>
      </c>
      <c r="E49" s="49"/>
      <c r="F49" s="49"/>
      <c r="G49" s="409">
        <v>3399</v>
      </c>
      <c r="H49" s="81"/>
      <c r="I49" s="81"/>
      <c r="J49" s="251"/>
      <c r="K49" s="38"/>
      <c r="L49" s="38"/>
      <c r="M49" s="410"/>
      <c r="N49" s="38"/>
      <c r="O49" s="38"/>
      <c r="P49" s="363">
        <v>117.34</v>
      </c>
      <c r="Q49" s="49"/>
      <c r="R49" s="49"/>
      <c r="S49" s="409">
        <v>987</v>
      </c>
      <c r="T49" s="38"/>
      <c r="U49" s="38"/>
      <c r="V49" s="251"/>
      <c r="W49" s="407"/>
      <c r="X49" s="81"/>
      <c r="Y49" s="411"/>
      <c r="Z49" s="38"/>
      <c r="AA49" s="38"/>
      <c r="AB49" s="363">
        <v>90.19</v>
      </c>
      <c r="AC49" s="49"/>
      <c r="AD49" s="49"/>
      <c r="AE49" s="409">
        <v>251</v>
      </c>
      <c r="AF49" s="81"/>
      <c r="AG49" s="81"/>
      <c r="AH49" s="255"/>
      <c r="AI49" s="407"/>
      <c r="AJ49" s="81"/>
      <c r="AK49" s="81"/>
    </row>
    <row r="50" spans="2:37">
      <c r="B50" s="4">
        <f t="shared" si="1"/>
        <v>42300</v>
      </c>
      <c r="C50" s="4"/>
      <c r="D50" s="363">
        <v>106.61</v>
      </c>
      <c r="E50" s="49"/>
      <c r="F50" s="49"/>
      <c r="G50" s="409">
        <v>4327</v>
      </c>
      <c r="H50" s="81"/>
      <c r="I50" s="81"/>
      <c r="J50" s="251"/>
      <c r="K50" s="38"/>
      <c r="L50" s="38"/>
      <c r="M50" s="410"/>
      <c r="N50" s="38"/>
      <c r="O50" s="38"/>
      <c r="P50" s="363">
        <v>114.02</v>
      </c>
      <c r="Q50" s="49"/>
      <c r="R50" s="49"/>
      <c r="S50" s="409">
        <v>1072</v>
      </c>
      <c r="T50" s="38"/>
      <c r="U50" s="38"/>
      <c r="V50" s="251"/>
      <c r="W50" s="38"/>
      <c r="X50" s="38"/>
      <c r="Y50" s="410"/>
      <c r="Z50" s="38"/>
      <c r="AA50" s="38"/>
      <c r="AB50" s="363">
        <v>88.77</v>
      </c>
      <c r="AC50" s="49"/>
      <c r="AD50" s="49"/>
      <c r="AE50" s="409">
        <v>285</v>
      </c>
      <c r="AF50" s="81"/>
      <c r="AG50" s="81"/>
      <c r="AH50" s="251"/>
      <c r="AI50" s="38"/>
      <c r="AJ50" s="38"/>
      <c r="AK50" s="410"/>
    </row>
    <row r="51" spans="2:37">
      <c r="B51" s="4">
        <f t="shared" si="1"/>
        <v>42307</v>
      </c>
      <c r="C51" s="4"/>
      <c r="D51" s="363">
        <v>107.77</v>
      </c>
      <c r="E51" s="49"/>
      <c r="F51" s="49"/>
      <c r="G51" s="409">
        <v>3972</v>
      </c>
      <c r="H51" s="38"/>
      <c r="I51" s="38"/>
      <c r="J51" s="81">
        <v>110.48</v>
      </c>
      <c r="K51" s="82"/>
      <c r="L51" s="82"/>
      <c r="M51" s="327">
        <v>16713</v>
      </c>
      <c r="N51" s="38"/>
      <c r="O51" s="38"/>
      <c r="P51" s="363">
        <v>106.07</v>
      </c>
      <c r="Q51" s="49"/>
      <c r="R51" s="49"/>
      <c r="S51" s="409">
        <v>1005</v>
      </c>
      <c r="T51" s="38"/>
      <c r="U51" s="38"/>
      <c r="V51" s="81">
        <v>115.13</v>
      </c>
      <c r="W51" s="49"/>
      <c r="X51" s="49"/>
      <c r="Y51" s="146">
        <v>4379</v>
      </c>
      <c r="Z51" s="38"/>
      <c r="AA51" s="38"/>
      <c r="AB51" s="363">
        <v>90.21</v>
      </c>
      <c r="AC51" s="49"/>
      <c r="AD51" s="49"/>
      <c r="AE51" s="409">
        <v>196</v>
      </c>
      <c r="AF51" s="38"/>
      <c r="AG51" s="38"/>
      <c r="AH51" s="255">
        <v>90.27</v>
      </c>
      <c r="AI51" s="49"/>
      <c r="AJ51" s="49"/>
      <c r="AK51" s="146">
        <v>1070</v>
      </c>
    </row>
    <row r="52" spans="2:37">
      <c r="B52" s="4">
        <f t="shared" si="1"/>
        <v>42314</v>
      </c>
      <c r="C52" s="4"/>
      <c r="D52" s="363">
        <v>107.79</v>
      </c>
      <c r="E52" s="49"/>
      <c r="F52" s="49"/>
      <c r="G52" s="409">
        <v>3921</v>
      </c>
      <c r="H52" s="81"/>
      <c r="I52" s="81"/>
      <c r="J52" s="251"/>
      <c r="K52" s="38"/>
      <c r="L52" s="38"/>
      <c r="M52" s="410"/>
      <c r="N52" s="38"/>
      <c r="O52" s="38"/>
      <c r="P52" s="363">
        <v>102.8</v>
      </c>
      <c r="Q52" s="49"/>
      <c r="R52" s="49"/>
      <c r="S52" s="409">
        <v>1003</v>
      </c>
      <c r="T52" s="38"/>
      <c r="U52" s="38"/>
      <c r="V52" s="251"/>
      <c r="W52" s="407"/>
      <c r="X52" s="81"/>
      <c r="Y52" s="411"/>
      <c r="Z52" s="38"/>
      <c r="AA52" s="38"/>
      <c r="AB52" s="363">
        <v>92.36</v>
      </c>
      <c r="AC52" s="49"/>
      <c r="AD52" s="49"/>
      <c r="AE52" s="409">
        <v>224</v>
      </c>
      <c r="AF52" s="81"/>
      <c r="AG52" s="81"/>
      <c r="AH52" s="255"/>
      <c r="AI52" s="407"/>
      <c r="AJ52" s="81"/>
      <c r="AK52" s="411"/>
    </row>
    <row r="53" spans="2:37">
      <c r="B53" s="4">
        <f t="shared" si="1"/>
        <v>42321</v>
      </c>
      <c r="C53" s="4"/>
      <c r="D53" s="363">
        <v>106.07</v>
      </c>
      <c r="E53" s="49"/>
      <c r="F53" s="49"/>
      <c r="G53" s="409">
        <v>3856</v>
      </c>
      <c r="H53" s="81"/>
      <c r="I53" s="81"/>
      <c r="J53" s="251"/>
      <c r="K53" s="38"/>
      <c r="L53" s="38"/>
      <c r="M53" s="410"/>
      <c r="N53" s="38"/>
      <c r="O53" s="38"/>
      <c r="P53" s="363">
        <v>101.09</v>
      </c>
      <c r="Q53" s="49"/>
      <c r="R53" s="49"/>
      <c r="S53" s="409">
        <v>955</v>
      </c>
      <c r="T53" s="38"/>
      <c r="U53" s="38"/>
      <c r="V53" s="251"/>
      <c r="W53" s="407"/>
      <c r="X53" s="81"/>
      <c r="Y53" s="411"/>
      <c r="Z53" s="38"/>
      <c r="AA53" s="38"/>
      <c r="AB53" s="363">
        <v>91.32</v>
      </c>
      <c r="AC53" s="49"/>
      <c r="AD53" s="49"/>
      <c r="AE53" s="409">
        <v>260</v>
      </c>
      <c r="AF53" s="81"/>
      <c r="AG53" s="81"/>
      <c r="AH53" s="255"/>
      <c r="AI53" s="407"/>
      <c r="AJ53" s="81"/>
      <c r="AK53" s="411"/>
    </row>
    <row r="54" spans="2:37">
      <c r="B54" s="4">
        <f t="shared" si="1"/>
        <v>42328</v>
      </c>
      <c r="C54" s="4"/>
      <c r="D54" s="363">
        <v>105.06</v>
      </c>
      <c r="E54" s="49"/>
      <c r="F54" s="49"/>
      <c r="G54" s="409">
        <v>4235</v>
      </c>
      <c r="H54" s="81"/>
      <c r="I54" s="81"/>
      <c r="J54" s="251"/>
      <c r="K54" s="38"/>
      <c r="L54" s="38"/>
      <c r="M54" s="410"/>
      <c r="N54" s="38"/>
      <c r="O54" s="38"/>
      <c r="P54" s="363">
        <v>101.89</v>
      </c>
      <c r="Q54" s="49"/>
      <c r="R54" s="49"/>
      <c r="S54" s="409">
        <v>1068</v>
      </c>
      <c r="T54" s="38"/>
      <c r="U54" s="38"/>
      <c r="V54" s="251"/>
      <c r="W54" s="407"/>
      <c r="X54" s="81"/>
      <c r="Y54" s="411"/>
      <c r="Z54" s="38"/>
      <c r="AA54" s="38"/>
      <c r="AB54" s="363">
        <v>93.28</v>
      </c>
      <c r="AC54" s="49"/>
      <c r="AD54" s="49"/>
      <c r="AE54" s="409">
        <v>188</v>
      </c>
      <c r="AF54" s="81"/>
      <c r="AG54" s="81"/>
      <c r="AH54" s="255"/>
      <c r="AI54" s="407"/>
      <c r="AJ54" s="81"/>
      <c r="AK54" s="81"/>
    </row>
    <row r="55" spans="2:37">
      <c r="B55" s="4">
        <f t="shared" si="1"/>
        <v>42335</v>
      </c>
      <c r="C55" s="4"/>
      <c r="D55" s="363">
        <v>105.35</v>
      </c>
      <c r="E55" s="49"/>
      <c r="F55" s="49"/>
      <c r="G55" s="409">
        <v>3253</v>
      </c>
      <c r="H55" s="81"/>
      <c r="I55" s="81"/>
      <c r="J55" s="81">
        <v>105.98</v>
      </c>
      <c r="K55" s="82"/>
      <c r="L55" s="82"/>
      <c r="M55" s="327">
        <v>16030</v>
      </c>
      <c r="N55" s="38"/>
      <c r="O55" s="38"/>
      <c r="P55" s="363">
        <v>103.23</v>
      </c>
      <c r="Q55" s="49"/>
      <c r="R55" s="49"/>
      <c r="S55" s="409">
        <v>740</v>
      </c>
      <c r="T55" s="38"/>
      <c r="U55" s="38"/>
      <c r="V55" s="81">
        <v>102.41</v>
      </c>
      <c r="W55" s="49"/>
      <c r="X55" s="49"/>
      <c r="Y55" s="146">
        <v>4036</v>
      </c>
      <c r="Z55" s="38"/>
      <c r="AA55" s="38"/>
      <c r="AB55" s="363">
        <v>91.48</v>
      </c>
      <c r="AC55" s="49"/>
      <c r="AD55" s="49"/>
      <c r="AE55" s="409">
        <v>165</v>
      </c>
      <c r="AF55" s="81"/>
      <c r="AG55" s="81"/>
      <c r="AH55" s="255">
        <v>92</v>
      </c>
      <c r="AI55" s="49"/>
      <c r="AJ55" s="49"/>
      <c r="AK55" s="146">
        <v>880</v>
      </c>
    </row>
    <row r="56" spans="2:37">
      <c r="B56" s="4">
        <f t="shared" si="1"/>
        <v>42342</v>
      </c>
      <c r="C56" s="4"/>
      <c r="D56" s="363">
        <v>105.02</v>
      </c>
      <c r="E56" s="49"/>
      <c r="F56" s="49"/>
      <c r="G56" s="409">
        <v>4273</v>
      </c>
      <c r="H56" s="81"/>
      <c r="I56" s="81"/>
      <c r="J56" s="251"/>
      <c r="K56" s="38"/>
      <c r="L56" s="38"/>
      <c r="M56" s="410"/>
      <c r="N56" s="38"/>
      <c r="O56" s="38"/>
      <c r="P56" s="363">
        <v>104.37</v>
      </c>
      <c r="Q56" s="49"/>
      <c r="R56" s="49"/>
      <c r="S56" s="409">
        <v>1108</v>
      </c>
      <c r="T56" s="38"/>
      <c r="U56" s="38"/>
      <c r="V56" s="251"/>
      <c r="W56" s="407"/>
      <c r="X56" s="81"/>
      <c r="Y56" s="411"/>
      <c r="Z56" s="38"/>
      <c r="AA56" s="38"/>
      <c r="AB56" s="363">
        <v>91.34</v>
      </c>
      <c r="AC56" s="49"/>
      <c r="AD56" s="49"/>
      <c r="AE56" s="409">
        <v>192</v>
      </c>
      <c r="AF56" s="81"/>
      <c r="AG56" s="81"/>
      <c r="AH56" s="255"/>
      <c r="AI56" s="407"/>
      <c r="AJ56" s="81"/>
      <c r="AK56" s="411"/>
    </row>
    <row r="57" spans="2:37">
      <c r="B57" s="4">
        <f t="shared" si="1"/>
        <v>42349</v>
      </c>
      <c r="C57" s="4"/>
      <c r="D57" s="363">
        <v>103.67</v>
      </c>
      <c r="E57" s="49"/>
      <c r="F57" s="49"/>
      <c r="G57" s="409">
        <v>4616</v>
      </c>
      <c r="H57" s="81"/>
      <c r="I57" s="81"/>
      <c r="J57" s="251"/>
      <c r="K57" s="38"/>
      <c r="L57" s="38"/>
      <c r="M57" s="410"/>
      <c r="N57" s="38"/>
      <c r="O57" s="38"/>
      <c r="P57" s="363">
        <v>104.02</v>
      </c>
      <c r="Q57" s="49"/>
      <c r="R57" s="49"/>
      <c r="S57" s="409">
        <v>1008</v>
      </c>
      <c r="T57" s="38"/>
      <c r="U57" s="38"/>
      <c r="V57" s="251"/>
      <c r="W57" s="407"/>
      <c r="X57" s="81"/>
      <c r="Y57" s="411"/>
      <c r="Z57" s="38"/>
      <c r="AA57" s="38"/>
      <c r="AB57" s="363">
        <v>93.65</v>
      </c>
      <c r="AC57" s="49"/>
      <c r="AD57" s="49"/>
      <c r="AE57" s="409">
        <v>136</v>
      </c>
      <c r="AF57" s="81"/>
      <c r="AG57" s="81"/>
      <c r="AH57" s="255"/>
      <c r="AI57" s="407"/>
      <c r="AJ57" s="81"/>
      <c r="AK57" s="411"/>
    </row>
    <row r="58" spans="2:37">
      <c r="B58" s="4">
        <f t="shared" si="1"/>
        <v>42356</v>
      </c>
      <c r="C58" s="4"/>
      <c r="D58" s="363">
        <v>101.6</v>
      </c>
      <c r="E58" s="49"/>
      <c r="F58" s="49"/>
      <c r="G58" s="409">
        <v>3595</v>
      </c>
      <c r="H58" s="81"/>
      <c r="I58" s="81"/>
      <c r="J58" s="251"/>
      <c r="K58" s="38"/>
      <c r="L58" s="38"/>
      <c r="M58" s="410"/>
      <c r="N58" s="38"/>
      <c r="O58" s="38"/>
      <c r="P58" s="363">
        <v>108.1</v>
      </c>
      <c r="Q58" s="49"/>
      <c r="R58" s="49"/>
      <c r="S58" s="409">
        <v>983</v>
      </c>
      <c r="T58" s="38"/>
      <c r="U58" s="38"/>
      <c r="V58" s="251"/>
      <c r="W58" s="407"/>
      <c r="X58" s="81"/>
      <c r="Y58" s="411"/>
      <c r="Z58" s="38"/>
      <c r="AA58" s="38"/>
      <c r="AB58" s="363">
        <v>90.64</v>
      </c>
      <c r="AC58" s="49"/>
      <c r="AD58" s="49"/>
      <c r="AE58" s="409">
        <v>250</v>
      </c>
      <c r="AF58" s="81"/>
      <c r="AG58" s="81"/>
      <c r="AH58" s="255"/>
      <c r="AI58" s="407"/>
      <c r="AJ58" s="81"/>
      <c r="AK58" s="81"/>
    </row>
    <row r="59" spans="2:37">
      <c r="B59" s="4">
        <f t="shared" si="1"/>
        <v>42363</v>
      </c>
      <c r="C59" s="4"/>
      <c r="D59" s="363">
        <v>102.86</v>
      </c>
      <c r="E59" s="49"/>
      <c r="F59" s="49"/>
      <c r="G59" s="409">
        <v>3244</v>
      </c>
      <c r="H59" s="81"/>
      <c r="I59" s="81"/>
      <c r="J59" s="251"/>
      <c r="K59" s="38"/>
      <c r="L59" s="38"/>
      <c r="M59" s="410"/>
      <c r="N59" s="38"/>
      <c r="O59" s="38"/>
      <c r="P59" s="363">
        <v>114.1</v>
      </c>
      <c r="Q59" s="49"/>
      <c r="R59" s="49"/>
      <c r="S59" s="409">
        <v>1000</v>
      </c>
      <c r="T59" s="38"/>
      <c r="U59" s="38"/>
      <c r="V59" s="251"/>
      <c r="W59" s="38"/>
      <c r="X59" s="38"/>
      <c r="Y59" s="410"/>
      <c r="Z59" s="38"/>
      <c r="AA59" s="38"/>
      <c r="AB59" s="363">
        <v>93.18</v>
      </c>
      <c r="AC59" s="49"/>
      <c r="AD59" s="49"/>
      <c r="AE59" s="409">
        <v>201</v>
      </c>
      <c r="AF59" s="81"/>
      <c r="AG59" s="81"/>
      <c r="AH59" s="251"/>
      <c r="AI59" s="38"/>
      <c r="AJ59" s="38"/>
      <c r="AK59" s="410"/>
    </row>
    <row r="60" spans="2:37">
      <c r="B60" s="4">
        <f t="shared" si="1"/>
        <v>42370</v>
      </c>
      <c r="C60" s="4"/>
      <c r="D60" s="363">
        <v>102.63</v>
      </c>
      <c r="E60" s="49"/>
      <c r="F60" s="49"/>
      <c r="G60" s="409">
        <v>2317</v>
      </c>
      <c r="H60" s="38"/>
      <c r="I60" s="38"/>
      <c r="J60" s="81">
        <v>103.33</v>
      </c>
      <c r="K60" s="82"/>
      <c r="L60" s="82"/>
      <c r="M60" s="327">
        <v>16495</v>
      </c>
      <c r="N60" s="38"/>
      <c r="O60" s="38"/>
      <c r="P60" s="363">
        <v>118.45</v>
      </c>
      <c r="Q60" s="49"/>
      <c r="R60" s="49"/>
      <c r="S60" s="409">
        <v>691</v>
      </c>
      <c r="T60" s="38"/>
      <c r="U60" s="38"/>
      <c r="V60" s="81">
        <v>109.24</v>
      </c>
      <c r="W60" s="49"/>
      <c r="X60" s="49"/>
      <c r="Y60" s="146">
        <v>4285</v>
      </c>
      <c r="Z60" s="38"/>
      <c r="AA60" s="38"/>
      <c r="AB60" s="363">
        <v>94.52</v>
      </c>
      <c r="AC60" s="49"/>
      <c r="AD60" s="49"/>
      <c r="AE60" s="409">
        <v>134</v>
      </c>
      <c r="AF60" s="38"/>
      <c r="AG60" s="38"/>
      <c r="AH60" s="255">
        <v>92.6</v>
      </c>
      <c r="AI60" s="49"/>
      <c r="AJ60" s="49"/>
      <c r="AK60" s="146">
        <v>821</v>
      </c>
    </row>
    <row r="61" spans="2:37" ht="2.25" customHeight="1">
      <c r="B61" s="4"/>
      <c r="C61" s="4"/>
      <c r="D61" s="121"/>
      <c r="E61" s="121"/>
      <c r="F61" s="121"/>
      <c r="G61" s="327"/>
      <c r="H61" s="81"/>
      <c r="I61" s="121"/>
      <c r="J61" s="121"/>
      <c r="K61" s="121"/>
      <c r="L61" s="121"/>
      <c r="M61" s="327"/>
      <c r="N61" s="38"/>
      <c r="O61" s="38"/>
      <c r="P61" s="121"/>
      <c r="Q61" s="121"/>
      <c r="R61" s="121"/>
      <c r="S61" s="327"/>
      <c r="T61" s="81"/>
      <c r="U61" s="121"/>
      <c r="V61" s="121"/>
      <c r="W61" s="121"/>
      <c r="X61" s="121"/>
      <c r="Y61" s="327"/>
      <c r="Z61" s="38"/>
      <c r="AA61" s="38"/>
      <c r="AB61" s="121"/>
      <c r="AC61" s="121"/>
      <c r="AD61" s="121"/>
      <c r="AE61" s="327"/>
      <c r="AF61" s="81"/>
      <c r="AG61" s="121"/>
      <c r="AH61" s="121"/>
      <c r="AI61" s="121"/>
      <c r="AJ61" s="121"/>
      <c r="AK61" s="327"/>
    </row>
    <row r="62" spans="2:37" ht="12.75" customHeight="1">
      <c r="B62" s="127">
        <v>2015</v>
      </c>
      <c r="C62" s="9"/>
      <c r="D62" s="121">
        <f>SUMPRODUCT(D8:D60,G8:G60)/SUM(G8:G60)</f>
        <v>134.82940667502385</v>
      </c>
      <c r="E62" s="121"/>
      <c r="F62" s="121"/>
      <c r="G62" s="327">
        <f>SUM(G8:G60)</f>
        <v>212194</v>
      </c>
      <c r="H62" s="81"/>
      <c r="I62" s="121"/>
      <c r="J62" s="121"/>
      <c r="K62" s="121"/>
      <c r="L62" s="121"/>
      <c r="M62" s="327"/>
      <c r="N62" s="82"/>
      <c r="O62" s="82"/>
      <c r="P62" s="121">
        <f>SUMPRODUCT(P8:P60,S8:S60)/SUM(S8:S60)</f>
        <v>154.24140371135692</v>
      </c>
      <c r="Q62" s="121"/>
      <c r="R62" s="121"/>
      <c r="S62" s="327">
        <f>SUM(S8:S60)</f>
        <v>49362</v>
      </c>
      <c r="T62" s="81"/>
      <c r="U62" s="121"/>
      <c r="V62" s="121"/>
      <c r="W62" s="121"/>
      <c r="X62" s="121"/>
      <c r="Y62" s="327"/>
      <c r="Z62" s="82"/>
      <c r="AA62" s="82"/>
      <c r="AB62" s="121">
        <f>SUMPRODUCT(AB8:AB60,AE8:AE60)/SUM(AE8:AE60)</f>
        <v>108.80626512455507</v>
      </c>
      <c r="AC62" s="121"/>
      <c r="AD62" s="121"/>
      <c r="AE62" s="327">
        <f>SUM(AE8:AE60)</f>
        <v>11240</v>
      </c>
      <c r="AF62" s="81"/>
      <c r="AG62" s="121"/>
      <c r="AH62" s="121"/>
      <c r="AI62" s="130"/>
      <c r="AJ62" s="130"/>
      <c r="AK62" s="327"/>
    </row>
    <row r="63" spans="2:37" ht="12.75" customHeight="1">
      <c r="B63" s="246">
        <v>2014</v>
      </c>
      <c r="C63" s="9"/>
      <c r="D63" s="121">
        <v>164.21943139017694</v>
      </c>
      <c r="E63" s="121"/>
      <c r="F63" s="121"/>
      <c r="G63" s="327">
        <v>211340</v>
      </c>
      <c r="H63" s="81"/>
      <c r="I63" s="121"/>
      <c r="J63" s="121"/>
      <c r="K63" s="121"/>
      <c r="L63" s="121"/>
      <c r="M63" s="327"/>
      <c r="N63" s="82"/>
      <c r="O63" s="82"/>
      <c r="P63" s="121">
        <v>193.2145669194</v>
      </c>
      <c r="Q63" s="121"/>
      <c r="R63" s="121"/>
      <c r="S63" s="327">
        <v>48536</v>
      </c>
      <c r="T63" s="81"/>
      <c r="U63" s="121"/>
      <c r="V63" s="121"/>
      <c r="W63" s="121"/>
      <c r="X63" s="121"/>
      <c r="Y63" s="327"/>
      <c r="Z63" s="82"/>
      <c r="AA63" s="82"/>
      <c r="AB63" s="121">
        <v>122.051978985562</v>
      </c>
      <c r="AC63" s="121"/>
      <c r="AD63" s="121"/>
      <c r="AE63" s="327">
        <v>13229</v>
      </c>
      <c r="AF63" s="81"/>
      <c r="AG63" s="121"/>
      <c r="AH63" s="121"/>
      <c r="AI63" s="130"/>
      <c r="AJ63" s="130"/>
      <c r="AK63" s="327"/>
    </row>
    <row r="64" spans="2:37" ht="2.25" customHeight="1">
      <c r="B64" s="127"/>
      <c r="C64" s="9"/>
      <c r="D64" s="130"/>
      <c r="E64" s="130"/>
      <c r="F64" s="130"/>
      <c r="G64" s="131"/>
      <c r="H64" s="110"/>
      <c r="I64" s="130"/>
      <c r="J64" s="130"/>
      <c r="K64" s="130"/>
      <c r="L64" s="130"/>
      <c r="M64" s="131"/>
      <c r="P64" s="130"/>
      <c r="Q64" s="130"/>
      <c r="R64" s="130"/>
      <c r="S64" s="131"/>
      <c r="T64" s="110"/>
      <c r="U64" s="130"/>
      <c r="V64" s="130"/>
      <c r="W64" s="130"/>
      <c r="X64" s="130"/>
      <c r="Y64" s="7"/>
      <c r="AB64" s="130"/>
      <c r="AC64" s="130"/>
      <c r="AD64" s="130"/>
      <c r="AE64" s="131"/>
      <c r="AF64" s="110"/>
      <c r="AG64" s="130"/>
      <c r="AH64" s="130"/>
      <c r="AI64" s="130"/>
      <c r="AJ64" s="130"/>
      <c r="AK64" s="131"/>
    </row>
    <row r="65" spans="2:38" ht="10.5" customHeight="1">
      <c r="B65" s="10" t="s">
        <v>285</v>
      </c>
      <c r="J65" s="117"/>
      <c r="K65" s="117"/>
      <c r="M65" s="117"/>
      <c r="N65" s="117"/>
      <c r="O65" s="117"/>
      <c r="V65" s="117"/>
      <c r="W65" s="117"/>
      <c r="Y65" s="7"/>
      <c r="Z65" s="117"/>
      <c r="AA65" s="117"/>
      <c r="AH65" s="117"/>
      <c r="AI65" s="117"/>
      <c r="AK65" s="117"/>
      <c r="AL65" s="117"/>
    </row>
    <row r="66" spans="2:38" ht="10.5" customHeight="1">
      <c r="B66" s="10" t="s">
        <v>265</v>
      </c>
      <c r="J66" s="117"/>
      <c r="K66" s="117"/>
      <c r="M66" s="117"/>
      <c r="N66" s="117"/>
      <c r="O66" s="117"/>
      <c r="V66" s="117"/>
      <c r="W66" s="117"/>
      <c r="Y66" s="7"/>
      <c r="Z66" s="117"/>
      <c r="AA66" s="117"/>
      <c r="AH66" s="117"/>
      <c r="AI66" s="117"/>
      <c r="AK66" s="117"/>
      <c r="AL66" s="117"/>
    </row>
    <row r="67" spans="2:38" ht="10.5" customHeight="1">
      <c r="B67" s="10" t="s">
        <v>272</v>
      </c>
      <c r="J67" s="117"/>
      <c r="K67" s="117"/>
      <c r="M67" s="117"/>
      <c r="N67" s="117"/>
      <c r="O67" s="117"/>
      <c r="V67" s="117"/>
      <c r="W67" s="117"/>
      <c r="Y67" s="7"/>
      <c r="Z67" s="117"/>
      <c r="AA67" s="117"/>
      <c r="AH67" s="117"/>
      <c r="AI67" s="117"/>
      <c r="AK67" s="117"/>
      <c r="AL67" s="117"/>
    </row>
    <row r="68" spans="2:38">
      <c r="B68" s="10"/>
      <c r="J68" s="117"/>
      <c r="K68" s="117"/>
      <c r="M68" s="117"/>
      <c r="N68" s="117"/>
      <c r="O68" s="117"/>
      <c r="V68" s="117"/>
      <c r="W68" s="117"/>
      <c r="Y68" s="117"/>
      <c r="Z68" s="117"/>
      <c r="AA68" s="117"/>
      <c r="AH68" s="117"/>
      <c r="AI68" s="117"/>
      <c r="AK68" s="117"/>
      <c r="AL68" s="117"/>
    </row>
    <row r="69" spans="2:38">
      <c r="J69" s="117"/>
      <c r="K69" s="117"/>
      <c r="M69" s="117"/>
      <c r="N69" s="117"/>
      <c r="O69" s="117"/>
      <c r="V69" s="117"/>
      <c r="W69" s="117"/>
      <c r="Y69" s="117"/>
      <c r="Z69" s="117"/>
      <c r="AA69" s="117"/>
      <c r="AH69" s="117"/>
      <c r="AI69" s="117"/>
      <c r="AK69" s="117"/>
      <c r="AL69" s="117"/>
    </row>
    <row r="70" spans="2:38">
      <c r="J70" s="117"/>
      <c r="K70" s="117"/>
      <c r="M70" s="117"/>
      <c r="N70" s="117"/>
      <c r="O70" s="117"/>
      <c r="V70" s="117"/>
      <c r="W70" s="117"/>
      <c r="Y70" s="117"/>
      <c r="Z70" s="117"/>
      <c r="AA70" s="117"/>
      <c r="AH70" s="117"/>
      <c r="AI70" s="117"/>
      <c r="AK70" s="117"/>
      <c r="AL70" s="117"/>
    </row>
    <row r="71" spans="2:38">
      <c r="J71" s="117"/>
      <c r="K71" s="117"/>
      <c r="M71" s="117"/>
      <c r="N71" s="117"/>
      <c r="O71" s="117"/>
      <c r="V71" s="117"/>
      <c r="W71" s="117"/>
      <c r="Y71" s="117"/>
      <c r="Z71" s="117"/>
      <c r="AA71" s="117"/>
      <c r="AH71" s="117"/>
      <c r="AI71" s="117"/>
      <c r="AK71" s="117"/>
      <c r="AL71" s="117"/>
    </row>
  </sheetData>
  <sheetProtection formatCells="0"/>
  <mergeCells count="15">
    <mergeCell ref="D6:N6"/>
    <mergeCell ref="P6:Z6"/>
    <mergeCell ref="AB6:AL6"/>
    <mergeCell ref="D7:E7"/>
    <mergeCell ref="G7:H7"/>
    <mergeCell ref="J7:K7"/>
    <mergeCell ref="M7:N7"/>
    <mergeCell ref="P7:Q7"/>
    <mergeCell ref="S7:T7"/>
    <mergeCell ref="V7:W7"/>
    <mergeCell ref="Y7:Z7"/>
    <mergeCell ref="AB7:AC7"/>
    <mergeCell ref="AE7:AF7"/>
    <mergeCell ref="AH7:AI7"/>
    <mergeCell ref="AK7:AL7"/>
  </mergeCells>
  <pageMargins left="0.24" right="0.24" top="0.17" bottom="0.17" header="0.17" footer="0.17"/>
  <pageSetup scale="90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2:AN71"/>
  <sheetViews>
    <sheetView zoomScaleNormal="100" zoomScaleSheetLayoutView="100" workbookViewId="0">
      <selection activeCell="AH16" sqref="AH16"/>
    </sheetView>
  </sheetViews>
  <sheetFormatPr defaultColWidth="10.28515625" defaultRowHeight="12"/>
  <cols>
    <col min="1" max="1" width="10.28515625" style="1"/>
    <col min="2" max="2" width="8.5703125" style="1" customWidth="1"/>
    <col min="3" max="3" width="2.28515625" style="1" customWidth="1"/>
    <col min="4" max="4" width="6.140625" style="1" customWidth="1"/>
    <col min="5" max="5" width="1.28515625" style="1" customWidth="1"/>
    <col min="6" max="6" width="0.85546875" style="1" customWidth="1"/>
    <col min="7" max="7" width="6.42578125" style="109" customWidth="1"/>
    <col min="8" max="8" width="1.42578125" style="1" customWidth="1"/>
    <col min="9" max="9" width="0.85546875" style="1" customWidth="1"/>
    <col min="10" max="10" width="6.140625" style="1" customWidth="1"/>
    <col min="11" max="12" width="0.85546875" style="1" customWidth="1"/>
    <col min="13" max="13" width="6.28515625" style="1" customWidth="1"/>
    <col min="14" max="14" width="1.42578125" style="1" customWidth="1"/>
    <col min="15" max="15" width="0.85546875" style="1" customWidth="1"/>
    <col min="16" max="16" width="6.140625" style="1" customWidth="1"/>
    <col min="17" max="17" width="1.28515625" style="1" customWidth="1"/>
    <col min="18" max="18" width="0.85546875" style="1" customWidth="1"/>
    <col min="19" max="19" width="6.140625" style="1" customWidth="1"/>
    <col min="20" max="20" width="1.42578125" style="1" customWidth="1"/>
    <col min="21" max="21" width="0.85546875" style="1" customWidth="1"/>
    <col min="22" max="22" width="6.85546875" style="1" customWidth="1"/>
    <col min="23" max="24" width="0.85546875" style="1" customWidth="1"/>
    <col min="25" max="25" width="5.85546875" style="1" customWidth="1"/>
    <col min="26" max="26" width="1.42578125" style="1" customWidth="1"/>
    <col min="27" max="27" width="0.85546875" style="1" customWidth="1"/>
    <col min="28" max="28" width="6.140625" style="1" customWidth="1"/>
    <col min="29" max="29" width="1.28515625" style="1" customWidth="1"/>
    <col min="30" max="30" width="0.85546875" style="1" customWidth="1"/>
    <col min="31" max="31" width="7.7109375" style="1" customWidth="1"/>
    <col min="32" max="32" width="1.42578125" style="1" customWidth="1"/>
    <col min="33" max="33" width="0.85546875" style="1" customWidth="1"/>
    <col min="34" max="34" width="6.85546875" style="1" customWidth="1"/>
    <col min="35" max="36" width="0.85546875" style="1" customWidth="1"/>
    <col min="37" max="37" width="6.28515625" style="1" customWidth="1"/>
    <col min="38" max="38" width="1.28515625" style="1" customWidth="1"/>
    <col min="39" max="16384" width="10.28515625" style="1"/>
  </cols>
  <sheetData>
    <row r="2" spans="2:40">
      <c r="D2" s="1" t="s">
        <v>407</v>
      </c>
    </row>
    <row r="3" spans="2:40">
      <c r="D3" s="1" t="s">
        <v>260</v>
      </c>
    </row>
    <row r="4" spans="2:40">
      <c r="D4" s="1" t="s">
        <v>286</v>
      </c>
    </row>
    <row r="5" spans="2:40" ht="5.25" customHeight="1">
      <c r="M5" s="12"/>
      <c r="N5" s="12"/>
      <c r="O5" s="12"/>
      <c r="Y5" s="12"/>
      <c r="Z5" s="12"/>
      <c r="AA5" s="12"/>
      <c r="AK5" s="12"/>
      <c r="AL5" s="12"/>
    </row>
    <row r="6" spans="2:40" ht="12.75" customHeight="1">
      <c r="D6" s="1970" t="s">
        <v>263</v>
      </c>
      <c r="E6" s="1970"/>
      <c r="F6" s="1970"/>
      <c r="G6" s="1970"/>
      <c r="H6" s="1970"/>
      <c r="I6" s="1970"/>
      <c r="J6" s="1970"/>
      <c r="K6" s="1970"/>
      <c r="L6" s="1970"/>
      <c r="M6" s="1970"/>
      <c r="N6" s="1970"/>
      <c r="O6" s="13"/>
      <c r="P6" s="1987" t="s">
        <v>248</v>
      </c>
      <c r="Q6" s="1987"/>
      <c r="R6" s="1987"/>
      <c r="S6" s="1987"/>
      <c r="T6" s="1987"/>
      <c r="U6" s="1987"/>
      <c r="V6" s="1987"/>
      <c r="W6" s="1987"/>
      <c r="X6" s="1987"/>
      <c r="Y6" s="1987"/>
      <c r="Z6" s="1987"/>
      <c r="AA6" s="13"/>
      <c r="AB6" s="1987" t="s">
        <v>270</v>
      </c>
      <c r="AC6" s="1987"/>
      <c r="AD6" s="1987"/>
      <c r="AE6" s="1987"/>
      <c r="AF6" s="1987"/>
      <c r="AG6" s="1987"/>
      <c r="AH6" s="1987"/>
      <c r="AI6" s="1987"/>
      <c r="AJ6" s="1987"/>
      <c r="AK6" s="1987"/>
      <c r="AL6" s="1987"/>
    </row>
    <row r="7" spans="2:40" ht="13.5" customHeight="1">
      <c r="D7" s="1951" t="s">
        <v>170</v>
      </c>
      <c r="E7" s="1951"/>
      <c r="F7" s="111"/>
      <c r="G7" s="1951" t="s">
        <v>231</v>
      </c>
      <c r="H7" s="1951"/>
      <c r="I7" s="111"/>
      <c r="J7" s="1972" t="s">
        <v>172</v>
      </c>
      <c r="K7" s="1972"/>
      <c r="L7" s="111"/>
      <c r="M7" s="1951" t="s">
        <v>231</v>
      </c>
      <c r="N7" s="1951"/>
      <c r="O7" s="112"/>
      <c r="P7" s="1951" t="s">
        <v>170</v>
      </c>
      <c r="Q7" s="1951"/>
      <c r="R7" s="111"/>
      <c r="S7" s="1951" t="s">
        <v>231</v>
      </c>
      <c r="T7" s="1951"/>
      <c r="U7" s="111"/>
      <c r="V7" s="1972" t="s">
        <v>172</v>
      </c>
      <c r="W7" s="1972"/>
      <c r="X7" s="111"/>
      <c r="Y7" s="1951" t="s">
        <v>231</v>
      </c>
      <c r="Z7" s="1951"/>
      <c r="AA7" s="112"/>
      <c r="AB7" s="1951" t="s">
        <v>170</v>
      </c>
      <c r="AC7" s="1951"/>
      <c r="AD7" s="111"/>
      <c r="AE7" s="1951" t="s">
        <v>231</v>
      </c>
      <c r="AF7" s="1951"/>
      <c r="AG7" s="111"/>
      <c r="AH7" s="1972" t="s">
        <v>172</v>
      </c>
      <c r="AI7" s="1972"/>
      <c r="AJ7" s="111"/>
      <c r="AK7" s="1951" t="s">
        <v>231</v>
      </c>
      <c r="AL7" s="1951"/>
    </row>
    <row r="8" spans="2:40" s="241" customFormat="1" ht="2.25" customHeight="1">
      <c r="E8" s="242"/>
      <c r="F8" s="242"/>
      <c r="G8" s="247"/>
      <c r="H8" s="242"/>
      <c r="I8" s="242"/>
      <c r="J8" s="242"/>
      <c r="K8" s="242"/>
      <c r="L8" s="242"/>
      <c r="Q8" s="242"/>
      <c r="R8" s="242"/>
      <c r="S8" s="242"/>
      <c r="T8" s="242"/>
      <c r="U8" s="242"/>
      <c r="V8" s="242"/>
      <c r="W8" s="242"/>
      <c r="X8" s="242"/>
      <c r="AC8" s="242"/>
      <c r="AD8" s="242"/>
      <c r="AE8" s="242"/>
      <c r="AF8" s="242"/>
      <c r="AG8" s="242"/>
      <c r="AH8" s="242"/>
      <c r="AI8" s="242"/>
      <c r="AJ8" s="242"/>
      <c r="AK8" s="243"/>
    </row>
    <row r="9" spans="2:40">
      <c r="B9" s="4">
        <v>42013</v>
      </c>
      <c r="C9" s="4"/>
      <c r="D9" s="363">
        <v>105.72</v>
      </c>
      <c r="E9" s="81"/>
      <c r="F9" s="81"/>
      <c r="G9" s="103">
        <v>424</v>
      </c>
      <c r="H9" s="82"/>
      <c r="I9" s="82"/>
      <c r="J9" s="81"/>
      <c r="K9" s="82"/>
      <c r="L9" s="82"/>
      <c r="M9" s="411"/>
      <c r="N9" s="82"/>
      <c r="O9" s="82"/>
      <c r="P9" s="81">
        <v>51.37</v>
      </c>
      <c r="Q9" s="82"/>
      <c r="R9" s="82"/>
      <c r="S9" s="327">
        <v>863</v>
      </c>
      <c r="T9" s="82"/>
      <c r="U9" s="82"/>
      <c r="V9" s="81"/>
      <c r="W9" s="82"/>
      <c r="X9" s="82"/>
      <c r="Y9" s="411"/>
      <c r="Z9" s="82"/>
      <c r="AA9" s="82"/>
      <c r="AB9" s="81">
        <v>44.23</v>
      </c>
      <c r="AC9" s="82"/>
      <c r="AD9" s="82"/>
      <c r="AE9" s="327">
        <v>1989</v>
      </c>
      <c r="AF9" s="82"/>
      <c r="AG9" s="82"/>
      <c r="AH9" s="81"/>
      <c r="AI9" s="82"/>
      <c r="AJ9" s="82"/>
      <c r="AK9" s="411"/>
      <c r="AN9" s="245"/>
    </row>
    <row r="10" spans="2:40" ht="12.75" customHeight="1">
      <c r="B10" s="4">
        <f t="shared" ref="B10:B15" si="0">B9+7</f>
        <v>42020</v>
      </c>
      <c r="C10" s="4"/>
      <c r="D10" s="363">
        <v>106.38</v>
      </c>
      <c r="E10" s="81"/>
      <c r="F10" s="81"/>
      <c r="G10" s="103">
        <v>402</v>
      </c>
      <c r="H10" s="82"/>
      <c r="I10" s="82"/>
      <c r="J10" s="81"/>
      <c r="K10" s="82"/>
      <c r="L10" s="82"/>
      <c r="M10" s="411"/>
      <c r="N10" s="82"/>
      <c r="O10" s="82"/>
      <c r="P10" s="81">
        <v>52.77</v>
      </c>
      <c r="Q10" s="82"/>
      <c r="R10" s="82"/>
      <c r="S10" s="327">
        <v>643</v>
      </c>
      <c r="T10" s="82"/>
      <c r="U10" s="82"/>
      <c r="V10" s="81"/>
      <c r="W10" s="82"/>
      <c r="X10" s="82"/>
      <c r="Y10" s="411"/>
      <c r="Z10" s="82"/>
      <c r="AA10" s="82"/>
      <c r="AB10" s="81">
        <v>43.15</v>
      </c>
      <c r="AC10" s="82"/>
      <c r="AD10" s="82"/>
      <c r="AE10" s="327">
        <v>1977</v>
      </c>
      <c r="AF10" s="82"/>
      <c r="AG10" s="82"/>
      <c r="AH10" s="81"/>
      <c r="AI10" s="82"/>
      <c r="AJ10" s="82"/>
      <c r="AK10" s="411"/>
      <c r="AN10" s="245"/>
    </row>
    <row r="11" spans="2:40">
      <c r="B11" s="4">
        <f t="shared" si="0"/>
        <v>42027</v>
      </c>
      <c r="C11" s="4"/>
      <c r="D11" s="363">
        <v>105.39</v>
      </c>
      <c r="E11" s="81"/>
      <c r="F11" s="81"/>
      <c r="G11" s="103">
        <v>377</v>
      </c>
      <c r="H11" s="82"/>
      <c r="I11" s="82"/>
      <c r="J11" s="38"/>
      <c r="K11" s="38"/>
      <c r="L11" s="38"/>
      <c r="M11" s="38"/>
      <c r="N11" s="82"/>
      <c r="O11" s="82"/>
      <c r="P11" s="81">
        <v>58.5</v>
      </c>
      <c r="Q11" s="82"/>
      <c r="R11" s="82"/>
      <c r="S11" s="327">
        <v>275</v>
      </c>
      <c r="T11" s="82"/>
      <c r="U11" s="82"/>
      <c r="V11" s="38"/>
      <c r="W11" s="38"/>
      <c r="X11" s="38"/>
      <c r="Y11" s="38"/>
      <c r="Z11" s="82"/>
      <c r="AA11" s="82"/>
      <c r="AB11" s="81">
        <v>38.93</v>
      </c>
      <c r="AC11" s="82"/>
      <c r="AD11" s="82"/>
      <c r="AE11" s="327">
        <v>1449</v>
      </c>
      <c r="AF11" s="82"/>
      <c r="AG11" s="82"/>
      <c r="AH11" s="38"/>
      <c r="AI11" s="38"/>
      <c r="AJ11" s="38"/>
      <c r="AK11" s="38"/>
      <c r="AN11" s="245"/>
    </row>
    <row r="12" spans="2:40">
      <c r="B12" s="4">
        <f t="shared" si="0"/>
        <v>42034</v>
      </c>
      <c r="C12" s="4"/>
      <c r="D12" s="363">
        <v>106.69</v>
      </c>
      <c r="E12" s="81"/>
      <c r="F12" s="81"/>
      <c r="G12" s="103">
        <v>408</v>
      </c>
      <c r="H12" s="82"/>
      <c r="I12" s="82"/>
      <c r="J12" s="81">
        <v>106.08</v>
      </c>
      <c r="K12" s="82"/>
      <c r="L12" s="82"/>
      <c r="M12" s="327">
        <v>1695</v>
      </c>
      <c r="N12" s="82"/>
      <c r="O12" s="82"/>
      <c r="P12" s="81">
        <v>45.69</v>
      </c>
      <c r="Q12" s="82"/>
      <c r="R12" s="82"/>
      <c r="S12" s="327">
        <v>646</v>
      </c>
      <c r="T12" s="82"/>
      <c r="U12" s="82"/>
      <c r="V12" s="81">
        <v>51.17</v>
      </c>
      <c r="W12" s="82"/>
      <c r="X12" s="82"/>
      <c r="Y12" s="327">
        <v>2602</v>
      </c>
      <c r="Z12" s="82"/>
      <c r="AA12" s="82"/>
      <c r="AB12" s="81">
        <v>37</v>
      </c>
      <c r="AC12" s="82"/>
      <c r="AD12" s="82"/>
      <c r="AE12" s="327">
        <v>1549</v>
      </c>
      <c r="AF12" s="82"/>
      <c r="AG12" s="82"/>
      <c r="AH12" s="81">
        <v>41.58</v>
      </c>
      <c r="AI12" s="82"/>
      <c r="AJ12" s="82"/>
      <c r="AK12" s="327">
        <v>7391</v>
      </c>
      <c r="AN12" s="245"/>
    </row>
    <row r="13" spans="2:40">
      <c r="B13" s="4">
        <f t="shared" si="0"/>
        <v>42041</v>
      </c>
      <c r="C13" s="4"/>
      <c r="D13" s="363">
        <v>103.89</v>
      </c>
      <c r="E13" s="81"/>
      <c r="F13" s="81"/>
      <c r="G13" s="103">
        <v>501</v>
      </c>
      <c r="H13" s="82"/>
      <c r="I13" s="82"/>
      <c r="J13" s="81"/>
      <c r="K13" s="82"/>
      <c r="L13" s="82"/>
      <c r="M13" s="411"/>
      <c r="N13" s="82"/>
      <c r="O13" s="82"/>
      <c r="P13" s="81">
        <v>45.6</v>
      </c>
      <c r="Q13" s="82"/>
      <c r="R13" s="82"/>
      <c r="S13" s="327">
        <v>746</v>
      </c>
      <c r="T13" s="82"/>
      <c r="U13" s="82"/>
      <c r="V13" s="81"/>
      <c r="W13" s="82"/>
      <c r="X13" s="82"/>
      <c r="Y13" s="411"/>
      <c r="Z13" s="82"/>
      <c r="AA13" s="82"/>
      <c r="AB13" s="81">
        <v>37.380000000000003</v>
      </c>
      <c r="AC13" s="82"/>
      <c r="AD13" s="82"/>
      <c r="AE13" s="327">
        <v>2632</v>
      </c>
      <c r="AF13" s="82"/>
      <c r="AG13" s="82"/>
      <c r="AH13" s="81"/>
      <c r="AI13" s="82"/>
      <c r="AJ13" s="82"/>
      <c r="AK13" s="411"/>
      <c r="AN13" s="245"/>
    </row>
    <row r="14" spans="2:40">
      <c r="B14" s="4">
        <f t="shared" si="0"/>
        <v>42048</v>
      </c>
      <c r="C14" s="4"/>
      <c r="D14" s="363">
        <v>102.84</v>
      </c>
      <c r="E14" s="81"/>
      <c r="F14" s="81"/>
      <c r="G14" s="103">
        <v>456</v>
      </c>
      <c r="H14" s="82"/>
      <c r="I14" s="82"/>
      <c r="J14" s="81"/>
      <c r="K14" s="82"/>
      <c r="L14" s="82"/>
      <c r="M14" s="411"/>
      <c r="N14" s="82"/>
      <c r="O14" s="82"/>
      <c r="P14" s="81">
        <v>44.15</v>
      </c>
      <c r="Q14" s="82"/>
      <c r="R14" s="82"/>
      <c r="S14" s="327">
        <v>908</v>
      </c>
      <c r="T14" s="82"/>
      <c r="U14" s="82"/>
      <c r="V14" s="81"/>
      <c r="W14" s="82"/>
      <c r="X14" s="82"/>
      <c r="Y14" s="411"/>
      <c r="Z14" s="82"/>
      <c r="AA14" s="82"/>
      <c r="AB14" s="81">
        <v>37.18</v>
      </c>
      <c r="AC14" s="82"/>
      <c r="AD14" s="82"/>
      <c r="AE14" s="327">
        <v>2098</v>
      </c>
      <c r="AF14" s="82"/>
      <c r="AG14" s="82"/>
      <c r="AH14" s="81"/>
      <c r="AI14" s="82"/>
      <c r="AJ14" s="82"/>
      <c r="AK14" s="411"/>
      <c r="AN14" s="245"/>
    </row>
    <row r="15" spans="2:40">
      <c r="B15" s="4">
        <f t="shared" si="0"/>
        <v>42055</v>
      </c>
      <c r="C15" s="4"/>
      <c r="D15" s="363">
        <v>100.94</v>
      </c>
      <c r="E15" s="81"/>
      <c r="F15" s="81"/>
      <c r="G15" s="103">
        <v>410</v>
      </c>
      <c r="H15" s="82"/>
      <c r="I15" s="82"/>
      <c r="J15" s="81"/>
      <c r="K15" s="82"/>
      <c r="L15" s="82"/>
      <c r="M15" s="411"/>
      <c r="N15" s="82"/>
      <c r="O15" s="82"/>
      <c r="P15" s="81">
        <v>44.47</v>
      </c>
      <c r="Q15" s="82"/>
      <c r="R15" s="82"/>
      <c r="S15" s="327">
        <v>885</v>
      </c>
      <c r="T15" s="82"/>
      <c r="U15" s="82"/>
      <c r="V15" s="81"/>
      <c r="W15" s="82"/>
      <c r="X15" s="82"/>
      <c r="Y15" s="411"/>
      <c r="Z15" s="82"/>
      <c r="AA15" s="82"/>
      <c r="AB15" s="81">
        <v>35.630000000000003</v>
      </c>
      <c r="AC15" s="82"/>
      <c r="AD15" s="82"/>
      <c r="AE15" s="327">
        <v>2379</v>
      </c>
      <c r="AF15" s="82"/>
      <c r="AG15" s="82"/>
      <c r="AH15" s="81"/>
      <c r="AI15" s="82"/>
      <c r="AJ15" s="82"/>
      <c r="AK15" s="411"/>
      <c r="AN15" s="245"/>
    </row>
    <row r="16" spans="2:40">
      <c r="B16" s="4">
        <f>B15+7</f>
        <v>42062</v>
      </c>
      <c r="C16" s="4"/>
      <c r="D16" s="363">
        <v>101.31</v>
      </c>
      <c r="E16" s="81"/>
      <c r="F16" s="81"/>
      <c r="G16" s="103">
        <v>413</v>
      </c>
      <c r="H16" s="82"/>
      <c r="I16" s="82"/>
      <c r="J16" s="81">
        <v>102.34</v>
      </c>
      <c r="K16" s="82"/>
      <c r="L16" s="82"/>
      <c r="M16" s="327">
        <v>1780</v>
      </c>
      <c r="N16" s="82"/>
      <c r="O16" s="82"/>
      <c r="P16" s="81">
        <v>44.51</v>
      </c>
      <c r="Q16" s="82"/>
      <c r="R16" s="82"/>
      <c r="S16" s="327">
        <v>796</v>
      </c>
      <c r="T16" s="82"/>
      <c r="U16" s="82"/>
      <c r="V16" s="81">
        <v>44.64</v>
      </c>
      <c r="W16" s="82"/>
      <c r="X16" s="82"/>
      <c r="Y16" s="327">
        <v>3335</v>
      </c>
      <c r="Z16" s="82"/>
      <c r="AA16" s="82"/>
      <c r="AB16" s="81">
        <v>36.869999999999997</v>
      </c>
      <c r="AC16" s="82"/>
      <c r="AD16" s="82"/>
      <c r="AE16" s="327">
        <v>1771</v>
      </c>
      <c r="AF16" s="82"/>
      <c r="AG16" s="82"/>
      <c r="AH16" s="81">
        <v>36.76</v>
      </c>
      <c r="AI16" s="82"/>
      <c r="AJ16" s="82"/>
      <c r="AK16" s="327">
        <v>8880</v>
      </c>
      <c r="AN16" s="245"/>
    </row>
    <row r="17" spans="2:40">
      <c r="B17" s="4">
        <f t="shared" ref="B17:B60" si="1">B16+7</f>
        <v>42069</v>
      </c>
      <c r="C17" s="4"/>
      <c r="D17" s="363">
        <v>101.89</v>
      </c>
      <c r="E17" s="81"/>
      <c r="F17" s="81"/>
      <c r="G17" s="103">
        <v>413</v>
      </c>
      <c r="H17" s="82"/>
      <c r="I17" s="82"/>
      <c r="J17" s="81"/>
      <c r="K17" s="82"/>
      <c r="L17" s="82"/>
      <c r="M17" s="411"/>
      <c r="N17" s="82"/>
      <c r="O17" s="82"/>
      <c r="P17" s="81">
        <v>43.45</v>
      </c>
      <c r="Q17" s="82"/>
      <c r="R17" s="82"/>
      <c r="S17" s="327">
        <v>795</v>
      </c>
      <c r="T17" s="82"/>
      <c r="U17" s="82"/>
      <c r="V17" s="81"/>
      <c r="W17" s="82"/>
      <c r="X17" s="82"/>
      <c r="Y17" s="411"/>
      <c r="Z17" s="82"/>
      <c r="AA17" s="82"/>
      <c r="AB17" s="81">
        <v>36.72</v>
      </c>
      <c r="AC17" s="82"/>
      <c r="AD17" s="82"/>
      <c r="AE17" s="327">
        <v>1759</v>
      </c>
      <c r="AF17" s="82"/>
      <c r="AG17" s="82"/>
      <c r="AH17" s="81"/>
      <c r="AI17" s="82"/>
      <c r="AJ17" s="82"/>
      <c r="AK17" s="411"/>
      <c r="AN17" s="245"/>
    </row>
    <row r="18" spans="2:40">
      <c r="B18" s="4">
        <f t="shared" si="1"/>
        <v>42076</v>
      </c>
      <c r="C18" s="4"/>
      <c r="D18" s="363">
        <v>102.14</v>
      </c>
      <c r="E18" s="81"/>
      <c r="F18" s="81"/>
      <c r="G18" s="103">
        <v>416</v>
      </c>
      <c r="H18" s="82"/>
      <c r="I18" s="82"/>
      <c r="J18" s="81"/>
      <c r="K18" s="82"/>
      <c r="L18" s="82"/>
      <c r="M18" s="411"/>
      <c r="N18" s="82"/>
      <c r="O18" s="82"/>
      <c r="P18" s="81">
        <v>45.05</v>
      </c>
      <c r="Q18" s="82"/>
      <c r="R18" s="82"/>
      <c r="S18" s="327">
        <v>799</v>
      </c>
      <c r="T18" s="82"/>
      <c r="U18" s="82"/>
      <c r="V18" s="81"/>
      <c r="W18" s="82"/>
      <c r="X18" s="82"/>
      <c r="Y18" s="411"/>
      <c r="Z18" s="82"/>
      <c r="AA18" s="82"/>
      <c r="AB18" s="81">
        <v>37.85</v>
      </c>
      <c r="AC18" s="82"/>
      <c r="AD18" s="82"/>
      <c r="AE18" s="327">
        <v>1381</v>
      </c>
      <c r="AF18" s="82"/>
      <c r="AG18" s="82"/>
      <c r="AH18" s="81"/>
      <c r="AI18" s="82"/>
      <c r="AJ18" s="82"/>
      <c r="AK18" s="411"/>
      <c r="AN18" s="245"/>
    </row>
    <row r="19" spans="2:40" ht="12.75" customHeight="1">
      <c r="B19" s="4">
        <f t="shared" si="1"/>
        <v>42083</v>
      </c>
      <c r="C19" s="4"/>
      <c r="D19" s="363">
        <v>102.06</v>
      </c>
      <c r="E19" s="81"/>
      <c r="F19" s="81"/>
      <c r="G19" s="103">
        <v>425</v>
      </c>
      <c r="H19" s="82"/>
      <c r="I19" s="82"/>
      <c r="J19" s="81"/>
      <c r="K19" s="82"/>
      <c r="L19" s="82"/>
      <c r="M19" s="411"/>
      <c r="N19" s="82"/>
      <c r="O19" s="82"/>
      <c r="P19" s="81">
        <v>45.01</v>
      </c>
      <c r="Q19" s="82"/>
      <c r="R19" s="82"/>
      <c r="S19" s="327">
        <v>872</v>
      </c>
      <c r="T19" s="82"/>
      <c r="U19" s="82"/>
      <c r="V19" s="81"/>
      <c r="W19" s="82"/>
      <c r="X19" s="82"/>
      <c r="Y19" s="411"/>
      <c r="Z19" s="82"/>
      <c r="AA19" s="82"/>
      <c r="AB19" s="81">
        <v>37.450000000000003</v>
      </c>
      <c r="AC19" s="82"/>
      <c r="AD19" s="82"/>
      <c r="AE19" s="327">
        <v>1484</v>
      </c>
      <c r="AF19" s="82"/>
      <c r="AG19" s="82"/>
      <c r="AH19" s="81"/>
      <c r="AI19" s="82"/>
      <c r="AJ19" s="82"/>
      <c r="AK19" s="411"/>
      <c r="AN19" s="245"/>
    </row>
    <row r="20" spans="2:40">
      <c r="B20" s="4">
        <f t="shared" si="1"/>
        <v>42090</v>
      </c>
      <c r="C20" s="4"/>
      <c r="D20" s="363">
        <v>98.84</v>
      </c>
      <c r="E20" s="81"/>
      <c r="F20" s="81"/>
      <c r="G20" s="103">
        <v>545</v>
      </c>
      <c r="H20" s="82"/>
      <c r="I20" s="82"/>
      <c r="J20" s="81">
        <v>100.49</v>
      </c>
      <c r="K20" s="82"/>
      <c r="L20" s="82"/>
      <c r="M20" s="327">
        <v>1989</v>
      </c>
      <c r="N20" s="82"/>
      <c r="O20" s="82"/>
      <c r="P20" s="81">
        <v>45.93</v>
      </c>
      <c r="Q20" s="82"/>
      <c r="R20" s="82"/>
      <c r="S20" s="327">
        <v>767</v>
      </c>
      <c r="T20" s="82"/>
      <c r="U20" s="82"/>
      <c r="V20" s="81">
        <v>44.83</v>
      </c>
      <c r="W20" s="82"/>
      <c r="X20" s="82"/>
      <c r="Y20" s="327">
        <v>3528</v>
      </c>
      <c r="Z20" s="82"/>
      <c r="AA20" s="82"/>
      <c r="AB20" s="81">
        <v>36.409999999999997</v>
      </c>
      <c r="AC20" s="82"/>
      <c r="AD20" s="82"/>
      <c r="AE20" s="327">
        <v>1807</v>
      </c>
      <c r="AF20" s="82"/>
      <c r="AG20" s="82"/>
      <c r="AH20" s="81">
        <v>36.71</v>
      </c>
      <c r="AI20" s="82"/>
      <c r="AJ20" s="82"/>
      <c r="AK20" s="327">
        <v>7305</v>
      </c>
      <c r="AN20" s="245"/>
    </row>
    <row r="21" spans="2:40">
      <c r="B21" s="4">
        <f t="shared" si="1"/>
        <v>42097</v>
      </c>
      <c r="C21" s="4"/>
      <c r="D21" s="363">
        <v>98.18</v>
      </c>
      <c r="E21" s="81"/>
      <c r="F21" s="81"/>
      <c r="G21" s="103">
        <v>477</v>
      </c>
      <c r="H21" s="82"/>
      <c r="I21" s="82"/>
      <c r="J21" s="81"/>
      <c r="K21" s="82"/>
      <c r="L21" s="82"/>
      <c r="M21" s="411"/>
      <c r="N21" s="82"/>
      <c r="O21" s="82"/>
      <c r="P21" s="81">
        <v>45.84</v>
      </c>
      <c r="Q21" s="82"/>
      <c r="R21" s="82"/>
      <c r="S21" s="327">
        <v>724</v>
      </c>
      <c r="T21" s="82"/>
      <c r="U21" s="82"/>
      <c r="V21" s="81"/>
      <c r="W21" s="82"/>
      <c r="X21" s="82"/>
      <c r="Y21" s="411"/>
      <c r="Z21" s="82"/>
      <c r="AA21" s="82"/>
      <c r="AB21" s="81">
        <v>35.35</v>
      </c>
      <c r="AC21" s="82"/>
      <c r="AD21" s="82"/>
      <c r="AE21" s="327">
        <v>1397</v>
      </c>
      <c r="AF21" s="82"/>
      <c r="AG21" s="82"/>
      <c r="AH21" s="81"/>
      <c r="AI21" s="82"/>
      <c r="AJ21" s="82"/>
      <c r="AK21" s="411"/>
      <c r="AN21" s="245"/>
    </row>
    <row r="22" spans="2:40">
      <c r="B22" s="4">
        <f t="shared" si="1"/>
        <v>42104</v>
      </c>
      <c r="C22" s="4"/>
      <c r="D22" s="363">
        <v>102.99</v>
      </c>
      <c r="E22" s="81"/>
      <c r="F22" s="81"/>
      <c r="G22" s="103">
        <v>440</v>
      </c>
      <c r="H22" s="82"/>
      <c r="I22" s="82"/>
      <c r="J22" s="81"/>
      <c r="K22" s="82"/>
      <c r="L22" s="82"/>
      <c r="M22" s="411"/>
      <c r="N22" s="82"/>
      <c r="O22" s="82"/>
      <c r="P22" s="81">
        <v>46.03</v>
      </c>
      <c r="Q22" s="82"/>
      <c r="R22" s="82"/>
      <c r="S22" s="327">
        <v>524</v>
      </c>
      <c r="T22" s="82"/>
      <c r="U22" s="82"/>
      <c r="V22" s="81"/>
      <c r="W22" s="82"/>
      <c r="X22" s="82"/>
      <c r="Y22" s="411"/>
      <c r="Z22" s="82"/>
      <c r="AA22" s="82"/>
      <c r="AB22" s="81">
        <v>33.1</v>
      </c>
      <c r="AC22" s="82"/>
      <c r="AD22" s="82"/>
      <c r="AE22" s="327">
        <v>2175</v>
      </c>
      <c r="AF22" s="82"/>
      <c r="AG22" s="82"/>
      <c r="AH22" s="81"/>
      <c r="AI22" s="82"/>
      <c r="AJ22" s="82"/>
      <c r="AK22" s="411"/>
      <c r="AN22" s="245"/>
    </row>
    <row r="23" spans="2:40">
      <c r="B23" s="4">
        <f t="shared" si="1"/>
        <v>42111</v>
      </c>
      <c r="C23" s="4"/>
      <c r="D23" s="363">
        <v>104.68</v>
      </c>
      <c r="E23" s="81"/>
      <c r="F23" s="81"/>
      <c r="G23" s="103">
        <v>439</v>
      </c>
      <c r="H23" s="82"/>
      <c r="I23" s="82"/>
      <c r="J23" s="81"/>
      <c r="K23" s="82"/>
      <c r="L23" s="82"/>
      <c r="M23" s="411"/>
      <c r="N23" s="82"/>
      <c r="O23" s="82"/>
      <c r="P23" s="81">
        <v>52.45</v>
      </c>
      <c r="Q23" s="82"/>
      <c r="R23" s="82"/>
      <c r="S23" s="327">
        <v>399</v>
      </c>
      <c r="T23" s="82"/>
      <c r="U23" s="82"/>
      <c r="V23" s="81"/>
      <c r="W23" s="82"/>
      <c r="X23" s="82"/>
      <c r="Y23" s="411"/>
      <c r="Z23" s="82"/>
      <c r="AA23" s="82"/>
      <c r="AB23" s="81">
        <v>32.69</v>
      </c>
      <c r="AC23" s="82"/>
      <c r="AD23" s="82"/>
      <c r="AE23" s="327">
        <v>2547</v>
      </c>
      <c r="AF23" s="82"/>
      <c r="AG23" s="82"/>
      <c r="AH23" s="81"/>
      <c r="AI23" s="82"/>
      <c r="AJ23" s="82"/>
      <c r="AK23" s="411"/>
      <c r="AN23" s="245"/>
    </row>
    <row r="24" spans="2:40">
      <c r="B24" s="4">
        <f t="shared" si="1"/>
        <v>42118</v>
      </c>
      <c r="C24" s="4"/>
      <c r="D24" s="363">
        <v>105.88</v>
      </c>
      <c r="E24" s="81"/>
      <c r="F24" s="81"/>
      <c r="G24" s="103">
        <v>438</v>
      </c>
      <c r="H24" s="82"/>
      <c r="I24" s="82"/>
      <c r="J24" s="81">
        <v>103.69</v>
      </c>
      <c r="K24" s="82"/>
      <c r="L24" s="82"/>
      <c r="M24" s="327">
        <v>2012</v>
      </c>
      <c r="N24" s="82"/>
      <c r="O24" s="82"/>
      <c r="P24" s="81">
        <v>53.27</v>
      </c>
      <c r="Q24" s="82"/>
      <c r="R24" s="82"/>
      <c r="S24" s="327">
        <v>254</v>
      </c>
      <c r="T24" s="82"/>
      <c r="U24" s="82"/>
      <c r="V24" s="81">
        <v>48.08</v>
      </c>
      <c r="W24" s="82"/>
      <c r="X24" s="82"/>
      <c r="Y24" s="327">
        <v>2137</v>
      </c>
      <c r="Z24" s="82"/>
      <c r="AA24" s="82"/>
      <c r="AB24" s="81">
        <v>33.4</v>
      </c>
      <c r="AC24" s="82"/>
      <c r="AD24" s="82"/>
      <c r="AE24" s="327">
        <v>2473</v>
      </c>
      <c r="AF24" s="82"/>
      <c r="AG24" s="82"/>
      <c r="AH24" s="81">
        <v>33.340000000000003</v>
      </c>
      <c r="AI24" s="82"/>
      <c r="AJ24" s="82"/>
      <c r="AK24" s="327">
        <v>9410</v>
      </c>
      <c r="AN24" s="245"/>
    </row>
    <row r="25" spans="2:40">
      <c r="B25" s="4">
        <f t="shared" si="1"/>
        <v>42125</v>
      </c>
      <c r="C25" s="4"/>
      <c r="D25" s="363">
        <v>104.44</v>
      </c>
      <c r="E25" s="81"/>
      <c r="F25" s="81"/>
      <c r="G25" s="103">
        <v>495</v>
      </c>
      <c r="H25" s="82"/>
      <c r="I25" s="82"/>
      <c r="J25" s="81"/>
      <c r="K25" s="82"/>
      <c r="L25" s="82"/>
      <c r="M25" s="411"/>
      <c r="N25" s="82"/>
      <c r="O25" s="82"/>
      <c r="P25" s="81">
        <v>44.9</v>
      </c>
      <c r="Q25" s="82"/>
      <c r="R25" s="82"/>
      <c r="S25" s="327">
        <v>658</v>
      </c>
      <c r="T25" s="82"/>
      <c r="U25" s="82"/>
      <c r="V25" s="81"/>
      <c r="W25" s="82"/>
      <c r="X25" s="82"/>
      <c r="Y25" s="411"/>
      <c r="Z25" s="82"/>
      <c r="AA25" s="82"/>
      <c r="AB25" s="81">
        <v>33.56</v>
      </c>
      <c r="AC25" s="82"/>
      <c r="AD25" s="82"/>
      <c r="AE25" s="327">
        <v>2014</v>
      </c>
      <c r="AF25" s="82"/>
      <c r="AG25" s="82"/>
      <c r="AH25" s="81"/>
      <c r="AI25" s="82"/>
      <c r="AJ25" s="82"/>
      <c r="AK25" s="411"/>
    </row>
    <row r="26" spans="2:40">
      <c r="B26" s="4">
        <f t="shared" si="1"/>
        <v>42132</v>
      </c>
      <c r="C26" s="4"/>
      <c r="D26" s="363">
        <v>109.98</v>
      </c>
      <c r="E26" s="81"/>
      <c r="F26" s="81"/>
      <c r="G26" s="103">
        <v>470</v>
      </c>
      <c r="H26" s="82"/>
      <c r="I26" s="82"/>
      <c r="J26" s="81"/>
      <c r="K26" s="82"/>
      <c r="L26" s="82"/>
      <c r="M26" s="411"/>
      <c r="N26" s="82"/>
      <c r="O26" s="82"/>
      <c r="P26" s="81">
        <v>43.58</v>
      </c>
      <c r="Q26" s="82"/>
      <c r="R26" s="82"/>
      <c r="S26" s="327">
        <v>808</v>
      </c>
      <c r="T26" s="82"/>
      <c r="U26" s="82"/>
      <c r="V26" s="81"/>
      <c r="W26" s="82"/>
      <c r="X26" s="82"/>
      <c r="Y26" s="411"/>
      <c r="Z26" s="82"/>
      <c r="AA26" s="82"/>
      <c r="AB26" s="81">
        <v>34.64</v>
      </c>
      <c r="AC26" s="82"/>
      <c r="AD26" s="82"/>
      <c r="AE26" s="327">
        <v>2058</v>
      </c>
      <c r="AF26" s="82"/>
      <c r="AG26" s="82"/>
      <c r="AH26" s="81"/>
      <c r="AI26" s="82"/>
      <c r="AJ26" s="82"/>
      <c r="AK26" s="411"/>
    </row>
    <row r="27" spans="2:40">
      <c r="B27" s="4">
        <f t="shared" si="1"/>
        <v>42139</v>
      </c>
      <c r="C27" s="4"/>
      <c r="D27" s="363">
        <v>107.81</v>
      </c>
      <c r="E27" s="81"/>
      <c r="F27" s="81"/>
      <c r="G27" s="103">
        <v>487</v>
      </c>
      <c r="H27" s="82"/>
      <c r="I27" s="82"/>
      <c r="J27" s="81"/>
      <c r="K27" s="82"/>
      <c r="L27" s="82"/>
      <c r="M27" s="411"/>
      <c r="N27" s="82"/>
      <c r="O27" s="82"/>
      <c r="P27" s="81">
        <v>42.76</v>
      </c>
      <c r="Q27" s="82"/>
      <c r="R27" s="82"/>
      <c r="S27" s="327">
        <v>635</v>
      </c>
      <c r="T27" s="82"/>
      <c r="U27" s="82"/>
      <c r="V27" s="81"/>
      <c r="W27" s="82"/>
      <c r="X27" s="82"/>
      <c r="Y27" s="411"/>
      <c r="Z27" s="82"/>
      <c r="AA27" s="82"/>
      <c r="AB27" s="81">
        <v>33.67</v>
      </c>
      <c r="AC27" s="82"/>
      <c r="AD27" s="82"/>
      <c r="AE27" s="327">
        <v>2250</v>
      </c>
      <c r="AF27" s="82"/>
      <c r="AG27" s="82"/>
      <c r="AH27" s="81"/>
      <c r="AI27" s="82"/>
      <c r="AJ27" s="82"/>
      <c r="AK27" s="411"/>
    </row>
    <row r="28" spans="2:40">
      <c r="B28" s="4">
        <f t="shared" si="1"/>
        <v>42146</v>
      </c>
      <c r="C28" s="4"/>
      <c r="D28" s="363">
        <v>107.81</v>
      </c>
      <c r="E28" s="81"/>
      <c r="F28" s="81"/>
      <c r="G28" s="103">
        <v>521</v>
      </c>
      <c r="H28" s="82"/>
      <c r="I28" s="82"/>
      <c r="J28" s="38"/>
      <c r="K28" s="38"/>
      <c r="L28" s="38"/>
      <c r="M28" s="38"/>
      <c r="N28" s="82"/>
      <c r="O28" s="82"/>
      <c r="P28" s="81">
        <v>40.36</v>
      </c>
      <c r="Q28" s="82"/>
      <c r="R28" s="82"/>
      <c r="S28" s="327">
        <v>906</v>
      </c>
      <c r="T28" s="82"/>
      <c r="U28" s="82"/>
      <c r="V28" s="38"/>
      <c r="W28" s="38"/>
      <c r="X28" s="38"/>
      <c r="Y28" s="38"/>
      <c r="Z28" s="82"/>
      <c r="AA28" s="82"/>
      <c r="AB28" s="81">
        <v>32.799999999999997</v>
      </c>
      <c r="AC28" s="82"/>
      <c r="AD28" s="82"/>
      <c r="AE28" s="327">
        <v>1939</v>
      </c>
      <c r="AF28" s="82"/>
      <c r="AG28" s="82"/>
      <c r="AH28" s="38"/>
      <c r="AI28" s="38"/>
      <c r="AJ28" s="38"/>
      <c r="AK28" s="38"/>
    </row>
    <row r="29" spans="2:40">
      <c r="B29" s="4">
        <f t="shared" si="1"/>
        <v>42153</v>
      </c>
      <c r="C29" s="4"/>
      <c r="D29" s="363">
        <v>110.33</v>
      </c>
      <c r="E29" s="81"/>
      <c r="F29" s="81"/>
      <c r="G29" s="103">
        <v>380</v>
      </c>
      <c r="H29" s="82"/>
      <c r="I29" s="82"/>
      <c r="J29" s="81">
        <v>108.87</v>
      </c>
      <c r="K29" s="82"/>
      <c r="L29" s="82"/>
      <c r="M29" s="327">
        <v>1945</v>
      </c>
      <c r="N29" s="82"/>
      <c r="O29" s="82"/>
      <c r="P29" s="81">
        <v>38.479999999999997</v>
      </c>
      <c r="Q29" s="82"/>
      <c r="R29" s="82"/>
      <c r="S29" s="327">
        <v>687</v>
      </c>
      <c r="T29" s="82"/>
      <c r="U29" s="82"/>
      <c r="V29" s="81">
        <v>41.35</v>
      </c>
      <c r="W29" s="82"/>
      <c r="X29" s="82"/>
      <c r="Y29" s="327">
        <v>3162</v>
      </c>
      <c r="Z29" s="82"/>
      <c r="AA29" s="82"/>
      <c r="AB29" s="81">
        <v>33.35</v>
      </c>
      <c r="AC29" s="82"/>
      <c r="AD29" s="82"/>
      <c r="AE29" s="327">
        <v>1676</v>
      </c>
      <c r="AF29" s="82"/>
      <c r="AG29" s="82"/>
      <c r="AH29" s="81">
        <v>33.67</v>
      </c>
      <c r="AI29" s="82"/>
      <c r="AJ29" s="82"/>
      <c r="AK29" s="327">
        <v>8246</v>
      </c>
    </row>
    <row r="30" spans="2:40">
      <c r="B30" s="4">
        <f t="shared" si="1"/>
        <v>42160</v>
      </c>
      <c r="C30" s="4"/>
      <c r="D30" s="363">
        <v>108.33</v>
      </c>
      <c r="E30" s="81"/>
      <c r="F30" s="81"/>
      <c r="G30" s="103">
        <v>425</v>
      </c>
      <c r="H30" s="82"/>
      <c r="I30" s="82"/>
      <c r="J30" s="81"/>
      <c r="K30" s="82"/>
      <c r="L30" s="82"/>
      <c r="M30" s="411"/>
      <c r="N30" s="82"/>
      <c r="O30" s="82"/>
      <c r="P30" s="81">
        <v>38.380000000000003</v>
      </c>
      <c r="Q30" s="82"/>
      <c r="R30" s="82"/>
      <c r="S30" s="327">
        <v>765</v>
      </c>
      <c r="T30" s="82"/>
      <c r="U30" s="82"/>
      <c r="V30" s="81"/>
      <c r="W30" s="82"/>
      <c r="X30" s="82"/>
      <c r="Y30" s="411"/>
      <c r="Z30" s="82"/>
      <c r="AA30" s="82"/>
      <c r="AB30" s="81">
        <v>30.51</v>
      </c>
      <c r="AC30" s="82"/>
      <c r="AD30" s="82"/>
      <c r="AE30" s="327">
        <v>1855</v>
      </c>
      <c r="AF30" s="82"/>
      <c r="AG30" s="82"/>
      <c r="AH30" s="81"/>
      <c r="AI30" s="82"/>
      <c r="AJ30" s="82"/>
      <c r="AK30" s="411"/>
    </row>
    <row r="31" spans="2:40">
      <c r="B31" s="4">
        <f t="shared" si="1"/>
        <v>42167</v>
      </c>
      <c r="C31" s="4"/>
      <c r="D31" s="363">
        <v>108.52</v>
      </c>
      <c r="E31" s="81"/>
      <c r="F31" s="81"/>
      <c r="G31" s="103">
        <v>417</v>
      </c>
      <c r="H31" s="82"/>
      <c r="I31" s="82"/>
      <c r="J31" s="81"/>
      <c r="K31" s="82"/>
      <c r="L31" s="82"/>
      <c r="M31" s="411"/>
      <c r="N31" s="82"/>
      <c r="O31" s="82"/>
      <c r="P31" s="81">
        <v>37.119999999999997</v>
      </c>
      <c r="Q31" s="82"/>
      <c r="R31" s="82"/>
      <c r="S31" s="327">
        <v>726</v>
      </c>
      <c r="T31" s="82"/>
      <c r="U31" s="82"/>
      <c r="V31" s="81"/>
      <c r="W31" s="82"/>
      <c r="X31" s="82"/>
      <c r="Y31" s="411"/>
      <c r="Z31" s="82"/>
      <c r="AA31" s="82"/>
      <c r="AB31" s="81">
        <v>29.55</v>
      </c>
      <c r="AC31" s="82"/>
      <c r="AD31" s="82"/>
      <c r="AE31" s="327">
        <v>2138</v>
      </c>
      <c r="AF31" s="82"/>
      <c r="AG31" s="82"/>
      <c r="AH31" s="81"/>
      <c r="AI31" s="82"/>
      <c r="AJ31" s="82"/>
      <c r="AK31" s="411"/>
    </row>
    <row r="32" spans="2:40">
      <c r="B32" s="4">
        <f t="shared" si="1"/>
        <v>42174</v>
      </c>
      <c r="C32" s="4"/>
      <c r="D32" s="363">
        <v>108.54</v>
      </c>
      <c r="E32" s="81"/>
      <c r="F32" s="81"/>
      <c r="G32" s="103">
        <v>402</v>
      </c>
      <c r="H32" s="82"/>
      <c r="I32" s="82"/>
      <c r="J32" s="81"/>
      <c r="K32" s="82"/>
      <c r="L32" s="82"/>
      <c r="M32" s="411"/>
      <c r="N32" s="82"/>
      <c r="O32" s="82"/>
      <c r="P32" s="81">
        <v>38.159999999999997</v>
      </c>
      <c r="Q32" s="82"/>
      <c r="R32" s="82"/>
      <c r="S32" s="327">
        <v>815</v>
      </c>
      <c r="T32" s="82"/>
      <c r="U32" s="82"/>
      <c r="V32" s="81"/>
      <c r="W32" s="82"/>
      <c r="X32" s="82"/>
      <c r="Y32" s="411"/>
      <c r="Z32" s="82"/>
      <c r="AA32" s="82"/>
      <c r="AB32" s="81">
        <v>28.47</v>
      </c>
      <c r="AC32" s="82"/>
      <c r="AD32" s="82"/>
      <c r="AE32" s="327">
        <v>2019</v>
      </c>
      <c r="AF32" s="82"/>
      <c r="AG32" s="82"/>
      <c r="AH32" s="81"/>
      <c r="AI32" s="82"/>
      <c r="AJ32" s="82"/>
      <c r="AK32" s="411"/>
    </row>
    <row r="33" spans="2:37">
      <c r="B33" s="4">
        <f t="shared" si="1"/>
        <v>42181</v>
      </c>
      <c r="C33" s="4"/>
      <c r="D33" s="363">
        <v>106.73</v>
      </c>
      <c r="E33" s="81"/>
      <c r="F33" s="81"/>
      <c r="G33" s="103">
        <v>467</v>
      </c>
      <c r="H33" s="82"/>
      <c r="I33" s="82"/>
      <c r="J33" s="81">
        <v>107.71</v>
      </c>
      <c r="K33" s="82"/>
      <c r="L33" s="82"/>
      <c r="M33" s="327">
        <v>1921</v>
      </c>
      <c r="N33" s="82"/>
      <c r="O33" s="82"/>
      <c r="P33" s="81">
        <v>39</v>
      </c>
      <c r="Q33" s="82"/>
      <c r="R33" s="82"/>
      <c r="S33" s="327">
        <v>666</v>
      </c>
      <c r="T33" s="82"/>
      <c r="U33" s="82"/>
      <c r="V33" s="81">
        <v>37.950000000000003</v>
      </c>
      <c r="W33" s="82"/>
      <c r="X33" s="82"/>
      <c r="Y33" s="327">
        <v>3186</v>
      </c>
      <c r="Z33" s="82"/>
      <c r="AA33" s="82"/>
      <c r="AB33" s="81">
        <v>28.97</v>
      </c>
      <c r="AC33" s="82"/>
      <c r="AD33" s="82"/>
      <c r="AE33" s="327">
        <v>2549</v>
      </c>
      <c r="AF33" s="82"/>
      <c r="AG33" s="82"/>
      <c r="AH33" s="81">
        <v>29.17</v>
      </c>
      <c r="AI33" s="82"/>
      <c r="AJ33" s="82"/>
      <c r="AK33" s="327">
        <v>9370</v>
      </c>
    </row>
    <row r="34" spans="2:37">
      <c r="B34" s="4">
        <f t="shared" si="1"/>
        <v>42188</v>
      </c>
      <c r="C34" s="4"/>
      <c r="D34" s="363">
        <v>106.42</v>
      </c>
      <c r="E34" s="81"/>
      <c r="F34" s="81"/>
      <c r="G34" s="256">
        <v>481</v>
      </c>
      <c r="H34" s="82"/>
      <c r="I34" s="82"/>
      <c r="J34" s="81"/>
      <c r="K34" s="82"/>
      <c r="L34" s="82"/>
      <c r="M34" s="411"/>
      <c r="N34" s="82"/>
      <c r="O34" s="82"/>
      <c r="P34" s="81">
        <v>35.49</v>
      </c>
      <c r="Q34" s="82"/>
      <c r="R34" s="82"/>
      <c r="S34" s="327">
        <v>585</v>
      </c>
      <c r="T34" s="82"/>
      <c r="U34" s="82"/>
      <c r="V34" s="81"/>
      <c r="W34" s="82"/>
      <c r="X34" s="82"/>
      <c r="Y34" s="411"/>
      <c r="Z34" s="82"/>
      <c r="AA34" s="82"/>
      <c r="AB34" s="81">
        <v>28.66</v>
      </c>
      <c r="AC34" s="82"/>
      <c r="AD34" s="82"/>
      <c r="AE34" s="327">
        <v>2214</v>
      </c>
      <c r="AF34" s="82"/>
      <c r="AG34" s="82"/>
      <c r="AH34" s="81"/>
      <c r="AI34" s="82"/>
      <c r="AJ34" s="82"/>
      <c r="AK34" s="411"/>
    </row>
    <row r="35" spans="2:37">
      <c r="B35" s="4">
        <f t="shared" si="1"/>
        <v>42195</v>
      </c>
      <c r="C35" s="4"/>
      <c r="D35" s="363">
        <v>106.51</v>
      </c>
      <c r="E35" s="81"/>
      <c r="F35" s="81"/>
      <c r="G35" s="256">
        <v>464</v>
      </c>
      <c r="H35" s="82"/>
      <c r="I35" s="82"/>
      <c r="J35" s="81"/>
      <c r="K35" s="82"/>
      <c r="L35" s="82"/>
      <c r="M35" s="411"/>
      <c r="N35" s="82"/>
      <c r="O35" s="82"/>
      <c r="P35" s="81">
        <v>35.479999999999997</v>
      </c>
      <c r="Q35" s="82"/>
      <c r="R35" s="82"/>
      <c r="S35" s="327">
        <v>682</v>
      </c>
      <c r="T35" s="82"/>
      <c r="U35" s="82"/>
      <c r="V35" s="81"/>
      <c r="W35" s="82"/>
      <c r="X35" s="82"/>
      <c r="Y35" s="411"/>
      <c r="Z35" s="82"/>
      <c r="AA35" s="82"/>
      <c r="AB35" s="81">
        <v>27.72</v>
      </c>
      <c r="AC35" s="82"/>
      <c r="AD35" s="82"/>
      <c r="AE35" s="327">
        <v>2164</v>
      </c>
      <c r="AF35" s="82"/>
      <c r="AG35" s="82"/>
      <c r="AH35" s="81"/>
      <c r="AI35" s="82"/>
      <c r="AJ35" s="82"/>
      <c r="AK35" s="411"/>
    </row>
    <row r="36" spans="2:37">
      <c r="B36" s="4">
        <f t="shared" si="1"/>
        <v>42202</v>
      </c>
      <c r="C36" s="4"/>
      <c r="D36" s="363">
        <v>102.98</v>
      </c>
      <c r="E36" s="81"/>
      <c r="F36" s="81"/>
      <c r="G36" s="256">
        <v>412</v>
      </c>
      <c r="H36" s="82"/>
      <c r="I36" s="82"/>
      <c r="J36" s="81"/>
      <c r="K36" s="82"/>
      <c r="L36" s="82"/>
      <c r="M36" s="411"/>
      <c r="N36" s="82"/>
      <c r="O36" s="82"/>
      <c r="P36" s="81">
        <v>36.020000000000003</v>
      </c>
      <c r="Q36" s="82"/>
      <c r="R36" s="82"/>
      <c r="S36" s="327">
        <v>793</v>
      </c>
      <c r="T36" s="82"/>
      <c r="U36" s="82"/>
      <c r="V36" s="81"/>
      <c r="W36" s="82"/>
      <c r="X36" s="82"/>
      <c r="Y36" s="411"/>
      <c r="Z36" s="82"/>
      <c r="AA36" s="82"/>
      <c r="AB36" s="81">
        <v>27.06</v>
      </c>
      <c r="AC36" s="82"/>
      <c r="AD36" s="82"/>
      <c r="AE36" s="327">
        <v>2131</v>
      </c>
      <c r="AF36" s="82"/>
      <c r="AG36" s="82"/>
      <c r="AH36" s="81"/>
      <c r="AI36" s="82"/>
      <c r="AJ36" s="82"/>
      <c r="AK36" s="411"/>
    </row>
    <row r="37" spans="2:37">
      <c r="B37" s="4">
        <f t="shared" si="1"/>
        <v>42209</v>
      </c>
      <c r="C37" s="4"/>
      <c r="D37" s="363">
        <v>99.76</v>
      </c>
      <c r="E37" s="81"/>
      <c r="F37" s="81"/>
      <c r="G37" s="256">
        <v>431</v>
      </c>
      <c r="H37" s="82"/>
      <c r="I37" s="82"/>
      <c r="J37" s="38"/>
      <c r="K37" s="38"/>
      <c r="L37" s="38"/>
      <c r="M37" s="38"/>
      <c r="N37" s="82"/>
      <c r="O37" s="82"/>
      <c r="P37" s="81">
        <v>34.86</v>
      </c>
      <c r="Q37" s="82"/>
      <c r="R37" s="82"/>
      <c r="S37" s="327">
        <v>855</v>
      </c>
      <c r="T37" s="82"/>
      <c r="U37" s="82"/>
      <c r="V37" s="38"/>
      <c r="W37" s="38"/>
      <c r="X37" s="38"/>
      <c r="Y37" s="38"/>
      <c r="Z37" s="82"/>
      <c r="AA37" s="82"/>
      <c r="AB37" s="81">
        <v>26.15</v>
      </c>
      <c r="AC37" s="82"/>
      <c r="AD37" s="82"/>
      <c r="AE37" s="327">
        <v>1996</v>
      </c>
      <c r="AF37" s="82"/>
      <c r="AG37" s="82"/>
      <c r="AH37" s="38"/>
      <c r="AI37" s="38"/>
      <c r="AJ37" s="38"/>
      <c r="AK37" s="38"/>
    </row>
    <row r="38" spans="2:37">
      <c r="B38" s="4">
        <f t="shared" si="1"/>
        <v>42216</v>
      </c>
      <c r="C38" s="4"/>
      <c r="D38" s="363">
        <v>94.49</v>
      </c>
      <c r="E38" s="81"/>
      <c r="F38" s="81"/>
      <c r="G38" s="256">
        <v>421</v>
      </c>
      <c r="H38" s="82"/>
      <c r="I38" s="82"/>
      <c r="J38" s="81">
        <v>101.66</v>
      </c>
      <c r="K38" s="82"/>
      <c r="L38" s="82"/>
      <c r="M38" s="327">
        <v>1911</v>
      </c>
      <c r="N38" s="82"/>
      <c r="O38" s="82"/>
      <c r="P38" s="81">
        <v>34.47</v>
      </c>
      <c r="Q38" s="82"/>
      <c r="R38" s="82"/>
      <c r="S38" s="327">
        <v>666</v>
      </c>
      <c r="T38" s="82"/>
      <c r="U38" s="82"/>
      <c r="V38" s="81">
        <v>35.24</v>
      </c>
      <c r="W38" s="82"/>
      <c r="X38" s="82"/>
      <c r="Y38" s="327">
        <v>3279</v>
      </c>
      <c r="Z38" s="82"/>
      <c r="AA38" s="82"/>
      <c r="AB38" s="81">
        <v>24.63</v>
      </c>
      <c r="AC38" s="82"/>
      <c r="AD38" s="82"/>
      <c r="AE38" s="327">
        <v>1810</v>
      </c>
      <c r="AF38" s="82"/>
      <c r="AG38" s="82"/>
      <c r="AH38" s="81">
        <v>26.9</v>
      </c>
      <c r="AI38" s="82"/>
      <c r="AJ38" s="82"/>
      <c r="AK38" s="327">
        <v>9169</v>
      </c>
    </row>
    <row r="39" spans="2:37">
      <c r="B39" s="4">
        <f t="shared" si="1"/>
        <v>42223</v>
      </c>
      <c r="C39" s="4"/>
      <c r="D39" s="363">
        <v>91.34</v>
      </c>
      <c r="E39" s="81"/>
      <c r="F39" s="81"/>
      <c r="G39" s="103">
        <v>413</v>
      </c>
      <c r="H39" s="82"/>
      <c r="I39" s="82"/>
      <c r="J39" s="81"/>
      <c r="K39" s="82"/>
      <c r="L39" s="82"/>
      <c r="M39" s="411"/>
      <c r="N39" s="82"/>
      <c r="O39" s="82"/>
      <c r="P39" s="81">
        <v>38.090000000000003</v>
      </c>
      <c r="Q39" s="82"/>
      <c r="R39" s="82"/>
      <c r="S39" s="327">
        <v>711</v>
      </c>
      <c r="T39" s="82"/>
      <c r="U39" s="82"/>
      <c r="V39" s="81"/>
      <c r="W39" s="82"/>
      <c r="X39" s="82"/>
      <c r="Y39" s="411"/>
      <c r="Z39" s="82"/>
      <c r="AA39" s="82"/>
      <c r="AB39" s="81">
        <v>25.31</v>
      </c>
      <c r="AC39" s="82"/>
      <c r="AD39" s="82"/>
      <c r="AE39" s="327">
        <v>2722</v>
      </c>
      <c r="AF39" s="82"/>
      <c r="AG39" s="82"/>
      <c r="AH39" s="81"/>
      <c r="AI39" s="82"/>
      <c r="AJ39" s="82"/>
      <c r="AK39" s="411"/>
    </row>
    <row r="40" spans="2:37">
      <c r="B40" s="4">
        <f t="shared" si="1"/>
        <v>42230</v>
      </c>
      <c r="C40" s="4"/>
      <c r="D40" s="363">
        <v>90.96</v>
      </c>
      <c r="E40" s="81"/>
      <c r="F40" s="81"/>
      <c r="G40" s="103">
        <v>407</v>
      </c>
      <c r="H40" s="82"/>
      <c r="I40" s="82"/>
      <c r="J40" s="81"/>
      <c r="K40" s="82"/>
      <c r="L40" s="82"/>
      <c r="M40" s="411"/>
      <c r="N40" s="82"/>
      <c r="O40" s="82"/>
      <c r="P40" s="81">
        <v>36.5</v>
      </c>
      <c r="Q40" s="82"/>
      <c r="R40" s="82"/>
      <c r="S40" s="327">
        <v>936</v>
      </c>
      <c r="T40" s="82"/>
      <c r="U40" s="82"/>
      <c r="V40" s="81"/>
      <c r="W40" s="82"/>
      <c r="X40" s="82"/>
      <c r="Y40" s="411"/>
      <c r="Z40" s="82"/>
      <c r="AA40" s="82"/>
      <c r="AB40" s="81">
        <v>24.23</v>
      </c>
      <c r="AC40" s="82"/>
      <c r="AD40" s="82"/>
      <c r="AE40" s="327">
        <v>2505</v>
      </c>
      <c r="AF40" s="82"/>
      <c r="AG40" s="82"/>
      <c r="AH40" s="81"/>
      <c r="AI40" s="82"/>
      <c r="AJ40" s="82"/>
      <c r="AK40" s="411"/>
    </row>
    <row r="41" spans="2:37">
      <c r="B41" s="4">
        <f t="shared" si="1"/>
        <v>42237</v>
      </c>
      <c r="C41" s="4"/>
      <c r="D41" s="363">
        <v>91.12</v>
      </c>
      <c r="E41" s="81"/>
      <c r="F41" s="81"/>
      <c r="G41" s="103">
        <v>416</v>
      </c>
      <c r="H41" s="82"/>
      <c r="I41" s="82"/>
      <c r="J41" s="81"/>
      <c r="K41" s="82"/>
      <c r="L41" s="82"/>
      <c r="M41" s="411"/>
      <c r="N41" s="82"/>
      <c r="O41" s="82"/>
      <c r="P41" s="81">
        <v>36.58</v>
      </c>
      <c r="Q41" s="82"/>
      <c r="R41" s="82"/>
      <c r="S41" s="327">
        <v>761</v>
      </c>
      <c r="T41" s="82"/>
      <c r="U41" s="82"/>
      <c r="V41" s="81"/>
      <c r="W41" s="82"/>
      <c r="X41" s="82"/>
      <c r="Y41" s="411"/>
      <c r="Z41" s="82"/>
      <c r="AA41" s="82"/>
      <c r="AB41" s="81">
        <v>25.49</v>
      </c>
      <c r="AC41" s="82"/>
      <c r="AD41" s="82"/>
      <c r="AE41" s="327">
        <v>1895</v>
      </c>
      <c r="AF41" s="82"/>
      <c r="AG41" s="82"/>
      <c r="AH41" s="81"/>
      <c r="AI41" s="82"/>
      <c r="AJ41" s="82"/>
      <c r="AK41" s="411"/>
    </row>
    <row r="42" spans="2:37">
      <c r="B42" s="4">
        <f t="shared" si="1"/>
        <v>42244</v>
      </c>
      <c r="C42" s="4"/>
      <c r="D42" s="363">
        <v>90.22</v>
      </c>
      <c r="E42" s="81"/>
      <c r="F42" s="81"/>
      <c r="G42" s="103">
        <v>405</v>
      </c>
      <c r="H42" s="82"/>
      <c r="I42" s="82"/>
      <c r="J42" s="81">
        <v>90.75</v>
      </c>
      <c r="K42" s="82"/>
      <c r="L42" s="82"/>
      <c r="M42" s="327">
        <v>1720</v>
      </c>
      <c r="N42" s="82"/>
      <c r="O42" s="82"/>
      <c r="P42" s="81">
        <v>35.86</v>
      </c>
      <c r="Q42" s="82"/>
      <c r="R42" s="82"/>
      <c r="S42" s="327">
        <v>737</v>
      </c>
      <c r="T42" s="82"/>
      <c r="U42" s="82"/>
      <c r="V42" s="81">
        <v>36.619999999999997</v>
      </c>
      <c r="W42" s="82"/>
      <c r="X42" s="82"/>
      <c r="Y42" s="327">
        <v>3295</v>
      </c>
      <c r="Z42" s="82"/>
      <c r="AA42" s="82"/>
      <c r="AB42" s="81">
        <v>24.88</v>
      </c>
      <c r="AC42" s="82"/>
      <c r="AD42" s="82"/>
      <c r="AE42" s="327">
        <v>1852</v>
      </c>
      <c r="AF42" s="82"/>
      <c r="AG42" s="82"/>
      <c r="AH42" s="81">
        <v>24.93</v>
      </c>
      <c r="AI42" s="82"/>
      <c r="AJ42" s="82"/>
      <c r="AK42" s="327">
        <v>9394</v>
      </c>
    </row>
    <row r="43" spans="2:37">
      <c r="B43" s="4">
        <f t="shared" si="1"/>
        <v>42251</v>
      </c>
      <c r="C43" s="4"/>
      <c r="D43" s="363">
        <v>86.17</v>
      </c>
      <c r="E43" s="81"/>
      <c r="F43" s="81"/>
      <c r="G43" s="103">
        <v>398</v>
      </c>
      <c r="H43" s="82"/>
      <c r="I43" s="82"/>
      <c r="J43" s="81"/>
      <c r="K43" s="82"/>
      <c r="L43" s="82"/>
      <c r="M43" s="411"/>
      <c r="N43" s="82"/>
      <c r="O43" s="82"/>
      <c r="P43" s="81">
        <v>34.630000000000003</v>
      </c>
      <c r="Q43" s="82"/>
      <c r="R43" s="82"/>
      <c r="S43" s="327">
        <v>664</v>
      </c>
      <c r="T43" s="82"/>
      <c r="U43" s="82"/>
      <c r="V43" s="81"/>
      <c r="W43" s="82"/>
      <c r="X43" s="82"/>
      <c r="Y43" s="411"/>
      <c r="Z43" s="82"/>
      <c r="AA43" s="82"/>
      <c r="AB43" s="81">
        <v>25.9</v>
      </c>
      <c r="AC43" s="82"/>
      <c r="AD43" s="82"/>
      <c r="AE43" s="327">
        <v>1748</v>
      </c>
      <c r="AF43" s="82"/>
      <c r="AG43" s="82"/>
      <c r="AH43" s="81"/>
      <c r="AI43" s="82"/>
      <c r="AJ43" s="82"/>
      <c r="AK43" s="411"/>
    </row>
    <row r="44" spans="2:37">
      <c r="B44" s="4">
        <f t="shared" si="1"/>
        <v>42258</v>
      </c>
      <c r="C44" s="4"/>
      <c r="D44" s="363">
        <v>84.95</v>
      </c>
      <c r="E44" s="81"/>
      <c r="F44" s="81"/>
      <c r="G44" s="103">
        <v>331</v>
      </c>
      <c r="H44" s="82"/>
      <c r="I44" s="82"/>
      <c r="J44" s="81"/>
      <c r="K44" s="82"/>
      <c r="L44" s="82"/>
      <c r="M44" s="411"/>
      <c r="N44" s="82"/>
      <c r="O44" s="82"/>
      <c r="P44" s="81">
        <v>33.81</v>
      </c>
      <c r="Q44" s="82"/>
      <c r="R44" s="82"/>
      <c r="S44" s="327">
        <v>839</v>
      </c>
      <c r="T44" s="82"/>
      <c r="U44" s="82"/>
      <c r="V44" s="81"/>
      <c r="W44" s="82"/>
      <c r="X44" s="82"/>
      <c r="Y44" s="411"/>
      <c r="Z44" s="82"/>
      <c r="AA44" s="82"/>
      <c r="AB44" s="81">
        <v>22.98</v>
      </c>
      <c r="AC44" s="82"/>
      <c r="AD44" s="82"/>
      <c r="AE44" s="327">
        <v>1403</v>
      </c>
      <c r="AF44" s="82"/>
      <c r="AG44" s="82"/>
      <c r="AH44" s="81"/>
      <c r="AI44" s="82"/>
      <c r="AJ44" s="82"/>
      <c r="AK44" s="411"/>
    </row>
    <row r="45" spans="2:37">
      <c r="B45" s="4">
        <f t="shared" si="1"/>
        <v>42265</v>
      </c>
      <c r="C45" s="4"/>
      <c r="D45" s="363">
        <v>83.72</v>
      </c>
      <c r="E45" s="81"/>
      <c r="F45" s="81"/>
      <c r="G45" s="103">
        <v>387</v>
      </c>
      <c r="H45" s="82"/>
      <c r="I45" s="82"/>
      <c r="J45" s="81"/>
      <c r="K45" s="82"/>
      <c r="L45" s="82"/>
      <c r="M45" s="411"/>
      <c r="N45" s="82"/>
      <c r="O45" s="82"/>
      <c r="P45" s="81">
        <v>35.479999999999997</v>
      </c>
      <c r="Q45" s="82"/>
      <c r="R45" s="82"/>
      <c r="S45" s="327">
        <v>833</v>
      </c>
      <c r="T45" s="82"/>
      <c r="U45" s="82"/>
      <c r="V45" s="81"/>
      <c r="W45" s="82"/>
      <c r="X45" s="82"/>
      <c r="Y45" s="411"/>
      <c r="Z45" s="82"/>
      <c r="AA45" s="82"/>
      <c r="AB45" s="81">
        <v>23.46</v>
      </c>
      <c r="AC45" s="82"/>
      <c r="AD45" s="82"/>
      <c r="AE45" s="327">
        <v>1659</v>
      </c>
      <c r="AF45" s="82"/>
      <c r="AG45" s="82"/>
      <c r="AH45" s="81"/>
      <c r="AI45" s="82"/>
      <c r="AJ45" s="82"/>
      <c r="AK45" s="411"/>
    </row>
    <row r="46" spans="2:37">
      <c r="B46" s="4">
        <f t="shared" si="1"/>
        <v>42272</v>
      </c>
      <c r="C46" s="4"/>
      <c r="D46" s="363">
        <v>83.6</v>
      </c>
      <c r="E46" s="81"/>
      <c r="F46" s="81"/>
      <c r="G46" s="103">
        <v>403</v>
      </c>
      <c r="H46" s="82"/>
      <c r="I46" s="82"/>
      <c r="J46" s="81">
        <v>83.69</v>
      </c>
      <c r="K46" s="82"/>
      <c r="L46" s="82"/>
      <c r="M46" s="327">
        <v>1679</v>
      </c>
      <c r="N46" s="82"/>
      <c r="O46" s="82"/>
      <c r="P46" s="81">
        <v>42.94</v>
      </c>
      <c r="Q46" s="82"/>
      <c r="R46" s="82"/>
      <c r="S46" s="327">
        <v>319</v>
      </c>
      <c r="T46" s="82"/>
      <c r="U46" s="82"/>
      <c r="V46" s="81">
        <v>36.15</v>
      </c>
      <c r="W46" s="82"/>
      <c r="X46" s="82"/>
      <c r="Y46" s="327">
        <v>2783</v>
      </c>
      <c r="Z46" s="82"/>
      <c r="AA46" s="82"/>
      <c r="AB46" s="81">
        <v>25.73</v>
      </c>
      <c r="AC46" s="82"/>
      <c r="AD46" s="82"/>
      <c r="AE46" s="327">
        <v>2152</v>
      </c>
      <c r="AF46" s="82"/>
      <c r="AG46" s="82"/>
      <c r="AH46" s="81">
        <v>24.55</v>
      </c>
      <c r="AI46" s="82"/>
      <c r="AJ46" s="82"/>
      <c r="AK46" s="327">
        <v>7692</v>
      </c>
    </row>
    <row r="47" spans="2:37">
      <c r="B47" s="4">
        <f t="shared" si="1"/>
        <v>42279</v>
      </c>
      <c r="C47" s="4"/>
      <c r="D47" s="363">
        <v>79.06</v>
      </c>
      <c r="E47" s="81"/>
      <c r="F47" s="81"/>
      <c r="G47" s="103">
        <v>407</v>
      </c>
      <c r="H47" s="82"/>
      <c r="I47" s="82"/>
      <c r="J47" s="81"/>
      <c r="K47" s="82"/>
      <c r="L47" s="82"/>
      <c r="M47" s="411"/>
      <c r="N47" s="82"/>
      <c r="O47" s="82"/>
      <c r="P47" s="81">
        <v>35.79</v>
      </c>
      <c r="Q47" s="82"/>
      <c r="R47" s="82"/>
      <c r="S47" s="327">
        <v>630</v>
      </c>
      <c r="T47" s="82"/>
      <c r="U47" s="82"/>
      <c r="V47" s="81"/>
      <c r="W47" s="82"/>
      <c r="X47" s="82"/>
      <c r="Y47" s="411"/>
      <c r="Z47" s="82"/>
      <c r="AA47" s="82"/>
      <c r="AB47" s="81">
        <v>23.41</v>
      </c>
      <c r="AC47" s="82"/>
      <c r="AD47" s="82"/>
      <c r="AE47" s="327">
        <v>2021</v>
      </c>
      <c r="AF47" s="82"/>
      <c r="AG47" s="82"/>
      <c r="AH47" s="81"/>
      <c r="AI47" s="82"/>
      <c r="AJ47" s="82"/>
      <c r="AK47" s="411"/>
    </row>
    <row r="48" spans="2:37">
      <c r="B48" s="4">
        <f t="shared" si="1"/>
        <v>42286</v>
      </c>
      <c r="C48" s="4"/>
      <c r="D48" s="363">
        <v>77.97</v>
      </c>
      <c r="E48" s="81"/>
      <c r="F48" s="81"/>
      <c r="G48" s="103">
        <v>417</v>
      </c>
      <c r="H48" s="82"/>
      <c r="I48" s="82"/>
      <c r="J48" s="81"/>
      <c r="K48" s="82"/>
      <c r="L48" s="82"/>
      <c r="M48" s="411"/>
      <c r="N48" s="82"/>
      <c r="O48" s="82"/>
      <c r="P48" s="81">
        <v>33.14</v>
      </c>
      <c r="Q48" s="82"/>
      <c r="R48" s="82"/>
      <c r="S48" s="327">
        <v>1018</v>
      </c>
      <c r="T48" s="82"/>
      <c r="U48" s="82"/>
      <c r="V48" s="81"/>
      <c r="W48" s="82"/>
      <c r="X48" s="82"/>
      <c r="Y48" s="411"/>
      <c r="Z48" s="82"/>
      <c r="AA48" s="82"/>
      <c r="AB48" s="81">
        <v>23.24</v>
      </c>
      <c r="AC48" s="82"/>
      <c r="AD48" s="82"/>
      <c r="AE48" s="327">
        <v>1959</v>
      </c>
      <c r="AF48" s="82"/>
      <c r="AG48" s="82"/>
      <c r="AH48" s="81"/>
      <c r="AI48" s="82"/>
      <c r="AJ48" s="82"/>
      <c r="AK48" s="411"/>
    </row>
    <row r="49" spans="2:37">
      <c r="B49" s="4">
        <f t="shared" si="1"/>
        <v>42293</v>
      </c>
      <c r="C49" s="4"/>
      <c r="D49" s="363">
        <v>77.650000000000006</v>
      </c>
      <c r="E49" s="81"/>
      <c r="F49" s="81"/>
      <c r="G49" s="103">
        <v>412</v>
      </c>
      <c r="H49" s="82"/>
      <c r="I49" s="82"/>
      <c r="J49" s="81"/>
      <c r="K49" s="82"/>
      <c r="L49" s="82"/>
      <c r="M49" s="411"/>
      <c r="N49" s="82"/>
      <c r="O49" s="82"/>
      <c r="P49" s="81">
        <v>32.590000000000003</v>
      </c>
      <c r="Q49" s="82"/>
      <c r="R49" s="82"/>
      <c r="S49" s="327">
        <v>799</v>
      </c>
      <c r="T49" s="82"/>
      <c r="U49" s="82"/>
      <c r="V49" s="81"/>
      <c r="W49" s="82"/>
      <c r="X49" s="82"/>
      <c r="Y49" s="411"/>
      <c r="Z49" s="82"/>
      <c r="AA49" s="82"/>
      <c r="AB49" s="81">
        <v>23.23</v>
      </c>
      <c r="AC49" s="82"/>
      <c r="AD49" s="82"/>
      <c r="AE49" s="327">
        <v>2188</v>
      </c>
      <c r="AF49" s="82"/>
      <c r="AG49" s="82"/>
      <c r="AH49" s="81"/>
      <c r="AI49" s="82"/>
      <c r="AJ49" s="82"/>
      <c r="AK49" s="411"/>
    </row>
    <row r="50" spans="2:37">
      <c r="B50" s="4">
        <f t="shared" si="1"/>
        <v>42300</v>
      </c>
      <c r="C50" s="4"/>
      <c r="D50" s="363">
        <v>77.42</v>
      </c>
      <c r="E50" s="81"/>
      <c r="F50" s="81"/>
      <c r="G50" s="103">
        <v>395</v>
      </c>
      <c r="H50" s="82"/>
      <c r="I50" s="82"/>
      <c r="J50" s="251"/>
      <c r="K50" s="38"/>
      <c r="L50" s="38"/>
      <c r="M50" s="410"/>
      <c r="N50" s="82"/>
      <c r="O50" s="82"/>
      <c r="P50" s="81">
        <v>31.28</v>
      </c>
      <c r="Q50" s="82"/>
      <c r="R50" s="82"/>
      <c r="S50" s="327">
        <v>796</v>
      </c>
      <c r="T50" s="82"/>
      <c r="U50" s="82"/>
      <c r="V50" s="251"/>
      <c r="W50" s="38"/>
      <c r="X50" s="38"/>
      <c r="Y50" s="410"/>
      <c r="Z50" s="82"/>
      <c r="AA50" s="82"/>
      <c r="AB50" s="81">
        <v>23.54</v>
      </c>
      <c r="AC50" s="82"/>
      <c r="AD50" s="82"/>
      <c r="AE50" s="327">
        <v>2079</v>
      </c>
      <c r="AF50" s="82"/>
      <c r="AG50" s="82"/>
      <c r="AH50" s="251"/>
      <c r="AI50" s="38"/>
      <c r="AJ50" s="38"/>
      <c r="AK50" s="410"/>
    </row>
    <row r="51" spans="2:37">
      <c r="B51" s="4">
        <f t="shared" si="1"/>
        <v>42307</v>
      </c>
      <c r="C51" s="4"/>
      <c r="D51" s="363">
        <v>77</v>
      </c>
      <c r="E51" s="81"/>
      <c r="F51" s="81"/>
      <c r="G51" s="103">
        <v>411</v>
      </c>
      <c r="H51" s="38"/>
      <c r="I51" s="38"/>
      <c r="J51" s="81">
        <v>77.650000000000006</v>
      </c>
      <c r="K51" s="82"/>
      <c r="L51" s="82"/>
      <c r="M51" s="327">
        <v>1803</v>
      </c>
      <c r="N51" s="38"/>
      <c r="O51" s="38"/>
      <c r="P51" s="81">
        <v>31.26</v>
      </c>
      <c r="Q51" s="82"/>
      <c r="R51" s="82"/>
      <c r="S51" s="327">
        <v>913</v>
      </c>
      <c r="T51" s="38"/>
      <c r="U51" s="38"/>
      <c r="V51" s="81">
        <v>32.130000000000003</v>
      </c>
      <c r="W51" s="82"/>
      <c r="X51" s="82"/>
      <c r="Y51" s="327">
        <v>3878</v>
      </c>
      <c r="Z51" s="38"/>
      <c r="AA51" s="38"/>
      <c r="AB51" s="81">
        <v>25.11</v>
      </c>
      <c r="AC51" s="82"/>
      <c r="AD51" s="82"/>
      <c r="AE51" s="327">
        <v>1816</v>
      </c>
      <c r="AF51" s="38"/>
      <c r="AG51" s="38"/>
      <c r="AH51" s="81">
        <v>23.67</v>
      </c>
      <c r="AI51" s="82"/>
      <c r="AJ51" s="82"/>
      <c r="AK51" s="327">
        <v>8909</v>
      </c>
    </row>
    <row r="52" spans="2:37">
      <c r="B52" s="4">
        <f t="shared" si="1"/>
        <v>42314</v>
      </c>
      <c r="C52" s="4"/>
      <c r="D52" s="363">
        <v>77.510000000000005</v>
      </c>
      <c r="E52" s="81"/>
      <c r="F52" s="81"/>
      <c r="G52" s="103">
        <v>421</v>
      </c>
      <c r="H52" s="82"/>
      <c r="I52" s="82"/>
      <c r="J52" s="81"/>
      <c r="K52" s="82"/>
      <c r="L52" s="82"/>
      <c r="M52" s="411"/>
      <c r="N52" s="82"/>
      <c r="O52" s="82"/>
      <c r="P52" s="81">
        <v>32.71</v>
      </c>
      <c r="Q52" s="82"/>
      <c r="R52" s="82"/>
      <c r="S52" s="327">
        <v>756</v>
      </c>
      <c r="T52" s="82"/>
      <c r="U52" s="82"/>
      <c r="V52" s="81"/>
      <c r="W52" s="82"/>
      <c r="X52" s="82"/>
      <c r="Y52" s="411"/>
      <c r="Z52" s="82"/>
      <c r="AA52" s="82"/>
      <c r="AB52" s="81">
        <v>24.57</v>
      </c>
      <c r="AC52" s="82"/>
      <c r="AD52" s="82"/>
      <c r="AE52" s="327">
        <v>2221</v>
      </c>
      <c r="AF52" s="82"/>
      <c r="AG52" s="82"/>
      <c r="AH52" s="81"/>
      <c r="AI52" s="82"/>
      <c r="AJ52" s="82"/>
      <c r="AK52" s="411"/>
    </row>
    <row r="53" spans="2:37">
      <c r="B53" s="4">
        <f t="shared" si="1"/>
        <v>42321</v>
      </c>
      <c r="C53" s="4"/>
      <c r="D53" s="363">
        <v>77.319999999999993</v>
      </c>
      <c r="E53" s="81"/>
      <c r="F53" s="81"/>
      <c r="G53" s="103">
        <v>415</v>
      </c>
      <c r="H53" s="82"/>
      <c r="I53" s="82"/>
      <c r="J53" s="81"/>
      <c r="K53" s="82"/>
      <c r="L53" s="82"/>
      <c r="M53" s="411"/>
      <c r="N53" s="82"/>
      <c r="O53" s="82"/>
      <c r="P53" s="81">
        <v>33.78</v>
      </c>
      <c r="Q53" s="82"/>
      <c r="R53" s="82"/>
      <c r="S53" s="327">
        <v>549</v>
      </c>
      <c r="T53" s="82"/>
      <c r="U53" s="82"/>
      <c r="V53" s="81"/>
      <c r="W53" s="82"/>
      <c r="X53" s="82"/>
      <c r="Y53" s="411"/>
      <c r="Z53" s="82"/>
      <c r="AA53" s="82"/>
      <c r="AB53" s="81">
        <v>23.19</v>
      </c>
      <c r="AC53" s="82"/>
      <c r="AD53" s="82"/>
      <c r="AE53" s="327">
        <v>2195</v>
      </c>
      <c r="AF53" s="82"/>
      <c r="AG53" s="82"/>
      <c r="AH53" s="81"/>
      <c r="AI53" s="82"/>
      <c r="AJ53" s="82"/>
      <c r="AK53" s="411"/>
    </row>
    <row r="54" spans="2:37">
      <c r="B54" s="4">
        <f t="shared" si="1"/>
        <v>42328</v>
      </c>
      <c r="C54" s="4"/>
      <c r="D54" s="363">
        <v>77.55</v>
      </c>
      <c r="E54" s="81"/>
      <c r="F54" s="81"/>
      <c r="G54" s="103">
        <v>413</v>
      </c>
      <c r="H54" s="82"/>
      <c r="I54" s="82"/>
      <c r="J54" s="81"/>
      <c r="K54" s="82"/>
      <c r="L54" s="82"/>
      <c r="M54" s="411"/>
      <c r="N54" s="82"/>
      <c r="O54" s="82"/>
      <c r="P54" s="81">
        <v>30.26</v>
      </c>
      <c r="Q54" s="82"/>
      <c r="R54" s="82"/>
      <c r="S54" s="327">
        <v>651</v>
      </c>
      <c r="T54" s="82"/>
      <c r="U54" s="82"/>
      <c r="V54" s="81"/>
      <c r="W54" s="82"/>
      <c r="X54" s="82"/>
      <c r="Y54" s="411"/>
      <c r="Z54" s="82"/>
      <c r="AA54" s="82"/>
      <c r="AB54" s="81">
        <v>23.7</v>
      </c>
      <c r="AC54" s="82"/>
      <c r="AD54" s="82"/>
      <c r="AE54" s="327">
        <v>1748</v>
      </c>
      <c r="AF54" s="82"/>
      <c r="AG54" s="82"/>
      <c r="AH54" s="81"/>
      <c r="AI54" s="82"/>
      <c r="AJ54" s="82"/>
      <c r="AK54" s="411"/>
    </row>
    <row r="55" spans="2:37">
      <c r="B55" s="4">
        <f t="shared" si="1"/>
        <v>42335</v>
      </c>
      <c r="C55" s="4"/>
      <c r="D55" s="363">
        <v>77.5</v>
      </c>
      <c r="E55" s="81"/>
      <c r="F55" s="81"/>
      <c r="G55" s="103">
        <v>337</v>
      </c>
      <c r="H55" s="82"/>
      <c r="I55" s="82"/>
      <c r="J55" s="81">
        <v>77.48</v>
      </c>
      <c r="K55" s="82"/>
      <c r="L55" s="82"/>
      <c r="M55" s="327">
        <v>1669</v>
      </c>
      <c r="N55" s="82"/>
      <c r="O55" s="82"/>
      <c r="P55" s="81">
        <v>34.53</v>
      </c>
      <c r="Q55" s="82"/>
      <c r="R55" s="82"/>
      <c r="S55" s="327">
        <v>331</v>
      </c>
      <c r="T55" s="82"/>
      <c r="U55" s="82"/>
      <c r="V55" s="81">
        <v>32.4</v>
      </c>
      <c r="W55" s="82"/>
      <c r="X55" s="82"/>
      <c r="Y55" s="327">
        <v>2413</v>
      </c>
      <c r="Z55" s="82"/>
      <c r="AA55" s="82"/>
      <c r="AB55" s="81">
        <v>22.81</v>
      </c>
      <c r="AC55" s="82"/>
      <c r="AD55" s="82"/>
      <c r="AE55" s="327">
        <v>1678</v>
      </c>
      <c r="AF55" s="82"/>
      <c r="AG55" s="82"/>
      <c r="AH55" s="81">
        <v>23.6</v>
      </c>
      <c r="AI55" s="82"/>
      <c r="AJ55" s="82"/>
      <c r="AK55" s="327">
        <v>8214</v>
      </c>
    </row>
    <row r="56" spans="2:37">
      <c r="B56" s="4">
        <f t="shared" si="1"/>
        <v>42342</v>
      </c>
      <c r="C56" s="4"/>
      <c r="D56" s="363">
        <v>77.38</v>
      </c>
      <c r="E56" s="81"/>
      <c r="F56" s="81"/>
      <c r="G56" s="103">
        <v>419</v>
      </c>
      <c r="H56" s="82"/>
      <c r="I56" s="82"/>
      <c r="J56" s="81"/>
      <c r="K56" s="82"/>
      <c r="L56" s="82"/>
      <c r="M56" s="411"/>
      <c r="N56" s="82"/>
      <c r="O56" s="82"/>
      <c r="P56" s="81">
        <v>28.9</v>
      </c>
      <c r="Q56" s="82"/>
      <c r="R56" s="82"/>
      <c r="S56" s="327">
        <v>792</v>
      </c>
      <c r="T56" s="82"/>
      <c r="U56" s="82"/>
      <c r="V56" s="81"/>
      <c r="W56" s="82"/>
      <c r="X56" s="82"/>
      <c r="Y56" s="411"/>
      <c r="Z56" s="82"/>
      <c r="AA56" s="82"/>
      <c r="AB56" s="81">
        <v>23.57</v>
      </c>
      <c r="AC56" s="82"/>
      <c r="AD56" s="82"/>
      <c r="AE56" s="327">
        <v>1749</v>
      </c>
      <c r="AF56" s="82"/>
      <c r="AG56" s="82"/>
      <c r="AH56" s="81"/>
      <c r="AI56" s="82"/>
      <c r="AJ56" s="82"/>
      <c r="AK56" s="411"/>
    </row>
    <row r="57" spans="2:37">
      <c r="B57" s="4">
        <f t="shared" si="1"/>
        <v>42349</v>
      </c>
      <c r="C57" s="4"/>
      <c r="D57" s="363">
        <v>77.400000000000006</v>
      </c>
      <c r="E57" s="81"/>
      <c r="F57" s="81"/>
      <c r="G57" s="103">
        <v>417</v>
      </c>
      <c r="H57" s="82"/>
      <c r="I57" s="82"/>
      <c r="J57" s="81"/>
      <c r="K57" s="82"/>
      <c r="L57" s="82"/>
      <c r="M57" s="411"/>
      <c r="N57" s="82"/>
      <c r="O57" s="82"/>
      <c r="P57" s="81">
        <v>31.04</v>
      </c>
      <c r="Q57" s="82"/>
      <c r="R57" s="82"/>
      <c r="S57" s="327">
        <v>984</v>
      </c>
      <c r="T57" s="82"/>
      <c r="U57" s="82"/>
      <c r="V57" s="81"/>
      <c r="W57" s="82"/>
      <c r="X57" s="82"/>
      <c r="Y57" s="411"/>
      <c r="Z57" s="82"/>
      <c r="AA57" s="82"/>
      <c r="AB57" s="81">
        <v>24.26</v>
      </c>
      <c r="AC57" s="82"/>
      <c r="AD57" s="82"/>
      <c r="AE57" s="327">
        <v>2662</v>
      </c>
      <c r="AF57" s="82"/>
      <c r="AG57" s="82"/>
      <c r="AH57" s="81"/>
      <c r="AI57" s="82"/>
      <c r="AJ57" s="82"/>
      <c r="AK57" s="411"/>
    </row>
    <row r="58" spans="2:37">
      <c r="B58" s="4">
        <f t="shared" si="1"/>
        <v>42356</v>
      </c>
      <c r="C58" s="4"/>
      <c r="D58" s="363">
        <v>76.55</v>
      </c>
      <c r="E58" s="81"/>
      <c r="F58" s="81"/>
      <c r="G58" s="103">
        <v>387</v>
      </c>
      <c r="H58" s="82"/>
      <c r="I58" s="82"/>
      <c r="J58" s="81"/>
      <c r="K58" s="82"/>
      <c r="L58" s="82"/>
      <c r="M58" s="411"/>
      <c r="N58" s="82"/>
      <c r="O58" s="82"/>
      <c r="P58" s="81">
        <v>32.14</v>
      </c>
      <c r="Q58" s="82"/>
      <c r="R58" s="82"/>
      <c r="S58" s="327">
        <v>784</v>
      </c>
      <c r="T58" s="82"/>
      <c r="U58" s="82"/>
      <c r="V58" s="81"/>
      <c r="W58" s="82"/>
      <c r="X58" s="82"/>
      <c r="Y58" s="411"/>
      <c r="Z58" s="82"/>
      <c r="AA58" s="82"/>
      <c r="AB58" s="81">
        <v>23.79</v>
      </c>
      <c r="AC58" s="82"/>
      <c r="AD58" s="82"/>
      <c r="AE58" s="327">
        <v>2054</v>
      </c>
      <c r="AF58" s="82"/>
      <c r="AG58" s="82"/>
      <c r="AH58" s="81"/>
      <c r="AI58" s="82"/>
      <c r="AJ58" s="82"/>
      <c r="AK58" s="411"/>
    </row>
    <row r="59" spans="2:37">
      <c r="B59" s="4">
        <f t="shared" si="1"/>
        <v>42363</v>
      </c>
      <c r="C59" s="4"/>
      <c r="D59" s="363">
        <v>77.56</v>
      </c>
      <c r="E59" s="81"/>
      <c r="F59" s="81"/>
      <c r="G59" s="103">
        <v>414</v>
      </c>
      <c r="H59" s="82"/>
      <c r="I59" s="82"/>
      <c r="J59" s="251"/>
      <c r="K59" s="38"/>
      <c r="L59" s="38"/>
      <c r="M59" s="410"/>
      <c r="N59" s="82"/>
      <c r="O59" s="82"/>
      <c r="P59" s="81">
        <v>30.66</v>
      </c>
      <c r="Q59" s="82"/>
      <c r="R59" s="82"/>
      <c r="S59" s="327">
        <v>894</v>
      </c>
      <c r="T59" s="82"/>
      <c r="U59" s="82"/>
      <c r="V59" s="251"/>
      <c r="W59" s="38"/>
      <c r="X59" s="38"/>
      <c r="Y59" s="410"/>
      <c r="Z59" s="82"/>
      <c r="AA59" s="82"/>
      <c r="AB59" s="81">
        <v>24.08</v>
      </c>
      <c r="AC59" s="82"/>
      <c r="AD59" s="82"/>
      <c r="AE59" s="327">
        <v>2467</v>
      </c>
      <c r="AF59" s="82"/>
      <c r="AG59" s="82"/>
      <c r="AH59" s="251"/>
      <c r="AI59" s="38"/>
      <c r="AJ59" s="38"/>
      <c r="AK59" s="410"/>
    </row>
    <row r="60" spans="2:37">
      <c r="B60" s="4">
        <f t="shared" si="1"/>
        <v>42370</v>
      </c>
      <c r="C60" s="4"/>
      <c r="D60" s="363">
        <v>77.38</v>
      </c>
      <c r="E60" s="81"/>
      <c r="F60" s="81"/>
      <c r="G60" s="103">
        <v>334</v>
      </c>
      <c r="H60" s="38"/>
      <c r="I60" s="38"/>
      <c r="J60" s="81">
        <v>77.27</v>
      </c>
      <c r="K60" s="82"/>
      <c r="L60" s="82"/>
      <c r="M60" s="327">
        <v>1810</v>
      </c>
      <c r="N60" s="38"/>
      <c r="O60" s="38"/>
      <c r="P60" s="81">
        <v>30.77</v>
      </c>
      <c r="Q60" s="82"/>
      <c r="R60" s="82"/>
      <c r="S60" s="327">
        <v>569</v>
      </c>
      <c r="T60" s="38"/>
      <c r="U60" s="38"/>
      <c r="V60" s="81">
        <v>30.76</v>
      </c>
      <c r="W60" s="82"/>
      <c r="X60" s="82"/>
      <c r="Y60" s="327">
        <v>3673</v>
      </c>
      <c r="Z60" s="38"/>
      <c r="AA60" s="38"/>
      <c r="AB60" s="81">
        <v>23.59</v>
      </c>
      <c r="AC60" s="82"/>
      <c r="AD60" s="82"/>
      <c r="AE60" s="327">
        <v>1664</v>
      </c>
      <c r="AF60" s="38"/>
      <c r="AG60" s="38"/>
      <c r="AH60" s="81">
        <v>23.97</v>
      </c>
      <c r="AI60" s="82"/>
      <c r="AJ60" s="82"/>
      <c r="AK60" s="327">
        <v>9752</v>
      </c>
    </row>
    <row r="61" spans="2:37" ht="2.25" customHeight="1">
      <c r="B61" s="4"/>
      <c r="C61" s="4"/>
      <c r="D61" s="121"/>
      <c r="E61" s="121"/>
      <c r="F61" s="121"/>
      <c r="G61" s="103"/>
      <c r="H61" s="81"/>
      <c r="I61" s="121"/>
      <c r="J61" s="121"/>
      <c r="K61" s="121"/>
      <c r="L61" s="121"/>
      <c r="M61" s="327"/>
      <c r="N61" s="38"/>
      <c r="O61" s="38"/>
      <c r="P61" s="121"/>
      <c r="Q61" s="121"/>
      <c r="R61" s="121"/>
      <c r="S61" s="327"/>
      <c r="T61" s="81"/>
      <c r="U61" s="121"/>
      <c r="V61" s="121"/>
      <c r="W61" s="121"/>
      <c r="X61" s="121"/>
      <c r="Y61" s="327"/>
      <c r="Z61" s="38"/>
      <c r="AA61" s="38"/>
      <c r="AB61" s="121"/>
      <c r="AC61" s="121"/>
      <c r="AD61" s="121"/>
      <c r="AE61" s="327"/>
      <c r="AF61" s="81"/>
      <c r="AG61" s="121"/>
      <c r="AH61" s="121"/>
      <c r="AI61" s="121"/>
      <c r="AJ61" s="121"/>
      <c r="AK61" s="327"/>
    </row>
    <row r="62" spans="2:37" ht="12.75" customHeight="1">
      <c r="B62" s="127">
        <v>2015</v>
      </c>
      <c r="C62" s="9"/>
      <c r="D62" s="121">
        <f>SUMPRODUCT(D8:D60,G8:G60)/SUM(G8:G60)</f>
        <v>95.186646984011603</v>
      </c>
      <c r="E62" s="121"/>
      <c r="F62" s="121"/>
      <c r="G62" s="103">
        <f>SUM(G8:G60)</f>
        <v>22016</v>
      </c>
      <c r="H62" s="81"/>
      <c r="I62" s="121"/>
      <c r="J62" s="121"/>
      <c r="K62" s="121"/>
      <c r="L62" s="121"/>
      <c r="M62" s="327"/>
      <c r="N62" s="82"/>
      <c r="O62" s="82"/>
      <c r="P62" s="121">
        <f>SUMPRODUCT(P8:P60,S8:S60)/SUM(S8:S60)</f>
        <v>38.706175786575422</v>
      </c>
      <c r="Q62" s="121"/>
      <c r="R62" s="121"/>
      <c r="S62" s="327">
        <f>SUM(S8:S60)</f>
        <v>37409</v>
      </c>
      <c r="T62" s="81"/>
      <c r="U62" s="121"/>
      <c r="V62" s="121"/>
      <c r="W62" s="121"/>
      <c r="X62" s="121"/>
      <c r="Y62" s="327"/>
      <c r="Z62" s="82"/>
      <c r="AA62" s="82"/>
      <c r="AB62" s="121">
        <f>SUMPRODUCT(AB8:AB60,AE8:AE60)/SUM(AE8:AE60)</f>
        <v>29.529396160089135</v>
      </c>
      <c r="AC62" s="121"/>
      <c r="AD62" s="121"/>
      <c r="AE62" s="327">
        <f>SUM(AE8:AE60)</f>
        <v>104117</v>
      </c>
      <c r="AF62" s="81"/>
      <c r="AG62" s="121"/>
      <c r="AH62" s="121"/>
      <c r="AI62" s="121"/>
      <c r="AJ62" s="121"/>
      <c r="AK62" s="327"/>
    </row>
    <row r="63" spans="2:37" ht="12.75" customHeight="1">
      <c r="B63" s="127">
        <v>2014</v>
      </c>
      <c r="C63" s="9"/>
      <c r="D63" s="121">
        <v>108.849578878177</v>
      </c>
      <c r="E63" s="121"/>
      <c r="F63" s="121"/>
      <c r="G63" s="103">
        <v>22820</v>
      </c>
      <c r="H63" s="81"/>
      <c r="I63" s="121"/>
      <c r="J63" s="121"/>
      <c r="K63" s="121"/>
      <c r="L63" s="121"/>
      <c r="M63" s="327"/>
      <c r="N63" s="82"/>
      <c r="O63" s="82"/>
      <c r="P63" s="121">
        <v>60.411847610278237</v>
      </c>
      <c r="Q63" s="121"/>
      <c r="R63" s="121"/>
      <c r="S63" s="327">
        <v>34753</v>
      </c>
      <c r="T63" s="81"/>
      <c r="U63" s="121"/>
      <c r="V63" s="121"/>
      <c r="W63" s="121"/>
      <c r="X63" s="121"/>
      <c r="Y63" s="327"/>
      <c r="Z63" s="82"/>
      <c r="AA63" s="82"/>
      <c r="AB63" s="121">
        <v>46.907670034430204</v>
      </c>
      <c r="AC63" s="121"/>
      <c r="AD63" s="121"/>
      <c r="AE63" s="327">
        <v>88585</v>
      </c>
      <c r="AF63" s="81"/>
      <c r="AG63" s="121"/>
      <c r="AH63" s="121"/>
      <c r="AI63" s="121"/>
      <c r="AJ63" s="121"/>
      <c r="AK63" s="327"/>
    </row>
    <row r="64" spans="2:37" ht="2.25" customHeight="1">
      <c r="B64" s="127"/>
      <c r="C64" s="9"/>
      <c r="D64" s="130"/>
      <c r="E64" s="130"/>
      <c r="F64" s="130"/>
      <c r="G64" s="132"/>
      <c r="H64" s="110"/>
      <c r="I64" s="130"/>
      <c r="J64" s="130"/>
      <c r="K64" s="130"/>
      <c r="L64" s="130"/>
      <c r="M64" s="131"/>
      <c r="P64" s="130"/>
      <c r="Q64" s="130"/>
      <c r="R64" s="130"/>
      <c r="S64" s="131"/>
      <c r="T64" s="110"/>
      <c r="U64" s="130"/>
      <c r="V64" s="130"/>
      <c r="W64" s="130"/>
      <c r="X64" s="130"/>
      <c r="Y64" s="7"/>
      <c r="AB64" s="130"/>
      <c r="AC64" s="130"/>
      <c r="AD64" s="130"/>
      <c r="AE64" s="131"/>
      <c r="AF64" s="110"/>
      <c r="AG64" s="130"/>
      <c r="AH64" s="130"/>
      <c r="AI64" s="130"/>
      <c r="AJ64" s="130"/>
      <c r="AK64" s="131"/>
    </row>
    <row r="65" spans="2:38" ht="10.5" customHeight="1">
      <c r="B65" s="10" t="s">
        <v>285</v>
      </c>
      <c r="J65" s="117"/>
      <c r="K65" s="117"/>
      <c r="M65" s="117"/>
      <c r="N65" s="117"/>
      <c r="O65" s="117"/>
      <c r="V65" s="117"/>
      <c r="W65" s="117"/>
      <c r="Y65" s="7"/>
      <c r="Z65" s="117"/>
      <c r="AA65" s="117"/>
      <c r="AH65" s="117"/>
      <c r="AI65" s="117"/>
      <c r="AK65" s="117"/>
      <c r="AL65" s="117"/>
    </row>
    <row r="66" spans="2:38" ht="10.5" customHeight="1">
      <c r="B66" s="10" t="s">
        <v>174</v>
      </c>
      <c r="J66" s="117"/>
      <c r="K66" s="117"/>
      <c r="M66" s="117"/>
      <c r="N66" s="117"/>
      <c r="O66" s="117"/>
      <c r="V66" s="117"/>
      <c r="W66" s="117"/>
      <c r="Y66" s="7"/>
      <c r="Z66" s="117"/>
      <c r="AA66" s="117"/>
      <c r="AH66" s="117"/>
      <c r="AI66" s="117"/>
      <c r="AK66" s="117"/>
      <c r="AL66" s="117"/>
    </row>
    <row r="67" spans="2:38" ht="10.5" customHeight="1">
      <c r="B67" s="10"/>
      <c r="J67" s="117"/>
      <c r="K67" s="117"/>
      <c r="M67" s="117"/>
      <c r="N67" s="117"/>
      <c r="O67" s="117"/>
      <c r="V67" s="117"/>
      <c r="W67" s="117"/>
      <c r="Y67" s="7"/>
      <c r="Z67" s="117"/>
      <c r="AA67" s="117"/>
      <c r="AH67" s="117"/>
      <c r="AI67" s="117"/>
      <c r="AK67" s="117"/>
      <c r="AL67" s="117"/>
    </row>
    <row r="68" spans="2:38">
      <c r="J68" s="117"/>
      <c r="K68" s="117"/>
      <c r="M68" s="117"/>
      <c r="N68" s="117"/>
      <c r="O68" s="117"/>
      <c r="V68" s="117"/>
      <c r="W68" s="117"/>
      <c r="Y68" s="117"/>
      <c r="Z68" s="117"/>
      <c r="AA68" s="117"/>
      <c r="AH68" s="117"/>
      <c r="AI68" s="117"/>
      <c r="AK68" s="117"/>
      <c r="AL68" s="117"/>
    </row>
    <row r="69" spans="2:38">
      <c r="J69" s="117"/>
      <c r="K69" s="117"/>
      <c r="M69" s="117"/>
      <c r="N69" s="117"/>
      <c r="O69" s="117"/>
      <c r="V69" s="117"/>
      <c r="W69" s="117"/>
      <c r="Y69" s="117"/>
      <c r="Z69" s="117"/>
      <c r="AA69" s="117"/>
      <c r="AH69" s="117"/>
      <c r="AI69" s="117"/>
      <c r="AK69" s="117"/>
      <c r="AL69" s="117"/>
    </row>
    <row r="70" spans="2:38">
      <c r="J70" s="117"/>
      <c r="K70" s="117"/>
      <c r="M70" s="117"/>
      <c r="N70" s="117"/>
      <c r="O70" s="117"/>
      <c r="V70" s="117"/>
      <c r="W70" s="117"/>
      <c r="Y70" s="117"/>
      <c r="Z70" s="117"/>
      <c r="AA70" s="117"/>
      <c r="AH70" s="117"/>
      <c r="AI70" s="117"/>
      <c r="AK70" s="117"/>
      <c r="AL70" s="117"/>
    </row>
    <row r="71" spans="2:38">
      <c r="J71" s="117"/>
      <c r="K71" s="117"/>
      <c r="M71" s="117"/>
      <c r="N71" s="117"/>
      <c r="O71" s="117"/>
      <c r="V71" s="117"/>
      <c r="W71" s="117"/>
      <c r="Y71" s="117"/>
      <c r="Z71" s="117"/>
      <c r="AA71" s="117"/>
      <c r="AH71" s="117"/>
      <c r="AI71" s="117"/>
      <c r="AK71" s="117"/>
      <c r="AL71" s="117"/>
    </row>
  </sheetData>
  <mergeCells count="15">
    <mergeCell ref="D6:N6"/>
    <mergeCell ref="P6:Z6"/>
    <mergeCell ref="AB6:AL6"/>
    <mergeCell ref="D7:E7"/>
    <mergeCell ref="G7:H7"/>
    <mergeCell ref="J7:K7"/>
    <mergeCell ref="M7:N7"/>
    <mergeCell ref="P7:Q7"/>
    <mergeCell ref="S7:T7"/>
    <mergeCell ref="V7:W7"/>
    <mergeCell ref="Y7:Z7"/>
    <mergeCell ref="AB7:AC7"/>
    <mergeCell ref="AE7:AF7"/>
    <mergeCell ref="AH7:AI7"/>
    <mergeCell ref="AK7:AL7"/>
  </mergeCells>
  <pageMargins left="0.24" right="0.24" top="0.17" bottom="0.17" header="0.17" footer="0.17"/>
  <pageSetup scale="91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2:AN71"/>
  <sheetViews>
    <sheetView zoomScale="110" zoomScaleNormal="110" zoomScaleSheetLayoutView="100" workbookViewId="0">
      <selection activeCell="A3" sqref="A3"/>
    </sheetView>
  </sheetViews>
  <sheetFormatPr defaultColWidth="10.28515625" defaultRowHeight="12"/>
  <cols>
    <col min="1" max="1" width="10.28515625" style="1"/>
    <col min="2" max="2" width="8.5703125" style="1" customWidth="1"/>
    <col min="3" max="3" width="2.28515625" style="1" customWidth="1"/>
    <col min="4" max="4" width="6.140625" style="1" customWidth="1"/>
    <col min="5" max="5" width="1.28515625" style="1" customWidth="1"/>
    <col min="6" max="6" width="0.85546875" style="1" customWidth="1"/>
    <col min="7" max="7" width="7.7109375" style="1" customWidth="1"/>
    <col min="8" max="8" width="1.42578125" style="1" customWidth="1"/>
    <col min="9" max="9" width="0.85546875" style="1" customWidth="1"/>
    <col min="10" max="10" width="6.85546875" style="1" customWidth="1"/>
    <col min="11" max="12" width="0.85546875" style="1" customWidth="1"/>
    <col min="13" max="13" width="5.5703125" style="1" customWidth="1"/>
    <col min="14" max="14" width="1.42578125" style="1" customWidth="1"/>
    <col min="15" max="15" width="0.85546875" style="1" customWidth="1"/>
    <col min="16" max="16" width="6.140625" style="1" customWidth="1"/>
    <col min="17" max="17" width="1.28515625" style="1" customWidth="1"/>
    <col min="18" max="18" width="0.85546875" style="1" customWidth="1"/>
    <col min="19" max="19" width="6.140625" style="1" customWidth="1"/>
    <col min="20" max="20" width="1.42578125" style="1" customWidth="1"/>
    <col min="21" max="21" width="0.85546875" style="1" customWidth="1"/>
    <col min="22" max="22" width="6.28515625" style="1" customWidth="1"/>
    <col min="23" max="24" width="0.85546875" style="1" customWidth="1"/>
    <col min="25" max="25" width="5.5703125" style="1" customWidth="1"/>
    <col min="26" max="26" width="1.42578125" style="1" customWidth="1"/>
    <col min="27" max="27" width="0.85546875" style="1" customWidth="1"/>
    <col min="28" max="28" width="6.140625" style="1" customWidth="1"/>
    <col min="29" max="29" width="1.28515625" style="1" customWidth="1"/>
    <col min="30" max="30" width="0.85546875" style="1" customWidth="1"/>
    <col min="31" max="31" width="6.140625" style="1" customWidth="1"/>
    <col min="32" max="32" width="1.42578125" style="1" customWidth="1"/>
    <col min="33" max="33" width="0.85546875" style="1" customWidth="1"/>
    <col min="34" max="34" width="6.85546875" style="1" customWidth="1"/>
    <col min="35" max="36" width="0.85546875" style="1" customWidth="1"/>
    <col min="37" max="37" width="5.5703125" style="1" customWidth="1"/>
    <col min="38" max="38" width="1.28515625" style="1" customWidth="1"/>
    <col min="39" max="16384" width="10.28515625" style="1"/>
  </cols>
  <sheetData>
    <row r="2" spans="2:40">
      <c r="D2" s="1" t="s">
        <v>407</v>
      </c>
    </row>
    <row r="3" spans="2:40">
      <c r="D3" s="1" t="s">
        <v>260</v>
      </c>
    </row>
    <row r="4" spans="2:40">
      <c r="D4" s="1" t="s">
        <v>286</v>
      </c>
    </row>
    <row r="5" spans="2:40" ht="5.25" customHeight="1">
      <c r="M5" s="12"/>
      <c r="N5" s="12"/>
      <c r="O5" s="12"/>
      <c r="Y5" s="12"/>
      <c r="Z5" s="12"/>
      <c r="AA5" s="12"/>
      <c r="AK5" s="12"/>
      <c r="AL5" s="12"/>
    </row>
    <row r="6" spans="2:40" ht="12.75" customHeight="1">
      <c r="D6" s="1987" t="s">
        <v>244</v>
      </c>
      <c r="E6" s="1987"/>
      <c r="F6" s="1987"/>
      <c r="G6" s="1987"/>
      <c r="H6" s="1987"/>
      <c r="I6" s="1987"/>
      <c r="J6" s="1987"/>
      <c r="K6" s="1987"/>
      <c r="L6" s="1987"/>
      <c r="M6" s="1987"/>
      <c r="N6" s="1987"/>
      <c r="O6" s="13"/>
      <c r="P6" s="1987" t="s">
        <v>251</v>
      </c>
      <c r="Q6" s="1987"/>
      <c r="R6" s="1987"/>
      <c r="S6" s="1987"/>
      <c r="T6" s="1987"/>
      <c r="U6" s="1987"/>
      <c r="V6" s="1987"/>
      <c r="W6" s="1987"/>
      <c r="X6" s="1987"/>
      <c r="Y6" s="1987"/>
      <c r="Z6" s="1987"/>
      <c r="AA6" s="13"/>
      <c r="AB6" s="1970" t="s">
        <v>276</v>
      </c>
      <c r="AC6" s="1970"/>
      <c r="AD6" s="1970"/>
      <c r="AE6" s="1970"/>
      <c r="AF6" s="1970"/>
      <c r="AG6" s="1970"/>
      <c r="AH6" s="1970"/>
      <c r="AI6" s="1970"/>
      <c r="AJ6" s="1970"/>
      <c r="AK6" s="1970"/>
      <c r="AL6" s="1970"/>
    </row>
    <row r="7" spans="2:40" ht="13.5" customHeight="1">
      <c r="D7" s="1951" t="s">
        <v>170</v>
      </c>
      <c r="E7" s="1951"/>
      <c r="F7" s="111"/>
      <c r="G7" s="1951" t="s">
        <v>231</v>
      </c>
      <c r="H7" s="1951"/>
      <c r="I7" s="111"/>
      <c r="J7" s="1972" t="s">
        <v>172</v>
      </c>
      <c r="K7" s="1972"/>
      <c r="L7" s="111"/>
      <c r="M7" s="1951" t="s">
        <v>231</v>
      </c>
      <c r="N7" s="1951"/>
      <c r="O7" s="112"/>
      <c r="P7" s="1971" t="s">
        <v>170</v>
      </c>
      <c r="Q7" s="1971"/>
      <c r="R7" s="111"/>
      <c r="S7" s="1971" t="s">
        <v>231</v>
      </c>
      <c r="T7" s="1971"/>
      <c r="U7" s="111"/>
      <c r="V7" s="1988" t="s">
        <v>172</v>
      </c>
      <c r="W7" s="1988"/>
      <c r="X7" s="111"/>
      <c r="Y7" s="1971" t="s">
        <v>231</v>
      </c>
      <c r="Z7" s="1971"/>
      <c r="AA7" s="112"/>
      <c r="AB7" s="1951" t="s">
        <v>170</v>
      </c>
      <c r="AC7" s="1951"/>
      <c r="AD7" s="111"/>
      <c r="AE7" s="1951" t="s">
        <v>231</v>
      </c>
      <c r="AF7" s="1951"/>
      <c r="AG7" s="111"/>
      <c r="AH7" s="1972" t="s">
        <v>172</v>
      </c>
      <c r="AI7" s="1972"/>
      <c r="AJ7" s="111"/>
      <c r="AK7" s="1951" t="s">
        <v>231</v>
      </c>
      <c r="AL7" s="1951"/>
    </row>
    <row r="8" spans="2:40" s="241" customFormat="1" ht="2.25" customHeight="1">
      <c r="E8" s="242"/>
      <c r="F8" s="242"/>
      <c r="G8" s="242"/>
      <c r="H8" s="242"/>
      <c r="I8" s="242"/>
      <c r="J8" s="242"/>
      <c r="K8" s="242"/>
      <c r="L8" s="242"/>
      <c r="Q8" s="242"/>
      <c r="R8" s="242"/>
      <c r="S8" s="242"/>
      <c r="T8" s="242"/>
      <c r="U8" s="242"/>
      <c r="V8" s="242"/>
      <c r="W8" s="242"/>
      <c r="X8" s="242"/>
      <c r="AC8" s="242"/>
      <c r="AD8" s="242"/>
      <c r="AE8" s="242"/>
      <c r="AF8" s="242"/>
      <c r="AG8" s="242"/>
      <c r="AH8" s="242"/>
      <c r="AI8" s="242"/>
      <c r="AJ8" s="242"/>
    </row>
    <row r="9" spans="2:40">
      <c r="B9" s="4">
        <v>42013</v>
      </c>
      <c r="C9" s="4"/>
      <c r="D9" s="81">
        <v>50.95</v>
      </c>
      <c r="E9" s="82"/>
      <c r="F9" s="82"/>
      <c r="G9" s="327">
        <v>704</v>
      </c>
      <c r="H9" s="82"/>
      <c r="I9" s="82"/>
      <c r="J9" s="81"/>
      <c r="K9" s="82"/>
      <c r="L9" s="82"/>
      <c r="M9" s="411"/>
      <c r="N9" s="82"/>
      <c r="O9" s="82"/>
      <c r="P9" s="81">
        <v>75.86</v>
      </c>
      <c r="Q9" s="82"/>
      <c r="R9" s="82"/>
      <c r="S9" s="327">
        <v>269</v>
      </c>
      <c r="T9" s="82"/>
      <c r="U9" s="82"/>
      <c r="V9" s="81"/>
      <c r="W9" s="82"/>
      <c r="X9" s="82"/>
      <c r="Y9" s="411"/>
      <c r="Z9" s="82"/>
      <c r="AA9" s="82"/>
      <c r="AB9" s="81">
        <v>121.27</v>
      </c>
      <c r="AC9" s="82"/>
      <c r="AD9" s="82"/>
      <c r="AE9" s="327">
        <v>561</v>
      </c>
      <c r="AF9" s="82"/>
      <c r="AG9" s="82"/>
      <c r="AH9" s="412"/>
      <c r="AI9" s="82"/>
      <c r="AJ9" s="82"/>
      <c r="AK9" s="411"/>
      <c r="AN9" s="245"/>
    </row>
    <row r="10" spans="2:40" ht="12.75" customHeight="1">
      <c r="B10" s="4">
        <f t="shared" ref="B10:B15" si="0">B9+7</f>
        <v>42020</v>
      </c>
      <c r="C10" s="4"/>
      <c r="D10" s="81">
        <v>49.62</v>
      </c>
      <c r="E10" s="82"/>
      <c r="F10" s="82"/>
      <c r="G10" s="327">
        <v>723</v>
      </c>
      <c r="H10" s="82"/>
      <c r="I10" s="82"/>
      <c r="J10" s="81"/>
      <c r="K10" s="82"/>
      <c r="L10" s="82"/>
      <c r="M10" s="411"/>
      <c r="N10" s="82"/>
      <c r="O10" s="82"/>
      <c r="P10" s="81">
        <v>76.7</v>
      </c>
      <c r="Q10" s="82"/>
      <c r="R10" s="82"/>
      <c r="S10" s="327">
        <v>229</v>
      </c>
      <c r="T10" s="82"/>
      <c r="U10" s="82"/>
      <c r="V10" s="81"/>
      <c r="W10" s="82"/>
      <c r="X10" s="82"/>
      <c r="Y10" s="411"/>
      <c r="Z10" s="82"/>
      <c r="AA10" s="82"/>
      <c r="AB10" s="81">
        <v>116.02</v>
      </c>
      <c r="AC10" s="82"/>
      <c r="AD10" s="82"/>
      <c r="AE10" s="327">
        <v>535</v>
      </c>
      <c r="AF10" s="82"/>
      <c r="AG10" s="82"/>
      <c r="AH10" s="81"/>
      <c r="AI10" s="82"/>
      <c r="AJ10" s="82"/>
      <c r="AK10" s="411"/>
      <c r="AN10" s="245"/>
    </row>
    <row r="11" spans="2:40">
      <c r="B11" s="4">
        <f t="shared" si="0"/>
        <v>42027</v>
      </c>
      <c r="C11" s="4"/>
      <c r="D11" s="81">
        <v>48.41</v>
      </c>
      <c r="E11" s="82"/>
      <c r="F11" s="82"/>
      <c r="G11" s="327">
        <v>628</v>
      </c>
      <c r="H11" s="82"/>
      <c r="I11" s="82"/>
      <c r="J11" s="38"/>
      <c r="K11" s="38"/>
      <c r="L11" s="38"/>
      <c r="M11" s="38"/>
      <c r="N11" s="82"/>
      <c r="O11" s="82"/>
      <c r="P11" s="81">
        <v>73.900000000000006</v>
      </c>
      <c r="Q11" s="82"/>
      <c r="R11" s="82"/>
      <c r="S11" s="327">
        <v>149</v>
      </c>
      <c r="T11" s="82"/>
      <c r="U11" s="82"/>
      <c r="V11" s="38"/>
      <c r="W11" s="38"/>
      <c r="X11" s="38"/>
      <c r="Y11" s="38"/>
      <c r="Z11" s="82"/>
      <c r="AA11" s="82"/>
      <c r="AB11" s="81">
        <v>108.06</v>
      </c>
      <c r="AC11" s="82"/>
      <c r="AD11" s="82"/>
      <c r="AE11" s="327">
        <v>427</v>
      </c>
      <c r="AF11" s="82"/>
      <c r="AG11" s="82"/>
      <c r="AH11" s="38"/>
      <c r="AI11" s="38"/>
      <c r="AJ11" s="38"/>
      <c r="AK11" s="38"/>
      <c r="AN11" s="245"/>
    </row>
    <row r="12" spans="2:40">
      <c r="B12" s="4">
        <f t="shared" si="0"/>
        <v>42034</v>
      </c>
      <c r="C12" s="4"/>
      <c r="D12" s="81">
        <v>48.84</v>
      </c>
      <c r="E12" s="82"/>
      <c r="F12" s="82"/>
      <c r="G12" s="327">
        <v>551</v>
      </c>
      <c r="H12" s="82"/>
      <c r="I12" s="82"/>
      <c r="J12" s="81">
        <v>49.95</v>
      </c>
      <c r="K12" s="82"/>
      <c r="L12" s="82"/>
      <c r="M12" s="327">
        <v>2883</v>
      </c>
      <c r="N12" s="82"/>
      <c r="O12" s="82"/>
      <c r="P12" s="81">
        <v>74.900000000000006</v>
      </c>
      <c r="Q12" s="82"/>
      <c r="R12" s="82"/>
      <c r="S12" s="327">
        <v>251</v>
      </c>
      <c r="T12" s="82"/>
      <c r="U12" s="82"/>
      <c r="V12" s="81">
        <v>75.61</v>
      </c>
      <c r="W12" s="82"/>
      <c r="X12" s="82"/>
      <c r="Y12" s="327">
        <v>954</v>
      </c>
      <c r="Z12" s="82"/>
      <c r="AA12" s="82"/>
      <c r="AB12" s="81">
        <v>109.33</v>
      </c>
      <c r="AC12" s="82"/>
      <c r="AD12" s="82"/>
      <c r="AE12" s="327">
        <v>424</v>
      </c>
      <c r="AF12" s="82"/>
      <c r="AG12" s="82"/>
      <c r="AH12" s="81">
        <v>114.91</v>
      </c>
      <c r="AI12" s="82"/>
      <c r="AJ12" s="82"/>
      <c r="AK12" s="327">
        <v>2043</v>
      </c>
      <c r="AN12" s="245"/>
    </row>
    <row r="13" spans="2:40">
      <c r="B13" s="4">
        <f t="shared" si="0"/>
        <v>42041</v>
      </c>
      <c r="C13" s="4"/>
      <c r="D13" s="81">
        <v>50.15</v>
      </c>
      <c r="E13" s="82"/>
      <c r="F13" s="82"/>
      <c r="G13" s="327">
        <v>765</v>
      </c>
      <c r="H13" s="82"/>
      <c r="I13" s="82"/>
      <c r="J13" s="81"/>
      <c r="K13" s="82"/>
      <c r="L13" s="82"/>
      <c r="M13" s="411"/>
      <c r="N13" s="82"/>
      <c r="O13" s="82"/>
      <c r="P13" s="81">
        <v>73.069999999999993</v>
      </c>
      <c r="Q13" s="82"/>
      <c r="R13" s="82"/>
      <c r="S13" s="327">
        <v>197</v>
      </c>
      <c r="T13" s="82"/>
      <c r="U13" s="82"/>
      <c r="V13" s="81"/>
      <c r="W13" s="82"/>
      <c r="X13" s="82"/>
      <c r="Y13" s="411"/>
      <c r="Z13" s="82"/>
      <c r="AA13" s="82"/>
      <c r="AB13" s="81">
        <v>101.28</v>
      </c>
      <c r="AC13" s="82"/>
      <c r="AD13" s="82"/>
      <c r="AE13" s="327">
        <v>413</v>
      </c>
      <c r="AF13" s="82"/>
      <c r="AG13" s="82"/>
      <c r="AH13" s="81"/>
      <c r="AI13" s="82"/>
      <c r="AJ13" s="82"/>
      <c r="AK13" s="411"/>
      <c r="AN13" s="245"/>
    </row>
    <row r="14" spans="2:40">
      <c r="B14" s="4">
        <f t="shared" si="0"/>
        <v>42048</v>
      </c>
      <c r="C14" s="4"/>
      <c r="D14" s="81">
        <v>49.17</v>
      </c>
      <c r="E14" s="82"/>
      <c r="F14" s="82"/>
      <c r="G14" s="327">
        <v>742</v>
      </c>
      <c r="H14" s="82"/>
      <c r="I14" s="82"/>
      <c r="J14" s="81"/>
      <c r="K14" s="82"/>
      <c r="L14" s="82"/>
      <c r="M14" s="411"/>
      <c r="N14" s="82"/>
      <c r="O14" s="82"/>
      <c r="P14" s="81">
        <v>73.400000000000006</v>
      </c>
      <c r="Q14" s="82"/>
      <c r="R14" s="82"/>
      <c r="S14" s="327">
        <v>193</v>
      </c>
      <c r="T14" s="82"/>
      <c r="U14" s="82"/>
      <c r="V14" s="81"/>
      <c r="W14" s="82"/>
      <c r="X14" s="82"/>
      <c r="Y14" s="411"/>
      <c r="Z14" s="82"/>
      <c r="AA14" s="82"/>
      <c r="AB14" s="81">
        <v>99.67</v>
      </c>
      <c r="AC14" s="82"/>
      <c r="AD14" s="82"/>
      <c r="AE14" s="327">
        <v>488</v>
      </c>
      <c r="AF14" s="82"/>
      <c r="AG14" s="82"/>
      <c r="AH14" s="81"/>
      <c r="AI14" s="82"/>
      <c r="AJ14" s="82"/>
      <c r="AK14" s="411"/>
      <c r="AN14" s="245"/>
    </row>
    <row r="15" spans="2:40">
      <c r="B15" s="4">
        <f t="shared" si="0"/>
        <v>42055</v>
      </c>
      <c r="C15" s="4"/>
      <c r="D15" s="81">
        <v>48.26</v>
      </c>
      <c r="E15" s="82"/>
      <c r="F15" s="82"/>
      <c r="G15" s="327">
        <v>698</v>
      </c>
      <c r="H15" s="82"/>
      <c r="I15" s="82"/>
      <c r="J15" s="81"/>
      <c r="K15" s="82"/>
      <c r="L15" s="82"/>
      <c r="M15" s="411"/>
      <c r="N15" s="82"/>
      <c r="O15" s="82"/>
      <c r="P15" s="81">
        <v>71.28</v>
      </c>
      <c r="Q15" s="82"/>
      <c r="R15" s="82"/>
      <c r="S15" s="327">
        <v>228</v>
      </c>
      <c r="T15" s="82"/>
      <c r="U15" s="82"/>
      <c r="V15" s="81"/>
      <c r="W15" s="82"/>
      <c r="X15" s="82"/>
      <c r="Y15" s="411"/>
      <c r="Z15" s="82"/>
      <c r="AA15" s="82"/>
      <c r="AB15" s="81">
        <v>99.01</v>
      </c>
      <c r="AC15" s="82"/>
      <c r="AD15" s="82"/>
      <c r="AE15" s="327">
        <v>529</v>
      </c>
      <c r="AF15" s="82"/>
      <c r="AG15" s="82"/>
      <c r="AH15" s="81"/>
      <c r="AI15" s="82"/>
      <c r="AJ15" s="82"/>
      <c r="AK15" s="411"/>
      <c r="AN15" s="245"/>
    </row>
    <row r="16" spans="2:40">
      <c r="B16" s="4">
        <f>B15+7</f>
        <v>42062</v>
      </c>
      <c r="C16" s="4"/>
      <c r="D16" s="81">
        <v>48.5</v>
      </c>
      <c r="E16" s="82"/>
      <c r="F16" s="82"/>
      <c r="G16" s="327">
        <v>518</v>
      </c>
      <c r="H16" s="82"/>
      <c r="I16" s="82"/>
      <c r="J16" s="81">
        <v>49.08</v>
      </c>
      <c r="K16" s="82"/>
      <c r="L16" s="82"/>
      <c r="M16" s="327">
        <v>2723</v>
      </c>
      <c r="N16" s="82"/>
      <c r="O16" s="82"/>
      <c r="P16" s="81">
        <v>71.53</v>
      </c>
      <c r="Q16" s="82"/>
      <c r="R16" s="82"/>
      <c r="S16" s="327">
        <v>222</v>
      </c>
      <c r="T16" s="82"/>
      <c r="U16" s="82"/>
      <c r="V16" s="81">
        <v>72.25</v>
      </c>
      <c r="W16" s="82"/>
      <c r="X16" s="82"/>
      <c r="Y16" s="327">
        <v>839</v>
      </c>
      <c r="Z16" s="82"/>
      <c r="AA16" s="82"/>
      <c r="AB16" s="81">
        <v>96.1</v>
      </c>
      <c r="AC16" s="82"/>
      <c r="AD16" s="82"/>
      <c r="AE16" s="327">
        <v>462</v>
      </c>
      <c r="AF16" s="82"/>
      <c r="AG16" s="82"/>
      <c r="AH16" s="81">
        <v>98.97</v>
      </c>
      <c r="AI16" s="82"/>
      <c r="AJ16" s="82"/>
      <c r="AK16" s="327">
        <v>1892</v>
      </c>
      <c r="AN16" s="245"/>
    </row>
    <row r="17" spans="2:40">
      <c r="B17" s="4">
        <f t="shared" ref="B17:B60" si="1">B16+7</f>
        <v>42069</v>
      </c>
      <c r="C17" s="4"/>
      <c r="D17" s="81">
        <v>46.87</v>
      </c>
      <c r="E17" s="82"/>
      <c r="F17" s="82"/>
      <c r="G17" s="327">
        <v>671</v>
      </c>
      <c r="H17" s="82"/>
      <c r="I17" s="82"/>
      <c r="J17" s="81"/>
      <c r="K17" s="82"/>
      <c r="L17" s="82"/>
      <c r="M17" s="411"/>
      <c r="N17" s="82"/>
      <c r="O17" s="82"/>
      <c r="P17" s="81">
        <v>71.08</v>
      </c>
      <c r="Q17" s="82"/>
      <c r="R17" s="82"/>
      <c r="S17" s="327">
        <v>197</v>
      </c>
      <c r="T17" s="82"/>
      <c r="U17" s="82"/>
      <c r="V17" s="81"/>
      <c r="W17" s="82"/>
      <c r="X17" s="82"/>
      <c r="Y17" s="411"/>
      <c r="Z17" s="82"/>
      <c r="AA17" s="82"/>
      <c r="AB17" s="81">
        <v>96.06</v>
      </c>
      <c r="AC17" s="82"/>
      <c r="AD17" s="82"/>
      <c r="AE17" s="327">
        <v>570</v>
      </c>
      <c r="AF17" s="82"/>
      <c r="AG17" s="82"/>
      <c r="AH17" s="81"/>
      <c r="AI17" s="82"/>
      <c r="AJ17" s="82"/>
      <c r="AK17" s="411"/>
      <c r="AN17" s="245"/>
    </row>
    <row r="18" spans="2:40">
      <c r="B18" s="4">
        <f t="shared" si="1"/>
        <v>42076</v>
      </c>
      <c r="C18" s="4"/>
      <c r="D18" s="81">
        <v>47.55</v>
      </c>
      <c r="E18" s="82"/>
      <c r="F18" s="82"/>
      <c r="G18" s="327">
        <v>631</v>
      </c>
      <c r="H18" s="82"/>
      <c r="I18" s="82"/>
      <c r="J18" s="81"/>
      <c r="K18" s="82"/>
      <c r="L18" s="82"/>
      <c r="M18" s="411"/>
      <c r="N18" s="82"/>
      <c r="O18" s="82"/>
      <c r="P18" s="81">
        <v>73.010000000000005</v>
      </c>
      <c r="Q18" s="82"/>
      <c r="R18" s="82"/>
      <c r="S18" s="327">
        <v>160</v>
      </c>
      <c r="T18" s="82"/>
      <c r="U18" s="82"/>
      <c r="V18" s="81"/>
      <c r="W18" s="82"/>
      <c r="X18" s="82"/>
      <c r="Y18" s="411"/>
      <c r="Z18" s="82"/>
      <c r="AA18" s="82"/>
      <c r="AB18" s="81">
        <v>97.81</v>
      </c>
      <c r="AC18" s="82"/>
      <c r="AD18" s="82"/>
      <c r="AE18" s="327">
        <v>464</v>
      </c>
      <c r="AF18" s="82"/>
      <c r="AG18" s="82"/>
      <c r="AH18" s="81"/>
      <c r="AI18" s="82"/>
      <c r="AJ18" s="82"/>
      <c r="AK18" s="411"/>
      <c r="AN18" s="245"/>
    </row>
    <row r="19" spans="2:40" ht="12.75" customHeight="1">
      <c r="B19" s="4">
        <f t="shared" si="1"/>
        <v>42083</v>
      </c>
      <c r="C19" s="4"/>
      <c r="D19" s="81">
        <v>46.61</v>
      </c>
      <c r="E19" s="82"/>
      <c r="F19" s="82"/>
      <c r="G19" s="327">
        <v>669</v>
      </c>
      <c r="H19" s="82"/>
      <c r="I19" s="82"/>
      <c r="J19" s="81"/>
      <c r="K19" s="82"/>
      <c r="L19" s="82"/>
      <c r="M19" s="411"/>
      <c r="N19" s="82"/>
      <c r="O19" s="82"/>
      <c r="P19" s="81">
        <v>71.87</v>
      </c>
      <c r="Q19" s="82"/>
      <c r="R19" s="82"/>
      <c r="S19" s="327">
        <v>228</v>
      </c>
      <c r="T19" s="82"/>
      <c r="U19" s="82"/>
      <c r="V19" s="81"/>
      <c r="W19" s="82"/>
      <c r="X19" s="82"/>
      <c r="Y19" s="411"/>
      <c r="Z19" s="82"/>
      <c r="AA19" s="82"/>
      <c r="AB19" s="81">
        <v>100.74</v>
      </c>
      <c r="AC19" s="82"/>
      <c r="AD19" s="82"/>
      <c r="AE19" s="327">
        <v>539</v>
      </c>
      <c r="AF19" s="82"/>
      <c r="AG19" s="82"/>
      <c r="AH19" s="81"/>
      <c r="AI19" s="82"/>
      <c r="AJ19" s="82"/>
      <c r="AK19" s="411"/>
      <c r="AN19" s="245"/>
    </row>
    <row r="20" spans="2:40">
      <c r="B20" s="4">
        <f t="shared" si="1"/>
        <v>42090</v>
      </c>
      <c r="C20" s="4"/>
      <c r="D20" s="81">
        <v>42.99</v>
      </c>
      <c r="E20" s="82"/>
      <c r="F20" s="82"/>
      <c r="G20" s="327">
        <v>571</v>
      </c>
      <c r="H20" s="82"/>
      <c r="I20" s="82"/>
      <c r="J20" s="81">
        <v>45.77</v>
      </c>
      <c r="K20" s="82"/>
      <c r="L20" s="82"/>
      <c r="M20" s="327">
        <v>2738</v>
      </c>
      <c r="N20" s="82"/>
      <c r="O20" s="82"/>
      <c r="P20" s="81">
        <v>68.849999999999994</v>
      </c>
      <c r="Q20" s="82"/>
      <c r="R20" s="82"/>
      <c r="S20" s="327">
        <v>189</v>
      </c>
      <c r="T20" s="82"/>
      <c r="U20" s="82"/>
      <c r="V20" s="81">
        <v>71.180000000000007</v>
      </c>
      <c r="W20" s="82"/>
      <c r="X20" s="82"/>
      <c r="Y20" s="327">
        <v>853</v>
      </c>
      <c r="Z20" s="82"/>
      <c r="AA20" s="82"/>
      <c r="AB20" s="81">
        <v>103.95</v>
      </c>
      <c r="AC20" s="82"/>
      <c r="AD20" s="82"/>
      <c r="AE20" s="327">
        <v>540</v>
      </c>
      <c r="AF20" s="82"/>
      <c r="AG20" s="82"/>
      <c r="AH20" s="81">
        <v>100.48</v>
      </c>
      <c r="AI20" s="82"/>
      <c r="AJ20" s="82"/>
      <c r="AK20" s="327">
        <v>2383</v>
      </c>
      <c r="AN20" s="245"/>
    </row>
    <row r="21" spans="2:40">
      <c r="B21" s="4">
        <f t="shared" si="1"/>
        <v>42097</v>
      </c>
      <c r="C21" s="4"/>
      <c r="D21" s="81">
        <v>41.98</v>
      </c>
      <c r="E21" s="82"/>
      <c r="F21" s="82"/>
      <c r="G21" s="327">
        <v>579</v>
      </c>
      <c r="H21" s="82"/>
      <c r="I21" s="82"/>
      <c r="J21" s="81"/>
      <c r="K21" s="82"/>
      <c r="L21" s="82"/>
      <c r="M21" s="411"/>
      <c r="N21" s="82"/>
      <c r="O21" s="82"/>
      <c r="P21" s="81">
        <v>71.239999999999995</v>
      </c>
      <c r="Q21" s="82"/>
      <c r="R21" s="82"/>
      <c r="S21" s="327">
        <v>204</v>
      </c>
      <c r="T21" s="82"/>
      <c r="U21" s="82"/>
      <c r="V21" s="81"/>
      <c r="W21" s="82"/>
      <c r="X21" s="82"/>
      <c r="Y21" s="411"/>
      <c r="Z21" s="82"/>
      <c r="AA21" s="82"/>
      <c r="AB21" s="81">
        <v>107.48</v>
      </c>
      <c r="AC21" s="82"/>
      <c r="AD21" s="82"/>
      <c r="AE21" s="327">
        <v>497</v>
      </c>
      <c r="AF21" s="82"/>
      <c r="AG21" s="82"/>
      <c r="AH21" s="81"/>
      <c r="AI21" s="82"/>
      <c r="AJ21" s="82"/>
      <c r="AK21" s="411"/>
      <c r="AN21" s="245"/>
    </row>
    <row r="22" spans="2:40">
      <c r="B22" s="4">
        <f t="shared" si="1"/>
        <v>42104</v>
      </c>
      <c r="C22" s="4"/>
      <c r="D22" s="81">
        <v>40.64</v>
      </c>
      <c r="E22" s="82"/>
      <c r="F22" s="82"/>
      <c r="G22" s="327">
        <v>652</v>
      </c>
      <c r="H22" s="82"/>
      <c r="I22" s="82"/>
      <c r="J22" s="81"/>
      <c r="K22" s="82"/>
      <c r="L22" s="82"/>
      <c r="M22" s="411"/>
      <c r="N22" s="82"/>
      <c r="O22" s="82"/>
      <c r="P22" s="81">
        <v>70.14</v>
      </c>
      <c r="Q22" s="82"/>
      <c r="R22" s="82"/>
      <c r="S22" s="327">
        <v>167</v>
      </c>
      <c r="T22" s="82"/>
      <c r="U22" s="82"/>
      <c r="V22" s="81"/>
      <c r="W22" s="82"/>
      <c r="X22" s="82"/>
      <c r="Y22" s="411"/>
      <c r="Z22" s="82"/>
      <c r="AA22" s="82"/>
      <c r="AB22" s="81">
        <v>107.57</v>
      </c>
      <c r="AC22" s="82"/>
      <c r="AD22" s="82"/>
      <c r="AE22" s="327">
        <v>553</v>
      </c>
      <c r="AF22" s="82"/>
      <c r="AG22" s="82"/>
      <c r="AH22" s="81"/>
      <c r="AI22" s="82"/>
      <c r="AJ22" s="82"/>
      <c r="AK22" s="411"/>
      <c r="AN22" s="245"/>
    </row>
    <row r="23" spans="2:40">
      <c r="B23" s="4">
        <f t="shared" si="1"/>
        <v>42111</v>
      </c>
      <c r="C23" s="4"/>
      <c r="D23" s="81">
        <v>40.44</v>
      </c>
      <c r="E23" s="82"/>
      <c r="F23" s="82"/>
      <c r="G23" s="327">
        <v>565</v>
      </c>
      <c r="H23" s="82"/>
      <c r="I23" s="82"/>
      <c r="J23" s="81"/>
      <c r="K23" s="82"/>
      <c r="L23" s="82"/>
      <c r="M23" s="411"/>
      <c r="N23" s="82"/>
      <c r="O23" s="82"/>
      <c r="P23" s="81">
        <v>72.510000000000005</v>
      </c>
      <c r="Q23" s="82"/>
      <c r="R23" s="82"/>
      <c r="S23" s="327">
        <v>247</v>
      </c>
      <c r="T23" s="82"/>
      <c r="U23" s="82"/>
      <c r="V23" s="81"/>
      <c r="W23" s="82"/>
      <c r="X23" s="82"/>
      <c r="Y23" s="411"/>
      <c r="Z23" s="82"/>
      <c r="AA23" s="82"/>
      <c r="AB23" s="81">
        <v>107.41</v>
      </c>
      <c r="AC23" s="82"/>
      <c r="AD23" s="82"/>
      <c r="AE23" s="327">
        <v>549</v>
      </c>
      <c r="AF23" s="82"/>
      <c r="AG23" s="82"/>
      <c r="AH23" s="81"/>
      <c r="AI23" s="82"/>
      <c r="AJ23" s="82"/>
      <c r="AK23" s="411"/>
      <c r="AN23" s="245"/>
    </row>
    <row r="24" spans="2:40">
      <c r="B24" s="4">
        <f t="shared" si="1"/>
        <v>42118</v>
      </c>
      <c r="C24" s="4"/>
      <c r="D24" s="81">
        <v>40.57</v>
      </c>
      <c r="E24" s="82"/>
      <c r="F24" s="82"/>
      <c r="G24" s="327">
        <v>633</v>
      </c>
      <c r="H24" s="82"/>
      <c r="I24" s="82"/>
      <c r="J24" s="81">
        <v>40.76</v>
      </c>
      <c r="K24" s="82"/>
      <c r="L24" s="82"/>
      <c r="M24" s="327">
        <v>2751</v>
      </c>
      <c r="N24" s="82"/>
      <c r="O24" s="82"/>
      <c r="P24" s="81">
        <v>71.89</v>
      </c>
      <c r="Q24" s="82"/>
      <c r="R24" s="82"/>
      <c r="S24" s="327">
        <v>176</v>
      </c>
      <c r="T24" s="82"/>
      <c r="U24" s="82"/>
      <c r="V24" s="81">
        <v>71.56</v>
      </c>
      <c r="W24" s="82"/>
      <c r="X24" s="82"/>
      <c r="Y24" s="327">
        <v>819</v>
      </c>
      <c r="Z24" s="82"/>
      <c r="AA24" s="82"/>
      <c r="AB24" s="81">
        <v>107.94</v>
      </c>
      <c r="AC24" s="82"/>
      <c r="AD24" s="82"/>
      <c r="AE24" s="327">
        <v>559</v>
      </c>
      <c r="AF24" s="82"/>
      <c r="AG24" s="82"/>
      <c r="AH24" s="81">
        <v>107.93</v>
      </c>
      <c r="AI24" s="82"/>
      <c r="AJ24" s="82"/>
      <c r="AK24" s="327">
        <v>2337</v>
      </c>
      <c r="AN24" s="245"/>
    </row>
    <row r="25" spans="2:40">
      <c r="B25" s="4">
        <f t="shared" si="1"/>
        <v>42125</v>
      </c>
      <c r="C25" s="4"/>
      <c r="D25" s="81">
        <v>40.22</v>
      </c>
      <c r="E25" s="82"/>
      <c r="F25" s="82"/>
      <c r="G25" s="327">
        <v>649</v>
      </c>
      <c r="H25" s="82"/>
      <c r="I25" s="82"/>
      <c r="J25" s="81"/>
      <c r="K25" s="82"/>
      <c r="L25" s="82"/>
      <c r="M25" s="411"/>
      <c r="N25" s="82"/>
      <c r="O25" s="82"/>
      <c r="P25" s="81">
        <v>71.77</v>
      </c>
      <c r="Q25" s="82"/>
      <c r="R25" s="82"/>
      <c r="S25" s="327">
        <v>150</v>
      </c>
      <c r="T25" s="82"/>
      <c r="U25" s="82"/>
      <c r="V25" s="81"/>
      <c r="W25" s="82"/>
      <c r="X25" s="82"/>
      <c r="Y25" s="411"/>
      <c r="Z25" s="82"/>
      <c r="AA25" s="82"/>
      <c r="AB25" s="81">
        <v>109.16</v>
      </c>
      <c r="AC25" s="82"/>
      <c r="AD25" s="82"/>
      <c r="AE25" s="327">
        <v>519</v>
      </c>
      <c r="AF25" s="82"/>
      <c r="AG25" s="82"/>
      <c r="AH25" s="81"/>
      <c r="AI25" s="82"/>
      <c r="AJ25" s="82"/>
      <c r="AK25" s="411"/>
    </row>
    <row r="26" spans="2:40">
      <c r="B26" s="4">
        <f t="shared" si="1"/>
        <v>42132</v>
      </c>
      <c r="C26" s="4"/>
      <c r="D26" s="81">
        <v>41.34</v>
      </c>
      <c r="E26" s="82"/>
      <c r="F26" s="82"/>
      <c r="G26" s="327">
        <v>949</v>
      </c>
      <c r="H26" s="82"/>
      <c r="I26" s="82"/>
      <c r="J26" s="81"/>
      <c r="K26" s="82"/>
      <c r="L26" s="82"/>
      <c r="M26" s="411"/>
      <c r="N26" s="82"/>
      <c r="O26" s="82"/>
      <c r="P26" s="81">
        <v>72.28</v>
      </c>
      <c r="Q26" s="82"/>
      <c r="R26" s="82"/>
      <c r="S26" s="327">
        <v>214</v>
      </c>
      <c r="T26" s="82"/>
      <c r="U26" s="82"/>
      <c r="V26" s="81"/>
      <c r="W26" s="82"/>
      <c r="X26" s="82"/>
      <c r="Y26" s="411"/>
      <c r="Z26" s="82"/>
      <c r="AA26" s="82"/>
      <c r="AB26" s="81">
        <v>110.04</v>
      </c>
      <c r="AC26" s="82"/>
      <c r="AD26" s="82"/>
      <c r="AE26" s="327">
        <v>537</v>
      </c>
      <c r="AF26" s="82"/>
      <c r="AG26" s="82"/>
      <c r="AH26" s="412"/>
      <c r="AI26" s="82"/>
      <c r="AJ26" s="82"/>
      <c r="AK26" s="411"/>
    </row>
    <row r="27" spans="2:40">
      <c r="B27" s="4">
        <f t="shared" si="1"/>
        <v>42139</v>
      </c>
      <c r="C27" s="4"/>
      <c r="D27" s="81">
        <v>42.44</v>
      </c>
      <c r="E27" s="82"/>
      <c r="F27" s="82"/>
      <c r="G27" s="327">
        <v>959</v>
      </c>
      <c r="H27" s="82"/>
      <c r="I27" s="82"/>
      <c r="J27" s="81"/>
      <c r="K27" s="82"/>
      <c r="L27" s="82"/>
      <c r="M27" s="411"/>
      <c r="N27" s="82"/>
      <c r="O27" s="82"/>
      <c r="P27" s="81">
        <v>71.41</v>
      </c>
      <c r="Q27" s="82"/>
      <c r="R27" s="82"/>
      <c r="S27" s="327">
        <v>204</v>
      </c>
      <c r="T27" s="82"/>
      <c r="U27" s="82"/>
      <c r="V27" s="81"/>
      <c r="W27" s="82"/>
      <c r="X27" s="82"/>
      <c r="Y27" s="411"/>
      <c r="Z27" s="82"/>
      <c r="AA27" s="82"/>
      <c r="AB27" s="81">
        <v>109.84</v>
      </c>
      <c r="AC27" s="82"/>
      <c r="AD27" s="82"/>
      <c r="AE27" s="327">
        <v>627</v>
      </c>
      <c r="AF27" s="82"/>
      <c r="AG27" s="82"/>
      <c r="AH27" s="81"/>
      <c r="AI27" s="82"/>
      <c r="AJ27" s="82"/>
      <c r="AK27" s="411"/>
    </row>
    <row r="28" spans="2:40">
      <c r="B28" s="4">
        <f t="shared" si="1"/>
        <v>42146</v>
      </c>
      <c r="C28" s="4"/>
      <c r="D28" s="81">
        <v>39.42</v>
      </c>
      <c r="E28" s="82"/>
      <c r="F28" s="82"/>
      <c r="G28" s="327">
        <v>897</v>
      </c>
      <c r="H28" s="82"/>
      <c r="I28" s="82"/>
      <c r="J28" s="38"/>
      <c r="K28" s="38"/>
      <c r="L28" s="38"/>
      <c r="M28" s="38"/>
      <c r="N28" s="82"/>
      <c r="O28" s="82"/>
      <c r="P28" s="81">
        <v>69.72</v>
      </c>
      <c r="Q28" s="82"/>
      <c r="R28" s="82"/>
      <c r="S28" s="327">
        <v>236</v>
      </c>
      <c r="T28" s="82"/>
      <c r="U28" s="82"/>
      <c r="V28" s="38"/>
      <c r="W28" s="38"/>
      <c r="X28" s="38"/>
      <c r="Y28" s="38"/>
      <c r="Z28" s="82"/>
      <c r="AA28" s="82"/>
      <c r="AB28" s="81">
        <v>110.06</v>
      </c>
      <c r="AC28" s="82"/>
      <c r="AD28" s="82"/>
      <c r="AE28" s="327">
        <v>544</v>
      </c>
      <c r="AF28" s="82"/>
      <c r="AG28" s="82"/>
      <c r="AH28" s="38"/>
      <c r="AI28" s="38"/>
      <c r="AJ28" s="38"/>
      <c r="AK28" s="38"/>
    </row>
    <row r="29" spans="2:40">
      <c r="B29" s="4">
        <f t="shared" si="1"/>
        <v>42153</v>
      </c>
      <c r="C29" s="4"/>
      <c r="D29" s="81">
        <v>41.97</v>
      </c>
      <c r="E29" s="82"/>
      <c r="F29" s="82"/>
      <c r="G29" s="327">
        <v>680</v>
      </c>
      <c r="H29" s="82"/>
      <c r="I29" s="82"/>
      <c r="J29" s="81">
        <v>41.21</v>
      </c>
      <c r="K29" s="82"/>
      <c r="L29" s="82"/>
      <c r="M29" s="327">
        <v>3616</v>
      </c>
      <c r="N29" s="82"/>
      <c r="O29" s="82"/>
      <c r="P29" s="81">
        <v>70.75</v>
      </c>
      <c r="Q29" s="82"/>
      <c r="R29" s="82"/>
      <c r="S29" s="327">
        <v>189</v>
      </c>
      <c r="T29" s="82"/>
      <c r="U29" s="82"/>
      <c r="V29" s="81">
        <v>71.08</v>
      </c>
      <c r="W29" s="82"/>
      <c r="X29" s="82"/>
      <c r="Y29" s="327">
        <v>888</v>
      </c>
      <c r="Z29" s="82"/>
      <c r="AA29" s="82"/>
      <c r="AB29" s="81">
        <v>110.13</v>
      </c>
      <c r="AC29" s="82"/>
      <c r="AD29" s="82"/>
      <c r="AE29" s="327">
        <v>461</v>
      </c>
      <c r="AF29" s="82"/>
      <c r="AG29" s="82"/>
      <c r="AH29" s="81">
        <v>110.02</v>
      </c>
      <c r="AI29" s="82"/>
      <c r="AJ29" s="82"/>
      <c r="AK29" s="327">
        <v>2241</v>
      </c>
    </row>
    <row r="30" spans="2:40">
      <c r="B30" s="4">
        <f t="shared" si="1"/>
        <v>42160</v>
      </c>
      <c r="C30" s="4"/>
      <c r="D30" s="81">
        <v>40.31</v>
      </c>
      <c r="E30" s="82"/>
      <c r="F30" s="82"/>
      <c r="G30" s="327">
        <v>891</v>
      </c>
      <c r="H30" s="82"/>
      <c r="I30" s="82"/>
      <c r="J30" s="81"/>
      <c r="K30" s="82"/>
      <c r="L30" s="82"/>
      <c r="M30" s="411"/>
      <c r="N30" s="82"/>
      <c r="O30" s="82"/>
      <c r="P30" s="81">
        <v>70.38</v>
      </c>
      <c r="Q30" s="82"/>
      <c r="R30" s="82"/>
      <c r="S30" s="327">
        <v>187</v>
      </c>
      <c r="T30" s="82"/>
      <c r="U30" s="82"/>
      <c r="V30" s="81"/>
      <c r="W30" s="82"/>
      <c r="X30" s="82"/>
      <c r="Y30" s="411"/>
      <c r="Z30" s="82"/>
      <c r="AA30" s="82"/>
      <c r="AB30" s="81">
        <v>110.2</v>
      </c>
      <c r="AC30" s="82"/>
      <c r="AD30" s="82"/>
      <c r="AE30" s="327">
        <v>549</v>
      </c>
      <c r="AF30" s="82"/>
      <c r="AG30" s="82"/>
      <c r="AH30" s="81"/>
      <c r="AI30" s="82"/>
      <c r="AJ30" s="82"/>
      <c r="AK30" s="411"/>
    </row>
    <row r="31" spans="2:40">
      <c r="B31" s="4">
        <f t="shared" si="1"/>
        <v>42167</v>
      </c>
      <c r="C31" s="4"/>
      <c r="D31" s="81">
        <v>40.869999999999997</v>
      </c>
      <c r="E31" s="82"/>
      <c r="F31" s="82"/>
      <c r="G31" s="327">
        <v>969</v>
      </c>
      <c r="H31" s="82"/>
      <c r="I31" s="82"/>
      <c r="J31" s="81"/>
      <c r="K31" s="82"/>
      <c r="L31" s="82"/>
      <c r="M31" s="411"/>
      <c r="N31" s="82"/>
      <c r="O31" s="82"/>
      <c r="P31" s="81">
        <v>69.14</v>
      </c>
      <c r="Q31" s="82"/>
      <c r="R31" s="82"/>
      <c r="S31" s="327">
        <v>229</v>
      </c>
      <c r="T31" s="82"/>
      <c r="U31" s="82"/>
      <c r="V31" s="81"/>
      <c r="W31" s="82"/>
      <c r="X31" s="82"/>
      <c r="Y31" s="411"/>
      <c r="Z31" s="82"/>
      <c r="AA31" s="82"/>
      <c r="AB31" s="81">
        <v>110.66</v>
      </c>
      <c r="AC31" s="82"/>
      <c r="AD31" s="82"/>
      <c r="AE31" s="327">
        <v>545</v>
      </c>
      <c r="AF31" s="82"/>
      <c r="AG31" s="82"/>
      <c r="AH31" s="81"/>
      <c r="AI31" s="82"/>
      <c r="AJ31" s="82"/>
      <c r="AK31" s="411"/>
    </row>
    <row r="32" spans="2:40">
      <c r="B32" s="4">
        <f t="shared" si="1"/>
        <v>42174</v>
      </c>
      <c r="C32" s="4"/>
      <c r="D32" s="81">
        <v>40.65</v>
      </c>
      <c r="E32" s="82"/>
      <c r="F32" s="82"/>
      <c r="G32" s="327">
        <v>570</v>
      </c>
      <c r="H32" s="82"/>
      <c r="I32" s="82"/>
      <c r="J32" s="81"/>
      <c r="K32" s="82"/>
      <c r="L32" s="82"/>
      <c r="M32" s="411"/>
      <c r="N32" s="82"/>
      <c r="O32" s="82"/>
      <c r="P32" s="81">
        <v>66.25</v>
      </c>
      <c r="Q32" s="82"/>
      <c r="R32" s="82"/>
      <c r="S32" s="327">
        <v>208</v>
      </c>
      <c r="T32" s="82"/>
      <c r="U32" s="82"/>
      <c r="V32" s="81"/>
      <c r="W32" s="82"/>
      <c r="X32" s="82"/>
      <c r="Y32" s="411"/>
      <c r="Z32" s="82"/>
      <c r="AA32" s="82"/>
      <c r="AB32" s="81">
        <v>110.84</v>
      </c>
      <c r="AC32" s="82"/>
      <c r="AD32" s="82"/>
      <c r="AE32" s="327">
        <v>552</v>
      </c>
      <c r="AF32" s="82"/>
      <c r="AG32" s="82"/>
      <c r="AH32" s="81"/>
      <c r="AI32" s="82"/>
      <c r="AJ32" s="82"/>
      <c r="AK32" s="411"/>
    </row>
    <row r="33" spans="2:37">
      <c r="B33" s="4">
        <f t="shared" si="1"/>
        <v>42181</v>
      </c>
      <c r="C33" s="4"/>
      <c r="D33" s="81">
        <v>39.979999999999997</v>
      </c>
      <c r="E33" s="82"/>
      <c r="F33" s="82"/>
      <c r="G33" s="327">
        <v>770</v>
      </c>
      <c r="H33" s="82"/>
      <c r="I33" s="82"/>
      <c r="J33" s="81">
        <v>40.56</v>
      </c>
      <c r="K33" s="82"/>
      <c r="L33" s="82"/>
      <c r="M33" s="327">
        <v>3406</v>
      </c>
      <c r="N33" s="82"/>
      <c r="O33" s="82"/>
      <c r="P33" s="81">
        <v>68.87</v>
      </c>
      <c r="Q33" s="82"/>
      <c r="R33" s="82"/>
      <c r="S33" s="327">
        <v>233</v>
      </c>
      <c r="T33" s="82"/>
      <c r="U33" s="82"/>
      <c r="V33" s="81">
        <v>68.59</v>
      </c>
      <c r="W33" s="82"/>
      <c r="X33" s="82"/>
      <c r="Y33" s="327">
        <v>967</v>
      </c>
      <c r="Z33" s="82"/>
      <c r="AA33" s="82"/>
      <c r="AB33" s="81">
        <v>111.33</v>
      </c>
      <c r="AC33" s="82"/>
      <c r="AD33" s="82"/>
      <c r="AE33" s="327">
        <v>586</v>
      </c>
      <c r="AF33" s="82"/>
      <c r="AG33" s="82"/>
      <c r="AH33" s="81">
        <v>110.77</v>
      </c>
      <c r="AI33" s="82"/>
      <c r="AJ33" s="82"/>
      <c r="AK33" s="327">
        <v>2411</v>
      </c>
    </row>
    <row r="34" spans="2:37">
      <c r="B34" s="4">
        <f t="shared" si="1"/>
        <v>42188</v>
      </c>
      <c r="C34" s="4"/>
      <c r="D34" s="81">
        <v>40.840000000000003</v>
      </c>
      <c r="E34" s="82"/>
      <c r="F34" s="82"/>
      <c r="G34" s="327">
        <v>750</v>
      </c>
      <c r="H34" s="82"/>
      <c r="I34" s="82"/>
      <c r="J34" s="81"/>
      <c r="K34" s="82"/>
      <c r="L34" s="82"/>
      <c r="M34" s="411"/>
      <c r="N34" s="82"/>
      <c r="O34" s="82"/>
      <c r="P34" s="81">
        <v>68.260000000000005</v>
      </c>
      <c r="Q34" s="82"/>
      <c r="R34" s="82"/>
      <c r="S34" s="327">
        <v>295</v>
      </c>
      <c r="T34" s="82"/>
      <c r="U34" s="82"/>
      <c r="V34" s="81"/>
      <c r="W34" s="82"/>
      <c r="X34" s="82"/>
      <c r="Y34" s="411"/>
      <c r="Z34" s="82"/>
      <c r="AA34" s="82"/>
      <c r="AB34" s="81">
        <v>111.09</v>
      </c>
      <c r="AC34" s="82"/>
      <c r="AD34" s="82"/>
      <c r="AE34" s="327">
        <v>545</v>
      </c>
      <c r="AF34" s="82"/>
      <c r="AG34" s="82"/>
      <c r="AH34" s="81"/>
      <c r="AI34" s="82"/>
      <c r="AJ34" s="82"/>
      <c r="AK34" s="411"/>
    </row>
    <row r="35" spans="2:37">
      <c r="B35" s="4">
        <f t="shared" si="1"/>
        <v>42195</v>
      </c>
      <c r="C35" s="4"/>
      <c r="D35" s="81">
        <v>38.15</v>
      </c>
      <c r="E35" s="82"/>
      <c r="F35" s="82"/>
      <c r="G35" s="327">
        <v>744</v>
      </c>
      <c r="H35" s="82"/>
      <c r="I35" s="82"/>
      <c r="J35" s="81"/>
      <c r="K35" s="82"/>
      <c r="L35" s="82"/>
      <c r="M35" s="411"/>
      <c r="N35" s="82"/>
      <c r="O35" s="82"/>
      <c r="P35" s="81">
        <v>63.14</v>
      </c>
      <c r="Q35" s="82"/>
      <c r="R35" s="82"/>
      <c r="S35" s="327">
        <v>299</v>
      </c>
      <c r="T35" s="82"/>
      <c r="U35" s="82"/>
      <c r="V35" s="81"/>
      <c r="W35" s="82"/>
      <c r="X35" s="82"/>
      <c r="Y35" s="411"/>
      <c r="Z35" s="82"/>
      <c r="AA35" s="82"/>
      <c r="AB35" s="81">
        <v>109.68</v>
      </c>
      <c r="AC35" s="82"/>
      <c r="AD35" s="82"/>
      <c r="AE35" s="327">
        <v>537</v>
      </c>
      <c r="AF35" s="82"/>
      <c r="AG35" s="82"/>
      <c r="AH35" s="412"/>
      <c r="AI35" s="82"/>
      <c r="AJ35" s="82"/>
      <c r="AK35" s="411"/>
    </row>
    <row r="36" spans="2:37">
      <c r="B36" s="4">
        <f t="shared" si="1"/>
        <v>42202</v>
      </c>
      <c r="C36" s="4"/>
      <c r="D36" s="81">
        <v>38.479999999999997</v>
      </c>
      <c r="E36" s="82"/>
      <c r="F36" s="82"/>
      <c r="G36" s="327">
        <v>712</v>
      </c>
      <c r="H36" s="82"/>
      <c r="I36" s="82"/>
      <c r="J36" s="81"/>
      <c r="K36" s="82"/>
      <c r="L36" s="82"/>
      <c r="M36" s="411"/>
      <c r="N36" s="82"/>
      <c r="O36" s="82"/>
      <c r="P36" s="81">
        <v>64.97</v>
      </c>
      <c r="Q36" s="82"/>
      <c r="R36" s="82"/>
      <c r="S36" s="327">
        <v>269</v>
      </c>
      <c r="T36" s="82"/>
      <c r="U36" s="82"/>
      <c r="V36" s="81"/>
      <c r="W36" s="82"/>
      <c r="X36" s="82"/>
      <c r="Y36" s="411"/>
      <c r="Z36" s="82"/>
      <c r="AA36" s="82"/>
      <c r="AB36" s="81">
        <v>103.95</v>
      </c>
      <c r="AC36" s="82"/>
      <c r="AD36" s="82"/>
      <c r="AE36" s="327">
        <v>601</v>
      </c>
      <c r="AF36" s="82"/>
      <c r="AG36" s="82"/>
      <c r="AH36" s="81"/>
      <c r="AI36" s="82"/>
      <c r="AJ36" s="82"/>
      <c r="AK36" s="411"/>
    </row>
    <row r="37" spans="2:37">
      <c r="B37" s="4">
        <f t="shared" si="1"/>
        <v>42209</v>
      </c>
      <c r="C37" s="4"/>
      <c r="D37" s="81">
        <v>32.619999999999997</v>
      </c>
      <c r="E37" s="82"/>
      <c r="F37" s="82"/>
      <c r="G37" s="327">
        <v>787</v>
      </c>
      <c r="H37" s="82"/>
      <c r="I37" s="82"/>
      <c r="J37" s="38"/>
      <c r="K37" s="38"/>
      <c r="L37" s="38"/>
      <c r="M37" s="38"/>
      <c r="N37" s="82"/>
      <c r="O37" s="82"/>
      <c r="P37" s="81">
        <v>62.9</v>
      </c>
      <c r="Q37" s="82"/>
      <c r="R37" s="82"/>
      <c r="S37" s="327">
        <v>222</v>
      </c>
      <c r="T37" s="82"/>
      <c r="U37" s="82"/>
      <c r="V37" s="38"/>
      <c r="W37" s="38"/>
      <c r="X37" s="38"/>
      <c r="Y37" s="38"/>
      <c r="Z37" s="82"/>
      <c r="AA37" s="82"/>
      <c r="AB37" s="81">
        <v>100.43</v>
      </c>
      <c r="AC37" s="82"/>
      <c r="AD37" s="82"/>
      <c r="AE37" s="327">
        <v>596</v>
      </c>
      <c r="AF37" s="82"/>
      <c r="AG37" s="82"/>
      <c r="AH37" s="38"/>
      <c r="AI37" s="38"/>
      <c r="AJ37" s="38"/>
      <c r="AK37" s="38"/>
    </row>
    <row r="38" spans="2:37">
      <c r="B38" s="4">
        <f t="shared" si="1"/>
        <v>42216</v>
      </c>
      <c r="C38" s="4"/>
      <c r="D38" s="81">
        <v>32.22</v>
      </c>
      <c r="E38" s="82"/>
      <c r="F38" s="82"/>
      <c r="G38" s="327">
        <v>934</v>
      </c>
      <c r="H38" s="82"/>
      <c r="I38" s="82"/>
      <c r="J38" s="81">
        <v>35.76</v>
      </c>
      <c r="K38" s="82"/>
      <c r="L38" s="82"/>
      <c r="M38" s="327">
        <v>3540</v>
      </c>
      <c r="N38" s="82"/>
      <c r="O38" s="82"/>
      <c r="P38" s="81">
        <v>60.47</v>
      </c>
      <c r="Q38" s="82"/>
      <c r="R38" s="82"/>
      <c r="S38" s="327">
        <v>235</v>
      </c>
      <c r="T38" s="82"/>
      <c r="U38" s="82"/>
      <c r="V38" s="81">
        <v>63.44</v>
      </c>
      <c r="W38" s="82"/>
      <c r="X38" s="82"/>
      <c r="Y38" s="327">
        <v>1150</v>
      </c>
      <c r="Z38" s="82"/>
      <c r="AA38" s="82"/>
      <c r="AB38" s="81">
        <v>98.14</v>
      </c>
      <c r="AC38" s="82"/>
      <c r="AD38" s="82"/>
      <c r="AE38" s="327">
        <v>615</v>
      </c>
      <c r="AF38" s="82"/>
      <c r="AG38" s="82"/>
      <c r="AH38" s="81">
        <v>103.52</v>
      </c>
      <c r="AI38" s="82"/>
      <c r="AJ38" s="82"/>
      <c r="AK38" s="327">
        <v>2567</v>
      </c>
    </row>
    <row r="39" spans="2:37">
      <c r="B39" s="4">
        <f t="shared" si="1"/>
        <v>42223</v>
      </c>
      <c r="C39" s="4"/>
      <c r="D39" s="81">
        <v>34.11</v>
      </c>
      <c r="E39" s="82"/>
      <c r="F39" s="82"/>
      <c r="G39" s="327">
        <v>956</v>
      </c>
      <c r="H39" s="82"/>
      <c r="I39" s="82"/>
      <c r="J39" s="81"/>
      <c r="K39" s="82"/>
      <c r="L39" s="82"/>
      <c r="M39" s="411"/>
      <c r="N39" s="82"/>
      <c r="O39" s="82"/>
      <c r="P39" s="81">
        <v>58.9</v>
      </c>
      <c r="Q39" s="82"/>
      <c r="R39" s="82"/>
      <c r="S39" s="327">
        <v>323</v>
      </c>
      <c r="T39" s="82"/>
      <c r="U39" s="82"/>
      <c r="V39" s="81"/>
      <c r="W39" s="82"/>
      <c r="X39" s="82"/>
      <c r="Y39" s="411"/>
      <c r="Z39" s="82"/>
      <c r="AA39" s="82"/>
      <c r="AB39" s="81">
        <v>93.61</v>
      </c>
      <c r="AC39" s="82"/>
      <c r="AD39" s="82"/>
      <c r="AE39" s="327">
        <v>513</v>
      </c>
      <c r="AF39" s="82"/>
      <c r="AG39" s="82"/>
      <c r="AH39" s="81"/>
      <c r="AI39" s="82"/>
      <c r="AJ39" s="82"/>
      <c r="AK39" s="411"/>
    </row>
    <row r="40" spans="2:37">
      <c r="B40" s="4">
        <f t="shared" si="1"/>
        <v>42230</v>
      </c>
      <c r="C40" s="4"/>
      <c r="D40" s="81">
        <v>32.49</v>
      </c>
      <c r="E40" s="82"/>
      <c r="F40" s="82"/>
      <c r="G40" s="327">
        <v>1110</v>
      </c>
      <c r="H40" s="82"/>
      <c r="I40" s="82"/>
      <c r="J40" s="81"/>
      <c r="K40" s="82"/>
      <c r="L40" s="82"/>
      <c r="M40" s="411"/>
      <c r="N40" s="82"/>
      <c r="O40" s="82"/>
      <c r="P40" s="81">
        <v>60.9</v>
      </c>
      <c r="Q40" s="82"/>
      <c r="R40" s="82"/>
      <c r="S40" s="327">
        <v>235</v>
      </c>
      <c r="T40" s="82"/>
      <c r="U40" s="82"/>
      <c r="V40" s="81"/>
      <c r="W40" s="82"/>
      <c r="X40" s="82"/>
      <c r="Y40" s="411"/>
      <c r="Z40" s="82"/>
      <c r="AA40" s="82"/>
      <c r="AB40" s="81">
        <v>92.27</v>
      </c>
      <c r="AC40" s="82"/>
      <c r="AD40" s="82"/>
      <c r="AE40" s="327">
        <v>498</v>
      </c>
      <c r="AF40" s="82"/>
      <c r="AG40" s="82"/>
      <c r="AH40" s="81"/>
      <c r="AI40" s="82"/>
      <c r="AJ40" s="82"/>
      <c r="AK40" s="411"/>
    </row>
    <row r="41" spans="2:37">
      <c r="B41" s="4">
        <f t="shared" si="1"/>
        <v>42237</v>
      </c>
      <c r="C41" s="4"/>
      <c r="D41" s="81">
        <v>33.130000000000003</v>
      </c>
      <c r="E41" s="82"/>
      <c r="F41" s="82"/>
      <c r="G41" s="327">
        <v>804</v>
      </c>
      <c r="H41" s="82"/>
      <c r="I41" s="82"/>
      <c r="J41" s="81"/>
      <c r="K41" s="82"/>
      <c r="L41" s="82"/>
      <c r="M41" s="411"/>
      <c r="N41" s="82"/>
      <c r="O41" s="82"/>
      <c r="P41" s="81">
        <v>61.34</v>
      </c>
      <c r="Q41" s="82"/>
      <c r="R41" s="82"/>
      <c r="S41" s="327">
        <v>213</v>
      </c>
      <c r="T41" s="82"/>
      <c r="U41" s="82"/>
      <c r="V41" s="81"/>
      <c r="W41" s="82"/>
      <c r="X41" s="82"/>
      <c r="Y41" s="411"/>
      <c r="Z41" s="82"/>
      <c r="AA41" s="82"/>
      <c r="AB41" s="81">
        <v>92.3</v>
      </c>
      <c r="AC41" s="82"/>
      <c r="AD41" s="82"/>
      <c r="AE41" s="327">
        <v>535</v>
      </c>
      <c r="AF41" s="82"/>
      <c r="AG41" s="82"/>
      <c r="AH41" s="81"/>
      <c r="AI41" s="82"/>
      <c r="AJ41" s="82"/>
      <c r="AK41" s="411"/>
    </row>
    <row r="42" spans="2:37">
      <c r="B42" s="4">
        <f t="shared" si="1"/>
        <v>42244</v>
      </c>
      <c r="C42" s="4"/>
      <c r="D42" s="81">
        <v>31.2</v>
      </c>
      <c r="E42" s="82"/>
      <c r="F42" s="82"/>
      <c r="G42" s="327">
        <v>1273</v>
      </c>
      <c r="H42" s="82"/>
      <c r="I42" s="82"/>
      <c r="J42" s="81">
        <v>32.81</v>
      </c>
      <c r="K42" s="82"/>
      <c r="L42" s="82"/>
      <c r="M42" s="327">
        <v>4480</v>
      </c>
      <c r="N42" s="82"/>
      <c r="O42" s="82"/>
      <c r="P42" s="81">
        <v>60.12</v>
      </c>
      <c r="Q42" s="82"/>
      <c r="R42" s="82"/>
      <c r="S42" s="327">
        <v>184</v>
      </c>
      <c r="T42" s="82"/>
      <c r="U42" s="82"/>
      <c r="V42" s="81">
        <v>60.13</v>
      </c>
      <c r="W42" s="82"/>
      <c r="X42" s="82"/>
      <c r="Y42" s="327">
        <v>1006</v>
      </c>
      <c r="Z42" s="82"/>
      <c r="AA42" s="82"/>
      <c r="AB42" s="81">
        <v>92.62</v>
      </c>
      <c r="AC42" s="82"/>
      <c r="AD42" s="82"/>
      <c r="AE42" s="327">
        <v>498</v>
      </c>
      <c r="AF42" s="82"/>
      <c r="AG42" s="82"/>
      <c r="AH42" s="81">
        <v>92.7</v>
      </c>
      <c r="AI42" s="82"/>
      <c r="AJ42" s="82"/>
      <c r="AK42" s="327">
        <v>2132</v>
      </c>
    </row>
    <row r="43" spans="2:37">
      <c r="B43" s="4">
        <f t="shared" si="1"/>
        <v>42251</v>
      </c>
      <c r="C43" s="4"/>
      <c r="D43" s="81">
        <v>32.21</v>
      </c>
      <c r="E43" s="82"/>
      <c r="F43" s="82"/>
      <c r="G43" s="327">
        <v>1092</v>
      </c>
      <c r="H43" s="82"/>
      <c r="I43" s="82"/>
      <c r="J43" s="81"/>
      <c r="K43" s="82"/>
      <c r="L43" s="82"/>
      <c r="M43" s="411"/>
      <c r="N43" s="82"/>
      <c r="O43" s="82"/>
      <c r="P43" s="81">
        <v>59.25</v>
      </c>
      <c r="Q43" s="82"/>
      <c r="R43" s="82"/>
      <c r="S43" s="327">
        <v>180</v>
      </c>
      <c r="T43" s="82"/>
      <c r="U43" s="82"/>
      <c r="V43" s="81"/>
      <c r="W43" s="82"/>
      <c r="X43" s="82"/>
      <c r="Y43" s="411"/>
      <c r="Z43" s="82"/>
      <c r="AA43" s="82"/>
      <c r="AB43" s="81">
        <v>91.97</v>
      </c>
      <c r="AC43" s="82"/>
      <c r="AD43" s="82"/>
      <c r="AE43" s="327">
        <v>559</v>
      </c>
      <c r="AF43" s="82"/>
      <c r="AG43" s="82"/>
      <c r="AH43" s="81"/>
      <c r="AI43" s="82"/>
      <c r="AJ43" s="82"/>
      <c r="AK43" s="411"/>
    </row>
    <row r="44" spans="2:37">
      <c r="B44" s="4">
        <f t="shared" si="1"/>
        <v>42258</v>
      </c>
      <c r="C44" s="4"/>
      <c r="D44" s="81">
        <v>29.7</v>
      </c>
      <c r="E44" s="82"/>
      <c r="F44" s="82"/>
      <c r="G44" s="327">
        <v>738</v>
      </c>
      <c r="H44" s="82"/>
      <c r="I44" s="82"/>
      <c r="J44" s="81"/>
      <c r="K44" s="82"/>
      <c r="L44" s="82"/>
      <c r="M44" s="411"/>
      <c r="N44" s="82"/>
      <c r="O44" s="82"/>
      <c r="P44" s="81">
        <v>59.24</v>
      </c>
      <c r="Q44" s="82"/>
      <c r="R44" s="82"/>
      <c r="S44" s="327">
        <v>168</v>
      </c>
      <c r="T44" s="82"/>
      <c r="U44" s="82"/>
      <c r="V44" s="81"/>
      <c r="W44" s="82"/>
      <c r="X44" s="82"/>
      <c r="Y44" s="411"/>
      <c r="Z44" s="82"/>
      <c r="AA44" s="82"/>
      <c r="AB44" s="81">
        <v>92.22</v>
      </c>
      <c r="AC44" s="82"/>
      <c r="AD44" s="82"/>
      <c r="AE44" s="327">
        <v>375</v>
      </c>
      <c r="AF44" s="82"/>
      <c r="AG44" s="82"/>
      <c r="AH44" s="81"/>
      <c r="AI44" s="82"/>
      <c r="AJ44" s="82"/>
      <c r="AK44" s="411"/>
    </row>
    <row r="45" spans="2:37">
      <c r="B45" s="4">
        <f t="shared" si="1"/>
        <v>42265</v>
      </c>
      <c r="C45" s="4"/>
      <c r="D45" s="81">
        <v>30.69</v>
      </c>
      <c r="E45" s="82"/>
      <c r="F45" s="82"/>
      <c r="G45" s="327">
        <v>898</v>
      </c>
      <c r="H45" s="82"/>
      <c r="I45" s="82"/>
      <c r="J45" s="81"/>
      <c r="K45" s="82"/>
      <c r="L45" s="82"/>
      <c r="M45" s="411"/>
      <c r="N45" s="82"/>
      <c r="O45" s="82"/>
      <c r="P45" s="81">
        <v>59.59</v>
      </c>
      <c r="Q45" s="82"/>
      <c r="R45" s="82"/>
      <c r="S45" s="327">
        <v>210</v>
      </c>
      <c r="T45" s="82"/>
      <c r="U45" s="82"/>
      <c r="V45" s="81"/>
      <c r="W45" s="82"/>
      <c r="X45" s="82"/>
      <c r="Y45" s="411"/>
      <c r="Z45" s="82"/>
      <c r="AA45" s="82"/>
      <c r="AB45" s="81">
        <v>92.13</v>
      </c>
      <c r="AC45" s="82"/>
      <c r="AD45" s="82"/>
      <c r="AE45" s="327">
        <v>502</v>
      </c>
      <c r="AF45" s="82"/>
      <c r="AG45" s="82"/>
      <c r="AH45" s="81"/>
      <c r="AI45" s="82"/>
      <c r="AJ45" s="82"/>
      <c r="AK45" s="411"/>
    </row>
    <row r="46" spans="2:37">
      <c r="B46" s="4">
        <f t="shared" si="1"/>
        <v>42272</v>
      </c>
      <c r="C46" s="4"/>
      <c r="D46" s="81">
        <v>30.74</v>
      </c>
      <c r="E46" s="82"/>
      <c r="F46" s="82"/>
      <c r="G46" s="327">
        <v>692</v>
      </c>
      <c r="H46" s="82"/>
      <c r="I46" s="82"/>
      <c r="J46" s="81">
        <v>30.18</v>
      </c>
      <c r="K46" s="82"/>
      <c r="L46" s="82"/>
      <c r="M46" s="327">
        <v>3523</v>
      </c>
      <c r="N46" s="82"/>
      <c r="O46" s="82"/>
      <c r="P46" s="81">
        <v>54.99</v>
      </c>
      <c r="Q46" s="82"/>
      <c r="R46" s="82"/>
      <c r="S46" s="327">
        <v>218</v>
      </c>
      <c r="T46" s="82"/>
      <c r="U46" s="82"/>
      <c r="V46" s="81">
        <v>57.01</v>
      </c>
      <c r="W46" s="82"/>
      <c r="X46" s="82"/>
      <c r="Y46" s="327">
        <v>854</v>
      </c>
      <c r="Z46" s="82"/>
      <c r="AA46" s="82"/>
      <c r="AB46" s="81">
        <v>92.75</v>
      </c>
      <c r="AC46" s="82"/>
      <c r="AD46" s="82"/>
      <c r="AE46" s="327">
        <v>527</v>
      </c>
      <c r="AF46" s="82"/>
      <c r="AG46" s="82"/>
      <c r="AH46" s="81">
        <v>92.41</v>
      </c>
      <c r="AI46" s="82"/>
      <c r="AJ46" s="82"/>
      <c r="AK46" s="327">
        <v>2203</v>
      </c>
    </row>
    <row r="47" spans="2:37">
      <c r="B47" s="4">
        <f t="shared" si="1"/>
        <v>42279</v>
      </c>
      <c r="C47" s="4"/>
      <c r="D47" s="81">
        <v>29.61</v>
      </c>
      <c r="E47" s="82"/>
      <c r="F47" s="82"/>
      <c r="G47" s="327">
        <v>895</v>
      </c>
      <c r="H47" s="82"/>
      <c r="I47" s="82"/>
      <c r="J47" s="81"/>
      <c r="K47" s="82"/>
      <c r="L47" s="82"/>
      <c r="M47" s="411"/>
      <c r="N47" s="82"/>
      <c r="O47" s="82"/>
      <c r="P47" s="81">
        <v>51.28</v>
      </c>
      <c r="Q47" s="82"/>
      <c r="R47" s="82"/>
      <c r="S47" s="327">
        <v>254</v>
      </c>
      <c r="T47" s="82"/>
      <c r="U47" s="82"/>
      <c r="V47" s="81"/>
      <c r="W47" s="82"/>
      <c r="X47" s="82"/>
      <c r="Y47" s="411"/>
      <c r="Z47" s="82"/>
      <c r="AA47" s="82"/>
      <c r="AB47" s="81">
        <v>92.48</v>
      </c>
      <c r="AC47" s="82"/>
      <c r="AD47" s="82"/>
      <c r="AE47" s="327">
        <v>558</v>
      </c>
      <c r="AF47" s="82"/>
      <c r="AG47" s="82"/>
      <c r="AH47" s="81"/>
      <c r="AI47" s="82"/>
      <c r="AJ47" s="82"/>
      <c r="AK47" s="411"/>
    </row>
    <row r="48" spans="2:37">
      <c r="B48" s="4">
        <f t="shared" si="1"/>
        <v>42286</v>
      </c>
      <c r="C48" s="4"/>
      <c r="D48" s="81">
        <v>29.88</v>
      </c>
      <c r="E48" s="82"/>
      <c r="F48" s="82"/>
      <c r="G48" s="327">
        <v>928</v>
      </c>
      <c r="H48" s="82"/>
      <c r="I48" s="82"/>
      <c r="J48" s="81"/>
      <c r="K48" s="82"/>
      <c r="L48" s="82"/>
      <c r="M48" s="411"/>
      <c r="N48" s="82"/>
      <c r="O48" s="82"/>
      <c r="P48" s="81">
        <v>51.18</v>
      </c>
      <c r="Q48" s="82"/>
      <c r="R48" s="82"/>
      <c r="S48" s="327">
        <v>285</v>
      </c>
      <c r="T48" s="82"/>
      <c r="U48" s="82"/>
      <c r="V48" s="81"/>
      <c r="W48" s="82"/>
      <c r="X48" s="82"/>
      <c r="Y48" s="411"/>
      <c r="Z48" s="82"/>
      <c r="AA48" s="82"/>
      <c r="AB48" s="81">
        <v>88.68</v>
      </c>
      <c r="AC48" s="82"/>
      <c r="AD48" s="82"/>
      <c r="AE48" s="327">
        <v>512</v>
      </c>
      <c r="AF48" s="82"/>
      <c r="AG48" s="82"/>
      <c r="AH48" s="81"/>
      <c r="AI48" s="82"/>
      <c r="AJ48" s="82"/>
      <c r="AK48" s="411"/>
    </row>
    <row r="49" spans="2:37">
      <c r="B49" s="4">
        <f t="shared" si="1"/>
        <v>42293</v>
      </c>
      <c r="C49" s="4"/>
      <c r="D49" s="81">
        <v>28.92</v>
      </c>
      <c r="E49" s="82"/>
      <c r="F49" s="82"/>
      <c r="G49" s="327">
        <v>1102</v>
      </c>
      <c r="H49" s="82"/>
      <c r="I49" s="82"/>
      <c r="J49" s="81"/>
      <c r="K49" s="82"/>
      <c r="L49" s="82"/>
      <c r="M49" s="411"/>
      <c r="N49" s="82"/>
      <c r="O49" s="82"/>
      <c r="P49" s="81">
        <v>51.76</v>
      </c>
      <c r="Q49" s="82"/>
      <c r="R49" s="82"/>
      <c r="S49" s="327">
        <v>209</v>
      </c>
      <c r="T49" s="82"/>
      <c r="U49" s="82"/>
      <c r="V49" s="81"/>
      <c r="W49" s="82"/>
      <c r="X49" s="82"/>
      <c r="Y49" s="411"/>
      <c r="Z49" s="82"/>
      <c r="AA49" s="82"/>
      <c r="AB49" s="81">
        <v>87.43</v>
      </c>
      <c r="AC49" s="82"/>
      <c r="AD49" s="82"/>
      <c r="AE49" s="327">
        <v>565</v>
      </c>
      <c r="AF49" s="82"/>
      <c r="AG49" s="82"/>
      <c r="AH49" s="81"/>
      <c r="AI49" s="82"/>
      <c r="AJ49" s="82"/>
      <c r="AK49" s="411"/>
    </row>
    <row r="50" spans="2:37">
      <c r="B50" s="4">
        <f t="shared" si="1"/>
        <v>42300</v>
      </c>
      <c r="C50" s="4"/>
      <c r="D50" s="81">
        <v>29.1</v>
      </c>
      <c r="E50" s="82"/>
      <c r="F50" s="82"/>
      <c r="G50" s="327">
        <v>784</v>
      </c>
      <c r="H50" s="82"/>
      <c r="I50" s="82"/>
      <c r="J50" s="251"/>
      <c r="K50" s="38"/>
      <c r="L50" s="38"/>
      <c r="M50" s="410"/>
      <c r="N50" s="82"/>
      <c r="O50" s="82"/>
      <c r="P50" s="81">
        <v>49.98</v>
      </c>
      <c r="Q50" s="82"/>
      <c r="R50" s="82"/>
      <c r="S50" s="327">
        <v>212</v>
      </c>
      <c r="T50" s="82"/>
      <c r="U50" s="82"/>
      <c r="V50" s="251"/>
      <c r="W50" s="38"/>
      <c r="X50" s="38"/>
      <c r="Y50" s="410"/>
      <c r="Z50" s="82"/>
      <c r="AA50" s="82"/>
      <c r="AB50" s="81">
        <v>85.03</v>
      </c>
      <c r="AC50" s="82"/>
      <c r="AD50" s="82"/>
      <c r="AE50" s="327">
        <v>587</v>
      </c>
      <c r="AF50" s="82"/>
      <c r="AG50" s="82"/>
      <c r="AH50" s="251"/>
      <c r="AI50" s="38"/>
      <c r="AJ50" s="38"/>
      <c r="AK50" s="410"/>
    </row>
    <row r="51" spans="2:37">
      <c r="B51" s="4">
        <f t="shared" si="1"/>
        <v>42307</v>
      </c>
      <c r="C51" s="4"/>
      <c r="D51" s="81">
        <v>29.38</v>
      </c>
      <c r="E51" s="82"/>
      <c r="F51" s="82"/>
      <c r="G51" s="327">
        <v>881</v>
      </c>
      <c r="H51" s="82"/>
      <c r="I51" s="82"/>
      <c r="J51" s="81">
        <v>29.5</v>
      </c>
      <c r="K51" s="82"/>
      <c r="L51" s="82"/>
      <c r="M51" s="327">
        <v>4148</v>
      </c>
      <c r="N51" s="82"/>
      <c r="O51" s="82"/>
      <c r="P51" s="81">
        <v>49.24</v>
      </c>
      <c r="Q51" s="82"/>
      <c r="R51" s="82"/>
      <c r="S51" s="327">
        <v>212</v>
      </c>
      <c r="T51" s="82"/>
      <c r="U51" s="82"/>
      <c r="V51" s="81">
        <v>50.69</v>
      </c>
      <c r="W51" s="82"/>
      <c r="X51" s="82"/>
      <c r="Y51" s="327">
        <v>1043</v>
      </c>
      <c r="Z51" s="82"/>
      <c r="AA51" s="82"/>
      <c r="AB51" s="81">
        <v>83.36</v>
      </c>
      <c r="AC51" s="82"/>
      <c r="AD51" s="82"/>
      <c r="AE51" s="327">
        <v>459</v>
      </c>
      <c r="AF51" s="82"/>
      <c r="AG51" s="82"/>
      <c r="AH51" s="81">
        <v>86.69</v>
      </c>
      <c r="AI51" s="82"/>
      <c r="AJ51" s="82"/>
      <c r="AK51" s="327">
        <v>2352</v>
      </c>
    </row>
    <row r="52" spans="2:37">
      <c r="B52" s="4">
        <f t="shared" si="1"/>
        <v>42314</v>
      </c>
      <c r="C52" s="4"/>
      <c r="D52" s="81">
        <v>27.75</v>
      </c>
      <c r="E52" s="82"/>
      <c r="F52" s="82"/>
      <c r="G52" s="327">
        <v>1033</v>
      </c>
      <c r="H52" s="82"/>
      <c r="I52" s="82"/>
      <c r="J52" s="81"/>
      <c r="K52" s="82"/>
      <c r="L52" s="82"/>
      <c r="M52" s="411"/>
      <c r="N52" s="82"/>
      <c r="O52" s="82"/>
      <c r="P52" s="81">
        <v>49.65</v>
      </c>
      <c r="Q52" s="82"/>
      <c r="R52" s="82"/>
      <c r="S52" s="327">
        <v>211</v>
      </c>
      <c r="T52" s="82"/>
      <c r="U52" s="82"/>
      <c r="V52" s="81"/>
      <c r="W52" s="82"/>
      <c r="X52" s="82"/>
      <c r="Y52" s="411"/>
      <c r="Z52" s="82"/>
      <c r="AA52" s="82"/>
      <c r="AB52" s="81">
        <v>79.36</v>
      </c>
      <c r="AC52" s="82"/>
      <c r="AD52" s="82"/>
      <c r="AE52" s="327">
        <v>514</v>
      </c>
      <c r="AF52" s="82"/>
      <c r="AG52" s="82"/>
      <c r="AH52" s="81"/>
      <c r="AI52" s="82"/>
      <c r="AJ52" s="82"/>
      <c r="AK52" s="411"/>
    </row>
    <row r="53" spans="2:37">
      <c r="B53" s="4">
        <f t="shared" si="1"/>
        <v>42321</v>
      </c>
      <c r="C53" s="4"/>
      <c r="D53" s="81">
        <v>28.95</v>
      </c>
      <c r="E53" s="82"/>
      <c r="F53" s="82"/>
      <c r="G53" s="327">
        <v>875</v>
      </c>
      <c r="H53" s="82"/>
      <c r="I53" s="82"/>
      <c r="J53" s="81"/>
      <c r="K53" s="82"/>
      <c r="L53" s="82"/>
      <c r="M53" s="411"/>
      <c r="N53" s="82"/>
      <c r="O53" s="82"/>
      <c r="P53" s="81">
        <v>49.75</v>
      </c>
      <c r="Q53" s="82"/>
      <c r="R53" s="82"/>
      <c r="S53" s="327">
        <v>285</v>
      </c>
      <c r="T53" s="82"/>
      <c r="U53" s="82"/>
      <c r="V53" s="81"/>
      <c r="W53" s="82"/>
      <c r="X53" s="82"/>
      <c r="Y53" s="411"/>
      <c r="Z53" s="82"/>
      <c r="AA53" s="82"/>
      <c r="AB53" s="81">
        <v>73.66</v>
      </c>
      <c r="AC53" s="82"/>
      <c r="AD53" s="82"/>
      <c r="AE53" s="327">
        <v>538</v>
      </c>
      <c r="AF53" s="82"/>
      <c r="AG53" s="82"/>
      <c r="AH53" s="81"/>
      <c r="AI53" s="82"/>
      <c r="AJ53" s="82"/>
      <c r="AK53" s="411"/>
    </row>
    <row r="54" spans="2:37">
      <c r="B54" s="4">
        <f t="shared" si="1"/>
        <v>42328</v>
      </c>
      <c r="C54" s="4"/>
      <c r="D54" s="81">
        <v>26.13</v>
      </c>
      <c r="E54" s="82"/>
      <c r="F54" s="82"/>
      <c r="G54" s="327">
        <v>837</v>
      </c>
      <c r="H54" s="82"/>
      <c r="I54" s="82"/>
      <c r="J54" s="81"/>
      <c r="K54" s="82"/>
      <c r="L54" s="82"/>
      <c r="M54" s="411"/>
      <c r="N54" s="82"/>
      <c r="O54" s="82"/>
      <c r="P54" s="81">
        <v>49.53</v>
      </c>
      <c r="Q54" s="82"/>
      <c r="R54" s="82"/>
      <c r="S54" s="327">
        <v>182</v>
      </c>
      <c r="T54" s="82"/>
      <c r="U54" s="82"/>
      <c r="V54" s="81"/>
      <c r="W54" s="82"/>
      <c r="X54" s="82"/>
      <c r="Y54" s="411"/>
      <c r="Z54" s="82"/>
      <c r="AA54" s="82"/>
      <c r="AB54" s="81">
        <v>71.58</v>
      </c>
      <c r="AC54" s="82"/>
      <c r="AD54" s="82"/>
      <c r="AE54" s="327">
        <v>528</v>
      </c>
      <c r="AF54" s="82"/>
      <c r="AG54" s="82"/>
      <c r="AH54" s="81"/>
      <c r="AI54" s="82"/>
      <c r="AJ54" s="82"/>
      <c r="AK54" s="411"/>
    </row>
    <row r="55" spans="2:37">
      <c r="B55" s="4">
        <f t="shared" si="1"/>
        <v>42335</v>
      </c>
      <c r="C55" s="4"/>
      <c r="D55" s="81">
        <v>31.14</v>
      </c>
      <c r="E55" s="82"/>
      <c r="F55" s="82"/>
      <c r="G55" s="327">
        <v>686</v>
      </c>
      <c r="H55" s="82"/>
      <c r="I55" s="82"/>
      <c r="J55" s="81">
        <v>28.27</v>
      </c>
      <c r="K55" s="82"/>
      <c r="L55" s="82"/>
      <c r="M55" s="327">
        <v>3593</v>
      </c>
      <c r="N55" s="82"/>
      <c r="O55" s="82"/>
      <c r="P55" s="81">
        <v>49.21</v>
      </c>
      <c r="Q55" s="82"/>
      <c r="R55" s="82"/>
      <c r="S55" s="327">
        <v>137</v>
      </c>
      <c r="T55" s="82"/>
      <c r="U55" s="82"/>
      <c r="V55" s="81">
        <v>49.59</v>
      </c>
      <c r="W55" s="82"/>
      <c r="X55" s="82"/>
      <c r="Y55" s="327">
        <v>870</v>
      </c>
      <c r="Z55" s="82"/>
      <c r="AA55" s="82"/>
      <c r="AB55" s="81">
        <v>70.38</v>
      </c>
      <c r="AC55" s="82"/>
      <c r="AD55" s="82"/>
      <c r="AE55" s="327">
        <v>336</v>
      </c>
      <c r="AF55" s="82"/>
      <c r="AG55" s="82"/>
      <c r="AH55" s="81">
        <v>73.709999999999994</v>
      </c>
      <c r="AI55" s="82"/>
      <c r="AJ55" s="82"/>
      <c r="AK55" s="327">
        <v>2039</v>
      </c>
    </row>
    <row r="56" spans="2:37">
      <c r="B56" s="4">
        <f t="shared" si="1"/>
        <v>42342</v>
      </c>
      <c r="C56" s="4"/>
      <c r="D56" s="81">
        <v>29.74</v>
      </c>
      <c r="E56" s="82"/>
      <c r="F56" s="82"/>
      <c r="G56" s="327">
        <v>780</v>
      </c>
      <c r="H56" s="82"/>
      <c r="I56" s="82"/>
      <c r="J56" s="81"/>
      <c r="K56" s="82"/>
      <c r="L56" s="82"/>
      <c r="M56" s="411"/>
      <c r="N56" s="82"/>
      <c r="O56" s="82"/>
      <c r="P56" s="81">
        <v>48.65</v>
      </c>
      <c r="Q56" s="82"/>
      <c r="R56" s="82"/>
      <c r="S56" s="327">
        <v>265</v>
      </c>
      <c r="T56" s="82"/>
      <c r="U56" s="82"/>
      <c r="V56" s="81"/>
      <c r="W56" s="82"/>
      <c r="X56" s="82"/>
      <c r="Y56" s="411"/>
      <c r="Z56" s="82"/>
      <c r="AA56" s="82"/>
      <c r="AB56" s="81">
        <v>69.63</v>
      </c>
      <c r="AC56" s="82"/>
      <c r="AD56" s="82"/>
      <c r="AE56" s="327">
        <v>557</v>
      </c>
      <c r="AF56" s="82"/>
      <c r="AG56" s="82"/>
      <c r="AH56" s="81"/>
      <c r="AI56" s="82"/>
      <c r="AJ56" s="82"/>
      <c r="AK56" s="411"/>
    </row>
    <row r="57" spans="2:37">
      <c r="B57" s="4">
        <f t="shared" si="1"/>
        <v>42349</v>
      </c>
      <c r="C57" s="4"/>
      <c r="D57" s="81">
        <v>29.67</v>
      </c>
      <c r="E57" s="82"/>
      <c r="F57" s="82"/>
      <c r="G57" s="327">
        <v>858</v>
      </c>
      <c r="H57" s="82"/>
      <c r="I57" s="82"/>
      <c r="J57" s="81"/>
      <c r="K57" s="82"/>
      <c r="L57" s="82"/>
      <c r="M57" s="411"/>
      <c r="N57" s="82"/>
      <c r="O57" s="82"/>
      <c r="P57" s="81">
        <v>48.58</v>
      </c>
      <c r="Q57" s="82"/>
      <c r="R57" s="82"/>
      <c r="S57" s="327">
        <v>249</v>
      </c>
      <c r="T57" s="82"/>
      <c r="U57" s="82"/>
      <c r="V57" s="81"/>
      <c r="W57" s="82"/>
      <c r="X57" s="82"/>
      <c r="Y57" s="411"/>
      <c r="Z57" s="82"/>
      <c r="AA57" s="82"/>
      <c r="AB57" s="81">
        <v>66.84</v>
      </c>
      <c r="AC57" s="82"/>
      <c r="AD57" s="82"/>
      <c r="AE57" s="327">
        <v>682</v>
      </c>
      <c r="AF57" s="82"/>
      <c r="AG57" s="82"/>
      <c r="AH57" s="81"/>
      <c r="AI57" s="82"/>
      <c r="AJ57" s="82"/>
      <c r="AK57" s="411"/>
    </row>
    <row r="58" spans="2:37">
      <c r="B58" s="4">
        <f t="shared" si="1"/>
        <v>42356</v>
      </c>
      <c r="C58" s="4"/>
      <c r="D58" s="81">
        <v>30.09</v>
      </c>
      <c r="E58" s="82"/>
      <c r="F58" s="82"/>
      <c r="G58" s="327">
        <v>696</v>
      </c>
      <c r="H58" s="82"/>
      <c r="I58" s="82"/>
      <c r="J58" s="81"/>
      <c r="K58" s="82"/>
      <c r="L58" s="82"/>
      <c r="M58" s="411"/>
      <c r="N58" s="82"/>
      <c r="O58" s="82"/>
      <c r="P58" s="81">
        <v>49.28</v>
      </c>
      <c r="Q58" s="82"/>
      <c r="R58" s="82"/>
      <c r="S58" s="327">
        <v>256</v>
      </c>
      <c r="T58" s="82"/>
      <c r="U58" s="82"/>
      <c r="V58" s="81"/>
      <c r="W58" s="82"/>
      <c r="X58" s="82"/>
      <c r="Y58" s="411"/>
      <c r="Z58" s="82"/>
      <c r="AA58" s="82"/>
      <c r="AB58" s="81">
        <v>68.63</v>
      </c>
      <c r="AC58" s="82"/>
      <c r="AD58" s="82"/>
      <c r="AE58" s="327">
        <v>703</v>
      </c>
      <c r="AF58" s="82"/>
      <c r="AG58" s="82"/>
      <c r="AH58" s="81"/>
      <c r="AI58" s="82"/>
      <c r="AJ58" s="82"/>
      <c r="AK58" s="411"/>
    </row>
    <row r="59" spans="2:37">
      <c r="B59" s="4">
        <f t="shared" si="1"/>
        <v>42363</v>
      </c>
      <c r="C59" s="4"/>
      <c r="D59" s="81">
        <v>28.63</v>
      </c>
      <c r="E59" s="82"/>
      <c r="F59" s="82"/>
      <c r="G59" s="327">
        <v>660</v>
      </c>
      <c r="H59" s="82"/>
      <c r="I59" s="82"/>
      <c r="J59" s="251"/>
      <c r="K59" s="38"/>
      <c r="L59" s="38"/>
      <c r="M59" s="410"/>
      <c r="N59" s="82"/>
      <c r="O59" s="82"/>
      <c r="P59" s="81">
        <v>49.15</v>
      </c>
      <c r="Q59" s="82"/>
      <c r="R59" s="82"/>
      <c r="S59" s="327">
        <v>215</v>
      </c>
      <c r="T59" s="82"/>
      <c r="U59" s="82"/>
      <c r="V59" s="251"/>
      <c r="W59" s="38"/>
      <c r="X59" s="38"/>
      <c r="Y59" s="410"/>
      <c r="Z59" s="82"/>
      <c r="AA59" s="82"/>
      <c r="AB59" s="81">
        <v>68.900000000000006</v>
      </c>
      <c r="AC59" s="82"/>
      <c r="AD59" s="82"/>
      <c r="AE59" s="327">
        <v>566</v>
      </c>
      <c r="AF59" s="82"/>
      <c r="AG59" s="82"/>
      <c r="AH59" s="251"/>
      <c r="AI59" s="38"/>
      <c r="AJ59" s="38"/>
      <c r="AK59" s="410"/>
    </row>
    <row r="60" spans="2:37">
      <c r="B60" s="4">
        <f t="shared" si="1"/>
        <v>42370</v>
      </c>
      <c r="C60" s="4"/>
      <c r="D60" s="81">
        <v>29.22</v>
      </c>
      <c r="E60" s="82"/>
      <c r="F60" s="82"/>
      <c r="G60" s="327">
        <v>695</v>
      </c>
      <c r="H60" s="82"/>
      <c r="I60" s="82"/>
      <c r="J60" s="81">
        <v>29.65</v>
      </c>
      <c r="K60" s="82"/>
      <c r="L60" s="82"/>
      <c r="M60" s="327">
        <v>3339</v>
      </c>
      <c r="N60" s="82"/>
      <c r="O60" s="82"/>
      <c r="P60" s="81">
        <v>48.8</v>
      </c>
      <c r="Q60" s="82"/>
      <c r="R60" s="82"/>
      <c r="S60" s="327">
        <v>128</v>
      </c>
      <c r="T60" s="82"/>
      <c r="U60" s="82"/>
      <c r="V60" s="81">
        <v>48.82</v>
      </c>
      <c r="W60" s="82"/>
      <c r="X60" s="82"/>
      <c r="Y60" s="327">
        <v>1008</v>
      </c>
      <c r="Z60" s="82"/>
      <c r="AA60" s="82"/>
      <c r="AB60" s="81">
        <v>68.86</v>
      </c>
      <c r="AC60" s="82"/>
      <c r="AD60" s="82"/>
      <c r="AE60" s="327">
        <v>383</v>
      </c>
      <c r="AF60" s="82"/>
      <c r="AG60" s="82"/>
      <c r="AH60" s="81">
        <v>68.45</v>
      </c>
      <c r="AI60" s="82"/>
      <c r="AJ60" s="82"/>
      <c r="AK60" s="327">
        <v>2634</v>
      </c>
    </row>
    <row r="61" spans="2:37" ht="2.25" customHeight="1">
      <c r="B61" s="4"/>
      <c r="C61" s="4"/>
      <c r="D61" s="121"/>
      <c r="E61" s="121"/>
      <c r="F61" s="121"/>
      <c r="G61" s="327"/>
      <c r="H61" s="81"/>
      <c r="I61" s="121"/>
      <c r="J61" s="121"/>
      <c r="K61" s="121"/>
      <c r="L61" s="121"/>
      <c r="M61" s="327"/>
      <c r="N61" s="38"/>
      <c r="O61" s="38"/>
      <c r="P61" s="121"/>
      <c r="Q61" s="121"/>
      <c r="R61" s="121"/>
      <c r="S61" s="327"/>
      <c r="T61" s="81"/>
      <c r="U61" s="121"/>
      <c r="V61" s="121"/>
      <c r="W61" s="121"/>
      <c r="X61" s="121"/>
      <c r="Y61" s="327"/>
      <c r="Z61" s="38"/>
      <c r="AA61" s="38"/>
      <c r="AB61" s="121"/>
      <c r="AC61" s="121"/>
      <c r="AD61" s="121"/>
      <c r="AE61" s="327"/>
      <c r="AF61" s="81"/>
      <c r="AG61" s="121"/>
      <c r="AH61" s="121"/>
      <c r="AI61" s="121"/>
      <c r="AJ61" s="121"/>
      <c r="AK61" s="327"/>
    </row>
    <row r="62" spans="2:37" ht="12.75" customHeight="1">
      <c r="B62" s="127">
        <v>2015</v>
      </c>
      <c r="C62" s="9"/>
      <c r="D62" s="121">
        <f>SUMPRODUCT(D8:D60,G8:G60)/SUM(G8:G60)</f>
        <v>36.797609345153553</v>
      </c>
      <c r="E62" s="121"/>
      <c r="F62" s="121"/>
      <c r="G62" s="327">
        <f>SUM(G8:G60)</f>
        <v>40834</v>
      </c>
      <c r="H62" s="81"/>
      <c r="I62" s="121"/>
      <c r="J62" s="121"/>
      <c r="K62" s="121"/>
      <c r="L62" s="121"/>
      <c r="M62" s="327"/>
      <c r="N62" s="82"/>
      <c r="O62" s="82"/>
      <c r="P62" s="121">
        <f>SUMPRODUCT(P8:P60,S8:S60)/SUM(S8:S60)</f>
        <v>62.912931812151768</v>
      </c>
      <c r="Q62" s="121"/>
      <c r="R62" s="121"/>
      <c r="S62" s="327">
        <f>SUM(S8:S60)</f>
        <v>11307</v>
      </c>
      <c r="T62" s="81"/>
      <c r="U62" s="121"/>
      <c r="V62" s="121"/>
      <c r="W62" s="121"/>
      <c r="X62" s="121"/>
      <c r="Y62" s="327"/>
      <c r="Z62" s="82"/>
      <c r="AA62" s="82"/>
      <c r="AB62" s="121">
        <f>SUMPRODUCT(AB8:AB60,AE8:AE60)/SUM(AE8:AE60)</f>
        <v>96.366427659652089</v>
      </c>
      <c r="AC62" s="121"/>
      <c r="AD62" s="121"/>
      <c r="AE62" s="327">
        <f>SUM(AE8:AE60)</f>
        <v>27419</v>
      </c>
      <c r="AF62" s="251"/>
      <c r="AG62" s="130"/>
      <c r="AH62" s="130"/>
      <c r="AI62" s="130"/>
      <c r="AJ62" s="130"/>
      <c r="AK62" s="327"/>
    </row>
    <row r="63" spans="2:37" ht="12.75" customHeight="1">
      <c r="B63" s="127">
        <v>2014</v>
      </c>
      <c r="C63" s="9"/>
      <c r="D63" s="121">
        <v>57.60130796822957</v>
      </c>
      <c r="E63" s="121"/>
      <c r="F63" s="121"/>
      <c r="G63" s="327">
        <v>31224</v>
      </c>
      <c r="H63" s="81"/>
      <c r="I63" s="121"/>
      <c r="J63" s="121"/>
      <c r="K63" s="121"/>
      <c r="L63" s="121"/>
      <c r="M63" s="327"/>
      <c r="N63" s="82"/>
      <c r="O63" s="82"/>
      <c r="P63" s="121">
        <v>79.50932503457814</v>
      </c>
      <c r="Q63" s="121"/>
      <c r="R63" s="121"/>
      <c r="S63" s="327">
        <v>10845</v>
      </c>
      <c r="T63" s="81"/>
      <c r="U63" s="121"/>
      <c r="V63" s="121"/>
      <c r="W63" s="121"/>
      <c r="X63" s="121"/>
      <c r="Y63" s="327"/>
      <c r="Z63" s="82"/>
      <c r="AA63" s="82"/>
      <c r="AB63" s="121">
        <v>130.25190692969144</v>
      </c>
      <c r="AC63" s="121"/>
      <c r="AD63" s="121"/>
      <c r="AE63" s="327">
        <v>25701</v>
      </c>
      <c r="AF63" s="251"/>
      <c r="AG63" s="130"/>
      <c r="AH63" s="130"/>
      <c r="AI63" s="130"/>
      <c r="AJ63" s="130"/>
      <c r="AK63" s="327"/>
    </row>
    <row r="64" spans="2:37" ht="2.25" customHeight="1">
      <c r="B64" s="127"/>
      <c r="C64" s="9"/>
      <c r="D64" s="130"/>
      <c r="E64" s="130"/>
      <c r="F64" s="130"/>
      <c r="G64" s="131"/>
      <c r="H64" s="110"/>
      <c r="I64" s="130"/>
      <c r="J64" s="130"/>
      <c r="K64" s="130"/>
      <c r="L64" s="130"/>
      <c r="M64" s="131"/>
      <c r="P64" s="130"/>
      <c r="Q64" s="130"/>
      <c r="R64" s="130"/>
      <c r="S64" s="131"/>
      <c r="T64" s="110"/>
      <c r="U64" s="130"/>
      <c r="V64" s="130"/>
      <c r="W64" s="130"/>
      <c r="X64" s="130"/>
      <c r="Y64" s="7"/>
      <c r="AB64" s="130"/>
      <c r="AC64" s="130"/>
      <c r="AD64" s="130"/>
      <c r="AE64" s="131"/>
      <c r="AF64" s="110"/>
      <c r="AG64" s="130"/>
      <c r="AH64" s="130"/>
      <c r="AI64" s="130"/>
      <c r="AJ64" s="130"/>
      <c r="AK64" s="131"/>
    </row>
    <row r="65" spans="2:38" ht="10.5" customHeight="1">
      <c r="B65" s="10" t="s">
        <v>285</v>
      </c>
      <c r="J65" s="117"/>
      <c r="K65" s="117"/>
      <c r="M65" s="117"/>
      <c r="N65" s="117"/>
      <c r="O65" s="117"/>
      <c r="V65" s="117"/>
      <c r="W65" s="117"/>
      <c r="Y65" s="7"/>
      <c r="Z65" s="117"/>
      <c r="AA65" s="117"/>
      <c r="AH65" s="117"/>
      <c r="AI65" s="117"/>
      <c r="AK65" s="117"/>
      <c r="AL65" s="117"/>
    </row>
    <row r="66" spans="2:38" ht="10.5" customHeight="1">
      <c r="B66" s="10" t="s">
        <v>174</v>
      </c>
      <c r="J66" s="117"/>
      <c r="K66" s="117"/>
      <c r="M66" s="117"/>
      <c r="N66" s="117"/>
      <c r="O66" s="117"/>
      <c r="V66" s="117"/>
      <c r="W66" s="117"/>
      <c r="Y66" s="7"/>
      <c r="Z66" s="117"/>
      <c r="AA66" s="117"/>
      <c r="AH66" s="117"/>
      <c r="AI66" s="117"/>
      <c r="AK66" s="117"/>
      <c r="AL66" s="117"/>
    </row>
    <row r="67" spans="2:38" ht="10.5" customHeight="1">
      <c r="B67" s="10"/>
      <c r="J67" s="117"/>
      <c r="K67" s="117"/>
      <c r="M67" s="117"/>
      <c r="N67" s="117"/>
      <c r="O67" s="117"/>
      <c r="V67" s="117"/>
      <c r="W67" s="117"/>
      <c r="Y67" s="7"/>
      <c r="Z67" s="117"/>
      <c r="AA67" s="117"/>
      <c r="AH67" s="117"/>
      <c r="AI67" s="117"/>
      <c r="AK67" s="117"/>
      <c r="AL67" s="117"/>
    </row>
    <row r="68" spans="2:38">
      <c r="J68" s="117"/>
      <c r="K68" s="117"/>
      <c r="M68" s="117"/>
      <c r="N68" s="117"/>
      <c r="O68" s="117"/>
      <c r="V68" s="117"/>
      <c r="W68" s="117"/>
      <c r="Y68" s="117"/>
      <c r="Z68" s="117"/>
      <c r="AA68" s="117"/>
      <c r="AH68" s="117"/>
      <c r="AI68" s="117"/>
      <c r="AK68" s="117"/>
      <c r="AL68" s="117"/>
    </row>
    <row r="69" spans="2:38">
      <c r="J69" s="117"/>
      <c r="K69" s="117"/>
      <c r="M69" s="117"/>
      <c r="N69" s="117"/>
      <c r="O69" s="117"/>
      <c r="V69" s="117"/>
      <c r="W69" s="117"/>
      <c r="Y69" s="117"/>
      <c r="Z69" s="117"/>
      <c r="AA69" s="117"/>
      <c r="AH69" s="117"/>
      <c r="AI69" s="117"/>
      <c r="AK69" s="117"/>
      <c r="AL69" s="117"/>
    </row>
    <row r="70" spans="2:38">
      <c r="J70" s="117"/>
      <c r="K70" s="117"/>
      <c r="M70" s="117"/>
      <c r="N70" s="117"/>
      <c r="O70" s="117"/>
      <c r="V70" s="117"/>
      <c r="W70" s="117"/>
      <c r="Y70" s="117"/>
      <c r="Z70" s="117"/>
      <c r="AA70" s="117"/>
      <c r="AH70" s="117"/>
      <c r="AI70" s="117"/>
      <c r="AK70" s="117"/>
      <c r="AL70" s="117"/>
    </row>
    <row r="71" spans="2:38">
      <c r="J71" s="117"/>
      <c r="K71" s="117"/>
      <c r="M71" s="117"/>
      <c r="N71" s="117"/>
      <c r="O71" s="117"/>
      <c r="V71" s="117"/>
      <c r="W71" s="117"/>
      <c r="Y71" s="117"/>
      <c r="Z71" s="117"/>
      <c r="AA71" s="117"/>
      <c r="AH71" s="117"/>
      <c r="AI71" s="117"/>
      <c r="AK71" s="117"/>
      <c r="AL71" s="117"/>
    </row>
  </sheetData>
  <mergeCells count="15">
    <mergeCell ref="D6:N6"/>
    <mergeCell ref="P6:Z6"/>
    <mergeCell ref="AB6:AL6"/>
    <mergeCell ref="D7:E7"/>
    <mergeCell ref="G7:H7"/>
    <mergeCell ref="J7:K7"/>
    <mergeCell ref="M7:N7"/>
    <mergeCell ref="P7:Q7"/>
    <mergeCell ref="S7:T7"/>
    <mergeCell ref="V7:W7"/>
    <mergeCell ref="Y7:Z7"/>
    <mergeCell ref="AB7:AC7"/>
    <mergeCell ref="AE7:AF7"/>
    <mergeCell ref="AH7:AI7"/>
    <mergeCell ref="AK7:AL7"/>
  </mergeCells>
  <pageMargins left="0.24" right="0.24" top="0.17" bottom="0.17" header="0.17" footer="0.17"/>
  <pageSetup scale="92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2:AN70"/>
  <sheetViews>
    <sheetView zoomScaleNormal="100" workbookViewId="0">
      <selection activeCell="D9" sqref="D9:AK63"/>
    </sheetView>
  </sheetViews>
  <sheetFormatPr defaultColWidth="10.28515625" defaultRowHeight="12"/>
  <cols>
    <col min="1" max="1" width="10.28515625" style="1"/>
    <col min="2" max="2" width="8.5703125" style="1" customWidth="1"/>
    <col min="3" max="3" width="2.28515625" style="1" customWidth="1"/>
    <col min="4" max="4" width="6.140625" style="1" customWidth="1"/>
    <col min="5" max="5" width="1.28515625" style="1" customWidth="1"/>
    <col min="6" max="6" width="0.85546875" style="1" customWidth="1"/>
    <col min="7" max="7" width="6.28515625" style="1" customWidth="1"/>
    <col min="8" max="8" width="1.42578125" style="1" customWidth="1"/>
    <col min="9" max="9" width="0.85546875" style="1" customWidth="1"/>
    <col min="10" max="10" width="6.85546875" style="1" customWidth="1"/>
    <col min="11" max="12" width="0.85546875" style="1" customWidth="1"/>
    <col min="13" max="13" width="5.85546875" style="1" customWidth="1"/>
    <col min="14" max="14" width="1.42578125" style="1" customWidth="1"/>
    <col min="15" max="15" width="0.85546875" style="1" customWidth="1"/>
    <col min="16" max="16" width="5.42578125" style="1" customWidth="1"/>
    <col min="17" max="17" width="1.28515625" style="1" customWidth="1"/>
    <col min="18" max="18" width="0.85546875" style="1" customWidth="1"/>
    <col min="19" max="19" width="6" style="1" customWidth="1"/>
    <col min="20" max="20" width="1.42578125" style="1" customWidth="1"/>
    <col min="21" max="21" width="0.85546875" style="1" customWidth="1"/>
    <col min="22" max="22" width="6.5703125" style="1" customWidth="1"/>
    <col min="23" max="24" width="0.85546875" style="1" customWidth="1"/>
    <col min="25" max="25" width="5.85546875" style="1" customWidth="1"/>
    <col min="26" max="26" width="1.42578125" style="1" customWidth="1"/>
    <col min="27" max="27" width="0.85546875" style="1" customWidth="1"/>
    <col min="28" max="28" width="6.140625" style="1" customWidth="1"/>
    <col min="29" max="29" width="1.28515625" style="1" customWidth="1"/>
    <col min="30" max="30" width="0.85546875" style="1" customWidth="1"/>
    <col min="31" max="31" width="7.140625" style="1" customWidth="1"/>
    <col min="32" max="32" width="1.42578125" style="1" customWidth="1"/>
    <col min="33" max="33" width="0.85546875" style="1" customWidth="1"/>
    <col min="34" max="34" width="6.85546875" style="1" customWidth="1"/>
    <col min="35" max="36" width="0.85546875" style="1" customWidth="1"/>
    <col min="37" max="37" width="6.140625" style="1" customWidth="1"/>
    <col min="38" max="38" width="1.28515625" style="1" customWidth="1"/>
    <col min="39" max="16384" width="10.28515625" style="1"/>
  </cols>
  <sheetData>
    <row r="2" spans="2:40">
      <c r="D2" s="1" t="s">
        <v>407</v>
      </c>
    </row>
    <row r="3" spans="2:40">
      <c r="D3" s="1" t="s">
        <v>260</v>
      </c>
    </row>
    <row r="4" spans="2:40">
      <c r="D4" s="1" t="s">
        <v>286</v>
      </c>
    </row>
    <row r="5" spans="2:40" ht="5.25" customHeight="1">
      <c r="M5" s="12"/>
      <c r="N5" s="12"/>
      <c r="O5" s="12"/>
      <c r="Y5" s="12"/>
      <c r="Z5" s="12"/>
      <c r="AA5" s="12"/>
      <c r="AK5" s="12"/>
      <c r="AL5" s="12"/>
    </row>
    <row r="6" spans="2:40" ht="12.75" customHeight="1">
      <c r="D6" s="1987" t="s">
        <v>252</v>
      </c>
      <c r="E6" s="1987"/>
      <c r="F6" s="1987"/>
      <c r="G6" s="1987"/>
      <c r="H6" s="1987"/>
      <c r="I6" s="1987"/>
      <c r="J6" s="1987"/>
      <c r="K6" s="1987"/>
      <c r="L6" s="1987"/>
      <c r="M6" s="1987"/>
      <c r="N6" s="1987"/>
      <c r="O6" s="13"/>
      <c r="P6" s="1987" t="s">
        <v>287</v>
      </c>
      <c r="Q6" s="1987"/>
      <c r="R6" s="1987"/>
      <c r="S6" s="1987"/>
      <c r="T6" s="1987"/>
      <c r="U6" s="1987"/>
      <c r="V6" s="1987"/>
      <c r="W6" s="1987"/>
      <c r="X6" s="1987"/>
      <c r="Y6" s="1987"/>
      <c r="Z6" s="1987"/>
      <c r="AA6" s="13"/>
      <c r="AB6" s="1987" t="s">
        <v>249</v>
      </c>
      <c r="AC6" s="1987"/>
      <c r="AD6" s="1987"/>
      <c r="AE6" s="1987"/>
      <c r="AF6" s="1987"/>
      <c r="AG6" s="1987"/>
      <c r="AH6" s="1987"/>
      <c r="AI6" s="1987"/>
      <c r="AJ6" s="1987"/>
      <c r="AK6" s="1987"/>
      <c r="AL6" s="1987"/>
    </row>
    <row r="7" spans="2:40" ht="13.5" customHeight="1">
      <c r="D7" s="1951" t="s">
        <v>170</v>
      </c>
      <c r="E7" s="1951"/>
      <c r="F7" s="111"/>
      <c r="G7" s="1951" t="s">
        <v>231</v>
      </c>
      <c r="H7" s="1951"/>
      <c r="I7" s="111"/>
      <c r="J7" s="1972" t="s">
        <v>172</v>
      </c>
      <c r="K7" s="1972"/>
      <c r="L7" s="111"/>
      <c r="M7" s="1951" t="s">
        <v>231</v>
      </c>
      <c r="N7" s="1951"/>
      <c r="O7" s="112"/>
      <c r="P7" s="1951" t="s">
        <v>170</v>
      </c>
      <c r="Q7" s="1951"/>
      <c r="R7" s="111"/>
      <c r="S7" s="1951" t="s">
        <v>231</v>
      </c>
      <c r="T7" s="1951"/>
      <c r="U7" s="111"/>
      <c r="V7" s="1972" t="s">
        <v>172</v>
      </c>
      <c r="W7" s="1972"/>
      <c r="X7" s="111"/>
      <c r="Y7" s="1951" t="s">
        <v>231</v>
      </c>
      <c r="Z7" s="1951"/>
      <c r="AA7" s="112"/>
      <c r="AB7" s="1951" t="s">
        <v>170</v>
      </c>
      <c r="AC7" s="1951"/>
      <c r="AD7" s="111"/>
      <c r="AE7" s="1951" t="s">
        <v>231</v>
      </c>
      <c r="AF7" s="1951"/>
      <c r="AG7" s="111"/>
      <c r="AH7" s="1972" t="s">
        <v>172</v>
      </c>
      <c r="AI7" s="1972"/>
      <c r="AJ7" s="111"/>
      <c r="AK7" s="1951" t="s">
        <v>231</v>
      </c>
      <c r="AL7" s="1951"/>
    </row>
    <row r="8" spans="2:40" s="241" customFormat="1" ht="2.25" customHeight="1">
      <c r="E8" s="242"/>
      <c r="F8" s="242"/>
      <c r="G8" s="242"/>
      <c r="H8" s="242"/>
      <c r="I8" s="242"/>
      <c r="J8" s="242"/>
      <c r="K8" s="242"/>
      <c r="L8" s="242"/>
      <c r="Q8" s="242"/>
      <c r="R8" s="242"/>
      <c r="S8" s="242"/>
      <c r="T8" s="242"/>
      <c r="U8" s="242"/>
      <c r="V8" s="242"/>
      <c r="W8" s="242"/>
      <c r="X8" s="242"/>
      <c r="Y8" s="243"/>
      <c r="AC8" s="242"/>
      <c r="AD8" s="242"/>
      <c r="AE8" s="242"/>
      <c r="AF8" s="242"/>
      <c r="AG8" s="242"/>
      <c r="AH8" s="242"/>
      <c r="AI8" s="242"/>
      <c r="AJ8" s="242"/>
    </row>
    <row r="9" spans="2:40">
      <c r="B9" s="4">
        <v>42013</v>
      </c>
      <c r="C9" s="4"/>
      <c r="D9" s="81">
        <v>177.75</v>
      </c>
      <c r="E9" s="82"/>
      <c r="F9" s="82"/>
      <c r="G9" s="327">
        <v>1205</v>
      </c>
      <c r="H9" s="82"/>
      <c r="I9" s="82"/>
      <c r="J9" s="81"/>
      <c r="K9" s="82"/>
      <c r="L9" s="82"/>
      <c r="M9" s="411"/>
      <c r="N9" s="82"/>
      <c r="O9" s="82"/>
      <c r="P9" s="81">
        <v>18</v>
      </c>
      <c r="Q9" s="82"/>
      <c r="R9" s="82"/>
      <c r="S9" s="327">
        <v>35</v>
      </c>
      <c r="T9" s="82"/>
      <c r="U9" s="82"/>
      <c r="V9" s="81"/>
      <c r="W9" s="82"/>
      <c r="X9" s="82"/>
      <c r="Y9" s="411"/>
      <c r="Z9" s="82"/>
      <c r="AA9" s="82"/>
      <c r="AB9" s="81">
        <v>56.31</v>
      </c>
      <c r="AC9" s="82"/>
      <c r="AD9" s="82"/>
      <c r="AE9" s="327">
        <v>64</v>
      </c>
      <c r="AF9" s="82"/>
      <c r="AG9" s="82"/>
      <c r="AH9" s="81"/>
      <c r="AI9" s="82"/>
      <c r="AJ9" s="82"/>
      <c r="AK9" s="411"/>
      <c r="AN9" s="245"/>
    </row>
    <row r="10" spans="2:40" ht="12.75" customHeight="1">
      <c r="B10" s="4">
        <f t="shared" ref="B10:B15" si="0">B9+7</f>
        <v>42020</v>
      </c>
      <c r="C10" s="4"/>
      <c r="D10" s="81">
        <v>187.25</v>
      </c>
      <c r="E10" s="82"/>
      <c r="F10" s="82"/>
      <c r="G10" s="327">
        <v>1006</v>
      </c>
      <c r="H10" s="82"/>
      <c r="I10" s="82"/>
      <c r="J10" s="81"/>
      <c r="K10" s="82"/>
      <c r="L10" s="82"/>
      <c r="M10" s="411"/>
      <c r="N10" s="82"/>
      <c r="O10" s="82"/>
      <c r="P10" s="81">
        <v>18</v>
      </c>
      <c r="Q10" s="82"/>
      <c r="R10" s="82"/>
      <c r="S10" s="327">
        <v>29</v>
      </c>
      <c r="T10" s="82"/>
      <c r="U10" s="82"/>
      <c r="V10" s="81"/>
      <c r="W10" s="82"/>
      <c r="X10" s="82"/>
      <c r="Y10" s="411"/>
      <c r="Z10" s="82"/>
      <c r="AA10" s="82"/>
      <c r="AB10" s="81">
        <v>56.32</v>
      </c>
      <c r="AC10" s="82"/>
      <c r="AD10" s="82"/>
      <c r="AE10" s="327">
        <v>57</v>
      </c>
      <c r="AF10" s="82"/>
      <c r="AG10" s="82"/>
      <c r="AH10" s="81"/>
      <c r="AI10" s="82"/>
      <c r="AJ10" s="82"/>
      <c r="AK10" s="411"/>
      <c r="AN10" s="245"/>
    </row>
    <row r="11" spans="2:40">
      <c r="B11" s="4">
        <f t="shared" si="0"/>
        <v>42027</v>
      </c>
      <c r="C11" s="4"/>
      <c r="D11" s="81">
        <v>198.13</v>
      </c>
      <c r="E11" s="82"/>
      <c r="F11" s="82"/>
      <c r="G11" s="327">
        <v>984</v>
      </c>
      <c r="H11" s="82"/>
      <c r="I11" s="82"/>
      <c r="J11" s="38"/>
      <c r="K11" s="38"/>
      <c r="L11" s="38"/>
      <c r="M11" s="38"/>
      <c r="N11" s="82"/>
      <c r="O11" s="82"/>
      <c r="P11" s="81">
        <v>18</v>
      </c>
      <c r="Q11" s="82"/>
      <c r="R11" s="82"/>
      <c r="S11" s="327">
        <v>24</v>
      </c>
      <c r="T11" s="82"/>
      <c r="U11" s="82"/>
      <c r="V11" s="38"/>
      <c r="W11" s="38"/>
      <c r="X11" s="38"/>
      <c r="Y11" s="38"/>
      <c r="Z11" s="82"/>
      <c r="AA11" s="82"/>
      <c r="AB11" s="81">
        <v>57.61</v>
      </c>
      <c r="AC11" s="82"/>
      <c r="AD11" s="82"/>
      <c r="AE11" s="327">
        <v>27</v>
      </c>
      <c r="AF11" s="82"/>
      <c r="AG11" s="82"/>
      <c r="AH11" s="38"/>
      <c r="AI11" s="38"/>
      <c r="AJ11" s="38"/>
      <c r="AK11" s="38"/>
      <c r="AN11" s="245"/>
    </row>
    <row r="12" spans="2:40">
      <c r="B12" s="4">
        <f t="shared" si="0"/>
        <v>42034</v>
      </c>
      <c r="C12" s="4"/>
      <c r="D12" s="81">
        <v>204.63</v>
      </c>
      <c r="E12" s="82"/>
      <c r="F12" s="82"/>
      <c r="G12" s="327">
        <v>1026</v>
      </c>
      <c r="H12" s="82"/>
      <c r="I12" s="82"/>
      <c r="J12" s="81">
        <v>190.55</v>
      </c>
      <c r="K12" s="82"/>
      <c r="L12" s="82"/>
      <c r="M12" s="327">
        <v>4395</v>
      </c>
      <c r="N12" s="82"/>
      <c r="O12" s="82"/>
      <c r="P12" s="81">
        <v>18</v>
      </c>
      <c r="Q12" s="82"/>
      <c r="R12" s="82"/>
      <c r="S12" s="327">
        <v>36</v>
      </c>
      <c r="T12" s="82"/>
      <c r="U12" s="82"/>
      <c r="V12" s="81">
        <v>18</v>
      </c>
      <c r="W12" s="82"/>
      <c r="X12" s="82"/>
      <c r="Y12" s="327">
        <v>130</v>
      </c>
      <c r="Z12" s="82"/>
      <c r="AA12" s="82"/>
      <c r="AB12" s="81">
        <v>57.33</v>
      </c>
      <c r="AC12" s="82"/>
      <c r="AD12" s="82"/>
      <c r="AE12" s="327">
        <v>35</v>
      </c>
      <c r="AF12" s="82"/>
      <c r="AG12" s="82"/>
      <c r="AH12" s="81">
        <v>56.62</v>
      </c>
      <c r="AI12" s="82"/>
      <c r="AJ12" s="82"/>
      <c r="AK12" s="327">
        <v>196</v>
      </c>
      <c r="AN12" s="245"/>
    </row>
    <row r="13" spans="2:40">
      <c r="B13" s="4">
        <f t="shared" si="0"/>
        <v>42041</v>
      </c>
      <c r="C13" s="4"/>
      <c r="D13" s="81">
        <v>203.49</v>
      </c>
      <c r="E13" s="82"/>
      <c r="F13" s="82"/>
      <c r="G13" s="327">
        <v>1033</v>
      </c>
      <c r="H13" s="82"/>
      <c r="I13" s="82"/>
      <c r="J13" s="81"/>
      <c r="K13" s="82"/>
      <c r="L13" s="82"/>
      <c r="M13" s="411"/>
      <c r="N13" s="82"/>
      <c r="O13" s="82"/>
      <c r="P13" s="81">
        <v>18</v>
      </c>
      <c r="Q13" s="82"/>
      <c r="R13" s="82"/>
      <c r="S13" s="327">
        <v>33</v>
      </c>
      <c r="T13" s="82"/>
      <c r="U13" s="82"/>
      <c r="V13" s="81"/>
      <c r="W13" s="82"/>
      <c r="X13" s="82"/>
      <c r="Y13" s="411"/>
      <c r="Z13" s="82"/>
      <c r="AA13" s="82"/>
      <c r="AB13" s="81">
        <v>56.23</v>
      </c>
      <c r="AC13" s="82"/>
      <c r="AD13" s="82"/>
      <c r="AE13" s="327">
        <v>43</v>
      </c>
      <c r="AF13" s="82"/>
      <c r="AG13" s="82"/>
      <c r="AH13" s="81"/>
      <c r="AI13" s="82"/>
      <c r="AJ13" s="82"/>
      <c r="AK13" s="411"/>
      <c r="AN13" s="245"/>
    </row>
    <row r="14" spans="2:40">
      <c r="B14" s="4">
        <f t="shared" si="0"/>
        <v>42048</v>
      </c>
      <c r="C14" s="4"/>
      <c r="D14" s="81">
        <v>200.22</v>
      </c>
      <c r="E14" s="82"/>
      <c r="F14" s="82"/>
      <c r="G14" s="327">
        <v>1154</v>
      </c>
      <c r="H14" s="82"/>
      <c r="I14" s="82"/>
      <c r="J14" s="81"/>
      <c r="K14" s="82"/>
      <c r="L14" s="82"/>
      <c r="M14" s="411"/>
      <c r="N14" s="82"/>
      <c r="O14" s="82"/>
      <c r="P14" s="81">
        <v>18</v>
      </c>
      <c r="Q14" s="82"/>
      <c r="R14" s="82"/>
      <c r="S14" s="327">
        <v>34</v>
      </c>
      <c r="T14" s="82"/>
      <c r="U14" s="82"/>
      <c r="V14" s="81"/>
      <c r="W14" s="82"/>
      <c r="X14" s="82"/>
      <c r="Y14" s="411"/>
      <c r="Z14" s="82"/>
      <c r="AA14" s="82"/>
      <c r="AB14" s="81">
        <v>56.2</v>
      </c>
      <c r="AC14" s="82"/>
      <c r="AD14" s="82"/>
      <c r="AE14" s="327">
        <v>70</v>
      </c>
      <c r="AF14" s="82"/>
      <c r="AG14" s="82"/>
      <c r="AH14" s="81"/>
      <c r="AI14" s="82"/>
      <c r="AJ14" s="82"/>
      <c r="AK14" s="411"/>
      <c r="AN14" s="245"/>
    </row>
    <row r="15" spans="2:40">
      <c r="B15" s="4">
        <f t="shared" si="0"/>
        <v>42055</v>
      </c>
      <c r="C15" s="4"/>
      <c r="D15" s="81">
        <v>193.16</v>
      </c>
      <c r="E15" s="82"/>
      <c r="F15" s="82"/>
      <c r="G15" s="327">
        <v>1105</v>
      </c>
      <c r="H15" s="82"/>
      <c r="I15" s="82"/>
      <c r="J15" s="81"/>
      <c r="K15" s="82"/>
      <c r="L15" s="82"/>
      <c r="M15" s="411"/>
      <c r="N15" s="82"/>
      <c r="O15" s="82"/>
      <c r="P15" s="81">
        <v>18</v>
      </c>
      <c r="Q15" s="82"/>
      <c r="R15" s="82"/>
      <c r="S15" s="327">
        <v>31</v>
      </c>
      <c r="T15" s="82"/>
      <c r="U15" s="82"/>
      <c r="V15" s="81"/>
      <c r="W15" s="82"/>
      <c r="X15" s="82"/>
      <c r="Y15" s="411"/>
      <c r="Z15" s="82"/>
      <c r="AA15" s="82"/>
      <c r="AB15" s="81">
        <v>56.93</v>
      </c>
      <c r="AC15" s="82"/>
      <c r="AD15" s="82"/>
      <c r="AE15" s="327">
        <v>63</v>
      </c>
      <c r="AF15" s="82"/>
      <c r="AG15" s="82"/>
      <c r="AH15" s="81"/>
      <c r="AI15" s="82"/>
      <c r="AJ15" s="82"/>
      <c r="AK15" s="411"/>
      <c r="AN15" s="245"/>
    </row>
    <row r="16" spans="2:40">
      <c r="B16" s="4">
        <f>B15+7</f>
        <v>42062</v>
      </c>
      <c r="C16" s="4"/>
      <c r="D16" s="81">
        <v>185.1</v>
      </c>
      <c r="E16" s="82"/>
      <c r="F16" s="82"/>
      <c r="G16" s="327">
        <v>1138</v>
      </c>
      <c r="H16" s="82"/>
      <c r="I16" s="82"/>
      <c r="J16" s="81">
        <v>195.34</v>
      </c>
      <c r="K16" s="82"/>
      <c r="L16" s="82"/>
      <c r="M16" s="327">
        <v>4430</v>
      </c>
      <c r="N16" s="82"/>
      <c r="O16" s="82"/>
      <c r="P16" s="81">
        <v>18</v>
      </c>
      <c r="Q16" s="82"/>
      <c r="R16" s="82"/>
      <c r="S16" s="327">
        <v>31</v>
      </c>
      <c r="T16" s="82"/>
      <c r="U16" s="82"/>
      <c r="V16" s="81">
        <v>18</v>
      </c>
      <c r="W16" s="82"/>
      <c r="X16" s="82"/>
      <c r="Y16" s="327">
        <v>129</v>
      </c>
      <c r="Z16" s="82"/>
      <c r="AA16" s="82"/>
      <c r="AB16" s="81">
        <v>56.5</v>
      </c>
      <c r="AC16" s="82"/>
      <c r="AD16" s="82"/>
      <c r="AE16" s="327">
        <v>50</v>
      </c>
      <c r="AF16" s="82"/>
      <c r="AG16" s="82"/>
      <c r="AH16" s="81">
        <v>56.48</v>
      </c>
      <c r="AI16" s="82"/>
      <c r="AJ16" s="82"/>
      <c r="AK16" s="327">
        <v>225</v>
      </c>
      <c r="AN16" s="245"/>
    </row>
    <row r="17" spans="2:40">
      <c r="B17" s="4">
        <f t="shared" ref="B17:B60" si="1">B16+7</f>
        <v>42069</v>
      </c>
      <c r="C17" s="4"/>
      <c r="D17" s="81">
        <v>188.18</v>
      </c>
      <c r="E17" s="82"/>
      <c r="F17" s="82"/>
      <c r="G17" s="327">
        <v>1047</v>
      </c>
      <c r="H17" s="82"/>
      <c r="I17" s="82"/>
      <c r="J17" s="81"/>
      <c r="K17" s="82"/>
      <c r="L17" s="82"/>
      <c r="M17" s="411"/>
      <c r="N17" s="82"/>
      <c r="O17" s="82"/>
      <c r="P17" s="81">
        <v>18</v>
      </c>
      <c r="Q17" s="82"/>
      <c r="R17" s="82"/>
      <c r="S17" s="327">
        <v>31</v>
      </c>
      <c r="T17" s="82"/>
      <c r="U17" s="82"/>
      <c r="V17" s="81"/>
      <c r="W17" s="82"/>
      <c r="X17" s="82"/>
      <c r="Y17" s="411"/>
      <c r="Z17" s="82"/>
      <c r="AA17" s="82"/>
      <c r="AB17" s="81">
        <v>56.51</v>
      </c>
      <c r="AC17" s="82"/>
      <c r="AD17" s="82"/>
      <c r="AE17" s="327">
        <v>62</v>
      </c>
      <c r="AF17" s="82"/>
      <c r="AG17" s="82"/>
      <c r="AH17" s="81"/>
      <c r="AI17" s="82"/>
      <c r="AJ17" s="82"/>
      <c r="AK17" s="411"/>
      <c r="AN17" s="245"/>
    </row>
    <row r="18" spans="2:40">
      <c r="B18" s="4">
        <f t="shared" si="1"/>
        <v>42076</v>
      </c>
      <c r="C18" s="4"/>
      <c r="D18" s="81">
        <v>183.72</v>
      </c>
      <c r="E18" s="82"/>
      <c r="F18" s="82"/>
      <c r="G18" s="327">
        <v>994</v>
      </c>
      <c r="H18" s="82"/>
      <c r="I18" s="82"/>
      <c r="J18" s="81"/>
      <c r="K18" s="82"/>
      <c r="L18" s="82"/>
      <c r="M18" s="411"/>
      <c r="N18" s="82"/>
      <c r="O18" s="82"/>
      <c r="P18" s="81">
        <v>18</v>
      </c>
      <c r="Q18" s="82"/>
      <c r="R18" s="82"/>
      <c r="S18" s="327">
        <v>31</v>
      </c>
      <c r="T18" s="82"/>
      <c r="U18" s="82"/>
      <c r="V18" s="81"/>
      <c r="W18" s="82"/>
      <c r="X18" s="82"/>
      <c r="Y18" s="411"/>
      <c r="Z18" s="82"/>
      <c r="AA18" s="82"/>
      <c r="AB18" s="81">
        <v>56.46</v>
      </c>
      <c r="AC18" s="82"/>
      <c r="AD18" s="82"/>
      <c r="AE18" s="327">
        <v>50</v>
      </c>
      <c r="AF18" s="82"/>
      <c r="AG18" s="82"/>
      <c r="AH18" s="81"/>
      <c r="AI18" s="82"/>
      <c r="AJ18" s="82"/>
      <c r="AK18" s="411"/>
      <c r="AN18" s="245"/>
    </row>
    <row r="19" spans="2:40" ht="12.75" customHeight="1">
      <c r="B19" s="4">
        <f t="shared" si="1"/>
        <v>42083</v>
      </c>
      <c r="C19" s="4"/>
      <c r="D19" s="81">
        <v>183.32</v>
      </c>
      <c r="E19" s="82"/>
      <c r="F19" s="82"/>
      <c r="G19" s="327">
        <v>1339</v>
      </c>
      <c r="H19" s="82"/>
      <c r="I19" s="82"/>
      <c r="J19" s="81"/>
      <c r="K19" s="82"/>
      <c r="L19" s="82"/>
      <c r="M19" s="411"/>
      <c r="N19" s="82"/>
      <c r="O19" s="82"/>
      <c r="P19" s="81">
        <v>18</v>
      </c>
      <c r="Q19" s="82"/>
      <c r="R19" s="82"/>
      <c r="S19" s="327">
        <v>30</v>
      </c>
      <c r="T19" s="82"/>
      <c r="U19" s="82"/>
      <c r="V19" s="81"/>
      <c r="W19" s="82"/>
      <c r="X19" s="82"/>
      <c r="Y19" s="411"/>
      <c r="Z19" s="82"/>
      <c r="AA19" s="82"/>
      <c r="AB19" s="81">
        <v>55.8</v>
      </c>
      <c r="AC19" s="82"/>
      <c r="AD19" s="82"/>
      <c r="AE19" s="327">
        <v>63</v>
      </c>
      <c r="AF19" s="82"/>
      <c r="AG19" s="82"/>
      <c r="AH19" s="81"/>
      <c r="AI19" s="82"/>
      <c r="AJ19" s="82"/>
      <c r="AK19" s="411"/>
      <c r="AN19" s="245"/>
    </row>
    <row r="20" spans="2:40">
      <c r="B20" s="4">
        <f t="shared" si="1"/>
        <v>42090</v>
      </c>
      <c r="C20" s="4"/>
      <c r="D20" s="81">
        <v>184.81</v>
      </c>
      <c r="E20" s="82"/>
      <c r="F20" s="82"/>
      <c r="G20" s="327">
        <v>1037</v>
      </c>
      <c r="H20" s="82"/>
      <c r="I20" s="82"/>
      <c r="J20" s="81">
        <v>184.96</v>
      </c>
      <c r="K20" s="82"/>
      <c r="L20" s="82"/>
      <c r="M20" s="327">
        <v>4970</v>
      </c>
      <c r="N20" s="82"/>
      <c r="O20" s="82"/>
      <c r="P20" s="81">
        <v>18</v>
      </c>
      <c r="Q20" s="82"/>
      <c r="R20" s="82"/>
      <c r="S20" s="327">
        <v>28</v>
      </c>
      <c r="T20" s="82"/>
      <c r="U20" s="82"/>
      <c r="V20" s="81">
        <v>18</v>
      </c>
      <c r="W20" s="82"/>
      <c r="X20" s="82"/>
      <c r="Y20" s="327">
        <v>133</v>
      </c>
      <c r="Z20" s="82"/>
      <c r="AA20" s="82"/>
      <c r="AB20" s="81">
        <v>55.76</v>
      </c>
      <c r="AC20" s="82"/>
      <c r="AD20" s="82"/>
      <c r="AE20" s="327">
        <v>78</v>
      </c>
      <c r="AF20" s="82"/>
      <c r="AG20" s="82"/>
      <c r="AH20" s="81">
        <v>56.17</v>
      </c>
      <c r="AI20" s="82"/>
      <c r="AJ20" s="82"/>
      <c r="AK20" s="327">
        <v>281</v>
      </c>
      <c r="AN20" s="245"/>
    </row>
    <row r="21" spans="2:40">
      <c r="B21" s="4">
        <f t="shared" si="1"/>
        <v>42097</v>
      </c>
      <c r="C21" s="4"/>
      <c r="D21" s="81">
        <v>187.16</v>
      </c>
      <c r="E21" s="82"/>
      <c r="F21" s="82"/>
      <c r="G21" s="327">
        <v>1278</v>
      </c>
      <c r="H21" s="82"/>
      <c r="I21" s="82"/>
      <c r="J21" s="81"/>
      <c r="K21" s="82"/>
      <c r="L21" s="82"/>
      <c r="M21" s="411"/>
      <c r="N21" s="82"/>
      <c r="O21" s="82"/>
      <c r="P21" s="81">
        <v>18</v>
      </c>
      <c r="Q21" s="82"/>
      <c r="R21" s="82"/>
      <c r="S21" s="327">
        <v>44</v>
      </c>
      <c r="T21" s="82"/>
      <c r="U21" s="82"/>
      <c r="V21" s="81"/>
      <c r="W21" s="82"/>
      <c r="X21" s="82"/>
      <c r="Y21" s="411"/>
      <c r="Z21" s="82"/>
      <c r="AA21" s="82"/>
      <c r="AB21" s="81">
        <v>56.45</v>
      </c>
      <c r="AC21" s="82"/>
      <c r="AD21" s="82"/>
      <c r="AE21" s="327">
        <v>63</v>
      </c>
      <c r="AF21" s="82"/>
      <c r="AG21" s="82"/>
      <c r="AH21" s="81"/>
      <c r="AI21" s="82"/>
      <c r="AJ21" s="82"/>
      <c r="AK21" s="411"/>
      <c r="AN21" s="245"/>
    </row>
    <row r="22" spans="2:40">
      <c r="B22" s="4">
        <f t="shared" si="1"/>
        <v>42104</v>
      </c>
      <c r="C22" s="4"/>
      <c r="D22" s="81">
        <v>185.31</v>
      </c>
      <c r="E22" s="82"/>
      <c r="F22" s="82"/>
      <c r="G22" s="327">
        <v>926</v>
      </c>
      <c r="H22" s="82"/>
      <c r="I22" s="82"/>
      <c r="J22" s="81"/>
      <c r="K22" s="82"/>
      <c r="L22" s="82"/>
      <c r="M22" s="411"/>
      <c r="N22" s="82"/>
      <c r="O22" s="82"/>
      <c r="P22" s="81">
        <v>18</v>
      </c>
      <c r="Q22" s="82"/>
      <c r="R22" s="82"/>
      <c r="S22" s="327">
        <v>33</v>
      </c>
      <c r="T22" s="82"/>
      <c r="U22" s="82"/>
      <c r="V22" s="81"/>
      <c r="W22" s="82"/>
      <c r="X22" s="82"/>
      <c r="Y22" s="411"/>
      <c r="Z22" s="82"/>
      <c r="AA22" s="82"/>
      <c r="AB22" s="81">
        <v>56.09</v>
      </c>
      <c r="AC22" s="82"/>
      <c r="AD22" s="82"/>
      <c r="AE22" s="327">
        <v>66</v>
      </c>
      <c r="AF22" s="82"/>
      <c r="AG22" s="82"/>
      <c r="AH22" s="81"/>
      <c r="AI22" s="82"/>
      <c r="AJ22" s="82"/>
      <c r="AK22" s="411"/>
      <c r="AN22" s="245"/>
    </row>
    <row r="23" spans="2:40">
      <c r="B23" s="4">
        <f t="shared" si="1"/>
        <v>42111</v>
      </c>
      <c r="C23" s="4"/>
      <c r="D23" s="81">
        <v>182.64</v>
      </c>
      <c r="E23" s="82"/>
      <c r="F23" s="82"/>
      <c r="G23" s="327">
        <v>859</v>
      </c>
      <c r="H23" s="82"/>
      <c r="I23" s="82"/>
      <c r="J23" s="81"/>
      <c r="K23" s="82"/>
      <c r="L23" s="82"/>
      <c r="M23" s="411"/>
      <c r="N23" s="82"/>
      <c r="O23" s="82"/>
      <c r="P23" s="81">
        <v>18</v>
      </c>
      <c r="Q23" s="82"/>
      <c r="R23" s="82"/>
      <c r="S23" s="327">
        <v>30</v>
      </c>
      <c r="T23" s="82"/>
      <c r="U23" s="82"/>
      <c r="V23" s="81"/>
      <c r="W23" s="82"/>
      <c r="X23" s="82"/>
      <c r="Y23" s="411"/>
      <c r="Z23" s="82"/>
      <c r="AA23" s="82"/>
      <c r="AB23" s="81">
        <v>56.31</v>
      </c>
      <c r="AC23" s="82"/>
      <c r="AD23" s="82"/>
      <c r="AE23" s="327">
        <v>64</v>
      </c>
      <c r="AF23" s="82"/>
      <c r="AG23" s="82"/>
      <c r="AH23" s="81"/>
      <c r="AI23" s="82"/>
      <c r="AJ23" s="82"/>
      <c r="AK23" s="411"/>
      <c r="AN23" s="245"/>
    </row>
    <row r="24" spans="2:40">
      <c r="B24" s="4">
        <f t="shared" si="1"/>
        <v>42118</v>
      </c>
      <c r="C24" s="4"/>
      <c r="D24" s="81">
        <v>172.11</v>
      </c>
      <c r="E24" s="82"/>
      <c r="F24" s="82"/>
      <c r="G24" s="327">
        <v>1216</v>
      </c>
      <c r="H24" s="82"/>
      <c r="I24" s="82"/>
      <c r="J24" s="81">
        <v>179.59</v>
      </c>
      <c r="K24" s="82"/>
      <c r="L24" s="82"/>
      <c r="M24" s="327">
        <v>4615</v>
      </c>
      <c r="N24" s="82"/>
      <c r="O24" s="82"/>
      <c r="P24" s="81">
        <v>18</v>
      </c>
      <c r="Q24" s="82"/>
      <c r="R24" s="82"/>
      <c r="S24" s="327">
        <v>26</v>
      </c>
      <c r="T24" s="82"/>
      <c r="U24" s="82"/>
      <c r="V24" s="81">
        <v>18</v>
      </c>
      <c r="W24" s="82"/>
      <c r="X24" s="82"/>
      <c r="Y24" s="327">
        <v>141</v>
      </c>
      <c r="Z24" s="82"/>
      <c r="AA24" s="82"/>
      <c r="AB24" s="81">
        <v>56.77</v>
      </c>
      <c r="AC24" s="82"/>
      <c r="AD24" s="82"/>
      <c r="AE24" s="327">
        <v>47</v>
      </c>
      <c r="AF24" s="82"/>
      <c r="AG24" s="82"/>
      <c r="AH24" s="81">
        <v>56.34</v>
      </c>
      <c r="AI24" s="82"/>
      <c r="AJ24" s="82"/>
      <c r="AK24" s="327">
        <v>257</v>
      </c>
      <c r="AN24" s="245"/>
    </row>
    <row r="25" spans="2:40">
      <c r="B25" s="4">
        <f t="shared" si="1"/>
        <v>42125</v>
      </c>
      <c r="C25" s="4"/>
      <c r="D25" s="81">
        <v>172.69</v>
      </c>
      <c r="E25" s="82"/>
      <c r="F25" s="82"/>
      <c r="G25" s="327">
        <v>1118</v>
      </c>
      <c r="H25" s="82"/>
      <c r="I25" s="82"/>
      <c r="J25" s="81"/>
      <c r="K25" s="82"/>
      <c r="L25" s="82"/>
      <c r="M25" s="411"/>
      <c r="N25" s="82"/>
      <c r="O25" s="82"/>
      <c r="P25" s="81">
        <v>18</v>
      </c>
      <c r="Q25" s="82"/>
      <c r="R25" s="82"/>
      <c r="S25" s="327">
        <v>28</v>
      </c>
      <c r="T25" s="82"/>
      <c r="U25" s="82"/>
      <c r="V25" s="81"/>
      <c r="W25" s="82"/>
      <c r="X25" s="82"/>
      <c r="Y25" s="411"/>
      <c r="Z25" s="82"/>
      <c r="AA25" s="82"/>
      <c r="AB25" s="81">
        <v>55.47</v>
      </c>
      <c r="AC25" s="82"/>
      <c r="AD25" s="82"/>
      <c r="AE25" s="327">
        <v>59</v>
      </c>
      <c r="AF25" s="82"/>
      <c r="AG25" s="82"/>
      <c r="AH25" s="81"/>
      <c r="AI25" s="82"/>
      <c r="AJ25" s="82"/>
      <c r="AK25" s="411"/>
    </row>
    <row r="26" spans="2:40">
      <c r="B26" s="4">
        <f t="shared" si="1"/>
        <v>42132</v>
      </c>
      <c r="C26" s="4"/>
      <c r="D26" s="81">
        <v>174.07</v>
      </c>
      <c r="E26" s="82"/>
      <c r="F26" s="82"/>
      <c r="G26" s="327">
        <v>1421</v>
      </c>
      <c r="H26" s="82"/>
      <c r="I26" s="82"/>
      <c r="J26" s="81"/>
      <c r="K26" s="82"/>
      <c r="L26" s="82"/>
      <c r="M26" s="411"/>
      <c r="N26" s="82"/>
      <c r="O26" s="82"/>
      <c r="P26" s="81">
        <v>18</v>
      </c>
      <c r="Q26" s="82"/>
      <c r="R26" s="82"/>
      <c r="S26" s="327">
        <v>31</v>
      </c>
      <c r="T26" s="82"/>
      <c r="U26" s="82"/>
      <c r="V26" s="81"/>
      <c r="W26" s="82"/>
      <c r="X26" s="82"/>
      <c r="Y26" s="411"/>
      <c r="Z26" s="82"/>
      <c r="AA26" s="82"/>
      <c r="AB26" s="81">
        <v>56.93</v>
      </c>
      <c r="AC26" s="82"/>
      <c r="AD26" s="82"/>
      <c r="AE26" s="327">
        <v>59</v>
      </c>
      <c r="AF26" s="82"/>
      <c r="AG26" s="82"/>
      <c r="AH26" s="81"/>
      <c r="AI26" s="82"/>
      <c r="AJ26" s="82"/>
      <c r="AK26" s="411"/>
    </row>
    <row r="27" spans="2:40">
      <c r="B27" s="4">
        <f t="shared" si="1"/>
        <v>42139</v>
      </c>
      <c r="C27" s="4"/>
      <c r="D27" s="81">
        <v>178.63</v>
      </c>
      <c r="E27" s="82"/>
      <c r="F27" s="82"/>
      <c r="G27" s="327">
        <v>1280</v>
      </c>
      <c r="H27" s="82"/>
      <c r="I27" s="82"/>
      <c r="J27" s="81"/>
      <c r="K27" s="82"/>
      <c r="L27" s="82"/>
      <c r="M27" s="411"/>
      <c r="N27" s="82"/>
      <c r="O27" s="82"/>
      <c r="P27" s="81">
        <v>18</v>
      </c>
      <c r="Q27" s="82"/>
      <c r="R27" s="82"/>
      <c r="S27" s="327">
        <v>31</v>
      </c>
      <c r="T27" s="82"/>
      <c r="U27" s="82"/>
      <c r="V27" s="81"/>
      <c r="W27" s="82"/>
      <c r="X27" s="82"/>
      <c r="Y27" s="411"/>
      <c r="Z27" s="82"/>
      <c r="AA27" s="82"/>
      <c r="AB27" s="81">
        <v>56.84</v>
      </c>
      <c r="AC27" s="82"/>
      <c r="AD27" s="82"/>
      <c r="AE27" s="327">
        <v>44</v>
      </c>
      <c r="AF27" s="82"/>
      <c r="AG27" s="82"/>
      <c r="AH27" s="81"/>
      <c r="AI27" s="82"/>
      <c r="AJ27" s="82"/>
      <c r="AK27" s="411"/>
    </row>
    <row r="28" spans="2:40">
      <c r="B28" s="4">
        <f t="shared" si="1"/>
        <v>42146</v>
      </c>
      <c r="C28" s="4"/>
      <c r="D28" s="81">
        <v>180.08</v>
      </c>
      <c r="E28" s="82"/>
      <c r="F28" s="82"/>
      <c r="G28" s="327">
        <v>1262</v>
      </c>
      <c r="H28" s="82"/>
      <c r="I28" s="82"/>
      <c r="J28" s="38"/>
      <c r="K28" s="38"/>
      <c r="L28" s="38"/>
      <c r="M28" s="38"/>
      <c r="N28" s="82"/>
      <c r="O28" s="82"/>
      <c r="P28" s="81">
        <v>18</v>
      </c>
      <c r="Q28" s="82"/>
      <c r="R28" s="82"/>
      <c r="S28" s="327">
        <v>29</v>
      </c>
      <c r="T28" s="82"/>
      <c r="U28" s="82"/>
      <c r="V28" s="38"/>
      <c r="W28" s="38"/>
      <c r="X28" s="38"/>
      <c r="Y28" s="38"/>
      <c r="Z28" s="82"/>
      <c r="AA28" s="82"/>
      <c r="AB28" s="81">
        <v>56.05</v>
      </c>
      <c r="AC28" s="82"/>
      <c r="AD28" s="82"/>
      <c r="AE28" s="327">
        <v>51</v>
      </c>
      <c r="AF28" s="82"/>
      <c r="AG28" s="82"/>
      <c r="AH28" s="38"/>
      <c r="AI28" s="38"/>
      <c r="AJ28" s="38"/>
      <c r="AK28" s="38"/>
    </row>
    <row r="29" spans="2:40">
      <c r="B29" s="4">
        <f t="shared" si="1"/>
        <v>42153</v>
      </c>
      <c r="C29" s="4"/>
      <c r="D29" s="81">
        <v>177.76</v>
      </c>
      <c r="E29" s="82"/>
      <c r="F29" s="82"/>
      <c r="G29" s="327">
        <v>1037</v>
      </c>
      <c r="H29" s="82"/>
      <c r="I29" s="82"/>
      <c r="J29" s="81">
        <v>177.15</v>
      </c>
      <c r="K29" s="82"/>
      <c r="L29" s="82"/>
      <c r="M29" s="327">
        <v>5229</v>
      </c>
      <c r="N29" s="82"/>
      <c r="O29" s="82"/>
      <c r="P29" s="81">
        <v>18</v>
      </c>
      <c r="Q29" s="82"/>
      <c r="R29" s="82"/>
      <c r="S29" s="327">
        <v>26</v>
      </c>
      <c r="T29" s="82"/>
      <c r="U29" s="82"/>
      <c r="V29" s="81">
        <v>18</v>
      </c>
      <c r="W29" s="82"/>
      <c r="X29" s="82"/>
      <c r="Y29" s="327">
        <v>124</v>
      </c>
      <c r="Z29" s="82"/>
      <c r="AA29" s="82"/>
      <c r="AB29" s="81">
        <v>56.43</v>
      </c>
      <c r="AC29" s="82"/>
      <c r="AD29" s="82"/>
      <c r="AE29" s="327">
        <v>41</v>
      </c>
      <c r="AF29" s="82"/>
      <c r="AG29" s="82"/>
      <c r="AH29" s="81">
        <v>56.29</v>
      </c>
      <c r="AI29" s="82"/>
      <c r="AJ29" s="82"/>
      <c r="AK29" s="327">
        <v>210</v>
      </c>
    </row>
    <row r="30" spans="2:40">
      <c r="B30" s="4">
        <f t="shared" si="1"/>
        <v>42160</v>
      </c>
      <c r="C30" s="4"/>
      <c r="D30" s="81">
        <v>179.86</v>
      </c>
      <c r="E30" s="82"/>
      <c r="F30" s="82"/>
      <c r="G30" s="327">
        <v>1225</v>
      </c>
      <c r="H30" s="82"/>
      <c r="I30" s="82"/>
      <c r="J30" s="81"/>
      <c r="K30" s="82"/>
      <c r="L30" s="82"/>
      <c r="M30" s="411"/>
      <c r="N30" s="82"/>
      <c r="O30" s="82"/>
      <c r="P30" s="81">
        <v>18</v>
      </c>
      <c r="Q30" s="82"/>
      <c r="R30" s="82"/>
      <c r="S30" s="327">
        <v>33</v>
      </c>
      <c r="T30" s="82"/>
      <c r="U30" s="82"/>
      <c r="V30" s="81"/>
      <c r="W30" s="82"/>
      <c r="X30" s="82"/>
      <c r="Y30" s="411"/>
      <c r="Z30" s="82"/>
      <c r="AA30" s="82"/>
      <c r="AB30" s="81">
        <v>56.73</v>
      </c>
      <c r="AC30" s="82"/>
      <c r="AD30" s="82"/>
      <c r="AE30" s="327">
        <v>57</v>
      </c>
      <c r="AF30" s="82"/>
      <c r="AG30" s="82"/>
      <c r="AH30" s="81"/>
      <c r="AI30" s="82"/>
      <c r="AJ30" s="82"/>
      <c r="AK30" s="411"/>
    </row>
    <row r="31" spans="2:40">
      <c r="B31" s="4">
        <f t="shared" si="1"/>
        <v>42167</v>
      </c>
      <c r="C31" s="4"/>
      <c r="D31" s="81">
        <v>181.76</v>
      </c>
      <c r="E31" s="82"/>
      <c r="F31" s="82"/>
      <c r="G31" s="327">
        <v>1284</v>
      </c>
      <c r="H31" s="82"/>
      <c r="I31" s="82"/>
      <c r="J31" s="81"/>
      <c r="K31" s="82"/>
      <c r="L31" s="82"/>
      <c r="M31" s="411"/>
      <c r="N31" s="82"/>
      <c r="O31" s="82"/>
      <c r="P31" s="81">
        <v>18</v>
      </c>
      <c r="Q31" s="82"/>
      <c r="R31" s="82"/>
      <c r="S31" s="327">
        <v>31</v>
      </c>
      <c r="T31" s="82"/>
      <c r="U31" s="82"/>
      <c r="V31" s="81"/>
      <c r="W31" s="82"/>
      <c r="X31" s="82"/>
      <c r="Y31" s="411"/>
      <c r="Z31" s="82"/>
      <c r="AA31" s="82"/>
      <c r="AB31" s="81">
        <v>56.57</v>
      </c>
      <c r="AC31" s="82"/>
      <c r="AD31" s="82"/>
      <c r="AE31" s="327">
        <v>60</v>
      </c>
      <c r="AF31" s="82"/>
      <c r="AG31" s="82"/>
      <c r="AH31" s="81"/>
      <c r="AI31" s="82"/>
      <c r="AJ31" s="82"/>
      <c r="AK31" s="411"/>
    </row>
    <row r="32" spans="2:40">
      <c r="B32" s="4">
        <f t="shared" si="1"/>
        <v>42174</v>
      </c>
      <c r="C32" s="4"/>
      <c r="D32" s="81">
        <v>180.21</v>
      </c>
      <c r="E32" s="82"/>
      <c r="F32" s="82"/>
      <c r="G32" s="327">
        <v>1169</v>
      </c>
      <c r="H32" s="82"/>
      <c r="I32" s="82"/>
      <c r="J32" s="81"/>
      <c r="K32" s="82"/>
      <c r="L32" s="82"/>
      <c r="M32" s="411"/>
      <c r="N32" s="82"/>
      <c r="O32" s="82"/>
      <c r="P32" s="81">
        <v>18</v>
      </c>
      <c r="Q32" s="82"/>
      <c r="R32" s="82"/>
      <c r="S32" s="327">
        <v>39</v>
      </c>
      <c r="T32" s="82"/>
      <c r="U32" s="82"/>
      <c r="V32" s="81"/>
      <c r="W32" s="82"/>
      <c r="X32" s="82"/>
      <c r="Y32" s="411"/>
      <c r="Z32" s="82"/>
      <c r="AA32" s="82"/>
      <c r="AB32" s="81">
        <v>56.6</v>
      </c>
      <c r="AC32" s="82"/>
      <c r="AD32" s="82"/>
      <c r="AE32" s="327">
        <v>55</v>
      </c>
      <c r="AF32" s="82"/>
      <c r="AG32" s="82"/>
      <c r="AH32" s="81"/>
      <c r="AI32" s="82"/>
      <c r="AJ32" s="82"/>
      <c r="AK32" s="411"/>
    </row>
    <row r="33" spans="2:37">
      <c r="B33" s="4">
        <f t="shared" si="1"/>
        <v>42181</v>
      </c>
      <c r="C33" s="4"/>
      <c r="D33" s="81">
        <v>182.61</v>
      </c>
      <c r="E33" s="82"/>
      <c r="F33" s="82"/>
      <c r="G33" s="327">
        <v>1313</v>
      </c>
      <c r="H33" s="82"/>
      <c r="I33" s="82"/>
      <c r="J33" s="81">
        <v>181.05</v>
      </c>
      <c r="K33" s="82"/>
      <c r="L33" s="82"/>
      <c r="M33" s="327">
        <v>5416</v>
      </c>
      <c r="N33" s="82"/>
      <c r="O33" s="82"/>
      <c r="P33" s="81">
        <v>18</v>
      </c>
      <c r="Q33" s="82"/>
      <c r="R33" s="82"/>
      <c r="S33" s="327">
        <v>45</v>
      </c>
      <c r="T33" s="82"/>
      <c r="U33" s="82"/>
      <c r="V33" s="81">
        <v>18</v>
      </c>
      <c r="W33" s="82"/>
      <c r="X33" s="82"/>
      <c r="Y33" s="327">
        <v>165</v>
      </c>
      <c r="Z33" s="82"/>
      <c r="AA33" s="82"/>
      <c r="AB33" s="81">
        <v>55.74</v>
      </c>
      <c r="AC33" s="82"/>
      <c r="AD33" s="82"/>
      <c r="AE33" s="327">
        <v>58</v>
      </c>
      <c r="AF33" s="82"/>
      <c r="AG33" s="82"/>
      <c r="AH33" s="81">
        <v>56.44</v>
      </c>
      <c r="AI33" s="82"/>
      <c r="AJ33" s="82"/>
      <c r="AK33" s="327">
        <v>244</v>
      </c>
    </row>
    <row r="34" spans="2:37">
      <c r="B34" s="4">
        <f t="shared" si="1"/>
        <v>42188</v>
      </c>
      <c r="C34" s="4"/>
      <c r="D34" s="81">
        <v>181.07</v>
      </c>
      <c r="E34" s="82"/>
      <c r="F34" s="82"/>
      <c r="G34" s="327">
        <v>1111</v>
      </c>
      <c r="H34" s="82"/>
      <c r="I34" s="82"/>
      <c r="J34" s="81"/>
      <c r="K34" s="82"/>
      <c r="L34" s="82"/>
      <c r="M34" s="411"/>
      <c r="N34" s="82"/>
      <c r="O34" s="82"/>
      <c r="P34" s="81">
        <v>18</v>
      </c>
      <c r="Q34" s="82"/>
      <c r="R34" s="82"/>
      <c r="S34" s="327">
        <v>50</v>
      </c>
      <c r="T34" s="82"/>
      <c r="U34" s="82"/>
      <c r="V34" s="81"/>
      <c r="W34" s="82"/>
      <c r="X34" s="82"/>
      <c r="Y34" s="411"/>
      <c r="Z34" s="82"/>
      <c r="AA34" s="82"/>
      <c r="AB34" s="81">
        <v>55.99</v>
      </c>
      <c r="AC34" s="82"/>
      <c r="AD34" s="82"/>
      <c r="AE34" s="327">
        <v>50</v>
      </c>
      <c r="AF34" s="82"/>
      <c r="AG34" s="82"/>
      <c r="AH34" s="81"/>
      <c r="AI34" s="82"/>
      <c r="AJ34" s="82"/>
      <c r="AK34" s="411"/>
    </row>
    <row r="35" spans="2:37">
      <c r="B35" s="4">
        <f t="shared" si="1"/>
        <v>42195</v>
      </c>
      <c r="C35" s="4"/>
      <c r="D35" s="81">
        <v>177.58</v>
      </c>
      <c r="E35" s="82"/>
      <c r="F35" s="82"/>
      <c r="G35" s="327">
        <v>1182</v>
      </c>
      <c r="H35" s="82"/>
      <c r="I35" s="82"/>
      <c r="J35" s="81"/>
      <c r="K35" s="82"/>
      <c r="L35" s="82"/>
      <c r="M35" s="411"/>
      <c r="N35" s="82"/>
      <c r="O35" s="82"/>
      <c r="P35" s="81">
        <v>18</v>
      </c>
      <c r="Q35" s="82"/>
      <c r="R35" s="82"/>
      <c r="S35" s="327">
        <v>32</v>
      </c>
      <c r="T35" s="82"/>
      <c r="U35" s="82"/>
      <c r="V35" s="81"/>
      <c r="W35" s="82"/>
      <c r="X35" s="82"/>
      <c r="Y35" s="411"/>
      <c r="Z35" s="82"/>
      <c r="AA35" s="82"/>
      <c r="AB35" s="81">
        <v>56.04</v>
      </c>
      <c r="AC35" s="82"/>
      <c r="AD35" s="82"/>
      <c r="AE35" s="327">
        <v>46</v>
      </c>
      <c r="AF35" s="82"/>
      <c r="AG35" s="82"/>
      <c r="AH35" s="81"/>
      <c r="AI35" s="82"/>
      <c r="AJ35" s="82"/>
      <c r="AK35" s="411"/>
    </row>
    <row r="36" spans="2:37">
      <c r="B36" s="4">
        <f t="shared" si="1"/>
        <v>42202</v>
      </c>
      <c r="C36" s="4"/>
      <c r="D36" s="81">
        <v>184.76</v>
      </c>
      <c r="E36" s="82"/>
      <c r="F36" s="82"/>
      <c r="G36" s="327">
        <v>1219</v>
      </c>
      <c r="H36" s="82"/>
      <c r="I36" s="82"/>
      <c r="J36" s="81"/>
      <c r="K36" s="82"/>
      <c r="L36" s="82"/>
      <c r="M36" s="411"/>
      <c r="N36" s="82"/>
      <c r="O36" s="82"/>
      <c r="P36" s="81">
        <v>18</v>
      </c>
      <c r="Q36" s="82"/>
      <c r="R36" s="82"/>
      <c r="S36" s="327">
        <v>29</v>
      </c>
      <c r="T36" s="82"/>
      <c r="U36" s="82"/>
      <c r="V36" s="81"/>
      <c r="W36" s="82"/>
      <c r="X36" s="82"/>
      <c r="Y36" s="411"/>
      <c r="Z36" s="82"/>
      <c r="AA36" s="82"/>
      <c r="AB36" s="81">
        <v>56.81</v>
      </c>
      <c r="AC36" s="82"/>
      <c r="AD36" s="82"/>
      <c r="AE36" s="327">
        <v>52</v>
      </c>
      <c r="AF36" s="82"/>
      <c r="AG36" s="82"/>
      <c r="AH36" s="81"/>
      <c r="AI36" s="82"/>
      <c r="AJ36" s="82"/>
      <c r="AK36" s="411"/>
    </row>
    <row r="37" spans="2:37">
      <c r="B37" s="4">
        <f t="shared" si="1"/>
        <v>42209</v>
      </c>
      <c r="C37" s="4"/>
      <c r="D37" s="81">
        <v>182.34</v>
      </c>
      <c r="E37" s="82"/>
      <c r="F37" s="82"/>
      <c r="G37" s="327">
        <v>1188</v>
      </c>
      <c r="H37" s="82"/>
      <c r="I37" s="82"/>
      <c r="J37" s="38"/>
      <c r="K37" s="38"/>
      <c r="L37" s="38"/>
      <c r="M37" s="38"/>
      <c r="N37" s="82"/>
      <c r="O37" s="82"/>
      <c r="P37" s="81">
        <v>18</v>
      </c>
      <c r="Q37" s="82"/>
      <c r="R37" s="82"/>
      <c r="S37" s="327">
        <v>27</v>
      </c>
      <c r="T37" s="82"/>
      <c r="U37" s="82"/>
      <c r="V37" s="38"/>
      <c r="W37" s="38"/>
      <c r="X37" s="38"/>
      <c r="Y37" s="38"/>
      <c r="Z37" s="82"/>
      <c r="AA37" s="82"/>
      <c r="AB37" s="81">
        <v>56.84</v>
      </c>
      <c r="AC37" s="82"/>
      <c r="AD37" s="82"/>
      <c r="AE37" s="327">
        <v>49</v>
      </c>
      <c r="AF37" s="82"/>
      <c r="AG37" s="82"/>
      <c r="AH37" s="38"/>
      <c r="AI37" s="38"/>
      <c r="AJ37" s="38"/>
      <c r="AK37" s="38"/>
    </row>
    <row r="38" spans="2:37">
      <c r="B38" s="4">
        <f t="shared" si="1"/>
        <v>42216</v>
      </c>
      <c r="C38" s="4"/>
      <c r="D38" s="81">
        <v>182.45</v>
      </c>
      <c r="E38" s="82"/>
      <c r="F38" s="82"/>
      <c r="G38" s="327">
        <v>1070</v>
      </c>
      <c r="H38" s="82"/>
      <c r="I38" s="82"/>
      <c r="J38" s="81">
        <v>181.59</v>
      </c>
      <c r="K38" s="82"/>
      <c r="L38" s="82"/>
      <c r="M38" s="327">
        <v>5110</v>
      </c>
      <c r="N38" s="82"/>
      <c r="O38" s="82"/>
      <c r="P38" s="81">
        <v>18</v>
      </c>
      <c r="Q38" s="82"/>
      <c r="R38" s="82"/>
      <c r="S38" s="327">
        <v>38</v>
      </c>
      <c r="T38" s="82"/>
      <c r="U38" s="82"/>
      <c r="V38" s="81">
        <v>18</v>
      </c>
      <c r="W38" s="82"/>
      <c r="X38" s="82"/>
      <c r="Y38" s="327">
        <v>143</v>
      </c>
      <c r="Z38" s="82"/>
      <c r="AA38" s="82"/>
      <c r="AB38" s="81">
        <v>56.63</v>
      </c>
      <c r="AC38" s="82"/>
      <c r="AD38" s="82"/>
      <c r="AE38" s="327">
        <v>55</v>
      </c>
      <c r="AF38" s="82"/>
      <c r="AG38" s="82"/>
      <c r="AH38" s="81">
        <v>56.52</v>
      </c>
      <c r="AI38" s="82"/>
      <c r="AJ38" s="82"/>
      <c r="AK38" s="327">
        <v>226</v>
      </c>
    </row>
    <row r="39" spans="2:37">
      <c r="B39" s="4">
        <f t="shared" si="1"/>
        <v>42223</v>
      </c>
      <c r="C39" s="4"/>
      <c r="D39" s="81">
        <v>176.56</v>
      </c>
      <c r="E39" s="82"/>
      <c r="F39" s="82"/>
      <c r="G39" s="327">
        <v>1147</v>
      </c>
      <c r="H39" s="82"/>
      <c r="I39" s="82"/>
      <c r="J39" s="81"/>
      <c r="K39" s="82"/>
      <c r="L39" s="82"/>
      <c r="M39" s="411"/>
      <c r="N39" s="82"/>
      <c r="O39" s="82"/>
      <c r="P39" s="81">
        <v>18</v>
      </c>
      <c r="Q39" s="82"/>
      <c r="R39" s="82"/>
      <c r="S39" s="327">
        <v>33</v>
      </c>
      <c r="T39" s="82"/>
      <c r="U39" s="82"/>
      <c r="V39" s="81"/>
      <c r="W39" s="82"/>
      <c r="X39" s="82"/>
      <c r="Y39" s="411"/>
      <c r="Z39" s="82"/>
      <c r="AA39" s="82"/>
      <c r="AB39" s="81">
        <v>56.52</v>
      </c>
      <c r="AC39" s="82"/>
      <c r="AD39" s="82"/>
      <c r="AE39" s="327">
        <v>42</v>
      </c>
      <c r="AF39" s="82"/>
      <c r="AG39" s="82"/>
      <c r="AH39" s="81"/>
      <c r="AI39" s="82"/>
      <c r="AJ39" s="82"/>
      <c r="AK39" s="411"/>
    </row>
    <row r="40" spans="2:37">
      <c r="B40" s="4">
        <f t="shared" si="1"/>
        <v>42230</v>
      </c>
      <c r="C40" s="4"/>
      <c r="D40" s="81">
        <v>178.29</v>
      </c>
      <c r="E40" s="82"/>
      <c r="F40" s="82"/>
      <c r="G40" s="327">
        <v>1286</v>
      </c>
      <c r="H40" s="82"/>
      <c r="I40" s="82"/>
      <c r="J40" s="81"/>
      <c r="K40" s="82"/>
      <c r="L40" s="82"/>
      <c r="M40" s="411"/>
      <c r="N40" s="82"/>
      <c r="O40" s="82"/>
      <c r="P40" s="81">
        <v>18</v>
      </c>
      <c r="Q40" s="82"/>
      <c r="R40" s="82"/>
      <c r="S40" s="327">
        <v>33</v>
      </c>
      <c r="T40" s="82"/>
      <c r="U40" s="82"/>
      <c r="V40" s="81"/>
      <c r="W40" s="82"/>
      <c r="X40" s="82"/>
      <c r="Y40" s="411"/>
      <c r="Z40" s="82"/>
      <c r="AA40" s="82"/>
      <c r="AB40" s="81">
        <v>57.1</v>
      </c>
      <c r="AC40" s="82"/>
      <c r="AD40" s="82"/>
      <c r="AE40" s="327">
        <v>58</v>
      </c>
      <c r="AF40" s="82"/>
      <c r="AG40" s="82"/>
      <c r="AH40" s="81"/>
      <c r="AI40" s="82"/>
      <c r="AJ40" s="82"/>
      <c r="AK40" s="411"/>
    </row>
    <row r="41" spans="2:37">
      <c r="B41" s="4">
        <f t="shared" si="1"/>
        <v>42237</v>
      </c>
      <c r="C41" s="4"/>
      <c r="D41" s="81">
        <v>179.5</v>
      </c>
      <c r="E41" s="82"/>
      <c r="F41" s="82"/>
      <c r="G41" s="327">
        <v>1162</v>
      </c>
      <c r="H41" s="82"/>
      <c r="I41" s="82"/>
      <c r="J41" s="81"/>
      <c r="K41" s="82"/>
      <c r="L41" s="82"/>
      <c r="M41" s="411"/>
      <c r="N41" s="82"/>
      <c r="O41" s="82"/>
      <c r="P41" s="81">
        <v>18</v>
      </c>
      <c r="Q41" s="82"/>
      <c r="R41" s="82"/>
      <c r="S41" s="327">
        <v>31</v>
      </c>
      <c r="T41" s="82"/>
      <c r="U41" s="82"/>
      <c r="V41" s="81"/>
      <c r="W41" s="82"/>
      <c r="X41" s="82"/>
      <c r="Y41" s="411"/>
      <c r="Z41" s="82"/>
      <c r="AA41" s="82"/>
      <c r="AB41" s="81">
        <v>56.16</v>
      </c>
      <c r="AC41" s="82"/>
      <c r="AD41" s="82"/>
      <c r="AE41" s="327">
        <v>58</v>
      </c>
      <c r="AF41" s="82"/>
      <c r="AG41" s="82"/>
      <c r="AH41" s="81"/>
      <c r="AI41" s="82"/>
      <c r="AJ41" s="82"/>
      <c r="AK41" s="411"/>
    </row>
    <row r="42" spans="2:37">
      <c r="B42" s="4">
        <f t="shared" si="1"/>
        <v>42244</v>
      </c>
      <c r="C42" s="4"/>
      <c r="D42" s="81">
        <v>171.79</v>
      </c>
      <c r="E42" s="82"/>
      <c r="F42" s="82"/>
      <c r="G42" s="327">
        <v>867</v>
      </c>
      <c r="H42" s="82"/>
      <c r="I42" s="82"/>
      <c r="J42" s="81">
        <v>176.61</v>
      </c>
      <c r="K42" s="82"/>
      <c r="L42" s="82"/>
      <c r="M42" s="327">
        <v>4700</v>
      </c>
      <c r="N42" s="82"/>
      <c r="O42" s="82"/>
      <c r="P42" s="81">
        <v>18</v>
      </c>
      <c r="Q42" s="82"/>
      <c r="R42" s="82"/>
      <c r="S42" s="327">
        <v>40</v>
      </c>
      <c r="T42" s="82"/>
      <c r="U42" s="82"/>
      <c r="V42" s="81">
        <v>18</v>
      </c>
      <c r="W42" s="82"/>
      <c r="X42" s="82"/>
      <c r="Y42" s="327">
        <v>142</v>
      </c>
      <c r="Z42" s="82"/>
      <c r="AA42" s="82"/>
      <c r="AB42" s="81">
        <v>56.02</v>
      </c>
      <c r="AC42" s="82"/>
      <c r="AD42" s="82"/>
      <c r="AE42" s="327">
        <v>49</v>
      </c>
      <c r="AF42" s="82"/>
      <c r="AG42" s="82"/>
      <c r="AH42" s="81">
        <v>56.53</v>
      </c>
      <c r="AI42" s="82"/>
      <c r="AJ42" s="82"/>
      <c r="AK42" s="327">
        <v>213</v>
      </c>
    </row>
    <row r="43" spans="2:37">
      <c r="B43" s="4">
        <f t="shared" si="1"/>
        <v>42251</v>
      </c>
      <c r="C43" s="4"/>
      <c r="D43" s="81">
        <v>165.58</v>
      </c>
      <c r="E43" s="82"/>
      <c r="F43" s="82"/>
      <c r="G43" s="327">
        <v>1257</v>
      </c>
      <c r="H43" s="82"/>
      <c r="I43" s="82"/>
      <c r="J43" s="81"/>
      <c r="K43" s="82"/>
      <c r="L43" s="82"/>
      <c r="M43" s="411"/>
      <c r="N43" s="82"/>
      <c r="O43" s="82"/>
      <c r="P43" s="81">
        <v>18</v>
      </c>
      <c r="Q43" s="82"/>
      <c r="R43" s="82"/>
      <c r="S43" s="327">
        <v>30</v>
      </c>
      <c r="T43" s="82"/>
      <c r="U43" s="82"/>
      <c r="V43" s="81"/>
      <c r="W43" s="82"/>
      <c r="X43" s="82"/>
      <c r="Y43" s="411"/>
      <c r="Z43" s="82"/>
      <c r="AA43" s="82"/>
      <c r="AB43" s="81">
        <v>56.37</v>
      </c>
      <c r="AC43" s="82"/>
      <c r="AD43" s="82"/>
      <c r="AE43" s="327">
        <v>36</v>
      </c>
      <c r="AF43" s="82"/>
      <c r="AG43" s="82"/>
      <c r="AH43" s="81"/>
      <c r="AI43" s="82"/>
      <c r="AJ43" s="82"/>
      <c r="AK43" s="411"/>
    </row>
    <row r="44" spans="2:37">
      <c r="B44" s="4">
        <f t="shared" si="1"/>
        <v>42258</v>
      </c>
      <c r="C44" s="4"/>
      <c r="D44" s="81">
        <v>165.29</v>
      </c>
      <c r="E44" s="82"/>
      <c r="F44" s="82"/>
      <c r="G44" s="327">
        <v>947</v>
      </c>
      <c r="H44" s="82"/>
      <c r="I44" s="82"/>
      <c r="J44" s="81"/>
      <c r="K44" s="82"/>
      <c r="L44" s="82"/>
      <c r="M44" s="411"/>
      <c r="N44" s="82"/>
      <c r="O44" s="82"/>
      <c r="P44" s="81">
        <v>18</v>
      </c>
      <c r="Q44" s="82"/>
      <c r="R44" s="82"/>
      <c r="S44" s="327">
        <v>30</v>
      </c>
      <c r="T44" s="82"/>
      <c r="U44" s="82"/>
      <c r="V44" s="81"/>
      <c r="W44" s="82"/>
      <c r="X44" s="82"/>
      <c r="Y44" s="411"/>
      <c r="Z44" s="82"/>
      <c r="AA44" s="82"/>
      <c r="AB44" s="81">
        <v>55.27</v>
      </c>
      <c r="AC44" s="82"/>
      <c r="AD44" s="82"/>
      <c r="AE44" s="327">
        <v>67</v>
      </c>
      <c r="AF44" s="82"/>
      <c r="AG44" s="82"/>
      <c r="AH44" s="81"/>
      <c r="AI44" s="82"/>
      <c r="AJ44" s="82"/>
      <c r="AK44" s="411"/>
    </row>
    <row r="45" spans="2:37">
      <c r="B45" s="4">
        <f t="shared" si="1"/>
        <v>42265</v>
      </c>
      <c r="C45" s="4"/>
      <c r="D45" s="81">
        <v>166.27</v>
      </c>
      <c r="E45" s="82"/>
      <c r="F45" s="82"/>
      <c r="G45" s="327">
        <v>1226</v>
      </c>
      <c r="H45" s="82"/>
      <c r="I45" s="82"/>
      <c r="J45" s="81"/>
      <c r="K45" s="82"/>
      <c r="L45" s="82"/>
      <c r="M45" s="411"/>
      <c r="N45" s="82"/>
      <c r="O45" s="82"/>
      <c r="P45" s="81">
        <v>18</v>
      </c>
      <c r="Q45" s="82"/>
      <c r="R45" s="82"/>
      <c r="S45" s="327">
        <v>31</v>
      </c>
      <c r="T45" s="82"/>
      <c r="U45" s="82"/>
      <c r="V45" s="81"/>
      <c r="W45" s="82"/>
      <c r="X45" s="82"/>
      <c r="Y45" s="411"/>
      <c r="Z45" s="82"/>
      <c r="AA45" s="82"/>
      <c r="AB45" s="81">
        <v>55.56</v>
      </c>
      <c r="AC45" s="82"/>
      <c r="AD45" s="82"/>
      <c r="AE45" s="327">
        <v>64</v>
      </c>
      <c r="AF45" s="82"/>
      <c r="AG45" s="82"/>
      <c r="AH45" s="81"/>
      <c r="AI45" s="82"/>
      <c r="AJ45" s="82"/>
      <c r="AK45" s="411"/>
    </row>
    <row r="46" spans="2:37">
      <c r="B46" s="4">
        <f t="shared" si="1"/>
        <v>42272</v>
      </c>
      <c r="C46" s="4"/>
      <c r="D46" s="81">
        <v>167.54</v>
      </c>
      <c r="E46" s="82"/>
      <c r="F46" s="82"/>
      <c r="G46" s="327">
        <v>1258</v>
      </c>
      <c r="H46" s="82"/>
      <c r="I46" s="82"/>
      <c r="J46" s="81">
        <v>166.5</v>
      </c>
      <c r="K46" s="82"/>
      <c r="L46" s="82"/>
      <c r="M46" s="327">
        <v>5148</v>
      </c>
      <c r="N46" s="82"/>
      <c r="O46" s="82"/>
      <c r="P46" s="81">
        <v>18</v>
      </c>
      <c r="Q46" s="82"/>
      <c r="R46" s="82"/>
      <c r="S46" s="327">
        <v>36</v>
      </c>
      <c r="T46" s="82"/>
      <c r="U46" s="82"/>
      <c r="V46" s="81">
        <v>18</v>
      </c>
      <c r="W46" s="82"/>
      <c r="X46" s="82"/>
      <c r="Y46" s="327">
        <v>140</v>
      </c>
      <c r="Z46" s="82"/>
      <c r="AA46" s="82"/>
      <c r="AB46" s="81">
        <v>56.02</v>
      </c>
      <c r="AC46" s="82"/>
      <c r="AD46" s="82"/>
      <c r="AE46" s="327">
        <v>65</v>
      </c>
      <c r="AF46" s="82"/>
      <c r="AG46" s="82"/>
      <c r="AH46" s="81">
        <v>55.69</v>
      </c>
      <c r="AI46" s="82"/>
      <c r="AJ46" s="82"/>
      <c r="AK46" s="327">
        <v>262</v>
      </c>
    </row>
    <row r="47" spans="2:37">
      <c r="B47" s="4">
        <f t="shared" si="1"/>
        <v>42279</v>
      </c>
      <c r="C47" s="4"/>
      <c r="D47" s="81">
        <v>170.45</v>
      </c>
      <c r="E47" s="82"/>
      <c r="F47" s="82"/>
      <c r="G47" s="327">
        <v>1171</v>
      </c>
      <c r="H47" s="82"/>
      <c r="I47" s="82"/>
      <c r="J47" s="81"/>
      <c r="K47" s="82"/>
      <c r="L47" s="82"/>
      <c r="M47" s="411"/>
      <c r="N47" s="82"/>
      <c r="O47" s="82"/>
      <c r="P47" s="81">
        <v>18</v>
      </c>
      <c r="Q47" s="82"/>
      <c r="R47" s="82"/>
      <c r="S47" s="327">
        <v>29</v>
      </c>
      <c r="T47" s="82"/>
      <c r="U47" s="82"/>
      <c r="V47" s="81"/>
      <c r="W47" s="82"/>
      <c r="X47" s="82"/>
      <c r="Y47" s="411"/>
      <c r="Z47" s="82"/>
      <c r="AA47" s="82"/>
      <c r="AB47" s="81">
        <v>56.07</v>
      </c>
      <c r="AC47" s="82"/>
      <c r="AD47" s="82"/>
      <c r="AE47" s="327">
        <v>57</v>
      </c>
      <c r="AF47" s="82"/>
      <c r="AG47" s="82"/>
      <c r="AH47" s="81"/>
      <c r="AI47" s="82"/>
      <c r="AJ47" s="82"/>
      <c r="AK47" s="411"/>
    </row>
    <row r="48" spans="2:37">
      <c r="B48" s="4">
        <f t="shared" si="1"/>
        <v>42286</v>
      </c>
      <c r="C48" s="4"/>
      <c r="D48" s="81">
        <v>168.87</v>
      </c>
      <c r="E48" s="82"/>
      <c r="F48" s="82"/>
      <c r="G48" s="327">
        <v>1266</v>
      </c>
      <c r="H48" s="82"/>
      <c r="I48" s="82"/>
      <c r="J48" s="81"/>
      <c r="K48" s="82"/>
      <c r="L48" s="82"/>
      <c r="M48" s="411"/>
      <c r="N48" s="82"/>
      <c r="O48" s="82"/>
      <c r="P48" s="81">
        <v>18</v>
      </c>
      <c r="Q48" s="82"/>
      <c r="R48" s="82"/>
      <c r="S48" s="327">
        <v>34</v>
      </c>
      <c r="T48" s="82"/>
      <c r="U48" s="82"/>
      <c r="V48" s="81"/>
      <c r="W48" s="82"/>
      <c r="X48" s="82"/>
      <c r="Y48" s="411"/>
      <c r="Z48" s="82"/>
      <c r="AA48" s="82"/>
      <c r="AB48" s="81">
        <v>56.4</v>
      </c>
      <c r="AC48" s="82"/>
      <c r="AD48" s="82"/>
      <c r="AE48" s="327">
        <v>59</v>
      </c>
      <c r="AF48" s="82"/>
      <c r="AG48" s="82"/>
      <c r="AH48" s="81"/>
      <c r="AI48" s="82"/>
      <c r="AJ48" s="82"/>
      <c r="AK48" s="411"/>
    </row>
    <row r="49" spans="2:37">
      <c r="B49" s="4">
        <f t="shared" si="1"/>
        <v>42293</v>
      </c>
      <c r="C49" s="4"/>
      <c r="D49" s="81">
        <v>170.57</v>
      </c>
      <c r="E49" s="82"/>
      <c r="F49" s="82"/>
      <c r="G49" s="327">
        <v>1269</v>
      </c>
      <c r="H49" s="82"/>
      <c r="I49" s="82"/>
      <c r="J49" s="81"/>
      <c r="K49" s="82"/>
      <c r="L49" s="82"/>
      <c r="M49" s="411"/>
      <c r="N49" s="82"/>
      <c r="O49" s="82"/>
      <c r="P49" s="81">
        <v>18</v>
      </c>
      <c r="Q49" s="82"/>
      <c r="R49" s="82"/>
      <c r="S49" s="327">
        <v>31</v>
      </c>
      <c r="T49" s="82"/>
      <c r="U49" s="82"/>
      <c r="V49" s="81"/>
      <c r="W49" s="82"/>
      <c r="X49" s="82"/>
      <c r="Y49" s="411"/>
      <c r="Z49" s="82"/>
      <c r="AA49" s="82"/>
      <c r="AB49" s="81">
        <v>56.01</v>
      </c>
      <c r="AC49" s="82"/>
      <c r="AD49" s="82"/>
      <c r="AE49" s="327">
        <v>61</v>
      </c>
      <c r="AF49" s="82"/>
      <c r="AG49" s="82"/>
      <c r="AH49" s="81"/>
      <c r="AI49" s="82"/>
      <c r="AJ49" s="82"/>
      <c r="AK49" s="411"/>
    </row>
    <row r="50" spans="2:37">
      <c r="B50" s="4">
        <f t="shared" si="1"/>
        <v>42300</v>
      </c>
      <c r="C50" s="4"/>
      <c r="D50" s="81">
        <v>171.64</v>
      </c>
      <c r="E50" s="82"/>
      <c r="F50" s="82"/>
      <c r="G50" s="327">
        <v>1244</v>
      </c>
      <c r="H50" s="82"/>
      <c r="I50" s="82"/>
      <c r="J50" s="251"/>
      <c r="K50" s="38"/>
      <c r="L50" s="38"/>
      <c r="M50" s="410"/>
      <c r="N50" s="82"/>
      <c r="O50" s="82"/>
      <c r="P50" s="81">
        <v>18</v>
      </c>
      <c r="Q50" s="82"/>
      <c r="R50" s="82"/>
      <c r="S50" s="327">
        <v>28</v>
      </c>
      <c r="T50" s="82"/>
      <c r="U50" s="82"/>
      <c r="V50" s="251"/>
      <c r="W50" s="38"/>
      <c r="X50" s="38"/>
      <c r="Y50" s="410"/>
      <c r="Z50" s="82"/>
      <c r="AA50" s="82"/>
      <c r="AB50" s="81">
        <v>56.12</v>
      </c>
      <c r="AC50" s="82"/>
      <c r="AD50" s="82"/>
      <c r="AE50" s="327">
        <v>64</v>
      </c>
      <c r="AF50" s="82"/>
      <c r="AG50" s="82"/>
      <c r="AH50" s="251"/>
      <c r="AI50" s="38"/>
      <c r="AJ50" s="38"/>
      <c r="AK50" s="410"/>
    </row>
    <row r="51" spans="2:37">
      <c r="B51" s="4">
        <f t="shared" si="1"/>
        <v>42307</v>
      </c>
      <c r="C51" s="4"/>
      <c r="D51" s="81">
        <v>169.38</v>
      </c>
      <c r="E51" s="82"/>
      <c r="F51" s="82"/>
      <c r="G51" s="327">
        <v>1153</v>
      </c>
      <c r="H51" s="38"/>
      <c r="I51" s="38"/>
      <c r="J51" s="81">
        <v>170.22</v>
      </c>
      <c r="K51" s="82"/>
      <c r="L51" s="82"/>
      <c r="M51" s="327">
        <v>5406</v>
      </c>
      <c r="N51" s="38"/>
      <c r="O51" s="38"/>
      <c r="P51" s="81">
        <v>18</v>
      </c>
      <c r="Q51" s="82"/>
      <c r="R51" s="82"/>
      <c r="S51" s="327">
        <v>35</v>
      </c>
      <c r="T51" s="38"/>
      <c r="U51" s="38"/>
      <c r="V51" s="81">
        <v>18</v>
      </c>
      <c r="W51" s="82"/>
      <c r="X51" s="82"/>
      <c r="Y51" s="327">
        <v>140</v>
      </c>
      <c r="Z51" s="38"/>
      <c r="AA51" s="38"/>
      <c r="AB51" s="81">
        <v>56.15</v>
      </c>
      <c r="AC51" s="82"/>
      <c r="AD51" s="82"/>
      <c r="AE51" s="327">
        <v>51</v>
      </c>
      <c r="AF51" s="38"/>
      <c r="AG51" s="38"/>
      <c r="AH51" s="81">
        <v>56.17</v>
      </c>
      <c r="AI51" s="82"/>
      <c r="AJ51" s="82"/>
      <c r="AK51" s="327">
        <v>256</v>
      </c>
    </row>
    <row r="52" spans="2:37">
      <c r="B52" s="4">
        <f t="shared" si="1"/>
        <v>42314</v>
      </c>
      <c r="C52" s="4"/>
      <c r="D52" s="81">
        <v>164.71</v>
      </c>
      <c r="E52" s="82"/>
      <c r="F52" s="82"/>
      <c r="G52" s="327">
        <v>1246</v>
      </c>
      <c r="H52" s="82"/>
      <c r="I52" s="82"/>
      <c r="J52" s="81"/>
      <c r="K52" s="82"/>
      <c r="L52" s="82"/>
      <c r="M52" s="411"/>
      <c r="N52" s="82"/>
      <c r="O52" s="82"/>
      <c r="P52" s="81">
        <v>18</v>
      </c>
      <c r="Q52" s="82"/>
      <c r="R52" s="82"/>
      <c r="S52" s="327">
        <v>33</v>
      </c>
      <c r="T52" s="82"/>
      <c r="U52" s="82"/>
      <c r="V52" s="81"/>
      <c r="W52" s="82"/>
      <c r="X52" s="82"/>
      <c r="Y52" s="411"/>
      <c r="Z52" s="82"/>
      <c r="AA52" s="82"/>
      <c r="AB52" s="81">
        <v>56.15</v>
      </c>
      <c r="AC52" s="82"/>
      <c r="AD52" s="82"/>
      <c r="AE52" s="327">
        <v>69</v>
      </c>
      <c r="AF52" s="82"/>
      <c r="AG52" s="82"/>
      <c r="AH52" s="81"/>
      <c r="AI52" s="82"/>
      <c r="AJ52" s="82"/>
      <c r="AK52" s="411"/>
    </row>
    <row r="53" spans="2:37">
      <c r="B53" s="4">
        <f t="shared" si="1"/>
        <v>42321</v>
      </c>
      <c r="C53" s="4"/>
      <c r="D53" s="81">
        <v>162.34</v>
      </c>
      <c r="E53" s="82"/>
      <c r="F53" s="82"/>
      <c r="G53" s="327">
        <v>1120</v>
      </c>
      <c r="H53" s="82"/>
      <c r="I53" s="82"/>
      <c r="J53" s="81"/>
      <c r="K53" s="82"/>
      <c r="L53" s="82"/>
      <c r="M53" s="411"/>
      <c r="N53" s="82"/>
      <c r="O53" s="82"/>
      <c r="P53" s="81">
        <v>18</v>
      </c>
      <c r="Q53" s="82"/>
      <c r="R53" s="82"/>
      <c r="S53" s="327">
        <v>37</v>
      </c>
      <c r="T53" s="82"/>
      <c r="U53" s="82"/>
      <c r="V53" s="81"/>
      <c r="W53" s="82"/>
      <c r="X53" s="82"/>
      <c r="Y53" s="411"/>
      <c r="Z53" s="82"/>
      <c r="AA53" s="82"/>
      <c r="AB53" s="81">
        <v>56.2</v>
      </c>
      <c r="AC53" s="82"/>
      <c r="AD53" s="82"/>
      <c r="AE53" s="327">
        <v>72</v>
      </c>
      <c r="AF53" s="82"/>
      <c r="AG53" s="82"/>
      <c r="AH53" s="81"/>
      <c r="AI53" s="82"/>
      <c r="AJ53" s="82"/>
      <c r="AK53" s="411"/>
    </row>
    <row r="54" spans="2:37">
      <c r="B54" s="4">
        <f t="shared" si="1"/>
        <v>42328</v>
      </c>
      <c r="C54" s="4"/>
      <c r="D54" s="81">
        <v>161.54</v>
      </c>
      <c r="E54" s="82"/>
      <c r="F54" s="82"/>
      <c r="G54" s="327">
        <v>1153</v>
      </c>
      <c r="H54" s="82"/>
      <c r="I54" s="82"/>
      <c r="J54" s="81"/>
      <c r="K54" s="82"/>
      <c r="L54" s="82"/>
      <c r="M54" s="411"/>
      <c r="N54" s="82"/>
      <c r="O54" s="82"/>
      <c r="P54" s="81">
        <v>18</v>
      </c>
      <c r="Q54" s="82"/>
      <c r="R54" s="82"/>
      <c r="S54" s="327">
        <v>32</v>
      </c>
      <c r="T54" s="82"/>
      <c r="U54" s="82"/>
      <c r="V54" s="81"/>
      <c r="W54" s="82"/>
      <c r="X54" s="82"/>
      <c r="Y54" s="411"/>
      <c r="Z54" s="82"/>
      <c r="AA54" s="82"/>
      <c r="AB54" s="81">
        <v>55.53</v>
      </c>
      <c r="AC54" s="82"/>
      <c r="AD54" s="82"/>
      <c r="AE54" s="327">
        <v>56</v>
      </c>
      <c r="AF54" s="82"/>
      <c r="AG54" s="82"/>
      <c r="AH54" s="81"/>
      <c r="AI54" s="82"/>
      <c r="AJ54" s="82"/>
      <c r="AK54" s="411"/>
    </row>
    <row r="55" spans="2:37">
      <c r="B55" s="4">
        <f t="shared" si="1"/>
        <v>42335</v>
      </c>
      <c r="C55" s="4"/>
      <c r="D55" s="81">
        <v>162.38999999999999</v>
      </c>
      <c r="E55" s="82"/>
      <c r="F55" s="82"/>
      <c r="G55" s="327">
        <v>928</v>
      </c>
      <c r="H55" s="82"/>
      <c r="I55" s="82"/>
      <c r="J55" s="81">
        <v>162.74</v>
      </c>
      <c r="K55" s="82"/>
      <c r="L55" s="82"/>
      <c r="M55" s="327">
        <v>4733</v>
      </c>
      <c r="N55" s="82"/>
      <c r="O55" s="82"/>
      <c r="P55" s="81">
        <v>18</v>
      </c>
      <c r="Q55" s="82"/>
      <c r="R55" s="82"/>
      <c r="S55" s="327">
        <v>29</v>
      </c>
      <c r="T55" s="82"/>
      <c r="U55" s="82"/>
      <c r="V55" s="81">
        <v>18</v>
      </c>
      <c r="W55" s="82"/>
      <c r="X55" s="82"/>
      <c r="Y55" s="327">
        <v>137</v>
      </c>
      <c r="Z55" s="82"/>
      <c r="AA55" s="82"/>
      <c r="AB55" s="81">
        <v>55.98</v>
      </c>
      <c r="AC55" s="82"/>
      <c r="AD55" s="82"/>
      <c r="AE55" s="327">
        <v>70</v>
      </c>
      <c r="AF55" s="82"/>
      <c r="AG55" s="82"/>
      <c r="AH55" s="81">
        <v>55.85</v>
      </c>
      <c r="AI55" s="82"/>
      <c r="AJ55" s="82"/>
      <c r="AK55" s="327">
        <v>283</v>
      </c>
    </row>
    <row r="56" spans="2:37">
      <c r="B56" s="4">
        <f t="shared" si="1"/>
        <v>42342</v>
      </c>
      <c r="C56" s="4"/>
      <c r="D56" s="81">
        <v>161.21</v>
      </c>
      <c r="E56" s="82"/>
      <c r="F56" s="82"/>
      <c r="G56" s="327">
        <v>1323</v>
      </c>
      <c r="H56" s="82"/>
      <c r="I56" s="82"/>
      <c r="J56" s="81"/>
      <c r="K56" s="82"/>
      <c r="L56" s="82"/>
      <c r="M56" s="411"/>
      <c r="N56" s="82"/>
      <c r="O56" s="82"/>
      <c r="P56" s="81">
        <v>17.68</v>
      </c>
      <c r="Q56" s="82"/>
      <c r="R56" s="82"/>
      <c r="S56" s="327">
        <v>27</v>
      </c>
      <c r="T56" s="82"/>
      <c r="U56" s="82"/>
      <c r="V56" s="81"/>
      <c r="W56" s="82"/>
      <c r="X56" s="82"/>
      <c r="Y56" s="411"/>
      <c r="Z56" s="82"/>
      <c r="AA56" s="82"/>
      <c r="AB56" s="81">
        <v>55.66</v>
      </c>
      <c r="AC56" s="82"/>
      <c r="AD56" s="82"/>
      <c r="AE56" s="327">
        <v>80</v>
      </c>
      <c r="AF56" s="82"/>
      <c r="AG56" s="82"/>
      <c r="AH56" s="81"/>
      <c r="AI56" s="82"/>
      <c r="AJ56" s="82"/>
      <c r="AK56" s="411"/>
    </row>
    <row r="57" spans="2:37">
      <c r="B57" s="4">
        <f t="shared" si="1"/>
        <v>42349</v>
      </c>
      <c r="C57" s="4"/>
      <c r="D57" s="81">
        <v>160.04</v>
      </c>
      <c r="E57" s="82"/>
      <c r="F57" s="82"/>
      <c r="G57" s="327">
        <v>1411</v>
      </c>
      <c r="H57" s="82"/>
      <c r="I57" s="82"/>
      <c r="J57" s="81"/>
      <c r="K57" s="82"/>
      <c r="L57" s="82"/>
      <c r="M57" s="411"/>
      <c r="N57" s="82"/>
      <c r="O57" s="82"/>
      <c r="P57" s="81">
        <v>16</v>
      </c>
      <c r="Q57" s="82"/>
      <c r="R57" s="82"/>
      <c r="S57" s="327">
        <v>26</v>
      </c>
      <c r="T57" s="82"/>
      <c r="U57" s="82"/>
      <c r="V57" s="81"/>
      <c r="W57" s="82"/>
      <c r="X57" s="82"/>
      <c r="Y57" s="411"/>
      <c r="Z57" s="82"/>
      <c r="AA57" s="82"/>
      <c r="AB57" s="81">
        <v>55.9</v>
      </c>
      <c r="AC57" s="82"/>
      <c r="AD57" s="82"/>
      <c r="AE57" s="327">
        <v>63</v>
      </c>
      <c r="AF57" s="82"/>
      <c r="AG57" s="82"/>
      <c r="AH57" s="81"/>
      <c r="AI57" s="82"/>
      <c r="AJ57" s="82"/>
      <c r="AK57" s="411"/>
    </row>
    <row r="58" spans="2:37">
      <c r="B58" s="4">
        <f t="shared" si="1"/>
        <v>42356</v>
      </c>
      <c r="C58" s="4"/>
      <c r="D58" s="81">
        <v>163.04</v>
      </c>
      <c r="E58" s="82"/>
      <c r="F58" s="82"/>
      <c r="G58" s="327">
        <v>1195</v>
      </c>
      <c r="H58" s="82"/>
      <c r="I58" s="82"/>
      <c r="J58" s="81"/>
      <c r="K58" s="82"/>
      <c r="L58" s="82"/>
      <c r="M58" s="411"/>
      <c r="N58" s="82"/>
      <c r="O58" s="82"/>
      <c r="P58" s="81">
        <v>16</v>
      </c>
      <c r="Q58" s="82"/>
      <c r="R58" s="82"/>
      <c r="S58" s="327">
        <v>28</v>
      </c>
      <c r="T58" s="82"/>
      <c r="U58" s="82"/>
      <c r="V58" s="81"/>
      <c r="W58" s="82"/>
      <c r="X58" s="82"/>
      <c r="Y58" s="411"/>
      <c r="Z58" s="82"/>
      <c r="AA58" s="82"/>
      <c r="AB58" s="81">
        <v>55.55</v>
      </c>
      <c r="AC58" s="82"/>
      <c r="AD58" s="82"/>
      <c r="AE58" s="327">
        <v>68</v>
      </c>
      <c r="AF58" s="82"/>
      <c r="AG58" s="82"/>
      <c r="AH58" s="81"/>
      <c r="AI58" s="82"/>
      <c r="AJ58" s="82"/>
      <c r="AK58" s="411"/>
    </row>
    <row r="59" spans="2:37">
      <c r="B59" s="4">
        <f t="shared" si="1"/>
        <v>42363</v>
      </c>
      <c r="C59" s="4"/>
      <c r="D59" s="81">
        <v>164.16</v>
      </c>
      <c r="E59" s="82"/>
      <c r="F59" s="82"/>
      <c r="G59" s="327">
        <v>1149</v>
      </c>
      <c r="H59" s="82"/>
      <c r="I59" s="82"/>
      <c r="J59" s="251"/>
      <c r="K59" s="38"/>
      <c r="L59" s="38"/>
      <c r="M59" s="410"/>
      <c r="N59" s="82"/>
      <c r="O59" s="82"/>
      <c r="P59" s="81">
        <v>16.510000000000002</v>
      </c>
      <c r="Q59" s="82"/>
      <c r="R59" s="82"/>
      <c r="S59" s="327">
        <v>32</v>
      </c>
      <c r="T59" s="82"/>
      <c r="U59" s="82"/>
      <c r="V59" s="251"/>
      <c r="W59" s="38"/>
      <c r="X59" s="38"/>
      <c r="Y59" s="410"/>
      <c r="Z59" s="82"/>
      <c r="AA59" s="82"/>
      <c r="AB59" s="81">
        <v>56.01</v>
      </c>
      <c r="AC59" s="82"/>
      <c r="AD59" s="82"/>
      <c r="AE59" s="327">
        <v>77</v>
      </c>
      <c r="AF59" s="82"/>
      <c r="AG59" s="82"/>
      <c r="AH59" s="251"/>
      <c r="AI59" s="38"/>
      <c r="AJ59" s="38"/>
      <c r="AK59" s="410"/>
    </row>
    <row r="60" spans="2:37">
      <c r="B60" s="4">
        <f t="shared" si="1"/>
        <v>42370</v>
      </c>
      <c r="C60" s="4"/>
      <c r="D60" s="81">
        <v>170.95</v>
      </c>
      <c r="E60" s="82"/>
      <c r="F60" s="82"/>
      <c r="G60" s="327">
        <v>866</v>
      </c>
      <c r="H60" s="38"/>
      <c r="I60" s="38"/>
      <c r="J60" s="81">
        <v>163.44</v>
      </c>
      <c r="K60" s="82"/>
      <c r="L60" s="82"/>
      <c r="M60" s="327">
        <v>5453</v>
      </c>
      <c r="N60" s="38"/>
      <c r="O60" s="38"/>
      <c r="P60" s="81">
        <v>16</v>
      </c>
      <c r="Q60" s="82"/>
      <c r="R60" s="82"/>
      <c r="S60" s="327">
        <v>26</v>
      </c>
      <c r="T60" s="38"/>
      <c r="U60" s="38"/>
      <c r="V60" s="81">
        <v>16.399999999999999</v>
      </c>
      <c r="W60" s="82"/>
      <c r="X60" s="82"/>
      <c r="Y60" s="327">
        <v>128</v>
      </c>
      <c r="Z60" s="38"/>
      <c r="AA60" s="38"/>
      <c r="AB60" s="81">
        <v>55.49</v>
      </c>
      <c r="AC60" s="82"/>
      <c r="AD60" s="82"/>
      <c r="AE60" s="327">
        <v>47</v>
      </c>
      <c r="AF60" s="38"/>
      <c r="AG60" s="38"/>
      <c r="AH60" s="81">
        <v>56.01</v>
      </c>
      <c r="AI60" s="82"/>
      <c r="AJ60" s="82"/>
      <c r="AK60" s="327">
        <v>301</v>
      </c>
    </row>
    <row r="61" spans="2:37" ht="2.25" customHeight="1">
      <c r="B61" s="4"/>
      <c r="C61" s="4"/>
      <c r="D61" s="121"/>
      <c r="E61" s="121"/>
      <c r="F61" s="121"/>
      <c r="G61" s="327"/>
      <c r="H61" s="81"/>
      <c r="I61" s="121"/>
      <c r="J61" s="121"/>
      <c r="K61" s="121"/>
      <c r="L61" s="121"/>
      <c r="M61" s="327"/>
      <c r="N61" s="38"/>
      <c r="O61" s="38"/>
      <c r="P61" s="121"/>
      <c r="Q61" s="121"/>
      <c r="R61" s="121"/>
      <c r="S61" s="327"/>
      <c r="T61" s="81"/>
      <c r="U61" s="121"/>
      <c r="V61" s="121"/>
      <c r="W61" s="121"/>
      <c r="X61" s="121"/>
      <c r="Y61" s="327"/>
      <c r="Z61" s="38"/>
      <c r="AA61" s="38"/>
      <c r="AB61" s="121"/>
      <c r="AC61" s="121"/>
      <c r="AD61" s="121"/>
      <c r="AE61" s="327"/>
      <c r="AF61" s="81"/>
      <c r="AG61" s="121"/>
      <c r="AH61" s="121"/>
      <c r="AI61" s="121"/>
      <c r="AJ61" s="121"/>
      <c r="AK61" s="327"/>
    </row>
    <row r="62" spans="2:37" ht="12.75" customHeight="1">
      <c r="B62" s="127">
        <v>2015</v>
      </c>
      <c r="C62" s="9"/>
      <c r="D62" s="121">
        <f>SUMPRODUCT(D8:D60,G8:G60)/SUM(G8:G60)</f>
        <v>177.07223985301488</v>
      </c>
      <c r="E62" s="121"/>
      <c r="F62" s="121"/>
      <c r="G62" s="327">
        <f>SUM(G8:G60)</f>
        <v>59870</v>
      </c>
      <c r="H62" s="81"/>
      <c r="I62" s="121"/>
      <c r="J62" s="65"/>
      <c r="K62" s="49"/>
      <c r="L62" s="49"/>
      <c r="M62" s="146"/>
      <c r="N62" s="82"/>
      <c r="O62" s="82"/>
      <c r="P62" s="121">
        <f>SUMPRODUCT(P8:P60,S8:S60)/SUM(S8:S60)</f>
        <v>17.870156062424972</v>
      </c>
      <c r="Q62" s="121"/>
      <c r="R62" s="121"/>
      <c r="S62" s="327">
        <f>SUM(S8:S60)</f>
        <v>1666</v>
      </c>
      <c r="T62" s="81"/>
      <c r="U62" s="121"/>
      <c r="V62" s="121"/>
      <c r="W62" s="121"/>
      <c r="X62" s="121"/>
      <c r="Y62" s="327"/>
      <c r="Z62" s="82"/>
      <c r="AA62" s="82"/>
      <c r="AB62" s="121">
        <f>SUMPRODUCT(AB8:AB60,AE8:AE60)/SUM(AE8:AE60)</f>
        <v>56.211932009424423</v>
      </c>
      <c r="AC62" s="121"/>
      <c r="AD62" s="121"/>
      <c r="AE62" s="327">
        <f>SUM(AE8:AE60)</f>
        <v>2971</v>
      </c>
      <c r="AF62" s="81"/>
      <c r="AG62" s="121"/>
      <c r="AH62" s="121"/>
      <c r="AI62" s="130"/>
      <c r="AJ62" s="130"/>
      <c r="AK62" s="327"/>
    </row>
    <row r="63" spans="2:37" ht="12.75" customHeight="1">
      <c r="B63" s="127">
        <v>2014</v>
      </c>
      <c r="C63" s="9"/>
      <c r="D63" s="121">
        <v>149.52799568172733</v>
      </c>
      <c r="E63" s="121"/>
      <c r="F63" s="121"/>
      <c r="G63" s="327">
        <v>62525</v>
      </c>
      <c r="H63" s="81"/>
      <c r="I63" s="121"/>
      <c r="J63" s="121"/>
      <c r="K63" s="248"/>
      <c r="L63" s="248"/>
      <c r="M63" s="327"/>
      <c r="N63" s="82"/>
      <c r="O63" s="82"/>
      <c r="P63" s="121">
        <v>18</v>
      </c>
      <c r="Q63" s="121"/>
      <c r="R63" s="121"/>
      <c r="S63" s="327">
        <v>1662</v>
      </c>
      <c r="T63" s="81"/>
      <c r="U63" s="121"/>
      <c r="V63" s="121"/>
      <c r="W63" s="121"/>
      <c r="X63" s="121"/>
      <c r="Y63" s="327"/>
      <c r="Z63" s="82"/>
      <c r="AA63" s="82"/>
      <c r="AB63" s="121">
        <v>56.736480762442646</v>
      </c>
      <c r="AC63" s="121"/>
      <c r="AD63" s="121"/>
      <c r="AE63" s="327">
        <v>2833</v>
      </c>
      <c r="AF63" s="81"/>
      <c r="AG63" s="121"/>
      <c r="AH63" s="121"/>
      <c r="AI63" s="130"/>
      <c r="AJ63" s="130"/>
      <c r="AK63" s="327"/>
    </row>
    <row r="64" spans="2:37" ht="2.25" customHeight="1">
      <c r="B64" s="127"/>
      <c r="C64" s="9"/>
      <c r="D64" s="130"/>
      <c r="E64" s="130"/>
      <c r="F64" s="130"/>
      <c r="G64" s="131"/>
      <c r="H64" s="110"/>
      <c r="I64" s="130"/>
      <c r="J64" s="130"/>
      <c r="K64" s="130"/>
      <c r="L64" s="130"/>
      <c r="M64" s="131"/>
      <c r="P64" s="130"/>
      <c r="Q64" s="130"/>
      <c r="R64" s="130"/>
      <c r="S64" s="131"/>
      <c r="T64" s="110"/>
      <c r="U64" s="130"/>
      <c r="V64" s="130"/>
      <c r="W64" s="130"/>
      <c r="X64" s="130"/>
      <c r="Y64" s="7"/>
      <c r="AB64" s="130"/>
      <c r="AC64" s="130"/>
      <c r="AD64" s="130"/>
      <c r="AE64" s="131"/>
      <c r="AF64" s="110"/>
      <c r="AG64" s="130"/>
      <c r="AH64" s="130"/>
      <c r="AI64" s="130"/>
      <c r="AJ64" s="130"/>
      <c r="AK64" s="131"/>
    </row>
    <row r="65" spans="2:38" ht="10.5" customHeight="1">
      <c r="B65" s="10" t="s">
        <v>285</v>
      </c>
      <c r="J65" s="117"/>
      <c r="K65" s="117"/>
      <c r="M65" s="117"/>
      <c r="N65" s="117"/>
      <c r="O65" s="117"/>
      <c r="V65" s="117"/>
      <c r="W65" s="117"/>
      <c r="Y65" s="7"/>
      <c r="Z65" s="117"/>
      <c r="AA65" s="117"/>
      <c r="AH65" s="117"/>
      <c r="AI65" s="117"/>
      <c r="AK65" s="117"/>
      <c r="AL65" s="117"/>
    </row>
    <row r="66" spans="2:38" ht="10.5" customHeight="1">
      <c r="B66" s="10" t="s">
        <v>174</v>
      </c>
      <c r="J66" s="117"/>
      <c r="K66" s="117"/>
      <c r="M66" s="117"/>
      <c r="N66" s="117"/>
      <c r="O66" s="117"/>
      <c r="V66" s="117"/>
      <c r="W66" s="117"/>
      <c r="Y66" s="7"/>
      <c r="Z66" s="117"/>
      <c r="AA66" s="117"/>
      <c r="AH66" s="117"/>
      <c r="AI66" s="117"/>
      <c r="AK66" s="117"/>
      <c r="AL66" s="117"/>
    </row>
    <row r="67" spans="2:38">
      <c r="B67" s="10"/>
      <c r="J67" s="117"/>
      <c r="K67" s="117"/>
      <c r="M67" s="117"/>
      <c r="N67" s="117"/>
      <c r="O67" s="117"/>
      <c r="V67" s="117"/>
      <c r="W67" s="117"/>
      <c r="Y67" s="117"/>
      <c r="Z67" s="117"/>
      <c r="AA67" s="117"/>
      <c r="AH67" s="117"/>
      <c r="AI67" s="117"/>
      <c r="AK67" s="117"/>
      <c r="AL67" s="117"/>
    </row>
    <row r="68" spans="2:38">
      <c r="J68" s="117"/>
      <c r="K68" s="117"/>
      <c r="M68" s="117"/>
      <c r="N68" s="117"/>
      <c r="O68" s="117"/>
      <c r="V68" s="117"/>
      <c r="W68" s="117"/>
      <c r="Y68" s="117"/>
      <c r="Z68" s="117"/>
      <c r="AA68" s="117"/>
      <c r="AH68" s="117"/>
      <c r="AI68" s="117"/>
      <c r="AK68" s="117"/>
      <c r="AL68" s="117"/>
    </row>
    <row r="69" spans="2:38">
      <c r="J69" s="117"/>
      <c r="K69" s="117"/>
      <c r="M69" s="117"/>
      <c r="N69" s="117"/>
      <c r="O69" s="117"/>
      <c r="V69" s="117"/>
      <c r="W69" s="117"/>
      <c r="Y69" s="117"/>
      <c r="Z69" s="117"/>
      <c r="AA69" s="117"/>
      <c r="AH69" s="117"/>
      <c r="AI69" s="117"/>
      <c r="AK69" s="117"/>
      <c r="AL69" s="117"/>
    </row>
    <row r="70" spans="2:38">
      <c r="J70" s="117"/>
      <c r="K70" s="117"/>
      <c r="M70" s="117"/>
      <c r="N70" s="117"/>
      <c r="O70" s="117"/>
      <c r="V70" s="117"/>
      <c r="W70" s="117"/>
      <c r="Y70" s="117"/>
      <c r="Z70" s="117"/>
      <c r="AA70" s="117"/>
      <c r="AH70" s="117"/>
      <c r="AI70" s="117"/>
      <c r="AK70" s="117"/>
      <c r="AL70" s="117"/>
    </row>
  </sheetData>
  <mergeCells count="15">
    <mergeCell ref="D6:N6"/>
    <mergeCell ref="P6:Z6"/>
    <mergeCell ref="AB6:AL6"/>
    <mergeCell ref="D7:E7"/>
    <mergeCell ref="G7:H7"/>
    <mergeCell ref="J7:K7"/>
    <mergeCell ref="M7:N7"/>
    <mergeCell ref="P7:Q7"/>
    <mergeCell ref="S7:T7"/>
    <mergeCell ref="V7:W7"/>
    <mergeCell ref="Y7:Z7"/>
    <mergeCell ref="AB7:AC7"/>
    <mergeCell ref="AE7:AF7"/>
    <mergeCell ref="AH7:AI7"/>
    <mergeCell ref="AK7:AL7"/>
  </mergeCells>
  <pageMargins left="0.24" right="0.24" top="0.17" bottom="0.17" header="0.17" footer="0.17"/>
  <pageSetup scale="92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2:AN71"/>
  <sheetViews>
    <sheetView zoomScaleNormal="100" zoomScaleSheetLayoutView="100" workbookViewId="0">
      <selection activeCell="D9" sqref="D9:M63"/>
    </sheetView>
  </sheetViews>
  <sheetFormatPr defaultColWidth="10.28515625" defaultRowHeight="12"/>
  <cols>
    <col min="1" max="1" width="10.28515625" style="1"/>
    <col min="2" max="2" width="8.5703125" style="1" customWidth="1"/>
    <col min="3" max="3" width="2.28515625" style="1" customWidth="1"/>
    <col min="4" max="4" width="6.140625" style="1" customWidth="1"/>
    <col min="5" max="5" width="1.28515625" style="1" customWidth="1"/>
    <col min="6" max="6" width="0.85546875" style="1" customWidth="1"/>
    <col min="7" max="7" width="8.42578125" style="1" customWidth="1"/>
    <col min="8" max="8" width="1.42578125" style="1" customWidth="1"/>
    <col min="9" max="9" width="0.85546875" style="1" customWidth="1"/>
    <col min="10" max="10" width="6.85546875" style="1" customWidth="1"/>
    <col min="11" max="12" width="0.85546875" style="1" customWidth="1"/>
    <col min="13" max="13" width="6.140625" style="1" customWidth="1"/>
    <col min="14" max="14" width="1.42578125" style="1" customWidth="1"/>
    <col min="15" max="15" width="0.85546875" style="1" customWidth="1"/>
    <col min="16" max="16" width="6.140625" style="1" customWidth="1"/>
    <col min="17" max="17" width="1.28515625" style="1" customWidth="1"/>
    <col min="18" max="18" width="0.85546875" style="1" customWidth="1"/>
    <col min="19" max="19" width="6.140625" style="1" customWidth="1"/>
    <col min="20" max="20" width="1.42578125" style="1" customWidth="1"/>
    <col min="21" max="21" width="0.85546875" style="1" customWidth="1"/>
    <col min="22" max="22" width="6.140625" style="1" customWidth="1"/>
    <col min="23" max="24" width="0.85546875" style="1" customWidth="1"/>
    <col min="25" max="25" width="6.140625" style="1" customWidth="1"/>
    <col min="26" max="26" width="1.42578125" style="1" customWidth="1"/>
    <col min="27" max="27" width="0.85546875" style="1" customWidth="1"/>
    <col min="28" max="28" width="6.140625" style="1" customWidth="1"/>
    <col min="29" max="29" width="1.28515625" style="1" customWidth="1"/>
    <col min="30" max="30" width="0.85546875" style="1" customWidth="1"/>
    <col min="31" max="31" width="7.140625" style="1" customWidth="1"/>
    <col min="32" max="32" width="1.42578125" style="1" customWidth="1"/>
    <col min="33" max="33" width="0.85546875" style="1" customWidth="1"/>
    <col min="34" max="34" width="6.85546875" style="1" customWidth="1"/>
    <col min="35" max="36" width="0.85546875" style="1" customWidth="1"/>
    <col min="37" max="37" width="6.140625" style="1" customWidth="1"/>
    <col min="38" max="38" width="1.42578125" style="1" customWidth="1"/>
    <col min="39" max="16384" width="10.28515625" style="1"/>
  </cols>
  <sheetData>
    <row r="2" spans="2:40">
      <c r="D2" s="1" t="s">
        <v>407</v>
      </c>
    </row>
    <row r="3" spans="2:40">
      <c r="D3" s="1" t="s">
        <v>260</v>
      </c>
    </row>
    <row r="4" spans="2:40">
      <c r="D4" s="1" t="s">
        <v>286</v>
      </c>
    </row>
    <row r="5" spans="2:40" ht="5.25" customHeight="1">
      <c r="M5" s="12"/>
      <c r="N5" s="12"/>
      <c r="O5" s="12"/>
      <c r="Y5" s="12"/>
      <c r="Z5" s="12"/>
      <c r="AA5" s="12"/>
      <c r="AK5" s="12"/>
      <c r="AL5" s="12"/>
    </row>
    <row r="6" spans="2:40" ht="12.75" customHeight="1">
      <c r="D6" s="1987" t="s">
        <v>288</v>
      </c>
      <c r="E6" s="1987"/>
      <c r="F6" s="1987"/>
      <c r="G6" s="1987"/>
      <c r="H6" s="1987"/>
      <c r="I6" s="1987"/>
      <c r="J6" s="1987"/>
      <c r="K6" s="1987"/>
      <c r="L6" s="1987"/>
      <c r="M6" s="1987"/>
      <c r="N6" s="1987"/>
      <c r="O6" s="13"/>
      <c r="P6" s="111"/>
      <c r="Q6" s="111"/>
      <c r="R6" s="111"/>
      <c r="S6" s="111"/>
      <c r="T6" s="111"/>
      <c r="U6" s="111"/>
      <c r="V6" s="111"/>
      <c r="W6" s="111"/>
      <c r="X6" s="111"/>
      <c r="Y6" s="111"/>
      <c r="Z6" s="111"/>
      <c r="AA6" s="111"/>
      <c r="AB6" s="111"/>
      <c r="AC6" s="111"/>
      <c r="AD6" s="111"/>
      <c r="AE6" s="111"/>
      <c r="AF6" s="111"/>
      <c r="AG6" s="111"/>
      <c r="AH6" s="111"/>
      <c r="AI6" s="111"/>
      <c r="AJ6" s="111"/>
      <c r="AK6" s="111"/>
      <c r="AL6" s="111"/>
    </row>
    <row r="7" spans="2:40" ht="13.5" customHeight="1">
      <c r="D7" s="1971" t="s">
        <v>170</v>
      </c>
      <c r="E7" s="1971"/>
      <c r="F7" s="111"/>
      <c r="G7" s="1971" t="s">
        <v>231</v>
      </c>
      <c r="H7" s="1971"/>
      <c r="I7" s="111"/>
      <c r="J7" s="1988" t="s">
        <v>172</v>
      </c>
      <c r="K7" s="1988"/>
      <c r="L7" s="111"/>
      <c r="M7" s="1971" t="s">
        <v>231</v>
      </c>
      <c r="N7" s="1971"/>
      <c r="O7" s="112"/>
      <c r="P7" s="111"/>
      <c r="Q7" s="111"/>
      <c r="R7" s="111"/>
      <c r="S7" s="111"/>
      <c r="T7" s="111"/>
      <c r="U7" s="111"/>
      <c r="V7" s="111"/>
      <c r="W7" s="111"/>
      <c r="X7" s="111"/>
      <c r="Y7" s="111"/>
      <c r="Z7" s="111"/>
      <c r="AA7" s="111"/>
      <c r="AB7" s="111"/>
      <c r="AC7" s="111"/>
      <c r="AD7" s="111"/>
      <c r="AE7" s="111"/>
      <c r="AF7" s="111"/>
      <c r="AG7" s="111"/>
      <c r="AH7" s="111"/>
      <c r="AI7" s="111"/>
      <c r="AJ7" s="111"/>
      <c r="AK7" s="111"/>
      <c r="AL7" s="111"/>
    </row>
    <row r="8" spans="2:40" s="241" customFormat="1" ht="2.25" customHeight="1">
      <c r="E8" s="242"/>
      <c r="F8" s="242"/>
      <c r="G8" s="242"/>
      <c r="H8" s="242"/>
      <c r="I8" s="242"/>
      <c r="J8" s="242"/>
      <c r="K8" s="242"/>
      <c r="L8" s="242"/>
      <c r="Q8" s="242"/>
      <c r="R8" s="242"/>
      <c r="S8" s="242"/>
      <c r="T8" s="242"/>
      <c r="U8" s="242"/>
      <c r="V8" s="242"/>
      <c r="W8" s="242"/>
      <c r="X8" s="242"/>
      <c r="Y8" s="243"/>
      <c r="AC8" s="242"/>
      <c r="AD8" s="242"/>
      <c r="AE8" s="242"/>
      <c r="AF8" s="242"/>
      <c r="AG8" s="242"/>
      <c r="AH8" s="242"/>
      <c r="AI8" s="242"/>
      <c r="AJ8" s="242"/>
    </row>
    <row r="9" spans="2:40">
      <c r="B9" s="4">
        <v>42013</v>
      </c>
      <c r="C9" s="4"/>
      <c r="D9" s="81">
        <v>79.27</v>
      </c>
      <c r="E9" s="82"/>
      <c r="F9" s="82"/>
      <c r="G9" s="327">
        <v>108</v>
      </c>
      <c r="H9" s="82"/>
      <c r="I9" s="82"/>
      <c r="J9" s="81"/>
      <c r="K9" s="82"/>
      <c r="L9" s="82"/>
      <c r="M9" s="411"/>
      <c r="P9" s="249"/>
      <c r="Q9" s="249"/>
      <c r="R9" s="249"/>
      <c r="S9" s="250"/>
      <c r="T9" s="117"/>
      <c r="U9" s="121"/>
      <c r="V9" s="235"/>
      <c r="W9" s="3"/>
      <c r="X9" s="121"/>
      <c r="Y9" s="7"/>
      <c r="AB9" s="249"/>
      <c r="AC9" s="249"/>
      <c r="AD9" s="249"/>
      <c r="AE9" s="250"/>
      <c r="AF9" s="117"/>
      <c r="AG9" s="121"/>
      <c r="AH9" s="235"/>
      <c r="AI9" s="3"/>
      <c r="AJ9" s="121"/>
      <c r="AK9" s="7"/>
      <c r="AN9" s="245"/>
    </row>
    <row r="10" spans="2:40" ht="12.75" customHeight="1">
      <c r="B10" s="4">
        <f t="shared" ref="B10:B15" si="0">B9+7</f>
        <v>42020</v>
      </c>
      <c r="C10" s="4"/>
      <c r="D10" s="81">
        <v>79.989999999999995</v>
      </c>
      <c r="E10" s="82"/>
      <c r="F10" s="82"/>
      <c r="G10" s="327">
        <v>104</v>
      </c>
      <c r="H10" s="82"/>
      <c r="I10" s="82"/>
      <c r="J10" s="81"/>
      <c r="K10" s="82"/>
      <c r="L10" s="82"/>
      <c r="M10" s="411"/>
      <c r="P10" s="190"/>
      <c r="Q10" s="190"/>
      <c r="R10" s="190"/>
      <c r="S10" s="244"/>
      <c r="T10" s="117"/>
      <c r="U10" s="121"/>
      <c r="V10" s="235"/>
      <c r="W10" s="3"/>
      <c r="X10" s="121"/>
      <c r="Y10" s="7"/>
      <c r="AB10" s="190"/>
      <c r="AC10" s="190"/>
      <c r="AD10" s="190"/>
      <c r="AE10" s="244"/>
      <c r="AF10" s="117"/>
      <c r="AG10" s="121"/>
      <c r="AH10" s="235"/>
      <c r="AI10" s="3"/>
      <c r="AJ10" s="121"/>
      <c r="AK10" s="7"/>
      <c r="AN10" s="245"/>
    </row>
    <row r="11" spans="2:40">
      <c r="B11" s="4">
        <f t="shared" si="0"/>
        <v>42027</v>
      </c>
      <c r="C11" s="4"/>
      <c r="D11" s="81">
        <v>80.290000000000006</v>
      </c>
      <c r="E11" s="82"/>
      <c r="F11" s="82"/>
      <c r="G11" s="327">
        <v>59</v>
      </c>
      <c r="H11" s="82"/>
      <c r="I11" s="82"/>
      <c r="J11" s="38"/>
      <c r="K11" s="38"/>
      <c r="L11" s="38"/>
      <c r="M11" s="38"/>
      <c r="P11" s="190"/>
      <c r="Q11" s="190"/>
      <c r="R11" s="190"/>
      <c r="S11" s="244"/>
      <c r="T11" s="117"/>
      <c r="U11" s="121"/>
      <c r="V11" s="235"/>
      <c r="W11" s="3"/>
      <c r="X11" s="121"/>
      <c r="Y11" s="7"/>
      <c r="AB11" s="190"/>
      <c r="AC11" s="190"/>
      <c r="AD11" s="190"/>
      <c r="AE11" s="244"/>
      <c r="AF11" s="117"/>
      <c r="AG11" s="121"/>
      <c r="AH11" s="235"/>
      <c r="AI11" s="3"/>
      <c r="AJ11" s="121"/>
      <c r="AK11" s="7"/>
      <c r="AN11" s="245"/>
    </row>
    <row r="12" spans="2:40">
      <c r="B12" s="4">
        <f t="shared" si="0"/>
        <v>42034</v>
      </c>
      <c r="C12" s="4"/>
      <c r="D12" s="81">
        <v>79.819999999999993</v>
      </c>
      <c r="E12" s="82"/>
      <c r="F12" s="82"/>
      <c r="G12" s="327">
        <v>85</v>
      </c>
      <c r="H12" s="82"/>
      <c r="I12" s="82"/>
      <c r="J12" s="81">
        <v>79.8</v>
      </c>
      <c r="K12" s="82"/>
      <c r="L12" s="82"/>
      <c r="M12" s="327">
        <v>379</v>
      </c>
      <c r="P12" s="190"/>
      <c r="Q12" s="190"/>
      <c r="R12" s="190"/>
      <c r="S12" s="244"/>
      <c r="T12" s="117"/>
      <c r="U12" s="121"/>
      <c r="V12" s="120"/>
      <c r="W12" s="3"/>
      <c r="X12" s="121"/>
      <c r="Y12" s="7"/>
      <c r="AB12" s="190"/>
      <c r="AC12" s="190"/>
      <c r="AD12" s="190"/>
      <c r="AE12" s="244"/>
      <c r="AF12" s="117"/>
      <c r="AG12" s="121"/>
      <c r="AH12" s="120"/>
      <c r="AI12" s="3"/>
      <c r="AJ12" s="121"/>
      <c r="AK12" s="7"/>
      <c r="AN12" s="245"/>
    </row>
    <row r="13" spans="2:40">
      <c r="B13" s="4">
        <f t="shared" si="0"/>
        <v>42041</v>
      </c>
      <c r="C13" s="4"/>
      <c r="D13" s="81">
        <v>78.86</v>
      </c>
      <c r="E13" s="82"/>
      <c r="F13" s="82"/>
      <c r="G13" s="327">
        <v>90</v>
      </c>
      <c r="H13" s="82"/>
      <c r="I13" s="82"/>
      <c r="J13" s="81"/>
      <c r="K13" s="82"/>
      <c r="L13" s="82"/>
      <c r="M13" s="411"/>
      <c r="P13" s="190"/>
      <c r="Q13" s="190"/>
      <c r="R13" s="190"/>
      <c r="S13" s="244"/>
      <c r="T13" s="117"/>
      <c r="U13" s="121"/>
      <c r="V13" s="121"/>
      <c r="W13" s="121"/>
      <c r="X13" s="121"/>
      <c r="Y13" s="7"/>
      <c r="AB13" s="190"/>
      <c r="AC13" s="190"/>
      <c r="AD13" s="190"/>
      <c r="AE13" s="244"/>
      <c r="AF13" s="117"/>
      <c r="AG13" s="121"/>
      <c r="AH13" s="121"/>
      <c r="AI13" s="121"/>
      <c r="AJ13" s="121"/>
      <c r="AK13" s="7"/>
      <c r="AN13" s="245"/>
    </row>
    <row r="14" spans="2:40">
      <c r="B14" s="4">
        <f t="shared" si="0"/>
        <v>42048</v>
      </c>
      <c r="C14" s="4"/>
      <c r="D14" s="81">
        <v>78.819999999999993</v>
      </c>
      <c r="E14" s="82"/>
      <c r="F14" s="82"/>
      <c r="G14" s="327">
        <v>124</v>
      </c>
      <c r="H14" s="82"/>
      <c r="I14" s="82"/>
      <c r="J14" s="81"/>
      <c r="K14" s="82"/>
      <c r="L14" s="82"/>
      <c r="M14" s="411"/>
      <c r="P14" s="190"/>
      <c r="Q14" s="190"/>
      <c r="R14" s="190"/>
      <c r="S14" s="244"/>
      <c r="T14" s="117"/>
      <c r="U14" s="121"/>
      <c r="V14" s="121"/>
      <c r="W14" s="121"/>
      <c r="X14" s="121"/>
      <c r="Y14" s="7"/>
      <c r="AB14" s="190"/>
      <c r="AC14" s="190"/>
      <c r="AD14" s="190"/>
      <c r="AE14" s="244"/>
      <c r="AF14" s="117"/>
      <c r="AG14" s="121"/>
      <c r="AH14" s="121"/>
      <c r="AI14" s="121"/>
      <c r="AJ14" s="121"/>
      <c r="AK14" s="7"/>
      <c r="AN14" s="245"/>
    </row>
    <row r="15" spans="2:40">
      <c r="B15" s="4">
        <f t="shared" si="0"/>
        <v>42055</v>
      </c>
      <c r="C15" s="4"/>
      <c r="D15" s="81">
        <v>78.75</v>
      </c>
      <c r="E15" s="82"/>
      <c r="F15" s="82"/>
      <c r="G15" s="327">
        <v>115</v>
      </c>
      <c r="H15" s="82"/>
      <c r="I15" s="82"/>
      <c r="J15" s="81"/>
      <c r="K15" s="82"/>
      <c r="L15" s="82"/>
      <c r="M15" s="411"/>
      <c r="P15" s="190"/>
      <c r="Q15" s="190"/>
      <c r="R15" s="190"/>
      <c r="S15" s="244"/>
      <c r="T15" s="117"/>
      <c r="U15" s="121"/>
      <c r="V15" s="121"/>
      <c r="W15" s="121"/>
      <c r="X15" s="121"/>
      <c r="Y15" s="7"/>
      <c r="AB15" s="190"/>
      <c r="AC15" s="190"/>
      <c r="AD15" s="190"/>
      <c r="AE15" s="244"/>
      <c r="AF15" s="117"/>
      <c r="AG15" s="121"/>
      <c r="AH15" s="121"/>
      <c r="AI15" s="121"/>
      <c r="AJ15" s="121"/>
      <c r="AK15" s="7"/>
      <c r="AN15" s="245"/>
    </row>
    <row r="16" spans="2:40">
      <c r="B16" s="4">
        <f>B15+7</f>
        <v>42062</v>
      </c>
      <c r="C16" s="4"/>
      <c r="D16" s="81">
        <v>79.61</v>
      </c>
      <c r="E16" s="82"/>
      <c r="F16" s="82"/>
      <c r="G16" s="327">
        <v>85</v>
      </c>
      <c r="H16" s="82"/>
      <c r="I16" s="82"/>
      <c r="J16" s="81">
        <v>78.97</v>
      </c>
      <c r="K16" s="82"/>
      <c r="L16" s="82"/>
      <c r="M16" s="327">
        <v>414</v>
      </c>
      <c r="P16" s="190"/>
      <c r="Q16" s="190"/>
      <c r="R16" s="190"/>
      <c r="S16" s="244"/>
      <c r="T16" s="117"/>
      <c r="U16" s="121"/>
      <c r="V16" s="121"/>
      <c r="W16" s="121"/>
      <c r="X16" s="121"/>
      <c r="Y16" s="7"/>
      <c r="AB16" s="190"/>
      <c r="AC16" s="190"/>
      <c r="AD16" s="190"/>
      <c r="AE16" s="244"/>
      <c r="AF16" s="117"/>
      <c r="AG16" s="121"/>
      <c r="AH16" s="121"/>
      <c r="AI16" s="121"/>
      <c r="AJ16" s="121"/>
      <c r="AK16" s="7"/>
      <c r="AN16" s="245"/>
    </row>
    <row r="17" spans="2:40">
      <c r="B17" s="4">
        <f t="shared" ref="B17:B60" si="1">B16+7</f>
        <v>42069</v>
      </c>
      <c r="C17" s="4"/>
      <c r="D17" s="81">
        <v>79.8</v>
      </c>
      <c r="E17" s="82"/>
      <c r="F17" s="82"/>
      <c r="G17" s="327">
        <v>108</v>
      </c>
      <c r="H17" s="82"/>
      <c r="I17" s="82"/>
      <c r="J17" s="81"/>
      <c r="K17" s="82"/>
      <c r="L17" s="82"/>
      <c r="M17" s="411"/>
      <c r="P17" s="190"/>
      <c r="Q17" s="190"/>
      <c r="R17" s="190"/>
      <c r="S17" s="244"/>
      <c r="T17" s="117"/>
      <c r="U17" s="121"/>
      <c r="V17" s="121"/>
      <c r="W17" s="121"/>
      <c r="X17" s="121"/>
      <c r="Y17" s="7"/>
      <c r="AB17" s="190"/>
      <c r="AC17" s="190"/>
      <c r="AD17" s="190"/>
      <c r="AE17" s="244"/>
      <c r="AF17" s="117"/>
      <c r="AG17" s="121"/>
      <c r="AH17" s="121"/>
      <c r="AI17" s="121"/>
      <c r="AJ17" s="121"/>
      <c r="AK17" s="7"/>
      <c r="AN17" s="245"/>
    </row>
    <row r="18" spans="2:40">
      <c r="B18" s="4">
        <f t="shared" si="1"/>
        <v>42076</v>
      </c>
      <c r="C18" s="4"/>
      <c r="D18" s="81">
        <v>79.41</v>
      </c>
      <c r="E18" s="82"/>
      <c r="F18" s="82"/>
      <c r="G18" s="327">
        <v>110</v>
      </c>
      <c r="H18" s="82"/>
      <c r="I18" s="82"/>
      <c r="J18" s="81"/>
      <c r="K18" s="82"/>
      <c r="L18" s="82"/>
      <c r="M18" s="411"/>
      <c r="P18" s="190"/>
      <c r="Q18" s="190"/>
      <c r="R18" s="190"/>
      <c r="S18" s="244"/>
      <c r="T18" s="117"/>
      <c r="U18" s="121"/>
      <c r="V18" s="121"/>
      <c r="W18" s="121"/>
      <c r="X18" s="121"/>
      <c r="Y18" s="7"/>
      <c r="AB18" s="190"/>
      <c r="AC18" s="190"/>
      <c r="AD18" s="190"/>
      <c r="AE18" s="244"/>
      <c r="AF18" s="117"/>
      <c r="AG18" s="121"/>
      <c r="AH18" s="121"/>
      <c r="AI18" s="121"/>
      <c r="AJ18" s="121"/>
      <c r="AK18" s="7"/>
      <c r="AN18" s="245"/>
    </row>
    <row r="19" spans="2:40" ht="12.75" customHeight="1">
      <c r="B19" s="4">
        <f t="shared" si="1"/>
        <v>42083</v>
      </c>
      <c r="C19" s="4"/>
      <c r="D19" s="81">
        <v>79.7</v>
      </c>
      <c r="E19" s="82"/>
      <c r="F19" s="82"/>
      <c r="G19" s="327">
        <v>100</v>
      </c>
      <c r="H19" s="82"/>
      <c r="I19" s="82"/>
      <c r="J19" s="81"/>
      <c r="K19" s="82"/>
      <c r="L19" s="82"/>
      <c r="M19" s="411"/>
      <c r="P19" s="190"/>
      <c r="Q19" s="190"/>
      <c r="R19" s="190"/>
      <c r="S19" s="244"/>
      <c r="T19" s="117"/>
      <c r="U19" s="121"/>
      <c r="V19" s="121"/>
      <c r="W19" s="121"/>
      <c r="X19" s="121"/>
      <c r="Y19" s="7"/>
      <c r="AB19" s="190"/>
      <c r="AC19" s="190"/>
      <c r="AD19" s="190"/>
      <c r="AE19" s="244"/>
      <c r="AF19" s="117"/>
      <c r="AG19" s="121"/>
      <c r="AH19" s="121"/>
      <c r="AI19" s="121"/>
      <c r="AJ19" s="121"/>
      <c r="AK19" s="7"/>
      <c r="AN19" s="245"/>
    </row>
    <row r="20" spans="2:40">
      <c r="B20" s="4">
        <f t="shared" si="1"/>
        <v>42090</v>
      </c>
      <c r="C20" s="4"/>
      <c r="D20" s="81">
        <v>79.7</v>
      </c>
      <c r="E20" s="82"/>
      <c r="F20" s="82"/>
      <c r="G20" s="327">
        <v>91</v>
      </c>
      <c r="H20" s="82"/>
      <c r="I20" s="82"/>
      <c r="J20" s="81">
        <v>79.680000000000007</v>
      </c>
      <c r="K20" s="82"/>
      <c r="L20" s="82"/>
      <c r="M20" s="327">
        <v>443</v>
      </c>
      <c r="P20" s="190"/>
      <c r="Q20" s="190"/>
      <c r="R20" s="190"/>
      <c r="S20" s="244"/>
      <c r="T20" s="117"/>
      <c r="U20" s="121"/>
      <c r="V20" s="121"/>
      <c r="W20" s="121"/>
      <c r="X20" s="121"/>
      <c r="Y20" s="7"/>
      <c r="AB20" s="190"/>
      <c r="AC20" s="190"/>
      <c r="AD20" s="190"/>
      <c r="AE20" s="244"/>
      <c r="AF20" s="117"/>
      <c r="AG20" s="121"/>
      <c r="AH20" s="121"/>
      <c r="AI20" s="121"/>
      <c r="AJ20" s="121"/>
      <c r="AK20" s="7"/>
      <c r="AN20" s="245"/>
    </row>
    <row r="21" spans="2:40">
      <c r="B21" s="4">
        <f t="shared" si="1"/>
        <v>42097</v>
      </c>
      <c r="C21" s="4"/>
      <c r="D21" s="81">
        <v>79.47</v>
      </c>
      <c r="E21" s="82"/>
      <c r="F21" s="82"/>
      <c r="G21" s="327">
        <v>90</v>
      </c>
      <c r="H21" s="82"/>
      <c r="I21" s="82"/>
      <c r="J21" s="81"/>
      <c r="K21" s="82"/>
      <c r="L21" s="82"/>
      <c r="M21" s="411"/>
      <c r="P21" s="190"/>
      <c r="Q21" s="190"/>
      <c r="R21" s="190"/>
      <c r="S21" s="244"/>
      <c r="T21" s="117"/>
      <c r="U21" s="121"/>
      <c r="V21" s="121"/>
      <c r="W21" s="121"/>
      <c r="X21" s="121"/>
      <c r="Y21" s="7"/>
      <c r="AB21" s="190"/>
      <c r="AC21" s="190"/>
      <c r="AD21" s="190"/>
      <c r="AE21" s="244"/>
      <c r="AF21" s="117"/>
      <c r="AG21" s="121"/>
      <c r="AH21" s="121"/>
      <c r="AI21" s="121"/>
      <c r="AJ21" s="121"/>
      <c r="AK21" s="7"/>
      <c r="AN21" s="245"/>
    </row>
    <row r="22" spans="2:40">
      <c r="B22" s="4">
        <f t="shared" si="1"/>
        <v>42104</v>
      </c>
      <c r="C22" s="4"/>
      <c r="D22" s="81">
        <v>79.400000000000006</v>
      </c>
      <c r="E22" s="82"/>
      <c r="F22" s="82"/>
      <c r="G22" s="327">
        <v>90</v>
      </c>
      <c r="H22" s="82"/>
      <c r="I22" s="82"/>
      <c r="J22" s="81"/>
      <c r="K22" s="82"/>
      <c r="L22" s="82"/>
      <c r="M22" s="411"/>
      <c r="P22" s="190"/>
      <c r="Q22" s="190"/>
      <c r="R22" s="190"/>
      <c r="S22" s="244"/>
      <c r="T22" s="117"/>
      <c r="U22" s="121"/>
      <c r="V22" s="121"/>
      <c r="W22" s="121"/>
      <c r="X22" s="121"/>
      <c r="Y22" s="7"/>
      <c r="AB22" s="190"/>
      <c r="AC22" s="190"/>
      <c r="AD22" s="190"/>
      <c r="AE22" s="244"/>
      <c r="AF22" s="117"/>
      <c r="AG22" s="121"/>
      <c r="AH22" s="121"/>
      <c r="AI22" s="121"/>
      <c r="AJ22" s="121"/>
      <c r="AK22" s="7"/>
      <c r="AN22" s="245"/>
    </row>
    <row r="23" spans="2:40">
      <c r="B23" s="4">
        <f t="shared" si="1"/>
        <v>42111</v>
      </c>
      <c r="C23" s="4"/>
      <c r="D23" s="81">
        <v>78.63</v>
      </c>
      <c r="E23" s="82"/>
      <c r="F23" s="82"/>
      <c r="G23" s="327">
        <v>88</v>
      </c>
      <c r="H23" s="82"/>
      <c r="I23" s="82"/>
      <c r="J23" s="81"/>
      <c r="K23" s="82"/>
      <c r="L23" s="82"/>
      <c r="M23" s="411"/>
      <c r="P23" s="190"/>
      <c r="Q23" s="190"/>
      <c r="R23" s="190"/>
      <c r="S23" s="244"/>
      <c r="T23" s="117"/>
      <c r="U23" s="121"/>
      <c r="V23" s="121"/>
      <c r="W23" s="121"/>
      <c r="X23" s="121"/>
      <c r="Y23" s="7"/>
      <c r="AB23" s="190"/>
      <c r="AC23" s="190"/>
      <c r="AD23" s="190"/>
      <c r="AE23" s="244"/>
      <c r="AF23" s="117"/>
      <c r="AG23" s="121"/>
      <c r="AH23" s="121"/>
      <c r="AI23" s="121"/>
      <c r="AJ23" s="121"/>
      <c r="AK23" s="7"/>
      <c r="AN23" s="245"/>
    </row>
    <row r="24" spans="2:40">
      <c r="B24" s="4">
        <f t="shared" si="1"/>
        <v>42118</v>
      </c>
      <c r="C24" s="4"/>
      <c r="D24" s="81">
        <v>79.48</v>
      </c>
      <c r="E24" s="82"/>
      <c r="F24" s="82"/>
      <c r="G24" s="327">
        <v>93</v>
      </c>
      <c r="H24" s="82"/>
      <c r="I24" s="82"/>
      <c r="J24" s="81">
        <v>79.31</v>
      </c>
      <c r="K24" s="82"/>
      <c r="L24" s="82"/>
      <c r="M24" s="327">
        <v>391</v>
      </c>
      <c r="P24" s="190"/>
      <c r="Q24" s="190"/>
      <c r="R24" s="190"/>
      <c r="S24" s="244"/>
      <c r="T24" s="117"/>
      <c r="U24" s="121"/>
      <c r="V24" s="121"/>
      <c r="W24" s="121"/>
      <c r="X24" s="121"/>
      <c r="Y24" s="7"/>
      <c r="AB24" s="190"/>
      <c r="AC24" s="190"/>
      <c r="AD24" s="190"/>
      <c r="AE24" s="244"/>
      <c r="AF24" s="117"/>
      <c r="AG24" s="121"/>
      <c r="AH24" s="121"/>
      <c r="AI24" s="121"/>
      <c r="AJ24" s="121"/>
      <c r="AK24" s="7"/>
      <c r="AN24" s="245"/>
    </row>
    <row r="25" spans="2:40">
      <c r="B25" s="4">
        <f t="shared" si="1"/>
        <v>42125</v>
      </c>
      <c r="C25" s="4"/>
      <c r="D25" s="81">
        <v>79.989999999999995</v>
      </c>
      <c r="E25" s="82"/>
      <c r="F25" s="82"/>
      <c r="G25" s="327">
        <v>83</v>
      </c>
      <c r="H25" s="82"/>
      <c r="I25" s="82"/>
      <c r="J25" s="81"/>
      <c r="K25" s="82"/>
      <c r="L25" s="82"/>
      <c r="M25" s="411"/>
      <c r="P25" s="121"/>
      <c r="Q25" s="121"/>
      <c r="R25" s="121"/>
      <c r="S25" s="7"/>
      <c r="T25" s="117"/>
      <c r="U25" s="121"/>
      <c r="V25" s="121"/>
      <c r="W25" s="121"/>
      <c r="X25" s="121"/>
      <c r="Y25" s="7"/>
      <c r="AB25" s="121"/>
      <c r="AC25" s="121"/>
      <c r="AD25" s="121"/>
      <c r="AE25" s="7"/>
      <c r="AF25" s="117"/>
      <c r="AG25" s="121"/>
      <c r="AH25" s="121"/>
      <c r="AI25" s="121"/>
      <c r="AJ25" s="121"/>
      <c r="AK25" s="7"/>
    </row>
    <row r="26" spans="2:40">
      <c r="B26" s="4">
        <f t="shared" si="1"/>
        <v>42132</v>
      </c>
      <c r="C26" s="4"/>
      <c r="D26" s="81">
        <v>78.94</v>
      </c>
      <c r="E26" s="82"/>
      <c r="F26" s="82"/>
      <c r="G26" s="327">
        <v>96</v>
      </c>
      <c r="H26" s="82"/>
      <c r="I26" s="82"/>
      <c r="J26" s="81"/>
      <c r="K26" s="82"/>
      <c r="L26" s="82"/>
      <c r="M26" s="411"/>
      <c r="P26" s="121"/>
      <c r="Q26" s="121"/>
      <c r="R26" s="121"/>
      <c r="S26" s="7"/>
      <c r="T26" s="117"/>
      <c r="U26" s="121"/>
      <c r="V26" s="121"/>
      <c r="W26" s="121"/>
      <c r="X26" s="121"/>
      <c r="Y26" s="7"/>
      <c r="AB26" s="121"/>
      <c r="AC26" s="121"/>
      <c r="AD26" s="121"/>
      <c r="AE26" s="7"/>
      <c r="AF26" s="117"/>
      <c r="AG26" s="121"/>
      <c r="AH26" s="121"/>
      <c r="AI26" s="121"/>
      <c r="AJ26" s="121"/>
      <c r="AK26" s="7"/>
    </row>
    <row r="27" spans="2:40">
      <c r="B27" s="4">
        <f t="shared" si="1"/>
        <v>42139</v>
      </c>
      <c r="C27" s="4"/>
      <c r="D27" s="81">
        <v>79.319999999999993</v>
      </c>
      <c r="E27" s="82"/>
      <c r="F27" s="82"/>
      <c r="G27" s="327">
        <v>86</v>
      </c>
      <c r="H27" s="82"/>
      <c r="I27" s="82"/>
      <c r="J27" s="81"/>
      <c r="K27" s="82"/>
      <c r="L27" s="82"/>
      <c r="M27" s="411"/>
      <c r="P27" s="121"/>
      <c r="Q27" s="121"/>
      <c r="R27" s="121"/>
      <c r="S27" s="7"/>
      <c r="T27" s="117"/>
      <c r="U27" s="121"/>
      <c r="V27" s="121"/>
      <c r="W27" s="121"/>
      <c r="X27" s="121"/>
      <c r="Y27" s="7"/>
      <c r="AB27" s="121"/>
      <c r="AC27" s="121"/>
      <c r="AD27" s="121"/>
      <c r="AE27" s="7"/>
      <c r="AF27" s="117"/>
      <c r="AG27" s="121"/>
      <c r="AH27" s="121"/>
      <c r="AI27" s="121"/>
      <c r="AJ27" s="121"/>
      <c r="AK27" s="7"/>
    </row>
    <row r="28" spans="2:40">
      <c r="B28" s="4">
        <f t="shared" si="1"/>
        <v>42146</v>
      </c>
      <c r="C28" s="4"/>
      <c r="D28" s="81">
        <v>78.56</v>
      </c>
      <c r="E28" s="82"/>
      <c r="F28" s="82"/>
      <c r="G28" s="327">
        <v>92</v>
      </c>
      <c r="H28" s="82"/>
      <c r="I28" s="82"/>
      <c r="J28" s="38"/>
      <c r="K28" s="38"/>
      <c r="L28" s="38"/>
      <c r="M28" s="38"/>
      <c r="P28" s="121"/>
      <c r="Q28" s="121"/>
      <c r="R28" s="121"/>
      <c r="S28" s="7"/>
      <c r="T28" s="117"/>
      <c r="U28" s="121"/>
      <c r="V28" s="121"/>
      <c r="W28" s="121"/>
      <c r="X28" s="121"/>
      <c r="Y28" s="7"/>
      <c r="AB28" s="121"/>
      <c r="AC28" s="121"/>
      <c r="AD28" s="121"/>
      <c r="AE28" s="7"/>
      <c r="AF28" s="117"/>
      <c r="AG28" s="121"/>
      <c r="AH28" s="121"/>
      <c r="AI28" s="121"/>
      <c r="AJ28" s="121"/>
      <c r="AK28" s="7"/>
    </row>
    <row r="29" spans="2:40">
      <c r="B29" s="4">
        <f t="shared" si="1"/>
        <v>42153</v>
      </c>
      <c r="C29" s="4"/>
      <c r="D29" s="81">
        <v>79.8</v>
      </c>
      <c r="E29" s="82"/>
      <c r="F29" s="82"/>
      <c r="G29" s="327">
        <v>67</v>
      </c>
      <c r="H29" s="82"/>
      <c r="I29" s="82"/>
      <c r="J29" s="81">
        <v>79.150000000000006</v>
      </c>
      <c r="K29" s="82"/>
      <c r="L29" s="82"/>
      <c r="M29" s="327">
        <v>360</v>
      </c>
      <c r="P29" s="121"/>
      <c r="Q29" s="121"/>
      <c r="R29" s="121"/>
      <c r="S29" s="7"/>
      <c r="T29" s="117"/>
      <c r="U29" s="121"/>
      <c r="V29" s="121"/>
      <c r="W29" s="121"/>
      <c r="X29" s="121"/>
      <c r="Y29" s="7"/>
      <c r="AB29" s="121"/>
      <c r="AC29" s="121"/>
      <c r="AD29" s="121"/>
      <c r="AE29" s="7"/>
      <c r="AF29" s="117"/>
      <c r="AG29" s="121"/>
      <c r="AH29" s="121"/>
      <c r="AI29" s="121"/>
      <c r="AJ29" s="121"/>
      <c r="AK29" s="7"/>
    </row>
    <row r="30" spans="2:40">
      <c r="B30" s="4">
        <f t="shared" si="1"/>
        <v>42160</v>
      </c>
      <c r="C30" s="4"/>
      <c r="D30" s="81">
        <v>79.069999999999993</v>
      </c>
      <c r="E30" s="82"/>
      <c r="F30" s="82"/>
      <c r="G30" s="327">
        <v>76</v>
      </c>
      <c r="H30" s="82"/>
      <c r="I30" s="82"/>
      <c r="J30" s="81"/>
      <c r="K30" s="82"/>
      <c r="L30" s="82"/>
      <c r="M30" s="411"/>
      <c r="P30" s="121"/>
      <c r="Q30" s="121"/>
      <c r="R30" s="121"/>
      <c r="S30" s="7"/>
      <c r="T30" s="117"/>
      <c r="U30" s="121"/>
      <c r="V30" s="121"/>
      <c r="W30" s="121"/>
      <c r="X30" s="121"/>
      <c r="Y30" s="7"/>
      <c r="AB30" s="121"/>
      <c r="AC30" s="121"/>
      <c r="AD30" s="121"/>
      <c r="AE30" s="7"/>
      <c r="AF30" s="117"/>
      <c r="AG30" s="121"/>
      <c r="AH30" s="121"/>
      <c r="AI30" s="121"/>
      <c r="AJ30" s="121"/>
      <c r="AK30" s="7"/>
    </row>
    <row r="31" spans="2:40">
      <c r="B31" s="4">
        <f t="shared" si="1"/>
        <v>42167</v>
      </c>
      <c r="C31" s="4"/>
      <c r="D31" s="81">
        <v>78.72</v>
      </c>
      <c r="E31" s="82"/>
      <c r="F31" s="82"/>
      <c r="G31" s="327">
        <v>104</v>
      </c>
      <c r="H31" s="82"/>
      <c r="I31" s="82"/>
      <c r="J31" s="81"/>
      <c r="K31" s="82"/>
      <c r="L31" s="82"/>
      <c r="M31" s="411"/>
      <c r="P31" s="121"/>
      <c r="Q31" s="121"/>
      <c r="R31" s="121"/>
      <c r="S31" s="7"/>
      <c r="T31" s="117"/>
      <c r="U31" s="121"/>
      <c r="V31" s="121"/>
      <c r="W31" s="121"/>
      <c r="X31" s="121"/>
      <c r="Y31" s="7"/>
      <c r="AB31" s="121"/>
      <c r="AC31" s="121"/>
      <c r="AD31" s="121"/>
      <c r="AE31" s="7"/>
      <c r="AF31" s="117"/>
      <c r="AG31" s="121"/>
      <c r="AH31" s="121"/>
      <c r="AI31" s="121"/>
      <c r="AJ31" s="121"/>
      <c r="AK31" s="7"/>
    </row>
    <row r="32" spans="2:40">
      <c r="B32" s="4">
        <f t="shared" si="1"/>
        <v>42174</v>
      </c>
      <c r="C32" s="4"/>
      <c r="D32" s="81">
        <v>78.959999999999994</v>
      </c>
      <c r="E32" s="82"/>
      <c r="F32" s="82"/>
      <c r="G32" s="327">
        <v>109</v>
      </c>
      <c r="H32" s="82"/>
      <c r="I32" s="82"/>
      <c r="J32" s="81"/>
      <c r="K32" s="82"/>
      <c r="L32" s="82"/>
      <c r="M32" s="411"/>
      <c r="P32" s="121"/>
      <c r="Q32" s="121"/>
      <c r="R32" s="121"/>
      <c r="S32" s="7"/>
      <c r="T32" s="117"/>
      <c r="U32" s="121"/>
      <c r="V32" s="121"/>
      <c r="W32" s="121"/>
      <c r="X32" s="121"/>
      <c r="Y32" s="7"/>
      <c r="AB32" s="121"/>
      <c r="AC32" s="121"/>
      <c r="AD32" s="121"/>
      <c r="AE32" s="7"/>
      <c r="AF32" s="117"/>
      <c r="AG32" s="121"/>
      <c r="AH32" s="121"/>
      <c r="AI32" s="121"/>
      <c r="AJ32" s="121"/>
      <c r="AK32" s="7"/>
    </row>
    <row r="33" spans="2:37">
      <c r="B33" s="4">
        <f t="shared" si="1"/>
        <v>42181</v>
      </c>
      <c r="C33" s="4"/>
      <c r="D33" s="81">
        <v>79.8</v>
      </c>
      <c r="E33" s="82"/>
      <c r="F33" s="82"/>
      <c r="G33" s="327">
        <v>105</v>
      </c>
      <c r="H33" s="82"/>
      <c r="I33" s="82"/>
      <c r="J33" s="81">
        <v>79.22</v>
      </c>
      <c r="K33" s="82"/>
      <c r="L33" s="82"/>
      <c r="M33" s="327">
        <v>417</v>
      </c>
      <c r="P33" s="121"/>
      <c r="Q33" s="121"/>
      <c r="R33" s="121"/>
      <c r="S33" s="7"/>
      <c r="T33" s="117"/>
      <c r="U33" s="121"/>
      <c r="V33" s="121"/>
      <c r="W33" s="121"/>
      <c r="X33" s="121"/>
      <c r="Y33" s="7"/>
      <c r="AB33" s="121"/>
      <c r="AC33" s="121"/>
      <c r="AD33" s="121"/>
      <c r="AE33" s="7"/>
      <c r="AF33" s="117"/>
      <c r="AG33" s="121"/>
      <c r="AH33" s="121"/>
      <c r="AI33" s="121"/>
      <c r="AJ33" s="121"/>
      <c r="AK33" s="7"/>
    </row>
    <row r="34" spans="2:37">
      <c r="B34" s="4">
        <f t="shared" si="1"/>
        <v>42188</v>
      </c>
      <c r="C34" s="4"/>
      <c r="D34" s="81">
        <v>79.930000000000007</v>
      </c>
      <c r="E34" s="82"/>
      <c r="F34" s="82"/>
      <c r="G34" s="327">
        <v>82</v>
      </c>
      <c r="H34" s="82"/>
      <c r="I34" s="82"/>
      <c r="J34" s="81"/>
      <c r="K34" s="82"/>
      <c r="L34" s="82"/>
      <c r="M34" s="411"/>
      <c r="P34" s="121"/>
      <c r="Q34" s="121"/>
      <c r="R34" s="121"/>
      <c r="S34" s="7"/>
      <c r="T34" s="117"/>
      <c r="U34" s="121"/>
      <c r="V34" s="121"/>
      <c r="W34" s="121"/>
      <c r="X34" s="121"/>
      <c r="Y34" s="7"/>
      <c r="AB34" s="121"/>
      <c r="AC34" s="121"/>
      <c r="AD34" s="121"/>
      <c r="AE34" s="7"/>
      <c r="AF34" s="117"/>
      <c r="AG34" s="121"/>
      <c r="AH34" s="121"/>
      <c r="AI34" s="121"/>
      <c r="AJ34" s="121"/>
      <c r="AK34" s="7"/>
    </row>
    <row r="35" spans="2:37">
      <c r="B35" s="4">
        <f t="shared" si="1"/>
        <v>42195</v>
      </c>
      <c r="C35" s="4"/>
      <c r="D35" s="81">
        <v>78.489999999999995</v>
      </c>
      <c r="E35" s="82"/>
      <c r="F35" s="82"/>
      <c r="G35" s="327">
        <v>82</v>
      </c>
      <c r="H35" s="82"/>
      <c r="I35" s="82"/>
      <c r="J35" s="81"/>
      <c r="K35" s="82"/>
      <c r="L35" s="82"/>
      <c r="M35" s="411"/>
      <c r="P35" s="121"/>
      <c r="Q35" s="121"/>
      <c r="R35" s="121"/>
      <c r="S35" s="7"/>
      <c r="T35" s="117"/>
      <c r="U35" s="121"/>
      <c r="V35" s="121"/>
      <c r="W35" s="121"/>
      <c r="X35" s="121"/>
      <c r="Y35" s="7"/>
      <c r="AB35" s="121"/>
      <c r="AC35" s="121"/>
      <c r="AD35" s="121"/>
      <c r="AE35" s="7"/>
      <c r="AF35" s="117"/>
      <c r="AG35" s="121"/>
      <c r="AH35" s="121"/>
      <c r="AI35" s="121"/>
      <c r="AJ35" s="121"/>
      <c r="AK35" s="7"/>
    </row>
    <row r="36" spans="2:37">
      <c r="B36" s="4">
        <f t="shared" si="1"/>
        <v>42202</v>
      </c>
      <c r="C36" s="4"/>
      <c r="D36" s="81">
        <v>79.569999999999993</v>
      </c>
      <c r="E36" s="82"/>
      <c r="F36" s="82"/>
      <c r="G36" s="327">
        <v>89</v>
      </c>
      <c r="H36" s="82"/>
      <c r="I36" s="82"/>
      <c r="J36" s="81"/>
      <c r="K36" s="82"/>
      <c r="L36" s="82"/>
      <c r="M36" s="411"/>
      <c r="P36" s="121"/>
      <c r="Q36" s="121"/>
      <c r="R36" s="121"/>
      <c r="S36" s="7"/>
      <c r="T36" s="117"/>
      <c r="U36" s="121"/>
      <c r="V36" s="121"/>
      <c r="W36" s="121"/>
      <c r="X36" s="121"/>
      <c r="Y36" s="7"/>
      <c r="AB36" s="121"/>
      <c r="AC36" s="121"/>
      <c r="AD36" s="121"/>
      <c r="AE36" s="7"/>
      <c r="AF36" s="117"/>
      <c r="AG36" s="121"/>
      <c r="AH36" s="121"/>
      <c r="AI36" s="121"/>
      <c r="AJ36" s="121"/>
      <c r="AK36" s="7"/>
    </row>
    <row r="37" spans="2:37">
      <c r="B37" s="4">
        <f t="shared" si="1"/>
        <v>42209</v>
      </c>
      <c r="C37" s="4"/>
      <c r="D37" s="81">
        <v>79.87</v>
      </c>
      <c r="E37" s="82"/>
      <c r="F37" s="82"/>
      <c r="G37" s="327">
        <v>79</v>
      </c>
      <c r="H37" s="82"/>
      <c r="I37" s="82"/>
      <c r="J37" s="38"/>
      <c r="K37" s="38"/>
      <c r="L37" s="38"/>
      <c r="M37" s="38"/>
      <c r="P37" s="121"/>
      <c r="Q37" s="121"/>
      <c r="R37" s="121"/>
      <c r="S37" s="7"/>
      <c r="T37" s="117"/>
      <c r="U37" s="121"/>
      <c r="V37" s="121"/>
      <c r="W37" s="121"/>
      <c r="X37" s="121"/>
      <c r="Y37" s="7"/>
      <c r="AB37" s="121"/>
      <c r="AC37" s="121"/>
      <c r="AD37" s="121"/>
      <c r="AE37" s="7"/>
      <c r="AF37" s="117"/>
      <c r="AG37" s="121"/>
      <c r="AH37" s="121"/>
      <c r="AI37" s="121"/>
      <c r="AJ37" s="121"/>
      <c r="AK37" s="7"/>
    </row>
    <row r="38" spans="2:37">
      <c r="B38" s="4">
        <f t="shared" si="1"/>
        <v>42216</v>
      </c>
      <c r="C38" s="4"/>
      <c r="D38" s="81">
        <v>76.06</v>
      </c>
      <c r="E38" s="82"/>
      <c r="F38" s="82"/>
      <c r="G38" s="327">
        <v>94</v>
      </c>
      <c r="H38" s="82"/>
      <c r="I38" s="82"/>
      <c r="J38" s="81">
        <v>78.540000000000006</v>
      </c>
      <c r="K38" s="82"/>
      <c r="L38" s="82"/>
      <c r="M38" s="327">
        <v>378</v>
      </c>
      <c r="P38" s="121"/>
      <c r="Q38" s="121"/>
      <c r="R38" s="121"/>
      <c r="S38" s="7"/>
      <c r="T38" s="117"/>
      <c r="U38" s="121"/>
      <c r="V38" s="121"/>
      <c r="W38" s="121"/>
      <c r="X38" s="121"/>
      <c r="Y38" s="7"/>
      <c r="AB38" s="121"/>
      <c r="AC38" s="121"/>
      <c r="AD38" s="121"/>
      <c r="AE38" s="7"/>
      <c r="AF38" s="117"/>
      <c r="AG38" s="121"/>
      <c r="AH38" s="121"/>
      <c r="AI38" s="121"/>
      <c r="AJ38" s="121"/>
      <c r="AK38" s="7"/>
    </row>
    <row r="39" spans="2:37">
      <c r="B39" s="4">
        <f t="shared" si="1"/>
        <v>42223</v>
      </c>
      <c r="C39" s="4"/>
      <c r="D39" s="81">
        <v>79</v>
      </c>
      <c r="E39" s="82"/>
      <c r="F39" s="82"/>
      <c r="G39" s="327">
        <v>100</v>
      </c>
      <c r="H39" s="82"/>
      <c r="I39" s="82"/>
      <c r="J39" s="81"/>
      <c r="K39" s="82"/>
      <c r="L39" s="82"/>
      <c r="M39" s="411"/>
      <c r="P39" s="121"/>
      <c r="Q39" s="121"/>
      <c r="R39" s="121"/>
      <c r="S39" s="7"/>
      <c r="T39" s="117"/>
      <c r="U39" s="121"/>
      <c r="V39" s="121"/>
      <c r="W39" s="121"/>
      <c r="X39" s="121"/>
      <c r="Y39" s="7"/>
      <c r="AB39" s="121"/>
      <c r="AC39" s="121"/>
      <c r="AD39" s="121"/>
      <c r="AE39" s="7"/>
      <c r="AF39" s="117"/>
      <c r="AG39" s="121"/>
      <c r="AH39" s="121"/>
      <c r="AI39" s="121"/>
      <c r="AJ39" s="121"/>
      <c r="AK39" s="7"/>
    </row>
    <row r="40" spans="2:37">
      <c r="B40" s="4">
        <f t="shared" si="1"/>
        <v>42230</v>
      </c>
      <c r="C40" s="4"/>
      <c r="D40" s="81">
        <v>79.959999999999994</v>
      </c>
      <c r="E40" s="82"/>
      <c r="F40" s="82"/>
      <c r="G40" s="327">
        <v>92</v>
      </c>
      <c r="H40" s="82"/>
      <c r="I40" s="82"/>
      <c r="J40" s="81"/>
      <c r="K40" s="82"/>
      <c r="L40" s="82"/>
      <c r="M40" s="411"/>
      <c r="P40" s="121"/>
      <c r="Q40" s="121"/>
      <c r="R40" s="121"/>
      <c r="S40" s="7"/>
      <c r="T40" s="117"/>
      <c r="U40" s="121"/>
      <c r="V40" s="121"/>
      <c r="W40" s="121"/>
      <c r="X40" s="121"/>
      <c r="Y40" s="7"/>
      <c r="AB40" s="121"/>
      <c r="AC40" s="121"/>
      <c r="AD40" s="121"/>
      <c r="AE40" s="7"/>
      <c r="AF40" s="117"/>
      <c r="AG40" s="121"/>
      <c r="AH40" s="121"/>
      <c r="AI40" s="121"/>
      <c r="AJ40" s="121"/>
      <c r="AK40" s="7"/>
    </row>
    <row r="41" spans="2:37">
      <c r="B41" s="4">
        <f t="shared" si="1"/>
        <v>42237</v>
      </c>
      <c r="C41" s="4"/>
      <c r="D41" s="81">
        <v>79.75</v>
      </c>
      <c r="E41" s="82"/>
      <c r="F41" s="82"/>
      <c r="G41" s="327">
        <v>92</v>
      </c>
      <c r="H41" s="82"/>
      <c r="I41" s="82"/>
      <c r="J41" s="81"/>
      <c r="K41" s="82"/>
      <c r="L41" s="82"/>
      <c r="M41" s="411"/>
      <c r="P41" s="121"/>
      <c r="Q41" s="121"/>
      <c r="R41" s="121"/>
      <c r="S41" s="7"/>
      <c r="T41" s="117"/>
      <c r="U41" s="121"/>
      <c r="V41" s="121"/>
      <c r="W41" s="121"/>
      <c r="X41" s="121"/>
      <c r="Y41" s="7"/>
      <c r="AB41" s="121"/>
      <c r="AC41" s="121"/>
      <c r="AD41" s="121"/>
      <c r="AE41" s="7"/>
      <c r="AF41" s="117"/>
      <c r="AG41" s="121"/>
      <c r="AH41" s="121"/>
      <c r="AI41" s="121"/>
      <c r="AJ41" s="121"/>
      <c r="AK41" s="7"/>
    </row>
    <row r="42" spans="2:37">
      <c r="B42" s="4">
        <f t="shared" si="1"/>
        <v>42244</v>
      </c>
      <c r="C42" s="4"/>
      <c r="D42" s="81">
        <v>79.89</v>
      </c>
      <c r="E42" s="82"/>
      <c r="F42" s="82"/>
      <c r="G42" s="327">
        <v>74</v>
      </c>
      <c r="H42" s="82"/>
      <c r="I42" s="82"/>
      <c r="J42" s="81">
        <v>79.66</v>
      </c>
      <c r="K42" s="82"/>
      <c r="L42" s="82"/>
      <c r="M42" s="327">
        <v>369</v>
      </c>
      <c r="P42" s="121"/>
      <c r="Q42" s="121"/>
      <c r="R42" s="121"/>
      <c r="S42" s="7"/>
      <c r="T42" s="117"/>
      <c r="U42" s="121"/>
      <c r="V42" s="121"/>
      <c r="W42" s="121"/>
      <c r="X42" s="121"/>
      <c r="Y42" s="7"/>
      <c r="AB42" s="121"/>
      <c r="AC42" s="121"/>
      <c r="AD42" s="121"/>
      <c r="AE42" s="7"/>
      <c r="AF42" s="117"/>
      <c r="AG42" s="121"/>
      <c r="AH42" s="121"/>
      <c r="AI42" s="121"/>
      <c r="AJ42" s="121"/>
      <c r="AK42" s="7"/>
    </row>
    <row r="43" spans="2:37">
      <c r="B43" s="4">
        <f t="shared" si="1"/>
        <v>42251</v>
      </c>
      <c r="C43" s="4"/>
      <c r="D43" s="81">
        <v>79.599999999999994</v>
      </c>
      <c r="E43" s="82"/>
      <c r="F43" s="82"/>
      <c r="G43" s="327">
        <v>94</v>
      </c>
      <c r="H43" s="82"/>
      <c r="I43" s="82"/>
      <c r="J43" s="81"/>
      <c r="K43" s="82"/>
      <c r="L43" s="82"/>
      <c r="M43" s="411"/>
      <c r="P43" s="121"/>
      <c r="Q43" s="121"/>
      <c r="R43" s="121"/>
      <c r="S43" s="7"/>
      <c r="T43" s="117"/>
      <c r="U43" s="121"/>
      <c r="V43" s="121"/>
      <c r="W43" s="121"/>
      <c r="X43" s="121"/>
      <c r="Y43" s="7"/>
      <c r="AB43" s="121"/>
      <c r="AC43" s="121"/>
      <c r="AD43" s="121"/>
      <c r="AE43" s="7"/>
      <c r="AF43" s="117"/>
      <c r="AG43" s="121"/>
      <c r="AH43" s="121"/>
      <c r="AI43" s="121"/>
      <c r="AJ43" s="121"/>
      <c r="AK43" s="7"/>
    </row>
    <row r="44" spans="2:37">
      <c r="B44" s="4">
        <f t="shared" si="1"/>
        <v>42258</v>
      </c>
      <c r="C44" s="4"/>
      <c r="D44" s="81">
        <v>79.53</v>
      </c>
      <c r="E44" s="82"/>
      <c r="F44" s="82"/>
      <c r="G44" s="327">
        <v>69</v>
      </c>
      <c r="H44" s="82"/>
      <c r="I44" s="82"/>
      <c r="J44" s="81"/>
      <c r="K44" s="82"/>
      <c r="L44" s="82"/>
      <c r="M44" s="411"/>
      <c r="P44" s="121"/>
      <c r="Q44" s="121"/>
      <c r="R44" s="121"/>
      <c r="S44" s="7"/>
      <c r="T44" s="117"/>
      <c r="U44" s="121"/>
      <c r="V44" s="121"/>
      <c r="W44" s="121"/>
      <c r="X44" s="121"/>
      <c r="Y44" s="7"/>
      <c r="AB44" s="5"/>
      <c r="AC44" s="121"/>
      <c r="AD44" s="121"/>
      <c r="AE44" s="7"/>
      <c r="AF44" s="117"/>
      <c r="AG44" s="121"/>
      <c r="AH44" s="121"/>
      <c r="AI44" s="121"/>
      <c r="AJ44" s="121"/>
      <c r="AK44" s="7"/>
    </row>
    <row r="45" spans="2:37">
      <c r="B45" s="4">
        <f t="shared" si="1"/>
        <v>42265</v>
      </c>
      <c r="C45" s="4"/>
      <c r="D45" s="81">
        <v>79.989999999999995</v>
      </c>
      <c r="E45" s="82"/>
      <c r="F45" s="82"/>
      <c r="G45" s="327">
        <v>84</v>
      </c>
      <c r="H45" s="82"/>
      <c r="I45" s="82"/>
      <c r="J45" s="81"/>
      <c r="K45" s="82"/>
      <c r="L45" s="82"/>
      <c r="M45" s="411"/>
      <c r="P45" s="121"/>
      <c r="Q45" s="121"/>
      <c r="R45" s="121"/>
      <c r="S45" s="7"/>
      <c r="T45" s="117"/>
      <c r="U45" s="121"/>
      <c r="V45" s="121"/>
      <c r="W45" s="121"/>
      <c r="X45" s="121"/>
      <c r="Y45" s="7"/>
      <c r="AB45" s="5"/>
      <c r="AC45" s="121"/>
      <c r="AD45" s="121"/>
      <c r="AE45" s="7"/>
      <c r="AF45" s="117"/>
      <c r="AG45" s="121"/>
      <c r="AH45" s="121"/>
      <c r="AI45" s="121"/>
      <c r="AJ45" s="121"/>
      <c r="AK45" s="7"/>
    </row>
    <row r="46" spans="2:37">
      <c r="B46" s="4">
        <f t="shared" si="1"/>
        <v>42272</v>
      </c>
      <c r="C46" s="4"/>
      <c r="D46" s="81">
        <v>80.03</v>
      </c>
      <c r="E46" s="82"/>
      <c r="F46" s="82"/>
      <c r="G46" s="327">
        <v>79</v>
      </c>
      <c r="H46" s="82"/>
      <c r="I46" s="82"/>
      <c r="J46" s="81">
        <v>79.709999999999994</v>
      </c>
      <c r="K46" s="82"/>
      <c r="L46" s="82"/>
      <c r="M46" s="327">
        <v>368</v>
      </c>
      <c r="P46" s="121"/>
      <c r="Q46" s="121"/>
      <c r="R46" s="121"/>
      <c r="S46" s="7"/>
      <c r="T46" s="117"/>
      <c r="U46" s="121"/>
      <c r="V46" s="121"/>
      <c r="W46" s="121"/>
      <c r="X46" s="121"/>
      <c r="Y46" s="7"/>
      <c r="AB46" s="5"/>
      <c r="AC46" s="121"/>
      <c r="AD46" s="121"/>
      <c r="AE46" s="7"/>
      <c r="AF46" s="117"/>
      <c r="AG46" s="121"/>
      <c r="AH46" s="121"/>
      <c r="AI46" s="121"/>
      <c r="AJ46" s="121"/>
      <c r="AK46" s="7"/>
    </row>
    <row r="47" spans="2:37">
      <c r="B47" s="4">
        <f t="shared" si="1"/>
        <v>42279</v>
      </c>
      <c r="C47" s="4"/>
      <c r="D47" s="81">
        <v>79.180000000000007</v>
      </c>
      <c r="E47" s="82"/>
      <c r="F47" s="82"/>
      <c r="G47" s="327">
        <v>91</v>
      </c>
      <c r="H47" s="82"/>
      <c r="I47" s="82"/>
      <c r="J47" s="81"/>
      <c r="K47" s="82"/>
      <c r="L47" s="82"/>
      <c r="M47" s="411"/>
      <c r="P47" s="121"/>
      <c r="Q47" s="121"/>
      <c r="R47" s="121"/>
      <c r="S47" s="7"/>
      <c r="T47" s="117"/>
      <c r="U47" s="121"/>
      <c r="V47" s="121"/>
      <c r="W47" s="121"/>
      <c r="X47" s="121"/>
      <c r="Y47" s="7"/>
      <c r="AB47" s="5"/>
      <c r="AC47" s="121"/>
      <c r="AD47" s="121"/>
      <c r="AE47" s="7"/>
      <c r="AF47" s="117"/>
      <c r="AG47" s="121"/>
      <c r="AH47" s="121"/>
      <c r="AI47" s="121"/>
      <c r="AJ47" s="121"/>
      <c r="AK47" s="7"/>
    </row>
    <row r="48" spans="2:37">
      <c r="B48" s="4">
        <f t="shared" si="1"/>
        <v>42286</v>
      </c>
      <c r="C48" s="4"/>
      <c r="D48" s="81">
        <v>79.37</v>
      </c>
      <c r="E48" s="82"/>
      <c r="F48" s="82"/>
      <c r="G48" s="327">
        <v>84</v>
      </c>
      <c r="H48" s="82"/>
      <c r="I48" s="82"/>
      <c r="J48" s="81"/>
      <c r="K48" s="82"/>
      <c r="L48" s="82"/>
      <c r="M48" s="411"/>
      <c r="P48" s="121"/>
      <c r="Q48" s="121"/>
      <c r="R48" s="121"/>
      <c r="S48" s="7"/>
      <c r="T48" s="117"/>
      <c r="U48" s="121"/>
      <c r="V48" s="121"/>
      <c r="W48" s="121"/>
      <c r="X48" s="121"/>
      <c r="Y48" s="7"/>
      <c r="AB48" s="5"/>
      <c r="AC48" s="121"/>
      <c r="AD48" s="121"/>
      <c r="AE48" s="7"/>
      <c r="AF48" s="117"/>
      <c r="AG48" s="121"/>
      <c r="AH48" s="121"/>
      <c r="AI48" s="121"/>
      <c r="AJ48" s="121"/>
      <c r="AK48" s="7"/>
    </row>
    <row r="49" spans="2:37">
      <c r="B49" s="4">
        <f t="shared" si="1"/>
        <v>42293</v>
      </c>
      <c r="C49" s="4"/>
      <c r="D49" s="81">
        <v>78.89</v>
      </c>
      <c r="E49" s="82"/>
      <c r="F49" s="82"/>
      <c r="G49" s="327">
        <v>87</v>
      </c>
      <c r="H49" s="82"/>
      <c r="I49" s="82"/>
      <c r="J49" s="81"/>
      <c r="K49" s="82"/>
      <c r="L49" s="82"/>
      <c r="M49" s="411"/>
      <c r="P49" s="121"/>
      <c r="Q49" s="121"/>
      <c r="R49" s="121"/>
      <c r="S49" s="7"/>
      <c r="T49" s="117"/>
      <c r="U49" s="121"/>
      <c r="V49" s="121"/>
      <c r="W49" s="121"/>
      <c r="X49" s="121"/>
      <c r="Y49" s="7"/>
      <c r="AB49" s="5"/>
      <c r="AC49" s="121"/>
      <c r="AD49" s="121"/>
      <c r="AE49" s="7"/>
      <c r="AF49" s="117"/>
      <c r="AG49" s="121"/>
      <c r="AH49" s="121"/>
      <c r="AI49" s="121"/>
      <c r="AJ49" s="121"/>
      <c r="AK49" s="7"/>
    </row>
    <row r="50" spans="2:37">
      <c r="B50" s="4">
        <f t="shared" si="1"/>
        <v>42300</v>
      </c>
      <c r="C50" s="4"/>
      <c r="D50" s="81">
        <v>77.2</v>
      </c>
      <c r="E50" s="82"/>
      <c r="F50" s="82"/>
      <c r="G50" s="327">
        <v>97</v>
      </c>
      <c r="H50" s="82"/>
      <c r="I50" s="82"/>
      <c r="J50" s="251"/>
      <c r="K50" s="38"/>
      <c r="L50" s="38"/>
      <c r="M50" s="410"/>
      <c r="P50" s="121"/>
      <c r="Q50" s="121"/>
      <c r="R50" s="121"/>
      <c r="S50" s="7"/>
      <c r="T50" s="117"/>
      <c r="U50" s="121"/>
      <c r="V50" s="121"/>
      <c r="W50" s="121"/>
      <c r="X50" s="121"/>
      <c r="Y50" s="7"/>
      <c r="AB50" s="5"/>
      <c r="AC50" s="121"/>
      <c r="AD50" s="121"/>
      <c r="AE50" s="7"/>
      <c r="AF50" s="117"/>
      <c r="AG50" s="121"/>
      <c r="AH50" s="121"/>
      <c r="AI50" s="121"/>
      <c r="AJ50" s="121"/>
      <c r="AK50" s="7"/>
    </row>
    <row r="51" spans="2:37">
      <c r="B51" s="4">
        <f t="shared" si="1"/>
        <v>42307</v>
      </c>
      <c r="C51" s="4"/>
      <c r="D51" s="81">
        <v>79.12</v>
      </c>
      <c r="E51" s="82"/>
      <c r="F51" s="82"/>
      <c r="G51" s="327">
        <v>82</v>
      </c>
      <c r="H51" s="82"/>
      <c r="I51" s="82"/>
      <c r="J51" s="81">
        <v>78.61</v>
      </c>
      <c r="K51" s="82"/>
      <c r="L51" s="82"/>
      <c r="M51" s="327">
        <v>388</v>
      </c>
      <c r="P51" s="178"/>
      <c r="Q51" s="5"/>
      <c r="R51" s="5"/>
      <c r="S51" s="5"/>
      <c r="T51" s="117"/>
      <c r="U51" s="121"/>
      <c r="V51" s="121"/>
      <c r="W51" s="121"/>
      <c r="X51" s="121"/>
      <c r="Y51" s="7"/>
      <c r="AB51" s="5"/>
      <c r="AC51" s="5"/>
      <c r="AD51" s="5"/>
      <c r="AE51" s="5"/>
      <c r="AF51" s="117"/>
      <c r="AG51" s="121"/>
      <c r="AH51" s="121"/>
      <c r="AI51" s="121"/>
      <c r="AJ51" s="121"/>
      <c r="AK51" s="7"/>
    </row>
    <row r="52" spans="2:37">
      <c r="B52" s="4">
        <f t="shared" si="1"/>
        <v>42314</v>
      </c>
      <c r="C52" s="4"/>
      <c r="D52" s="81">
        <v>78.709999999999994</v>
      </c>
      <c r="E52" s="82"/>
      <c r="F52" s="82"/>
      <c r="G52" s="327">
        <v>79</v>
      </c>
      <c r="H52" s="82"/>
      <c r="I52" s="82"/>
      <c r="J52" s="81"/>
      <c r="K52" s="82"/>
      <c r="L52" s="82"/>
      <c r="M52" s="411"/>
      <c r="P52" s="178"/>
      <c r="Q52" s="5"/>
      <c r="R52" s="5"/>
      <c r="S52" s="5"/>
      <c r="T52" s="117"/>
      <c r="U52" s="121"/>
      <c r="V52" s="121"/>
      <c r="W52" s="121"/>
      <c r="X52" s="121"/>
      <c r="Y52" s="7"/>
      <c r="AB52" s="5"/>
      <c r="AC52" s="121"/>
      <c r="AD52" s="121"/>
      <c r="AE52" s="7"/>
      <c r="AF52" s="117"/>
      <c r="AG52" s="121"/>
      <c r="AH52" s="121"/>
      <c r="AI52" s="121"/>
      <c r="AJ52" s="121"/>
      <c r="AK52" s="7"/>
    </row>
    <row r="53" spans="2:37">
      <c r="B53" s="4">
        <f t="shared" si="1"/>
        <v>42321</v>
      </c>
      <c r="C53" s="4"/>
      <c r="D53" s="81">
        <v>79.52</v>
      </c>
      <c r="E53" s="82"/>
      <c r="F53" s="82"/>
      <c r="G53" s="327">
        <v>100</v>
      </c>
      <c r="H53" s="82"/>
      <c r="I53" s="82"/>
      <c r="J53" s="81"/>
      <c r="K53" s="82"/>
      <c r="L53" s="82"/>
      <c r="M53" s="411"/>
      <c r="P53" s="121"/>
      <c r="Q53" s="121"/>
      <c r="R53" s="121"/>
      <c r="S53" s="7"/>
      <c r="T53" s="117"/>
      <c r="U53" s="121"/>
      <c r="V53" s="121"/>
      <c r="W53" s="121"/>
      <c r="X53" s="121"/>
      <c r="Y53" s="7"/>
      <c r="AB53" s="5"/>
      <c r="AC53" s="121"/>
      <c r="AD53" s="121"/>
      <c r="AE53" s="7"/>
      <c r="AF53" s="117"/>
      <c r="AG53" s="121"/>
      <c r="AH53" s="121"/>
      <c r="AI53" s="121"/>
      <c r="AJ53" s="121"/>
      <c r="AK53" s="7"/>
    </row>
    <row r="54" spans="2:37">
      <c r="B54" s="4">
        <f t="shared" si="1"/>
        <v>42328</v>
      </c>
      <c r="C54" s="4"/>
      <c r="D54" s="81">
        <v>78.709999999999994</v>
      </c>
      <c r="E54" s="82"/>
      <c r="F54" s="82"/>
      <c r="G54" s="327">
        <v>98</v>
      </c>
      <c r="H54" s="82"/>
      <c r="I54" s="82"/>
      <c r="J54" s="81"/>
      <c r="K54" s="82"/>
      <c r="L54" s="82"/>
      <c r="M54" s="411"/>
      <c r="P54" s="121"/>
      <c r="Q54" s="121"/>
      <c r="R54" s="121"/>
      <c r="S54" s="7"/>
      <c r="T54" s="117"/>
      <c r="U54" s="121"/>
      <c r="V54" s="121"/>
      <c r="W54" s="121"/>
      <c r="X54" s="121"/>
      <c r="Y54" s="7"/>
      <c r="AB54" s="5"/>
      <c r="AC54" s="121"/>
      <c r="AD54" s="121"/>
      <c r="AE54" s="7"/>
      <c r="AF54" s="117"/>
      <c r="AG54" s="121"/>
      <c r="AH54" s="121"/>
      <c r="AI54" s="121"/>
      <c r="AJ54" s="121"/>
      <c r="AK54" s="7"/>
    </row>
    <row r="55" spans="2:37">
      <c r="B55" s="4">
        <f t="shared" si="1"/>
        <v>42335</v>
      </c>
      <c r="C55" s="4"/>
      <c r="D55" s="81">
        <v>78.3</v>
      </c>
      <c r="E55" s="82"/>
      <c r="F55" s="82"/>
      <c r="G55" s="327">
        <v>84</v>
      </c>
      <c r="H55" s="82"/>
      <c r="I55" s="82"/>
      <c r="J55" s="81">
        <v>78.849999999999994</v>
      </c>
      <c r="K55" s="82"/>
      <c r="L55" s="82"/>
      <c r="M55" s="327">
        <v>364</v>
      </c>
      <c r="P55" s="121"/>
      <c r="Q55" s="121"/>
      <c r="R55" s="121"/>
      <c r="S55" s="7"/>
      <c r="T55" s="117"/>
      <c r="U55" s="121"/>
      <c r="V55" s="121"/>
      <c r="W55" s="121"/>
      <c r="X55" s="121"/>
      <c r="Y55" s="7"/>
      <c r="AB55" s="5"/>
      <c r="AC55" s="121"/>
      <c r="AD55" s="121"/>
      <c r="AE55" s="7"/>
      <c r="AF55" s="117"/>
      <c r="AG55" s="121"/>
      <c r="AH55" s="121"/>
      <c r="AI55" s="121"/>
      <c r="AJ55" s="121"/>
      <c r="AK55" s="7"/>
    </row>
    <row r="56" spans="2:37">
      <c r="B56" s="4">
        <f t="shared" si="1"/>
        <v>42342</v>
      </c>
      <c r="C56" s="4"/>
      <c r="D56" s="81">
        <v>79.63</v>
      </c>
      <c r="E56" s="82"/>
      <c r="F56" s="82"/>
      <c r="G56" s="327">
        <v>76</v>
      </c>
      <c r="H56" s="82"/>
      <c r="I56" s="82"/>
      <c r="J56" s="81"/>
      <c r="K56" s="82"/>
      <c r="L56" s="82"/>
      <c r="M56" s="411"/>
      <c r="P56" s="121"/>
      <c r="Q56" s="121"/>
      <c r="R56" s="121"/>
      <c r="S56" s="7"/>
      <c r="T56" s="117"/>
      <c r="U56" s="121"/>
      <c r="V56" s="178"/>
      <c r="W56" s="178"/>
      <c r="X56" s="178"/>
      <c r="Y56" s="5"/>
      <c r="AB56" s="5"/>
      <c r="AC56" s="121"/>
      <c r="AD56" s="121"/>
      <c r="AE56" s="7"/>
      <c r="AF56" s="117"/>
      <c r="AG56" s="121"/>
      <c r="AH56" s="178"/>
      <c r="AI56" s="178"/>
      <c r="AJ56" s="178"/>
      <c r="AK56" s="5"/>
    </row>
    <row r="57" spans="2:37">
      <c r="B57" s="4">
        <f t="shared" si="1"/>
        <v>42349</v>
      </c>
      <c r="C57" s="4"/>
      <c r="D57" s="81">
        <v>76.3</v>
      </c>
      <c r="E57" s="82"/>
      <c r="F57" s="82"/>
      <c r="G57" s="327">
        <v>88</v>
      </c>
      <c r="H57" s="82"/>
      <c r="I57" s="82"/>
      <c r="J57" s="81"/>
      <c r="K57" s="82"/>
      <c r="L57" s="82"/>
      <c r="M57" s="411"/>
      <c r="P57" s="121"/>
      <c r="Q57" s="121"/>
      <c r="R57" s="121"/>
      <c r="S57" s="7"/>
      <c r="T57" s="117"/>
      <c r="U57" s="121"/>
      <c r="V57" s="121"/>
      <c r="W57" s="121"/>
      <c r="X57" s="121"/>
      <c r="Y57" s="7"/>
      <c r="AB57" s="121"/>
      <c r="AC57" s="121"/>
      <c r="AD57" s="121"/>
      <c r="AE57" s="7"/>
      <c r="AF57" s="117"/>
      <c r="AG57" s="121"/>
      <c r="AH57" s="121"/>
      <c r="AI57" s="121"/>
      <c r="AJ57" s="121"/>
      <c r="AK57" s="7"/>
    </row>
    <row r="58" spans="2:37">
      <c r="B58" s="4">
        <f t="shared" si="1"/>
        <v>42356</v>
      </c>
      <c r="C58" s="4"/>
      <c r="D58" s="81">
        <v>74.23</v>
      </c>
      <c r="E58" s="82"/>
      <c r="F58" s="82"/>
      <c r="G58" s="327">
        <v>55</v>
      </c>
      <c r="H58" s="82"/>
      <c r="I58" s="82"/>
      <c r="J58" s="81"/>
      <c r="K58" s="82"/>
      <c r="L58" s="82"/>
      <c r="M58" s="411"/>
      <c r="P58" s="121"/>
      <c r="Q58" s="121"/>
      <c r="R58" s="121"/>
      <c r="S58" s="7"/>
      <c r="T58" s="117"/>
      <c r="U58" s="121"/>
      <c r="V58" s="121"/>
      <c r="W58" s="121"/>
      <c r="X58" s="121"/>
      <c r="Y58" s="7"/>
      <c r="AB58" s="121"/>
      <c r="AC58" s="121"/>
      <c r="AD58" s="121"/>
      <c r="AE58" s="7"/>
      <c r="AF58" s="117"/>
      <c r="AG58" s="121"/>
      <c r="AH58" s="121"/>
      <c r="AI58" s="121"/>
      <c r="AJ58" s="121"/>
      <c r="AK58" s="7"/>
    </row>
    <row r="59" spans="2:37">
      <c r="B59" s="4">
        <f t="shared" si="1"/>
        <v>42363</v>
      </c>
      <c r="C59" s="4"/>
      <c r="D59" s="81">
        <v>74.81</v>
      </c>
      <c r="E59" s="82"/>
      <c r="F59" s="82"/>
      <c r="G59" s="327">
        <v>108</v>
      </c>
      <c r="H59" s="82"/>
      <c r="I59" s="82"/>
      <c r="J59" s="251"/>
      <c r="K59" s="38"/>
      <c r="L59" s="38"/>
      <c r="M59" s="410"/>
      <c r="P59" s="121"/>
      <c r="Q59" s="121"/>
      <c r="R59" s="121"/>
      <c r="S59" s="7"/>
      <c r="T59" s="117"/>
      <c r="U59" s="121"/>
      <c r="V59" s="121"/>
      <c r="W59" s="121"/>
      <c r="X59" s="121"/>
      <c r="Y59" s="7"/>
      <c r="AB59" s="121"/>
      <c r="AC59" s="121"/>
      <c r="AD59" s="121"/>
      <c r="AE59" s="7"/>
      <c r="AF59" s="117"/>
      <c r="AG59" s="121"/>
      <c r="AH59" s="121"/>
      <c r="AI59" s="121"/>
      <c r="AJ59" s="121"/>
      <c r="AK59" s="7"/>
    </row>
    <row r="60" spans="2:37">
      <c r="B60" s="4">
        <f t="shared" si="1"/>
        <v>42370</v>
      </c>
      <c r="C60" s="4"/>
      <c r="D60" s="81">
        <v>73.489999999999995</v>
      </c>
      <c r="E60" s="82"/>
      <c r="F60" s="82"/>
      <c r="G60" s="327">
        <v>91</v>
      </c>
      <c r="H60" s="82"/>
      <c r="I60" s="82"/>
      <c r="J60" s="81">
        <v>75.64</v>
      </c>
      <c r="K60" s="82"/>
      <c r="L60" s="82"/>
      <c r="M60" s="327">
        <v>400</v>
      </c>
      <c r="P60" s="121"/>
      <c r="Q60" s="121"/>
      <c r="R60" s="121"/>
      <c r="S60" s="7"/>
      <c r="T60" s="117"/>
      <c r="U60" s="121"/>
      <c r="V60" s="121"/>
      <c r="W60" s="121"/>
      <c r="X60" s="121"/>
      <c r="Y60" s="7"/>
      <c r="AB60" s="121"/>
      <c r="AC60" s="121"/>
      <c r="AD60" s="121"/>
      <c r="AE60" s="7"/>
      <c r="AF60" s="117"/>
      <c r="AG60" s="121"/>
      <c r="AH60" s="121"/>
      <c r="AI60" s="121"/>
      <c r="AJ60" s="121"/>
      <c r="AK60" s="7"/>
    </row>
    <row r="61" spans="2:37" ht="2.25" customHeight="1">
      <c r="B61" s="4"/>
      <c r="C61" s="4"/>
      <c r="D61" s="121"/>
      <c r="E61" s="121"/>
      <c r="F61" s="121"/>
      <c r="G61" s="327"/>
      <c r="H61" s="81"/>
      <c r="I61" s="121"/>
      <c r="J61" s="121"/>
      <c r="K61" s="121"/>
      <c r="L61" s="121"/>
      <c r="M61" s="327"/>
      <c r="P61" s="121"/>
      <c r="Q61" s="121"/>
      <c r="R61" s="121"/>
      <c r="S61" s="7"/>
      <c r="T61" s="117"/>
      <c r="U61" s="121"/>
      <c r="V61" s="121"/>
      <c r="W61" s="121"/>
      <c r="X61" s="121"/>
      <c r="Y61" s="7"/>
      <c r="AB61" s="121"/>
      <c r="AC61" s="121"/>
      <c r="AD61" s="121"/>
      <c r="AE61" s="7"/>
      <c r="AF61" s="117"/>
      <c r="AG61" s="121"/>
      <c r="AH61" s="121"/>
      <c r="AI61" s="121"/>
      <c r="AJ61" s="121"/>
      <c r="AK61" s="7"/>
    </row>
    <row r="62" spans="2:37" ht="12.75" customHeight="1">
      <c r="B62" s="127">
        <v>2015</v>
      </c>
      <c r="C62" s="9"/>
      <c r="D62" s="121">
        <f>SUMPRODUCT(D8:D60,G8:G60)/SUM(G8:G60)</f>
        <v>78.906527303754316</v>
      </c>
      <c r="E62" s="121"/>
      <c r="F62" s="121"/>
      <c r="G62" s="327">
        <f>SUM(G8:G60)</f>
        <v>4688</v>
      </c>
      <c r="H62" s="81"/>
      <c r="I62" s="121"/>
      <c r="J62" s="121"/>
      <c r="K62" s="121"/>
      <c r="L62" s="121"/>
      <c r="M62" s="327"/>
      <c r="N62" s="10"/>
      <c r="O62" s="10"/>
      <c r="P62" s="121"/>
      <c r="Q62" s="121"/>
      <c r="R62" s="121"/>
      <c r="S62" s="7"/>
      <c r="T62" s="117"/>
      <c r="U62" s="121"/>
      <c r="V62" s="121"/>
      <c r="W62" s="121"/>
      <c r="X62" s="121"/>
      <c r="Y62" s="7"/>
      <c r="Z62" s="10"/>
      <c r="AA62" s="10"/>
      <c r="AB62" s="121"/>
      <c r="AC62" s="121"/>
      <c r="AD62" s="121"/>
      <c r="AE62" s="7"/>
      <c r="AF62" s="110"/>
      <c r="AG62" s="130"/>
      <c r="AH62" s="130"/>
      <c r="AI62" s="130"/>
      <c r="AJ62" s="130"/>
      <c r="AK62" s="7"/>
    </row>
    <row r="63" spans="2:37" ht="12.75" customHeight="1">
      <c r="B63" s="127">
        <v>2014</v>
      </c>
      <c r="C63" s="9"/>
      <c r="D63" s="121">
        <v>79.636419632381674</v>
      </c>
      <c r="E63" s="121"/>
      <c r="F63" s="121"/>
      <c r="G63" s="327">
        <v>5114</v>
      </c>
      <c r="H63" s="81"/>
      <c r="I63" s="121"/>
      <c r="J63" s="121"/>
      <c r="K63" s="121"/>
      <c r="L63" s="121"/>
      <c r="M63" s="327"/>
      <c r="N63" s="10"/>
      <c r="O63" s="10"/>
      <c r="P63" s="121"/>
      <c r="Q63" s="121"/>
      <c r="R63" s="121"/>
      <c r="S63" s="7"/>
      <c r="T63" s="117"/>
      <c r="U63" s="121"/>
      <c r="V63" s="121"/>
      <c r="W63" s="121"/>
      <c r="X63" s="121"/>
      <c r="Y63" s="7"/>
      <c r="Z63" s="10"/>
      <c r="AA63" s="10"/>
      <c r="AB63" s="121"/>
      <c r="AC63" s="121"/>
      <c r="AD63" s="121"/>
      <c r="AE63" s="7"/>
      <c r="AF63" s="110"/>
      <c r="AG63" s="130"/>
      <c r="AH63" s="130"/>
      <c r="AI63" s="130"/>
      <c r="AJ63" s="130"/>
      <c r="AK63" s="7"/>
    </row>
    <row r="64" spans="2:37" ht="2.25" customHeight="1">
      <c r="B64" s="127"/>
      <c r="C64" s="9"/>
      <c r="D64" s="130"/>
      <c r="E64" s="130"/>
      <c r="F64" s="130"/>
      <c r="G64" s="131"/>
      <c r="H64" s="110"/>
      <c r="I64" s="130"/>
      <c r="J64" s="130"/>
      <c r="K64" s="130"/>
      <c r="L64" s="130"/>
      <c r="M64" s="131"/>
      <c r="P64" s="130"/>
      <c r="Q64" s="130"/>
      <c r="R64" s="130"/>
      <c r="S64" s="131"/>
      <c r="T64" s="110"/>
      <c r="U64" s="130"/>
      <c r="V64" s="130"/>
      <c r="W64" s="130"/>
      <c r="X64" s="130"/>
      <c r="Y64" s="7"/>
      <c r="AB64" s="130"/>
      <c r="AC64" s="130"/>
      <c r="AD64" s="130"/>
      <c r="AE64" s="131"/>
      <c r="AF64" s="110"/>
      <c r="AG64" s="130"/>
      <c r="AH64" s="130"/>
      <c r="AI64" s="130"/>
      <c r="AJ64" s="130"/>
      <c r="AK64" s="131"/>
    </row>
    <row r="65" spans="2:38" ht="10.5" customHeight="1">
      <c r="B65" s="10" t="s">
        <v>285</v>
      </c>
      <c r="J65" s="117"/>
      <c r="K65" s="117"/>
      <c r="M65" s="117"/>
      <c r="N65" s="117"/>
      <c r="O65" s="117"/>
      <c r="V65" s="117"/>
      <c r="W65" s="117"/>
      <c r="Y65" s="7"/>
      <c r="Z65" s="117"/>
      <c r="AA65" s="117"/>
      <c r="AH65" s="117"/>
      <c r="AI65" s="117"/>
      <c r="AK65" s="117"/>
      <c r="AL65" s="117"/>
    </row>
    <row r="66" spans="2:38" ht="10.5" customHeight="1">
      <c r="B66" s="10" t="s">
        <v>174</v>
      </c>
      <c r="J66" s="117"/>
      <c r="K66" s="117"/>
      <c r="M66" s="117"/>
      <c r="N66" s="117"/>
      <c r="O66" s="117"/>
      <c r="V66" s="117"/>
      <c r="W66" s="117"/>
      <c r="Y66" s="7"/>
      <c r="Z66" s="117"/>
      <c r="AA66" s="117"/>
      <c r="AH66" s="117"/>
      <c r="AI66" s="117"/>
      <c r="AK66" s="117"/>
      <c r="AL66" s="117"/>
    </row>
    <row r="67" spans="2:38" ht="10.5" customHeight="1">
      <c r="B67" s="10"/>
      <c r="J67" s="117"/>
      <c r="K67" s="117"/>
      <c r="M67" s="117"/>
      <c r="N67" s="117"/>
      <c r="O67" s="117"/>
      <c r="V67" s="117"/>
      <c r="W67" s="117"/>
      <c r="Y67" s="7"/>
      <c r="Z67" s="117"/>
      <c r="AA67" s="117"/>
      <c r="AH67" s="117"/>
      <c r="AI67" s="117"/>
      <c r="AK67" s="117"/>
      <c r="AL67" s="117"/>
    </row>
    <row r="68" spans="2:38">
      <c r="J68" s="117"/>
      <c r="K68" s="117"/>
      <c r="M68" s="117"/>
      <c r="N68" s="117"/>
      <c r="O68" s="117"/>
      <c r="V68" s="117"/>
      <c r="W68" s="117"/>
      <c r="Y68" s="117"/>
      <c r="Z68" s="117"/>
      <c r="AA68" s="117"/>
      <c r="AH68" s="117"/>
      <c r="AI68" s="117"/>
      <c r="AK68" s="117"/>
      <c r="AL68" s="117"/>
    </row>
    <row r="69" spans="2:38">
      <c r="J69" s="117"/>
      <c r="K69" s="117"/>
      <c r="M69" s="117"/>
      <c r="N69" s="117"/>
      <c r="O69" s="117"/>
      <c r="V69" s="117"/>
      <c r="W69" s="117"/>
      <c r="Y69" s="117"/>
      <c r="Z69" s="117"/>
      <c r="AA69" s="117"/>
      <c r="AH69" s="117"/>
      <c r="AI69" s="117"/>
      <c r="AK69" s="117"/>
      <c r="AL69" s="117"/>
    </row>
    <row r="70" spans="2:38">
      <c r="J70" s="117"/>
      <c r="K70" s="117"/>
      <c r="M70" s="117"/>
      <c r="N70" s="117"/>
      <c r="O70" s="117"/>
      <c r="V70" s="117"/>
      <c r="W70" s="117"/>
      <c r="Y70" s="117"/>
      <c r="Z70" s="117"/>
      <c r="AA70" s="117"/>
      <c r="AH70" s="117"/>
      <c r="AI70" s="117"/>
      <c r="AK70" s="117"/>
      <c r="AL70" s="117"/>
    </row>
    <row r="71" spans="2:38">
      <c r="J71" s="117"/>
      <c r="K71" s="117"/>
      <c r="M71" s="117"/>
      <c r="N71" s="117"/>
      <c r="O71" s="117"/>
      <c r="V71" s="117"/>
      <c r="W71" s="117"/>
      <c r="Y71" s="117"/>
      <c r="Z71" s="117"/>
      <c r="AA71" s="117"/>
      <c r="AH71" s="117"/>
      <c r="AI71" s="117"/>
      <c r="AK71" s="117"/>
      <c r="AL71" s="117"/>
    </row>
  </sheetData>
  <mergeCells count="5">
    <mergeCell ref="D6:N6"/>
    <mergeCell ref="D7:E7"/>
    <mergeCell ref="G7:H7"/>
    <mergeCell ref="J7:K7"/>
    <mergeCell ref="M7:N7"/>
  </mergeCells>
  <pageMargins left="0.24" right="0.24" top="0.17" bottom="0.17" header="0.17" footer="0.17"/>
  <pageSetup scale="96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B2:AB48"/>
  <sheetViews>
    <sheetView zoomScaleNormal="100" zoomScaleSheetLayoutView="100" workbookViewId="0">
      <selection activeCell="AB21" sqref="AB20:AC21"/>
    </sheetView>
  </sheetViews>
  <sheetFormatPr defaultColWidth="9.140625" defaultRowHeight="12"/>
  <cols>
    <col min="1" max="1" width="4.140625" style="37" customWidth="1"/>
    <col min="2" max="2" width="10.85546875" style="37" customWidth="1"/>
    <col min="3" max="3" width="8.5703125" style="51" customWidth="1"/>
    <col min="4" max="4" width="1.28515625" style="37" customWidth="1"/>
    <col min="5" max="5" width="0.5703125" style="37" customWidth="1"/>
    <col min="6" max="6" width="6.85546875" style="37" customWidth="1"/>
    <col min="7" max="7" width="3.140625" style="37" customWidth="1"/>
    <col min="8" max="8" width="0.5703125" style="37" customWidth="1"/>
    <col min="9" max="9" width="5.7109375" style="37" customWidth="1"/>
    <col min="10" max="10" width="3.140625" style="37" customWidth="1"/>
    <col min="11" max="11" width="0.5703125" style="37" customWidth="1"/>
    <col min="12" max="12" width="8.5703125" style="51" customWidth="1"/>
    <col min="13" max="13" width="1.28515625" style="37" customWidth="1"/>
    <col min="14" max="14" width="0.5703125" style="37" customWidth="1"/>
    <col min="15" max="15" width="7.7109375" style="37" customWidth="1"/>
    <col min="16" max="16" width="3.140625" style="37" customWidth="1"/>
    <col min="17" max="17" width="0.5703125" style="37" customWidth="1"/>
    <col min="18" max="18" width="6.28515625" style="37" customWidth="1"/>
    <col min="19" max="19" width="3.140625" style="37" customWidth="1"/>
    <col min="20" max="20" width="0.5703125" style="37" customWidth="1"/>
    <col min="21" max="21" width="8.5703125" style="51" customWidth="1"/>
    <col min="22" max="22" width="1.28515625" style="37" customWidth="1"/>
    <col min="23" max="23" width="0.5703125" style="37" customWidth="1"/>
    <col min="24" max="24" width="5.42578125" style="37" customWidth="1"/>
    <col min="25" max="25" width="3.140625" style="37" customWidth="1"/>
    <col min="26" max="26" width="0.5703125" style="37" customWidth="1"/>
    <col min="27" max="27" width="5.42578125" style="37" customWidth="1"/>
    <col min="28" max="28" width="3.140625" style="37" customWidth="1"/>
    <col min="29" max="16384" width="9.140625" style="37"/>
  </cols>
  <sheetData>
    <row r="2" spans="2:28">
      <c r="C2" s="251" t="s">
        <v>407</v>
      </c>
      <c r="L2" s="251"/>
      <c r="U2" s="251"/>
    </row>
    <row r="3" spans="2:28">
      <c r="C3" s="165" t="s">
        <v>289</v>
      </c>
      <c r="L3" s="165"/>
      <c r="U3" s="165"/>
    </row>
    <row r="4" spans="2:28" ht="12" customHeight="1">
      <c r="C4" s="165" t="s">
        <v>290</v>
      </c>
    </row>
    <row r="5" spans="2:28" ht="12" customHeight="1">
      <c r="C5" s="165" t="s">
        <v>291</v>
      </c>
    </row>
    <row r="6" spans="2:28" ht="15" customHeight="1"/>
    <row r="7" spans="2:28" ht="15" customHeight="1">
      <c r="C7" s="1956" t="s">
        <v>292</v>
      </c>
      <c r="D7" s="1956"/>
      <c r="E7" s="1956"/>
      <c r="F7" s="1956"/>
      <c r="G7" s="1956"/>
      <c r="H7" s="1956"/>
      <c r="I7" s="1956"/>
      <c r="J7" s="1956"/>
      <c r="K7" s="1956"/>
      <c r="L7" s="1956"/>
      <c r="M7" s="1956"/>
      <c r="N7" s="1956"/>
      <c r="O7" s="1956"/>
      <c r="P7" s="1956"/>
      <c r="Q7" s="1956"/>
      <c r="R7" s="1956"/>
      <c r="S7" s="1956"/>
      <c r="T7" s="1956"/>
      <c r="U7" s="1956"/>
      <c r="V7" s="1956"/>
      <c r="W7" s="1956"/>
      <c r="X7" s="1956"/>
      <c r="Y7" s="1956"/>
      <c r="Z7" s="1956"/>
      <c r="AA7" s="1956"/>
      <c r="AB7" s="1956"/>
    </row>
    <row r="8" spans="2:28" s="57" customFormat="1" ht="12.75" customHeight="1">
      <c r="C8" s="1956" t="s">
        <v>293</v>
      </c>
      <c r="D8" s="1956"/>
      <c r="E8" s="1956"/>
      <c r="F8" s="1956"/>
      <c r="G8" s="1956"/>
      <c r="H8" s="1956"/>
      <c r="I8" s="1956"/>
      <c r="J8" s="1956"/>
      <c r="K8" s="102"/>
      <c r="L8" s="1956" t="s">
        <v>294</v>
      </c>
      <c r="M8" s="1956"/>
      <c r="N8" s="1956"/>
      <c r="O8" s="1956"/>
      <c r="P8" s="1956"/>
      <c r="Q8" s="1956"/>
      <c r="R8" s="1956"/>
      <c r="S8" s="1956"/>
      <c r="T8" s="102"/>
      <c r="U8" s="1956" t="s">
        <v>295</v>
      </c>
      <c r="V8" s="1956"/>
      <c r="W8" s="1956"/>
      <c r="X8" s="1956"/>
      <c r="Y8" s="1956"/>
      <c r="Z8" s="1956"/>
      <c r="AA8" s="1956"/>
      <c r="AB8" s="1956"/>
    </row>
    <row r="9" spans="2:28" ht="12.75" customHeight="1">
      <c r="C9" s="252"/>
      <c r="D9" s="102"/>
      <c r="E9" s="102"/>
      <c r="F9" s="1956" t="s">
        <v>231</v>
      </c>
      <c r="G9" s="1956"/>
      <c r="H9" s="1956"/>
      <c r="I9" s="1956"/>
      <c r="J9" s="1956"/>
      <c r="K9" s="102"/>
      <c r="L9" s="252"/>
      <c r="M9" s="102"/>
      <c r="N9" s="102"/>
      <c r="O9" s="1956" t="s">
        <v>231</v>
      </c>
      <c r="P9" s="1956"/>
      <c r="Q9" s="1956"/>
      <c r="R9" s="1956"/>
      <c r="S9" s="1956"/>
      <c r="T9" s="102"/>
      <c r="U9" s="252"/>
      <c r="V9" s="102"/>
      <c r="W9" s="102"/>
      <c r="X9" s="1956" t="s">
        <v>231</v>
      </c>
      <c r="Y9" s="1956"/>
      <c r="Z9" s="1956"/>
      <c r="AA9" s="1956"/>
      <c r="AB9" s="1956"/>
    </row>
    <row r="10" spans="2:28" ht="12.75" customHeight="1">
      <c r="C10" s="1963" t="s">
        <v>230</v>
      </c>
      <c r="D10" s="1963"/>
      <c r="E10" s="253"/>
      <c r="F10" s="1963" t="s">
        <v>296</v>
      </c>
      <c r="G10" s="1963"/>
      <c r="H10" s="64"/>
      <c r="I10" s="1963" t="s">
        <v>297</v>
      </c>
      <c r="J10" s="1963"/>
      <c r="K10" s="64"/>
      <c r="L10" s="1963" t="s">
        <v>230</v>
      </c>
      <c r="M10" s="1963"/>
      <c r="N10" s="253"/>
      <c r="O10" s="1963" t="s">
        <v>296</v>
      </c>
      <c r="P10" s="1963"/>
      <c r="Q10" s="64"/>
      <c r="R10" s="1963" t="s">
        <v>297</v>
      </c>
      <c r="S10" s="1963"/>
      <c r="T10" s="64"/>
      <c r="U10" s="1963" t="s">
        <v>230</v>
      </c>
      <c r="V10" s="1963"/>
      <c r="W10" s="253"/>
      <c r="X10" s="1963" t="s">
        <v>296</v>
      </c>
      <c r="Y10" s="1963"/>
      <c r="Z10" s="64"/>
      <c r="AA10" s="1963" t="s">
        <v>297</v>
      </c>
      <c r="AB10" s="1963"/>
    </row>
    <row r="11" spans="2:28" ht="15.75" customHeight="1">
      <c r="B11" s="42" t="s">
        <v>49</v>
      </c>
      <c r="C11" s="321" t="s">
        <v>141</v>
      </c>
      <c r="D11" s="49"/>
      <c r="E11" s="49"/>
      <c r="F11" s="254" t="s">
        <v>141</v>
      </c>
      <c r="G11" s="49"/>
      <c r="H11" s="49"/>
      <c r="I11" s="254" t="s">
        <v>141</v>
      </c>
      <c r="J11" s="60"/>
      <c r="K11" s="60"/>
      <c r="L11" s="255">
        <v>27.78</v>
      </c>
      <c r="M11" s="255"/>
      <c r="N11" s="255"/>
      <c r="O11" s="103">
        <v>6276</v>
      </c>
      <c r="P11" s="256"/>
      <c r="Q11" s="256"/>
      <c r="R11" s="103">
        <v>5556</v>
      </c>
      <c r="S11" s="256"/>
      <c r="T11" s="256"/>
      <c r="U11" s="320" t="s">
        <v>141</v>
      </c>
      <c r="X11" s="257" t="s">
        <v>141</v>
      </c>
      <c r="AA11" s="257" t="s">
        <v>141</v>
      </c>
      <c r="AB11" s="60"/>
    </row>
    <row r="12" spans="2:28" ht="15.75" customHeight="1">
      <c r="B12" s="42" t="s">
        <v>51</v>
      </c>
      <c r="C12" s="321" t="s">
        <v>141</v>
      </c>
      <c r="D12" s="49"/>
      <c r="E12" s="49"/>
      <c r="F12" s="254" t="s">
        <v>141</v>
      </c>
      <c r="G12" s="49"/>
      <c r="H12" s="49"/>
      <c r="I12" s="254" t="s">
        <v>141</v>
      </c>
      <c r="J12" s="60"/>
      <c r="K12" s="60"/>
      <c r="L12" s="255">
        <v>28.45</v>
      </c>
      <c r="M12" s="60"/>
      <c r="N12" s="60"/>
      <c r="O12" s="103">
        <v>5717</v>
      </c>
      <c r="P12" s="60"/>
      <c r="Q12" s="60"/>
      <c r="R12" s="103">
        <v>4737</v>
      </c>
      <c r="S12" s="60"/>
      <c r="T12" s="60"/>
      <c r="U12" s="320" t="s">
        <v>141</v>
      </c>
      <c r="X12" s="257" t="s">
        <v>141</v>
      </c>
      <c r="AA12" s="257" t="s">
        <v>141</v>
      </c>
      <c r="AB12" s="60"/>
    </row>
    <row r="13" spans="2:28" ht="15.75" customHeight="1">
      <c r="B13" s="42" t="s">
        <v>52</v>
      </c>
      <c r="C13" s="321" t="s">
        <v>141</v>
      </c>
      <c r="D13" s="49"/>
      <c r="E13" s="49"/>
      <c r="F13" s="254" t="s">
        <v>141</v>
      </c>
      <c r="G13" s="49"/>
      <c r="H13" s="49"/>
      <c r="I13" s="254" t="s">
        <v>141</v>
      </c>
      <c r="J13" s="60"/>
      <c r="K13" s="60"/>
      <c r="L13" s="320">
        <v>30.02</v>
      </c>
      <c r="M13" s="60"/>
      <c r="N13" s="60"/>
      <c r="O13" s="103">
        <v>4981</v>
      </c>
      <c r="P13" s="60"/>
      <c r="Q13" s="60"/>
      <c r="R13" s="103">
        <v>4781</v>
      </c>
      <c r="S13" s="60"/>
      <c r="T13" s="60"/>
      <c r="U13" s="320" t="s">
        <v>141</v>
      </c>
      <c r="X13" s="257" t="s">
        <v>141</v>
      </c>
      <c r="AA13" s="257" t="s">
        <v>141</v>
      </c>
      <c r="AB13" s="60"/>
    </row>
    <row r="14" spans="2:28" ht="15.75" customHeight="1">
      <c r="B14" s="42" t="s">
        <v>53</v>
      </c>
      <c r="C14" s="321" t="s">
        <v>141</v>
      </c>
      <c r="D14" s="49"/>
      <c r="E14" s="49"/>
      <c r="F14" s="254" t="s">
        <v>141</v>
      </c>
      <c r="G14" s="49"/>
      <c r="H14" s="49"/>
      <c r="I14" s="254" t="s">
        <v>141</v>
      </c>
      <c r="J14" s="60"/>
      <c r="K14" s="60"/>
      <c r="L14" s="320">
        <v>30.62</v>
      </c>
      <c r="M14" s="60"/>
      <c r="N14" s="60"/>
      <c r="O14" s="103">
        <v>5207</v>
      </c>
      <c r="P14" s="60"/>
      <c r="Q14" s="60"/>
      <c r="R14" s="103">
        <v>4647</v>
      </c>
      <c r="S14" s="60"/>
      <c r="T14" s="60"/>
      <c r="U14" s="320" t="s">
        <v>141</v>
      </c>
      <c r="X14" s="257" t="s">
        <v>141</v>
      </c>
      <c r="AA14" s="257" t="s">
        <v>141</v>
      </c>
      <c r="AB14" s="60"/>
    </row>
    <row r="15" spans="2:28" ht="15.75" customHeight="1">
      <c r="B15" s="42" t="s">
        <v>54</v>
      </c>
      <c r="C15" s="321" t="s">
        <v>141</v>
      </c>
      <c r="D15" s="49"/>
      <c r="E15" s="49"/>
      <c r="F15" s="254" t="s">
        <v>141</v>
      </c>
      <c r="G15" s="49"/>
      <c r="H15" s="49"/>
      <c r="I15" s="254" t="s">
        <v>141</v>
      </c>
      <c r="J15" s="60"/>
      <c r="K15" s="60"/>
      <c r="L15" s="320">
        <v>30.76</v>
      </c>
      <c r="M15" s="60"/>
      <c r="N15" s="60"/>
      <c r="O15" s="103">
        <v>7723</v>
      </c>
      <c r="P15" s="60"/>
      <c r="Q15" s="60"/>
      <c r="R15" s="103">
        <v>7043</v>
      </c>
      <c r="S15" s="60"/>
      <c r="T15" s="60"/>
      <c r="U15" s="320" t="s">
        <v>141</v>
      </c>
      <c r="X15" s="257" t="s">
        <v>141</v>
      </c>
      <c r="AA15" s="257" t="s">
        <v>141</v>
      </c>
      <c r="AB15" s="44"/>
    </row>
    <row r="16" spans="2:28" ht="15.75" customHeight="1">
      <c r="B16" s="42" t="s">
        <v>55</v>
      </c>
      <c r="C16" s="321" t="s">
        <v>141</v>
      </c>
      <c r="D16" s="49"/>
      <c r="E16" s="49"/>
      <c r="F16" s="254" t="s">
        <v>141</v>
      </c>
      <c r="G16" s="49"/>
      <c r="H16" s="49"/>
      <c r="I16" s="254" t="s">
        <v>141</v>
      </c>
      <c r="J16" s="47"/>
      <c r="K16" s="47"/>
      <c r="L16" s="320">
        <v>31.09</v>
      </c>
      <c r="M16" s="47"/>
      <c r="N16" s="47"/>
      <c r="O16" s="103">
        <v>3647</v>
      </c>
      <c r="P16" s="258"/>
      <c r="Q16" s="258"/>
      <c r="R16" s="103">
        <v>3087</v>
      </c>
      <c r="S16" s="47"/>
      <c r="T16" s="60"/>
      <c r="U16" s="320" t="s">
        <v>141</v>
      </c>
      <c r="X16" s="257" t="s">
        <v>141</v>
      </c>
      <c r="AA16" s="257" t="s">
        <v>141</v>
      </c>
      <c r="AB16" s="60"/>
    </row>
    <row r="17" spans="2:28" ht="15.75" customHeight="1">
      <c r="B17" s="42" t="s">
        <v>56</v>
      </c>
      <c r="C17" s="320">
        <v>28.33</v>
      </c>
      <c r="D17" s="44"/>
      <c r="E17" s="44"/>
      <c r="F17" s="257">
        <v>360</v>
      </c>
      <c r="G17" s="44"/>
      <c r="H17" s="44"/>
      <c r="I17" s="254" t="s">
        <v>141</v>
      </c>
      <c r="J17" s="60"/>
      <c r="K17" s="60"/>
      <c r="L17" s="320">
        <v>30.19</v>
      </c>
      <c r="M17" s="47"/>
      <c r="N17" s="47"/>
      <c r="O17" s="103">
        <v>6080</v>
      </c>
      <c r="P17" s="258"/>
      <c r="Q17" s="258"/>
      <c r="R17" s="103">
        <v>5060</v>
      </c>
      <c r="S17" s="60"/>
      <c r="T17" s="60"/>
      <c r="U17" s="320" t="s">
        <v>141</v>
      </c>
      <c r="X17" s="257" t="s">
        <v>141</v>
      </c>
      <c r="AA17" s="257" t="s">
        <v>141</v>
      </c>
      <c r="AB17" s="44"/>
    </row>
    <row r="18" spans="2:28" ht="15.75" customHeight="1">
      <c r="B18" s="42" t="s">
        <v>57</v>
      </c>
      <c r="C18" s="321" t="s">
        <v>141</v>
      </c>
      <c r="D18" s="49"/>
      <c r="E18" s="49"/>
      <c r="F18" s="254" t="s">
        <v>141</v>
      </c>
      <c r="G18" s="49"/>
      <c r="H18" s="49"/>
      <c r="I18" s="254" t="s">
        <v>141</v>
      </c>
      <c r="J18" s="60"/>
      <c r="K18" s="60"/>
      <c r="L18" s="320">
        <v>29.04</v>
      </c>
      <c r="M18" s="47"/>
      <c r="N18" s="47"/>
      <c r="O18" s="103">
        <v>4919</v>
      </c>
      <c r="P18" s="258"/>
      <c r="Q18" s="258"/>
      <c r="R18" s="103">
        <v>4279</v>
      </c>
      <c r="S18" s="60"/>
      <c r="T18" s="60"/>
      <c r="U18" s="320" t="s">
        <v>141</v>
      </c>
      <c r="X18" s="257" t="s">
        <v>141</v>
      </c>
      <c r="AA18" s="257" t="s">
        <v>141</v>
      </c>
      <c r="AB18" s="44"/>
    </row>
    <row r="19" spans="2:28" ht="15.75" customHeight="1">
      <c r="B19" s="42" t="s">
        <v>58</v>
      </c>
      <c r="C19" s="321" t="s">
        <v>141</v>
      </c>
      <c r="D19" s="49"/>
      <c r="E19" s="49"/>
      <c r="F19" s="254" t="s">
        <v>141</v>
      </c>
      <c r="G19" s="49"/>
      <c r="H19" s="49"/>
      <c r="I19" s="254" t="s">
        <v>141</v>
      </c>
      <c r="J19" s="60"/>
      <c r="K19" s="60"/>
      <c r="L19" s="320">
        <v>27</v>
      </c>
      <c r="M19" s="47"/>
      <c r="N19" s="47"/>
      <c r="O19" s="103">
        <v>3821</v>
      </c>
      <c r="P19" s="258"/>
      <c r="Q19" s="258"/>
      <c r="R19" s="103">
        <v>3421</v>
      </c>
      <c r="S19" s="60"/>
      <c r="T19" s="60"/>
      <c r="U19" s="321" t="s">
        <v>141</v>
      </c>
      <c r="V19" s="49"/>
      <c r="W19" s="49"/>
      <c r="X19" s="254" t="s">
        <v>141</v>
      </c>
      <c r="Y19" s="49"/>
      <c r="Z19" s="49"/>
      <c r="AA19" s="254" t="s">
        <v>141</v>
      </c>
      <c r="AB19" s="44"/>
    </row>
    <row r="20" spans="2:28" ht="15.75" customHeight="1">
      <c r="B20" s="42" t="s">
        <v>59</v>
      </c>
      <c r="C20" s="321" t="s">
        <v>141</v>
      </c>
      <c r="D20" s="49"/>
      <c r="E20" s="49"/>
      <c r="F20" s="254" t="s">
        <v>141</v>
      </c>
      <c r="G20" s="49"/>
      <c r="H20" s="49"/>
      <c r="I20" s="254" t="s">
        <v>141</v>
      </c>
      <c r="J20" s="60"/>
      <c r="K20" s="60"/>
      <c r="L20" s="320">
        <v>26.18</v>
      </c>
      <c r="M20" s="60"/>
      <c r="N20" s="60"/>
      <c r="O20" s="145">
        <v>4690</v>
      </c>
      <c r="P20" s="258"/>
      <c r="Q20" s="258"/>
      <c r="R20" s="145">
        <v>3950</v>
      </c>
      <c r="S20" s="60"/>
      <c r="T20" s="60"/>
      <c r="U20" s="321" t="s">
        <v>141</v>
      </c>
      <c r="V20" s="49"/>
      <c r="W20" s="49"/>
      <c r="X20" s="254" t="s">
        <v>141</v>
      </c>
      <c r="Y20" s="49"/>
      <c r="Z20" s="49"/>
      <c r="AA20" s="254" t="s">
        <v>141</v>
      </c>
      <c r="AB20" s="44"/>
    </row>
    <row r="21" spans="2:28" ht="15.75" customHeight="1">
      <c r="B21" s="42" t="s">
        <v>60</v>
      </c>
      <c r="C21" s="321" t="s">
        <v>141</v>
      </c>
      <c r="D21" s="49"/>
      <c r="E21" s="49"/>
      <c r="F21" s="254" t="s">
        <v>141</v>
      </c>
      <c r="G21" s="49"/>
      <c r="H21" s="49"/>
      <c r="I21" s="254" t="s">
        <v>141</v>
      </c>
      <c r="J21" s="60"/>
      <c r="K21" s="60"/>
      <c r="L21" s="320">
        <v>26.04</v>
      </c>
      <c r="M21" s="60"/>
      <c r="N21" s="60"/>
      <c r="O21" s="145">
        <v>3745</v>
      </c>
      <c r="P21" s="258"/>
      <c r="Q21" s="258"/>
      <c r="R21" s="145">
        <v>2585</v>
      </c>
      <c r="S21" s="60"/>
      <c r="T21" s="60"/>
      <c r="U21" s="321" t="s">
        <v>141</v>
      </c>
      <c r="V21" s="49"/>
      <c r="W21" s="49"/>
      <c r="X21" s="254" t="s">
        <v>141</v>
      </c>
      <c r="Y21" s="49"/>
      <c r="Z21" s="49"/>
      <c r="AA21" s="254" t="s">
        <v>141</v>
      </c>
      <c r="AB21" s="44"/>
    </row>
    <row r="22" spans="2:28" ht="15.75" customHeight="1">
      <c r="B22" s="42" t="s">
        <v>61</v>
      </c>
      <c r="C22" s="321" t="s">
        <v>141</v>
      </c>
      <c r="D22" s="49"/>
      <c r="E22" s="49"/>
      <c r="F22" s="254" t="s">
        <v>141</v>
      </c>
      <c r="G22" s="49"/>
      <c r="H22" s="49"/>
      <c r="I22" s="254" t="s">
        <v>141</v>
      </c>
      <c r="J22" s="60"/>
      <c r="K22" s="60"/>
      <c r="L22" s="320">
        <v>25.58</v>
      </c>
      <c r="M22" s="60"/>
      <c r="N22" s="60"/>
      <c r="O22" s="145">
        <v>4035</v>
      </c>
      <c r="P22" s="258"/>
      <c r="Q22" s="258"/>
      <c r="R22" s="145">
        <v>3755</v>
      </c>
      <c r="S22" s="60"/>
      <c r="T22" s="60"/>
      <c r="U22" s="321" t="s">
        <v>141</v>
      </c>
      <c r="V22" s="49"/>
      <c r="W22" s="49"/>
      <c r="X22" s="254" t="s">
        <v>141</v>
      </c>
      <c r="Y22" s="49"/>
      <c r="Z22" s="49"/>
      <c r="AA22" s="254" t="s">
        <v>141</v>
      </c>
      <c r="AB22" s="44"/>
    </row>
    <row r="23" spans="2:28" ht="3.75" customHeight="1">
      <c r="C23" s="320"/>
      <c r="L23" s="320"/>
      <c r="O23" s="105"/>
      <c r="R23" s="105"/>
      <c r="U23" s="320"/>
      <c r="X23" s="145"/>
      <c r="Y23" s="48"/>
      <c r="Z23" s="48"/>
      <c r="AA23" s="145"/>
      <c r="AB23" s="48"/>
    </row>
    <row r="24" spans="2:28" s="41" customFormat="1">
      <c r="B24" s="41">
        <v>2015</v>
      </c>
      <c r="C24" s="320">
        <f>SUMPRODUCT(C11:C22,F11:F22)/SUM(F11:F22)</f>
        <v>28.33</v>
      </c>
      <c r="D24" s="49"/>
      <c r="E24" s="49"/>
      <c r="F24" s="105">
        <f>SUM(F11:F22)</f>
        <v>360</v>
      </c>
      <c r="G24" s="49"/>
      <c r="H24" s="49"/>
      <c r="I24" s="254" t="s">
        <v>141</v>
      </c>
      <c r="J24" s="37"/>
      <c r="K24" s="37"/>
      <c r="L24" s="320">
        <f>SUMPRODUCT(L11:L22,O11:O22)/SUM(O11:O22)</f>
        <v>28.763463125195184</v>
      </c>
      <c r="M24" s="37"/>
      <c r="N24" s="37"/>
      <c r="O24" s="105">
        <f>SUM(O11:O22)</f>
        <v>60841</v>
      </c>
      <c r="P24" s="259"/>
      <c r="Q24" s="259"/>
      <c r="R24" s="105">
        <f>SUM(R11:R22)</f>
        <v>52901</v>
      </c>
      <c r="S24" s="37"/>
      <c r="T24" s="37"/>
      <c r="U24" s="320" t="s">
        <v>141</v>
      </c>
      <c r="V24" s="37"/>
      <c r="W24" s="37"/>
      <c r="X24" s="257" t="s">
        <v>141</v>
      </c>
      <c r="Y24" s="37"/>
      <c r="Z24" s="37"/>
      <c r="AA24" s="257" t="s">
        <v>141</v>
      </c>
      <c r="AB24" s="37"/>
    </row>
    <row r="25" spans="2:28" s="41" customFormat="1">
      <c r="B25" s="41">
        <v>2014</v>
      </c>
      <c r="C25" s="320">
        <v>30.184537815126049</v>
      </c>
      <c r="D25" s="60"/>
      <c r="E25" s="60"/>
      <c r="F25" s="105">
        <v>1190</v>
      </c>
      <c r="G25" s="37"/>
      <c r="H25" s="37"/>
      <c r="I25" s="257">
        <v>270</v>
      </c>
      <c r="J25" s="37"/>
      <c r="K25" s="37"/>
      <c r="L25" s="320">
        <v>31.29865124248294</v>
      </c>
      <c r="M25" s="37"/>
      <c r="N25" s="37"/>
      <c r="O25" s="105">
        <v>89297</v>
      </c>
      <c r="P25" s="260"/>
      <c r="Q25" s="260"/>
      <c r="R25" s="105">
        <v>81045</v>
      </c>
      <c r="S25" s="37"/>
      <c r="T25" s="37"/>
      <c r="U25" s="320" t="s">
        <v>141</v>
      </c>
      <c r="V25" s="48"/>
      <c r="W25" s="48"/>
      <c r="X25" s="257" t="s">
        <v>141</v>
      </c>
      <c r="Y25" s="48"/>
      <c r="Z25" s="48"/>
      <c r="AA25" s="257" t="s">
        <v>141</v>
      </c>
      <c r="AB25" s="37"/>
    </row>
    <row r="27" spans="2:28" ht="15" customHeight="1">
      <c r="C27" s="1956" t="s">
        <v>298</v>
      </c>
      <c r="D27" s="1956"/>
      <c r="E27" s="1956"/>
      <c r="F27" s="1956"/>
      <c r="G27" s="1956"/>
      <c r="H27" s="1956"/>
      <c r="I27" s="1956"/>
      <c r="J27" s="1956"/>
      <c r="K27" s="1956"/>
      <c r="L27" s="1956"/>
      <c r="M27" s="1956"/>
      <c r="N27" s="1956"/>
      <c r="O27" s="1956"/>
      <c r="P27" s="1956"/>
      <c r="Q27" s="1956"/>
      <c r="R27" s="1956"/>
      <c r="S27" s="1956"/>
      <c r="T27" s="1956"/>
      <c r="U27" s="1956"/>
      <c r="V27" s="1956"/>
      <c r="W27" s="1956"/>
      <c r="X27" s="1956"/>
      <c r="Y27" s="1956"/>
      <c r="Z27" s="1956"/>
      <c r="AA27" s="1956"/>
      <c r="AB27" s="1956"/>
    </row>
    <row r="28" spans="2:28" s="57" customFormat="1" ht="12.75" customHeight="1">
      <c r="C28" s="1956" t="s">
        <v>293</v>
      </c>
      <c r="D28" s="1956"/>
      <c r="E28" s="1956"/>
      <c r="F28" s="1956"/>
      <c r="G28" s="1956"/>
      <c r="H28" s="1956"/>
      <c r="I28" s="1956"/>
      <c r="J28" s="1956"/>
      <c r="K28" s="318"/>
      <c r="L28" s="1956" t="s">
        <v>294</v>
      </c>
      <c r="M28" s="1956"/>
      <c r="N28" s="1956"/>
      <c r="O28" s="1956"/>
      <c r="P28" s="1956"/>
      <c r="Q28" s="1956"/>
      <c r="R28" s="1956"/>
      <c r="S28" s="1956"/>
      <c r="T28" s="318"/>
      <c r="U28" s="1956" t="s">
        <v>295</v>
      </c>
      <c r="V28" s="1956"/>
      <c r="W28" s="1956"/>
      <c r="X28" s="1956"/>
      <c r="Y28" s="1956"/>
      <c r="Z28" s="1956"/>
      <c r="AA28" s="1956"/>
      <c r="AB28" s="1956"/>
    </row>
    <row r="29" spans="2:28" ht="12.75" customHeight="1">
      <c r="C29" s="322"/>
      <c r="D29" s="318"/>
      <c r="E29" s="318"/>
      <c r="F29" s="1956" t="s">
        <v>231</v>
      </c>
      <c r="G29" s="1956"/>
      <c r="H29" s="1956"/>
      <c r="I29" s="1956"/>
      <c r="J29" s="1956"/>
      <c r="K29" s="318"/>
      <c r="L29" s="322"/>
      <c r="M29" s="318"/>
      <c r="N29" s="318"/>
      <c r="O29" s="1956" t="s">
        <v>231</v>
      </c>
      <c r="P29" s="1956"/>
      <c r="Q29" s="1956"/>
      <c r="R29" s="1956"/>
      <c r="S29" s="1956"/>
      <c r="T29" s="318"/>
      <c r="U29" s="322"/>
      <c r="V29" s="318"/>
      <c r="W29" s="318"/>
      <c r="X29" s="1956" t="s">
        <v>231</v>
      </c>
      <c r="Y29" s="1956"/>
      <c r="Z29" s="1956"/>
      <c r="AA29" s="1956"/>
      <c r="AB29" s="1956"/>
    </row>
    <row r="30" spans="2:28" ht="12.75" customHeight="1">
      <c r="C30" s="1963" t="s">
        <v>230</v>
      </c>
      <c r="D30" s="1963"/>
      <c r="E30" s="253"/>
      <c r="F30" s="1963" t="s">
        <v>296</v>
      </c>
      <c r="G30" s="1963"/>
      <c r="H30" s="324"/>
      <c r="I30" s="1963" t="s">
        <v>297</v>
      </c>
      <c r="J30" s="1963"/>
      <c r="K30" s="324"/>
      <c r="L30" s="1963" t="s">
        <v>230</v>
      </c>
      <c r="M30" s="1963"/>
      <c r="N30" s="253"/>
      <c r="O30" s="1963" t="s">
        <v>296</v>
      </c>
      <c r="P30" s="1963"/>
      <c r="Q30" s="324"/>
      <c r="R30" s="1963" t="s">
        <v>297</v>
      </c>
      <c r="S30" s="1963"/>
      <c r="T30" s="324"/>
      <c r="U30" s="1963" t="s">
        <v>230</v>
      </c>
      <c r="V30" s="1963"/>
      <c r="W30" s="253"/>
      <c r="X30" s="1963" t="s">
        <v>296</v>
      </c>
      <c r="Y30" s="1963"/>
      <c r="Z30" s="324"/>
      <c r="AA30" s="1963" t="s">
        <v>297</v>
      </c>
      <c r="AB30" s="1963"/>
    </row>
    <row r="31" spans="2:28" ht="15.75" customHeight="1">
      <c r="B31" s="42" t="s">
        <v>49</v>
      </c>
      <c r="C31" s="255">
        <v>26.63</v>
      </c>
      <c r="D31" s="255"/>
      <c r="E31" s="255"/>
      <c r="F31" s="103">
        <v>653</v>
      </c>
      <c r="G31" s="256"/>
      <c r="H31" s="256"/>
      <c r="I31" s="257" t="s">
        <v>141</v>
      </c>
      <c r="J31" s="60"/>
      <c r="K31" s="60"/>
      <c r="L31" s="255">
        <v>23.27</v>
      </c>
      <c r="M31" s="255"/>
      <c r="N31" s="255"/>
      <c r="O31" s="261">
        <v>13957</v>
      </c>
      <c r="P31" s="256"/>
      <c r="Q31" s="256"/>
      <c r="R31" s="103">
        <v>3060</v>
      </c>
      <c r="S31" s="256"/>
      <c r="T31" s="256"/>
      <c r="U31" s="255">
        <v>24</v>
      </c>
      <c r="V31" s="255"/>
      <c r="W31" s="255"/>
      <c r="X31" s="103">
        <v>326</v>
      </c>
      <c r="Y31" s="256"/>
      <c r="Z31" s="256"/>
      <c r="AA31" s="257" t="s">
        <v>141</v>
      </c>
      <c r="AB31" s="60"/>
    </row>
    <row r="32" spans="2:28" ht="15.75" customHeight="1">
      <c r="B32" s="42" t="s">
        <v>51</v>
      </c>
      <c r="C32" s="255">
        <v>27</v>
      </c>
      <c r="D32" s="60"/>
      <c r="E32" s="60"/>
      <c r="F32" s="103">
        <v>388</v>
      </c>
      <c r="G32" s="60"/>
      <c r="H32" s="60"/>
      <c r="I32" s="257" t="s">
        <v>141</v>
      </c>
      <c r="J32" s="60"/>
      <c r="K32" s="60"/>
      <c r="L32" s="255">
        <v>23.7</v>
      </c>
      <c r="M32" s="60"/>
      <c r="N32" s="60"/>
      <c r="O32" s="261">
        <v>11622</v>
      </c>
      <c r="P32" s="60"/>
      <c r="Q32" s="60"/>
      <c r="R32" s="103">
        <v>1510</v>
      </c>
      <c r="S32" s="60"/>
      <c r="T32" s="60"/>
      <c r="U32" s="255">
        <v>24</v>
      </c>
      <c r="V32" s="60"/>
      <c r="W32" s="60"/>
      <c r="X32" s="37">
        <v>245</v>
      </c>
      <c r="Y32" s="60"/>
      <c r="Z32" s="60"/>
      <c r="AA32" s="257" t="s">
        <v>141</v>
      </c>
      <c r="AB32" s="60"/>
    </row>
    <row r="33" spans="2:28" ht="15.75" customHeight="1">
      <c r="B33" s="42" t="s">
        <v>52</v>
      </c>
      <c r="C33" s="320">
        <v>27.35</v>
      </c>
      <c r="D33" s="60"/>
      <c r="E33" s="60"/>
      <c r="F33" s="103">
        <v>530</v>
      </c>
      <c r="G33" s="60"/>
      <c r="H33" s="60"/>
      <c r="I33" s="257" t="s">
        <v>141</v>
      </c>
      <c r="J33" s="60"/>
      <c r="K33" s="60"/>
      <c r="L33" s="320">
        <v>24.97</v>
      </c>
      <c r="M33" s="60"/>
      <c r="N33" s="60"/>
      <c r="O33" s="262">
        <v>11852</v>
      </c>
      <c r="P33" s="60"/>
      <c r="Q33" s="60"/>
      <c r="R33" s="145">
        <v>2570</v>
      </c>
      <c r="S33" s="60"/>
      <c r="T33" s="60"/>
      <c r="U33" s="320">
        <v>24.25</v>
      </c>
      <c r="V33" s="60"/>
      <c r="W33" s="60"/>
      <c r="X33" s="257">
        <v>326</v>
      </c>
      <c r="Y33" s="60"/>
      <c r="Z33" s="60"/>
      <c r="AA33" s="257" t="s">
        <v>141</v>
      </c>
      <c r="AB33" s="60"/>
    </row>
    <row r="34" spans="2:28" ht="15.75" customHeight="1">
      <c r="B34" s="42" t="s">
        <v>53</v>
      </c>
      <c r="C34" s="320">
        <v>28</v>
      </c>
      <c r="D34" s="60"/>
      <c r="E34" s="60"/>
      <c r="F34" s="103">
        <v>530</v>
      </c>
      <c r="G34" s="60"/>
      <c r="H34" s="60"/>
      <c r="I34" s="257" t="s">
        <v>141</v>
      </c>
      <c r="J34" s="60"/>
      <c r="K34" s="60"/>
      <c r="L34" s="320">
        <v>25.49</v>
      </c>
      <c r="M34" s="60"/>
      <c r="N34" s="60"/>
      <c r="O34" s="105">
        <v>11393</v>
      </c>
      <c r="P34" s="60"/>
      <c r="Q34" s="60"/>
      <c r="R34" s="145">
        <v>2040</v>
      </c>
      <c r="S34" s="60"/>
      <c r="T34" s="60"/>
      <c r="U34" s="320">
        <v>25.25</v>
      </c>
      <c r="V34" s="60"/>
      <c r="W34" s="60"/>
      <c r="X34" s="257">
        <v>326</v>
      </c>
      <c r="Y34" s="60"/>
      <c r="Z34" s="60"/>
      <c r="AA34" s="257" t="s">
        <v>141</v>
      </c>
      <c r="AB34" s="60"/>
    </row>
    <row r="35" spans="2:28" ht="15.75" customHeight="1">
      <c r="B35" s="42" t="s">
        <v>54</v>
      </c>
      <c r="C35" s="320">
        <v>28</v>
      </c>
      <c r="D35" s="60"/>
      <c r="E35" s="60"/>
      <c r="F35" s="103">
        <v>653</v>
      </c>
      <c r="G35" s="60"/>
      <c r="H35" s="60"/>
      <c r="I35" s="257" t="s">
        <v>141</v>
      </c>
      <c r="J35" s="60"/>
      <c r="K35" s="60"/>
      <c r="L35" s="320">
        <v>25.74</v>
      </c>
      <c r="M35" s="60"/>
      <c r="N35" s="60"/>
      <c r="O35" s="105">
        <v>14478</v>
      </c>
      <c r="P35" s="60"/>
      <c r="Q35" s="60"/>
      <c r="R35" s="145">
        <v>3386</v>
      </c>
      <c r="S35" s="60"/>
      <c r="T35" s="60"/>
      <c r="U35" s="320">
        <v>24.17</v>
      </c>
      <c r="V35" s="60"/>
      <c r="W35" s="60"/>
      <c r="X35" s="257">
        <v>246</v>
      </c>
      <c r="Y35" s="60"/>
      <c r="Z35" s="60"/>
      <c r="AA35" s="257" t="s">
        <v>141</v>
      </c>
      <c r="AB35" s="60"/>
    </row>
    <row r="36" spans="2:28" ht="15.75" customHeight="1">
      <c r="B36" s="42" t="s">
        <v>55</v>
      </c>
      <c r="C36" s="320">
        <v>28</v>
      </c>
      <c r="D36" s="60"/>
      <c r="E36" s="60"/>
      <c r="F36" s="103">
        <v>653</v>
      </c>
      <c r="G36" s="60"/>
      <c r="H36" s="60"/>
      <c r="I36" s="257" t="s">
        <v>141</v>
      </c>
      <c r="J36" s="60"/>
      <c r="K36" s="60"/>
      <c r="L36" s="320">
        <v>25.33</v>
      </c>
      <c r="M36" s="60"/>
      <c r="N36" s="60"/>
      <c r="O36" s="262">
        <v>11866</v>
      </c>
      <c r="P36" s="60"/>
      <c r="Q36" s="60"/>
      <c r="R36" s="145">
        <v>1918</v>
      </c>
      <c r="S36" s="60"/>
      <c r="T36" s="60"/>
      <c r="U36" s="320">
        <v>24</v>
      </c>
      <c r="V36" s="60"/>
      <c r="W36" s="60"/>
      <c r="X36" s="257">
        <v>286</v>
      </c>
      <c r="Y36" s="60"/>
      <c r="Z36" s="60"/>
      <c r="AA36" s="257" t="s">
        <v>141</v>
      </c>
      <c r="AB36" s="60"/>
    </row>
    <row r="37" spans="2:28" ht="15.75" customHeight="1">
      <c r="B37" s="42" t="s">
        <v>56</v>
      </c>
      <c r="C37" s="320">
        <v>28</v>
      </c>
      <c r="D37" s="60"/>
      <c r="E37" s="60"/>
      <c r="F37" s="103">
        <v>938</v>
      </c>
      <c r="G37" s="60"/>
      <c r="H37" s="60"/>
      <c r="I37" s="257" t="s">
        <v>141</v>
      </c>
      <c r="J37" s="60"/>
      <c r="K37" s="60"/>
      <c r="L37" s="320">
        <v>24.91</v>
      </c>
      <c r="M37" s="60"/>
      <c r="N37" s="60"/>
      <c r="O37" s="262">
        <v>13473</v>
      </c>
      <c r="P37" s="60"/>
      <c r="Q37" s="60"/>
      <c r="R37" s="145">
        <v>2407</v>
      </c>
      <c r="S37" s="60"/>
      <c r="T37" s="60"/>
      <c r="U37" s="320">
        <v>24</v>
      </c>
      <c r="V37" s="60"/>
      <c r="W37" s="60"/>
      <c r="X37" s="257">
        <v>163</v>
      </c>
      <c r="Y37" s="60"/>
      <c r="Z37" s="60"/>
      <c r="AA37" s="257" t="s">
        <v>141</v>
      </c>
      <c r="AB37" s="60"/>
    </row>
    <row r="38" spans="2:28" ht="15.75" customHeight="1">
      <c r="B38" s="42" t="s">
        <v>57</v>
      </c>
      <c r="C38" s="320">
        <v>28</v>
      </c>
      <c r="D38" s="60"/>
      <c r="E38" s="60"/>
      <c r="F38" s="103">
        <v>714</v>
      </c>
      <c r="G38" s="60"/>
      <c r="H38" s="60"/>
      <c r="I38" s="257" t="s">
        <v>141</v>
      </c>
      <c r="J38" s="60"/>
      <c r="K38" s="60"/>
      <c r="L38" s="320">
        <v>24.32</v>
      </c>
      <c r="M38" s="60"/>
      <c r="N38" s="60"/>
      <c r="O38" s="262">
        <v>11331</v>
      </c>
      <c r="P38" s="60"/>
      <c r="Q38" s="60"/>
      <c r="R38" s="145">
        <v>1550</v>
      </c>
      <c r="S38" s="60"/>
      <c r="T38" s="60"/>
      <c r="U38" s="320">
        <v>24</v>
      </c>
      <c r="V38" s="60"/>
      <c r="W38" s="60"/>
      <c r="X38" s="257">
        <v>245</v>
      </c>
      <c r="Y38" s="60"/>
      <c r="Z38" s="60"/>
      <c r="AA38" s="257" t="s">
        <v>141</v>
      </c>
      <c r="AB38" s="60"/>
    </row>
    <row r="39" spans="2:28" ht="15.75" customHeight="1">
      <c r="B39" s="42" t="s">
        <v>58</v>
      </c>
      <c r="C39" s="320">
        <v>27</v>
      </c>
      <c r="D39" s="60"/>
      <c r="E39" s="60"/>
      <c r="F39" s="103">
        <v>746</v>
      </c>
      <c r="G39" s="60"/>
      <c r="H39" s="60"/>
      <c r="I39" s="257" t="s">
        <v>141</v>
      </c>
      <c r="J39" s="60"/>
      <c r="K39" s="60"/>
      <c r="L39" s="320">
        <v>23.06</v>
      </c>
      <c r="M39" s="60"/>
      <c r="N39" s="60"/>
      <c r="O39" s="262">
        <v>11527</v>
      </c>
      <c r="P39" s="60"/>
      <c r="Q39" s="60"/>
      <c r="R39" s="145">
        <v>1387</v>
      </c>
      <c r="S39" s="60"/>
      <c r="T39" s="60"/>
      <c r="U39" s="320">
        <v>23.25</v>
      </c>
      <c r="V39" s="60"/>
      <c r="W39" s="60"/>
      <c r="X39" s="257">
        <v>163</v>
      </c>
      <c r="Y39" s="60"/>
      <c r="Z39" s="60"/>
      <c r="AA39" s="257" t="s">
        <v>141</v>
      </c>
      <c r="AB39" s="60"/>
    </row>
    <row r="40" spans="2:28" ht="15.75" customHeight="1">
      <c r="B40" s="42" t="s">
        <v>59</v>
      </c>
      <c r="C40" s="320">
        <v>27.47</v>
      </c>
      <c r="D40" s="60"/>
      <c r="E40" s="60"/>
      <c r="F40" s="257">
        <v>864</v>
      </c>
      <c r="G40" s="60"/>
      <c r="H40" s="60"/>
      <c r="I40" s="257" t="s">
        <v>141</v>
      </c>
      <c r="J40" s="60"/>
      <c r="K40" s="60"/>
      <c r="L40" s="320">
        <v>22.04</v>
      </c>
      <c r="M40" s="60"/>
      <c r="N40" s="60"/>
      <c r="O40" s="262">
        <v>13677</v>
      </c>
      <c r="P40" s="60"/>
      <c r="Q40" s="60"/>
      <c r="R40" s="145">
        <v>2530</v>
      </c>
      <c r="S40" s="60"/>
      <c r="T40" s="60"/>
      <c r="U40" s="320">
        <v>22</v>
      </c>
      <c r="V40" s="50"/>
      <c r="W40" s="50"/>
      <c r="X40" s="257">
        <v>367</v>
      </c>
      <c r="Y40" s="50"/>
      <c r="Z40" s="50"/>
      <c r="AA40" s="257" t="s">
        <v>141</v>
      </c>
      <c r="AB40" s="60"/>
    </row>
    <row r="41" spans="2:28" ht="15.75" customHeight="1">
      <c r="B41" s="42" t="s">
        <v>60</v>
      </c>
      <c r="C41" s="320">
        <v>28</v>
      </c>
      <c r="D41" s="60"/>
      <c r="E41" s="60"/>
      <c r="F41" s="257">
        <v>898</v>
      </c>
      <c r="G41" s="60"/>
      <c r="H41" s="60"/>
      <c r="I41" s="257" t="s">
        <v>141</v>
      </c>
      <c r="J41" s="60"/>
      <c r="K41" s="60"/>
      <c r="L41" s="320">
        <v>21.56</v>
      </c>
      <c r="M41" s="60"/>
      <c r="N41" s="60"/>
      <c r="O41" s="262">
        <v>9389</v>
      </c>
      <c r="P41" s="60"/>
      <c r="Q41" s="60"/>
      <c r="R41" s="145">
        <v>1142</v>
      </c>
      <c r="S41" s="60"/>
      <c r="T41" s="60"/>
      <c r="U41" s="320">
        <v>22</v>
      </c>
      <c r="V41" s="50"/>
      <c r="W41" s="50"/>
      <c r="X41" s="257">
        <v>163</v>
      </c>
      <c r="Y41" s="50"/>
      <c r="Z41" s="50"/>
      <c r="AA41" s="257" t="s">
        <v>141</v>
      </c>
      <c r="AB41" s="60"/>
    </row>
    <row r="42" spans="2:28" ht="15.75" customHeight="1">
      <c r="B42" s="42" t="s">
        <v>61</v>
      </c>
      <c r="C42" s="320">
        <v>28</v>
      </c>
      <c r="D42" s="60"/>
      <c r="E42" s="60"/>
      <c r="F42" s="257">
        <v>578</v>
      </c>
      <c r="G42" s="60"/>
      <c r="H42" s="60"/>
      <c r="I42" s="257" t="s">
        <v>141</v>
      </c>
      <c r="J42" s="60"/>
      <c r="K42" s="60"/>
      <c r="L42" s="320">
        <v>21.4</v>
      </c>
      <c r="M42" s="60"/>
      <c r="N42" s="60"/>
      <c r="O42" s="262">
        <v>11648</v>
      </c>
      <c r="P42" s="60"/>
      <c r="Q42" s="60"/>
      <c r="R42" s="145">
        <v>1714</v>
      </c>
      <c r="S42" s="60"/>
      <c r="T42" s="60"/>
      <c r="U42" s="320">
        <v>22</v>
      </c>
      <c r="V42" s="50"/>
      <c r="W42" s="50"/>
      <c r="X42" s="257">
        <v>163</v>
      </c>
      <c r="Y42" s="50"/>
      <c r="Z42" s="50"/>
      <c r="AA42" s="257" t="s">
        <v>141</v>
      </c>
      <c r="AB42" s="60"/>
    </row>
    <row r="43" spans="2:28" ht="3.75" customHeight="1">
      <c r="C43" s="320"/>
      <c r="F43" s="173"/>
      <c r="L43" s="320"/>
      <c r="O43" s="105"/>
      <c r="R43" s="105"/>
      <c r="U43" s="320"/>
      <c r="X43" s="173"/>
    </row>
    <row r="44" spans="2:28" s="41" customFormat="1">
      <c r="B44" s="41">
        <v>2015</v>
      </c>
      <c r="C44" s="320">
        <f>SUMPRODUCT(C31:C42,F31:F42)/SUM(F31:F42)</f>
        <v>27.652421117249848</v>
      </c>
      <c r="D44" s="37"/>
      <c r="E44" s="37"/>
      <c r="F44" s="105">
        <f>SUM(F31:F42)</f>
        <v>8145</v>
      </c>
      <c r="G44" s="37"/>
      <c r="H44" s="37"/>
      <c r="I44" s="257" t="s">
        <v>141</v>
      </c>
      <c r="J44" s="37"/>
      <c r="K44" s="37"/>
      <c r="L44" s="320">
        <f>SUMPRODUCT(L31:L42,O31:O42)/SUM(O31:O42)</f>
        <v>23.868824181160363</v>
      </c>
      <c r="M44" s="37"/>
      <c r="N44" s="37"/>
      <c r="O44" s="105">
        <f>SUM(O31:O42)</f>
        <v>146213</v>
      </c>
      <c r="P44" s="37"/>
      <c r="Q44" s="37"/>
      <c r="R44" s="105">
        <f>SUM(R31:R42)</f>
        <v>25214</v>
      </c>
      <c r="S44" s="37"/>
      <c r="T44" s="37"/>
      <c r="U44" s="320">
        <f>SUMPRODUCT(U31:U42,X31:X42)/SUM(X31:X42)</f>
        <v>23.676240476979135</v>
      </c>
      <c r="V44" s="37"/>
      <c r="W44" s="37"/>
      <c r="X44" s="105">
        <f>SUM(X31:X42)</f>
        <v>3019</v>
      </c>
      <c r="Y44" s="37"/>
      <c r="Z44" s="37"/>
      <c r="AA44" s="257" t="s">
        <v>141</v>
      </c>
    </row>
    <row r="45" spans="2:28" s="41" customFormat="1">
      <c r="B45" s="41">
        <v>2014</v>
      </c>
      <c r="C45" s="320">
        <v>28.673542581833637</v>
      </c>
      <c r="D45" s="37"/>
      <c r="E45" s="37"/>
      <c r="F45" s="105">
        <v>7057</v>
      </c>
      <c r="G45" s="263"/>
      <c r="H45" s="263"/>
      <c r="I45" s="264" t="s">
        <v>141</v>
      </c>
      <c r="J45" s="37"/>
      <c r="K45" s="37"/>
      <c r="L45" s="320">
        <v>25.79836109644571</v>
      </c>
      <c r="M45" s="37"/>
      <c r="N45" s="37"/>
      <c r="O45" s="105">
        <v>164787</v>
      </c>
      <c r="P45" s="37"/>
      <c r="Q45" s="37"/>
      <c r="R45" s="105">
        <v>32622</v>
      </c>
      <c r="S45" s="37"/>
      <c r="T45" s="37"/>
      <c r="U45" s="320">
        <v>22.670016654770407</v>
      </c>
      <c r="V45" s="37"/>
      <c r="W45" s="37"/>
      <c r="X45" s="105">
        <v>4203</v>
      </c>
      <c r="Y45" s="37"/>
      <c r="Z45" s="37"/>
      <c r="AA45" s="257" t="s">
        <v>141</v>
      </c>
    </row>
    <row r="46" spans="2:28" ht="6" customHeight="1"/>
    <row r="47" spans="2:28">
      <c r="B47" s="37" t="s">
        <v>299</v>
      </c>
    </row>
    <row r="48" spans="2:28">
      <c r="B48" s="37" t="s">
        <v>300</v>
      </c>
      <c r="U48" s="165"/>
    </row>
  </sheetData>
  <mergeCells count="32">
    <mergeCell ref="X30:Y30"/>
    <mergeCell ref="AA30:AB30"/>
    <mergeCell ref="F29:J29"/>
    <mergeCell ref="O29:S29"/>
    <mergeCell ref="X29:AB29"/>
    <mergeCell ref="R30:S30"/>
    <mergeCell ref="U30:V30"/>
    <mergeCell ref="C30:D30"/>
    <mergeCell ref="F30:G30"/>
    <mergeCell ref="I30:J30"/>
    <mergeCell ref="L30:M30"/>
    <mergeCell ref="O30:P30"/>
    <mergeCell ref="U10:V10"/>
    <mergeCell ref="X10:Y10"/>
    <mergeCell ref="AA10:AB10"/>
    <mergeCell ref="C27:AB27"/>
    <mergeCell ref="C28:J28"/>
    <mergeCell ref="L28:S28"/>
    <mergeCell ref="U28:AB28"/>
    <mergeCell ref="C10:D10"/>
    <mergeCell ref="F10:G10"/>
    <mergeCell ref="I10:J10"/>
    <mergeCell ref="L10:M10"/>
    <mergeCell ref="O10:P10"/>
    <mergeCell ref="R10:S10"/>
    <mergeCell ref="C7:AB7"/>
    <mergeCell ref="C8:J8"/>
    <mergeCell ref="L8:S8"/>
    <mergeCell ref="U8:AB8"/>
    <mergeCell ref="F9:J9"/>
    <mergeCell ref="O9:S9"/>
    <mergeCell ref="X9:AB9"/>
  </mergeCells>
  <pageMargins left="0.24" right="0.24" top="0.17" bottom="0.19" header="0.17" footer="0.17"/>
  <pageSetup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B2:AB60"/>
  <sheetViews>
    <sheetView workbookViewId="0">
      <selection activeCell="L20" sqref="L20"/>
    </sheetView>
  </sheetViews>
  <sheetFormatPr defaultColWidth="9.140625" defaultRowHeight="12"/>
  <cols>
    <col min="1" max="1" width="4.140625" style="37" customWidth="1"/>
    <col min="2" max="2" width="10.85546875" style="37" customWidth="1"/>
    <col min="3" max="3" width="10.5703125" style="51" customWidth="1"/>
    <col min="4" max="4" width="3.5703125" style="37" customWidth="1"/>
    <col min="5" max="5" width="5.5703125" style="37" customWidth="1"/>
    <col min="6" max="6" width="12.140625" style="51" customWidth="1"/>
    <col min="7" max="7" width="6.5703125" style="37" customWidth="1"/>
    <col min="8" max="8" width="4.7109375" style="37" customWidth="1"/>
    <col min="9" max="9" width="8.7109375" style="37" customWidth="1"/>
    <col min="10" max="10" width="3.5703125" style="37" customWidth="1"/>
    <col min="11" max="11" width="5.5703125" style="37" customWidth="1"/>
    <col min="12" max="12" width="12.140625" style="37" customWidth="1"/>
    <col min="13" max="13" width="6.5703125" style="37" customWidth="1"/>
    <col min="14" max="14" width="8.28515625" style="37" customWidth="1"/>
    <col min="15" max="15" width="2.5703125" style="37" customWidth="1"/>
    <col min="16" max="22" width="9.140625" style="37"/>
    <col min="23" max="23" width="15.5703125" style="37" customWidth="1"/>
    <col min="24" max="16384" width="9.140625" style="37"/>
  </cols>
  <sheetData>
    <row r="2" spans="2:28">
      <c r="C2" s="251" t="s">
        <v>408</v>
      </c>
      <c r="I2" s="38"/>
    </row>
    <row r="3" spans="2:28">
      <c r="C3" s="165" t="s">
        <v>301</v>
      </c>
      <c r="I3" s="41"/>
    </row>
    <row r="4" spans="2:28" ht="12.75" customHeight="1">
      <c r="C4" s="165" t="s">
        <v>302</v>
      </c>
      <c r="I4" s="41"/>
    </row>
    <row r="5" spans="2:28" ht="12.75" customHeight="1">
      <c r="C5" s="165"/>
      <c r="I5" s="41"/>
    </row>
    <row r="6" spans="2:28" ht="15" customHeight="1">
      <c r="C6" s="1956" t="s">
        <v>303</v>
      </c>
      <c r="D6" s="1956"/>
      <c r="E6" s="1956"/>
      <c r="F6" s="1956"/>
      <c r="G6" s="1956"/>
      <c r="H6" s="1956"/>
      <c r="I6" s="1956"/>
      <c r="J6" s="1956"/>
      <c r="K6" s="1956"/>
      <c r="L6" s="1956"/>
      <c r="M6" s="1956"/>
    </row>
    <row r="7" spans="2:28" ht="15" customHeight="1">
      <c r="C7" s="1958" t="s">
        <v>304</v>
      </c>
      <c r="D7" s="1958"/>
      <c r="E7" s="1958"/>
      <c r="F7" s="1958"/>
      <c r="G7" s="1958"/>
      <c r="H7" s="63"/>
      <c r="I7" s="1958" t="s">
        <v>305</v>
      </c>
      <c r="J7" s="1958"/>
      <c r="K7" s="1958"/>
      <c r="L7" s="1958"/>
      <c r="M7" s="1958"/>
      <c r="N7" s="75"/>
      <c r="O7" s="75"/>
    </row>
    <row r="8" spans="2:28" ht="15" customHeight="1">
      <c r="C8" s="1963" t="s">
        <v>306</v>
      </c>
      <c r="D8" s="1963"/>
      <c r="E8" s="221"/>
      <c r="F8" s="1963" t="s">
        <v>307</v>
      </c>
      <c r="G8" s="1963"/>
      <c r="H8" s="221"/>
      <c r="I8" s="1963" t="s">
        <v>306</v>
      </c>
      <c r="J8" s="1963"/>
      <c r="K8" s="221"/>
      <c r="L8" s="1963" t="s">
        <v>307</v>
      </c>
      <c r="M8" s="1963"/>
      <c r="N8" s="76"/>
      <c r="O8" s="76"/>
    </row>
    <row r="9" spans="2:28" ht="15" customHeight="1">
      <c r="B9" s="42" t="s">
        <v>49</v>
      </c>
      <c r="C9" s="65">
        <v>83</v>
      </c>
      <c r="D9" s="51"/>
      <c r="E9" s="51"/>
      <c r="F9" s="65">
        <v>87.5</v>
      </c>
      <c r="G9" s="51"/>
      <c r="H9" s="60"/>
      <c r="I9" s="65">
        <v>85.3</v>
      </c>
      <c r="J9" s="51"/>
      <c r="K9" s="51"/>
      <c r="L9" s="65">
        <v>91.5</v>
      </c>
      <c r="M9" s="51"/>
      <c r="N9" s="51"/>
      <c r="O9" s="51"/>
    </row>
    <row r="10" spans="2:28" ht="15" customHeight="1">
      <c r="B10" s="42" t="s">
        <v>51</v>
      </c>
      <c r="C10" s="65">
        <v>83</v>
      </c>
      <c r="D10" s="51"/>
      <c r="E10" s="51"/>
      <c r="F10" s="65">
        <v>87.5</v>
      </c>
      <c r="G10" s="51"/>
      <c r="H10" s="60"/>
      <c r="I10" s="51">
        <v>82.5</v>
      </c>
      <c r="J10" s="51"/>
      <c r="K10" s="51"/>
      <c r="L10" s="51">
        <v>85.5</v>
      </c>
      <c r="M10" s="51"/>
      <c r="N10" s="51"/>
      <c r="O10" s="51"/>
    </row>
    <row r="11" spans="2:28" ht="15" customHeight="1">
      <c r="B11" s="42" t="s">
        <v>52</v>
      </c>
      <c r="C11" s="65">
        <v>83</v>
      </c>
      <c r="D11" s="51"/>
      <c r="E11" s="51"/>
      <c r="F11" s="65">
        <v>87.5</v>
      </c>
      <c r="G11" s="51"/>
      <c r="H11" s="60"/>
      <c r="I11" s="51">
        <v>82.5</v>
      </c>
      <c r="J11" s="51"/>
      <c r="K11" s="51"/>
      <c r="L11" s="51">
        <v>84.5</v>
      </c>
      <c r="M11" s="51"/>
      <c r="N11" s="413"/>
      <c r="O11" s="413"/>
      <c r="P11" s="9"/>
      <c r="Q11" s="414"/>
      <c r="R11" s="414"/>
      <c r="S11" s="406"/>
      <c r="T11" s="406"/>
      <c r="U11" s="415"/>
      <c r="V11" s="413"/>
      <c r="W11" s="9"/>
      <c r="X11" s="414"/>
      <c r="Y11" s="414"/>
      <c r="Z11" s="406"/>
      <c r="AA11" s="406"/>
      <c r="AB11" s="415"/>
    </row>
    <row r="12" spans="2:28" ht="15" customHeight="1">
      <c r="B12" s="42" t="s">
        <v>53</v>
      </c>
      <c r="C12" s="65">
        <v>83</v>
      </c>
      <c r="D12" s="51"/>
      <c r="E12" s="51"/>
      <c r="F12" s="65">
        <v>87.5</v>
      </c>
      <c r="G12" s="51"/>
      <c r="H12" s="60"/>
      <c r="I12" s="51">
        <v>83.38</v>
      </c>
      <c r="J12" s="51"/>
      <c r="K12" s="51"/>
      <c r="L12" s="51">
        <v>85.38</v>
      </c>
      <c r="M12" s="51"/>
      <c r="N12" s="413"/>
      <c r="O12" s="413"/>
      <c r="P12" s="9"/>
      <c r="Q12" s="414"/>
      <c r="R12" s="414"/>
      <c r="S12" s="406"/>
      <c r="T12" s="406"/>
      <c r="U12" s="415"/>
      <c r="V12" s="413"/>
      <c r="W12" s="9"/>
      <c r="X12" s="414"/>
      <c r="Y12" s="414"/>
      <c r="Z12" s="406"/>
      <c r="AA12" s="406"/>
      <c r="AB12" s="415"/>
    </row>
    <row r="13" spans="2:28" ht="15" customHeight="1">
      <c r="B13" s="42" t="s">
        <v>54</v>
      </c>
      <c r="C13" s="65">
        <v>83</v>
      </c>
      <c r="D13" s="51"/>
      <c r="E13" s="51"/>
      <c r="F13" s="65">
        <v>87.5</v>
      </c>
      <c r="G13" s="51"/>
      <c r="H13" s="60"/>
      <c r="I13" s="51">
        <v>85</v>
      </c>
      <c r="J13" s="51"/>
      <c r="K13" s="51"/>
      <c r="L13" s="51">
        <v>87</v>
      </c>
      <c r="M13" s="51"/>
      <c r="N13" s="413"/>
      <c r="O13" s="413"/>
      <c r="P13" s="9"/>
      <c r="Q13" s="414"/>
      <c r="R13" s="414"/>
      <c r="S13" s="406"/>
      <c r="T13" s="406"/>
      <c r="U13" s="415"/>
      <c r="V13" s="413"/>
      <c r="W13" s="9"/>
      <c r="X13" s="414"/>
      <c r="Y13" s="414"/>
      <c r="Z13" s="406"/>
      <c r="AA13" s="406"/>
      <c r="AB13" s="415"/>
    </row>
    <row r="14" spans="2:28" ht="15" customHeight="1">
      <c r="B14" s="42" t="s">
        <v>55</v>
      </c>
      <c r="C14" s="65">
        <v>83</v>
      </c>
      <c r="D14" s="51"/>
      <c r="E14" s="51"/>
      <c r="F14" s="65">
        <v>87.5</v>
      </c>
      <c r="G14" s="51"/>
      <c r="H14" s="60"/>
      <c r="I14" s="51">
        <v>85</v>
      </c>
      <c r="J14" s="51"/>
      <c r="K14" s="51"/>
      <c r="L14" s="51">
        <v>87</v>
      </c>
      <c r="M14" s="51"/>
      <c r="N14" s="413"/>
      <c r="O14" s="413"/>
      <c r="P14" s="9"/>
      <c r="Q14" s="414"/>
      <c r="R14" s="414"/>
      <c r="S14" s="255"/>
      <c r="T14" s="406"/>
      <c r="U14" s="415"/>
      <c r="V14" s="413"/>
      <c r="W14" s="9"/>
      <c r="X14" s="414"/>
      <c r="Y14" s="414"/>
      <c r="Z14" s="406"/>
      <c r="AA14" s="406"/>
      <c r="AB14" s="415"/>
    </row>
    <row r="15" spans="2:28" ht="15" customHeight="1">
      <c r="B15" s="42" t="s">
        <v>56</v>
      </c>
      <c r="C15" s="65">
        <v>83</v>
      </c>
      <c r="D15" s="51"/>
      <c r="E15" s="51"/>
      <c r="F15" s="65">
        <v>87.5</v>
      </c>
      <c r="G15" s="51"/>
      <c r="H15" s="60"/>
      <c r="I15" s="51">
        <v>84</v>
      </c>
      <c r="J15" s="51"/>
      <c r="K15" s="51"/>
      <c r="L15" s="51">
        <v>85.9</v>
      </c>
      <c r="M15" s="51"/>
      <c r="N15" s="413"/>
      <c r="O15" s="413"/>
      <c r="P15" s="9"/>
      <c r="Q15" s="416"/>
      <c r="R15" s="416"/>
      <c r="S15" s="416"/>
      <c r="T15" s="416"/>
      <c r="U15" s="415"/>
      <c r="V15" s="413"/>
      <c r="W15" s="9"/>
      <c r="X15" s="416"/>
      <c r="Y15" s="416"/>
      <c r="Z15" s="416"/>
      <c r="AA15" s="416"/>
      <c r="AB15" s="415"/>
    </row>
    <row r="16" spans="2:28" ht="15" customHeight="1">
      <c r="B16" s="42" t="s">
        <v>57</v>
      </c>
      <c r="C16" s="65">
        <v>83</v>
      </c>
      <c r="D16" s="51"/>
      <c r="E16" s="51"/>
      <c r="F16" s="65">
        <v>87.5</v>
      </c>
      <c r="G16" s="51"/>
      <c r="H16" s="60"/>
      <c r="I16" s="51">
        <v>78.25</v>
      </c>
      <c r="J16" s="51"/>
      <c r="K16" s="51"/>
      <c r="L16" s="51">
        <v>79.75</v>
      </c>
      <c r="M16" s="51"/>
      <c r="N16" s="413"/>
      <c r="O16" s="413"/>
      <c r="P16" s="9"/>
      <c r="Q16" s="416"/>
      <c r="R16" s="416"/>
      <c r="S16" s="416"/>
      <c r="T16" s="416"/>
      <c r="U16" s="415"/>
      <c r="V16" s="413"/>
      <c r="W16" s="9"/>
      <c r="X16" s="416"/>
      <c r="Y16" s="416"/>
      <c r="Z16" s="416"/>
      <c r="AA16" s="416"/>
      <c r="AB16" s="415"/>
    </row>
    <row r="17" spans="2:28" ht="15" customHeight="1">
      <c r="B17" s="42" t="s">
        <v>58</v>
      </c>
      <c r="C17" s="65">
        <v>83</v>
      </c>
      <c r="D17" s="51"/>
      <c r="E17" s="51"/>
      <c r="F17" s="65">
        <v>87.5</v>
      </c>
      <c r="G17" s="51"/>
      <c r="H17" s="60"/>
      <c r="I17" s="51">
        <v>73.75</v>
      </c>
      <c r="J17" s="51"/>
      <c r="K17" s="51"/>
      <c r="L17" s="51">
        <v>76.25</v>
      </c>
      <c r="M17" s="51"/>
      <c r="N17" s="413"/>
      <c r="O17" s="413"/>
      <c r="P17" s="9"/>
      <c r="Q17" s="416"/>
      <c r="R17" s="416"/>
      <c r="S17" s="416"/>
      <c r="T17" s="416"/>
      <c r="U17" s="415"/>
      <c r="V17" s="413"/>
      <c r="W17" s="9"/>
      <c r="X17" s="416"/>
      <c r="Y17" s="416"/>
      <c r="Z17" s="416"/>
      <c r="AA17" s="416"/>
      <c r="AB17" s="415"/>
    </row>
    <row r="18" spans="2:28" ht="15" customHeight="1">
      <c r="B18" s="42" t="s">
        <v>59</v>
      </c>
      <c r="C18" s="65">
        <v>83</v>
      </c>
      <c r="D18" s="51"/>
      <c r="E18" s="51"/>
      <c r="F18" s="65">
        <v>87.5</v>
      </c>
      <c r="G18" s="51"/>
      <c r="H18" s="60"/>
      <c r="I18" s="51">
        <v>69.5</v>
      </c>
      <c r="J18" s="51"/>
      <c r="K18" s="51"/>
      <c r="L18" s="51">
        <v>73</v>
      </c>
      <c r="M18" s="51"/>
      <c r="N18" s="413"/>
      <c r="O18" s="413"/>
      <c r="P18" s="9"/>
      <c r="Q18" s="416"/>
      <c r="R18" s="416"/>
      <c r="S18" s="416"/>
      <c r="T18" s="416"/>
      <c r="U18" s="415"/>
      <c r="V18" s="413"/>
      <c r="W18" s="9"/>
      <c r="X18" s="416"/>
      <c r="Y18" s="416"/>
      <c r="Z18" s="416"/>
      <c r="AA18" s="416"/>
      <c r="AB18" s="415"/>
    </row>
    <row r="19" spans="2:28" ht="15" customHeight="1">
      <c r="B19" s="42" t="s">
        <v>60</v>
      </c>
      <c r="C19" s="65">
        <v>83</v>
      </c>
      <c r="D19" s="51"/>
      <c r="E19" s="51"/>
      <c r="F19" s="65">
        <v>87.5</v>
      </c>
      <c r="G19" s="51"/>
      <c r="H19" s="60"/>
      <c r="I19" s="51">
        <v>69.5</v>
      </c>
      <c r="J19" s="51"/>
      <c r="K19" s="51"/>
      <c r="L19" s="51">
        <v>73</v>
      </c>
      <c r="M19" s="51"/>
      <c r="N19" s="413"/>
      <c r="O19" s="413"/>
      <c r="P19" s="9"/>
      <c r="Q19" s="416"/>
      <c r="R19" s="416"/>
      <c r="S19" s="416"/>
      <c r="T19" s="416"/>
      <c r="U19" s="415"/>
      <c r="V19" s="413"/>
      <c r="W19" s="9"/>
      <c r="X19" s="416"/>
      <c r="Y19" s="416"/>
      <c r="Z19" s="416"/>
      <c r="AA19" s="416"/>
      <c r="AB19" s="415"/>
    </row>
    <row r="20" spans="2:28" ht="15" customHeight="1">
      <c r="B20" s="42" t="s">
        <v>61</v>
      </c>
      <c r="C20" s="65">
        <v>83</v>
      </c>
      <c r="D20" s="51"/>
      <c r="E20" s="51"/>
      <c r="F20" s="65">
        <v>87.5</v>
      </c>
      <c r="G20" s="51"/>
      <c r="H20" s="60"/>
      <c r="I20" s="51">
        <v>74.599999999999994</v>
      </c>
      <c r="J20" s="51"/>
      <c r="K20" s="51"/>
      <c r="L20" s="51">
        <v>76.900000000000006</v>
      </c>
      <c r="M20" s="51"/>
      <c r="N20" s="413"/>
      <c r="O20" s="413"/>
      <c r="P20" s="9"/>
      <c r="Q20" s="416"/>
      <c r="R20" s="416"/>
      <c r="S20" s="416"/>
      <c r="T20" s="416"/>
      <c r="U20" s="415"/>
      <c r="V20" s="413"/>
      <c r="W20" s="9"/>
      <c r="X20" s="416"/>
      <c r="Y20" s="416"/>
      <c r="Z20" s="416"/>
      <c r="AA20" s="416"/>
      <c r="AB20" s="415"/>
    </row>
    <row r="21" spans="2:28" ht="15" customHeight="1">
      <c r="B21" s="48"/>
      <c r="D21" s="51"/>
      <c r="E21" s="51"/>
      <c r="G21" s="51"/>
      <c r="H21" s="60"/>
      <c r="I21" s="51"/>
      <c r="J21" s="51"/>
      <c r="K21" s="51"/>
      <c r="L21" s="51"/>
      <c r="M21" s="51"/>
      <c r="N21" s="413"/>
      <c r="O21" s="413"/>
      <c r="P21" s="9"/>
      <c r="Q21" s="416"/>
      <c r="R21" s="416"/>
      <c r="S21" s="416"/>
      <c r="T21" s="416"/>
      <c r="U21" s="415"/>
      <c r="V21" s="413"/>
      <c r="W21" s="9"/>
      <c r="X21" s="416"/>
      <c r="Y21" s="416"/>
      <c r="Z21" s="416"/>
      <c r="AA21" s="416"/>
      <c r="AB21" s="415"/>
    </row>
    <row r="22" spans="2:28" ht="15" customHeight="1">
      <c r="B22" s="41">
        <v>2015</v>
      </c>
      <c r="C22" s="51">
        <f>AVERAGE(C9:C20)</f>
        <v>83</v>
      </c>
      <c r="D22" s="51"/>
      <c r="E22" s="51"/>
      <c r="F22" s="51">
        <f>AVERAGE(F9:F20)</f>
        <v>87.5</v>
      </c>
      <c r="G22" s="51"/>
      <c r="H22" s="60"/>
      <c r="I22" s="51">
        <f>AVERAGE(I9:I20)</f>
        <v>79.440000000000012</v>
      </c>
      <c r="J22" s="51"/>
      <c r="K22" s="51"/>
      <c r="L22" s="51">
        <f>AVERAGE(L9:L20)</f>
        <v>82.14</v>
      </c>
      <c r="M22" s="51"/>
      <c r="N22" s="413"/>
      <c r="O22" s="413"/>
      <c r="P22" s="9"/>
      <c r="Q22" s="416"/>
      <c r="R22" s="416"/>
      <c r="S22" s="416"/>
      <c r="T22" s="416"/>
      <c r="U22" s="415"/>
      <c r="V22" s="413"/>
      <c r="W22" s="9"/>
      <c r="X22" s="416"/>
      <c r="Y22" s="416"/>
      <c r="Z22" s="416"/>
      <c r="AA22" s="416"/>
      <c r="AB22" s="415"/>
    </row>
    <row r="23" spans="2:28" ht="15" customHeight="1">
      <c r="B23" s="41">
        <v>2014</v>
      </c>
      <c r="C23" s="51">
        <v>83</v>
      </c>
      <c r="D23" s="51"/>
      <c r="E23" s="51"/>
      <c r="F23" s="51">
        <v>87.5</v>
      </c>
      <c r="G23" s="51"/>
      <c r="H23" s="60"/>
      <c r="I23" s="51">
        <v>89.247500000000002</v>
      </c>
      <c r="J23" s="51"/>
      <c r="K23" s="51"/>
      <c r="L23" s="51">
        <v>93.629166666666663</v>
      </c>
      <c r="M23" s="51"/>
      <c r="N23" s="413"/>
      <c r="O23" s="413"/>
      <c r="P23" s="9"/>
      <c r="Q23" s="416"/>
      <c r="R23" s="416"/>
      <c r="S23" s="416"/>
      <c r="T23" s="416"/>
      <c r="U23" s="415"/>
      <c r="V23" s="413"/>
      <c r="W23" s="9"/>
      <c r="X23" s="416"/>
      <c r="Y23" s="416"/>
      <c r="Z23" s="416"/>
      <c r="AA23" s="416"/>
      <c r="AB23" s="415"/>
    </row>
    <row r="24" spans="2:28" s="57" customFormat="1" ht="30" customHeight="1">
      <c r="B24" s="58"/>
      <c r="C24" s="74"/>
      <c r="D24" s="59"/>
      <c r="E24" s="59"/>
      <c r="F24" s="74"/>
      <c r="G24" s="59"/>
      <c r="H24" s="59"/>
      <c r="I24" s="59"/>
      <c r="J24" s="59"/>
      <c r="K24" s="59"/>
      <c r="L24" s="59"/>
      <c r="M24" s="59"/>
      <c r="N24" s="413"/>
      <c r="O24" s="413"/>
      <c r="P24" s="9"/>
      <c r="Q24" s="416"/>
      <c r="R24" s="416"/>
      <c r="S24" s="416"/>
      <c r="T24" s="416"/>
      <c r="U24" s="415"/>
      <c r="V24" s="413"/>
      <c r="W24" s="9"/>
      <c r="X24" s="416"/>
      <c r="Y24" s="416"/>
      <c r="Z24" s="416"/>
      <c r="AA24" s="416"/>
      <c r="AB24" s="415"/>
    </row>
    <row r="25" spans="2:28" ht="15" customHeight="1">
      <c r="C25" s="1990" t="s">
        <v>308</v>
      </c>
      <c r="D25" s="1990"/>
      <c r="E25" s="1990"/>
      <c r="F25" s="1990"/>
      <c r="G25" s="1990"/>
      <c r="H25"/>
      <c r="I25" s="1992" t="s">
        <v>309</v>
      </c>
      <c r="J25" s="1992"/>
      <c r="K25" s="1992"/>
      <c r="L25" s="1992"/>
      <c r="M25" s="1992"/>
      <c r="N25" s="413"/>
      <c r="O25" s="413"/>
      <c r="P25" s="9"/>
      <c r="Q25" s="416"/>
      <c r="R25" s="416"/>
      <c r="S25" s="416"/>
      <c r="T25" s="416"/>
      <c r="U25" s="415"/>
      <c r="V25" s="413"/>
      <c r="W25" s="9"/>
      <c r="X25" s="416"/>
      <c r="Y25" s="416"/>
      <c r="Z25" s="416"/>
      <c r="AA25" s="416"/>
      <c r="AB25" s="415"/>
    </row>
    <row r="26" spans="2:28" ht="15" customHeight="1">
      <c r="C26" s="1990"/>
      <c r="D26" s="1990"/>
      <c r="E26" s="1990"/>
      <c r="F26" s="1990"/>
      <c r="G26" s="1990"/>
      <c r="H26" s="63"/>
      <c r="I26" s="1958"/>
      <c r="J26" s="1958"/>
      <c r="K26" s="1958"/>
      <c r="L26" s="1958"/>
      <c r="M26" s="1958"/>
      <c r="N26" s="413"/>
      <c r="O26" s="413"/>
      <c r="P26" s="9"/>
      <c r="Q26" s="416"/>
      <c r="R26" s="416"/>
      <c r="S26" s="416"/>
      <c r="T26" s="416"/>
      <c r="U26" s="415"/>
      <c r="V26" s="413"/>
      <c r="W26" s="9"/>
      <c r="X26" s="416"/>
      <c r="Y26" s="416"/>
      <c r="Z26" s="416"/>
      <c r="AA26" s="416"/>
      <c r="AB26" s="415"/>
    </row>
    <row r="27" spans="2:28" ht="24.75" customHeight="1">
      <c r="C27" s="1991"/>
      <c r="D27" s="1991"/>
      <c r="E27" s="1991"/>
      <c r="F27" s="1991"/>
      <c r="G27" s="1991"/>
      <c r="H27" s="319"/>
      <c r="I27" s="1966" t="s">
        <v>310</v>
      </c>
      <c r="J27" s="1966"/>
      <c r="K27" s="1966"/>
      <c r="L27" s="1966"/>
      <c r="M27" s="1966"/>
      <c r="N27" s="413"/>
      <c r="O27" s="413"/>
      <c r="P27" s="9"/>
      <c r="Q27" s="416"/>
      <c r="R27" s="416"/>
      <c r="S27" s="416"/>
      <c r="T27" s="416"/>
      <c r="U27" s="415"/>
      <c r="V27" s="413"/>
      <c r="W27" s="9"/>
      <c r="X27" s="416"/>
      <c r="Y27" s="416"/>
      <c r="Z27" s="416"/>
      <c r="AA27" s="416"/>
      <c r="AB27" s="415"/>
    </row>
    <row r="28" spans="2:28" ht="15" customHeight="1">
      <c r="B28" s="42" t="s">
        <v>49</v>
      </c>
      <c r="C28" s="1993">
        <v>562.5</v>
      </c>
      <c r="D28" s="1993">
        <v>562.5</v>
      </c>
      <c r="E28" s="1993">
        <v>562.5</v>
      </c>
      <c r="F28" s="1993">
        <v>562.5</v>
      </c>
      <c r="G28" s="1993">
        <v>562.5</v>
      </c>
      <c r="H28" s="60"/>
      <c r="I28" s="1964">
        <v>16.899999999999999</v>
      </c>
      <c r="J28" s="1964"/>
      <c r="K28" s="1964"/>
      <c r="L28" s="1964"/>
      <c r="M28" s="1964"/>
      <c r="N28" s="413"/>
      <c r="O28" s="413"/>
      <c r="P28" s="9"/>
      <c r="Q28" s="416"/>
      <c r="R28" s="416"/>
      <c r="S28" s="416"/>
      <c r="T28" s="416"/>
      <c r="U28" s="415"/>
      <c r="V28" s="413"/>
      <c r="W28" s="9"/>
      <c r="X28" s="416"/>
      <c r="Y28" s="416"/>
      <c r="Z28" s="416"/>
      <c r="AA28" s="416"/>
      <c r="AB28" s="415"/>
    </row>
    <row r="29" spans="2:28" ht="15" customHeight="1">
      <c r="B29" s="42" t="s">
        <v>51</v>
      </c>
      <c r="C29" s="1989">
        <v>562.5</v>
      </c>
      <c r="D29" s="1989">
        <v>562.5</v>
      </c>
      <c r="E29" s="1989">
        <v>562.5</v>
      </c>
      <c r="F29" s="1989">
        <v>562.5</v>
      </c>
      <c r="G29" s="1989">
        <v>562.5</v>
      </c>
      <c r="H29" s="60"/>
      <c r="I29" s="1964">
        <v>17</v>
      </c>
      <c r="J29" s="1964"/>
      <c r="K29" s="1964"/>
      <c r="L29" s="1964"/>
      <c r="M29" s="1964"/>
      <c r="N29" s="413"/>
      <c r="O29" s="413"/>
      <c r="P29" s="9"/>
      <c r="Q29" s="416"/>
      <c r="R29" s="416"/>
      <c r="S29" s="416"/>
      <c r="T29" s="416"/>
      <c r="U29" s="415"/>
      <c r="V29" s="413"/>
      <c r="W29" s="9"/>
      <c r="X29" s="416"/>
      <c r="Y29" s="416"/>
      <c r="Z29" s="416"/>
      <c r="AA29" s="416"/>
      <c r="AB29" s="415"/>
    </row>
    <row r="30" spans="2:28" ht="15" customHeight="1">
      <c r="B30" s="42" t="s">
        <v>52</v>
      </c>
      <c r="C30" s="1989">
        <v>562.5</v>
      </c>
      <c r="D30" s="1989">
        <v>562.5</v>
      </c>
      <c r="E30" s="1989">
        <v>562.5</v>
      </c>
      <c r="F30" s="1989">
        <v>562.5</v>
      </c>
      <c r="G30" s="1989">
        <v>562.5</v>
      </c>
      <c r="H30" s="60"/>
      <c r="I30" s="1964">
        <v>17</v>
      </c>
      <c r="J30" s="1964"/>
      <c r="K30" s="1964"/>
      <c r="L30" s="1964"/>
      <c r="M30" s="1964"/>
      <c r="N30" s="413"/>
      <c r="O30" s="413"/>
      <c r="P30" s="9"/>
      <c r="Q30" s="416"/>
      <c r="R30" s="416"/>
      <c r="S30" s="416"/>
      <c r="T30" s="416"/>
      <c r="U30" s="415"/>
      <c r="V30" s="413"/>
      <c r="W30" s="9"/>
      <c r="X30" s="416"/>
      <c r="Y30" s="416"/>
      <c r="Z30" s="416"/>
      <c r="AA30" s="416"/>
      <c r="AB30" s="415"/>
    </row>
    <row r="31" spans="2:28" ht="15" customHeight="1">
      <c r="B31" s="42" t="s">
        <v>53</v>
      </c>
      <c r="C31" s="1989">
        <v>587.5</v>
      </c>
      <c r="D31" s="1989">
        <v>587.5</v>
      </c>
      <c r="E31" s="1989">
        <v>587.5</v>
      </c>
      <c r="F31" s="1989">
        <v>587.5</v>
      </c>
      <c r="G31" s="1989">
        <v>587.5</v>
      </c>
      <c r="H31" s="60"/>
      <c r="I31" s="1964">
        <v>17</v>
      </c>
      <c r="J31" s="1964"/>
      <c r="K31" s="1964"/>
      <c r="L31" s="1964"/>
      <c r="M31" s="1964"/>
      <c r="N31" s="413"/>
      <c r="O31" s="413"/>
      <c r="P31" s="9"/>
      <c r="Q31" s="416"/>
      <c r="R31" s="416"/>
      <c r="S31" s="416"/>
      <c r="T31" s="416"/>
      <c r="U31" s="415"/>
      <c r="V31" s="413"/>
      <c r="W31" s="9"/>
      <c r="X31" s="416"/>
      <c r="Y31" s="416"/>
      <c r="Z31" s="416"/>
      <c r="AA31" s="416"/>
      <c r="AB31" s="415"/>
    </row>
    <row r="32" spans="2:28" ht="15" customHeight="1">
      <c r="B32" s="42" t="s">
        <v>54</v>
      </c>
      <c r="C32" s="1989">
        <v>662.5</v>
      </c>
      <c r="D32" s="1989">
        <v>587.5</v>
      </c>
      <c r="E32" s="1989">
        <v>587.5</v>
      </c>
      <c r="F32" s="1989">
        <v>587.5</v>
      </c>
      <c r="G32" s="1989">
        <v>587.5</v>
      </c>
      <c r="H32" s="60"/>
      <c r="I32" s="1964">
        <v>17.2</v>
      </c>
      <c r="J32" s="1964"/>
      <c r="K32" s="1964"/>
      <c r="L32" s="1964"/>
      <c r="M32" s="1964"/>
      <c r="N32" s="413"/>
      <c r="O32" s="413"/>
      <c r="P32" s="9"/>
      <c r="Q32" s="416"/>
      <c r="R32" s="416"/>
      <c r="S32" s="416"/>
      <c r="T32" s="416"/>
      <c r="U32" s="415"/>
      <c r="V32" s="413"/>
      <c r="W32" s="9"/>
      <c r="X32" s="416"/>
      <c r="Y32" s="416"/>
      <c r="Z32" s="416"/>
      <c r="AA32" s="416"/>
      <c r="AB32" s="415"/>
    </row>
    <row r="33" spans="2:28" ht="15" customHeight="1">
      <c r="B33" s="42" t="s">
        <v>55</v>
      </c>
      <c r="C33" s="1989">
        <v>597.5</v>
      </c>
      <c r="D33" s="1989">
        <v>587.5</v>
      </c>
      <c r="E33" s="1989">
        <v>587.5</v>
      </c>
      <c r="F33" s="1989">
        <v>587.5</v>
      </c>
      <c r="G33" s="1989">
        <v>587.5</v>
      </c>
      <c r="H33" s="60"/>
      <c r="I33" s="1964">
        <v>17.37</v>
      </c>
      <c r="J33" s="1964"/>
      <c r="K33" s="1964"/>
      <c r="L33" s="1964"/>
      <c r="M33" s="1964"/>
      <c r="N33" s="413"/>
      <c r="O33" s="413"/>
      <c r="P33" s="9"/>
      <c r="Q33" s="416"/>
      <c r="R33" s="416"/>
      <c r="S33" s="416"/>
      <c r="T33" s="416"/>
      <c r="U33" s="415"/>
      <c r="V33" s="413"/>
      <c r="W33" s="9"/>
      <c r="X33" s="416"/>
      <c r="Y33" s="416"/>
      <c r="Z33" s="416"/>
      <c r="AA33" s="416"/>
      <c r="AB33" s="415"/>
    </row>
    <row r="34" spans="2:28" ht="15" customHeight="1">
      <c r="B34" s="42" t="s">
        <v>56</v>
      </c>
      <c r="C34" s="1989">
        <v>597.5</v>
      </c>
      <c r="D34" s="1989">
        <v>587.5</v>
      </c>
      <c r="E34" s="1989">
        <v>587.5</v>
      </c>
      <c r="F34" s="1989">
        <v>587.5</v>
      </c>
      <c r="G34" s="1989">
        <v>587.5</v>
      </c>
      <c r="H34" s="60"/>
      <c r="I34" s="1964">
        <v>17.75</v>
      </c>
      <c r="J34" s="1964"/>
      <c r="K34" s="1964"/>
      <c r="L34" s="1964"/>
      <c r="M34" s="1964"/>
      <c r="N34" s="413"/>
      <c r="O34" s="413"/>
      <c r="P34" s="9"/>
      <c r="Q34" s="416"/>
      <c r="R34" s="416"/>
      <c r="S34" s="416"/>
      <c r="T34" s="416"/>
      <c r="U34" s="415"/>
      <c r="V34" s="413"/>
      <c r="W34" s="9"/>
      <c r="X34" s="416"/>
      <c r="Y34" s="416"/>
      <c r="Z34" s="416"/>
      <c r="AA34" s="416"/>
      <c r="AB34" s="415"/>
    </row>
    <row r="35" spans="2:28" ht="15" customHeight="1">
      <c r="B35" s="42" t="s">
        <v>57</v>
      </c>
      <c r="C35" s="1989">
        <v>597</v>
      </c>
      <c r="D35" s="1989"/>
      <c r="E35" s="1989"/>
      <c r="F35" s="1989"/>
      <c r="G35" s="1989"/>
      <c r="H35" s="60"/>
      <c r="I35" s="1964">
        <v>17.75</v>
      </c>
      <c r="J35" s="1964"/>
      <c r="K35" s="1964"/>
      <c r="L35" s="1964"/>
      <c r="M35" s="1964"/>
      <c r="N35" s="413"/>
      <c r="O35" s="413"/>
      <c r="P35" s="9"/>
      <c r="Q35" s="416"/>
      <c r="R35" s="416"/>
      <c r="S35" s="416"/>
      <c r="T35" s="416"/>
      <c r="U35" s="415"/>
      <c r="V35" s="413"/>
      <c r="W35" s="9"/>
      <c r="X35" s="416"/>
      <c r="Y35" s="416"/>
      <c r="Z35" s="416"/>
      <c r="AA35" s="416"/>
      <c r="AB35" s="415"/>
    </row>
    <row r="36" spans="2:28" ht="15" customHeight="1">
      <c r="B36" s="42" t="s">
        <v>58</v>
      </c>
      <c r="C36" s="1989">
        <v>597</v>
      </c>
      <c r="D36" s="1989"/>
      <c r="E36" s="1989"/>
      <c r="F36" s="1989"/>
      <c r="G36" s="1989"/>
      <c r="H36" s="60"/>
      <c r="I36" s="1964">
        <v>17.75</v>
      </c>
      <c r="J36" s="1964"/>
      <c r="K36" s="1964"/>
      <c r="L36" s="1964"/>
      <c r="M36" s="1964"/>
      <c r="N36" s="417"/>
      <c r="O36" s="413"/>
      <c r="P36" s="9"/>
      <c r="Q36" s="416"/>
      <c r="R36" s="416"/>
      <c r="S36" s="416"/>
      <c r="T36" s="416"/>
      <c r="U36" s="415"/>
      <c r="V36" s="413"/>
      <c r="W36" s="9"/>
      <c r="X36" s="416"/>
      <c r="Y36" s="416"/>
      <c r="Z36" s="416"/>
      <c r="AA36" s="416"/>
      <c r="AB36" s="415"/>
    </row>
    <row r="37" spans="2:28" ht="15" customHeight="1">
      <c r="B37" s="42" t="s">
        <v>59</v>
      </c>
      <c r="C37" s="1989">
        <v>597</v>
      </c>
      <c r="D37" s="1989"/>
      <c r="E37" s="1989"/>
      <c r="F37" s="1989"/>
      <c r="G37" s="1989"/>
      <c r="H37" s="60"/>
      <c r="I37" s="1964">
        <v>17.100000000000001</v>
      </c>
      <c r="J37" s="1964"/>
      <c r="K37" s="1964"/>
      <c r="L37" s="1964"/>
      <c r="M37" s="1964"/>
      <c r="N37" s="419"/>
      <c r="O37" s="413"/>
      <c r="P37" s="9"/>
      <c r="Q37" s="416"/>
      <c r="R37" s="416"/>
      <c r="S37" s="416"/>
      <c r="T37" s="416"/>
      <c r="U37" s="415"/>
      <c r="V37" s="413"/>
      <c r="W37" s="9"/>
      <c r="X37" s="416"/>
      <c r="Y37" s="416"/>
      <c r="Z37" s="416"/>
      <c r="AA37" s="416"/>
      <c r="AB37" s="415"/>
    </row>
    <row r="38" spans="2:28" ht="15" customHeight="1">
      <c r="B38" s="42" t="s">
        <v>60</v>
      </c>
      <c r="C38" s="1989">
        <v>597</v>
      </c>
      <c r="D38" s="1989"/>
      <c r="E38" s="1989"/>
      <c r="F38" s="1989"/>
      <c r="G38" s="1989"/>
      <c r="H38" s="60"/>
      <c r="I38" s="1964">
        <v>16.25</v>
      </c>
      <c r="J38" s="1964"/>
      <c r="K38" s="1964"/>
      <c r="L38" s="1964"/>
      <c r="M38" s="1964"/>
      <c r="N38" s="419"/>
      <c r="O38" s="413"/>
      <c r="P38" s="9"/>
      <c r="Q38" s="416"/>
      <c r="R38" s="416"/>
      <c r="S38" s="416"/>
      <c r="T38" s="416"/>
      <c r="U38" s="415"/>
      <c r="V38" s="413"/>
      <c r="W38" s="9"/>
      <c r="X38" s="416"/>
      <c r="Y38" s="416"/>
      <c r="Z38" s="416"/>
      <c r="AA38" s="416"/>
      <c r="AB38" s="415"/>
    </row>
    <row r="39" spans="2:28" ht="15" customHeight="1">
      <c r="B39" s="42" t="s">
        <v>61</v>
      </c>
      <c r="C39" s="1989">
        <v>600.25</v>
      </c>
      <c r="D39" s="1989"/>
      <c r="E39" s="1989"/>
      <c r="F39" s="1989"/>
      <c r="G39" s="1989"/>
      <c r="H39" s="60"/>
      <c r="I39" s="1964">
        <v>16.25</v>
      </c>
      <c r="J39" s="1964"/>
      <c r="K39" s="1964"/>
      <c r="L39" s="1964"/>
      <c r="M39" s="1964"/>
      <c r="N39" s="419"/>
      <c r="O39" s="413"/>
      <c r="P39" s="9"/>
      <c r="Q39" s="416"/>
      <c r="R39" s="416"/>
      <c r="S39" s="416"/>
      <c r="T39" s="416"/>
      <c r="U39" s="415"/>
      <c r="V39" s="413"/>
      <c r="W39" s="9"/>
      <c r="X39" s="416"/>
      <c r="Y39" s="416"/>
      <c r="Z39" s="416"/>
      <c r="AA39" s="416"/>
      <c r="AB39" s="415"/>
    </row>
    <row r="40" spans="2:28" ht="15" customHeight="1">
      <c r="B40" s="48"/>
      <c r="D40" s="51"/>
      <c r="E40" s="51"/>
      <c r="G40" s="51"/>
      <c r="H40" s="60"/>
      <c r="I40" s="51"/>
      <c r="J40" s="51"/>
      <c r="K40" s="51"/>
      <c r="L40" s="51"/>
      <c r="M40" s="51"/>
      <c r="N40" s="419"/>
      <c r="O40" s="413"/>
      <c r="P40" s="9"/>
      <c r="Q40" s="416"/>
      <c r="R40" s="416"/>
      <c r="S40" s="416"/>
      <c r="T40" s="416"/>
      <c r="U40" s="415"/>
      <c r="V40" s="413"/>
      <c r="W40" s="9"/>
      <c r="X40" s="416"/>
      <c r="Y40" s="416"/>
      <c r="Z40" s="416"/>
      <c r="AA40" s="416"/>
      <c r="AB40" s="415"/>
    </row>
    <row r="41" spans="2:28" ht="15" customHeight="1">
      <c r="B41" s="41">
        <v>2015</v>
      </c>
      <c r="C41" s="1964">
        <f t="shared" ref="C41" si="0">AVERAGE(C28:C39)</f>
        <v>593.39583333333337</v>
      </c>
      <c r="D41" s="1964"/>
      <c r="E41" s="1964"/>
      <c r="F41" s="1964"/>
      <c r="G41" s="1964"/>
      <c r="H41" s="60"/>
      <c r="I41" s="1964">
        <f>AVERAGE(I28:I39)</f>
        <v>17.110000000000003</v>
      </c>
      <c r="J41" s="1964"/>
      <c r="K41" s="1964"/>
      <c r="L41" s="1964"/>
      <c r="M41" s="1964"/>
      <c r="N41" s="419"/>
      <c r="O41" s="413"/>
      <c r="P41" s="9"/>
      <c r="Q41" s="416"/>
      <c r="R41" s="416"/>
      <c r="S41" s="416"/>
      <c r="T41" s="416"/>
      <c r="U41" s="415"/>
      <c r="V41" s="413"/>
      <c r="W41" s="9"/>
      <c r="X41" s="416"/>
      <c r="Y41" s="416"/>
      <c r="Z41" s="416"/>
      <c r="AA41" s="416"/>
      <c r="AB41" s="415"/>
    </row>
    <row r="42" spans="2:28" ht="15" customHeight="1">
      <c r="B42" s="41">
        <v>2014</v>
      </c>
      <c r="C42" s="1964">
        <v>556.875</v>
      </c>
      <c r="D42" s="1964"/>
      <c r="E42" s="1964"/>
      <c r="F42" s="1964"/>
      <c r="G42" s="1964"/>
      <c r="H42" s="60"/>
      <c r="I42" s="1964">
        <v>16.775833333333335</v>
      </c>
      <c r="J42" s="1964"/>
      <c r="K42" s="1964"/>
      <c r="L42" s="1964"/>
      <c r="M42" s="1964"/>
      <c r="N42" s="419"/>
      <c r="O42" s="413"/>
      <c r="P42" s="9"/>
      <c r="Q42" s="416"/>
      <c r="R42" s="416"/>
      <c r="S42" s="416"/>
      <c r="T42" s="416"/>
      <c r="U42" s="415"/>
      <c r="V42" s="413"/>
      <c r="W42" s="9"/>
      <c r="X42" s="416"/>
      <c r="Y42" s="416"/>
      <c r="Z42" s="416"/>
      <c r="AA42" s="416"/>
      <c r="AB42" s="415"/>
    </row>
    <row r="43" spans="2:28" s="57" customFormat="1" ht="12.75" customHeight="1">
      <c r="B43" s="58"/>
      <c r="C43" s="413"/>
      <c r="D43" s="413"/>
      <c r="E43" s="413"/>
      <c r="F43" s="413"/>
      <c r="G43" s="413"/>
      <c r="H43" s="413"/>
      <c r="I43" s="413"/>
      <c r="J43" s="418"/>
      <c r="K43" s="419"/>
      <c r="L43" s="419"/>
      <c r="M43" s="419"/>
      <c r="N43" s="419"/>
      <c r="O43" s="413"/>
      <c r="P43" s="9"/>
      <c r="Q43" s="416"/>
      <c r="R43" s="416"/>
      <c r="S43" s="416"/>
      <c r="T43" s="416"/>
      <c r="U43" s="415"/>
      <c r="V43" s="413"/>
      <c r="W43" s="9"/>
      <c r="X43" s="416"/>
      <c r="Y43" s="416"/>
      <c r="Z43" s="416"/>
      <c r="AA43" s="416"/>
      <c r="AB43" s="415"/>
    </row>
    <row r="44" spans="2:28" s="57" customFormat="1" ht="12.75" customHeight="1">
      <c r="B44" s="61"/>
      <c r="C44" s="413"/>
      <c r="D44" s="413"/>
      <c r="E44" s="413"/>
      <c r="F44" s="413"/>
      <c r="G44" s="413"/>
      <c r="H44" s="413"/>
      <c r="I44" s="413"/>
      <c r="J44" s="418"/>
      <c r="K44" s="419"/>
      <c r="L44" s="419"/>
      <c r="M44" s="419"/>
      <c r="N44" s="419"/>
      <c r="O44" s="413"/>
      <c r="P44" s="9"/>
      <c r="Q44" s="416"/>
      <c r="R44" s="416"/>
      <c r="S44" s="416"/>
      <c r="T44" s="416"/>
      <c r="U44" s="415"/>
      <c r="V44" s="413"/>
      <c r="W44" s="9"/>
      <c r="X44" s="416"/>
      <c r="Y44" s="416"/>
      <c r="Z44" s="416"/>
      <c r="AA44" s="416"/>
      <c r="AB44" s="415"/>
    </row>
    <row r="45" spans="2:28" s="57" customFormat="1" ht="12.75" customHeight="1">
      <c r="B45" s="57" t="s">
        <v>311</v>
      </c>
      <c r="C45" s="413"/>
      <c r="D45" s="413"/>
      <c r="E45" s="413"/>
      <c r="F45" s="413"/>
      <c r="G45" s="413"/>
      <c r="H45" s="413"/>
      <c r="I45" s="413"/>
      <c r="J45" s="418"/>
      <c r="K45" s="419"/>
      <c r="L45" s="419"/>
      <c r="M45" s="419"/>
      <c r="N45" s="419"/>
      <c r="O45" s="413"/>
      <c r="P45" s="9"/>
      <c r="Q45" s="416"/>
      <c r="R45" s="416"/>
      <c r="S45" s="416"/>
      <c r="T45" s="416"/>
      <c r="U45" s="415"/>
      <c r="V45" s="413"/>
      <c r="W45" s="9"/>
      <c r="X45" s="416"/>
      <c r="Y45" s="416"/>
      <c r="Z45" s="416"/>
      <c r="AA45" s="416"/>
      <c r="AB45" s="415"/>
    </row>
    <row r="46" spans="2:28" s="57" customFormat="1" ht="12.75" customHeight="1">
      <c r="B46" s="57" t="s">
        <v>312</v>
      </c>
      <c r="C46" s="74"/>
      <c r="D46" s="59"/>
      <c r="E46" s="59"/>
      <c r="F46" s="74"/>
      <c r="G46" s="59"/>
      <c r="H46" s="59"/>
      <c r="I46" s="59"/>
      <c r="J46" s="59"/>
      <c r="K46" s="59"/>
      <c r="L46" s="59"/>
      <c r="M46" s="59"/>
      <c r="N46" s="59"/>
      <c r="O46" s="59"/>
    </row>
    <row r="47" spans="2:28" s="57" customFormat="1" ht="12.75" customHeight="1">
      <c r="B47" s="57" t="s">
        <v>313</v>
      </c>
      <c r="C47" s="74"/>
      <c r="F47" s="74"/>
    </row>
    <row r="48" spans="2:28" s="57" customFormat="1" ht="12.75" customHeight="1">
      <c r="B48" s="57" t="s">
        <v>314</v>
      </c>
      <c r="C48" s="74"/>
      <c r="F48" s="74"/>
    </row>
    <row r="49" spans="2:6" s="57" customFormat="1" ht="12.75" customHeight="1">
      <c r="B49" s="57" t="s">
        <v>315</v>
      </c>
      <c r="C49" s="74"/>
      <c r="F49" s="74"/>
    </row>
    <row r="50" spans="2:6" s="57" customFormat="1" ht="12.75" customHeight="1">
      <c r="B50" s="57" t="s">
        <v>316</v>
      </c>
      <c r="C50" s="74"/>
      <c r="F50" s="74"/>
    </row>
    <row r="51" spans="2:6" s="57" customFormat="1" ht="12.75" customHeight="1">
      <c r="B51" s="57" t="s">
        <v>317</v>
      </c>
      <c r="C51" s="74"/>
      <c r="F51" s="74"/>
    </row>
    <row r="52" spans="2:6" s="57" customFormat="1" ht="12.75" customHeight="1">
      <c r="B52" s="57" t="s">
        <v>318</v>
      </c>
      <c r="C52" s="74"/>
      <c r="F52" s="74"/>
    </row>
    <row r="56" spans="2:6">
      <c r="B56" s="57"/>
    </row>
    <row r="57" spans="2:6">
      <c r="B57" s="57"/>
    </row>
    <row r="58" spans="2:6">
      <c r="B58" s="57"/>
    </row>
    <row r="59" spans="2:6">
      <c r="B59" s="57"/>
    </row>
    <row r="60" spans="2:6">
      <c r="B60" s="57"/>
    </row>
  </sheetData>
  <mergeCells count="38">
    <mergeCell ref="C29:G29"/>
    <mergeCell ref="I29:M29"/>
    <mergeCell ref="C6:M6"/>
    <mergeCell ref="C7:G7"/>
    <mergeCell ref="I7:M7"/>
    <mergeCell ref="C8:D8"/>
    <mergeCell ref="F8:G8"/>
    <mergeCell ref="I8:J8"/>
    <mergeCell ref="L8:M8"/>
    <mergeCell ref="C25:G27"/>
    <mergeCell ref="I25:M26"/>
    <mergeCell ref="I27:M27"/>
    <mergeCell ref="C28:G28"/>
    <mergeCell ref="I28:M28"/>
    <mergeCell ref="C30:G30"/>
    <mergeCell ref="I30:M30"/>
    <mergeCell ref="C31:G31"/>
    <mergeCell ref="I31:M31"/>
    <mergeCell ref="C32:G32"/>
    <mergeCell ref="I32:M32"/>
    <mergeCell ref="C33:G33"/>
    <mergeCell ref="I33:M33"/>
    <mergeCell ref="C34:G34"/>
    <mergeCell ref="I34:M34"/>
    <mergeCell ref="C35:G35"/>
    <mergeCell ref="I35:M35"/>
    <mergeCell ref="C36:G36"/>
    <mergeCell ref="I36:M36"/>
    <mergeCell ref="C37:G37"/>
    <mergeCell ref="I37:M37"/>
    <mergeCell ref="C38:G38"/>
    <mergeCell ref="I38:M38"/>
    <mergeCell ref="C39:G39"/>
    <mergeCell ref="I39:M39"/>
    <mergeCell ref="C41:G41"/>
    <mergeCell ref="I41:M41"/>
    <mergeCell ref="C42:G42"/>
    <mergeCell ref="I42:M42"/>
  </mergeCells>
  <pageMargins left="0.27" right="0.24" top="0.17" bottom="0.19" header="0.17" footer="0.17"/>
  <pageSetup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B2:AA50"/>
  <sheetViews>
    <sheetView workbookViewId="0">
      <selection activeCell="AC34" sqref="AC34"/>
    </sheetView>
  </sheetViews>
  <sheetFormatPr defaultColWidth="9.140625" defaultRowHeight="12"/>
  <cols>
    <col min="1" max="1" width="4.140625" style="37" customWidth="1"/>
    <col min="2" max="2" width="10.85546875" style="37" customWidth="1"/>
    <col min="3" max="3" width="8.140625" style="51" customWidth="1"/>
    <col min="4" max="4" width="2.42578125" style="37" customWidth="1"/>
    <col min="5" max="5" width="0.5703125" style="37" customWidth="1"/>
    <col min="6" max="6" width="8.140625" style="37" customWidth="1"/>
    <col min="7" max="7" width="0.85546875" style="37" customWidth="1"/>
    <col min="8" max="8" width="2.42578125" style="37" customWidth="1"/>
    <col min="9" max="9" width="0.5703125" style="37" customWidth="1"/>
    <col min="10" max="10" width="8.140625" style="37" customWidth="1"/>
    <col min="11" max="11" width="2.42578125" style="37" customWidth="1"/>
    <col min="12" max="12" width="0.5703125" style="37" customWidth="1"/>
    <col min="13" max="13" width="8.140625" style="37" customWidth="1"/>
    <col min="14" max="14" width="2.42578125" style="37" customWidth="1"/>
    <col min="15" max="15" width="0.5703125" style="37" customWidth="1"/>
    <col min="16" max="16" width="8.140625" style="37" customWidth="1"/>
    <col min="17" max="17" width="2.42578125" style="37" customWidth="1"/>
    <col min="18" max="18" width="0.5703125" style="37" customWidth="1"/>
    <col min="19" max="19" width="8.140625" style="37" customWidth="1"/>
    <col min="20" max="20" width="0.85546875" style="265" customWidth="1"/>
    <col min="21" max="21" width="2.42578125" style="37" customWidth="1"/>
    <col min="22" max="22" width="0.5703125" style="37" customWidth="1"/>
    <col min="23" max="23" width="10.42578125" style="37" customWidth="1"/>
    <col min="24" max="24" width="0.85546875" style="37" customWidth="1"/>
    <col min="25" max="25" width="0.5703125" style="37" customWidth="1"/>
    <col min="26" max="26" width="7" style="37" customWidth="1"/>
    <col min="27" max="27" width="3.140625" style="37" customWidth="1"/>
    <col min="28" max="16384" width="9.140625" style="37"/>
  </cols>
  <sheetData>
    <row r="2" spans="2:27">
      <c r="C2" s="251" t="s">
        <v>408</v>
      </c>
      <c r="M2" s="38"/>
      <c r="W2" s="38"/>
    </row>
    <row r="3" spans="2:27">
      <c r="C3" s="165" t="s">
        <v>301</v>
      </c>
      <c r="M3" s="41"/>
      <c r="W3" s="41"/>
    </row>
    <row r="4" spans="2:27" ht="12" customHeight="1">
      <c r="C4" s="165" t="s">
        <v>319</v>
      </c>
    </row>
    <row r="5" spans="2:27" ht="9.75" customHeight="1"/>
    <row r="6" spans="2:27" ht="21" customHeight="1"/>
    <row r="7" spans="2:27" ht="15" customHeight="1">
      <c r="C7" s="1956" t="s">
        <v>320</v>
      </c>
      <c r="D7" s="1956"/>
      <c r="E7" s="1956"/>
      <c r="F7" s="1956"/>
      <c r="G7" s="1956"/>
      <c r="H7" s="1956"/>
      <c r="I7" s="1956"/>
      <c r="J7" s="1956"/>
      <c r="K7" s="1956"/>
      <c r="L7" s="1956"/>
      <c r="M7" s="1956"/>
      <c r="N7" s="1956"/>
      <c r="O7" s="1956"/>
      <c r="P7" s="1956"/>
      <c r="Q7" s="1956"/>
      <c r="R7" s="1956"/>
      <c r="S7" s="1956"/>
      <c r="T7" s="1956"/>
      <c r="U7" s="1956"/>
      <c r="V7" s="1956"/>
      <c r="W7" s="1956"/>
      <c r="X7" s="1956"/>
      <c r="Y7" s="1956"/>
      <c r="Z7" s="1956"/>
      <c r="AA7" s="1956"/>
    </row>
    <row r="8" spans="2:27" s="41" customFormat="1" ht="15" customHeight="1">
      <c r="C8" s="1979" t="s">
        <v>321</v>
      </c>
      <c r="D8" s="1979"/>
      <c r="E8" s="1979"/>
      <c r="F8" s="1979"/>
      <c r="G8" s="266"/>
      <c r="H8" s="1957" t="s">
        <v>322</v>
      </c>
      <c r="I8" s="1957"/>
      <c r="J8" s="1957"/>
      <c r="K8" s="1957"/>
      <c r="L8" s="1957"/>
      <c r="M8" s="1957"/>
      <c r="N8" s="1957"/>
      <c r="O8" s="267"/>
      <c r="P8" s="1957" t="s">
        <v>323</v>
      </c>
      <c r="Q8" s="1957"/>
      <c r="R8" s="1957"/>
      <c r="S8" s="1957"/>
      <c r="T8" s="268"/>
      <c r="U8" s="1979" t="s">
        <v>324</v>
      </c>
      <c r="V8" s="1979"/>
      <c r="W8" s="1979"/>
      <c r="Y8" s="1979" t="s">
        <v>251</v>
      </c>
      <c r="Z8" s="1979"/>
      <c r="AA8" s="1979"/>
    </row>
    <row r="9" spans="2:27" ht="15" customHeight="1">
      <c r="B9" s="42" t="s">
        <v>49</v>
      </c>
      <c r="C9" s="1964">
        <v>251</v>
      </c>
      <c r="D9" s="1964"/>
      <c r="E9" s="1964"/>
      <c r="F9" s="1964"/>
      <c r="G9" s="51"/>
      <c r="H9" s="1964">
        <v>813.5</v>
      </c>
      <c r="I9" s="1964"/>
      <c r="J9" s="1964"/>
      <c r="K9" s="1964"/>
      <c r="L9" s="1964"/>
      <c r="M9" s="1964"/>
      <c r="N9" s="1964"/>
      <c r="O9" s="51"/>
      <c r="P9" s="1964">
        <v>488</v>
      </c>
      <c r="Q9" s="1964"/>
      <c r="R9" s="1964"/>
      <c r="S9" s="1964"/>
      <c r="T9" s="269"/>
      <c r="U9" s="1964">
        <v>332</v>
      </c>
      <c r="V9" s="1964"/>
      <c r="W9" s="1964"/>
      <c r="X9" s="51"/>
      <c r="Y9" s="79"/>
      <c r="Z9" s="1964">
        <v>293.5</v>
      </c>
      <c r="AA9" s="1964"/>
    </row>
    <row r="10" spans="2:27" ht="15" customHeight="1">
      <c r="B10" s="42" t="s">
        <v>51</v>
      </c>
      <c r="C10" s="1964">
        <v>251</v>
      </c>
      <c r="D10" s="1964"/>
      <c r="E10" s="1964"/>
      <c r="F10" s="1964"/>
      <c r="G10" s="51"/>
      <c r="H10" s="1964">
        <v>813.5</v>
      </c>
      <c r="I10" s="1964"/>
      <c r="J10" s="1964"/>
      <c r="K10" s="1964"/>
      <c r="L10" s="1964"/>
      <c r="M10" s="1964"/>
      <c r="N10" s="1964"/>
      <c r="O10" s="51"/>
      <c r="P10" s="1964">
        <v>488</v>
      </c>
      <c r="Q10" s="1964"/>
      <c r="R10" s="1964"/>
      <c r="S10" s="1964"/>
      <c r="T10" s="269"/>
      <c r="U10" s="1964">
        <v>332</v>
      </c>
      <c r="V10" s="1964"/>
      <c r="W10" s="1964"/>
      <c r="X10" s="51"/>
      <c r="Y10" s="1964">
        <v>293.5</v>
      </c>
      <c r="Z10" s="1964"/>
      <c r="AA10" s="1964"/>
    </row>
    <row r="11" spans="2:27" ht="15" customHeight="1">
      <c r="B11" s="42" t="s">
        <v>52</v>
      </c>
      <c r="C11" s="1964">
        <v>251</v>
      </c>
      <c r="D11" s="1964"/>
      <c r="E11" s="1964"/>
      <c r="F11" s="1964"/>
      <c r="G11" s="51"/>
      <c r="H11" s="1964">
        <v>813.5</v>
      </c>
      <c r="I11" s="1964"/>
      <c r="J11" s="1964"/>
      <c r="K11" s="1964"/>
      <c r="L11" s="1964"/>
      <c r="M11" s="1964"/>
      <c r="N11" s="1964"/>
      <c r="O11" s="51"/>
      <c r="P11" s="1964">
        <v>488</v>
      </c>
      <c r="Q11" s="1964"/>
      <c r="R11" s="1964"/>
      <c r="S11" s="1964"/>
      <c r="T11" s="269"/>
      <c r="U11" s="1964">
        <v>332</v>
      </c>
      <c r="V11" s="1964"/>
      <c r="W11" s="1964"/>
      <c r="X11" s="51"/>
      <c r="Y11" s="1964">
        <v>293.5</v>
      </c>
      <c r="Z11" s="1964"/>
      <c r="AA11" s="1964"/>
    </row>
    <row r="12" spans="2:27" ht="15" customHeight="1">
      <c r="B12" s="42" t="s">
        <v>53</v>
      </c>
      <c r="C12" s="1964">
        <v>251</v>
      </c>
      <c r="D12" s="1964"/>
      <c r="E12" s="1964"/>
      <c r="F12" s="1964"/>
      <c r="G12" s="51"/>
      <c r="H12" s="1964">
        <v>813.5</v>
      </c>
      <c r="I12" s="1964"/>
      <c r="J12" s="1964"/>
      <c r="K12" s="1964"/>
      <c r="L12" s="1964"/>
      <c r="M12" s="1964"/>
      <c r="N12" s="1964"/>
      <c r="O12" s="51"/>
      <c r="P12" s="1964">
        <v>488</v>
      </c>
      <c r="Q12" s="1964"/>
      <c r="R12" s="1964"/>
      <c r="S12" s="1964"/>
      <c r="T12" s="269"/>
      <c r="U12" s="1964">
        <v>332</v>
      </c>
      <c r="V12" s="1964"/>
      <c r="W12" s="1964"/>
      <c r="X12" s="51"/>
      <c r="Y12" s="1964">
        <v>293.5</v>
      </c>
      <c r="Z12" s="1964"/>
      <c r="AA12" s="1964"/>
    </row>
    <row r="13" spans="2:27" ht="15" customHeight="1">
      <c r="B13" s="42" t="s">
        <v>54</v>
      </c>
      <c r="C13" s="1964">
        <v>251</v>
      </c>
      <c r="D13" s="1964"/>
      <c r="E13" s="1964"/>
      <c r="F13" s="1964"/>
      <c r="G13" s="51"/>
      <c r="H13" s="1964">
        <v>813.5</v>
      </c>
      <c r="I13" s="1964"/>
      <c r="J13" s="1964"/>
      <c r="K13" s="1964"/>
      <c r="L13" s="1964"/>
      <c r="M13" s="1964"/>
      <c r="N13" s="1964"/>
      <c r="O13" s="51"/>
      <c r="P13" s="1964">
        <v>488</v>
      </c>
      <c r="Q13" s="1964"/>
      <c r="R13" s="1964"/>
      <c r="S13" s="1964"/>
      <c r="T13" s="269"/>
      <c r="U13" s="1964">
        <v>332</v>
      </c>
      <c r="V13" s="1964"/>
      <c r="W13" s="1964"/>
      <c r="X13" s="51"/>
      <c r="Y13" s="1964">
        <v>293.5</v>
      </c>
      <c r="Z13" s="1964"/>
      <c r="AA13" s="1964"/>
    </row>
    <row r="14" spans="2:27" ht="15" customHeight="1">
      <c r="B14" s="42" t="s">
        <v>55</v>
      </c>
      <c r="C14" s="1964">
        <v>251</v>
      </c>
      <c r="D14" s="1964"/>
      <c r="E14" s="1964"/>
      <c r="F14" s="1964"/>
      <c r="G14" s="51"/>
      <c r="H14" s="1964">
        <v>813.5</v>
      </c>
      <c r="I14" s="1964"/>
      <c r="J14" s="1964"/>
      <c r="K14" s="1964"/>
      <c r="L14" s="1964"/>
      <c r="M14" s="1964"/>
      <c r="N14" s="1964"/>
      <c r="O14" s="51"/>
      <c r="P14" s="1964">
        <v>488</v>
      </c>
      <c r="Q14" s="1964"/>
      <c r="R14" s="1964"/>
      <c r="S14" s="1964"/>
      <c r="T14" s="269"/>
      <c r="U14" s="1964">
        <v>332</v>
      </c>
      <c r="V14" s="1964"/>
      <c r="W14" s="1964"/>
      <c r="X14" s="51"/>
      <c r="Y14" s="1964">
        <v>293.5</v>
      </c>
      <c r="Z14" s="1964"/>
      <c r="AA14" s="1964"/>
    </row>
    <row r="15" spans="2:27" ht="15" customHeight="1">
      <c r="B15" s="42" t="s">
        <v>56</v>
      </c>
      <c r="C15" s="1964">
        <v>251</v>
      </c>
      <c r="D15" s="1964"/>
      <c r="E15" s="1964"/>
      <c r="F15" s="1964"/>
      <c r="G15" s="51"/>
      <c r="H15" s="1964">
        <v>813.5</v>
      </c>
      <c r="I15" s="1964"/>
      <c r="J15" s="1964"/>
      <c r="K15" s="1964"/>
      <c r="L15" s="1964"/>
      <c r="M15" s="1964"/>
      <c r="N15" s="1964"/>
      <c r="O15" s="51"/>
      <c r="P15" s="1964">
        <v>488</v>
      </c>
      <c r="Q15" s="1964"/>
      <c r="R15" s="1964"/>
      <c r="S15" s="1964"/>
      <c r="T15" s="269"/>
      <c r="U15" s="1964">
        <v>332</v>
      </c>
      <c r="V15" s="1964"/>
      <c r="W15" s="1964"/>
      <c r="X15" s="51"/>
      <c r="Y15" s="1964">
        <v>293.5</v>
      </c>
      <c r="Z15" s="1964"/>
      <c r="AA15" s="1964"/>
    </row>
    <row r="16" spans="2:27" ht="15" customHeight="1">
      <c r="B16" s="42" t="s">
        <v>57</v>
      </c>
      <c r="C16" s="1964">
        <v>251</v>
      </c>
      <c r="D16" s="1964"/>
      <c r="E16" s="1964"/>
      <c r="F16" s="1964"/>
      <c r="G16" s="51"/>
      <c r="H16" s="1964">
        <v>813.5</v>
      </c>
      <c r="I16" s="1964"/>
      <c r="J16" s="1964"/>
      <c r="K16" s="1964"/>
      <c r="L16" s="1964"/>
      <c r="M16" s="1964"/>
      <c r="N16" s="1964"/>
      <c r="O16" s="51"/>
      <c r="P16" s="1964">
        <v>488</v>
      </c>
      <c r="Q16" s="1964"/>
      <c r="R16" s="1964"/>
      <c r="S16" s="1964"/>
      <c r="T16" s="269"/>
      <c r="U16" s="1964">
        <v>332</v>
      </c>
      <c r="V16" s="1964"/>
      <c r="W16" s="1964"/>
      <c r="X16" s="51"/>
      <c r="Y16" s="1964">
        <v>293.5</v>
      </c>
      <c r="Z16" s="1964"/>
      <c r="AA16" s="1964"/>
    </row>
    <row r="17" spans="2:27" ht="15" customHeight="1">
      <c r="B17" s="42" t="s">
        <v>58</v>
      </c>
      <c r="C17" s="1964">
        <v>251</v>
      </c>
      <c r="D17" s="1964"/>
      <c r="E17" s="1964"/>
      <c r="F17" s="1964"/>
      <c r="G17" s="51"/>
      <c r="H17" s="1964">
        <v>813.5</v>
      </c>
      <c r="I17" s="1964"/>
      <c r="J17" s="1964"/>
      <c r="K17" s="1964"/>
      <c r="L17" s="1964"/>
      <c r="M17" s="1964"/>
      <c r="N17" s="1964"/>
      <c r="O17" s="51"/>
      <c r="P17" s="1964">
        <v>488</v>
      </c>
      <c r="Q17" s="1964"/>
      <c r="R17" s="1964"/>
      <c r="S17" s="1964"/>
      <c r="T17" s="269"/>
      <c r="U17" s="1964">
        <v>332</v>
      </c>
      <c r="V17" s="1964"/>
      <c r="W17" s="1964"/>
      <c r="X17" s="51"/>
      <c r="Y17" s="1964">
        <v>293.5</v>
      </c>
      <c r="Z17" s="1964"/>
      <c r="AA17" s="1964"/>
    </row>
    <row r="18" spans="2:27" ht="15" customHeight="1">
      <c r="B18" s="42" t="s">
        <v>59</v>
      </c>
      <c r="C18" s="1964">
        <v>251</v>
      </c>
      <c r="D18" s="1964"/>
      <c r="E18" s="1964"/>
      <c r="F18" s="1964"/>
      <c r="G18" s="51"/>
      <c r="H18" s="1964">
        <v>813.5</v>
      </c>
      <c r="I18" s="1964"/>
      <c r="J18" s="1964"/>
      <c r="K18" s="1964"/>
      <c r="L18" s="1964"/>
      <c r="M18" s="1964"/>
      <c r="N18" s="1964"/>
      <c r="O18" s="51"/>
      <c r="P18" s="1964">
        <v>488</v>
      </c>
      <c r="Q18" s="1964"/>
      <c r="R18" s="1964"/>
      <c r="S18" s="1964"/>
      <c r="T18" s="269"/>
      <c r="U18" s="1964">
        <v>332</v>
      </c>
      <c r="V18" s="1964"/>
      <c r="W18" s="1964"/>
      <c r="X18" s="51"/>
      <c r="Y18" s="1964">
        <v>293.5</v>
      </c>
      <c r="Z18" s="1964"/>
      <c r="AA18" s="1964"/>
    </row>
    <row r="19" spans="2:27" ht="15" customHeight="1">
      <c r="B19" s="42" t="s">
        <v>60</v>
      </c>
      <c r="C19" s="1964">
        <v>251</v>
      </c>
      <c r="D19" s="1964"/>
      <c r="E19" s="1964"/>
      <c r="F19" s="1964"/>
      <c r="G19" s="51"/>
      <c r="H19" s="1964">
        <v>813.5</v>
      </c>
      <c r="I19" s="1964"/>
      <c r="J19" s="1964"/>
      <c r="K19" s="1964"/>
      <c r="L19" s="1964"/>
      <c r="M19" s="1964"/>
      <c r="N19" s="1964"/>
      <c r="O19" s="51"/>
      <c r="P19" s="1964">
        <v>488</v>
      </c>
      <c r="Q19" s="1964"/>
      <c r="R19" s="1964"/>
      <c r="S19" s="1964"/>
      <c r="T19" s="269"/>
      <c r="U19" s="1964">
        <v>332</v>
      </c>
      <c r="V19" s="1964"/>
      <c r="W19" s="1964"/>
      <c r="X19" s="51"/>
      <c r="Y19" s="1964">
        <v>293.5</v>
      </c>
      <c r="Z19" s="1964"/>
      <c r="AA19" s="1964"/>
    </row>
    <row r="20" spans="2:27" ht="15" customHeight="1">
      <c r="B20" s="42" t="s">
        <v>61</v>
      </c>
      <c r="C20" s="1964">
        <v>251</v>
      </c>
      <c r="D20" s="1964"/>
      <c r="E20" s="1964"/>
      <c r="F20" s="1964"/>
      <c r="G20" s="51"/>
      <c r="H20" s="1964">
        <v>813.5</v>
      </c>
      <c r="I20" s="1964"/>
      <c r="J20" s="1964"/>
      <c r="K20" s="1964"/>
      <c r="L20" s="1964"/>
      <c r="M20" s="1964"/>
      <c r="N20" s="1964"/>
      <c r="O20" s="51"/>
      <c r="P20" s="1964">
        <v>488</v>
      </c>
      <c r="Q20" s="1964"/>
      <c r="R20" s="1964"/>
      <c r="S20" s="1964"/>
      <c r="T20" s="269">
        <v>332</v>
      </c>
      <c r="U20" s="1964">
        <v>332</v>
      </c>
      <c r="V20" s="1964"/>
      <c r="W20" s="1964"/>
      <c r="X20" s="51"/>
      <c r="Y20" s="1964">
        <v>293.5</v>
      </c>
      <c r="Z20" s="1964"/>
      <c r="AA20" s="1964"/>
    </row>
    <row r="21" spans="2:27" ht="3.75" customHeight="1"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269"/>
      <c r="U21" s="51"/>
      <c r="V21" s="51"/>
      <c r="W21" s="51"/>
      <c r="X21" s="51"/>
      <c r="Y21" s="51"/>
      <c r="Z21" s="51"/>
      <c r="AA21" s="51"/>
    </row>
    <row r="22" spans="2:27" s="41" customFormat="1" ht="15" customHeight="1">
      <c r="B22" s="41">
        <v>2015</v>
      </c>
      <c r="C22" s="1964">
        <f>AVERAGE(C9:C20)</f>
        <v>251</v>
      </c>
      <c r="D22" s="1964"/>
      <c r="E22" s="1964"/>
      <c r="F22" s="1964"/>
      <c r="G22" s="51"/>
      <c r="H22" s="1964">
        <f>AVERAGE(H9:H20)</f>
        <v>813.5</v>
      </c>
      <c r="I22" s="1964"/>
      <c r="J22" s="1964"/>
      <c r="K22" s="1964"/>
      <c r="L22" s="1964"/>
      <c r="M22" s="1964"/>
      <c r="N22" s="1964"/>
      <c r="O22" s="51"/>
      <c r="P22" s="1964">
        <f>AVERAGE(P9:P20)</f>
        <v>488</v>
      </c>
      <c r="Q22" s="1964"/>
      <c r="R22" s="1964"/>
      <c r="S22" s="1964"/>
      <c r="T22" s="269"/>
      <c r="U22" s="1964">
        <f>AVERAGE(U9:U20)</f>
        <v>332</v>
      </c>
      <c r="V22" s="1964"/>
      <c r="W22" s="1964"/>
      <c r="X22" s="51"/>
      <c r="Y22" s="1964">
        <f>AVERAGE(Y9:Y20)</f>
        <v>293.5</v>
      </c>
      <c r="Z22" s="1964"/>
      <c r="AA22" s="1964"/>
    </row>
    <row r="23" spans="2:27" s="41" customFormat="1" ht="15" customHeight="1">
      <c r="B23" s="41">
        <v>2014</v>
      </c>
      <c r="C23" s="1964">
        <v>248.27272727272728</v>
      </c>
      <c r="D23" s="1964"/>
      <c r="E23" s="1964"/>
      <c r="F23" s="1964"/>
      <c r="G23" s="51"/>
      <c r="H23" s="1964">
        <v>772.44090909090914</v>
      </c>
      <c r="I23" s="1964"/>
      <c r="J23" s="1964"/>
      <c r="K23" s="1964"/>
      <c r="L23" s="1964"/>
      <c r="M23" s="1964"/>
      <c r="N23" s="1964"/>
      <c r="O23" s="51"/>
      <c r="P23" s="1964">
        <v>452.56363636363636</v>
      </c>
      <c r="Q23" s="1964"/>
      <c r="R23" s="1964"/>
      <c r="S23" s="1964"/>
      <c r="T23" s="269"/>
      <c r="U23" s="1964">
        <v>215.18181818181819</v>
      </c>
      <c r="V23" s="1964"/>
      <c r="W23" s="1964"/>
      <c r="X23" s="51"/>
      <c r="Y23" s="1964">
        <v>276.48636363636365</v>
      </c>
      <c r="Z23" s="1964"/>
      <c r="AA23" s="1964"/>
    </row>
    <row r="24" spans="2:27" ht="39" customHeight="1"/>
    <row r="25" spans="2:27" ht="15" customHeight="1">
      <c r="C25" s="1994" t="s">
        <v>325</v>
      </c>
      <c r="D25" s="1994"/>
      <c r="E25" s="1994"/>
      <c r="F25" s="1994"/>
      <c r="G25" s="1994"/>
      <c r="H25" s="1994"/>
      <c r="I25" s="1994"/>
      <c r="J25" s="1994"/>
      <c r="K25" s="1994"/>
      <c r="L25" s="1994"/>
      <c r="M25" s="1994"/>
      <c r="N25" s="1994"/>
      <c r="O25" s="1994"/>
      <c r="P25" s="1994"/>
      <c r="Q25" s="1994"/>
      <c r="R25" s="1994"/>
      <c r="S25" s="1994"/>
      <c r="T25" s="1994"/>
      <c r="U25" s="1994"/>
      <c r="V25" s="1994"/>
      <c r="W25" s="1994"/>
      <c r="X25" s="1994"/>
      <c r="Y25" s="1994"/>
      <c r="Z25" s="1994"/>
      <c r="AA25" s="1994"/>
    </row>
    <row r="26" spans="2:27" s="57" customFormat="1" ht="15" customHeight="1">
      <c r="C26" s="1969" t="s">
        <v>326</v>
      </c>
      <c r="D26" s="1969"/>
      <c r="E26" s="1969"/>
      <c r="F26" s="1969"/>
      <c r="G26" s="1969"/>
      <c r="H26" s="1969"/>
      <c r="I26" s="1969"/>
      <c r="J26" s="1969"/>
      <c r="K26" s="1969"/>
      <c r="L26" s="1969"/>
      <c r="M26" s="1969"/>
      <c r="N26" s="1969"/>
      <c r="O26" s="1969"/>
      <c r="P26" s="1969"/>
      <c r="Q26" s="1969"/>
      <c r="R26" s="1969"/>
      <c r="S26" s="1969"/>
      <c r="T26" s="1969"/>
      <c r="U26" s="1969"/>
      <c r="V26" s="318"/>
      <c r="W26"/>
      <c r="X26"/>
      <c r="Y26"/>
      <c r="Z26"/>
      <c r="AA26"/>
    </row>
    <row r="27" spans="2:27" ht="15" customHeight="1">
      <c r="C27" s="1969" t="s">
        <v>327</v>
      </c>
      <c r="D27" s="1969"/>
      <c r="E27" s="1969"/>
      <c r="F27" s="1969"/>
      <c r="G27" s="1969"/>
      <c r="H27" s="1969"/>
      <c r="I27" s="270"/>
      <c r="J27" s="1969" t="s">
        <v>328</v>
      </c>
      <c r="K27" s="1969"/>
      <c r="L27" s="1969"/>
      <c r="M27" s="1969"/>
      <c r="N27" s="1969"/>
      <c r="O27" s="1969"/>
      <c r="P27" s="1969"/>
      <c r="Q27" s="1969"/>
      <c r="R27" s="1969"/>
      <c r="S27" s="1969"/>
      <c r="T27" s="1969"/>
      <c r="U27" s="1969"/>
      <c r="V27" s="318"/>
      <c r="W27"/>
      <c r="X27"/>
      <c r="Y27"/>
      <c r="Z27"/>
      <c r="AA27"/>
    </row>
    <row r="28" spans="2:27" ht="15" customHeight="1">
      <c r="C28" s="1969" t="s">
        <v>329</v>
      </c>
      <c r="D28" s="1969"/>
      <c r="E28" s="1969"/>
      <c r="F28" s="1969"/>
      <c r="G28" s="1969"/>
      <c r="H28" s="1969"/>
      <c r="I28" s="271"/>
      <c r="J28" s="1969" t="s">
        <v>330</v>
      </c>
      <c r="K28" s="1969"/>
      <c r="L28" s="1969"/>
      <c r="M28" s="1969"/>
      <c r="N28" s="1969"/>
      <c r="O28" s="272"/>
      <c r="P28" s="1969" t="s">
        <v>329</v>
      </c>
      <c r="Q28" s="1969"/>
      <c r="R28" s="1969"/>
      <c r="S28" s="1969"/>
      <c r="T28" s="1969"/>
      <c r="U28" s="1969"/>
      <c r="V28" s="318"/>
      <c r="W28"/>
      <c r="X28"/>
      <c r="Y28"/>
      <c r="Z28"/>
      <c r="AA28"/>
    </row>
    <row r="29" spans="2:27" s="55" customFormat="1" ht="15" customHeight="1">
      <c r="C29" s="1968" t="s">
        <v>195</v>
      </c>
      <c r="D29" s="1968"/>
      <c r="E29" s="273"/>
      <c r="F29" s="1968" t="s">
        <v>331</v>
      </c>
      <c r="G29" s="1968"/>
      <c r="H29" s="1968"/>
      <c r="I29" s="177"/>
      <c r="J29" s="1968" t="s">
        <v>195</v>
      </c>
      <c r="K29" s="1968"/>
      <c r="L29" s="273"/>
      <c r="M29" s="1968" t="s">
        <v>331</v>
      </c>
      <c r="N29" s="1968"/>
      <c r="O29" s="273"/>
      <c r="P29" s="1968" t="s">
        <v>195</v>
      </c>
      <c r="Q29" s="1968"/>
      <c r="R29" s="273"/>
      <c r="S29" s="1968" t="s">
        <v>331</v>
      </c>
      <c r="T29" s="1968"/>
      <c r="U29" s="1968"/>
      <c r="V29" s="177"/>
      <c r="W29" s="176"/>
      <c r="X29" s="176"/>
      <c r="Y29" s="176"/>
      <c r="Z29" s="176"/>
      <c r="AA29" s="176"/>
    </row>
    <row r="30" spans="2:27" ht="15" customHeight="1">
      <c r="B30" s="42" t="s">
        <v>49</v>
      </c>
      <c r="C30" s="65">
        <v>205</v>
      </c>
      <c r="D30" s="49"/>
      <c r="E30" s="49"/>
      <c r="F30" s="65">
        <v>210.5</v>
      </c>
      <c r="G30" s="101"/>
      <c r="H30" s="101"/>
      <c r="I30" s="101"/>
      <c r="J30" s="101">
        <v>228</v>
      </c>
      <c r="K30" s="101"/>
      <c r="L30" s="101"/>
      <c r="M30" s="101">
        <v>234</v>
      </c>
      <c r="N30" s="101"/>
      <c r="O30" s="101"/>
      <c r="P30" s="101">
        <v>204.5</v>
      </c>
      <c r="Q30" s="101"/>
      <c r="R30" s="101"/>
      <c r="S30" s="101">
        <v>210</v>
      </c>
      <c r="T30" s="274"/>
      <c r="U30" s="101"/>
      <c r="V30" s="101"/>
      <c r="W30"/>
      <c r="X30"/>
      <c r="Y30"/>
      <c r="Z30"/>
      <c r="AA30"/>
    </row>
    <row r="31" spans="2:27" ht="15" customHeight="1">
      <c r="B31" s="42" t="s">
        <v>51</v>
      </c>
      <c r="C31" s="65">
        <v>205</v>
      </c>
      <c r="D31" s="49"/>
      <c r="E31" s="49"/>
      <c r="F31" s="65">
        <v>210.5</v>
      </c>
      <c r="G31" s="101"/>
      <c r="H31" s="101"/>
      <c r="I31" s="101"/>
      <c r="J31" s="101">
        <v>228</v>
      </c>
      <c r="K31" s="101"/>
      <c r="L31" s="101"/>
      <c r="M31" s="101">
        <v>234</v>
      </c>
      <c r="N31" s="101"/>
      <c r="O31" s="101"/>
      <c r="P31" s="101">
        <v>204.5</v>
      </c>
      <c r="Q31" s="101"/>
      <c r="R31" s="101"/>
      <c r="S31" s="101">
        <v>210</v>
      </c>
      <c r="T31" s="274"/>
      <c r="U31" s="101"/>
      <c r="V31" s="101"/>
      <c r="W31"/>
      <c r="X31"/>
      <c r="Y31"/>
      <c r="Z31"/>
      <c r="AA31"/>
    </row>
    <row r="32" spans="2:27" ht="15" customHeight="1">
      <c r="B32" s="42" t="s">
        <v>52</v>
      </c>
      <c r="C32" s="65">
        <v>205</v>
      </c>
      <c r="D32" s="49"/>
      <c r="E32" s="49"/>
      <c r="F32" s="65">
        <v>210.5</v>
      </c>
      <c r="G32" s="101"/>
      <c r="H32" s="101"/>
      <c r="I32" s="101"/>
      <c r="J32" s="101">
        <v>228</v>
      </c>
      <c r="K32" s="101"/>
      <c r="L32" s="101"/>
      <c r="M32" s="101">
        <v>234</v>
      </c>
      <c r="N32" s="101"/>
      <c r="O32" s="101"/>
      <c r="P32" s="101">
        <v>204.5</v>
      </c>
      <c r="Q32" s="101"/>
      <c r="R32" s="101"/>
      <c r="S32" s="101">
        <v>210</v>
      </c>
      <c r="T32" s="274"/>
      <c r="U32" s="101"/>
      <c r="V32" s="101"/>
      <c r="W32"/>
      <c r="X32"/>
      <c r="Y32"/>
      <c r="Z32"/>
      <c r="AA32"/>
    </row>
    <row r="33" spans="2:27" ht="15" customHeight="1">
      <c r="B33" s="42" t="s">
        <v>53</v>
      </c>
      <c r="C33" s="65">
        <v>205</v>
      </c>
      <c r="D33" s="49"/>
      <c r="E33" s="49"/>
      <c r="F33" s="65">
        <v>210.5</v>
      </c>
      <c r="G33" s="101"/>
      <c r="H33" s="101"/>
      <c r="I33" s="101"/>
      <c r="J33" s="101">
        <v>228</v>
      </c>
      <c r="K33" s="101"/>
      <c r="L33" s="101"/>
      <c r="M33" s="101">
        <v>234</v>
      </c>
      <c r="N33" s="101"/>
      <c r="O33" s="101"/>
      <c r="P33" s="101">
        <v>204.5</v>
      </c>
      <c r="Q33" s="101"/>
      <c r="R33" s="101"/>
      <c r="S33" s="101">
        <v>210</v>
      </c>
      <c r="T33" s="274"/>
      <c r="U33" s="101"/>
      <c r="V33" s="101"/>
      <c r="W33"/>
      <c r="X33"/>
      <c r="Y33"/>
      <c r="Z33"/>
      <c r="AA33"/>
    </row>
    <row r="34" spans="2:27" ht="15" customHeight="1">
      <c r="B34" s="42" t="s">
        <v>54</v>
      </c>
      <c r="C34" s="65">
        <v>205</v>
      </c>
      <c r="D34" s="49"/>
      <c r="E34" s="49"/>
      <c r="F34" s="65">
        <v>210.5</v>
      </c>
      <c r="G34" s="101"/>
      <c r="H34" s="101"/>
      <c r="I34" s="101"/>
      <c r="J34" s="101">
        <v>228</v>
      </c>
      <c r="K34" s="101"/>
      <c r="L34" s="101"/>
      <c r="M34" s="101">
        <v>234</v>
      </c>
      <c r="N34" s="101"/>
      <c r="O34" s="101"/>
      <c r="P34" s="101">
        <v>204.5</v>
      </c>
      <c r="Q34" s="101"/>
      <c r="R34" s="101"/>
      <c r="S34" s="101">
        <v>210</v>
      </c>
      <c r="T34" s="274"/>
      <c r="U34" s="101"/>
      <c r="V34" s="101"/>
      <c r="W34"/>
      <c r="X34"/>
      <c r="Y34"/>
      <c r="Z34"/>
      <c r="AA34"/>
    </row>
    <row r="35" spans="2:27" ht="15" customHeight="1">
      <c r="B35" s="42" t="s">
        <v>55</v>
      </c>
      <c r="C35" s="65">
        <v>205</v>
      </c>
      <c r="D35" s="49"/>
      <c r="E35" s="49"/>
      <c r="F35" s="65">
        <v>210.5</v>
      </c>
      <c r="G35" s="101"/>
      <c r="H35" s="101"/>
      <c r="I35" s="101"/>
      <c r="J35" s="101">
        <v>230</v>
      </c>
      <c r="K35" s="101"/>
      <c r="L35" s="101"/>
      <c r="M35" s="101">
        <v>236</v>
      </c>
      <c r="N35" s="101"/>
      <c r="O35" s="101"/>
      <c r="P35" s="101">
        <v>206.3</v>
      </c>
      <c r="Q35" s="101"/>
      <c r="R35" s="101"/>
      <c r="S35" s="101">
        <v>211.8</v>
      </c>
      <c r="T35" s="274"/>
      <c r="U35" s="101"/>
      <c r="V35" s="101"/>
      <c r="W35"/>
      <c r="X35"/>
      <c r="Y35"/>
      <c r="Z35"/>
      <c r="AA35"/>
    </row>
    <row r="36" spans="2:27" ht="15" customHeight="1">
      <c r="B36" s="42" t="s">
        <v>56</v>
      </c>
      <c r="C36" s="65">
        <v>205</v>
      </c>
      <c r="D36" s="49"/>
      <c r="E36" s="49"/>
      <c r="F36" s="65">
        <v>210.5</v>
      </c>
      <c r="G36" s="101"/>
      <c r="H36" s="101"/>
      <c r="I36" s="101"/>
      <c r="J36" s="101">
        <v>233</v>
      </c>
      <c r="K36" s="101"/>
      <c r="L36" s="101"/>
      <c r="M36" s="101">
        <v>239</v>
      </c>
      <c r="N36" s="101"/>
      <c r="O36" s="101"/>
      <c r="P36" s="101">
        <v>207.5</v>
      </c>
      <c r="Q36" s="101"/>
      <c r="R36" s="101"/>
      <c r="S36" s="101">
        <v>213</v>
      </c>
      <c r="T36" s="274"/>
      <c r="U36" s="101"/>
      <c r="V36" s="101"/>
      <c r="W36"/>
      <c r="X36"/>
      <c r="Y36"/>
      <c r="Z36"/>
      <c r="AA36"/>
    </row>
    <row r="37" spans="2:27" ht="15" customHeight="1">
      <c r="B37" s="42" t="s">
        <v>57</v>
      </c>
      <c r="C37" s="45">
        <v>205</v>
      </c>
      <c r="D37" s="46"/>
      <c r="E37" s="46"/>
      <c r="F37" s="65">
        <v>210.5</v>
      </c>
      <c r="G37" s="101"/>
      <c r="H37" s="101"/>
      <c r="I37" s="101"/>
      <c r="J37" s="101">
        <v>233</v>
      </c>
      <c r="K37" s="101"/>
      <c r="L37" s="101"/>
      <c r="M37" s="101">
        <v>239</v>
      </c>
      <c r="N37" s="101"/>
      <c r="O37" s="101"/>
      <c r="P37" s="101">
        <v>207.5</v>
      </c>
      <c r="Q37" s="101"/>
      <c r="R37" s="101"/>
      <c r="S37" s="101">
        <v>213</v>
      </c>
      <c r="T37" s="274"/>
      <c r="U37" s="101"/>
      <c r="V37" s="101"/>
      <c r="W37"/>
      <c r="X37"/>
      <c r="Y37"/>
      <c r="Z37"/>
      <c r="AA37"/>
    </row>
    <row r="38" spans="2:27" ht="15" customHeight="1">
      <c r="B38" s="42" t="s">
        <v>58</v>
      </c>
      <c r="C38" s="45">
        <v>205</v>
      </c>
      <c r="D38" s="46"/>
      <c r="E38" s="46"/>
      <c r="F38" s="65">
        <v>210.5</v>
      </c>
      <c r="G38" s="101"/>
      <c r="H38" s="101"/>
      <c r="I38" s="101"/>
      <c r="J38" s="101">
        <v>233</v>
      </c>
      <c r="K38" s="101"/>
      <c r="L38" s="101"/>
      <c r="M38" s="101">
        <v>239</v>
      </c>
      <c r="N38" s="101"/>
      <c r="O38" s="101"/>
      <c r="P38" s="101">
        <v>207.5</v>
      </c>
      <c r="Q38" s="101"/>
      <c r="R38" s="101"/>
      <c r="S38" s="101">
        <v>213</v>
      </c>
      <c r="T38" s="274"/>
      <c r="U38" s="101"/>
      <c r="V38" s="101"/>
      <c r="W38"/>
      <c r="X38"/>
      <c r="Y38"/>
      <c r="Z38"/>
      <c r="AA38"/>
    </row>
    <row r="39" spans="2:27" ht="15" customHeight="1">
      <c r="B39" s="42" t="s">
        <v>59</v>
      </c>
      <c r="C39" s="45">
        <v>205</v>
      </c>
      <c r="D39" s="46"/>
      <c r="E39" s="46"/>
      <c r="F39" s="65">
        <v>210.5</v>
      </c>
      <c r="G39" s="101"/>
      <c r="H39" s="101"/>
      <c r="I39" s="101"/>
      <c r="J39" s="101">
        <v>233</v>
      </c>
      <c r="K39" s="101"/>
      <c r="L39" s="101"/>
      <c r="M39" s="101">
        <v>239</v>
      </c>
      <c r="N39" s="101"/>
      <c r="O39" s="101"/>
      <c r="P39" s="101">
        <v>207.5</v>
      </c>
      <c r="Q39" s="101"/>
      <c r="R39" s="101"/>
      <c r="S39" s="101">
        <v>213</v>
      </c>
      <c r="T39" s="274"/>
      <c r="U39" s="101"/>
      <c r="V39" s="101"/>
      <c r="W39"/>
      <c r="X39"/>
      <c r="Y39"/>
      <c r="Z39"/>
      <c r="AA39"/>
    </row>
    <row r="40" spans="2:27" ht="15" customHeight="1">
      <c r="B40" s="42" t="s">
        <v>60</v>
      </c>
      <c r="C40" s="65">
        <v>210</v>
      </c>
      <c r="D40" s="49"/>
      <c r="E40" s="49"/>
      <c r="F40" s="65">
        <v>215.5</v>
      </c>
      <c r="G40" s="101"/>
      <c r="H40" s="101"/>
      <c r="I40" s="101"/>
      <c r="J40" s="101">
        <v>233</v>
      </c>
      <c r="K40" s="101"/>
      <c r="L40" s="101"/>
      <c r="M40" s="101">
        <v>239</v>
      </c>
      <c r="N40" s="101"/>
      <c r="O40" s="101"/>
      <c r="P40" s="101">
        <v>207.5</v>
      </c>
      <c r="Q40" s="101"/>
      <c r="R40" s="101"/>
      <c r="S40" s="101">
        <v>213</v>
      </c>
      <c r="T40" s="274"/>
      <c r="U40" s="101"/>
      <c r="V40" s="101"/>
      <c r="W40"/>
      <c r="X40"/>
      <c r="Y40"/>
      <c r="Z40"/>
      <c r="AA40"/>
    </row>
    <row r="41" spans="2:27" ht="15" customHeight="1">
      <c r="B41" s="42" t="s">
        <v>61</v>
      </c>
      <c r="C41" s="65">
        <v>210</v>
      </c>
      <c r="D41" s="49"/>
      <c r="E41" s="49"/>
      <c r="F41" s="65">
        <v>215.5</v>
      </c>
      <c r="G41" s="101"/>
      <c r="H41" s="101"/>
      <c r="I41" s="101"/>
      <c r="J41" s="101">
        <v>233</v>
      </c>
      <c r="K41" s="101"/>
      <c r="L41" s="101"/>
      <c r="M41" s="101">
        <v>239</v>
      </c>
      <c r="N41" s="101"/>
      <c r="O41" s="101"/>
      <c r="P41" s="101">
        <v>207.5</v>
      </c>
      <c r="Q41" s="101"/>
      <c r="R41" s="101"/>
      <c r="S41" s="101">
        <v>213</v>
      </c>
      <c r="T41" s="274"/>
      <c r="U41" s="101"/>
      <c r="V41" s="101"/>
      <c r="W41"/>
      <c r="X41"/>
      <c r="Y41"/>
      <c r="Z41"/>
      <c r="AA41"/>
    </row>
    <row r="42" spans="2:27" ht="3.75" customHeight="1">
      <c r="D42" s="101"/>
      <c r="E42" s="101"/>
      <c r="F42" s="101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274"/>
      <c r="U42" s="101"/>
      <c r="V42" s="101"/>
      <c r="W42"/>
      <c r="X42"/>
      <c r="Y42"/>
      <c r="Z42"/>
      <c r="AA42"/>
    </row>
    <row r="43" spans="2:27" s="41" customFormat="1" ht="15" customHeight="1">
      <c r="B43" s="41">
        <v>2015</v>
      </c>
      <c r="C43" s="79">
        <f>AVERAGE(C30:C41)</f>
        <v>205.83333333333334</v>
      </c>
      <c r="D43" s="79"/>
      <c r="E43" s="79"/>
      <c r="F43" s="79">
        <f>AVERAGE(F30:F41)</f>
        <v>211.33333333333334</v>
      </c>
      <c r="G43" s="101"/>
      <c r="H43" s="101"/>
      <c r="I43" s="101"/>
      <c r="J43" s="79">
        <f>AVERAGE(J30:J41)</f>
        <v>230.66666666666666</v>
      </c>
      <c r="K43" s="101"/>
      <c r="L43" s="101"/>
      <c r="M43" s="79">
        <f>AVERAGE(M30:M41)</f>
        <v>236.66666666666666</v>
      </c>
      <c r="N43" s="101"/>
      <c r="O43" s="101"/>
      <c r="P43" s="79">
        <f>AVERAGE(P30:P41)</f>
        <v>206.15</v>
      </c>
      <c r="Q43" s="101"/>
      <c r="R43" s="101"/>
      <c r="S43" s="79">
        <f>AVERAGE(S30:S41)</f>
        <v>211.65</v>
      </c>
      <c r="T43" s="274"/>
      <c r="U43" s="101"/>
      <c r="V43" s="101"/>
      <c r="W43"/>
      <c r="X43"/>
      <c r="Y43"/>
      <c r="Z43"/>
      <c r="AA43"/>
    </row>
    <row r="44" spans="2:27" s="41" customFormat="1" ht="15" customHeight="1">
      <c r="B44" s="41">
        <v>2014</v>
      </c>
      <c r="C44" s="51">
        <v>203.59416666666667</v>
      </c>
      <c r="D44" s="51"/>
      <c r="E44" s="51"/>
      <c r="F44" s="51">
        <v>208.67750000000001</v>
      </c>
      <c r="G44" s="101"/>
      <c r="H44" s="101"/>
      <c r="I44" s="101"/>
      <c r="J44" s="51">
        <v>228</v>
      </c>
      <c r="K44" s="101"/>
      <c r="L44" s="101"/>
      <c r="M44" s="51">
        <v>234</v>
      </c>
      <c r="N44" s="101"/>
      <c r="O44" s="101"/>
      <c r="P44" s="51">
        <v>204.5</v>
      </c>
      <c r="Q44" s="101"/>
      <c r="R44" s="101"/>
      <c r="S44" s="51">
        <v>210</v>
      </c>
      <c r="T44" s="274"/>
      <c r="U44" s="101"/>
      <c r="V44" s="101"/>
      <c r="W44"/>
      <c r="X44"/>
      <c r="Y44"/>
      <c r="Z44"/>
      <c r="AA44"/>
    </row>
    <row r="45" spans="2:27" ht="6" customHeight="1"/>
    <row r="46" spans="2:27" ht="42" customHeight="1">
      <c r="B46" s="37" t="s">
        <v>332</v>
      </c>
    </row>
    <row r="47" spans="2:27">
      <c r="B47" s="37" t="s">
        <v>333</v>
      </c>
    </row>
    <row r="48" spans="2:27">
      <c r="B48" s="37" t="s">
        <v>334</v>
      </c>
    </row>
    <row r="49" spans="2:2">
      <c r="B49" s="37" t="s">
        <v>335</v>
      </c>
    </row>
    <row r="50" spans="2:2">
      <c r="B50" s="37" t="s">
        <v>336</v>
      </c>
    </row>
  </sheetData>
  <mergeCells count="89">
    <mergeCell ref="C7:AA7"/>
    <mergeCell ref="C8:F8"/>
    <mergeCell ref="H8:N8"/>
    <mergeCell ref="P8:S8"/>
    <mergeCell ref="U8:W8"/>
    <mergeCell ref="Y8:AA8"/>
    <mergeCell ref="C10:F10"/>
    <mergeCell ref="H10:N10"/>
    <mergeCell ref="P10:S10"/>
    <mergeCell ref="U10:W10"/>
    <mergeCell ref="Y10:AA10"/>
    <mergeCell ref="C9:F9"/>
    <mergeCell ref="H9:N9"/>
    <mergeCell ref="P9:S9"/>
    <mergeCell ref="U9:W9"/>
    <mergeCell ref="Z9:AA9"/>
    <mergeCell ref="C12:F12"/>
    <mergeCell ref="H12:N12"/>
    <mergeCell ref="P12:S12"/>
    <mergeCell ref="U12:W12"/>
    <mergeCell ref="Y12:AA12"/>
    <mergeCell ref="C11:F11"/>
    <mergeCell ref="H11:N11"/>
    <mergeCell ref="P11:S11"/>
    <mergeCell ref="U11:W11"/>
    <mergeCell ref="Y11:AA11"/>
    <mergeCell ref="C14:F14"/>
    <mergeCell ref="H14:N14"/>
    <mergeCell ref="P14:S14"/>
    <mergeCell ref="U14:W14"/>
    <mergeCell ref="Y14:AA14"/>
    <mergeCell ref="C13:F13"/>
    <mergeCell ref="H13:N13"/>
    <mergeCell ref="P13:S13"/>
    <mergeCell ref="U13:W13"/>
    <mergeCell ref="Y13:AA13"/>
    <mergeCell ref="C16:F16"/>
    <mergeCell ref="H16:N16"/>
    <mergeCell ref="P16:S16"/>
    <mergeCell ref="U16:W16"/>
    <mergeCell ref="Y16:AA16"/>
    <mergeCell ref="C15:F15"/>
    <mergeCell ref="H15:N15"/>
    <mergeCell ref="P15:S15"/>
    <mergeCell ref="U15:W15"/>
    <mergeCell ref="Y15:AA15"/>
    <mergeCell ref="C18:F18"/>
    <mergeCell ref="H18:N18"/>
    <mergeCell ref="P18:S18"/>
    <mergeCell ref="U18:W18"/>
    <mergeCell ref="Y18:AA18"/>
    <mergeCell ref="C17:F17"/>
    <mergeCell ref="H17:N17"/>
    <mergeCell ref="P17:S17"/>
    <mergeCell ref="U17:W17"/>
    <mergeCell ref="Y17:AA17"/>
    <mergeCell ref="C20:F20"/>
    <mergeCell ref="H20:N20"/>
    <mergeCell ref="P20:S20"/>
    <mergeCell ref="U20:W20"/>
    <mergeCell ref="Y20:AA20"/>
    <mergeCell ref="C19:F19"/>
    <mergeCell ref="H19:N19"/>
    <mergeCell ref="P19:S19"/>
    <mergeCell ref="U19:W19"/>
    <mergeCell ref="Y19:AA19"/>
    <mergeCell ref="C23:F23"/>
    <mergeCell ref="H23:N23"/>
    <mergeCell ref="P23:S23"/>
    <mergeCell ref="U23:W23"/>
    <mergeCell ref="Y23:AA23"/>
    <mergeCell ref="C22:F22"/>
    <mergeCell ref="H22:N22"/>
    <mergeCell ref="P22:S22"/>
    <mergeCell ref="U22:W22"/>
    <mergeCell ref="Y22:AA22"/>
    <mergeCell ref="S29:U29"/>
    <mergeCell ref="C25:AA25"/>
    <mergeCell ref="C26:U26"/>
    <mergeCell ref="C27:H27"/>
    <mergeCell ref="J27:U27"/>
    <mergeCell ref="C28:H28"/>
    <mergeCell ref="J28:N28"/>
    <mergeCell ref="P28:U28"/>
    <mergeCell ref="C29:D29"/>
    <mergeCell ref="F29:H29"/>
    <mergeCell ref="J29:K29"/>
    <mergeCell ref="M29:N29"/>
    <mergeCell ref="P29:Q29"/>
  </mergeCells>
  <pageMargins left="0.24" right="0.24" top="0.17" bottom="0.19" header="0.17" footer="0.17"/>
  <pageSetup orientation="portrait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BFF94"/>
  </sheetPr>
  <dimension ref="B2:N46"/>
  <sheetViews>
    <sheetView showGridLines="0" workbookViewId="0">
      <selection activeCell="Q18" sqref="Q18"/>
    </sheetView>
  </sheetViews>
  <sheetFormatPr defaultColWidth="9.140625" defaultRowHeight="12"/>
  <cols>
    <col min="1" max="1" width="4.140625" style="37" customWidth="1"/>
    <col min="2" max="2" width="10.85546875" style="37" customWidth="1"/>
    <col min="3" max="3" width="3.28515625" style="37" customWidth="1"/>
    <col min="4" max="4" width="11.85546875" style="37" customWidth="1"/>
    <col min="5" max="5" width="8.140625" style="37" customWidth="1"/>
    <col min="6" max="6" width="1.140625" style="37" customWidth="1"/>
    <col min="7" max="7" width="7.140625" style="37" customWidth="1"/>
    <col min="8" max="8" width="1.5703125" style="37" customWidth="1"/>
    <col min="9" max="9" width="1.28515625" style="37" customWidth="1"/>
    <col min="10" max="10" width="7.140625" style="37" customWidth="1"/>
    <col min="11" max="11" width="1.5703125" style="265" customWidth="1"/>
    <col min="12" max="12" width="1.28515625" style="37" customWidth="1"/>
    <col min="13" max="13" width="7.140625" style="37" customWidth="1"/>
    <col min="14" max="14" width="1.5703125" style="37" customWidth="1"/>
    <col min="15" max="16384" width="9.140625" style="37"/>
  </cols>
  <sheetData>
    <row r="2" spans="2:14">
      <c r="C2" s="38" t="s">
        <v>408</v>
      </c>
      <c r="D2" s="38"/>
      <c r="E2" s="38"/>
      <c r="F2" s="38"/>
      <c r="N2" s="38"/>
    </row>
    <row r="3" spans="2:14">
      <c r="C3" s="41" t="s">
        <v>337</v>
      </c>
      <c r="D3" s="41"/>
      <c r="E3" s="41"/>
      <c r="F3" s="41"/>
      <c r="N3" s="41"/>
    </row>
    <row r="4" spans="2:14" ht="12" customHeight="1">
      <c r="C4" s="41" t="s">
        <v>319</v>
      </c>
      <c r="D4" s="41"/>
    </row>
    <row r="5" spans="2:14" ht="12" customHeight="1">
      <c r="C5" s="41"/>
      <c r="D5" s="41"/>
    </row>
    <row r="6" spans="2:14" ht="39" customHeight="1">
      <c r="C6"/>
      <c r="G6" s="1992" t="s">
        <v>338</v>
      </c>
      <c r="H6" s="1992"/>
      <c r="I6" s="1992"/>
      <c r="J6" s="1992"/>
      <c r="K6" s="1992"/>
      <c r="L6" s="1992"/>
      <c r="M6" s="1992"/>
      <c r="N6" s="1992"/>
    </row>
    <row r="7" spans="2:14" s="57" customFormat="1" ht="21.75" customHeight="1">
      <c r="C7"/>
      <c r="D7" s="275"/>
      <c r="G7" s="1958"/>
      <c r="H7" s="1958"/>
      <c r="I7" s="1958"/>
      <c r="J7" s="1958"/>
      <c r="K7" s="1958"/>
      <c r="L7" s="1958"/>
      <c r="M7" s="1958"/>
      <c r="N7" s="1958"/>
    </row>
    <row r="8" spans="2:14" s="41" customFormat="1" ht="15" customHeight="1">
      <c r="C8"/>
      <c r="D8" s="253"/>
      <c r="G8" s="1963" t="s">
        <v>339</v>
      </c>
      <c r="H8" s="1963"/>
      <c r="I8" s="276"/>
      <c r="J8" s="1963" t="s">
        <v>340</v>
      </c>
      <c r="K8" s="1963"/>
      <c r="L8" s="277"/>
      <c r="M8" s="1998" t="s">
        <v>341</v>
      </c>
      <c r="N8" s="1998"/>
    </row>
    <row r="9" spans="2:14" ht="15" customHeight="1">
      <c r="B9" s="42"/>
      <c r="C9"/>
      <c r="D9" s="71"/>
      <c r="E9" s="42" t="s">
        <v>49</v>
      </c>
      <c r="F9" s="42"/>
      <c r="G9" s="79">
        <v>103.28</v>
      </c>
      <c r="H9" s="79"/>
      <c r="I9" s="79"/>
      <c r="J9" s="79">
        <v>116.24</v>
      </c>
      <c r="K9" s="269"/>
      <c r="L9" s="79"/>
      <c r="M9" s="79">
        <v>124.74</v>
      </c>
      <c r="N9" s="79"/>
    </row>
    <row r="10" spans="2:14" ht="15" customHeight="1">
      <c r="B10" s="42"/>
      <c r="C10"/>
      <c r="D10" s="71"/>
      <c r="E10" s="42" t="s">
        <v>51</v>
      </c>
      <c r="F10" s="42"/>
      <c r="G10" s="37">
        <v>103.28</v>
      </c>
      <c r="H10" s="79"/>
      <c r="I10" s="79"/>
      <c r="J10" s="79">
        <v>116.24</v>
      </c>
      <c r="K10" s="269"/>
      <c r="L10" s="79"/>
      <c r="M10" s="79">
        <v>124.74</v>
      </c>
      <c r="N10" s="79" t="s">
        <v>83</v>
      </c>
    </row>
    <row r="11" spans="2:14" ht="15" customHeight="1">
      <c r="B11" s="42"/>
      <c r="C11"/>
      <c r="D11" s="71"/>
      <c r="E11" s="42" t="s">
        <v>52</v>
      </c>
      <c r="F11" s="42"/>
      <c r="G11" s="79">
        <v>104.34</v>
      </c>
      <c r="H11" s="79"/>
      <c r="I11" s="79"/>
      <c r="J11" s="79">
        <v>117.38</v>
      </c>
      <c r="K11" s="269"/>
      <c r="L11" s="79"/>
      <c r="M11" s="79">
        <v>125.8</v>
      </c>
      <c r="N11" s="79"/>
    </row>
    <row r="12" spans="2:14" ht="15" customHeight="1">
      <c r="B12" s="42"/>
      <c r="C12"/>
      <c r="D12" s="71"/>
      <c r="E12" s="42" t="s">
        <v>53</v>
      </c>
      <c r="F12" s="42"/>
      <c r="G12" s="79">
        <v>108.62</v>
      </c>
      <c r="H12" s="79"/>
      <c r="I12" s="79"/>
      <c r="J12" s="79">
        <v>121.98</v>
      </c>
      <c r="K12" s="269"/>
      <c r="L12" s="79"/>
      <c r="M12" s="79">
        <v>130.05000000000001</v>
      </c>
      <c r="N12" s="79"/>
    </row>
    <row r="13" spans="2:14" ht="15" customHeight="1">
      <c r="B13" s="42"/>
      <c r="C13"/>
      <c r="D13" s="71"/>
      <c r="E13" s="42" t="s">
        <v>54</v>
      </c>
      <c r="F13" s="42"/>
      <c r="G13" s="79">
        <v>108.62</v>
      </c>
      <c r="H13" s="79"/>
      <c r="I13" s="79"/>
      <c r="J13" s="79">
        <v>121.98</v>
      </c>
      <c r="K13" s="269"/>
      <c r="L13" s="79"/>
      <c r="M13" s="79">
        <v>130.05000000000001</v>
      </c>
      <c r="N13" s="79"/>
    </row>
    <row r="14" spans="2:14" ht="15" customHeight="1">
      <c r="B14" s="42"/>
      <c r="C14"/>
      <c r="D14" s="71"/>
      <c r="E14" s="42" t="s">
        <v>55</v>
      </c>
      <c r="F14" s="42"/>
      <c r="G14" s="79">
        <v>108.62</v>
      </c>
      <c r="H14" s="79"/>
      <c r="I14" s="79"/>
      <c r="J14" s="79">
        <v>121.98</v>
      </c>
      <c r="K14" s="269"/>
      <c r="L14" s="79"/>
      <c r="M14" s="79">
        <v>130.05000000000001</v>
      </c>
      <c r="N14" s="79"/>
    </row>
    <row r="15" spans="2:14" ht="15" customHeight="1">
      <c r="B15" s="42"/>
      <c r="C15"/>
      <c r="D15" s="71"/>
      <c r="E15" s="42" t="s">
        <v>56</v>
      </c>
      <c r="F15" s="42"/>
      <c r="G15" s="79">
        <v>108.62</v>
      </c>
      <c r="H15" s="79"/>
      <c r="I15" s="79"/>
      <c r="J15" s="79">
        <v>121.98</v>
      </c>
      <c r="K15" s="269"/>
      <c r="L15" s="79"/>
      <c r="M15" s="79">
        <v>130.05000000000001</v>
      </c>
      <c r="N15" s="79"/>
    </row>
    <row r="16" spans="2:14" ht="15" customHeight="1">
      <c r="B16" s="42"/>
      <c r="C16"/>
      <c r="D16" s="71"/>
      <c r="E16" s="42" t="s">
        <v>57</v>
      </c>
      <c r="F16" s="42"/>
      <c r="G16" s="79">
        <v>108.62</v>
      </c>
      <c r="H16" s="79"/>
      <c r="I16" s="79"/>
      <c r="J16" s="79">
        <v>121.98</v>
      </c>
      <c r="K16" s="269"/>
      <c r="L16" s="79"/>
      <c r="M16" s="79">
        <v>130.05000000000001</v>
      </c>
      <c r="N16" s="79"/>
    </row>
    <row r="17" spans="2:14" ht="15" customHeight="1">
      <c r="B17" s="42"/>
      <c r="C17"/>
      <c r="D17" s="71"/>
      <c r="E17" s="42" t="s">
        <v>58</v>
      </c>
      <c r="F17" s="42"/>
      <c r="G17" s="79">
        <v>108.62</v>
      </c>
      <c r="H17" s="79"/>
      <c r="I17" s="79"/>
      <c r="J17" s="79">
        <v>121.98</v>
      </c>
      <c r="K17" s="269" t="s">
        <v>83</v>
      </c>
      <c r="L17" s="79"/>
      <c r="M17" s="79">
        <v>130.05000000000001</v>
      </c>
      <c r="N17" s="79"/>
    </row>
    <row r="18" spans="2:14" ht="15" customHeight="1">
      <c r="B18" s="42"/>
      <c r="C18"/>
      <c r="D18" s="71"/>
      <c r="E18" s="42" t="s">
        <v>59</v>
      </c>
      <c r="F18" s="42"/>
      <c r="G18" s="79">
        <v>108.62</v>
      </c>
      <c r="H18" s="79"/>
      <c r="I18" s="79"/>
      <c r="J18" s="79">
        <v>121.98</v>
      </c>
      <c r="K18" s="269" t="s">
        <v>83</v>
      </c>
      <c r="L18" s="79"/>
      <c r="M18" s="79">
        <v>130.05000000000001</v>
      </c>
      <c r="N18" s="79"/>
    </row>
    <row r="19" spans="2:14" ht="15" customHeight="1">
      <c r="B19" s="42"/>
      <c r="C19"/>
      <c r="D19" s="71"/>
      <c r="E19" s="42" t="s">
        <v>60</v>
      </c>
      <c r="F19" s="42"/>
      <c r="G19" s="79">
        <v>108.62</v>
      </c>
      <c r="H19" s="79"/>
      <c r="I19" s="79"/>
      <c r="J19" s="79">
        <v>121.98</v>
      </c>
      <c r="K19" s="269"/>
      <c r="L19" s="79"/>
      <c r="M19" s="79">
        <v>130.05000000000001</v>
      </c>
      <c r="N19" s="79"/>
    </row>
    <row r="20" spans="2:14" ht="15" customHeight="1">
      <c r="B20" s="42"/>
      <c r="C20"/>
      <c r="D20" s="71"/>
      <c r="E20" s="42" t="s">
        <v>61</v>
      </c>
      <c r="F20" s="42"/>
      <c r="G20" s="79">
        <v>108.62</v>
      </c>
      <c r="H20" s="79"/>
      <c r="I20" s="79"/>
      <c r="J20" s="79">
        <v>121.98</v>
      </c>
      <c r="K20" s="269"/>
      <c r="L20" s="79"/>
      <c r="M20" s="79">
        <v>130.05000000000001</v>
      </c>
      <c r="N20" s="79"/>
    </row>
    <row r="21" spans="2:14" ht="3.75" customHeight="1">
      <c r="C21"/>
      <c r="D21" s="51"/>
      <c r="G21" s="51"/>
      <c r="H21" s="51"/>
      <c r="I21" s="51"/>
      <c r="J21" s="51"/>
      <c r="K21" s="269"/>
      <c r="L21" s="51"/>
      <c r="M21" s="51"/>
      <c r="N21" s="51"/>
    </row>
    <row r="22" spans="2:14" s="41" customFormat="1" ht="15" customHeight="1">
      <c r="C22"/>
      <c r="D22" s="278"/>
      <c r="E22" s="41">
        <v>2015</v>
      </c>
      <c r="G22" s="79">
        <f>AVERAGE(G9:G20)</f>
        <v>107.37333333333333</v>
      </c>
      <c r="H22" s="79"/>
      <c r="I22" s="79"/>
      <c r="J22" s="79">
        <f>AVERAGE(J9:J20)</f>
        <v>120.64</v>
      </c>
      <c r="K22" s="269"/>
      <c r="L22" s="79"/>
      <c r="M22" s="79">
        <f>AVERAGE(M9:M20)</f>
        <v>128.81083333333331</v>
      </c>
      <c r="N22" s="80"/>
    </row>
    <row r="23" spans="2:14" s="41" customFormat="1" ht="15" customHeight="1">
      <c r="C23"/>
      <c r="D23" s="278"/>
      <c r="E23" s="41">
        <v>2014</v>
      </c>
      <c r="G23" s="79">
        <v>101.07749999999999</v>
      </c>
      <c r="H23" s="79"/>
      <c r="I23" s="79"/>
      <c r="J23" s="79">
        <v>114.28250000000001</v>
      </c>
      <c r="K23" s="269"/>
      <c r="L23" s="79"/>
      <c r="M23" s="79">
        <v>122.68</v>
      </c>
      <c r="N23" s="80"/>
    </row>
    <row r="24" spans="2:14" ht="62.25" customHeight="1">
      <c r="C24"/>
    </row>
    <row r="25" spans="2:14" ht="6.75" customHeight="1">
      <c r="C25"/>
      <c r="E25" s="265"/>
      <c r="F25" s="265"/>
      <c r="G25" s="279"/>
      <c r="H25" s="279"/>
      <c r="I25" s="279"/>
      <c r="J25" s="279"/>
      <c r="K25" s="279"/>
      <c r="L25" s="279"/>
      <c r="M25" s="279"/>
      <c r="N25" s="279"/>
    </row>
    <row r="26" spans="2:14" ht="12.75" customHeight="1">
      <c r="B26" s="57"/>
      <c r="C26"/>
      <c r="E26" s="1992" t="s">
        <v>342</v>
      </c>
      <c r="F26" s="1992"/>
      <c r="G26" s="1992"/>
      <c r="H26" s="1992"/>
      <c r="I26" s="1992"/>
      <c r="J26" s="1992"/>
      <c r="K26" s="1992"/>
      <c r="L26" s="1992"/>
      <c r="M26" s="1992"/>
      <c r="N26" s="1992"/>
    </row>
    <row r="27" spans="2:14" ht="12.75" customHeight="1">
      <c r="B27" s="41"/>
      <c r="C27"/>
      <c r="E27" s="1958"/>
      <c r="F27" s="1958"/>
      <c r="G27" s="1958"/>
      <c r="H27" s="1958"/>
      <c r="I27" s="1958"/>
      <c r="J27" s="1958"/>
      <c r="K27" s="1958"/>
      <c r="L27" s="1958"/>
      <c r="M27" s="1958"/>
      <c r="N27" s="1958"/>
    </row>
    <row r="28" spans="2:14" ht="15" customHeight="1">
      <c r="B28" s="41"/>
      <c r="C28"/>
      <c r="E28" s="1997" t="s">
        <v>343</v>
      </c>
      <c r="F28" s="1997"/>
      <c r="G28" s="1997"/>
      <c r="H28" s="1997"/>
      <c r="J28" s="1979" t="s">
        <v>344</v>
      </c>
      <c r="K28" s="1979"/>
      <c r="L28" s="1979"/>
      <c r="M28" s="1979"/>
      <c r="N28" s="1979"/>
    </row>
    <row r="29" spans="2:14" ht="15" customHeight="1">
      <c r="B29" s="42"/>
      <c r="C29"/>
      <c r="D29" s="280">
        <v>42311</v>
      </c>
      <c r="E29" s="1996" t="s">
        <v>414</v>
      </c>
      <c r="F29" s="1996"/>
      <c r="G29" s="1996"/>
      <c r="J29" s="1996" t="s">
        <v>415</v>
      </c>
      <c r="K29" s="1996"/>
      <c r="L29" s="1996"/>
      <c r="M29" s="1996"/>
      <c r="N29" s="1996"/>
    </row>
    <row r="30" spans="2:14" ht="15" customHeight="1">
      <c r="B30" s="42"/>
      <c r="C30"/>
      <c r="D30" s="280">
        <f>D29+7</f>
        <v>42318</v>
      </c>
      <c r="E30" s="1996" t="s">
        <v>414</v>
      </c>
      <c r="F30" s="1996"/>
      <c r="G30" s="1996"/>
      <c r="J30" s="1996" t="s">
        <v>415</v>
      </c>
      <c r="K30" s="1996"/>
      <c r="L30" s="1996"/>
      <c r="M30" s="1996"/>
      <c r="N30" s="1996"/>
    </row>
    <row r="31" spans="2:14" ht="15" customHeight="1">
      <c r="B31" s="42"/>
      <c r="C31"/>
      <c r="D31" s="280">
        <f t="shared" ref="D31:D35" si="0">D30+7</f>
        <v>42325</v>
      </c>
      <c r="E31" s="1996" t="s">
        <v>416</v>
      </c>
      <c r="F31" s="1996"/>
      <c r="G31" s="1996"/>
      <c r="J31" s="1996" t="s">
        <v>415</v>
      </c>
      <c r="K31" s="1996"/>
      <c r="L31" s="1996"/>
      <c r="M31" s="1996"/>
      <c r="N31" s="1996"/>
    </row>
    <row r="32" spans="2:14" ht="15" customHeight="1">
      <c r="B32" s="42"/>
      <c r="C32"/>
      <c r="D32" s="280">
        <f t="shared" si="0"/>
        <v>42332</v>
      </c>
      <c r="E32" s="1996" t="s">
        <v>416</v>
      </c>
      <c r="F32" s="1996"/>
      <c r="G32" s="1996"/>
      <c r="J32" s="1996" t="s">
        <v>415</v>
      </c>
      <c r="K32" s="1996"/>
      <c r="L32" s="1996"/>
      <c r="M32" s="1996"/>
      <c r="N32" s="1996"/>
    </row>
    <row r="33" spans="2:14" ht="15" customHeight="1">
      <c r="B33" s="42"/>
      <c r="C33"/>
      <c r="D33" s="280">
        <f t="shared" si="0"/>
        <v>42339</v>
      </c>
      <c r="E33" s="1996" t="s">
        <v>416</v>
      </c>
      <c r="F33" s="1996"/>
      <c r="G33" s="1996"/>
      <c r="J33" s="1996" t="s">
        <v>415</v>
      </c>
      <c r="K33" s="1996"/>
      <c r="L33" s="1996"/>
      <c r="M33" s="1996"/>
      <c r="N33" s="1996"/>
    </row>
    <row r="34" spans="2:14" ht="15" customHeight="1">
      <c r="B34" s="42"/>
      <c r="C34"/>
      <c r="D34" s="280">
        <f t="shared" si="0"/>
        <v>42346</v>
      </c>
      <c r="E34" s="1996" t="s">
        <v>416</v>
      </c>
      <c r="F34" s="1996"/>
      <c r="G34" s="1996"/>
      <c r="J34" s="1996" t="s">
        <v>415</v>
      </c>
      <c r="K34" s="1996"/>
      <c r="L34" s="1996"/>
      <c r="M34" s="1996"/>
      <c r="N34" s="1996"/>
    </row>
    <row r="35" spans="2:14" ht="15" customHeight="1">
      <c r="B35" s="42"/>
      <c r="C35"/>
      <c r="D35" s="280">
        <f t="shared" si="0"/>
        <v>42353</v>
      </c>
      <c r="E35" s="1995" t="s">
        <v>416</v>
      </c>
      <c r="F35" s="1995"/>
      <c r="G35" s="1995"/>
      <c r="J35" s="1996" t="s">
        <v>415</v>
      </c>
      <c r="K35" s="1996"/>
      <c r="L35" s="1996"/>
      <c r="M35" s="1996"/>
      <c r="N35" s="1996"/>
    </row>
    <row r="36" spans="2:14" ht="15" customHeight="1">
      <c r="B36" s="42"/>
      <c r="C36"/>
      <c r="D36" s="280"/>
    </row>
    <row r="37" spans="2:14" ht="15" customHeight="1">
      <c r="B37" s="42"/>
      <c r="C37"/>
      <c r="E37" s="280"/>
      <c r="F37" s="280"/>
    </row>
    <row r="38" spans="2:14" ht="15" customHeight="1">
      <c r="B38" s="42"/>
      <c r="C38"/>
      <c r="E38" s="280"/>
      <c r="F38" s="280"/>
    </row>
    <row r="39" spans="2:14" ht="15" customHeight="1">
      <c r="B39" s="42"/>
      <c r="C39" s="71"/>
      <c r="E39" s="41"/>
      <c r="F39" s="41"/>
    </row>
    <row r="40" spans="2:14" ht="15" customHeight="1">
      <c r="B40" s="42"/>
      <c r="C40" s="71"/>
    </row>
    <row r="41" spans="2:14" ht="15" customHeight="1">
      <c r="C41" s="43"/>
    </row>
    <row r="42" spans="2:14" ht="15" customHeight="1">
      <c r="B42" s="41"/>
      <c r="C42" s="71"/>
    </row>
    <row r="43" spans="2:14" ht="15" customHeight="1">
      <c r="B43" s="41"/>
      <c r="C43" s="71"/>
    </row>
    <row r="44" spans="2:14" ht="24.75" customHeight="1"/>
    <row r="45" spans="2:14">
      <c r="B45" s="37" t="s">
        <v>345</v>
      </c>
    </row>
    <row r="46" spans="2:14">
      <c r="B46" s="37" t="s">
        <v>346</v>
      </c>
    </row>
  </sheetData>
  <mergeCells count="21">
    <mergeCell ref="E28:H28"/>
    <mergeCell ref="J28:N28"/>
    <mergeCell ref="G6:N7"/>
    <mergeCell ref="G8:H8"/>
    <mergeCell ref="J8:K8"/>
    <mergeCell ref="M8:N8"/>
    <mergeCell ref="E26:N27"/>
    <mergeCell ref="E29:G29"/>
    <mergeCell ref="J29:N29"/>
    <mergeCell ref="E30:G30"/>
    <mergeCell ref="J30:N30"/>
    <mergeCell ref="E31:G31"/>
    <mergeCell ref="J31:N31"/>
    <mergeCell ref="E35:G35"/>
    <mergeCell ref="J35:N35"/>
    <mergeCell ref="E32:G32"/>
    <mergeCell ref="J32:N32"/>
    <mergeCell ref="E33:G33"/>
    <mergeCell ref="J33:N33"/>
    <mergeCell ref="E34:G34"/>
    <mergeCell ref="J34:N34"/>
  </mergeCells>
  <pageMargins left="0.24" right="0.24" top="0.17" bottom="0.19" header="0.17" footer="0.17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E114"/>
  <sheetViews>
    <sheetView zoomScaleNormal="100" workbookViewId="0">
      <selection activeCell="M44" sqref="M44"/>
    </sheetView>
  </sheetViews>
  <sheetFormatPr defaultColWidth="11.7109375" defaultRowHeight="15"/>
  <cols>
    <col min="1" max="17" width="5.7109375" style="627" customWidth="1"/>
    <col min="18" max="135" width="11.7109375" style="627" customWidth="1"/>
    <col min="136" max="256" width="11.7109375" style="684"/>
    <col min="257" max="273" width="5.7109375" style="684" customWidth="1"/>
    <col min="274" max="391" width="11.7109375" style="684" customWidth="1"/>
    <col min="392" max="512" width="11.7109375" style="684"/>
    <col min="513" max="529" width="5.7109375" style="684" customWidth="1"/>
    <col min="530" max="647" width="11.7109375" style="684" customWidth="1"/>
    <col min="648" max="768" width="11.7109375" style="684"/>
    <col min="769" max="785" width="5.7109375" style="684" customWidth="1"/>
    <col min="786" max="903" width="11.7109375" style="684" customWidth="1"/>
    <col min="904" max="1024" width="11.7109375" style="684"/>
    <col min="1025" max="1041" width="5.7109375" style="684" customWidth="1"/>
    <col min="1042" max="1159" width="11.7109375" style="684" customWidth="1"/>
    <col min="1160" max="1280" width="11.7109375" style="684"/>
    <col min="1281" max="1297" width="5.7109375" style="684" customWidth="1"/>
    <col min="1298" max="1415" width="11.7109375" style="684" customWidth="1"/>
    <col min="1416" max="1536" width="11.7109375" style="684"/>
    <col min="1537" max="1553" width="5.7109375" style="684" customWidth="1"/>
    <col min="1554" max="1671" width="11.7109375" style="684" customWidth="1"/>
    <col min="1672" max="1792" width="11.7109375" style="684"/>
    <col min="1793" max="1809" width="5.7109375" style="684" customWidth="1"/>
    <col min="1810" max="1927" width="11.7109375" style="684" customWidth="1"/>
    <col min="1928" max="2048" width="11.7109375" style="684"/>
    <col min="2049" max="2065" width="5.7109375" style="684" customWidth="1"/>
    <col min="2066" max="2183" width="11.7109375" style="684" customWidth="1"/>
    <col min="2184" max="2304" width="11.7109375" style="684"/>
    <col min="2305" max="2321" width="5.7109375" style="684" customWidth="1"/>
    <col min="2322" max="2439" width="11.7109375" style="684" customWidth="1"/>
    <col min="2440" max="2560" width="11.7109375" style="684"/>
    <col min="2561" max="2577" width="5.7109375" style="684" customWidth="1"/>
    <col min="2578" max="2695" width="11.7109375" style="684" customWidth="1"/>
    <col min="2696" max="2816" width="11.7109375" style="684"/>
    <col min="2817" max="2833" width="5.7109375" style="684" customWidth="1"/>
    <col min="2834" max="2951" width="11.7109375" style="684" customWidth="1"/>
    <col min="2952" max="3072" width="11.7109375" style="684"/>
    <col min="3073" max="3089" width="5.7109375" style="684" customWidth="1"/>
    <col min="3090" max="3207" width="11.7109375" style="684" customWidth="1"/>
    <col min="3208" max="3328" width="11.7109375" style="684"/>
    <col min="3329" max="3345" width="5.7109375" style="684" customWidth="1"/>
    <col min="3346" max="3463" width="11.7109375" style="684" customWidth="1"/>
    <col min="3464" max="3584" width="11.7109375" style="684"/>
    <col min="3585" max="3601" width="5.7109375" style="684" customWidth="1"/>
    <col min="3602" max="3719" width="11.7109375" style="684" customWidth="1"/>
    <col min="3720" max="3840" width="11.7109375" style="684"/>
    <col min="3841" max="3857" width="5.7109375" style="684" customWidth="1"/>
    <col min="3858" max="3975" width="11.7109375" style="684" customWidth="1"/>
    <col min="3976" max="4096" width="11.7109375" style="684"/>
    <col min="4097" max="4113" width="5.7109375" style="684" customWidth="1"/>
    <col min="4114" max="4231" width="11.7109375" style="684" customWidth="1"/>
    <col min="4232" max="4352" width="11.7109375" style="684"/>
    <col min="4353" max="4369" width="5.7109375" style="684" customWidth="1"/>
    <col min="4370" max="4487" width="11.7109375" style="684" customWidth="1"/>
    <col min="4488" max="4608" width="11.7109375" style="684"/>
    <col min="4609" max="4625" width="5.7109375" style="684" customWidth="1"/>
    <col min="4626" max="4743" width="11.7109375" style="684" customWidth="1"/>
    <col min="4744" max="4864" width="11.7109375" style="684"/>
    <col min="4865" max="4881" width="5.7109375" style="684" customWidth="1"/>
    <col min="4882" max="4999" width="11.7109375" style="684" customWidth="1"/>
    <col min="5000" max="5120" width="11.7109375" style="684"/>
    <col min="5121" max="5137" width="5.7109375" style="684" customWidth="1"/>
    <col min="5138" max="5255" width="11.7109375" style="684" customWidth="1"/>
    <col min="5256" max="5376" width="11.7109375" style="684"/>
    <col min="5377" max="5393" width="5.7109375" style="684" customWidth="1"/>
    <col min="5394" max="5511" width="11.7109375" style="684" customWidth="1"/>
    <col min="5512" max="5632" width="11.7109375" style="684"/>
    <col min="5633" max="5649" width="5.7109375" style="684" customWidth="1"/>
    <col min="5650" max="5767" width="11.7109375" style="684" customWidth="1"/>
    <col min="5768" max="5888" width="11.7109375" style="684"/>
    <col min="5889" max="5905" width="5.7109375" style="684" customWidth="1"/>
    <col min="5906" max="6023" width="11.7109375" style="684" customWidth="1"/>
    <col min="6024" max="6144" width="11.7109375" style="684"/>
    <col min="6145" max="6161" width="5.7109375" style="684" customWidth="1"/>
    <col min="6162" max="6279" width="11.7109375" style="684" customWidth="1"/>
    <col min="6280" max="6400" width="11.7109375" style="684"/>
    <col min="6401" max="6417" width="5.7109375" style="684" customWidth="1"/>
    <col min="6418" max="6535" width="11.7109375" style="684" customWidth="1"/>
    <col min="6536" max="6656" width="11.7109375" style="684"/>
    <col min="6657" max="6673" width="5.7109375" style="684" customWidth="1"/>
    <col min="6674" max="6791" width="11.7109375" style="684" customWidth="1"/>
    <col min="6792" max="6912" width="11.7109375" style="684"/>
    <col min="6913" max="6929" width="5.7109375" style="684" customWidth="1"/>
    <col min="6930" max="7047" width="11.7109375" style="684" customWidth="1"/>
    <col min="7048" max="7168" width="11.7109375" style="684"/>
    <col min="7169" max="7185" width="5.7109375" style="684" customWidth="1"/>
    <col min="7186" max="7303" width="11.7109375" style="684" customWidth="1"/>
    <col min="7304" max="7424" width="11.7109375" style="684"/>
    <col min="7425" max="7441" width="5.7109375" style="684" customWidth="1"/>
    <col min="7442" max="7559" width="11.7109375" style="684" customWidth="1"/>
    <col min="7560" max="7680" width="11.7109375" style="684"/>
    <col min="7681" max="7697" width="5.7109375" style="684" customWidth="1"/>
    <col min="7698" max="7815" width="11.7109375" style="684" customWidth="1"/>
    <col min="7816" max="7936" width="11.7109375" style="684"/>
    <col min="7937" max="7953" width="5.7109375" style="684" customWidth="1"/>
    <col min="7954" max="8071" width="11.7109375" style="684" customWidth="1"/>
    <col min="8072" max="8192" width="11.7109375" style="684"/>
    <col min="8193" max="8209" width="5.7109375" style="684" customWidth="1"/>
    <col min="8210" max="8327" width="11.7109375" style="684" customWidth="1"/>
    <col min="8328" max="8448" width="11.7109375" style="684"/>
    <col min="8449" max="8465" width="5.7109375" style="684" customWidth="1"/>
    <col min="8466" max="8583" width="11.7109375" style="684" customWidth="1"/>
    <col min="8584" max="8704" width="11.7109375" style="684"/>
    <col min="8705" max="8721" width="5.7109375" style="684" customWidth="1"/>
    <col min="8722" max="8839" width="11.7109375" style="684" customWidth="1"/>
    <col min="8840" max="8960" width="11.7109375" style="684"/>
    <col min="8961" max="8977" width="5.7109375" style="684" customWidth="1"/>
    <col min="8978" max="9095" width="11.7109375" style="684" customWidth="1"/>
    <col min="9096" max="9216" width="11.7109375" style="684"/>
    <col min="9217" max="9233" width="5.7109375" style="684" customWidth="1"/>
    <col min="9234" max="9351" width="11.7109375" style="684" customWidth="1"/>
    <col min="9352" max="9472" width="11.7109375" style="684"/>
    <col min="9473" max="9489" width="5.7109375" style="684" customWidth="1"/>
    <col min="9490" max="9607" width="11.7109375" style="684" customWidth="1"/>
    <col min="9608" max="9728" width="11.7109375" style="684"/>
    <col min="9729" max="9745" width="5.7109375" style="684" customWidth="1"/>
    <col min="9746" max="9863" width="11.7109375" style="684" customWidth="1"/>
    <col min="9864" max="9984" width="11.7109375" style="684"/>
    <col min="9985" max="10001" width="5.7109375" style="684" customWidth="1"/>
    <col min="10002" max="10119" width="11.7109375" style="684" customWidth="1"/>
    <col min="10120" max="10240" width="11.7109375" style="684"/>
    <col min="10241" max="10257" width="5.7109375" style="684" customWidth="1"/>
    <col min="10258" max="10375" width="11.7109375" style="684" customWidth="1"/>
    <col min="10376" max="10496" width="11.7109375" style="684"/>
    <col min="10497" max="10513" width="5.7109375" style="684" customWidth="1"/>
    <col min="10514" max="10631" width="11.7109375" style="684" customWidth="1"/>
    <col min="10632" max="10752" width="11.7109375" style="684"/>
    <col min="10753" max="10769" width="5.7109375" style="684" customWidth="1"/>
    <col min="10770" max="10887" width="11.7109375" style="684" customWidth="1"/>
    <col min="10888" max="11008" width="11.7109375" style="684"/>
    <col min="11009" max="11025" width="5.7109375" style="684" customWidth="1"/>
    <col min="11026" max="11143" width="11.7109375" style="684" customWidth="1"/>
    <col min="11144" max="11264" width="11.7109375" style="684"/>
    <col min="11265" max="11281" width="5.7109375" style="684" customWidth="1"/>
    <col min="11282" max="11399" width="11.7109375" style="684" customWidth="1"/>
    <col min="11400" max="11520" width="11.7109375" style="684"/>
    <col min="11521" max="11537" width="5.7109375" style="684" customWidth="1"/>
    <col min="11538" max="11655" width="11.7109375" style="684" customWidth="1"/>
    <col min="11656" max="11776" width="11.7109375" style="684"/>
    <col min="11777" max="11793" width="5.7109375" style="684" customWidth="1"/>
    <col min="11794" max="11911" width="11.7109375" style="684" customWidth="1"/>
    <col min="11912" max="12032" width="11.7109375" style="684"/>
    <col min="12033" max="12049" width="5.7109375" style="684" customWidth="1"/>
    <col min="12050" max="12167" width="11.7109375" style="684" customWidth="1"/>
    <col min="12168" max="12288" width="11.7109375" style="684"/>
    <col min="12289" max="12305" width="5.7109375" style="684" customWidth="1"/>
    <col min="12306" max="12423" width="11.7109375" style="684" customWidth="1"/>
    <col min="12424" max="12544" width="11.7109375" style="684"/>
    <col min="12545" max="12561" width="5.7109375" style="684" customWidth="1"/>
    <col min="12562" max="12679" width="11.7109375" style="684" customWidth="1"/>
    <col min="12680" max="12800" width="11.7109375" style="684"/>
    <col min="12801" max="12817" width="5.7109375" style="684" customWidth="1"/>
    <col min="12818" max="12935" width="11.7109375" style="684" customWidth="1"/>
    <col min="12936" max="13056" width="11.7109375" style="684"/>
    <col min="13057" max="13073" width="5.7109375" style="684" customWidth="1"/>
    <col min="13074" max="13191" width="11.7109375" style="684" customWidth="1"/>
    <col min="13192" max="13312" width="11.7109375" style="684"/>
    <col min="13313" max="13329" width="5.7109375" style="684" customWidth="1"/>
    <col min="13330" max="13447" width="11.7109375" style="684" customWidth="1"/>
    <col min="13448" max="13568" width="11.7109375" style="684"/>
    <col min="13569" max="13585" width="5.7109375" style="684" customWidth="1"/>
    <col min="13586" max="13703" width="11.7109375" style="684" customWidth="1"/>
    <col min="13704" max="13824" width="11.7109375" style="684"/>
    <col min="13825" max="13841" width="5.7109375" style="684" customWidth="1"/>
    <col min="13842" max="13959" width="11.7109375" style="684" customWidth="1"/>
    <col min="13960" max="14080" width="11.7109375" style="684"/>
    <col min="14081" max="14097" width="5.7109375" style="684" customWidth="1"/>
    <col min="14098" max="14215" width="11.7109375" style="684" customWidth="1"/>
    <col min="14216" max="14336" width="11.7109375" style="684"/>
    <col min="14337" max="14353" width="5.7109375" style="684" customWidth="1"/>
    <col min="14354" max="14471" width="11.7109375" style="684" customWidth="1"/>
    <col min="14472" max="14592" width="11.7109375" style="684"/>
    <col min="14593" max="14609" width="5.7109375" style="684" customWidth="1"/>
    <col min="14610" max="14727" width="11.7109375" style="684" customWidth="1"/>
    <col min="14728" max="14848" width="11.7109375" style="684"/>
    <col min="14849" max="14865" width="5.7109375" style="684" customWidth="1"/>
    <col min="14866" max="14983" width="11.7109375" style="684" customWidth="1"/>
    <col min="14984" max="15104" width="11.7109375" style="684"/>
    <col min="15105" max="15121" width="5.7109375" style="684" customWidth="1"/>
    <col min="15122" max="15239" width="11.7109375" style="684" customWidth="1"/>
    <col min="15240" max="15360" width="11.7109375" style="684"/>
    <col min="15361" max="15377" width="5.7109375" style="684" customWidth="1"/>
    <col min="15378" max="15495" width="11.7109375" style="684" customWidth="1"/>
    <col min="15496" max="15616" width="11.7109375" style="684"/>
    <col min="15617" max="15633" width="5.7109375" style="684" customWidth="1"/>
    <col min="15634" max="15751" width="11.7109375" style="684" customWidth="1"/>
    <col min="15752" max="15872" width="11.7109375" style="684"/>
    <col min="15873" max="15889" width="5.7109375" style="684" customWidth="1"/>
    <col min="15890" max="16007" width="11.7109375" style="684" customWidth="1"/>
    <col min="16008" max="16128" width="11.7109375" style="684"/>
    <col min="16129" max="16145" width="5.7109375" style="684" customWidth="1"/>
    <col min="16146" max="16263" width="11.7109375" style="684" customWidth="1"/>
    <col min="16264" max="16384" width="11.7109375" style="684"/>
  </cols>
  <sheetData>
    <row r="1" spans="1:17" ht="18"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  <c r="N1" s="621"/>
      <c r="O1" s="621"/>
      <c r="P1" s="621"/>
      <c r="Q1" s="625" t="s">
        <v>459</v>
      </c>
    </row>
    <row r="2" spans="1:17" ht="15.75">
      <c r="B2" s="739"/>
      <c r="C2" s="739"/>
      <c r="D2" s="739"/>
      <c r="E2" s="739"/>
      <c r="F2" s="739"/>
      <c r="G2" s="739"/>
      <c r="H2" s="739"/>
      <c r="I2" s="739"/>
      <c r="J2" s="739"/>
      <c r="K2" s="739"/>
      <c r="L2" s="739"/>
      <c r="M2" s="739"/>
      <c r="N2" s="739"/>
      <c r="O2" s="739"/>
      <c r="P2" s="739"/>
      <c r="Q2" s="630" t="s">
        <v>517</v>
      </c>
    </row>
    <row r="3" spans="1:17" ht="14.25" customHeight="1">
      <c r="A3" s="631">
        <v>2015</v>
      </c>
      <c r="B3" s="697" t="s">
        <v>518</v>
      </c>
      <c r="C3" s="697"/>
      <c r="D3" s="697"/>
      <c r="E3" s="697"/>
      <c r="F3" s="697"/>
      <c r="G3" s="697"/>
      <c r="H3" s="697"/>
      <c r="I3" s="697"/>
      <c r="J3" s="697"/>
      <c r="K3" s="697"/>
      <c r="L3" s="697"/>
      <c r="M3" s="697"/>
      <c r="N3" s="697"/>
      <c r="O3" s="697"/>
      <c r="P3" s="697"/>
      <c r="Q3" s="698"/>
    </row>
    <row r="4" spans="1:17" ht="11.45" customHeight="1">
      <c r="A4" s="632" t="s">
        <v>422</v>
      </c>
      <c r="B4" s="783" t="s">
        <v>536</v>
      </c>
      <c r="C4" s="783"/>
      <c r="D4" s="784"/>
      <c r="E4" s="784"/>
      <c r="F4" s="783" t="s">
        <v>537</v>
      </c>
      <c r="G4" s="783"/>
      <c r="H4" s="784"/>
      <c r="I4" s="785"/>
      <c r="J4" s="783" t="s">
        <v>538</v>
      </c>
      <c r="K4" s="783"/>
      <c r="L4" s="784"/>
      <c r="M4" s="785"/>
      <c r="N4" s="783" t="s">
        <v>539</v>
      </c>
      <c r="O4" s="783"/>
      <c r="P4" s="784"/>
      <c r="Q4" s="785"/>
    </row>
    <row r="5" spans="1:17" ht="11.45" customHeight="1">
      <c r="A5" s="635" t="s">
        <v>428</v>
      </c>
      <c r="B5" s="743" t="s">
        <v>523</v>
      </c>
      <c r="C5" s="659" t="s">
        <v>524</v>
      </c>
      <c r="D5" s="744" t="s">
        <v>525</v>
      </c>
      <c r="E5" s="744" t="s">
        <v>526</v>
      </c>
      <c r="F5" s="743" t="s">
        <v>523</v>
      </c>
      <c r="G5" s="659" t="s">
        <v>524</v>
      </c>
      <c r="H5" s="744" t="s">
        <v>525</v>
      </c>
      <c r="I5" s="744" t="s">
        <v>526</v>
      </c>
      <c r="J5" s="743" t="s">
        <v>523</v>
      </c>
      <c r="K5" s="659" t="s">
        <v>524</v>
      </c>
      <c r="L5" s="744" t="s">
        <v>525</v>
      </c>
      <c r="M5" s="744" t="s">
        <v>526</v>
      </c>
      <c r="N5" s="743" t="s">
        <v>523</v>
      </c>
      <c r="O5" s="659" t="s">
        <v>524</v>
      </c>
      <c r="P5" s="744" t="s">
        <v>525</v>
      </c>
      <c r="Q5" s="744" t="s">
        <v>526</v>
      </c>
    </row>
    <row r="6" spans="1:17" ht="6" customHeight="1">
      <c r="A6" s="639"/>
      <c r="B6" s="639"/>
      <c r="C6" s="639"/>
      <c r="D6" s="639"/>
      <c r="E6" s="639"/>
      <c r="F6" s="639"/>
      <c r="G6" s="639"/>
      <c r="H6" s="639"/>
      <c r="I6" s="639"/>
      <c r="J6" s="639"/>
      <c r="K6" s="639"/>
      <c r="L6" s="639"/>
      <c r="M6" s="639"/>
      <c r="N6" s="639"/>
      <c r="O6" s="639"/>
      <c r="P6" s="639"/>
      <c r="Q6" s="639"/>
    </row>
    <row r="7" spans="1:17" ht="11.45" customHeight="1">
      <c r="A7" s="641">
        <v>42007</v>
      </c>
      <c r="B7" s="795">
        <v>5.7016749999999998</v>
      </c>
      <c r="C7" s="796">
        <v>340.99</v>
      </c>
      <c r="D7" s="795">
        <v>2.695875</v>
      </c>
      <c r="E7" s="797">
        <v>317.32</v>
      </c>
      <c r="F7" s="795">
        <v>0.23805000000000001</v>
      </c>
      <c r="G7" s="796">
        <v>281.77999999999997</v>
      </c>
      <c r="H7" s="795">
        <v>9.5824999999999994E-2</v>
      </c>
      <c r="I7" s="797">
        <v>299.62</v>
      </c>
      <c r="J7" s="795">
        <v>0.44935000000000003</v>
      </c>
      <c r="K7" s="796">
        <v>300.60000000000002</v>
      </c>
      <c r="L7" s="795">
        <v>0.39384999999999998</v>
      </c>
      <c r="M7" s="797">
        <v>299.83999999999997</v>
      </c>
      <c r="N7" s="795">
        <v>0.197325</v>
      </c>
      <c r="O7" s="796">
        <v>327.75</v>
      </c>
      <c r="P7" s="796">
        <v>8.3299999999999999E-2</v>
      </c>
      <c r="Q7" s="796">
        <v>335.79</v>
      </c>
    </row>
    <row r="8" spans="1:17" ht="11.45" customHeight="1">
      <c r="A8" s="641">
        <v>42014</v>
      </c>
      <c r="B8" s="763">
        <v>5.5800749999999999</v>
      </c>
      <c r="C8" s="768">
        <v>346.91</v>
      </c>
      <c r="D8" s="763">
        <v>2.5022000000000002</v>
      </c>
      <c r="E8" s="765">
        <v>326.08999999999997</v>
      </c>
      <c r="F8" s="763">
        <v>0.83640000000000003</v>
      </c>
      <c r="G8" s="768">
        <v>302.22000000000003</v>
      </c>
      <c r="H8" s="763">
        <v>0.17577499999999999</v>
      </c>
      <c r="I8" s="765">
        <v>299.38</v>
      </c>
      <c r="J8" s="763">
        <v>0.78717499999999996</v>
      </c>
      <c r="K8" s="768">
        <v>309.54000000000002</v>
      </c>
      <c r="L8" s="763">
        <v>0.123325</v>
      </c>
      <c r="M8" s="765">
        <v>305.86</v>
      </c>
      <c r="N8" s="763">
        <v>0.34820000000000001</v>
      </c>
      <c r="O8" s="768">
        <v>336.54</v>
      </c>
      <c r="P8" s="768">
        <v>8.7224999999999997E-2</v>
      </c>
      <c r="Q8" s="768">
        <v>330.82</v>
      </c>
    </row>
    <row r="9" spans="1:17" ht="11.45" customHeight="1">
      <c r="A9" s="641">
        <v>42021</v>
      </c>
      <c r="B9" s="763">
        <v>4.8585250000000002</v>
      </c>
      <c r="C9" s="768">
        <v>350.38</v>
      </c>
      <c r="D9" s="763">
        <v>1.8894249999999999</v>
      </c>
      <c r="E9" s="765">
        <v>329.33</v>
      </c>
      <c r="F9" s="763">
        <v>0.53715000000000002</v>
      </c>
      <c r="G9" s="768">
        <v>324.73</v>
      </c>
      <c r="H9" s="763">
        <v>0.16337499999999999</v>
      </c>
      <c r="I9" s="765">
        <v>303.25</v>
      </c>
      <c r="J9" s="763">
        <v>0.40394999999999998</v>
      </c>
      <c r="K9" s="768">
        <v>305.7</v>
      </c>
      <c r="L9" s="763">
        <v>0.31062499999999998</v>
      </c>
      <c r="M9" s="765">
        <v>321.41000000000003</v>
      </c>
      <c r="N9" s="763">
        <v>0.245</v>
      </c>
      <c r="O9" s="768">
        <v>341.5</v>
      </c>
      <c r="P9" s="768"/>
      <c r="Q9" s="768"/>
    </row>
    <row r="10" spans="1:17" ht="11.45" customHeight="1">
      <c r="A10" s="641">
        <v>42028</v>
      </c>
      <c r="B10" s="798">
        <v>4.7262000000000004</v>
      </c>
      <c r="C10" s="799">
        <v>331.5</v>
      </c>
      <c r="D10" s="798">
        <v>1.6386750000000001</v>
      </c>
      <c r="E10" s="771">
        <v>327.52999999999997</v>
      </c>
      <c r="F10" s="798">
        <v>0.43132500000000001</v>
      </c>
      <c r="G10" s="799">
        <v>320.29000000000002</v>
      </c>
      <c r="H10" s="798">
        <v>0.12504999999999999</v>
      </c>
      <c r="I10" s="771">
        <v>303.36</v>
      </c>
      <c r="J10" s="798">
        <v>0.25487500000000002</v>
      </c>
      <c r="K10" s="799">
        <v>306.52999999999997</v>
      </c>
      <c r="L10" s="798">
        <v>0.17645</v>
      </c>
      <c r="M10" s="771">
        <v>312.49</v>
      </c>
      <c r="N10" s="798">
        <v>0.44814999999999999</v>
      </c>
      <c r="O10" s="799">
        <v>350.39</v>
      </c>
      <c r="P10" s="799">
        <v>6.0624999999999998E-2</v>
      </c>
      <c r="Q10" s="799">
        <v>354.47</v>
      </c>
    </row>
    <row r="11" spans="1:17" ht="11.45" customHeight="1">
      <c r="A11" s="641">
        <v>42035</v>
      </c>
      <c r="B11" s="750">
        <v>5.0995749999999997</v>
      </c>
      <c r="C11" s="761">
        <v>312.58</v>
      </c>
      <c r="D11" s="750">
        <v>2.4945499999999998</v>
      </c>
      <c r="E11" s="753">
        <v>294.48</v>
      </c>
      <c r="F11" s="750">
        <v>0.3901</v>
      </c>
      <c r="G11" s="761">
        <v>310.70999999999998</v>
      </c>
      <c r="H11" s="750">
        <v>0.13345000000000001</v>
      </c>
      <c r="I11" s="753">
        <v>284</v>
      </c>
      <c r="J11" s="750">
        <v>1.0902000000000001</v>
      </c>
      <c r="K11" s="761">
        <v>296.20999999999998</v>
      </c>
      <c r="L11" s="750">
        <v>0.68812499999999999</v>
      </c>
      <c r="M11" s="753">
        <v>290.20999999999998</v>
      </c>
      <c r="N11" s="750">
        <v>0.28360000000000002</v>
      </c>
      <c r="O11" s="761">
        <v>325.69</v>
      </c>
      <c r="P11" s="761">
        <v>8.9050000000000004E-2</v>
      </c>
      <c r="Q11" s="761">
        <v>326.14999999999998</v>
      </c>
    </row>
    <row r="12" spans="1:17" ht="11.45" customHeight="1">
      <c r="A12" s="641">
        <v>42042</v>
      </c>
      <c r="B12" s="750">
        <v>7.9254499999999997</v>
      </c>
      <c r="C12" s="751">
        <v>294.27</v>
      </c>
      <c r="D12" s="750">
        <v>3.2441749999999998</v>
      </c>
      <c r="E12" s="753">
        <v>269.98</v>
      </c>
      <c r="F12" s="750">
        <v>0.56457500000000005</v>
      </c>
      <c r="G12" s="751">
        <v>296.61</v>
      </c>
      <c r="H12" s="750">
        <v>0.27484999999999998</v>
      </c>
      <c r="I12" s="753">
        <v>283.51</v>
      </c>
      <c r="J12" s="750">
        <v>0.28392499999999998</v>
      </c>
      <c r="K12" s="751">
        <v>293.73</v>
      </c>
      <c r="L12" s="750">
        <v>0.197825</v>
      </c>
      <c r="M12" s="753">
        <v>292.27999999999997</v>
      </c>
      <c r="N12" s="750">
        <v>0.25779999999999997</v>
      </c>
      <c r="O12" s="751">
        <v>327.04000000000002</v>
      </c>
      <c r="P12" s="751">
        <v>7.6774999999999996E-2</v>
      </c>
      <c r="Q12" s="751">
        <v>327</v>
      </c>
    </row>
    <row r="13" spans="1:17" ht="11.45" customHeight="1">
      <c r="A13" s="641">
        <v>42049</v>
      </c>
      <c r="B13" s="750">
        <v>3.8455750000000002</v>
      </c>
      <c r="C13" s="751">
        <v>288.44</v>
      </c>
      <c r="D13" s="750">
        <v>2.7568999999999999</v>
      </c>
      <c r="E13" s="753">
        <v>263.67</v>
      </c>
      <c r="F13" s="750">
        <v>0.42667500000000003</v>
      </c>
      <c r="G13" s="751">
        <v>293.07</v>
      </c>
      <c r="H13" s="750">
        <v>0.15425</v>
      </c>
      <c r="I13" s="753">
        <v>282.7</v>
      </c>
      <c r="J13" s="750">
        <v>0.54974999999999996</v>
      </c>
      <c r="K13" s="751">
        <v>289.08999999999997</v>
      </c>
      <c r="L13" s="750">
        <v>0.20324999999999999</v>
      </c>
      <c r="M13" s="753">
        <v>301.18</v>
      </c>
      <c r="N13" s="750">
        <v>0.36849999999999999</v>
      </c>
      <c r="O13" s="751">
        <v>325.12</v>
      </c>
      <c r="P13" s="751"/>
      <c r="Q13" s="751"/>
    </row>
    <row r="14" spans="1:17" ht="11.45" customHeight="1">
      <c r="A14" s="641">
        <v>42056</v>
      </c>
      <c r="B14" s="798">
        <v>4.9666249999999996</v>
      </c>
      <c r="C14" s="799">
        <v>279.63</v>
      </c>
      <c r="D14" s="798">
        <v>2.4789249999999998</v>
      </c>
      <c r="E14" s="771">
        <v>262.56</v>
      </c>
      <c r="F14" s="798">
        <v>0.54910000000000003</v>
      </c>
      <c r="G14" s="799">
        <v>290.3</v>
      </c>
      <c r="H14" s="798">
        <v>0.14535000000000001</v>
      </c>
      <c r="I14" s="771">
        <v>284</v>
      </c>
      <c r="J14" s="798">
        <v>0.25862499999999999</v>
      </c>
      <c r="K14" s="799">
        <v>292.44</v>
      </c>
      <c r="L14" s="798">
        <v>0.57004999999999995</v>
      </c>
      <c r="M14" s="771">
        <v>282.43</v>
      </c>
      <c r="N14" s="798">
        <v>0.357325</v>
      </c>
      <c r="O14" s="799">
        <v>324.52999999999997</v>
      </c>
      <c r="P14" s="799">
        <v>3.5224999999999999E-2</v>
      </c>
      <c r="Q14" s="799">
        <v>325.52999999999997</v>
      </c>
    </row>
    <row r="15" spans="1:17" ht="11.45" customHeight="1">
      <c r="A15" s="641">
        <v>42063</v>
      </c>
      <c r="B15" s="750">
        <v>5.5770249999999999</v>
      </c>
      <c r="C15" s="761">
        <v>280.31</v>
      </c>
      <c r="D15" s="750">
        <v>4.9396500000000003</v>
      </c>
      <c r="E15" s="753">
        <v>258.69</v>
      </c>
      <c r="F15" s="750">
        <v>0.63480000000000003</v>
      </c>
      <c r="G15" s="761">
        <v>295.64999999999998</v>
      </c>
      <c r="H15" s="750"/>
      <c r="I15" s="753"/>
      <c r="J15" s="750">
        <v>0.59912500000000002</v>
      </c>
      <c r="K15" s="761">
        <v>292.58999999999997</v>
      </c>
      <c r="L15" s="750">
        <v>0.282725</v>
      </c>
      <c r="M15" s="753">
        <v>296.48</v>
      </c>
      <c r="N15" s="750">
        <v>0.31624999999999998</v>
      </c>
      <c r="O15" s="761">
        <v>327.35000000000002</v>
      </c>
      <c r="P15" s="761">
        <v>9.5024999999999998E-2</v>
      </c>
      <c r="Q15" s="761">
        <v>327</v>
      </c>
    </row>
    <row r="16" spans="1:17" ht="11.45" customHeight="1">
      <c r="A16" s="641">
        <v>42070</v>
      </c>
      <c r="B16" s="750">
        <v>10.6334</v>
      </c>
      <c r="C16" s="751">
        <v>268.45</v>
      </c>
      <c r="D16" s="750">
        <v>0.56740000000000002</v>
      </c>
      <c r="E16" s="753">
        <v>281.44</v>
      </c>
      <c r="F16" s="750">
        <v>0.48762499999999998</v>
      </c>
      <c r="G16" s="751">
        <v>283.52</v>
      </c>
      <c r="H16" s="750">
        <v>0.210725</v>
      </c>
      <c r="I16" s="753">
        <v>283.41000000000003</v>
      </c>
      <c r="J16" s="750">
        <v>0.33734999999999998</v>
      </c>
      <c r="K16" s="751">
        <v>287.22000000000003</v>
      </c>
      <c r="L16" s="750">
        <v>0.23910000000000001</v>
      </c>
      <c r="M16" s="753">
        <v>303.33999999999997</v>
      </c>
      <c r="N16" s="750">
        <v>0.27427499999999999</v>
      </c>
      <c r="O16" s="751">
        <v>328.06</v>
      </c>
      <c r="P16" s="751">
        <v>5.3900000000000003E-2</v>
      </c>
      <c r="Q16" s="751">
        <v>323.89999999999998</v>
      </c>
    </row>
    <row r="17" spans="1:17" ht="11.45" customHeight="1">
      <c r="A17" s="641">
        <v>42077</v>
      </c>
      <c r="B17" s="750">
        <v>5.85175</v>
      </c>
      <c r="C17" s="751">
        <v>282.22000000000003</v>
      </c>
      <c r="D17" s="750">
        <v>1.427975</v>
      </c>
      <c r="E17" s="753">
        <v>276.36</v>
      </c>
      <c r="F17" s="750">
        <v>0.47310000000000002</v>
      </c>
      <c r="G17" s="751">
        <v>296.56</v>
      </c>
      <c r="H17" s="750">
        <v>0.13272500000000001</v>
      </c>
      <c r="I17" s="753">
        <v>284</v>
      </c>
      <c r="J17" s="750">
        <v>0.219525</v>
      </c>
      <c r="K17" s="751">
        <v>292.93</v>
      </c>
      <c r="L17" s="750">
        <v>0.16805</v>
      </c>
      <c r="M17" s="753">
        <v>292.10000000000002</v>
      </c>
      <c r="N17" s="750">
        <v>0.319575</v>
      </c>
      <c r="O17" s="751">
        <v>326.02</v>
      </c>
      <c r="P17" s="751">
        <v>7.0824999999999999E-2</v>
      </c>
      <c r="Q17" s="751">
        <v>325.75</v>
      </c>
    </row>
    <row r="18" spans="1:17" ht="11.45" customHeight="1">
      <c r="A18" s="641">
        <v>42084</v>
      </c>
      <c r="B18" s="798">
        <v>4.7623499999999996</v>
      </c>
      <c r="C18" s="799">
        <v>284.27</v>
      </c>
      <c r="D18" s="798">
        <v>1.766275</v>
      </c>
      <c r="E18" s="771">
        <v>278.94</v>
      </c>
      <c r="F18" s="798">
        <v>0.71299999999999997</v>
      </c>
      <c r="G18" s="799">
        <v>296.8</v>
      </c>
      <c r="H18" s="798">
        <v>0.15504999999999999</v>
      </c>
      <c r="I18" s="771">
        <v>283.10000000000002</v>
      </c>
      <c r="J18" s="798">
        <v>0.17857500000000001</v>
      </c>
      <c r="K18" s="799">
        <v>292.42</v>
      </c>
      <c r="L18" s="798">
        <v>0.27505000000000002</v>
      </c>
      <c r="M18" s="771">
        <v>299.54000000000002</v>
      </c>
      <c r="N18" s="798">
        <v>0.21065</v>
      </c>
      <c r="O18" s="799">
        <v>319.24</v>
      </c>
      <c r="P18" s="799"/>
      <c r="Q18" s="799"/>
    </row>
    <row r="19" spans="1:17" ht="11.45" customHeight="1">
      <c r="A19" s="641">
        <v>42091</v>
      </c>
      <c r="B19" s="750">
        <v>3.7803249999999999</v>
      </c>
      <c r="C19" s="761">
        <v>290.11</v>
      </c>
      <c r="D19" s="750">
        <v>1.9069</v>
      </c>
      <c r="E19" s="753">
        <v>278.89999999999998</v>
      </c>
      <c r="F19" s="750">
        <v>0.55005000000000004</v>
      </c>
      <c r="G19" s="761">
        <v>302.43</v>
      </c>
      <c r="H19" s="750">
        <v>0.11397500000000001</v>
      </c>
      <c r="I19" s="753">
        <v>284</v>
      </c>
      <c r="J19" s="750">
        <v>0.36935000000000001</v>
      </c>
      <c r="K19" s="761">
        <v>288.14999999999998</v>
      </c>
      <c r="L19" s="750">
        <v>0.44990000000000002</v>
      </c>
      <c r="M19" s="753">
        <v>288.60000000000002</v>
      </c>
      <c r="N19" s="750">
        <v>0.34</v>
      </c>
      <c r="O19" s="761">
        <v>326.27</v>
      </c>
      <c r="P19" s="761"/>
      <c r="Q19" s="761"/>
    </row>
    <row r="20" spans="1:17" ht="11.45" customHeight="1">
      <c r="A20" s="641">
        <v>42098</v>
      </c>
      <c r="B20" s="750">
        <v>4.2657249999999998</v>
      </c>
      <c r="C20" s="751">
        <v>289.31</v>
      </c>
      <c r="D20" s="750">
        <v>1.745225</v>
      </c>
      <c r="E20" s="753">
        <v>282.89</v>
      </c>
      <c r="F20" s="750">
        <v>0.77127500000000004</v>
      </c>
      <c r="G20" s="751">
        <v>290.66000000000003</v>
      </c>
      <c r="H20" s="750">
        <v>0.15534999999999999</v>
      </c>
      <c r="I20" s="753">
        <v>283.08</v>
      </c>
      <c r="J20" s="750">
        <v>0.21615000000000001</v>
      </c>
      <c r="K20" s="751">
        <v>291.27999999999997</v>
      </c>
      <c r="L20" s="750">
        <v>0.20580000000000001</v>
      </c>
      <c r="M20" s="753">
        <v>301.49</v>
      </c>
      <c r="N20" s="750">
        <v>0.13947499999999999</v>
      </c>
      <c r="O20" s="751">
        <v>330.28</v>
      </c>
      <c r="P20" s="751">
        <v>4.4850000000000001E-2</v>
      </c>
      <c r="Q20" s="751">
        <v>326.93</v>
      </c>
    </row>
    <row r="21" spans="1:17" ht="11.45" customHeight="1">
      <c r="A21" s="641">
        <v>42105</v>
      </c>
      <c r="B21" s="750">
        <v>5.37995</v>
      </c>
      <c r="C21" s="751">
        <v>288.76</v>
      </c>
      <c r="D21" s="750">
        <v>1.6632750000000001</v>
      </c>
      <c r="E21" s="753">
        <v>285.29000000000002</v>
      </c>
      <c r="F21" s="750">
        <v>0.78915000000000002</v>
      </c>
      <c r="G21" s="751">
        <v>291.51</v>
      </c>
      <c r="H21" s="750">
        <v>0.10735</v>
      </c>
      <c r="I21" s="753">
        <v>284</v>
      </c>
      <c r="J21" s="750">
        <v>0.26565</v>
      </c>
      <c r="K21" s="751">
        <v>297.76</v>
      </c>
      <c r="L21" s="750">
        <v>8.3849999999999994E-2</v>
      </c>
      <c r="M21" s="753">
        <v>295.69</v>
      </c>
      <c r="N21" s="750">
        <v>0.28007500000000002</v>
      </c>
      <c r="O21" s="751">
        <v>328.66</v>
      </c>
      <c r="P21" s="751"/>
      <c r="Q21" s="751"/>
    </row>
    <row r="22" spans="1:17" ht="11.45" customHeight="1">
      <c r="A22" s="641">
        <v>42112</v>
      </c>
      <c r="B22" s="798">
        <v>6.3074750000000002</v>
      </c>
      <c r="C22" s="799">
        <v>285.17</v>
      </c>
      <c r="D22" s="798">
        <v>2.2870249999999999</v>
      </c>
      <c r="E22" s="771">
        <v>282.26</v>
      </c>
      <c r="F22" s="798">
        <v>0.88032500000000002</v>
      </c>
      <c r="G22" s="799">
        <v>285.87</v>
      </c>
      <c r="H22" s="798">
        <v>0.10882500000000001</v>
      </c>
      <c r="I22" s="771">
        <v>284</v>
      </c>
      <c r="J22" s="798">
        <v>0.92362500000000003</v>
      </c>
      <c r="K22" s="799">
        <v>290.14999999999998</v>
      </c>
      <c r="L22" s="798">
        <v>0.18310000000000001</v>
      </c>
      <c r="M22" s="771">
        <v>300.99</v>
      </c>
      <c r="N22" s="798">
        <v>0.17622499999999999</v>
      </c>
      <c r="O22" s="799">
        <v>328.05</v>
      </c>
      <c r="P22" s="799">
        <v>6.6699999999999995E-2</v>
      </c>
      <c r="Q22" s="799">
        <v>327.67</v>
      </c>
    </row>
    <row r="23" spans="1:17" ht="11.45" customHeight="1">
      <c r="A23" s="641">
        <v>42119</v>
      </c>
      <c r="B23" s="750">
        <v>5.4444249999999998</v>
      </c>
      <c r="C23" s="761">
        <v>286.08999999999997</v>
      </c>
      <c r="D23" s="750">
        <v>1.8396749999999999</v>
      </c>
      <c r="E23" s="753">
        <v>287.02</v>
      </c>
      <c r="F23" s="750">
        <v>0.57732499999999998</v>
      </c>
      <c r="G23" s="761">
        <v>300.95999999999998</v>
      </c>
      <c r="H23" s="750">
        <v>0.122</v>
      </c>
      <c r="I23" s="753">
        <v>283.04000000000002</v>
      </c>
      <c r="J23" s="750">
        <v>0.26750000000000002</v>
      </c>
      <c r="K23" s="761">
        <v>290.33999999999997</v>
      </c>
      <c r="L23" s="750">
        <v>0.21504999999999999</v>
      </c>
      <c r="M23" s="753">
        <v>294.64999999999998</v>
      </c>
      <c r="N23" s="750">
        <v>0.27122499999999999</v>
      </c>
      <c r="O23" s="761">
        <v>326.70999999999998</v>
      </c>
      <c r="P23" s="761"/>
      <c r="Q23" s="761"/>
    </row>
    <row r="24" spans="1:17" ht="11.45" customHeight="1">
      <c r="A24" s="641">
        <v>42126</v>
      </c>
      <c r="B24" s="750">
        <v>5.5269000000000004</v>
      </c>
      <c r="C24" s="751">
        <v>288.08</v>
      </c>
      <c r="D24" s="750">
        <v>1.541425</v>
      </c>
      <c r="E24" s="753">
        <v>288.44</v>
      </c>
      <c r="F24" s="750">
        <v>0.57387500000000002</v>
      </c>
      <c r="G24" s="751">
        <v>299.52</v>
      </c>
      <c r="H24" s="750">
        <v>4.8274999999999998E-2</v>
      </c>
      <c r="I24" s="753">
        <v>284</v>
      </c>
      <c r="J24" s="750">
        <v>0.283725</v>
      </c>
      <c r="K24" s="751">
        <v>292.51</v>
      </c>
      <c r="L24" s="750">
        <v>0.29065000000000002</v>
      </c>
      <c r="M24" s="753">
        <v>301.8</v>
      </c>
      <c r="N24" s="750">
        <v>0.26147500000000001</v>
      </c>
      <c r="O24" s="751">
        <v>324.11</v>
      </c>
      <c r="P24" s="751">
        <v>2.7E-2</v>
      </c>
      <c r="Q24" s="751">
        <v>326.87</v>
      </c>
    </row>
    <row r="25" spans="1:17" ht="11.45" customHeight="1">
      <c r="A25" s="641">
        <v>42133</v>
      </c>
      <c r="B25" s="750">
        <v>9.2479750000000003</v>
      </c>
      <c r="C25" s="751">
        <v>267.87</v>
      </c>
      <c r="D25" s="750">
        <v>2.5834999999999999</v>
      </c>
      <c r="E25" s="753">
        <v>267.32</v>
      </c>
      <c r="F25" s="750">
        <v>0.68410000000000004</v>
      </c>
      <c r="G25" s="751">
        <v>290.99</v>
      </c>
      <c r="H25" s="750"/>
      <c r="I25" s="753"/>
      <c r="J25" s="750">
        <v>0.70894999999999997</v>
      </c>
      <c r="K25" s="751">
        <v>287.58999999999997</v>
      </c>
      <c r="L25" s="750">
        <v>2.92E-2</v>
      </c>
      <c r="M25" s="753">
        <v>295</v>
      </c>
      <c r="N25" s="750">
        <v>0.30827500000000002</v>
      </c>
      <c r="O25" s="751">
        <v>325.43</v>
      </c>
      <c r="P25" s="751"/>
      <c r="Q25" s="751"/>
    </row>
    <row r="26" spans="1:17" ht="11.45" customHeight="1">
      <c r="A26" s="641">
        <v>42140</v>
      </c>
      <c r="B26" s="798">
        <v>6.5472000000000001</v>
      </c>
      <c r="C26" s="799">
        <v>270.95</v>
      </c>
      <c r="D26" s="798">
        <v>3.4796499999999999</v>
      </c>
      <c r="E26" s="771">
        <v>267.51</v>
      </c>
      <c r="F26" s="798">
        <v>0.61502500000000004</v>
      </c>
      <c r="G26" s="799">
        <v>294.49</v>
      </c>
      <c r="H26" s="798">
        <v>0.16789999999999999</v>
      </c>
      <c r="I26" s="771">
        <v>286.47000000000003</v>
      </c>
      <c r="J26" s="798">
        <v>0.20225000000000001</v>
      </c>
      <c r="K26" s="799">
        <v>291.13</v>
      </c>
      <c r="L26" s="798">
        <v>0.1527</v>
      </c>
      <c r="M26" s="771">
        <v>305.60000000000002</v>
      </c>
      <c r="N26" s="798">
        <v>0.24990000000000001</v>
      </c>
      <c r="O26" s="799">
        <v>327.06</v>
      </c>
      <c r="P26" s="799">
        <v>2.2100000000000002E-2</v>
      </c>
      <c r="Q26" s="799">
        <v>328.38</v>
      </c>
    </row>
    <row r="27" spans="1:17" ht="11.45" customHeight="1">
      <c r="A27" s="641">
        <v>42147</v>
      </c>
      <c r="B27" s="750">
        <v>5.7849750000000002</v>
      </c>
      <c r="C27" s="761">
        <v>271.35000000000002</v>
      </c>
      <c r="D27" s="750">
        <v>2.038125</v>
      </c>
      <c r="E27" s="753">
        <v>274.61</v>
      </c>
      <c r="F27" s="750">
        <v>0.41639999999999999</v>
      </c>
      <c r="G27" s="761">
        <v>301.70999999999998</v>
      </c>
      <c r="H27" s="750"/>
      <c r="I27" s="753"/>
      <c r="J27" s="750">
        <v>0.26305000000000001</v>
      </c>
      <c r="K27" s="761">
        <v>294.24</v>
      </c>
      <c r="L27" s="750">
        <v>0.135625</v>
      </c>
      <c r="M27" s="753">
        <v>292.52</v>
      </c>
      <c r="N27" s="750">
        <v>0.30282500000000001</v>
      </c>
      <c r="O27" s="761">
        <v>323.07</v>
      </c>
      <c r="P27" s="761"/>
      <c r="Q27" s="761"/>
    </row>
    <row r="28" spans="1:17" ht="11.45" customHeight="1">
      <c r="A28" s="641">
        <v>42154</v>
      </c>
      <c r="B28" s="750">
        <v>6.6175750000000004</v>
      </c>
      <c r="C28" s="751">
        <v>271.45999999999998</v>
      </c>
      <c r="D28" s="750">
        <v>4.0540750000000001</v>
      </c>
      <c r="E28" s="753">
        <v>266.98</v>
      </c>
      <c r="F28" s="750">
        <v>0.60289999999999999</v>
      </c>
      <c r="G28" s="751">
        <v>295.75</v>
      </c>
      <c r="H28" s="750"/>
      <c r="I28" s="753"/>
      <c r="J28" s="750">
        <v>0.15437500000000001</v>
      </c>
      <c r="K28" s="751">
        <v>299.11</v>
      </c>
      <c r="L28" s="750">
        <v>0.31572499999999998</v>
      </c>
      <c r="M28" s="753">
        <v>304.52</v>
      </c>
      <c r="N28" s="750">
        <v>0.28567500000000001</v>
      </c>
      <c r="O28" s="751">
        <v>327.56</v>
      </c>
      <c r="P28" s="751">
        <v>3.9050000000000001E-2</v>
      </c>
      <c r="Q28" s="751">
        <v>329.75</v>
      </c>
    </row>
    <row r="29" spans="1:17" ht="11.45" customHeight="1">
      <c r="A29" s="641">
        <v>42161</v>
      </c>
      <c r="B29" s="750">
        <v>5.1735249999999997</v>
      </c>
      <c r="C29" s="751">
        <v>275.66000000000003</v>
      </c>
      <c r="D29" s="750">
        <v>2.6152500000000001</v>
      </c>
      <c r="E29" s="753">
        <v>267.01</v>
      </c>
      <c r="F29" s="750">
        <v>0.504</v>
      </c>
      <c r="G29" s="751">
        <v>295.51</v>
      </c>
      <c r="H29" s="750">
        <v>9.6199999999999994E-2</v>
      </c>
      <c r="I29" s="753">
        <v>285.33</v>
      </c>
      <c r="J29" s="750">
        <v>0.65447500000000003</v>
      </c>
      <c r="K29" s="751">
        <v>281.08</v>
      </c>
      <c r="L29" s="750">
        <v>0.17624999999999999</v>
      </c>
      <c r="M29" s="753">
        <v>298.45</v>
      </c>
      <c r="N29" s="750">
        <v>0.20044999999999999</v>
      </c>
      <c r="O29" s="751">
        <v>324.77</v>
      </c>
      <c r="P29" s="751">
        <v>0.14435000000000001</v>
      </c>
      <c r="Q29" s="751">
        <v>317.25</v>
      </c>
    </row>
    <row r="30" spans="1:17" ht="11.45" customHeight="1">
      <c r="A30" s="641">
        <v>42168</v>
      </c>
      <c r="B30" s="798">
        <v>8.6832750000000001</v>
      </c>
      <c r="C30" s="799">
        <v>268.70999999999998</v>
      </c>
      <c r="D30" s="798">
        <v>3.2454000000000001</v>
      </c>
      <c r="E30" s="771">
        <v>262.95</v>
      </c>
      <c r="F30" s="798">
        <v>0.70202500000000001</v>
      </c>
      <c r="G30" s="799">
        <v>291.66000000000003</v>
      </c>
      <c r="H30" s="798">
        <v>4.0375000000000001E-2</v>
      </c>
      <c r="I30" s="771">
        <v>286.89999999999998</v>
      </c>
      <c r="J30" s="798">
        <v>0.26855000000000001</v>
      </c>
      <c r="K30" s="799">
        <v>291.85000000000002</v>
      </c>
      <c r="L30" s="798">
        <v>0.25522499999999998</v>
      </c>
      <c r="M30" s="771">
        <v>303.27999999999997</v>
      </c>
      <c r="N30" s="798">
        <v>0.259075</v>
      </c>
      <c r="O30" s="799">
        <v>329.67</v>
      </c>
      <c r="P30" s="799"/>
      <c r="Q30" s="799"/>
    </row>
    <row r="31" spans="1:17" ht="11.45" customHeight="1">
      <c r="A31" s="641">
        <v>42175</v>
      </c>
      <c r="B31" s="750">
        <v>9.6867999999999999</v>
      </c>
      <c r="C31" s="761">
        <v>266.55</v>
      </c>
      <c r="D31" s="750">
        <v>4.4734499999999997</v>
      </c>
      <c r="E31" s="753">
        <v>260.44</v>
      </c>
      <c r="F31" s="750">
        <v>0.35315000000000002</v>
      </c>
      <c r="G31" s="761">
        <v>296.61</v>
      </c>
      <c r="H31" s="750">
        <v>6.0475000000000001E-2</v>
      </c>
      <c r="I31" s="753">
        <v>288.61</v>
      </c>
      <c r="J31" s="750">
        <v>0.1603</v>
      </c>
      <c r="K31" s="761">
        <v>299.07</v>
      </c>
      <c r="L31" s="750">
        <v>8.1299999999999997E-2</v>
      </c>
      <c r="M31" s="753">
        <v>299.38</v>
      </c>
      <c r="N31" s="750">
        <v>0.41562500000000002</v>
      </c>
      <c r="O31" s="761">
        <v>326.74</v>
      </c>
      <c r="P31" s="761"/>
      <c r="Q31" s="761"/>
    </row>
    <row r="32" spans="1:17" ht="11.45" customHeight="1">
      <c r="A32" s="641">
        <v>42182</v>
      </c>
      <c r="B32" s="750">
        <v>6.4110750000000003</v>
      </c>
      <c r="C32" s="751">
        <v>264.44</v>
      </c>
      <c r="D32" s="750">
        <v>2.1337000000000002</v>
      </c>
      <c r="E32" s="753">
        <v>259.11</v>
      </c>
      <c r="F32" s="750">
        <v>0.44835000000000003</v>
      </c>
      <c r="G32" s="751">
        <v>299.07</v>
      </c>
      <c r="H32" s="750">
        <v>5.2299999999999999E-2</v>
      </c>
      <c r="I32" s="753">
        <v>290.08</v>
      </c>
      <c r="J32" s="750">
        <v>0.307925</v>
      </c>
      <c r="K32" s="751">
        <v>299.58</v>
      </c>
      <c r="L32" s="750">
        <v>0.24552499999999999</v>
      </c>
      <c r="M32" s="753">
        <v>316.33999999999997</v>
      </c>
      <c r="N32" s="750">
        <v>0.12015000000000001</v>
      </c>
      <c r="O32" s="751">
        <v>331.16</v>
      </c>
      <c r="P32" s="751"/>
      <c r="Q32" s="751"/>
    </row>
    <row r="33" spans="1:17" ht="11.45" customHeight="1">
      <c r="A33" s="641">
        <v>42189</v>
      </c>
      <c r="B33" s="750">
        <v>11.409575</v>
      </c>
      <c r="C33" s="751">
        <v>246.98</v>
      </c>
      <c r="D33" s="750">
        <v>5.1078749999999999</v>
      </c>
      <c r="E33" s="753">
        <v>233.42</v>
      </c>
      <c r="F33" s="750">
        <v>0.27187499999999998</v>
      </c>
      <c r="G33" s="751">
        <v>313.92</v>
      </c>
      <c r="H33" s="750">
        <v>9.6600000000000005E-2</v>
      </c>
      <c r="I33" s="753">
        <v>289.14999999999998</v>
      </c>
      <c r="J33" s="750">
        <v>0.197875</v>
      </c>
      <c r="K33" s="751">
        <v>299.87</v>
      </c>
      <c r="L33" s="750">
        <v>0.31527500000000003</v>
      </c>
      <c r="M33" s="753">
        <v>289.99</v>
      </c>
      <c r="N33" s="750">
        <v>0.12734999999999999</v>
      </c>
      <c r="O33" s="751">
        <v>324.26</v>
      </c>
      <c r="P33" s="751"/>
      <c r="Q33" s="751"/>
    </row>
    <row r="34" spans="1:17" ht="11.45" customHeight="1">
      <c r="A34" s="641">
        <v>42196</v>
      </c>
      <c r="B34" s="798">
        <v>9.4295500000000008</v>
      </c>
      <c r="C34" s="799">
        <v>238.85</v>
      </c>
      <c r="D34" s="798">
        <v>3.0258750000000001</v>
      </c>
      <c r="E34" s="771">
        <v>236.61</v>
      </c>
      <c r="F34" s="798">
        <v>0.436025</v>
      </c>
      <c r="G34" s="799">
        <v>298</v>
      </c>
      <c r="H34" s="798">
        <v>0.13214999999999999</v>
      </c>
      <c r="I34" s="771">
        <v>289.63</v>
      </c>
      <c r="J34" s="798">
        <v>0.53382499999999999</v>
      </c>
      <c r="K34" s="799">
        <v>296.75</v>
      </c>
      <c r="L34" s="798">
        <v>8.2500000000000004E-2</v>
      </c>
      <c r="M34" s="771">
        <v>295.23</v>
      </c>
      <c r="N34" s="798">
        <v>0.25619999999999998</v>
      </c>
      <c r="O34" s="799">
        <v>329.19</v>
      </c>
      <c r="P34" s="799">
        <v>1.21E-2</v>
      </c>
      <c r="Q34" s="799">
        <v>327.71</v>
      </c>
    </row>
    <row r="35" spans="1:17" ht="11.45" customHeight="1">
      <c r="A35" s="641">
        <v>42203</v>
      </c>
      <c r="B35" s="750">
        <v>15.108825</v>
      </c>
      <c r="C35" s="761">
        <v>210.32</v>
      </c>
      <c r="D35" s="750">
        <v>3.3005249999999999</v>
      </c>
      <c r="E35" s="753">
        <v>213.87</v>
      </c>
      <c r="F35" s="750">
        <v>0.464175</v>
      </c>
      <c r="G35" s="761">
        <v>298.73</v>
      </c>
      <c r="H35" s="750">
        <v>6.4949999999999994E-2</v>
      </c>
      <c r="I35" s="753">
        <v>287.36</v>
      </c>
      <c r="J35" s="750">
        <v>0.23125000000000001</v>
      </c>
      <c r="K35" s="761">
        <v>288.43</v>
      </c>
      <c r="L35" s="750">
        <v>0.143925</v>
      </c>
      <c r="M35" s="753">
        <v>302.18</v>
      </c>
      <c r="N35" s="750">
        <v>0.18195</v>
      </c>
      <c r="O35" s="761">
        <v>327.62</v>
      </c>
      <c r="P35" s="761"/>
      <c r="Q35" s="761"/>
    </row>
    <row r="36" spans="1:17" ht="11.45" customHeight="1">
      <c r="A36" s="641">
        <v>42210</v>
      </c>
      <c r="B36" s="750">
        <v>5.0143750000000002</v>
      </c>
      <c r="C36" s="751">
        <v>216.82</v>
      </c>
      <c r="D36" s="750">
        <v>2.4556749999999998</v>
      </c>
      <c r="E36" s="753">
        <v>212.23</v>
      </c>
      <c r="F36" s="750">
        <v>0.44650000000000001</v>
      </c>
      <c r="G36" s="751">
        <v>307.01</v>
      </c>
      <c r="H36" s="750">
        <v>0.10525</v>
      </c>
      <c r="I36" s="753">
        <v>287.57</v>
      </c>
      <c r="J36" s="750">
        <v>0.24909999999999999</v>
      </c>
      <c r="K36" s="751">
        <v>299.44</v>
      </c>
      <c r="L36" s="750">
        <v>0.219975</v>
      </c>
      <c r="M36" s="753">
        <v>311.18</v>
      </c>
      <c r="N36" s="750">
        <v>0.22007499999999999</v>
      </c>
      <c r="O36" s="751">
        <v>326.88</v>
      </c>
      <c r="P36" s="751">
        <v>3.7475000000000001E-2</v>
      </c>
      <c r="Q36" s="751">
        <v>324.83999999999997</v>
      </c>
    </row>
    <row r="37" spans="1:17" ht="11.45" customHeight="1">
      <c r="A37" s="641">
        <v>42217</v>
      </c>
      <c r="B37" s="750">
        <v>9.4183249999999994</v>
      </c>
      <c r="C37" s="751">
        <v>208.63</v>
      </c>
      <c r="D37" s="750">
        <v>4.5449999999999999</v>
      </c>
      <c r="E37" s="753">
        <v>206.21</v>
      </c>
      <c r="F37" s="750">
        <v>0.58157499999999995</v>
      </c>
      <c r="G37" s="751">
        <v>298.31</v>
      </c>
      <c r="H37" s="750">
        <v>2.5725000000000001E-2</v>
      </c>
      <c r="I37" s="753">
        <v>285.36</v>
      </c>
      <c r="J37" s="750">
        <v>0.171875</v>
      </c>
      <c r="K37" s="751">
        <v>294.39</v>
      </c>
      <c r="L37" s="750">
        <v>0.38340000000000002</v>
      </c>
      <c r="M37" s="753">
        <v>273.81</v>
      </c>
      <c r="N37" s="750">
        <v>0.18112500000000001</v>
      </c>
      <c r="O37" s="751">
        <v>328.52</v>
      </c>
      <c r="P37" s="751"/>
      <c r="Q37" s="751"/>
    </row>
    <row r="38" spans="1:17" ht="11.45" customHeight="1">
      <c r="A38" s="641">
        <v>42224</v>
      </c>
      <c r="B38" s="798">
        <v>6.9436749999999998</v>
      </c>
      <c r="C38" s="799">
        <v>211.66</v>
      </c>
      <c r="D38" s="798">
        <v>3.3608250000000002</v>
      </c>
      <c r="E38" s="771">
        <v>209.24</v>
      </c>
      <c r="F38" s="798">
        <v>0.950075</v>
      </c>
      <c r="G38" s="799">
        <v>290.61</v>
      </c>
      <c r="H38" s="798">
        <v>3.5874999999999997E-2</v>
      </c>
      <c r="I38" s="771">
        <v>290</v>
      </c>
      <c r="J38" s="798">
        <v>0.58157499999999995</v>
      </c>
      <c r="K38" s="799">
        <v>291.56</v>
      </c>
      <c r="L38" s="798">
        <v>0.175625</v>
      </c>
      <c r="M38" s="771">
        <v>304.36</v>
      </c>
      <c r="N38" s="798">
        <v>0.177425</v>
      </c>
      <c r="O38" s="799">
        <v>325.42</v>
      </c>
      <c r="P38" s="799">
        <v>4.965E-2</v>
      </c>
      <c r="Q38" s="799">
        <v>327.02999999999997</v>
      </c>
    </row>
    <row r="39" spans="1:17" ht="11.45" customHeight="1">
      <c r="A39" s="641">
        <v>42231</v>
      </c>
      <c r="B39" s="750">
        <v>12.614850000000001</v>
      </c>
      <c r="C39" s="761">
        <v>213.78</v>
      </c>
      <c r="D39" s="750">
        <v>4.6464749999999997</v>
      </c>
      <c r="E39" s="753">
        <v>219.24</v>
      </c>
      <c r="F39" s="750">
        <v>0.59970000000000001</v>
      </c>
      <c r="G39" s="761">
        <v>299.81</v>
      </c>
      <c r="H39" s="750">
        <v>6.275E-2</v>
      </c>
      <c r="I39" s="753">
        <v>291.45999999999998</v>
      </c>
      <c r="J39" s="750">
        <v>0.63027500000000003</v>
      </c>
      <c r="K39" s="761">
        <v>296.45</v>
      </c>
      <c r="L39" s="750">
        <v>0.200625</v>
      </c>
      <c r="M39" s="753">
        <v>311.54000000000002</v>
      </c>
      <c r="N39" s="750">
        <v>0.206375</v>
      </c>
      <c r="O39" s="761">
        <v>330.48</v>
      </c>
      <c r="P39" s="761">
        <v>2.4774999999999998E-2</v>
      </c>
      <c r="Q39" s="761">
        <v>331.56</v>
      </c>
    </row>
    <row r="40" spans="1:17" ht="11.45" customHeight="1">
      <c r="A40" s="641">
        <v>42238</v>
      </c>
      <c r="B40" s="750">
        <v>5.9602750000000002</v>
      </c>
      <c r="C40" s="751">
        <v>229.28</v>
      </c>
      <c r="D40" s="750">
        <v>1.9896750000000001</v>
      </c>
      <c r="E40" s="753">
        <v>220.9</v>
      </c>
      <c r="F40" s="750">
        <v>0.41870000000000002</v>
      </c>
      <c r="G40" s="751">
        <v>304.23</v>
      </c>
      <c r="H40" s="750">
        <v>3.7249999999999998E-2</v>
      </c>
      <c r="I40" s="753">
        <v>290.06</v>
      </c>
      <c r="J40" s="750">
        <v>0.20605000000000001</v>
      </c>
      <c r="K40" s="751">
        <v>298.08</v>
      </c>
      <c r="L40" s="750">
        <v>0.19275</v>
      </c>
      <c r="M40" s="753">
        <v>321.56</v>
      </c>
      <c r="N40" s="750">
        <v>8.8050000000000003E-2</v>
      </c>
      <c r="O40" s="751">
        <v>324.20999999999998</v>
      </c>
      <c r="P40" s="751">
        <v>2.2550000000000001E-2</v>
      </c>
      <c r="Q40" s="751">
        <v>332</v>
      </c>
    </row>
    <row r="41" spans="1:17" ht="11.45" customHeight="1">
      <c r="A41" s="641">
        <v>42245</v>
      </c>
      <c r="B41" s="750">
        <v>3.5052500000000002</v>
      </c>
      <c r="C41" s="751">
        <v>232.99</v>
      </c>
      <c r="D41" s="750">
        <v>1.4932000000000001</v>
      </c>
      <c r="E41" s="753">
        <v>220.07</v>
      </c>
      <c r="F41" s="750">
        <v>0.61457499999999998</v>
      </c>
      <c r="G41" s="751">
        <v>298.14999999999998</v>
      </c>
      <c r="H41" s="750">
        <v>5.7724999999999999E-2</v>
      </c>
      <c r="I41" s="753">
        <v>287.95</v>
      </c>
      <c r="J41" s="750">
        <v>0.92035</v>
      </c>
      <c r="K41" s="751">
        <v>289.77</v>
      </c>
      <c r="L41" s="750">
        <v>6.7449999999999996E-2</v>
      </c>
      <c r="M41" s="753">
        <v>299.43</v>
      </c>
      <c r="N41" s="750">
        <v>0.23860000000000001</v>
      </c>
      <c r="O41" s="751">
        <v>329.13</v>
      </c>
      <c r="P41" s="751"/>
      <c r="Q41" s="751"/>
    </row>
    <row r="42" spans="1:17" ht="11.45" customHeight="1">
      <c r="A42" s="641">
        <v>42252</v>
      </c>
      <c r="B42" s="798">
        <v>10.243650000000001</v>
      </c>
      <c r="C42" s="799">
        <v>231</v>
      </c>
      <c r="D42" s="798">
        <v>3.1575000000000002</v>
      </c>
      <c r="E42" s="771">
        <v>225.21</v>
      </c>
      <c r="F42" s="798">
        <v>0.35410000000000003</v>
      </c>
      <c r="G42" s="799">
        <v>297.3</v>
      </c>
      <c r="H42" s="798"/>
      <c r="I42" s="771"/>
      <c r="J42" s="798">
        <v>0.14722499999999999</v>
      </c>
      <c r="K42" s="799">
        <v>292.3</v>
      </c>
      <c r="L42" s="798">
        <v>0.22405</v>
      </c>
      <c r="M42" s="771">
        <v>297.88</v>
      </c>
      <c r="N42" s="798">
        <v>0.24535000000000001</v>
      </c>
      <c r="O42" s="799">
        <v>325.63</v>
      </c>
      <c r="P42" s="799">
        <v>3.0724999999999999E-2</v>
      </c>
      <c r="Q42" s="799">
        <v>317.52</v>
      </c>
    </row>
    <row r="43" spans="1:17" ht="11.45" customHeight="1">
      <c r="A43" s="641">
        <v>42259</v>
      </c>
      <c r="B43" s="750">
        <v>13.829124999999999</v>
      </c>
      <c r="C43" s="761">
        <v>231.77</v>
      </c>
      <c r="D43" s="750">
        <v>3.2048999999999999</v>
      </c>
      <c r="E43" s="753">
        <v>228.47</v>
      </c>
      <c r="F43" s="750">
        <v>0.4506</v>
      </c>
      <c r="G43" s="761">
        <v>291.70999999999998</v>
      </c>
      <c r="H43" s="750">
        <v>6.6549999999999998E-2</v>
      </c>
      <c r="I43" s="753">
        <v>275.72000000000003</v>
      </c>
      <c r="J43" s="750">
        <v>0.32395000000000002</v>
      </c>
      <c r="K43" s="761">
        <v>286.94</v>
      </c>
      <c r="L43" s="750">
        <v>3.7275000000000003E-2</v>
      </c>
      <c r="M43" s="753">
        <v>284.49</v>
      </c>
      <c r="N43" s="750">
        <v>0.33077499999999999</v>
      </c>
      <c r="O43" s="761">
        <v>316.77</v>
      </c>
      <c r="P43" s="761">
        <v>9.0700000000000003E-2</v>
      </c>
      <c r="Q43" s="761">
        <v>320.14</v>
      </c>
    </row>
    <row r="44" spans="1:17" ht="11.45" customHeight="1">
      <c r="A44" s="641">
        <v>42266</v>
      </c>
      <c r="B44" s="750">
        <v>5.5796250000000001</v>
      </c>
      <c r="C44" s="751">
        <v>246.97</v>
      </c>
      <c r="D44" s="750">
        <v>1.7757499999999999</v>
      </c>
      <c r="E44" s="753">
        <v>237.61</v>
      </c>
      <c r="F44" s="750">
        <v>0.71947499999999998</v>
      </c>
      <c r="G44" s="751">
        <v>279.17</v>
      </c>
      <c r="H44" s="750">
        <v>5.8650000000000001E-2</v>
      </c>
      <c r="I44" s="753">
        <v>275.33</v>
      </c>
      <c r="J44" s="750">
        <v>0.437</v>
      </c>
      <c r="K44" s="751">
        <v>273.68</v>
      </c>
      <c r="L44" s="750">
        <v>0.19055</v>
      </c>
      <c r="M44" s="753">
        <v>296.55</v>
      </c>
      <c r="N44" s="750">
        <v>0.19542499999999999</v>
      </c>
      <c r="O44" s="751">
        <v>315.14999999999998</v>
      </c>
      <c r="P44" s="751">
        <v>7.1224999999999997E-2</v>
      </c>
      <c r="Q44" s="751">
        <v>308.62</v>
      </c>
    </row>
    <row r="45" spans="1:17" ht="11.45" customHeight="1">
      <c r="A45" s="641">
        <v>42273</v>
      </c>
      <c r="B45" s="750">
        <v>4.16845</v>
      </c>
      <c r="C45" s="751">
        <v>252.52</v>
      </c>
      <c r="D45" s="750">
        <v>2.1692</v>
      </c>
      <c r="E45" s="753">
        <v>253.05</v>
      </c>
      <c r="F45" s="750">
        <v>0.58050000000000002</v>
      </c>
      <c r="G45" s="751">
        <v>278.87</v>
      </c>
      <c r="H45" s="750">
        <v>8.2225000000000006E-2</v>
      </c>
      <c r="I45" s="753">
        <v>256.01</v>
      </c>
      <c r="J45" s="750">
        <v>0.86607500000000004</v>
      </c>
      <c r="K45" s="751">
        <v>272.02999999999997</v>
      </c>
      <c r="L45" s="750">
        <v>0.32750000000000001</v>
      </c>
      <c r="M45" s="753">
        <v>275.41000000000003</v>
      </c>
      <c r="N45" s="750"/>
      <c r="O45" s="751"/>
      <c r="P45" s="751"/>
      <c r="Q45" s="751"/>
    </row>
    <row r="46" spans="1:17" ht="11.45" customHeight="1">
      <c r="A46" s="641">
        <v>42280</v>
      </c>
      <c r="B46" s="798">
        <v>4.2268499999999998</v>
      </c>
      <c r="C46" s="799">
        <v>258.75</v>
      </c>
      <c r="D46" s="798">
        <v>2.6144500000000002</v>
      </c>
      <c r="E46" s="771">
        <v>241.47</v>
      </c>
      <c r="F46" s="798">
        <v>0.44337500000000002</v>
      </c>
      <c r="G46" s="799">
        <v>247.16</v>
      </c>
      <c r="H46" s="798">
        <v>0.110025</v>
      </c>
      <c r="I46" s="771">
        <v>254.05</v>
      </c>
      <c r="J46" s="798">
        <v>0.71945000000000003</v>
      </c>
      <c r="K46" s="799">
        <v>249.1</v>
      </c>
      <c r="L46" s="798">
        <v>0.248275</v>
      </c>
      <c r="M46" s="771">
        <v>273.07</v>
      </c>
      <c r="N46" s="798">
        <v>0.22570000000000001</v>
      </c>
      <c r="O46" s="799">
        <v>287.83999999999997</v>
      </c>
      <c r="P46" s="799">
        <v>3.0875E-2</v>
      </c>
      <c r="Q46" s="799">
        <v>281.56</v>
      </c>
    </row>
    <row r="47" spans="1:17" ht="11.45" customHeight="1">
      <c r="A47" s="641">
        <v>42287</v>
      </c>
      <c r="B47" s="750">
        <v>5.9018249999999997</v>
      </c>
      <c r="C47" s="761">
        <v>257.49</v>
      </c>
      <c r="D47" s="750">
        <v>2.6345499999999999</v>
      </c>
      <c r="E47" s="753">
        <v>250.56</v>
      </c>
      <c r="F47" s="750">
        <v>0.53639999999999999</v>
      </c>
      <c r="G47" s="761">
        <v>246.79</v>
      </c>
      <c r="H47" s="750">
        <v>8.0100000000000005E-2</v>
      </c>
      <c r="I47" s="753">
        <v>233</v>
      </c>
      <c r="J47" s="750">
        <v>0.345725</v>
      </c>
      <c r="K47" s="761">
        <v>260.41000000000003</v>
      </c>
      <c r="L47" s="750">
        <v>2.9075E-2</v>
      </c>
      <c r="M47" s="753">
        <v>270.75</v>
      </c>
      <c r="N47" s="750">
        <v>3.3149999999999999E-2</v>
      </c>
      <c r="O47" s="761">
        <v>290.32</v>
      </c>
      <c r="P47" s="761"/>
      <c r="Q47" s="761"/>
    </row>
    <row r="48" spans="1:17" ht="11.45" customHeight="1">
      <c r="A48" s="641">
        <v>42294</v>
      </c>
      <c r="B48" s="750">
        <v>5.4922000000000004</v>
      </c>
      <c r="C48" s="751">
        <v>271.39</v>
      </c>
      <c r="D48" s="750">
        <v>1.6371</v>
      </c>
      <c r="E48" s="753">
        <v>270.02</v>
      </c>
      <c r="F48" s="750">
        <v>0.37069999999999997</v>
      </c>
      <c r="G48" s="751">
        <v>240.51</v>
      </c>
      <c r="H48" s="750">
        <v>2.7650000000000001E-2</v>
      </c>
      <c r="I48" s="753">
        <v>241.5</v>
      </c>
      <c r="J48" s="750">
        <v>0.77475000000000005</v>
      </c>
      <c r="K48" s="751">
        <v>248.4</v>
      </c>
      <c r="L48" s="750">
        <v>0.33069999999999999</v>
      </c>
      <c r="M48" s="753">
        <v>275.36</v>
      </c>
      <c r="N48" s="750">
        <v>0.10425</v>
      </c>
      <c r="O48" s="751">
        <v>275.22000000000003</v>
      </c>
      <c r="P48" s="751"/>
      <c r="Q48" s="751"/>
    </row>
    <row r="49" spans="1:17" ht="11.45" customHeight="1">
      <c r="A49" s="641">
        <v>42301</v>
      </c>
      <c r="B49" s="750">
        <v>5.7007250000000003</v>
      </c>
      <c r="C49" s="751">
        <v>280.06</v>
      </c>
      <c r="D49" s="750">
        <v>1.9642500000000001</v>
      </c>
      <c r="E49" s="753">
        <v>270.94</v>
      </c>
      <c r="F49" s="750">
        <v>0.46939999999999998</v>
      </c>
      <c r="G49" s="751">
        <v>245.33</v>
      </c>
      <c r="H49" s="750">
        <v>6.9150000000000003E-2</v>
      </c>
      <c r="I49" s="753">
        <v>246.53</v>
      </c>
      <c r="J49" s="750">
        <v>0.41175</v>
      </c>
      <c r="K49" s="751">
        <v>256.61</v>
      </c>
      <c r="L49" s="750">
        <v>0.15857499999999999</v>
      </c>
      <c r="M49" s="753">
        <v>255.2</v>
      </c>
      <c r="N49" s="750">
        <v>0.130575</v>
      </c>
      <c r="O49" s="751">
        <v>282.62</v>
      </c>
      <c r="P49" s="751"/>
      <c r="Q49" s="751"/>
    </row>
    <row r="50" spans="1:17" ht="11.45" customHeight="1">
      <c r="A50" s="641">
        <v>42308</v>
      </c>
      <c r="B50" s="798">
        <v>3.0909749999999998</v>
      </c>
      <c r="C50" s="799">
        <v>290.32</v>
      </c>
      <c r="D50" s="798">
        <v>1.0668500000000001</v>
      </c>
      <c r="E50" s="771">
        <v>277.62</v>
      </c>
      <c r="F50" s="798">
        <v>0.49132500000000001</v>
      </c>
      <c r="G50" s="799">
        <v>250.27</v>
      </c>
      <c r="H50" s="798">
        <v>5.5849999999999997E-2</v>
      </c>
      <c r="I50" s="771">
        <v>249.43</v>
      </c>
      <c r="J50" s="798">
        <v>0.34889999999999999</v>
      </c>
      <c r="K50" s="799">
        <v>260.20999999999998</v>
      </c>
      <c r="L50" s="798">
        <v>0.36945</v>
      </c>
      <c r="M50" s="771">
        <v>266.2</v>
      </c>
      <c r="N50" s="798">
        <v>2.545E-2</v>
      </c>
      <c r="O50" s="799">
        <v>291.92</v>
      </c>
      <c r="P50" s="799">
        <v>4.1575000000000001E-2</v>
      </c>
      <c r="Q50" s="799">
        <v>290.98</v>
      </c>
    </row>
    <row r="51" spans="1:17" ht="11.45" customHeight="1">
      <c r="A51" s="641">
        <v>42315</v>
      </c>
      <c r="B51" s="750">
        <v>5.3811999999999998</v>
      </c>
      <c r="C51" s="761">
        <v>297.35000000000002</v>
      </c>
      <c r="D51" s="750">
        <v>2.0791750000000002</v>
      </c>
      <c r="E51" s="753">
        <v>281.64999999999998</v>
      </c>
      <c r="F51" s="750">
        <v>0.35620000000000002</v>
      </c>
      <c r="G51" s="761">
        <v>247.59</v>
      </c>
      <c r="H51" s="750">
        <v>9.1899999999999996E-2</v>
      </c>
      <c r="I51" s="753">
        <v>243.01</v>
      </c>
      <c r="J51" s="750">
        <v>0.269125</v>
      </c>
      <c r="K51" s="761">
        <v>267.05</v>
      </c>
      <c r="L51" s="750">
        <v>0.10639999999999999</v>
      </c>
      <c r="M51" s="753">
        <v>294.64</v>
      </c>
      <c r="N51" s="750">
        <v>8.5949999999999999E-2</v>
      </c>
      <c r="O51" s="761">
        <v>276.62</v>
      </c>
      <c r="P51" s="761">
        <v>4.6524999999999997E-2</v>
      </c>
      <c r="Q51" s="761">
        <v>283.91000000000003</v>
      </c>
    </row>
    <row r="52" spans="1:17" ht="11.45" customHeight="1">
      <c r="A52" s="641">
        <v>42322</v>
      </c>
      <c r="B52" s="750">
        <v>4.1821250000000001</v>
      </c>
      <c r="C52" s="751">
        <v>299.41000000000003</v>
      </c>
      <c r="D52" s="750">
        <v>1.339925</v>
      </c>
      <c r="E52" s="753">
        <v>291.08</v>
      </c>
      <c r="F52" s="750">
        <v>0.28865000000000002</v>
      </c>
      <c r="G52" s="751">
        <v>245.75</v>
      </c>
      <c r="H52" s="750">
        <v>5.8525000000000001E-2</v>
      </c>
      <c r="I52" s="753">
        <v>245.64</v>
      </c>
      <c r="J52" s="750">
        <v>0.31827499999999997</v>
      </c>
      <c r="K52" s="751">
        <v>265.95999999999998</v>
      </c>
      <c r="L52" s="750">
        <v>0.22994999999999999</v>
      </c>
      <c r="M52" s="753">
        <v>266.51</v>
      </c>
      <c r="N52" s="750">
        <v>0.1011</v>
      </c>
      <c r="O52" s="751">
        <v>281.89</v>
      </c>
      <c r="P52" s="751"/>
      <c r="Q52" s="751"/>
    </row>
    <row r="53" spans="1:17" ht="11.45" customHeight="1">
      <c r="A53" s="641">
        <v>42329</v>
      </c>
      <c r="B53" s="750">
        <v>4.9892250000000002</v>
      </c>
      <c r="C53" s="751">
        <v>296.39</v>
      </c>
      <c r="D53" s="750">
        <v>1.7188749999999999</v>
      </c>
      <c r="E53" s="753">
        <v>270.57</v>
      </c>
      <c r="F53" s="750">
        <v>0.1232</v>
      </c>
      <c r="G53" s="751">
        <v>242.86</v>
      </c>
      <c r="H53" s="750">
        <v>9.0075000000000002E-2</v>
      </c>
      <c r="I53" s="753">
        <v>254.05</v>
      </c>
      <c r="J53" s="750">
        <v>9.4924999999999995E-2</v>
      </c>
      <c r="K53" s="751">
        <v>257.72000000000003</v>
      </c>
      <c r="L53" s="750">
        <v>0.11157499999999999</v>
      </c>
      <c r="M53" s="753">
        <v>263.43</v>
      </c>
      <c r="N53" s="750">
        <v>0.1047</v>
      </c>
      <c r="O53" s="751">
        <v>283</v>
      </c>
      <c r="P53" s="751"/>
      <c r="Q53" s="751"/>
    </row>
    <row r="54" spans="1:17" ht="11.45" customHeight="1">
      <c r="A54" s="641">
        <v>42336</v>
      </c>
      <c r="B54" s="798">
        <v>7.9111750000000001</v>
      </c>
      <c r="C54" s="799">
        <v>271.08999999999997</v>
      </c>
      <c r="D54" s="798">
        <v>4.7589499999999996</v>
      </c>
      <c r="E54" s="771">
        <v>256.81</v>
      </c>
      <c r="F54" s="798">
        <v>0.19272500000000001</v>
      </c>
      <c r="G54" s="799">
        <v>243.93</v>
      </c>
      <c r="H54" s="798">
        <v>9.0325000000000003E-2</v>
      </c>
      <c r="I54" s="771">
        <v>243</v>
      </c>
      <c r="J54" s="798">
        <v>0.27047500000000002</v>
      </c>
      <c r="K54" s="799">
        <v>257.44</v>
      </c>
      <c r="L54" s="798">
        <v>0.32897500000000002</v>
      </c>
      <c r="M54" s="771">
        <v>257.54000000000002</v>
      </c>
      <c r="N54" s="798"/>
      <c r="O54" s="799"/>
      <c r="P54" s="799">
        <v>7.5225E-2</v>
      </c>
      <c r="Q54" s="799">
        <v>282.63</v>
      </c>
    </row>
    <row r="55" spans="1:17" ht="11.45" customHeight="1">
      <c r="A55" s="641">
        <v>42343</v>
      </c>
      <c r="B55" s="750">
        <v>2.7033749999999999</v>
      </c>
      <c r="C55" s="761">
        <v>293.04000000000002</v>
      </c>
      <c r="D55" s="750">
        <v>1.8095250000000001</v>
      </c>
      <c r="E55" s="753">
        <v>271.25</v>
      </c>
      <c r="F55" s="750">
        <v>0.76080000000000003</v>
      </c>
      <c r="G55" s="761">
        <v>210.95</v>
      </c>
      <c r="H55" s="750">
        <v>9.2575000000000005E-2</v>
      </c>
      <c r="I55" s="753">
        <v>241.48</v>
      </c>
      <c r="J55" s="750">
        <v>0.39360000000000001</v>
      </c>
      <c r="K55" s="761">
        <v>236.08</v>
      </c>
      <c r="L55" s="750">
        <v>0.2051</v>
      </c>
      <c r="M55" s="753">
        <v>266.29000000000002</v>
      </c>
      <c r="N55" s="750">
        <v>7.0974999999999996E-2</v>
      </c>
      <c r="O55" s="761">
        <v>291.35000000000002</v>
      </c>
      <c r="P55" s="761"/>
      <c r="Q55" s="761"/>
    </row>
    <row r="56" spans="1:17" ht="11.45" customHeight="1">
      <c r="A56" s="641">
        <v>42350</v>
      </c>
      <c r="B56" s="750">
        <v>4.998475</v>
      </c>
      <c r="C56" s="751">
        <v>285.2</v>
      </c>
      <c r="D56" s="750">
        <v>1.9618249999999999</v>
      </c>
      <c r="E56" s="753">
        <v>259.94</v>
      </c>
      <c r="F56" s="750">
        <v>0.5101</v>
      </c>
      <c r="G56" s="751">
        <v>215.32</v>
      </c>
      <c r="H56" s="750">
        <v>0.10105</v>
      </c>
      <c r="I56" s="753">
        <v>248.72</v>
      </c>
      <c r="J56" s="750">
        <v>0.15920000000000001</v>
      </c>
      <c r="K56" s="751">
        <v>256.94</v>
      </c>
      <c r="L56" s="750">
        <v>0.15670000000000001</v>
      </c>
      <c r="M56" s="753">
        <v>259.64</v>
      </c>
      <c r="N56" s="750">
        <v>6.7250000000000004E-2</v>
      </c>
      <c r="O56" s="751">
        <v>283.70999999999998</v>
      </c>
      <c r="P56" s="751">
        <v>7.4200000000000002E-2</v>
      </c>
      <c r="Q56" s="751">
        <v>293.70999999999998</v>
      </c>
    </row>
    <row r="57" spans="1:17" ht="11.45" customHeight="1">
      <c r="A57" s="641">
        <v>42357</v>
      </c>
      <c r="B57" s="750">
        <v>3.8651499999999999</v>
      </c>
      <c r="C57" s="751">
        <v>287.27</v>
      </c>
      <c r="D57" s="750">
        <v>1.9098250000000001</v>
      </c>
      <c r="E57" s="753">
        <v>248.7</v>
      </c>
      <c r="F57" s="750">
        <v>0.54690000000000005</v>
      </c>
      <c r="G57" s="751">
        <v>232.34</v>
      </c>
      <c r="H57" s="750">
        <v>4.4225E-2</v>
      </c>
      <c r="I57" s="753">
        <v>260.05</v>
      </c>
      <c r="J57" s="750">
        <v>0.98167499999999996</v>
      </c>
      <c r="K57" s="751">
        <v>241.5</v>
      </c>
      <c r="L57" s="750">
        <v>0.27024999999999999</v>
      </c>
      <c r="M57" s="753">
        <v>256.76</v>
      </c>
      <c r="N57" s="750">
        <v>0.117525</v>
      </c>
      <c r="O57" s="751">
        <v>279.58</v>
      </c>
      <c r="P57" s="751"/>
      <c r="Q57" s="751"/>
    </row>
    <row r="58" spans="1:17" ht="10.9" customHeight="1">
      <c r="A58" s="641">
        <v>42364</v>
      </c>
      <c r="B58" s="750">
        <v>5.3928000000000003</v>
      </c>
      <c r="C58" s="751">
        <v>278.66000000000003</v>
      </c>
      <c r="D58" s="750">
        <v>1.29895</v>
      </c>
      <c r="E58" s="753">
        <v>254.42</v>
      </c>
      <c r="F58" s="750">
        <v>0.2676</v>
      </c>
      <c r="G58" s="751">
        <v>245.97</v>
      </c>
      <c r="H58" s="750"/>
      <c r="I58" s="753"/>
      <c r="J58" s="750">
        <v>0.12805</v>
      </c>
      <c r="K58" s="751">
        <v>263.02</v>
      </c>
      <c r="L58" s="750">
        <v>4.1799999999999997E-2</v>
      </c>
      <c r="M58" s="753">
        <v>260.61</v>
      </c>
      <c r="N58" s="750"/>
      <c r="O58" s="751"/>
      <c r="P58" s="751"/>
      <c r="Q58" s="751"/>
    </row>
    <row r="59" spans="1:17" ht="11.45" customHeight="1">
      <c r="A59" s="641">
        <v>42371</v>
      </c>
      <c r="B59" s="750">
        <v>2.714575</v>
      </c>
      <c r="C59" s="751">
        <v>302.54000000000002</v>
      </c>
      <c r="D59" s="750">
        <v>1.417125</v>
      </c>
      <c r="E59" s="761">
        <v>279.16000000000003</v>
      </c>
      <c r="F59" s="750">
        <v>0.33500000000000002</v>
      </c>
      <c r="G59" s="751">
        <v>242.85</v>
      </c>
      <c r="H59" s="750"/>
      <c r="I59" s="761"/>
      <c r="J59" s="750">
        <v>0.27439999999999998</v>
      </c>
      <c r="K59" s="751">
        <v>250.5</v>
      </c>
      <c r="L59" s="750">
        <v>0.17027500000000001</v>
      </c>
      <c r="M59" s="761">
        <v>281.79000000000002</v>
      </c>
      <c r="N59" s="750">
        <v>0.15842500000000001</v>
      </c>
      <c r="O59" s="751">
        <v>280.52999999999997</v>
      </c>
      <c r="P59" s="751"/>
      <c r="Q59" s="751"/>
    </row>
    <row r="60" spans="1:17" ht="6" customHeight="1">
      <c r="A60" s="656"/>
      <c r="B60" s="658"/>
      <c r="C60" s="657"/>
      <c r="D60" s="658"/>
      <c r="E60" s="657"/>
      <c r="F60" s="658"/>
      <c r="G60" s="657"/>
      <c r="H60" s="658"/>
      <c r="I60" s="657"/>
      <c r="J60" s="658"/>
      <c r="K60" s="657"/>
      <c r="L60" s="658"/>
      <c r="M60" s="657"/>
      <c r="N60" s="658"/>
      <c r="O60" s="657"/>
      <c r="P60" s="658"/>
      <c r="Q60" s="657"/>
    </row>
    <row r="61" spans="1:17" ht="11.45" customHeight="1">
      <c r="A61" s="659">
        <v>2015</v>
      </c>
      <c r="B61" s="792">
        <f>SUM(B7:B59)</f>
        <v>338.16165000000001</v>
      </c>
      <c r="C61" s="793">
        <f>AVERAGE(C7:C59)</f>
        <v>273.30169811320758</v>
      </c>
      <c r="D61" s="792">
        <f>SUM(D7:D59)</f>
        <v>132.45255000000003</v>
      </c>
      <c r="E61" s="793">
        <f>AVERAGE(E7:E59)</f>
        <v>263.3479245283018</v>
      </c>
      <c r="F61" s="792">
        <f>SUM(F7:F59)</f>
        <v>27.330100000000005</v>
      </c>
      <c r="G61" s="793">
        <f>AVERAGE(G7:G59)</f>
        <v>281.93245283018871</v>
      </c>
      <c r="H61" s="792">
        <f>SUM(H7:H59)</f>
        <v>4.5765999999999982</v>
      </c>
      <c r="I61" s="793">
        <f>AVERAGE(I7:I59)</f>
        <v>275.99782608695642</v>
      </c>
      <c r="J61" s="792">
        <f>SUM(J7:J59)</f>
        <v>21.445024999999994</v>
      </c>
      <c r="K61" s="793">
        <f>AVERAGE(K7:K59)</f>
        <v>283.08433962264149</v>
      </c>
      <c r="L61" s="792">
        <f>SUM(L7:L59)</f>
        <v>11.766325000000002</v>
      </c>
      <c r="M61" s="793">
        <f>AVERAGE(M7:M59)</f>
        <v>290.69566037735859</v>
      </c>
      <c r="N61" s="792">
        <f>SUM(N7:N59)</f>
        <v>10.910849999999998</v>
      </c>
      <c r="O61" s="793">
        <f>AVERAGE(O7:O59)</f>
        <v>316.93259999999998</v>
      </c>
      <c r="P61" s="792">
        <f>SUM(P7:P59)</f>
        <v>1.6035999999999997</v>
      </c>
      <c r="Q61" s="793">
        <f>AVERAGE(Q7:Q59)</f>
        <v>319.83821428571429</v>
      </c>
    </row>
    <row r="62" spans="1:17" ht="11.45" customHeight="1">
      <c r="A62" s="659">
        <v>2014</v>
      </c>
      <c r="B62" s="792">
        <v>273.53932499999996</v>
      </c>
      <c r="C62" s="793">
        <v>342.92846153846153</v>
      </c>
      <c r="D62" s="792">
        <v>103.69867499999998</v>
      </c>
      <c r="E62" s="793">
        <v>335.41076923076923</v>
      </c>
      <c r="F62" s="792">
        <v>29.846424999999993</v>
      </c>
      <c r="G62" s="793">
        <v>272.99442307692294</v>
      </c>
      <c r="H62" s="792">
        <v>10.850950000000001</v>
      </c>
      <c r="I62" s="793">
        <v>267.75673076923073</v>
      </c>
      <c r="J62" s="792">
        <v>33.171800000000005</v>
      </c>
      <c r="K62" s="793">
        <v>275.86307692307685</v>
      </c>
      <c r="L62" s="792">
        <v>18.218350000000001</v>
      </c>
      <c r="M62" s="793">
        <v>279.01576923076914</v>
      </c>
      <c r="N62" s="792">
        <v>12.1647</v>
      </c>
      <c r="O62" s="793">
        <v>307.53903846153838</v>
      </c>
      <c r="P62" s="792">
        <v>4.5632750000000017</v>
      </c>
      <c r="Q62" s="793">
        <v>303.45904761904757</v>
      </c>
    </row>
    <row r="63" spans="1:17" ht="11.45" customHeight="1">
      <c r="A63" s="710" t="s">
        <v>473</v>
      </c>
      <c r="B63" s="775"/>
      <c r="C63" s="776"/>
      <c r="D63" s="775"/>
      <c r="E63" s="776"/>
      <c r="F63" s="775"/>
      <c r="G63" s="776"/>
      <c r="H63" s="775"/>
      <c r="I63" s="776"/>
      <c r="J63" s="775"/>
      <c r="K63" s="776"/>
      <c r="L63" s="775"/>
      <c r="M63" s="776"/>
      <c r="N63" s="775"/>
      <c r="O63" s="776"/>
      <c r="P63" s="775"/>
      <c r="Q63" s="730" t="s">
        <v>527</v>
      </c>
    </row>
    <row r="64" spans="1:17" ht="6" customHeight="1">
      <c r="A64" s="777"/>
      <c r="B64" s="671"/>
      <c r="C64" s="672"/>
      <c r="D64" s="671"/>
      <c r="E64" s="672"/>
      <c r="F64" s="671"/>
      <c r="G64" s="672"/>
      <c r="H64" s="671"/>
      <c r="I64" s="672"/>
      <c r="J64" s="671"/>
      <c r="K64" s="672"/>
      <c r="L64" s="671"/>
      <c r="M64" s="672"/>
      <c r="N64" s="671"/>
      <c r="O64" s="672"/>
      <c r="P64" s="671"/>
      <c r="Q64" s="672"/>
    </row>
    <row r="65" spans="1:17" ht="9.9499999999999993" customHeight="1">
      <c r="A65" s="673"/>
      <c r="B65" s="677"/>
      <c r="C65" s="676"/>
      <c r="D65" s="677"/>
      <c r="E65" s="676"/>
      <c r="F65" s="677"/>
      <c r="G65" s="676"/>
      <c r="H65" s="677"/>
      <c r="I65" s="676"/>
      <c r="J65" s="677"/>
      <c r="K65" s="676"/>
      <c r="L65" s="677"/>
      <c r="M65" s="676"/>
      <c r="N65" s="677"/>
      <c r="O65" s="676"/>
      <c r="P65" s="677"/>
      <c r="Q65" s="676"/>
    </row>
    <row r="66" spans="1:17">
      <c r="B66" s="683"/>
      <c r="C66" s="682"/>
      <c r="D66" s="683"/>
      <c r="E66" s="682"/>
      <c r="F66" s="683"/>
      <c r="G66" s="682"/>
      <c r="H66" s="683"/>
      <c r="I66" s="682"/>
      <c r="J66" s="683"/>
      <c r="K66" s="682"/>
      <c r="L66" s="683"/>
      <c r="M66" s="682"/>
      <c r="N66" s="683"/>
      <c r="O66" s="682"/>
      <c r="P66" s="683"/>
      <c r="Q66" s="682"/>
    </row>
    <row r="67" spans="1:17" ht="15.75">
      <c r="A67" s="779"/>
      <c r="B67" s="683"/>
      <c r="C67" s="682"/>
      <c r="D67" s="683"/>
      <c r="E67" s="682"/>
      <c r="F67" s="683"/>
      <c r="G67" s="682"/>
      <c r="H67" s="683"/>
      <c r="I67" s="682"/>
      <c r="J67" s="683"/>
      <c r="K67" s="682"/>
      <c r="L67" s="683"/>
      <c r="M67" s="682"/>
      <c r="N67" s="683"/>
      <c r="O67" s="682"/>
      <c r="P67" s="683"/>
      <c r="Q67" s="682"/>
    </row>
    <row r="68" spans="1:17">
      <c r="B68" s="683"/>
      <c r="C68" s="682"/>
      <c r="D68" s="683"/>
      <c r="E68" s="682"/>
      <c r="F68" s="683"/>
      <c r="G68" s="682"/>
      <c r="H68" s="683"/>
      <c r="I68" s="682"/>
      <c r="J68" s="683"/>
      <c r="K68" s="682"/>
      <c r="L68" s="683"/>
      <c r="M68" s="682"/>
      <c r="N68" s="683"/>
      <c r="O68" s="682"/>
      <c r="P68" s="683"/>
      <c r="Q68" s="682"/>
    </row>
    <row r="69" spans="1:17">
      <c r="B69" s="683"/>
      <c r="C69" s="682"/>
      <c r="D69" s="683"/>
      <c r="E69" s="682"/>
      <c r="F69" s="683"/>
      <c r="G69" s="682"/>
      <c r="H69" s="683"/>
      <c r="I69" s="682"/>
      <c r="J69" s="683"/>
      <c r="K69" s="682"/>
      <c r="L69" s="683"/>
      <c r="M69" s="682"/>
      <c r="N69" s="683"/>
      <c r="O69" s="682"/>
      <c r="P69" s="683"/>
      <c r="Q69" s="682"/>
    </row>
    <row r="70" spans="1:17">
      <c r="B70" s="683"/>
      <c r="C70" s="682"/>
      <c r="D70" s="683"/>
      <c r="E70" s="682"/>
      <c r="F70" s="683"/>
      <c r="G70" s="682"/>
      <c r="H70" s="683"/>
      <c r="I70" s="682"/>
      <c r="J70" s="683"/>
      <c r="K70" s="682"/>
      <c r="L70" s="683"/>
      <c r="M70" s="682"/>
      <c r="N70" s="683"/>
      <c r="O70" s="682"/>
      <c r="P70" s="683"/>
      <c r="Q70" s="682"/>
    </row>
    <row r="71" spans="1:17">
      <c r="B71" s="683"/>
      <c r="C71" s="682"/>
      <c r="D71" s="683"/>
      <c r="E71" s="682"/>
      <c r="F71" s="683"/>
      <c r="G71" s="682"/>
      <c r="H71" s="683"/>
      <c r="I71" s="682"/>
      <c r="J71" s="683"/>
      <c r="K71" s="682"/>
      <c r="L71" s="683"/>
      <c r="M71" s="682"/>
      <c r="N71" s="683"/>
      <c r="O71" s="682"/>
      <c r="P71" s="683"/>
      <c r="Q71" s="682"/>
    </row>
    <row r="72" spans="1:17">
      <c r="B72" s="683"/>
      <c r="C72" s="682"/>
      <c r="D72" s="683"/>
      <c r="E72" s="682"/>
      <c r="F72" s="683"/>
      <c r="G72" s="682"/>
      <c r="H72" s="683"/>
      <c r="I72" s="682"/>
      <c r="J72" s="683"/>
      <c r="K72" s="682"/>
      <c r="L72" s="683"/>
      <c r="M72" s="682"/>
      <c r="N72" s="683"/>
      <c r="O72" s="682"/>
      <c r="P72" s="683"/>
      <c r="Q72" s="682"/>
    </row>
    <row r="73" spans="1:17">
      <c r="B73" s="683"/>
      <c r="C73" s="682"/>
      <c r="D73" s="683"/>
      <c r="E73" s="682"/>
      <c r="F73" s="683"/>
      <c r="G73" s="682"/>
      <c r="H73" s="683"/>
      <c r="I73" s="682"/>
      <c r="J73" s="683"/>
      <c r="K73" s="682"/>
      <c r="L73" s="683"/>
      <c r="M73" s="682"/>
      <c r="N73" s="683"/>
      <c r="O73" s="682"/>
      <c r="P73" s="683"/>
      <c r="Q73" s="682"/>
    </row>
    <row r="74" spans="1:17">
      <c r="B74" s="683"/>
      <c r="C74" s="682"/>
      <c r="D74" s="683"/>
      <c r="E74" s="682"/>
      <c r="F74" s="683"/>
      <c r="G74" s="682"/>
      <c r="H74" s="683"/>
      <c r="I74" s="682"/>
      <c r="J74" s="683"/>
      <c r="K74" s="682"/>
      <c r="L74" s="683"/>
      <c r="M74" s="682"/>
      <c r="N74" s="683"/>
      <c r="O74" s="682"/>
      <c r="P74" s="683"/>
      <c r="Q74" s="682"/>
    </row>
    <row r="75" spans="1:17">
      <c r="B75" s="683"/>
      <c r="C75" s="682"/>
      <c r="D75" s="683"/>
      <c r="E75" s="682"/>
      <c r="F75" s="683"/>
      <c r="G75" s="682"/>
      <c r="H75" s="683"/>
      <c r="I75" s="682"/>
      <c r="J75" s="683"/>
      <c r="K75" s="682"/>
      <c r="L75" s="683"/>
      <c r="M75" s="682"/>
      <c r="N75" s="683"/>
      <c r="O75" s="682"/>
      <c r="P75" s="683"/>
      <c r="Q75" s="682"/>
    </row>
    <row r="76" spans="1:17">
      <c r="B76" s="683"/>
      <c r="C76" s="682"/>
      <c r="D76" s="683"/>
      <c r="E76" s="682"/>
      <c r="F76" s="683"/>
      <c r="G76" s="682"/>
      <c r="H76" s="683"/>
      <c r="I76" s="682"/>
      <c r="J76" s="683"/>
      <c r="K76" s="682"/>
      <c r="L76" s="683"/>
      <c r="M76" s="682"/>
      <c r="N76" s="683"/>
      <c r="O76" s="682"/>
      <c r="P76" s="683"/>
      <c r="Q76" s="682"/>
    </row>
    <row r="77" spans="1:17">
      <c r="B77" s="683"/>
      <c r="C77" s="682"/>
      <c r="D77" s="683"/>
      <c r="E77" s="682"/>
      <c r="F77" s="683"/>
      <c r="G77" s="682"/>
      <c r="H77" s="683"/>
      <c r="I77" s="682"/>
      <c r="J77" s="683"/>
      <c r="K77" s="682"/>
      <c r="L77" s="683"/>
      <c r="M77" s="682"/>
      <c r="N77" s="683"/>
      <c r="O77" s="682"/>
      <c r="P77" s="683"/>
      <c r="Q77" s="682"/>
    </row>
    <row r="78" spans="1:17">
      <c r="B78" s="683"/>
      <c r="C78" s="682"/>
      <c r="D78" s="683"/>
      <c r="E78" s="682"/>
      <c r="F78" s="683"/>
      <c r="G78" s="682"/>
      <c r="H78" s="683"/>
      <c r="I78" s="682"/>
      <c r="J78" s="683"/>
      <c r="K78" s="682"/>
      <c r="L78" s="683"/>
      <c r="M78" s="682"/>
      <c r="N78" s="683"/>
      <c r="O78" s="682"/>
      <c r="P78" s="683"/>
      <c r="Q78" s="682"/>
    </row>
    <row r="79" spans="1:17">
      <c r="B79" s="683"/>
      <c r="C79" s="682"/>
      <c r="D79" s="683"/>
      <c r="E79" s="682"/>
      <c r="F79" s="683"/>
      <c r="G79" s="682"/>
      <c r="H79" s="683"/>
      <c r="I79" s="682"/>
      <c r="J79" s="683"/>
      <c r="K79" s="682"/>
      <c r="L79" s="683"/>
      <c r="M79" s="682"/>
      <c r="N79" s="683"/>
      <c r="O79" s="682"/>
      <c r="P79" s="683"/>
      <c r="Q79" s="682"/>
    </row>
    <row r="80" spans="1:17">
      <c r="B80" s="683"/>
      <c r="C80" s="682"/>
      <c r="D80" s="683"/>
      <c r="E80" s="682"/>
      <c r="F80" s="683"/>
      <c r="G80" s="682"/>
      <c r="H80" s="683"/>
      <c r="I80" s="682"/>
      <c r="J80" s="683"/>
      <c r="K80" s="682"/>
      <c r="L80" s="683"/>
      <c r="M80" s="682"/>
      <c r="N80" s="683"/>
      <c r="O80" s="682"/>
      <c r="P80" s="683"/>
      <c r="Q80" s="682"/>
    </row>
    <row r="81" spans="2:17">
      <c r="B81" s="683"/>
      <c r="C81" s="682"/>
      <c r="D81" s="683"/>
      <c r="E81" s="682"/>
      <c r="F81" s="683"/>
      <c r="G81" s="682"/>
      <c r="H81" s="683"/>
      <c r="I81" s="682"/>
      <c r="J81" s="683"/>
      <c r="K81" s="682"/>
      <c r="L81" s="683"/>
      <c r="M81" s="682"/>
      <c r="N81" s="683"/>
      <c r="O81" s="682"/>
      <c r="P81" s="683"/>
      <c r="Q81" s="682"/>
    </row>
    <row r="82" spans="2:17">
      <c r="B82" s="683"/>
      <c r="C82" s="682"/>
      <c r="D82" s="683"/>
      <c r="E82" s="682"/>
      <c r="F82" s="683"/>
      <c r="G82" s="682"/>
      <c r="H82" s="683"/>
      <c r="I82" s="682"/>
      <c r="J82" s="683"/>
      <c r="K82" s="682"/>
      <c r="L82" s="683"/>
      <c r="M82" s="682"/>
      <c r="N82" s="683"/>
      <c r="O82" s="682"/>
      <c r="P82" s="683"/>
      <c r="Q82" s="682"/>
    </row>
    <row r="83" spans="2:17">
      <c r="B83" s="683"/>
      <c r="C83" s="682"/>
      <c r="D83" s="683"/>
      <c r="E83" s="682"/>
      <c r="F83" s="683"/>
      <c r="G83" s="682"/>
      <c r="H83" s="683"/>
      <c r="I83" s="682"/>
      <c r="J83" s="683"/>
      <c r="K83" s="682"/>
      <c r="L83" s="683"/>
      <c r="M83" s="682"/>
      <c r="N83" s="683"/>
      <c r="O83" s="682"/>
      <c r="P83" s="683"/>
      <c r="Q83" s="682"/>
    </row>
    <row r="84" spans="2:17">
      <c r="B84" s="683"/>
      <c r="C84" s="682"/>
      <c r="D84" s="683"/>
      <c r="E84" s="682"/>
      <c r="F84" s="683"/>
      <c r="G84" s="682"/>
      <c r="H84" s="683"/>
      <c r="I84" s="682"/>
      <c r="J84" s="683"/>
      <c r="K84" s="682"/>
      <c r="L84" s="683"/>
      <c r="M84" s="682"/>
      <c r="N84" s="683"/>
      <c r="O84" s="682"/>
      <c r="P84" s="683"/>
      <c r="Q84" s="682"/>
    </row>
    <row r="85" spans="2:17">
      <c r="B85" s="683"/>
      <c r="C85" s="682"/>
      <c r="D85" s="683"/>
      <c r="E85" s="682"/>
      <c r="F85" s="683"/>
      <c r="G85" s="682"/>
      <c r="H85" s="683"/>
      <c r="I85" s="682"/>
      <c r="J85" s="683"/>
      <c r="K85" s="682"/>
      <c r="L85" s="683"/>
      <c r="M85" s="682"/>
      <c r="N85" s="683"/>
      <c r="O85" s="682"/>
      <c r="P85" s="683"/>
      <c r="Q85" s="682"/>
    </row>
    <row r="86" spans="2:17">
      <c r="B86" s="683"/>
      <c r="C86" s="682"/>
      <c r="D86" s="683"/>
      <c r="E86" s="682"/>
      <c r="F86" s="683"/>
      <c r="G86" s="682"/>
      <c r="H86" s="683"/>
      <c r="I86" s="682"/>
      <c r="J86" s="683"/>
      <c r="K86" s="682"/>
      <c r="L86" s="683"/>
      <c r="M86" s="682"/>
      <c r="N86" s="683"/>
      <c r="O86" s="682"/>
      <c r="P86" s="683"/>
      <c r="Q86" s="682"/>
    </row>
    <row r="87" spans="2:17">
      <c r="B87" s="683"/>
      <c r="C87" s="682"/>
      <c r="D87" s="683"/>
      <c r="E87" s="682"/>
      <c r="F87" s="683"/>
      <c r="G87" s="682"/>
      <c r="H87" s="683"/>
      <c r="I87" s="682"/>
      <c r="J87" s="683"/>
      <c r="K87" s="682"/>
      <c r="L87" s="683"/>
      <c r="M87" s="682"/>
      <c r="N87" s="683"/>
      <c r="O87" s="682"/>
      <c r="P87" s="683"/>
      <c r="Q87" s="682"/>
    </row>
    <row r="88" spans="2:17">
      <c r="B88" s="683"/>
      <c r="C88" s="682"/>
      <c r="D88" s="683"/>
      <c r="E88" s="682"/>
      <c r="F88" s="683"/>
      <c r="G88" s="682"/>
      <c r="H88" s="683"/>
      <c r="I88" s="682"/>
      <c r="J88" s="683"/>
      <c r="K88" s="682"/>
      <c r="L88" s="683"/>
      <c r="M88" s="682"/>
      <c r="N88" s="683"/>
      <c r="O88" s="682"/>
      <c r="P88" s="683"/>
      <c r="Q88" s="682"/>
    </row>
    <row r="89" spans="2:17">
      <c r="B89" s="683"/>
      <c r="C89" s="682"/>
      <c r="D89" s="683"/>
      <c r="E89" s="682"/>
      <c r="F89" s="683"/>
      <c r="G89" s="682"/>
      <c r="H89" s="683"/>
      <c r="I89" s="682"/>
      <c r="J89" s="683"/>
      <c r="K89" s="682"/>
      <c r="L89" s="683"/>
      <c r="M89" s="682"/>
      <c r="N89" s="683"/>
      <c r="O89" s="682"/>
      <c r="P89" s="683"/>
      <c r="Q89" s="682"/>
    </row>
    <row r="90" spans="2:17">
      <c r="B90" s="683"/>
      <c r="C90" s="682"/>
      <c r="D90" s="683"/>
      <c r="E90" s="682"/>
      <c r="F90" s="683"/>
      <c r="G90" s="682"/>
      <c r="H90" s="683"/>
      <c r="I90" s="682"/>
      <c r="J90" s="683"/>
      <c r="K90" s="682"/>
      <c r="L90" s="683"/>
      <c r="M90" s="682"/>
      <c r="N90" s="683"/>
      <c r="O90" s="682"/>
      <c r="P90" s="683"/>
      <c r="Q90" s="682"/>
    </row>
    <row r="91" spans="2:17">
      <c r="B91" s="683"/>
      <c r="C91" s="682"/>
      <c r="D91" s="683"/>
      <c r="E91" s="682"/>
      <c r="F91" s="683"/>
      <c r="G91" s="682"/>
      <c r="H91" s="683"/>
      <c r="I91" s="682"/>
      <c r="J91" s="683"/>
      <c r="K91" s="682"/>
      <c r="L91" s="683"/>
      <c r="M91" s="682"/>
      <c r="N91" s="683"/>
      <c r="O91" s="682"/>
      <c r="P91" s="683"/>
      <c r="Q91" s="682"/>
    </row>
    <row r="92" spans="2:17">
      <c r="B92" s="683"/>
      <c r="C92" s="682"/>
      <c r="D92" s="683"/>
      <c r="E92" s="682"/>
      <c r="F92" s="683"/>
      <c r="G92" s="682"/>
      <c r="H92" s="683"/>
      <c r="I92" s="682"/>
      <c r="J92" s="683"/>
      <c r="K92" s="682"/>
      <c r="L92" s="683"/>
      <c r="M92" s="682"/>
      <c r="N92" s="683"/>
      <c r="O92" s="682"/>
      <c r="P92" s="683"/>
      <c r="Q92" s="682"/>
    </row>
    <row r="93" spans="2:17">
      <c r="B93" s="683"/>
      <c r="C93" s="682"/>
      <c r="D93" s="683"/>
      <c r="E93" s="682"/>
      <c r="F93" s="683"/>
      <c r="G93" s="682"/>
      <c r="H93" s="683"/>
      <c r="I93" s="682"/>
      <c r="J93" s="683"/>
      <c r="K93" s="682"/>
      <c r="L93" s="683"/>
      <c r="M93" s="682"/>
      <c r="N93" s="683"/>
      <c r="O93" s="682"/>
      <c r="P93" s="683"/>
      <c r="Q93" s="682"/>
    </row>
    <row r="94" spans="2:17">
      <c r="B94" s="683"/>
      <c r="C94" s="682"/>
      <c r="D94" s="683"/>
      <c r="E94" s="682"/>
      <c r="F94" s="683"/>
      <c r="G94" s="682"/>
      <c r="H94" s="683"/>
      <c r="I94" s="682"/>
      <c r="J94" s="683"/>
      <c r="K94" s="682"/>
      <c r="L94" s="683"/>
      <c r="M94" s="682"/>
      <c r="N94" s="683"/>
      <c r="O94" s="682"/>
      <c r="P94" s="683"/>
      <c r="Q94" s="682"/>
    </row>
    <row r="95" spans="2:17">
      <c r="B95" s="683"/>
      <c r="C95" s="682"/>
      <c r="D95" s="683"/>
      <c r="E95" s="682"/>
      <c r="F95" s="683"/>
      <c r="G95" s="682"/>
      <c r="H95" s="683"/>
      <c r="I95" s="682"/>
      <c r="J95" s="683"/>
      <c r="K95" s="682"/>
      <c r="L95" s="683"/>
      <c r="M95" s="682"/>
      <c r="N95" s="683"/>
      <c r="O95" s="682"/>
      <c r="P95" s="683"/>
      <c r="Q95" s="682"/>
    </row>
    <row r="96" spans="2:17">
      <c r="B96" s="683"/>
      <c r="C96" s="682"/>
      <c r="D96" s="683"/>
      <c r="E96" s="682"/>
      <c r="F96" s="683"/>
      <c r="G96" s="682"/>
      <c r="H96" s="683"/>
      <c r="I96" s="682"/>
      <c r="J96" s="683"/>
      <c r="K96" s="682"/>
      <c r="L96" s="683"/>
      <c r="M96" s="682"/>
      <c r="N96" s="683"/>
      <c r="O96" s="682"/>
      <c r="P96" s="683"/>
      <c r="Q96" s="682"/>
    </row>
    <row r="97" spans="2:17">
      <c r="B97" s="683"/>
      <c r="C97" s="682"/>
      <c r="D97" s="683"/>
      <c r="E97" s="682"/>
      <c r="F97" s="683"/>
      <c r="G97" s="682"/>
      <c r="H97" s="683"/>
      <c r="I97" s="682"/>
      <c r="J97" s="683"/>
      <c r="K97" s="682"/>
      <c r="L97" s="683"/>
      <c r="M97" s="682"/>
      <c r="N97" s="683"/>
      <c r="O97" s="682"/>
      <c r="P97" s="683"/>
      <c r="Q97" s="682"/>
    </row>
    <row r="98" spans="2:17">
      <c r="B98" s="683"/>
      <c r="C98" s="682"/>
      <c r="D98" s="683"/>
      <c r="E98" s="682"/>
      <c r="F98" s="683"/>
      <c r="G98" s="682"/>
      <c r="H98" s="683"/>
      <c r="I98" s="682"/>
      <c r="J98" s="683"/>
      <c r="K98" s="682"/>
      <c r="L98" s="683"/>
      <c r="M98" s="682"/>
      <c r="N98" s="683"/>
      <c r="O98" s="682"/>
      <c r="P98" s="683"/>
      <c r="Q98" s="682"/>
    </row>
    <row r="99" spans="2:17">
      <c r="B99" s="683"/>
      <c r="C99" s="682"/>
      <c r="D99" s="683"/>
      <c r="E99" s="682"/>
      <c r="F99" s="683"/>
      <c r="G99" s="682"/>
      <c r="H99" s="683"/>
      <c r="I99" s="682"/>
      <c r="J99" s="683"/>
      <c r="K99" s="682"/>
      <c r="L99" s="683"/>
      <c r="M99" s="682"/>
      <c r="N99" s="683"/>
      <c r="O99" s="682"/>
      <c r="P99" s="683"/>
      <c r="Q99" s="682"/>
    </row>
    <row r="100" spans="2:17">
      <c r="B100" s="683"/>
      <c r="C100" s="682"/>
      <c r="D100" s="683"/>
      <c r="E100" s="682"/>
      <c r="F100" s="683"/>
      <c r="G100" s="682"/>
      <c r="H100" s="683"/>
      <c r="I100" s="682"/>
      <c r="J100" s="683"/>
      <c r="K100" s="682"/>
      <c r="L100" s="683"/>
      <c r="M100" s="682"/>
      <c r="N100" s="683"/>
      <c r="O100" s="682"/>
      <c r="P100" s="683"/>
      <c r="Q100" s="682"/>
    </row>
    <row r="101" spans="2:17">
      <c r="B101" s="683"/>
      <c r="C101" s="682"/>
      <c r="D101" s="683"/>
      <c r="E101" s="682"/>
      <c r="F101" s="683"/>
      <c r="G101" s="682"/>
      <c r="H101" s="683"/>
      <c r="I101" s="682"/>
      <c r="J101" s="683"/>
      <c r="K101" s="682"/>
      <c r="L101" s="683"/>
      <c r="M101" s="682"/>
      <c r="N101" s="683"/>
      <c r="O101" s="682"/>
      <c r="P101" s="683"/>
      <c r="Q101" s="682"/>
    </row>
    <row r="102" spans="2:17">
      <c r="B102" s="683"/>
      <c r="C102" s="682"/>
      <c r="D102" s="683"/>
      <c r="E102" s="682"/>
      <c r="F102" s="683"/>
      <c r="G102" s="682"/>
      <c r="H102" s="683"/>
      <c r="I102" s="682"/>
      <c r="J102" s="683"/>
      <c r="K102" s="682"/>
      <c r="L102" s="683"/>
      <c r="M102" s="682"/>
      <c r="N102" s="683"/>
      <c r="O102" s="682"/>
      <c r="P102" s="683"/>
      <c r="Q102" s="682"/>
    </row>
    <row r="103" spans="2:17">
      <c r="B103" s="683"/>
      <c r="C103" s="682"/>
      <c r="D103" s="683"/>
      <c r="E103" s="682"/>
      <c r="F103" s="683"/>
      <c r="G103" s="682"/>
      <c r="H103" s="683"/>
      <c r="I103" s="682"/>
      <c r="J103" s="683"/>
      <c r="K103" s="682"/>
      <c r="L103" s="683"/>
      <c r="M103" s="682"/>
      <c r="N103" s="683"/>
      <c r="O103" s="682"/>
      <c r="P103" s="683"/>
      <c r="Q103" s="682"/>
    </row>
    <row r="104" spans="2:17">
      <c r="B104" s="683"/>
      <c r="C104" s="682"/>
      <c r="D104" s="683"/>
      <c r="E104" s="682"/>
      <c r="F104" s="683"/>
      <c r="G104" s="682"/>
      <c r="H104" s="683"/>
      <c r="I104" s="682"/>
      <c r="J104" s="683"/>
      <c r="K104" s="682"/>
      <c r="L104" s="683"/>
      <c r="M104" s="682"/>
      <c r="N104" s="683"/>
      <c r="O104" s="682"/>
      <c r="P104" s="683"/>
      <c r="Q104" s="682"/>
    </row>
    <row r="105" spans="2:17">
      <c r="B105" s="683"/>
      <c r="C105" s="682"/>
      <c r="D105" s="683"/>
      <c r="E105" s="682"/>
      <c r="F105" s="683"/>
      <c r="G105" s="682"/>
      <c r="H105" s="683"/>
      <c r="I105" s="682"/>
      <c r="J105" s="683"/>
      <c r="K105" s="682"/>
      <c r="L105" s="683"/>
      <c r="M105" s="682"/>
      <c r="N105" s="683"/>
      <c r="O105" s="682"/>
      <c r="P105" s="683"/>
      <c r="Q105" s="682"/>
    </row>
    <row r="106" spans="2:17">
      <c r="B106" s="683"/>
      <c r="C106" s="682"/>
      <c r="D106" s="683"/>
      <c r="E106" s="682"/>
      <c r="F106" s="683"/>
      <c r="G106" s="682"/>
      <c r="H106" s="683"/>
      <c r="I106" s="682"/>
      <c r="J106" s="683"/>
      <c r="K106" s="682"/>
      <c r="L106" s="683"/>
      <c r="M106" s="682"/>
      <c r="N106" s="683"/>
      <c r="O106" s="682"/>
      <c r="P106" s="683"/>
      <c r="Q106" s="682"/>
    </row>
    <row r="107" spans="2:17">
      <c r="B107" s="683"/>
      <c r="C107" s="682"/>
      <c r="D107" s="683"/>
      <c r="E107" s="682"/>
      <c r="F107" s="683"/>
      <c r="G107" s="682"/>
      <c r="H107" s="683"/>
      <c r="I107" s="682"/>
      <c r="J107" s="683"/>
      <c r="K107" s="682"/>
      <c r="L107" s="683"/>
      <c r="M107" s="682"/>
      <c r="N107" s="683"/>
      <c r="O107" s="682"/>
      <c r="P107" s="683"/>
      <c r="Q107" s="682"/>
    </row>
    <row r="108" spans="2:17">
      <c r="B108" s="683"/>
      <c r="C108" s="682"/>
      <c r="D108" s="683"/>
      <c r="E108" s="682"/>
      <c r="F108" s="683"/>
      <c r="G108" s="682"/>
      <c r="H108" s="683"/>
      <c r="I108" s="682"/>
      <c r="J108" s="683"/>
      <c r="K108" s="682"/>
      <c r="L108" s="683"/>
      <c r="M108" s="682"/>
      <c r="N108" s="683"/>
      <c r="O108" s="682"/>
      <c r="P108" s="683"/>
      <c r="Q108" s="682"/>
    </row>
    <row r="109" spans="2:17">
      <c r="B109" s="683"/>
      <c r="C109" s="682"/>
      <c r="D109" s="683"/>
      <c r="E109" s="682"/>
      <c r="F109" s="683"/>
      <c r="G109" s="682"/>
      <c r="H109" s="683"/>
      <c r="I109" s="682"/>
      <c r="J109" s="683"/>
      <c r="K109" s="682"/>
      <c r="L109" s="683"/>
      <c r="M109" s="682"/>
      <c r="N109" s="683"/>
      <c r="O109" s="682"/>
      <c r="P109" s="683"/>
      <c r="Q109" s="682"/>
    </row>
    <row r="110" spans="2:17">
      <c r="B110" s="683"/>
      <c r="C110" s="682"/>
      <c r="D110" s="683"/>
      <c r="E110" s="682"/>
      <c r="F110" s="683"/>
      <c r="G110" s="682"/>
      <c r="H110" s="683"/>
      <c r="I110" s="682"/>
      <c r="J110" s="683"/>
      <c r="K110" s="682"/>
      <c r="L110" s="683"/>
      <c r="M110" s="682"/>
      <c r="N110" s="683"/>
      <c r="O110" s="682"/>
      <c r="P110" s="683"/>
      <c r="Q110" s="682"/>
    </row>
    <row r="111" spans="2:17">
      <c r="B111" s="683"/>
      <c r="C111" s="682"/>
      <c r="D111" s="683"/>
      <c r="E111" s="682"/>
      <c r="F111" s="683"/>
      <c r="G111" s="682"/>
      <c r="H111" s="683"/>
      <c r="I111" s="682"/>
      <c r="J111" s="683"/>
      <c r="K111" s="682"/>
      <c r="L111" s="683"/>
      <c r="M111" s="682"/>
      <c r="N111" s="683"/>
      <c r="O111" s="682"/>
      <c r="P111" s="683"/>
      <c r="Q111" s="682"/>
    </row>
    <row r="112" spans="2:17">
      <c r="B112" s="683"/>
      <c r="C112" s="682"/>
      <c r="D112" s="683"/>
      <c r="E112" s="682"/>
      <c r="F112" s="683"/>
      <c r="G112" s="682"/>
      <c r="H112" s="683"/>
      <c r="I112" s="682"/>
      <c r="J112" s="683"/>
      <c r="K112" s="682"/>
      <c r="L112" s="683"/>
      <c r="M112" s="682"/>
      <c r="N112" s="683"/>
      <c r="O112" s="682"/>
      <c r="P112" s="683"/>
      <c r="Q112" s="682"/>
    </row>
    <row r="113" spans="2:17">
      <c r="B113" s="683"/>
      <c r="C113" s="682"/>
      <c r="D113" s="683"/>
      <c r="E113" s="682"/>
      <c r="F113" s="683"/>
      <c r="G113" s="682"/>
      <c r="H113" s="683"/>
      <c r="I113" s="682"/>
      <c r="J113" s="683"/>
      <c r="K113" s="682"/>
      <c r="L113" s="683"/>
      <c r="M113" s="682"/>
      <c r="N113" s="683"/>
      <c r="O113" s="682"/>
      <c r="P113" s="683"/>
      <c r="Q113" s="682"/>
    </row>
    <row r="114" spans="2:17">
      <c r="B114" s="683"/>
      <c r="C114" s="682"/>
      <c r="D114" s="683"/>
      <c r="E114" s="682"/>
      <c r="F114" s="683"/>
      <c r="G114" s="682"/>
      <c r="H114" s="683"/>
      <c r="I114" s="682"/>
      <c r="J114" s="683"/>
      <c r="K114" s="682"/>
      <c r="L114" s="683"/>
      <c r="M114" s="682"/>
      <c r="N114" s="683"/>
      <c r="O114" s="682"/>
      <c r="P114" s="683"/>
      <c r="Q114" s="682"/>
    </row>
  </sheetData>
  <pageMargins left="0.7" right="0.7" top="0.75" bottom="0.75" header="0.3" footer="0.3"/>
  <pageSetup scale="95" orientation="portrait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2:AD63"/>
  <sheetViews>
    <sheetView zoomScale="110" zoomScaleNormal="110" zoomScaleSheetLayoutView="100" workbookViewId="0">
      <selection activeCell="Z58" sqref="Z58"/>
    </sheetView>
  </sheetViews>
  <sheetFormatPr defaultColWidth="9.140625" defaultRowHeight="15"/>
  <cols>
    <col min="1" max="1" width="4.140625" style="37" customWidth="1"/>
    <col min="2" max="2" width="8.5703125" style="37" customWidth="1"/>
    <col min="3" max="3" width="2.28515625" style="37" customWidth="1"/>
    <col min="4" max="4" width="7.28515625" style="40" customWidth="1"/>
    <col min="5" max="5" width="1.85546875" style="37" customWidth="1"/>
    <col min="6" max="6" width="1.28515625" style="37" customWidth="1"/>
    <col min="7" max="7" width="6.85546875" style="71" customWidth="1"/>
    <col min="8" max="8" width="3" style="37" customWidth="1"/>
    <col min="9" max="9" width="1.28515625" customWidth="1"/>
    <col min="10" max="10" width="8.7109375" style="40" customWidth="1"/>
    <col min="11" max="11" width="2.42578125" style="37" customWidth="1"/>
    <col min="12" max="12" width="1.28515625" style="37" customWidth="1"/>
    <col min="13" max="13" width="6.42578125" style="60" customWidth="1"/>
    <col min="14" max="14" width="2.140625" style="37" customWidth="1"/>
    <col min="15" max="15" width="1.28515625" style="37" customWidth="1"/>
    <col min="16" max="16" width="8" style="40" customWidth="1"/>
    <col min="17" max="17" width="3.140625" style="37" customWidth="1"/>
    <col min="18" max="18" width="1.28515625" style="37" customWidth="1"/>
    <col min="19" max="19" width="7.85546875" style="71" customWidth="1"/>
    <col min="20" max="20" width="3.28515625" style="37" customWidth="1"/>
    <col min="21" max="21" width="1.28515625" style="37" customWidth="1"/>
    <col min="22" max="22" width="8.85546875" style="40" customWidth="1"/>
    <col min="23" max="23" width="2.42578125" style="37" customWidth="1"/>
    <col min="24" max="24" width="1.28515625" style="37" customWidth="1"/>
    <col min="25" max="25" width="6.42578125" style="60" customWidth="1"/>
    <col min="26" max="26" width="2.140625" style="37" customWidth="1"/>
    <col min="27" max="16384" width="9.140625" style="37"/>
  </cols>
  <sheetData>
    <row r="2" spans="2:30">
      <c r="D2" s="88" t="s">
        <v>409</v>
      </c>
    </row>
    <row r="3" spans="2:30">
      <c r="D3" s="88" t="s">
        <v>347</v>
      </c>
    </row>
    <row r="4" spans="2:30" ht="12.75" customHeight="1">
      <c r="D4" s="91"/>
    </row>
    <row r="5" spans="2:30" ht="15" customHeight="1">
      <c r="D5" s="1956" t="s">
        <v>348</v>
      </c>
      <c r="E5" s="1956"/>
      <c r="F5" s="1956"/>
      <c r="G5" s="1956"/>
      <c r="H5" s="1956"/>
      <c r="I5" s="1956"/>
      <c r="J5" s="1956"/>
      <c r="K5" s="1956"/>
      <c r="L5" s="1956"/>
      <c r="M5" s="1956"/>
      <c r="N5" s="1956"/>
      <c r="O5" s="63"/>
      <c r="P5" s="1956" t="s">
        <v>349</v>
      </c>
      <c r="Q5" s="1956"/>
      <c r="R5" s="1956"/>
      <c r="S5" s="1956"/>
      <c r="T5" s="1956"/>
      <c r="U5" s="1956"/>
      <c r="V5" s="1956"/>
      <c r="W5" s="1956"/>
      <c r="X5" s="1956"/>
      <c r="Y5" s="1956"/>
      <c r="Z5" s="1956"/>
    </row>
    <row r="6" spans="2:30" ht="30" customHeight="1">
      <c r="D6" s="1963" t="s">
        <v>203</v>
      </c>
      <c r="E6" s="1963"/>
      <c r="F6" s="281"/>
      <c r="G6" s="1963" t="s">
        <v>204</v>
      </c>
      <c r="H6" s="1963"/>
      <c r="I6" s="281"/>
      <c r="J6" s="1963" t="s">
        <v>205</v>
      </c>
      <c r="K6" s="1963"/>
      <c r="L6" s="221"/>
      <c r="M6" s="1963" t="s">
        <v>206</v>
      </c>
      <c r="N6" s="1963"/>
      <c r="O6" s="221"/>
      <c r="P6" s="1963" t="s">
        <v>203</v>
      </c>
      <c r="Q6" s="1963"/>
      <c r="R6" s="281"/>
      <c r="S6" s="1963" t="s">
        <v>204</v>
      </c>
      <c r="T6" s="1963"/>
      <c r="U6" s="76"/>
      <c r="V6" s="1963" t="s">
        <v>205</v>
      </c>
      <c r="W6" s="1963"/>
      <c r="X6" s="221"/>
      <c r="Y6" s="1963" t="s">
        <v>206</v>
      </c>
      <c r="Z6" s="1963"/>
    </row>
    <row r="7" spans="2:30" ht="12.6" customHeight="1">
      <c r="B7" s="4">
        <v>42014</v>
      </c>
      <c r="C7" s="4"/>
      <c r="D7" s="159">
        <v>1769</v>
      </c>
      <c r="E7" s="97"/>
      <c r="F7" s="97"/>
      <c r="G7" s="97">
        <v>17.38</v>
      </c>
      <c r="H7" s="157"/>
      <c r="I7" s="283"/>
      <c r="J7" s="159">
        <v>24750</v>
      </c>
      <c r="K7" s="157"/>
      <c r="L7" s="157"/>
      <c r="M7" s="284">
        <v>80.5</v>
      </c>
      <c r="N7" s="157"/>
      <c r="O7" s="157"/>
      <c r="P7" s="159">
        <v>2541</v>
      </c>
      <c r="Q7" s="285"/>
      <c r="R7" s="97"/>
      <c r="S7" s="97">
        <v>41.72</v>
      </c>
      <c r="T7" s="157"/>
      <c r="U7" s="157"/>
      <c r="V7" s="159">
        <v>85338</v>
      </c>
      <c r="W7" s="157"/>
      <c r="X7" s="157"/>
      <c r="Y7" s="284">
        <v>80.5</v>
      </c>
      <c r="Z7" s="59"/>
    </row>
    <row r="8" spans="2:30" ht="12.6" customHeight="1">
      <c r="B8" s="4">
        <f t="shared" ref="B8:B13" si="0">B7+7</f>
        <v>42021</v>
      </c>
      <c r="C8" s="4"/>
      <c r="D8" s="159">
        <v>1836</v>
      </c>
      <c r="E8" s="97"/>
      <c r="F8" s="97"/>
      <c r="G8" s="97">
        <v>17.690000000000001</v>
      </c>
      <c r="H8" s="157"/>
      <c r="I8" s="283"/>
      <c r="J8" s="159">
        <v>26145</v>
      </c>
      <c r="K8" s="157"/>
      <c r="L8" s="157"/>
      <c r="M8" s="284">
        <v>80.5</v>
      </c>
      <c r="N8" s="157"/>
      <c r="O8" s="157"/>
      <c r="P8" s="159">
        <v>2551</v>
      </c>
      <c r="Q8" s="285"/>
      <c r="R8" s="97"/>
      <c r="S8" s="97">
        <v>41.83</v>
      </c>
      <c r="T8" s="157"/>
      <c r="U8" s="157"/>
      <c r="V8" s="159">
        <v>85900</v>
      </c>
      <c r="W8" s="157"/>
      <c r="X8" s="157"/>
      <c r="Y8" s="284">
        <v>80.5</v>
      </c>
      <c r="Z8" s="145"/>
      <c r="AD8" s="287"/>
    </row>
    <row r="9" spans="2:30" ht="12.6" customHeight="1">
      <c r="B9" s="4">
        <f t="shared" si="0"/>
        <v>42028</v>
      </c>
      <c r="C9" s="4"/>
      <c r="D9" s="159">
        <v>1796</v>
      </c>
      <c r="E9" s="97"/>
      <c r="F9" s="97"/>
      <c r="G9" s="97">
        <v>17.5</v>
      </c>
      <c r="H9" s="157"/>
      <c r="I9" s="283"/>
      <c r="J9" s="159">
        <v>25301</v>
      </c>
      <c r="K9" s="157"/>
      <c r="L9" s="157"/>
      <c r="M9" s="284">
        <v>80.5</v>
      </c>
      <c r="N9" s="157"/>
      <c r="O9" s="157"/>
      <c r="P9" s="159">
        <v>2555</v>
      </c>
      <c r="Q9" s="285"/>
      <c r="R9" s="97"/>
      <c r="S9" s="97">
        <v>41.39</v>
      </c>
      <c r="T9" s="157"/>
      <c r="U9" s="157"/>
      <c r="V9" s="159">
        <v>85130</v>
      </c>
      <c r="W9" s="157"/>
      <c r="X9" s="157"/>
      <c r="Y9" s="284">
        <v>80.5</v>
      </c>
      <c r="Z9" s="145"/>
      <c r="AD9" s="287"/>
    </row>
    <row r="10" spans="2:30" ht="12.6" customHeight="1">
      <c r="B10" s="4">
        <f t="shared" si="0"/>
        <v>42035</v>
      </c>
      <c r="C10" s="4"/>
      <c r="D10" s="159">
        <v>1620</v>
      </c>
      <c r="E10" s="97"/>
      <c r="F10" s="97"/>
      <c r="G10" s="97">
        <v>17.04</v>
      </c>
      <c r="H10" s="157"/>
      <c r="I10" s="283"/>
      <c r="J10" s="159">
        <v>22222</v>
      </c>
      <c r="K10" s="157"/>
      <c r="L10" s="157"/>
      <c r="M10" s="284">
        <v>80.5</v>
      </c>
      <c r="N10" s="157"/>
      <c r="O10" s="157"/>
      <c r="P10" s="159">
        <v>2656</v>
      </c>
      <c r="Q10" s="97"/>
      <c r="R10" s="97"/>
      <c r="S10" s="97">
        <v>41.51</v>
      </c>
      <c r="T10" s="157"/>
      <c r="U10" s="157"/>
      <c r="V10" s="159">
        <v>88752</v>
      </c>
      <c r="W10" s="157"/>
      <c r="X10" s="157"/>
      <c r="Y10" s="284">
        <v>80.5</v>
      </c>
      <c r="Z10" s="145"/>
      <c r="AD10" s="287"/>
    </row>
    <row r="11" spans="2:30" ht="12.6" customHeight="1">
      <c r="B11" s="4">
        <f t="shared" si="0"/>
        <v>42042</v>
      </c>
      <c r="C11" s="4"/>
      <c r="D11" s="159">
        <v>1738</v>
      </c>
      <c r="E11" s="97"/>
      <c r="F11" s="97"/>
      <c r="G11" s="97">
        <v>17.02</v>
      </c>
      <c r="H11" s="282"/>
      <c r="I11" s="283"/>
      <c r="J11" s="159">
        <v>23813</v>
      </c>
      <c r="K11" s="282"/>
      <c r="L11" s="282"/>
      <c r="M11" s="284">
        <v>80.5</v>
      </c>
      <c r="N11" s="282"/>
      <c r="O11" s="282"/>
      <c r="P11" s="159">
        <v>2315</v>
      </c>
      <c r="Q11" s="285"/>
      <c r="R11" s="97"/>
      <c r="S11" s="97">
        <v>41.97</v>
      </c>
      <c r="T11" s="282"/>
      <c r="U11" s="286"/>
      <c r="V11" s="159">
        <v>78214</v>
      </c>
      <c r="W11" s="282"/>
      <c r="X11" s="282"/>
      <c r="Y11" s="284">
        <v>80.5</v>
      </c>
      <c r="Z11" s="145"/>
      <c r="AD11" s="287"/>
    </row>
    <row r="12" spans="2:30" ht="12.6" customHeight="1">
      <c r="B12" s="4">
        <f t="shared" si="0"/>
        <v>42049</v>
      </c>
      <c r="C12" s="4"/>
      <c r="D12" s="159">
        <v>1415</v>
      </c>
      <c r="E12" s="97"/>
      <c r="F12" s="97"/>
      <c r="G12" s="97">
        <v>16.23</v>
      </c>
      <c r="H12" s="157"/>
      <c r="I12" s="283"/>
      <c r="J12" s="159">
        <v>18487</v>
      </c>
      <c r="K12" s="157"/>
      <c r="L12" s="157"/>
      <c r="M12" s="284">
        <v>80.5</v>
      </c>
      <c r="N12" s="157"/>
      <c r="O12" s="157"/>
      <c r="P12" s="159">
        <v>2535</v>
      </c>
      <c r="Q12" s="285"/>
      <c r="R12" s="97"/>
      <c r="S12" s="97">
        <v>41.03</v>
      </c>
      <c r="T12" s="157"/>
      <c r="U12" s="157"/>
      <c r="V12" s="159">
        <v>83729</v>
      </c>
      <c r="W12" s="157"/>
      <c r="X12" s="157"/>
      <c r="Y12" s="284">
        <v>80.5</v>
      </c>
      <c r="Z12" s="145"/>
      <c r="AD12" s="287"/>
    </row>
    <row r="13" spans="2:30" ht="12.6" customHeight="1">
      <c r="B13" s="4">
        <f t="shared" si="0"/>
        <v>42056</v>
      </c>
      <c r="C13" s="4"/>
      <c r="D13" s="159">
        <v>1564</v>
      </c>
      <c r="E13" s="97"/>
      <c r="F13" s="97"/>
      <c r="G13" s="97">
        <v>17.68</v>
      </c>
      <c r="H13" s="157"/>
      <c r="I13" s="283"/>
      <c r="J13" s="159">
        <v>22259</v>
      </c>
      <c r="K13" s="157"/>
      <c r="L13" s="157"/>
      <c r="M13" s="284">
        <v>80.5</v>
      </c>
      <c r="N13" s="157"/>
      <c r="O13" s="157"/>
      <c r="P13" s="159">
        <v>2182</v>
      </c>
      <c r="Q13" s="285"/>
      <c r="R13" s="97"/>
      <c r="S13" s="97">
        <v>41.98</v>
      </c>
      <c r="T13" s="157"/>
      <c r="U13" s="157"/>
      <c r="V13" s="159">
        <v>73738</v>
      </c>
      <c r="W13" s="157"/>
      <c r="X13" s="157"/>
      <c r="Y13" s="284">
        <v>80.5</v>
      </c>
      <c r="Z13" s="145"/>
      <c r="AD13" s="287"/>
    </row>
    <row r="14" spans="2:30" ht="12.6" customHeight="1">
      <c r="B14" s="4">
        <f>B13+7</f>
        <v>42063</v>
      </c>
      <c r="C14" s="4"/>
      <c r="D14" s="159">
        <v>1563</v>
      </c>
      <c r="E14" s="97"/>
      <c r="F14" s="97"/>
      <c r="G14" s="97">
        <v>17.32</v>
      </c>
      <c r="H14" s="157"/>
      <c r="I14" s="283"/>
      <c r="J14" s="159">
        <v>21792</v>
      </c>
      <c r="K14" s="157"/>
      <c r="L14" s="157"/>
      <c r="M14" s="284">
        <v>80.5</v>
      </c>
      <c r="N14" s="157"/>
      <c r="O14" s="157"/>
      <c r="P14" s="159">
        <v>2358</v>
      </c>
      <c r="Q14" s="285"/>
      <c r="R14" s="97"/>
      <c r="S14" s="97">
        <v>41.68</v>
      </c>
      <c r="T14" s="157"/>
      <c r="U14" s="157"/>
      <c r="V14" s="159">
        <v>79117</v>
      </c>
      <c r="W14" s="157"/>
      <c r="X14" s="157"/>
      <c r="Y14" s="284">
        <v>80.5</v>
      </c>
      <c r="Z14" s="145"/>
      <c r="AD14" s="287"/>
    </row>
    <row r="15" spans="2:30" ht="12.6" customHeight="1">
      <c r="B15" s="4">
        <f t="shared" ref="B15:B57" si="1">B14+7</f>
        <v>42070</v>
      </c>
      <c r="C15" s="4"/>
      <c r="D15" s="159">
        <v>1703</v>
      </c>
      <c r="E15" s="97"/>
      <c r="F15" s="97"/>
      <c r="G15" s="97">
        <v>17.010000000000002</v>
      </c>
      <c r="H15" s="282"/>
      <c r="I15" s="283"/>
      <c r="J15" s="159">
        <v>23319</v>
      </c>
      <c r="K15" s="282"/>
      <c r="L15" s="282"/>
      <c r="M15" s="284">
        <v>80.5</v>
      </c>
      <c r="N15" s="282"/>
      <c r="O15" s="282"/>
      <c r="P15" s="159">
        <v>2273</v>
      </c>
      <c r="Q15" s="285"/>
      <c r="R15" s="97"/>
      <c r="S15" s="97">
        <v>41.89</v>
      </c>
      <c r="T15" s="282"/>
      <c r="U15" s="286"/>
      <c r="V15" s="159">
        <v>76649</v>
      </c>
      <c r="W15" s="282"/>
      <c r="X15" s="282"/>
      <c r="Y15" s="284">
        <v>80.5</v>
      </c>
      <c r="Z15" s="145"/>
      <c r="AD15" s="287"/>
    </row>
    <row r="16" spans="2:30" ht="12.6" customHeight="1">
      <c r="B16" s="4">
        <f t="shared" si="1"/>
        <v>42077</v>
      </c>
      <c r="C16" s="4"/>
      <c r="D16" s="159">
        <v>1769</v>
      </c>
      <c r="E16" s="97"/>
      <c r="F16" s="97"/>
      <c r="G16" s="97">
        <v>16.87</v>
      </c>
      <c r="H16" s="157"/>
      <c r="I16" s="283"/>
      <c r="J16" s="159">
        <v>24024</v>
      </c>
      <c r="K16" s="157"/>
      <c r="L16" s="157"/>
      <c r="M16" s="284">
        <v>80.5</v>
      </c>
      <c r="N16" s="157"/>
      <c r="O16" s="157"/>
      <c r="P16" s="159">
        <v>2602</v>
      </c>
      <c r="Q16" s="285"/>
      <c r="R16" s="97"/>
      <c r="S16" s="97">
        <v>40.81</v>
      </c>
      <c r="T16" s="157"/>
      <c r="U16" s="157"/>
      <c r="V16" s="159">
        <v>85481</v>
      </c>
      <c r="W16" s="157"/>
      <c r="X16" s="157"/>
      <c r="Y16" s="284">
        <v>80.5</v>
      </c>
      <c r="Z16" s="145"/>
      <c r="AD16" s="287"/>
    </row>
    <row r="17" spans="2:30" ht="12.6" customHeight="1">
      <c r="B17" s="4">
        <f t="shared" si="1"/>
        <v>42084</v>
      </c>
      <c r="C17" s="4"/>
      <c r="D17" s="159">
        <v>1842</v>
      </c>
      <c r="E17" s="97"/>
      <c r="F17" s="97"/>
      <c r="G17" s="97">
        <v>17.96</v>
      </c>
      <c r="H17" s="157"/>
      <c r="I17" s="283"/>
      <c r="J17" s="159">
        <v>26631</v>
      </c>
      <c r="K17" s="157"/>
      <c r="L17" s="157"/>
      <c r="M17" s="284">
        <v>80.5</v>
      </c>
      <c r="N17" s="157"/>
      <c r="O17" s="157"/>
      <c r="P17" s="159">
        <v>2425</v>
      </c>
      <c r="Q17" s="285"/>
      <c r="R17" s="97"/>
      <c r="S17" s="97">
        <v>42.79</v>
      </c>
      <c r="T17" s="157"/>
      <c r="U17" s="157"/>
      <c r="V17" s="159">
        <v>83531</v>
      </c>
      <c r="W17" s="157"/>
      <c r="X17" s="157"/>
      <c r="Y17" s="284">
        <v>80.5</v>
      </c>
      <c r="Z17" s="145"/>
      <c r="AD17" s="287"/>
    </row>
    <row r="18" spans="2:30" ht="12.6" customHeight="1">
      <c r="B18" s="4">
        <f t="shared" si="1"/>
        <v>42091</v>
      </c>
      <c r="C18" s="4"/>
      <c r="D18" s="159">
        <v>1867</v>
      </c>
      <c r="E18" s="97"/>
      <c r="F18" s="97"/>
      <c r="G18" s="97">
        <v>17.260000000000002</v>
      </c>
      <c r="H18" s="157"/>
      <c r="I18" s="283"/>
      <c r="J18" s="159">
        <v>25941</v>
      </c>
      <c r="K18" s="157"/>
      <c r="L18" s="157"/>
      <c r="M18" s="284">
        <v>80.5</v>
      </c>
      <c r="N18" s="157"/>
      <c r="O18" s="157"/>
      <c r="P18" s="159">
        <v>2356</v>
      </c>
      <c r="Q18" s="285"/>
      <c r="R18" s="97"/>
      <c r="S18" s="97">
        <v>41.03</v>
      </c>
      <c r="T18" s="157"/>
      <c r="U18" s="157"/>
      <c r="V18" s="159">
        <v>77817</v>
      </c>
      <c r="W18" s="157"/>
      <c r="X18" s="157"/>
      <c r="Y18" s="284">
        <v>80.5</v>
      </c>
      <c r="Z18" s="145"/>
      <c r="AD18" s="287"/>
    </row>
    <row r="19" spans="2:30" ht="12.6" customHeight="1">
      <c r="B19" s="4">
        <f t="shared" si="1"/>
        <v>42098</v>
      </c>
      <c r="C19" s="4"/>
      <c r="D19" s="159">
        <v>1408</v>
      </c>
      <c r="E19" s="97"/>
      <c r="F19" s="97"/>
      <c r="G19" s="97">
        <v>17.7</v>
      </c>
      <c r="H19" s="282"/>
      <c r="I19" s="283"/>
      <c r="J19" s="159">
        <v>20062</v>
      </c>
      <c r="K19" s="282"/>
      <c r="L19" s="282"/>
      <c r="M19" s="284">
        <v>80.5</v>
      </c>
      <c r="N19" s="282"/>
      <c r="O19" s="282"/>
      <c r="P19" s="159">
        <v>2154</v>
      </c>
      <c r="Q19" s="285"/>
      <c r="R19" s="97"/>
      <c r="S19" s="97">
        <v>40.4</v>
      </c>
      <c r="T19" s="282"/>
      <c r="U19" s="286"/>
      <c r="V19" s="159">
        <v>70052</v>
      </c>
      <c r="W19" s="282"/>
      <c r="X19" s="282"/>
      <c r="Y19" s="284">
        <v>80.5</v>
      </c>
      <c r="Z19" s="145"/>
      <c r="AD19" s="287"/>
    </row>
    <row r="20" spans="2:30" ht="12.6" customHeight="1">
      <c r="B20" s="4">
        <f t="shared" si="1"/>
        <v>42105</v>
      </c>
      <c r="C20" s="4"/>
      <c r="D20" s="159">
        <v>1945</v>
      </c>
      <c r="E20" s="97"/>
      <c r="F20" s="97"/>
      <c r="G20" s="97">
        <v>16.73</v>
      </c>
      <c r="H20" s="157"/>
      <c r="I20" s="283"/>
      <c r="J20" s="159">
        <v>26195</v>
      </c>
      <c r="K20" s="157"/>
      <c r="L20" s="157"/>
      <c r="M20" s="284">
        <v>80.5</v>
      </c>
      <c r="N20" s="157"/>
      <c r="O20" s="157"/>
      <c r="P20" s="159">
        <v>2394</v>
      </c>
      <c r="Q20" s="285"/>
      <c r="R20" s="97"/>
      <c r="S20" s="97">
        <v>41.91</v>
      </c>
      <c r="T20" s="157"/>
      <c r="U20" s="157"/>
      <c r="V20" s="159">
        <v>80768</v>
      </c>
      <c r="W20" s="157"/>
      <c r="X20" s="157"/>
      <c r="Y20" s="284">
        <v>80.5</v>
      </c>
      <c r="Z20" s="145"/>
      <c r="AD20" s="287"/>
    </row>
    <row r="21" spans="2:30" ht="12.6" customHeight="1">
      <c r="B21" s="4">
        <f t="shared" si="1"/>
        <v>42112</v>
      </c>
      <c r="C21" s="4"/>
      <c r="D21" s="159">
        <v>1915</v>
      </c>
      <c r="E21" s="97"/>
      <c r="F21" s="97"/>
      <c r="G21" s="97">
        <v>16.37</v>
      </c>
      <c r="H21" s="157"/>
      <c r="I21" s="283"/>
      <c r="J21" s="159">
        <v>25236</v>
      </c>
      <c r="K21" s="157"/>
      <c r="L21" s="157"/>
      <c r="M21" s="284">
        <v>80.5</v>
      </c>
      <c r="N21" s="157"/>
      <c r="O21" s="157"/>
      <c r="P21" s="159">
        <v>2452</v>
      </c>
      <c r="Q21" s="285"/>
      <c r="R21" s="97"/>
      <c r="S21" s="97">
        <v>41.12</v>
      </c>
      <c r="T21" s="157"/>
      <c r="U21" s="157"/>
      <c r="V21" s="159">
        <v>81165</v>
      </c>
      <c r="W21" s="157"/>
      <c r="X21" s="157"/>
      <c r="Y21" s="284">
        <v>80.5</v>
      </c>
      <c r="Z21" s="145"/>
      <c r="AD21" s="287"/>
    </row>
    <row r="22" spans="2:30" ht="12.6" customHeight="1">
      <c r="B22" s="4">
        <f t="shared" si="1"/>
        <v>42119</v>
      </c>
      <c r="C22" s="4"/>
      <c r="D22" s="159">
        <v>1826</v>
      </c>
      <c r="E22" s="97"/>
      <c r="F22" s="97"/>
      <c r="G22" s="97">
        <v>16.5</v>
      </c>
      <c r="H22" s="157"/>
      <c r="I22" s="283"/>
      <c r="J22" s="159">
        <v>24254</v>
      </c>
      <c r="K22" s="157"/>
      <c r="L22" s="157"/>
      <c r="M22" s="284">
        <v>80.5</v>
      </c>
      <c r="N22" s="157"/>
      <c r="O22" s="157"/>
      <c r="P22" s="159">
        <v>2467</v>
      </c>
      <c r="Q22" s="285"/>
      <c r="R22" s="97"/>
      <c r="S22" s="97">
        <v>40.4</v>
      </c>
      <c r="T22" s="157"/>
      <c r="U22" s="157"/>
      <c r="V22" s="159">
        <v>80232</v>
      </c>
      <c r="W22" s="157"/>
      <c r="X22" s="157"/>
      <c r="Y22" s="284">
        <v>80.5</v>
      </c>
      <c r="Z22" s="145"/>
      <c r="AD22" s="287"/>
    </row>
    <row r="23" spans="2:30" ht="12.6" customHeight="1">
      <c r="B23" s="4">
        <f t="shared" si="1"/>
        <v>42126</v>
      </c>
      <c r="C23" s="4"/>
      <c r="D23" s="159">
        <v>1629</v>
      </c>
      <c r="E23" s="97"/>
      <c r="F23" s="97"/>
      <c r="G23" s="97">
        <v>16.23</v>
      </c>
      <c r="H23" s="282"/>
      <c r="I23" s="283"/>
      <c r="J23" s="159">
        <v>21283</v>
      </c>
      <c r="K23" s="282"/>
      <c r="L23" s="282"/>
      <c r="M23" s="284">
        <v>80.5</v>
      </c>
      <c r="N23" s="282"/>
      <c r="O23" s="282"/>
      <c r="P23" s="159">
        <v>2566</v>
      </c>
      <c r="Q23" s="285"/>
      <c r="R23" s="97"/>
      <c r="S23" s="97">
        <v>41.07</v>
      </c>
      <c r="T23" s="282"/>
      <c r="U23" s="286"/>
      <c r="V23" s="159">
        <v>84835</v>
      </c>
      <c r="W23" s="282"/>
      <c r="X23" s="282"/>
      <c r="Y23" s="284">
        <v>80.5</v>
      </c>
      <c r="Z23" s="145"/>
      <c r="AD23" s="287"/>
    </row>
    <row r="24" spans="2:30" ht="12.6" customHeight="1">
      <c r="B24" s="4">
        <f t="shared" si="1"/>
        <v>42133</v>
      </c>
      <c r="C24" s="4"/>
      <c r="D24" s="159">
        <v>1568</v>
      </c>
      <c r="E24" s="97"/>
      <c r="F24" s="97"/>
      <c r="G24" s="97">
        <v>16.71</v>
      </c>
      <c r="H24" s="157"/>
      <c r="I24" s="283"/>
      <c r="J24" s="159">
        <v>21092</v>
      </c>
      <c r="K24" s="157"/>
      <c r="L24" s="157"/>
      <c r="M24" s="284">
        <v>80.5</v>
      </c>
      <c r="N24" s="157"/>
      <c r="O24" s="157"/>
      <c r="P24" s="159">
        <v>2401</v>
      </c>
      <c r="Q24" s="285"/>
      <c r="R24" s="97"/>
      <c r="S24" s="97">
        <v>40.75</v>
      </c>
      <c r="T24" s="157"/>
      <c r="U24" s="157"/>
      <c r="V24" s="159">
        <v>78762</v>
      </c>
      <c r="W24" s="157"/>
      <c r="X24" s="157"/>
      <c r="Y24" s="284">
        <v>80.5</v>
      </c>
      <c r="Z24" s="145"/>
      <c r="AD24" s="287"/>
    </row>
    <row r="25" spans="2:30" ht="12.6" customHeight="1">
      <c r="B25" s="4">
        <f t="shared" si="1"/>
        <v>42140</v>
      </c>
      <c r="C25" s="4"/>
      <c r="D25" s="159">
        <v>1590</v>
      </c>
      <c r="E25" s="97"/>
      <c r="F25" s="97"/>
      <c r="G25" s="97">
        <v>15.57</v>
      </c>
      <c r="H25" s="157"/>
      <c r="I25" s="283"/>
      <c r="J25" s="159">
        <v>19929</v>
      </c>
      <c r="K25" s="157"/>
      <c r="L25" s="157"/>
      <c r="M25" s="284">
        <v>80.5</v>
      </c>
      <c r="N25" s="157"/>
      <c r="O25" s="157"/>
      <c r="P25" s="159">
        <v>2508</v>
      </c>
      <c r="Q25" s="285"/>
      <c r="R25" s="97"/>
      <c r="S25" s="97">
        <v>39.74</v>
      </c>
      <c r="T25" s="157"/>
      <c r="U25" s="157"/>
      <c r="V25" s="159">
        <v>80233</v>
      </c>
      <c r="W25" s="157"/>
      <c r="X25" s="157"/>
      <c r="Y25" s="284">
        <v>80.5</v>
      </c>
      <c r="Z25" s="145"/>
      <c r="AD25" s="287"/>
    </row>
    <row r="26" spans="2:30" ht="12.6" customHeight="1">
      <c r="B26" s="4">
        <f t="shared" si="1"/>
        <v>42147</v>
      </c>
      <c r="C26" s="4"/>
      <c r="D26" s="159">
        <v>1809</v>
      </c>
      <c r="E26" s="97"/>
      <c r="F26" s="97"/>
      <c r="G26" s="97">
        <v>15.82</v>
      </c>
      <c r="H26" s="157"/>
      <c r="I26" s="283"/>
      <c r="J26" s="159">
        <v>23038</v>
      </c>
      <c r="K26" s="157"/>
      <c r="L26" s="157"/>
      <c r="M26" s="284">
        <v>80.5</v>
      </c>
      <c r="N26" s="157"/>
      <c r="O26" s="157"/>
      <c r="P26" s="159">
        <v>2281</v>
      </c>
      <c r="Q26" s="285"/>
      <c r="R26" s="97"/>
      <c r="S26" s="97">
        <v>39.92</v>
      </c>
      <c r="T26" s="157"/>
      <c r="U26" s="157"/>
      <c r="V26" s="159">
        <v>73301</v>
      </c>
      <c r="W26" s="157"/>
      <c r="X26" s="157"/>
      <c r="Y26" s="284">
        <v>80.5</v>
      </c>
      <c r="Z26" s="145"/>
      <c r="AD26" s="287"/>
    </row>
    <row r="27" spans="2:30" ht="12.6" customHeight="1">
      <c r="B27" s="4">
        <f t="shared" si="1"/>
        <v>42154</v>
      </c>
      <c r="C27" s="4"/>
      <c r="D27" s="159">
        <v>1440</v>
      </c>
      <c r="E27" s="97"/>
      <c r="F27" s="97"/>
      <c r="G27" s="97">
        <v>16.16</v>
      </c>
      <c r="H27" s="157"/>
      <c r="I27" s="283"/>
      <c r="J27" s="159">
        <v>18733</v>
      </c>
      <c r="K27" s="157"/>
      <c r="L27" s="157"/>
      <c r="M27" s="284">
        <v>80.5</v>
      </c>
      <c r="N27" s="157"/>
      <c r="O27" s="157"/>
      <c r="P27" s="159">
        <v>2164</v>
      </c>
      <c r="Q27" s="97"/>
      <c r="R27" s="97"/>
      <c r="S27" s="97">
        <v>39.770000000000003</v>
      </c>
      <c r="T27" s="157"/>
      <c r="U27" s="157"/>
      <c r="V27" s="159">
        <v>69280</v>
      </c>
      <c r="W27" s="157"/>
      <c r="X27" s="157"/>
      <c r="Y27" s="284">
        <v>80.5</v>
      </c>
      <c r="Z27" s="145"/>
      <c r="AD27" s="159"/>
    </row>
    <row r="28" spans="2:30" ht="12.6" customHeight="1">
      <c r="B28" s="4">
        <f t="shared" si="1"/>
        <v>42161</v>
      </c>
      <c r="C28" s="4"/>
      <c r="D28" s="159">
        <v>1455</v>
      </c>
      <c r="E28" s="97"/>
      <c r="F28" s="97"/>
      <c r="G28" s="97">
        <v>16.62</v>
      </c>
      <c r="H28" s="282"/>
      <c r="I28" s="283"/>
      <c r="J28" s="159">
        <v>19467</v>
      </c>
      <c r="K28" s="282"/>
      <c r="L28" s="282"/>
      <c r="M28" s="284">
        <v>80.5</v>
      </c>
      <c r="N28" s="282"/>
      <c r="O28" s="282"/>
      <c r="P28" s="159">
        <v>2298</v>
      </c>
      <c r="Q28" s="285"/>
      <c r="R28" s="97"/>
      <c r="S28" s="97">
        <v>40.369999999999997</v>
      </c>
      <c r="T28" s="282"/>
      <c r="U28" s="286"/>
      <c r="V28" s="159">
        <v>74680</v>
      </c>
      <c r="W28" s="282"/>
      <c r="X28" s="282"/>
      <c r="Y28" s="284">
        <v>80.5</v>
      </c>
      <c r="Z28" s="145"/>
      <c r="AD28" s="159"/>
    </row>
    <row r="29" spans="2:30" ht="12.6" customHeight="1">
      <c r="B29" s="4">
        <f t="shared" si="1"/>
        <v>42168</v>
      </c>
      <c r="C29" s="4"/>
      <c r="D29" s="159">
        <v>1702</v>
      </c>
      <c r="E29" s="97"/>
      <c r="F29" s="97"/>
      <c r="G29" s="97">
        <v>16.170000000000002</v>
      </c>
      <c r="H29" s="157"/>
      <c r="I29" s="283"/>
      <c r="J29" s="159">
        <v>22155</v>
      </c>
      <c r="K29" s="157"/>
      <c r="L29" s="157"/>
      <c r="M29" s="284">
        <v>80.5</v>
      </c>
      <c r="N29" s="157"/>
      <c r="O29" s="157"/>
      <c r="P29" s="159">
        <v>2273</v>
      </c>
      <c r="Q29" s="285"/>
      <c r="R29" s="97"/>
      <c r="S29" s="97">
        <v>39.97</v>
      </c>
      <c r="T29" s="157"/>
      <c r="U29" s="157"/>
      <c r="V29" s="159">
        <v>73136</v>
      </c>
      <c r="W29" s="157"/>
      <c r="X29" s="157"/>
      <c r="Y29" s="284">
        <v>80.5</v>
      </c>
      <c r="Z29" s="145"/>
      <c r="AD29" s="159"/>
    </row>
    <row r="30" spans="2:30" ht="12.6" customHeight="1">
      <c r="B30" s="4">
        <f t="shared" si="1"/>
        <v>42175</v>
      </c>
      <c r="C30" s="4"/>
      <c r="D30" s="159">
        <v>1612</v>
      </c>
      <c r="E30" s="97"/>
      <c r="F30" s="97"/>
      <c r="G30" s="97">
        <v>16.02</v>
      </c>
      <c r="H30" s="157"/>
      <c r="I30" s="283"/>
      <c r="J30" s="159">
        <v>20789</v>
      </c>
      <c r="K30" s="157"/>
      <c r="L30" s="157"/>
      <c r="M30" s="284">
        <v>80.5</v>
      </c>
      <c r="N30" s="157"/>
      <c r="O30" s="157"/>
      <c r="P30" s="159">
        <v>2214</v>
      </c>
      <c r="Q30" s="285"/>
      <c r="R30" s="97"/>
      <c r="S30" s="97">
        <v>39.79</v>
      </c>
      <c r="T30" s="157"/>
      <c r="U30" s="157"/>
      <c r="V30" s="159">
        <v>70917</v>
      </c>
      <c r="W30" s="157"/>
      <c r="X30" s="157"/>
      <c r="Y30" s="284">
        <v>80.5</v>
      </c>
      <c r="Z30" s="145"/>
      <c r="AD30" s="159"/>
    </row>
    <row r="31" spans="2:30" ht="12.6" customHeight="1">
      <c r="B31" s="4">
        <f t="shared" si="1"/>
        <v>42182</v>
      </c>
      <c r="C31" s="4"/>
      <c r="D31" s="159">
        <v>1654</v>
      </c>
      <c r="E31" s="97"/>
      <c r="F31" s="97"/>
      <c r="G31" s="97">
        <v>16.329999999999998</v>
      </c>
      <c r="H31" s="157"/>
      <c r="I31" s="283"/>
      <c r="J31" s="159">
        <v>21743</v>
      </c>
      <c r="K31" s="157"/>
      <c r="L31" s="157"/>
      <c r="M31" s="284">
        <v>80.5</v>
      </c>
      <c r="N31" s="157"/>
      <c r="O31" s="157"/>
      <c r="P31" s="159">
        <v>2299</v>
      </c>
      <c r="Q31" s="285"/>
      <c r="R31" s="97"/>
      <c r="S31" s="97">
        <v>39.06</v>
      </c>
      <c r="T31" s="157"/>
      <c r="U31" s="157"/>
      <c r="V31" s="159">
        <v>72288</v>
      </c>
      <c r="W31" s="157"/>
      <c r="X31" s="157"/>
      <c r="Y31" s="284">
        <v>80.5</v>
      </c>
      <c r="Z31" s="145"/>
      <c r="AD31" s="159"/>
    </row>
    <row r="32" spans="2:30" ht="12.6" customHeight="1">
      <c r="B32" s="4">
        <f t="shared" si="1"/>
        <v>42189</v>
      </c>
      <c r="C32" s="4"/>
      <c r="D32" s="159">
        <v>1361</v>
      </c>
      <c r="E32" s="97"/>
      <c r="F32" s="97"/>
      <c r="G32" s="97">
        <v>16.22</v>
      </c>
      <c r="H32" s="282"/>
      <c r="I32" s="283"/>
      <c r="J32" s="159">
        <v>17771</v>
      </c>
      <c r="K32" s="282"/>
      <c r="L32" s="282"/>
      <c r="M32" s="284">
        <v>80.5</v>
      </c>
      <c r="N32" s="282"/>
      <c r="O32" s="282"/>
      <c r="P32" s="159">
        <v>1872</v>
      </c>
      <c r="Q32" s="285"/>
      <c r="R32" s="97"/>
      <c r="S32" s="97">
        <v>38.11</v>
      </c>
      <c r="T32" s="282"/>
      <c r="U32" s="286"/>
      <c r="V32" s="159">
        <v>57430</v>
      </c>
      <c r="W32" s="282"/>
      <c r="X32" s="282"/>
      <c r="Y32" s="284">
        <v>80.5</v>
      </c>
      <c r="Z32" s="145"/>
      <c r="AD32" s="159"/>
    </row>
    <row r="33" spans="2:30" ht="12.6" customHeight="1">
      <c r="B33" s="4">
        <f t="shared" si="1"/>
        <v>42196</v>
      </c>
      <c r="C33" s="4"/>
      <c r="D33" s="159">
        <v>1721</v>
      </c>
      <c r="E33" s="97"/>
      <c r="F33" s="97"/>
      <c r="G33" s="97">
        <v>16.14</v>
      </c>
      <c r="H33" s="157"/>
      <c r="I33" s="283"/>
      <c r="J33" s="159">
        <v>22360</v>
      </c>
      <c r="K33" s="157"/>
      <c r="L33" s="157"/>
      <c r="M33" s="284">
        <v>80.5</v>
      </c>
      <c r="N33" s="157"/>
      <c r="O33" s="157"/>
      <c r="P33" s="159">
        <v>2366</v>
      </c>
      <c r="Q33" s="285"/>
      <c r="R33" s="97"/>
      <c r="S33" s="97">
        <v>39.14</v>
      </c>
      <c r="T33" s="157"/>
      <c r="U33" s="157"/>
      <c r="V33" s="159">
        <v>74547</v>
      </c>
      <c r="W33" s="157"/>
      <c r="X33" s="157"/>
      <c r="Y33" s="284">
        <v>80.5</v>
      </c>
      <c r="Z33" s="145"/>
      <c r="AD33" s="159"/>
    </row>
    <row r="34" spans="2:30" ht="12.6" customHeight="1">
      <c r="B34" s="4">
        <f t="shared" si="1"/>
        <v>42203</v>
      </c>
      <c r="C34" s="4"/>
      <c r="D34" s="159">
        <v>1746</v>
      </c>
      <c r="E34" s="97"/>
      <c r="F34" s="97"/>
      <c r="G34" s="97">
        <v>15.73</v>
      </c>
      <c r="H34" s="157"/>
      <c r="I34" s="283"/>
      <c r="J34" s="159">
        <v>22109</v>
      </c>
      <c r="K34" s="157"/>
      <c r="L34" s="157"/>
      <c r="M34" s="284">
        <v>80.5</v>
      </c>
      <c r="N34" s="157"/>
      <c r="O34" s="157"/>
      <c r="P34" s="159">
        <v>2390</v>
      </c>
      <c r="Q34" s="285"/>
      <c r="R34" s="97"/>
      <c r="S34" s="97">
        <v>38.5</v>
      </c>
      <c r="T34" s="157"/>
      <c r="U34" s="157"/>
      <c r="V34" s="159">
        <v>74072</v>
      </c>
      <c r="W34" s="157"/>
      <c r="X34" s="157"/>
      <c r="Y34" s="284">
        <v>80.5</v>
      </c>
      <c r="Z34" s="145"/>
      <c r="AD34" s="159"/>
    </row>
    <row r="35" spans="2:30" ht="12.6" customHeight="1">
      <c r="B35" s="4">
        <f t="shared" si="1"/>
        <v>42210</v>
      </c>
      <c r="C35" s="4"/>
      <c r="D35" s="159">
        <v>1984</v>
      </c>
      <c r="E35" s="97"/>
      <c r="F35" s="97"/>
      <c r="G35" s="97">
        <v>15.51</v>
      </c>
      <c r="H35" s="157"/>
      <c r="I35" s="283"/>
      <c r="J35" s="159">
        <v>24771</v>
      </c>
      <c r="K35" s="157"/>
      <c r="L35" s="157"/>
      <c r="M35" s="284">
        <v>80.5</v>
      </c>
      <c r="N35" s="157"/>
      <c r="O35" s="157"/>
      <c r="P35" s="159">
        <v>2508</v>
      </c>
      <c r="Q35" s="285"/>
      <c r="R35" s="97"/>
      <c r="S35" s="97">
        <v>38.520000000000003</v>
      </c>
      <c r="T35" s="157"/>
      <c r="U35" s="157"/>
      <c r="V35" s="159">
        <v>77770</v>
      </c>
      <c r="W35" s="157"/>
      <c r="X35" s="157"/>
      <c r="Y35" s="284">
        <v>80.5</v>
      </c>
      <c r="Z35" s="145"/>
      <c r="AD35" s="159"/>
    </row>
    <row r="36" spans="2:30" ht="12.6" customHeight="1">
      <c r="B36" s="4">
        <f t="shared" si="1"/>
        <v>42217</v>
      </c>
      <c r="C36" s="4"/>
      <c r="D36" s="159">
        <v>1742</v>
      </c>
      <c r="E36" s="97"/>
      <c r="F36" s="97"/>
      <c r="G36" s="97">
        <v>15.74</v>
      </c>
      <c r="H36" s="282"/>
      <c r="I36" s="283"/>
      <c r="J36" s="159">
        <v>22072</v>
      </c>
      <c r="K36" s="282"/>
      <c r="L36" s="282"/>
      <c r="M36" s="284">
        <v>80.5</v>
      </c>
      <c r="N36" s="282"/>
      <c r="O36" s="282"/>
      <c r="P36" s="159">
        <v>2225</v>
      </c>
      <c r="Q36" s="285"/>
      <c r="R36" s="97"/>
      <c r="S36" s="97">
        <v>38.590000000000003</v>
      </c>
      <c r="T36" s="282"/>
      <c r="U36" s="286"/>
      <c r="V36" s="159">
        <v>69120</v>
      </c>
      <c r="W36" s="282"/>
      <c r="X36" s="282"/>
      <c r="Y36" s="284">
        <v>80.5</v>
      </c>
      <c r="Z36" s="145"/>
      <c r="AD36" s="159"/>
    </row>
    <row r="37" spans="2:30" ht="12.6" customHeight="1">
      <c r="B37" s="4">
        <f t="shared" si="1"/>
        <v>42224</v>
      </c>
      <c r="C37" s="4"/>
      <c r="D37" s="159">
        <v>1793</v>
      </c>
      <c r="E37" s="97"/>
      <c r="F37" s="97"/>
      <c r="G37" s="97">
        <v>16.21</v>
      </c>
      <c r="H37" s="157"/>
      <c r="I37" s="283"/>
      <c r="J37" s="159">
        <v>23397</v>
      </c>
      <c r="K37" s="157"/>
      <c r="L37" s="157"/>
      <c r="M37" s="284">
        <v>80.5</v>
      </c>
      <c r="N37" s="157"/>
      <c r="O37" s="157"/>
      <c r="P37" s="159">
        <v>2410</v>
      </c>
      <c r="Q37" s="285"/>
      <c r="R37" s="97"/>
      <c r="S37" s="97">
        <v>37.840000000000003</v>
      </c>
      <c r="T37" s="157"/>
      <c r="U37" s="157"/>
      <c r="V37" s="159">
        <v>73411</v>
      </c>
      <c r="W37" s="157"/>
      <c r="X37" s="157"/>
      <c r="Y37" s="284">
        <v>80.5</v>
      </c>
      <c r="Z37" s="145"/>
      <c r="AD37" s="159"/>
    </row>
    <row r="38" spans="2:30" ht="12.6" customHeight="1">
      <c r="B38" s="4">
        <f t="shared" si="1"/>
        <v>42231</v>
      </c>
      <c r="C38" s="4"/>
      <c r="D38" s="159">
        <v>1841</v>
      </c>
      <c r="E38" s="97"/>
      <c r="F38" s="97"/>
      <c r="G38" s="97">
        <v>16.52</v>
      </c>
      <c r="H38" s="157"/>
      <c r="I38" s="283"/>
      <c r="J38" s="159">
        <v>24483</v>
      </c>
      <c r="K38" s="157"/>
      <c r="L38" s="157"/>
      <c r="M38" s="284">
        <v>80.5</v>
      </c>
      <c r="N38" s="157"/>
      <c r="O38" s="157"/>
      <c r="P38" s="159">
        <v>2226</v>
      </c>
      <c r="Q38" s="285"/>
      <c r="R38" s="97"/>
      <c r="S38" s="97">
        <v>38.590000000000003</v>
      </c>
      <c r="T38" s="157"/>
      <c r="U38" s="157"/>
      <c r="V38" s="159">
        <v>69151</v>
      </c>
      <c r="W38" s="157"/>
      <c r="X38" s="157"/>
      <c r="Y38" s="284">
        <v>80.5</v>
      </c>
      <c r="Z38" s="145"/>
      <c r="AD38" s="159"/>
    </row>
    <row r="39" spans="2:30" ht="12.6" customHeight="1">
      <c r="B39" s="4">
        <f t="shared" si="1"/>
        <v>42238</v>
      </c>
      <c r="C39" s="4"/>
      <c r="D39" s="159">
        <v>1768</v>
      </c>
      <c r="E39" s="97"/>
      <c r="F39" s="97"/>
      <c r="G39" s="97">
        <v>17.12</v>
      </c>
      <c r="H39" s="157"/>
      <c r="I39" s="283"/>
      <c r="J39" s="159">
        <v>24366</v>
      </c>
      <c r="K39" s="157"/>
      <c r="L39" s="157"/>
      <c r="M39" s="284">
        <v>80.5</v>
      </c>
      <c r="N39" s="157"/>
      <c r="O39" s="157"/>
      <c r="P39" s="159">
        <v>2372</v>
      </c>
      <c r="Q39" s="285"/>
      <c r="R39" s="97"/>
      <c r="S39" s="97">
        <v>39.6</v>
      </c>
      <c r="T39" s="157"/>
      <c r="U39" s="157"/>
      <c r="V39" s="159">
        <v>75615</v>
      </c>
      <c r="W39" s="157"/>
      <c r="X39" s="157"/>
      <c r="Y39" s="284">
        <v>80.5</v>
      </c>
      <c r="Z39" s="145"/>
      <c r="AD39" s="159"/>
    </row>
    <row r="40" spans="2:30" ht="12.6" customHeight="1">
      <c r="B40" s="4">
        <f t="shared" si="1"/>
        <v>42245</v>
      </c>
      <c r="C40" s="4"/>
      <c r="D40" s="159">
        <v>1478</v>
      </c>
      <c r="E40" s="97"/>
      <c r="F40" s="97"/>
      <c r="G40" s="97">
        <v>16.149999999999999</v>
      </c>
      <c r="H40" s="157"/>
      <c r="I40" s="283"/>
      <c r="J40" s="159">
        <v>19215</v>
      </c>
      <c r="K40" s="157"/>
      <c r="L40" s="157"/>
      <c r="M40" s="284">
        <v>80.5</v>
      </c>
      <c r="N40" s="157"/>
      <c r="O40" s="157"/>
      <c r="P40" s="159">
        <v>2335</v>
      </c>
      <c r="Q40" s="97"/>
      <c r="R40" s="97"/>
      <c r="S40" s="97">
        <v>39.08</v>
      </c>
      <c r="T40" s="157"/>
      <c r="U40" s="157"/>
      <c r="V40" s="159">
        <v>73458</v>
      </c>
      <c r="W40" s="157"/>
      <c r="X40" s="157"/>
      <c r="Y40" s="284">
        <v>80.5</v>
      </c>
      <c r="Z40" s="145"/>
      <c r="AD40" s="159"/>
    </row>
    <row r="41" spans="2:30" ht="12.6" customHeight="1">
      <c r="B41" s="4">
        <f t="shared" si="1"/>
        <v>42252</v>
      </c>
      <c r="C41" s="4"/>
      <c r="D41" s="159">
        <v>1838</v>
      </c>
      <c r="E41" s="97"/>
      <c r="F41" s="97"/>
      <c r="G41" s="97">
        <v>16.86</v>
      </c>
      <c r="H41" s="282"/>
      <c r="I41" s="283"/>
      <c r="J41" s="159">
        <v>24946</v>
      </c>
      <c r="K41" s="282"/>
      <c r="L41" s="282"/>
      <c r="M41" s="284">
        <v>80.5</v>
      </c>
      <c r="N41" s="282"/>
      <c r="O41" s="282"/>
      <c r="P41" s="159">
        <v>2405</v>
      </c>
      <c r="Q41" s="285"/>
      <c r="R41" s="97"/>
      <c r="S41" s="97">
        <v>37.6</v>
      </c>
      <c r="T41" s="282"/>
      <c r="U41" s="286"/>
      <c r="V41" s="159">
        <v>72795</v>
      </c>
      <c r="W41" s="282"/>
      <c r="X41" s="282"/>
      <c r="Y41" s="284">
        <v>80.5</v>
      </c>
      <c r="Z41" s="145"/>
      <c r="AD41" s="159"/>
    </row>
    <row r="42" spans="2:30" ht="12.6" customHeight="1">
      <c r="B42" s="4">
        <f t="shared" si="1"/>
        <v>42259</v>
      </c>
      <c r="C42" s="4"/>
      <c r="D42" s="159">
        <v>1408</v>
      </c>
      <c r="E42" s="97"/>
      <c r="F42" s="97"/>
      <c r="G42" s="97">
        <v>17.100000000000001</v>
      </c>
      <c r="H42" s="157"/>
      <c r="I42" s="283"/>
      <c r="J42" s="159">
        <v>19382</v>
      </c>
      <c r="K42" s="157"/>
      <c r="L42" s="157"/>
      <c r="M42" s="284">
        <v>80.5</v>
      </c>
      <c r="N42" s="157"/>
      <c r="O42" s="157"/>
      <c r="P42" s="159">
        <v>2007</v>
      </c>
      <c r="Q42" s="285"/>
      <c r="R42" s="97"/>
      <c r="S42" s="97">
        <v>34.200000000000003</v>
      </c>
      <c r="T42" s="157"/>
      <c r="U42" s="157"/>
      <c r="V42" s="159">
        <v>55255</v>
      </c>
      <c r="W42" s="157"/>
      <c r="X42" s="157"/>
      <c r="Y42" s="284">
        <v>80.5</v>
      </c>
      <c r="Z42" s="145"/>
      <c r="AD42" s="105"/>
    </row>
    <row r="43" spans="2:30" ht="12.6" customHeight="1">
      <c r="B43" s="4">
        <f t="shared" si="1"/>
        <v>42266</v>
      </c>
      <c r="C43" s="4"/>
      <c r="D43" s="159">
        <v>1709</v>
      </c>
      <c r="E43" s="97"/>
      <c r="F43" s="97"/>
      <c r="G43" s="97">
        <v>16.47</v>
      </c>
      <c r="H43" s="157"/>
      <c r="I43" s="283"/>
      <c r="J43" s="159">
        <v>22659</v>
      </c>
      <c r="K43" s="157"/>
      <c r="L43" s="157"/>
      <c r="M43" s="284">
        <v>80.5</v>
      </c>
      <c r="N43" s="157"/>
      <c r="O43" s="157"/>
      <c r="P43" s="159">
        <v>2390</v>
      </c>
      <c r="Q43" s="285"/>
      <c r="R43" s="97"/>
      <c r="S43" s="97">
        <v>38.19</v>
      </c>
      <c r="T43" s="157"/>
      <c r="U43" s="157"/>
      <c r="V43" s="159">
        <v>73476</v>
      </c>
      <c r="W43" s="157"/>
      <c r="X43" s="157"/>
      <c r="Y43" s="284">
        <v>80.5</v>
      </c>
      <c r="Z43" s="145"/>
      <c r="AD43" s="105"/>
    </row>
    <row r="44" spans="2:30" ht="12.6" customHeight="1">
      <c r="B44" s="4">
        <f t="shared" si="1"/>
        <v>42273</v>
      </c>
      <c r="C44" s="4"/>
      <c r="D44" s="159">
        <v>1657</v>
      </c>
      <c r="E44" s="97"/>
      <c r="F44" s="97"/>
      <c r="G44" s="97">
        <v>17.34</v>
      </c>
      <c r="H44" s="157"/>
      <c r="I44" s="283"/>
      <c r="J44" s="159">
        <v>23130</v>
      </c>
      <c r="K44" s="157"/>
      <c r="L44" s="157"/>
      <c r="M44" s="284">
        <v>80.5</v>
      </c>
      <c r="N44" s="157"/>
      <c r="O44" s="157"/>
      <c r="P44" s="159">
        <v>2372</v>
      </c>
      <c r="Q44" s="285"/>
      <c r="R44" s="97"/>
      <c r="S44" s="97">
        <v>39</v>
      </c>
      <c r="T44" s="157"/>
      <c r="U44" s="157"/>
      <c r="V44" s="159">
        <v>74469</v>
      </c>
      <c r="W44" s="157"/>
      <c r="X44" s="157"/>
      <c r="Y44" s="284">
        <v>80.5</v>
      </c>
      <c r="Z44" s="145"/>
      <c r="AD44" s="105"/>
    </row>
    <row r="45" spans="2:30" ht="12.6" customHeight="1">
      <c r="B45" s="4">
        <f t="shared" si="1"/>
        <v>42280</v>
      </c>
      <c r="C45" s="4"/>
      <c r="D45" s="159">
        <v>1611</v>
      </c>
      <c r="E45" s="97"/>
      <c r="F45" s="97"/>
      <c r="G45" s="97">
        <v>18.04</v>
      </c>
      <c r="H45" s="282"/>
      <c r="I45" s="283"/>
      <c r="J45" s="159">
        <v>23395</v>
      </c>
      <c r="K45" s="282"/>
      <c r="L45" s="282"/>
      <c r="M45" s="284">
        <v>80.5</v>
      </c>
      <c r="N45" s="282"/>
      <c r="O45" s="282"/>
      <c r="P45" s="159">
        <v>2403</v>
      </c>
      <c r="Q45" s="285"/>
      <c r="R45" s="97"/>
      <c r="S45" s="97">
        <v>38.28</v>
      </c>
      <c r="T45" s="282"/>
      <c r="U45" s="286"/>
      <c r="V45" s="159">
        <v>74049</v>
      </c>
      <c r="W45" s="282"/>
      <c r="X45" s="282"/>
      <c r="Y45" s="284">
        <v>80.5</v>
      </c>
      <c r="Z45" s="145"/>
      <c r="AD45" s="105"/>
    </row>
    <row r="46" spans="2:30" ht="12.6" customHeight="1">
      <c r="B46" s="4">
        <f t="shared" si="1"/>
        <v>42287</v>
      </c>
      <c r="C46" s="4"/>
      <c r="D46" s="159">
        <v>1663</v>
      </c>
      <c r="E46" s="97"/>
      <c r="F46" s="97"/>
      <c r="G46" s="97">
        <v>17.579999999999998</v>
      </c>
      <c r="H46" s="157"/>
      <c r="I46" s="283"/>
      <c r="J46" s="159">
        <v>23535</v>
      </c>
      <c r="K46" s="157"/>
      <c r="L46" s="157"/>
      <c r="M46" s="284">
        <v>80.5</v>
      </c>
      <c r="N46" s="157"/>
      <c r="O46" s="157"/>
      <c r="P46" s="159">
        <v>2638</v>
      </c>
      <c r="Q46" s="285"/>
      <c r="R46" s="97"/>
      <c r="S46" s="97">
        <v>37.85</v>
      </c>
      <c r="T46" s="157"/>
      <c r="U46" s="157"/>
      <c r="V46" s="159">
        <v>80378</v>
      </c>
      <c r="W46" s="157"/>
      <c r="X46" s="157"/>
      <c r="Y46" s="284">
        <v>80.5</v>
      </c>
      <c r="Z46" s="145"/>
      <c r="AD46" s="105"/>
    </row>
    <row r="47" spans="2:30" ht="12.6" customHeight="1">
      <c r="B47" s="4">
        <f t="shared" si="1"/>
        <v>42294</v>
      </c>
      <c r="C47" s="4"/>
      <c r="D47" s="159">
        <v>2036</v>
      </c>
      <c r="E47" s="97"/>
      <c r="F47" s="97"/>
      <c r="G47" s="97">
        <v>17.489999999999998</v>
      </c>
      <c r="H47" s="157"/>
      <c r="I47" s="283"/>
      <c r="J47" s="159">
        <v>28666</v>
      </c>
      <c r="K47" s="157"/>
      <c r="L47" s="157"/>
      <c r="M47" s="284">
        <v>80.5</v>
      </c>
      <c r="N47" s="157"/>
      <c r="O47" s="157"/>
      <c r="P47" s="159">
        <v>2605</v>
      </c>
      <c r="Q47" s="285"/>
      <c r="R47" s="97"/>
      <c r="S47" s="97">
        <v>39.14</v>
      </c>
      <c r="T47" s="157"/>
      <c r="U47" s="157"/>
      <c r="V47" s="159">
        <v>82078</v>
      </c>
      <c r="W47" s="157"/>
      <c r="X47" s="157"/>
      <c r="Y47" s="284">
        <v>80.5</v>
      </c>
      <c r="Z47" s="145"/>
      <c r="AD47" s="105"/>
    </row>
    <row r="48" spans="2:30" ht="12.6" customHeight="1">
      <c r="B48" s="4">
        <f t="shared" si="1"/>
        <v>42301</v>
      </c>
      <c r="C48" s="4"/>
      <c r="D48" s="159">
        <v>2195</v>
      </c>
      <c r="E48" s="97"/>
      <c r="F48" s="97"/>
      <c r="G48" s="97">
        <v>17.760000000000002</v>
      </c>
      <c r="H48" s="157"/>
      <c r="I48" s="283"/>
      <c r="J48" s="159">
        <v>31381</v>
      </c>
      <c r="K48" s="157"/>
      <c r="L48" s="157"/>
      <c r="M48" s="284">
        <v>80.5</v>
      </c>
      <c r="N48" s="157"/>
      <c r="O48" s="157"/>
      <c r="P48" s="159">
        <v>2826</v>
      </c>
      <c r="Q48" s="285"/>
      <c r="R48" s="97"/>
      <c r="S48" s="97">
        <v>38.630000000000003</v>
      </c>
      <c r="T48" s="157"/>
      <c r="U48" s="157"/>
      <c r="V48" s="159">
        <v>87881</v>
      </c>
      <c r="W48" s="157"/>
      <c r="X48" s="157"/>
      <c r="Y48" s="284">
        <v>80.5</v>
      </c>
      <c r="Z48" s="145"/>
      <c r="AD48" s="105"/>
    </row>
    <row r="49" spans="2:30" ht="12.6" customHeight="1">
      <c r="B49" s="4">
        <f t="shared" si="1"/>
        <v>42308</v>
      </c>
      <c r="C49" s="4"/>
      <c r="D49" s="159">
        <v>2436</v>
      </c>
      <c r="E49" s="97"/>
      <c r="F49" s="97"/>
      <c r="G49" s="97">
        <v>17.010000000000002</v>
      </c>
      <c r="H49" s="157"/>
      <c r="I49" s="283"/>
      <c r="J49" s="159">
        <v>33356</v>
      </c>
      <c r="K49" s="157"/>
      <c r="L49" s="157"/>
      <c r="M49" s="284">
        <v>80.5</v>
      </c>
      <c r="N49" s="157"/>
      <c r="O49" s="157"/>
      <c r="P49" s="159">
        <v>2707</v>
      </c>
      <c r="Q49" s="97"/>
      <c r="R49" s="97"/>
      <c r="S49" s="97">
        <v>38.450000000000003</v>
      </c>
      <c r="T49" s="157"/>
      <c r="U49" s="157"/>
      <c r="V49" s="159">
        <v>83788</v>
      </c>
      <c r="W49" s="157"/>
      <c r="X49" s="157"/>
      <c r="Y49" s="284">
        <v>80.5</v>
      </c>
      <c r="Z49" s="145"/>
      <c r="AD49" s="105"/>
    </row>
    <row r="50" spans="2:30" ht="12.6" customHeight="1">
      <c r="B50" s="4">
        <f t="shared" si="1"/>
        <v>42315</v>
      </c>
      <c r="C50" s="4"/>
      <c r="D50" s="159">
        <v>2322</v>
      </c>
      <c r="E50" s="97"/>
      <c r="F50" s="97"/>
      <c r="G50" s="97">
        <v>17.25</v>
      </c>
      <c r="H50" s="282"/>
      <c r="I50" s="283"/>
      <c r="J50" s="159">
        <v>32244</v>
      </c>
      <c r="K50" s="282"/>
      <c r="L50" s="282"/>
      <c r="M50" s="284">
        <v>80.5</v>
      </c>
      <c r="N50" s="282"/>
      <c r="O50" s="282"/>
      <c r="P50" s="159">
        <v>2649</v>
      </c>
      <c r="Q50" s="285"/>
      <c r="R50" s="97"/>
      <c r="S50" s="97">
        <v>39.31</v>
      </c>
      <c r="T50" s="282"/>
      <c r="U50" s="286"/>
      <c r="V50" s="159">
        <v>83826</v>
      </c>
      <c r="W50" s="282"/>
      <c r="X50" s="282"/>
      <c r="Y50" s="284">
        <v>80.5</v>
      </c>
      <c r="Z50" s="145"/>
      <c r="AD50" s="105"/>
    </row>
    <row r="51" spans="2:30" ht="12.6" customHeight="1">
      <c r="B51" s="4">
        <f t="shared" si="1"/>
        <v>42322</v>
      </c>
      <c r="C51" s="4"/>
      <c r="D51" s="159">
        <v>2886</v>
      </c>
      <c r="E51" s="97"/>
      <c r="F51" s="97"/>
      <c r="G51" s="97">
        <v>17.61</v>
      </c>
      <c r="H51" s="282"/>
      <c r="I51" s="283"/>
      <c r="J51" s="159">
        <v>40912</v>
      </c>
      <c r="K51" s="282"/>
      <c r="L51" s="282"/>
      <c r="M51" s="284">
        <v>80.5</v>
      </c>
      <c r="N51" s="282"/>
      <c r="O51" s="282"/>
      <c r="P51" s="159">
        <v>2393</v>
      </c>
      <c r="Q51" s="285"/>
      <c r="R51" s="97"/>
      <c r="S51" s="97">
        <v>40.19</v>
      </c>
      <c r="T51" s="282"/>
      <c r="U51" s="286"/>
      <c r="V51" s="159">
        <v>77421</v>
      </c>
      <c r="W51" s="282"/>
      <c r="X51" s="282"/>
      <c r="Y51" s="284">
        <v>80.5</v>
      </c>
      <c r="Z51" s="145"/>
      <c r="AD51" s="105"/>
    </row>
    <row r="52" spans="2:30" ht="12.6" customHeight="1">
      <c r="B52" s="4">
        <f t="shared" si="1"/>
        <v>42329</v>
      </c>
      <c r="C52" s="4"/>
      <c r="D52" s="159">
        <v>1786</v>
      </c>
      <c r="E52" s="97"/>
      <c r="F52" s="97"/>
      <c r="G52" s="97">
        <v>16.850000000000001</v>
      </c>
      <c r="H52" s="282"/>
      <c r="I52" s="283"/>
      <c r="J52" s="159">
        <v>24226</v>
      </c>
      <c r="K52" s="282"/>
      <c r="L52" s="282"/>
      <c r="M52" s="284">
        <v>80.5</v>
      </c>
      <c r="N52" s="282"/>
      <c r="O52" s="282"/>
      <c r="P52" s="159">
        <v>2559</v>
      </c>
      <c r="Q52" s="285"/>
      <c r="R52" s="97"/>
      <c r="S52" s="97">
        <v>40.840000000000003</v>
      </c>
      <c r="T52" s="282"/>
      <c r="U52" s="286"/>
      <c r="V52" s="159">
        <v>84130</v>
      </c>
      <c r="W52" s="282"/>
      <c r="X52" s="282"/>
      <c r="Y52" s="284">
        <v>80.5</v>
      </c>
      <c r="Z52" s="145"/>
      <c r="AD52" s="105"/>
    </row>
    <row r="53" spans="2:30" ht="12.6" customHeight="1">
      <c r="B53" s="4">
        <f t="shared" si="1"/>
        <v>42336</v>
      </c>
      <c r="C53" s="4"/>
      <c r="D53" s="159">
        <v>993</v>
      </c>
      <c r="E53" s="97"/>
      <c r="F53" s="97"/>
      <c r="G53" s="97">
        <v>16.190000000000001</v>
      </c>
      <c r="H53" s="282"/>
      <c r="I53" s="283"/>
      <c r="J53" s="159">
        <v>12942</v>
      </c>
      <c r="K53" s="282"/>
      <c r="L53" s="282"/>
      <c r="M53" s="284">
        <v>80.5</v>
      </c>
      <c r="N53" s="282"/>
      <c r="O53" s="282"/>
      <c r="P53" s="159">
        <v>1481</v>
      </c>
      <c r="Q53" s="285"/>
      <c r="R53" s="97"/>
      <c r="S53" s="97">
        <v>40.46</v>
      </c>
      <c r="T53" s="282"/>
      <c r="U53" s="286"/>
      <c r="V53" s="159">
        <v>48237</v>
      </c>
      <c r="W53" s="282"/>
      <c r="X53" s="282"/>
      <c r="Y53" s="284">
        <v>80.5</v>
      </c>
      <c r="Z53" s="145"/>
      <c r="AD53" s="105"/>
    </row>
    <row r="54" spans="2:30" ht="12.6" customHeight="1">
      <c r="B54" s="4">
        <f t="shared" si="1"/>
        <v>42343</v>
      </c>
      <c r="C54" s="4"/>
      <c r="D54" s="159">
        <v>1725</v>
      </c>
      <c r="E54" s="97"/>
      <c r="F54" s="97"/>
      <c r="G54" s="97">
        <v>17</v>
      </c>
      <c r="H54" s="282"/>
      <c r="I54" s="283"/>
      <c r="J54" s="159">
        <v>23607</v>
      </c>
      <c r="K54" s="282"/>
      <c r="L54" s="282"/>
      <c r="M54" s="284">
        <v>80.5</v>
      </c>
      <c r="N54" s="282"/>
      <c r="O54" s="282"/>
      <c r="P54" s="159">
        <v>2381</v>
      </c>
      <c r="Q54" s="285"/>
      <c r="R54" s="97"/>
      <c r="S54" s="97">
        <v>41.54</v>
      </c>
      <c r="T54" s="282"/>
      <c r="U54" s="286"/>
      <c r="V54" s="159">
        <v>79620</v>
      </c>
      <c r="W54" s="282"/>
      <c r="X54" s="282"/>
      <c r="Y54" s="284">
        <v>80.5</v>
      </c>
      <c r="Z54" s="145"/>
      <c r="AD54" s="105"/>
    </row>
    <row r="55" spans="2:30" ht="12.6" customHeight="1">
      <c r="B55" s="4">
        <f t="shared" si="1"/>
        <v>42350</v>
      </c>
      <c r="C55" s="4"/>
      <c r="D55" s="159">
        <v>1755</v>
      </c>
      <c r="E55" s="97"/>
      <c r="F55" s="97"/>
      <c r="G55" s="97">
        <v>16.760000000000002</v>
      </c>
      <c r="H55" s="282"/>
      <c r="I55" s="283"/>
      <c r="J55" s="159">
        <v>23678</v>
      </c>
      <c r="K55" s="282"/>
      <c r="L55" s="282"/>
      <c r="M55" s="284">
        <v>80.5</v>
      </c>
      <c r="N55" s="282"/>
      <c r="O55" s="282"/>
      <c r="P55" s="159">
        <v>2386</v>
      </c>
      <c r="Q55" s="285"/>
      <c r="R55" s="97"/>
      <c r="S55" s="97">
        <v>41.96</v>
      </c>
      <c r="T55" s="282"/>
      <c r="U55" s="286"/>
      <c r="V55" s="159">
        <v>80594</v>
      </c>
      <c r="W55" s="282"/>
      <c r="X55" s="282"/>
      <c r="Y55" s="284">
        <v>80.5</v>
      </c>
      <c r="Z55" s="145"/>
      <c r="AD55" s="143"/>
    </row>
    <row r="56" spans="2:30" ht="12.6" customHeight="1">
      <c r="B56" s="4">
        <f t="shared" si="1"/>
        <v>42357</v>
      </c>
      <c r="C56" s="4"/>
      <c r="D56" s="159">
        <v>1839</v>
      </c>
      <c r="E56" s="97"/>
      <c r="F56" s="97"/>
      <c r="G56" s="97">
        <v>16.95</v>
      </c>
      <c r="H56" s="282"/>
      <c r="I56" s="283"/>
      <c r="J56" s="159">
        <v>25093</v>
      </c>
      <c r="K56" s="282"/>
      <c r="L56" s="282"/>
      <c r="M56" s="284">
        <v>80.5</v>
      </c>
      <c r="N56" s="282"/>
      <c r="O56" s="282"/>
      <c r="P56" s="159">
        <v>2330</v>
      </c>
      <c r="Q56" s="285"/>
      <c r="R56" s="97"/>
      <c r="S56" s="97">
        <v>41.91</v>
      </c>
      <c r="T56" s="282"/>
      <c r="U56" s="286"/>
      <c r="V56" s="159">
        <v>78608</v>
      </c>
      <c r="W56" s="282"/>
      <c r="X56" s="282"/>
      <c r="Y56" s="284">
        <v>80.5</v>
      </c>
      <c r="Z56" s="145"/>
      <c r="AD56" s="143"/>
    </row>
    <row r="57" spans="2:30" ht="12.6" customHeight="1">
      <c r="B57" s="4">
        <f t="shared" si="1"/>
        <v>42364</v>
      </c>
      <c r="C57" s="4"/>
      <c r="D57" s="159">
        <v>725</v>
      </c>
      <c r="E57" s="97"/>
      <c r="F57" s="97"/>
      <c r="G57" s="97">
        <v>16.87</v>
      </c>
      <c r="H57" s="282"/>
      <c r="I57" s="283"/>
      <c r="J57" s="159">
        <v>9846</v>
      </c>
      <c r="K57" s="282"/>
      <c r="L57" s="282"/>
      <c r="M57" s="284">
        <v>80.5</v>
      </c>
      <c r="N57" s="282"/>
      <c r="O57" s="282"/>
      <c r="P57" s="159">
        <v>1470</v>
      </c>
      <c r="Q57" s="285"/>
      <c r="R57" s="97"/>
      <c r="S57" s="97">
        <v>41.22</v>
      </c>
      <c r="T57" s="282"/>
      <c r="U57" s="286"/>
      <c r="V57" s="159">
        <v>48778</v>
      </c>
      <c r="W57" s="282"/>
      <c r="X57" s="282"/>
      <c r="Y57" s="284">
        <v>80.5</v>
      </c>
      <c r="Z57" s="145"/>
      <c r="AD57" s="143"/>
    </row>
    <row r="58" spans="2:30" ht="12.6" customHeight="1">
      <c r="B58" s="4">
        <f t="shared" ref="B58" si="2">B57+7</f>
        <v>42371</v>
      </c>
      <c r="C58" s="4"/>
      <c r="D58" s="159">
        <v>947</v>
      </c>
      <c r="E58" s="97"/>
      <c r="F58" s="97"/>
      <c r="G58" s="97">
        <v>16.68</v>
      </c>
      <c r="H58" s="157"/>
      <c r="I58" s="283"/>
      <c r="J58" s="159">
        <v>12716</v>
      </c>
      <c r="K58" s="157"/>
      <c r="L58" s="157"/>
      <c r="M58" s="284">
        <v>80.5</v>
      </c>
      <c r="N58" s="157"/>
      <c r="O58" s="157"/>
      <c r="P58" s="159">
        <v>1759</v>
      </c>
      <c r="Q58" s="285"/>
      <c r="R58" s="97"/>
      <c r="S58" s="97">
        <v>39.270000000000003</v>
      </c>
      <c r="T58" s="157"/>
      <c r="U58" s="157"/>
      <c r="V58" s="159">
        <v>55606</v>
      </c>
      <c r="W58" s="157"/>
      <c r="X58" s="157"/>
      <c r="Y58" s="284">
        <v>80.5</v>
      </c>
      <c r="Z58" s="145"/>
      <c r="AD58" s="143"/>
    </row>
    <row r="59" spans="2:30">
      <c r="B59" s="160" t="s">
        <v>182</v>
      </c>
      <c r="C59" s="160"/>
      <c r="D59" s="159">
        <f>SUM(D7:D58)</f>
        <v>89000</v>
      </c>
      <c r="E59" s="145"/>
      <c r="F59" s="145"/>
      <c r="H59" s="145"/>
      <c r="J59" s="159">
        <f>SUM(J7:J58)</f>
        <v>1204918</v>
      </c>
      <c r="K59" s="145"/>
      <c r="L59" s="145"/>
      <c r="M59" s="44"/>
      <c r="N59" s="145"/>
      <c r="O59" s="145"/>
      <c r="P59" s="159">
        <f>SUM(P7:P58)</f>
        <v>122285</v>
      </c>
      <c r="Q59" s="145"/>
      <c r="R59" s="145"/>
      <c r="T59" s="145"/>
      <c r="U59" s="145"/>
      <c r="V59" s="159">
        <f>SUM(V7:V58)</f>
        <v>3938608</v>
      </c>
      <c r="W59" s="145"/>
      <c r="X59" s="145"/>
      <c r="Y59" s="44"/>
      <c r="Z59" s="145"/>
      <c r="AD59" s="143"/>
    </row>
    <row r="60" spans="2:30">
      <c r="B60" s="160" t="s">
        <v>183</v>
      </c>
      <c r="C60" s="160"/>
      <c r="D60" s="159">
        <v>94872</v>
      </c>
      <c r="E60" s="162"/>
      <c r="F60" s="162"/>
      <c r="G60" s="288"/>
      <c r="H60" s="162"/>
      <c r="I60" s="289"/>
      <c r="J60" s="159">
        <v>1305462</v>
      </c>
      <c r="K60" s="162"/>
      <c r="L60" s="162"/>
      <c r="M60" s="290"/>
      <c r="N60" s="162"/>
      <c r="O60" s="162"/>
      <c r="P60" s="159">
        <v>126592</v>
      </c>
      <c r="Q60" s="162"/>
      <c r="R60" s="162"/>
      <c r="S60" s="288"/>
      <c r="T60" s="162"/>
      <c r="U60" s="162"/>
      <c r="V60" s="159">
        <v>4126690</v>
      </c>
      <c r="W60" s="162"/>
      <c r="X60" s="162"/>
      <c r="Y60" s="290"/>
      <c r="Z60" s="162"/>
    </row>
    <row r="61" spans="2:30" ht="0.75" customHeight="1">
      <c r="B61" s="160"/>
      <c r="C61" s="160"/>
      <c r="D61" s="291"/>
      <c r="E61" s="164"/>
      <c r="F61" s="164"/>
      <c r="G61" s="278"/>
      <c r="H61" s="164"/>
      <c r="J61" s="292"/>
      <c r="K61" s="166"/>
      <c r="L61" s="166"/>
      <c r="M61" s="166"/>
      <c r="N61" s="166"/>
      <c r="O61" s="166"/>
      <c r="P61" s="291"/>
      <c r="Q61" s="164"/>
      <c r="R61" s="164"/>
      <c r="S61" s="278"/>
      <c r="T61" s="164"/>
      <c r="U61" s="167"/>
      <c r="V61" s="292"/>
      <c r="W61" s="166"/>
      <c r="X61" s="166"/>
      <c r="Y61" s="166"/>
      <c r="Z61" s="166"/>
    </row>
    <row r="62" spans="2:30">
      <c r="B62" s="37" t="s">
        <v>207</v>
      </c>
      <c r="J62" s="293"/>
    </row>
    <row r="63" spans="2:30" ht="12.75" customHeight="1">
      <c r="B63" s="37" t="s">
        <v>185</v>
      </c>
    </row>
  </sheetData>
  <mergeCells count="10">
    <mergeCell ref="D5:N5"/>
    <mergeCell ref="P5:Z5"/>
    <mergeCell ref="D6:E6"/>
    <mergeCell ref="G6:H6"/>
    <mergeCell ref="J6:K6"/>
    <mergeCell ref="M6:N6"/>
    <mergeCell ref="P6:Q6"/>
    <mergeCell ref="S6:T6"/>
    <mergeCell ref="V6:W6"/>
    <mergeCell ref="Y6:Z6"/>
  </mergeCells>
  <pageMargins left="0.24" right="0.24" top="0.17" bottom="0.19" header="0.17" footer="0.17"/>
  <pageSetup scale="95" orientation="portrait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2:AN63"/>
  <sheetViews>
    <sheetView zoomScale="110" zoomScaleNormal="110" zoomScaleSheetLayoutView="100" workbookViewId="0">
      <selection activeCell="AE59" sqref="AE59"/>
    </sheetView>
  </sheetViews>
  <sheetFormatPr defaultColWidth="9.140625" defaultRowHeight="15"/>
  <cols>
    <col min="1" max="1" width="4.140625" style="37" customWidth="1"/>
    <col min="2" max="2" width="8.5703125" style="37" customWidth="1"/>
    <col min="3" max="3" width="2.28515625" style="37" customWidth="1"/>
    <col min="4" max="4" width="6" style="48" customWidth="1"/>
    <col min="5" max="5" width="1.85546875" style="37" customWidth="1"/>
    <col min="6" max="6" width="0.85546875" style="37" customWidth="1"/>
    <col min="7" max="7" width="5.5703125" style="71" customWidth="1"/>
    <col min="8" max="8" width="1" style="37" customWidth="1"/>
    <col min="9" max="9" width="1.28515625" customWidth="1"/>
    <col min="10" max="10" width="6.28515625" style="145" customWidth="1"/>
    <col min="11" max="11" width="1.85546875" style="37" customWidth="1"/>
    <col min="12" max="12" width="1.28515625" style="37" customWidth="1"/>
    <col min="13" max="13" width="6.140625" style="44" customWidth="1"/>
    <col min="14" max="14" width="1.85546875" style="37" customWidth="1"/>
    <col min="15" max="15" width="1.28515625" style="37" customWidth="1"/>
    <col min="16" max="16" width="4.85546875" style="48" customWidth="1"/>
    <col min="17" max="17" width="2.28515625" style="37" customWidth="1"/>
    <col min="18" max="18" width="0.85546875" style="37" customWidth="1"/>
    <col min="19" max="19" width="5.5703125" style="43" customWidth="1"/>
    <col min="20" max="20" width="1" style="37" customWidth="1"/>
    <col min="21" max="21" width="1.28515625" customWidth="1"/>
    <col min="22" max="22" width="6" style="48" customWidth="1"/>
    <col min="23" max="23" width="2" style="37" customWidth="1"/>
    <col min="24" max="24" width="1.28515625" style="37" customWidth="1"/>
    <col min="25" max="25" width="6.85546875" style="44" customWidth="1"/>
    <col min="26" max="26" width="2.28515625" style="37" customWidth="1"/>
    <col min="27" max="27" width="1.28515625" style="37" customWidth="1"/>
    <col min="28" max="28" width="8.140625" style="262" bestFit="1" customWidth="1"/>
    <col min="29" max="29" width="3" style="37" customWidth="1"/>
    <col min="30" max="30" width="1.28515625" style="37" customWidth="1"/>
    <col min="31" max="31" width="8.140625" style="43" customWidth="1"/>
    <col min="32" max="32" width="1.28515625" style="37" customWidth="1"/>
    <col min="33" max="16384" width="9.140625" style="37"/>
  </cols>
  <sheetData>
    <row r="2" spans="1:40">
      <c r="A2" s="294"/>
      <c r="D2" s="88" t="s">
        <v>409</v>
      </c>
      <c r="P2" s="295"/>
    </row>
    <row r="3" spans="1:40">
      <c r="D3" s="88" t="s">
        <v>347</v>
      </c>
      <c r="P3" s="42"/>
    </row>
    <row r="4" spans="1:40" ht="12.75" customHeight="1">
      <c r="D4" s="295"/>
      <c r="P4" s="42"/>
    </row>
    <row r="5" spans="1:40" ht="15" customHeight="1">
      <c r="D5" s="1956" t="s">
        <v>350</v>
      </c>
      <c r="E5" s="1956"/>
      <c r="F5" s="1956"/>
      <c r="G5" s="1956"/>
      <c r="H5" s="1956"/>
      <c r="I5" s="1956"/>
      <c r="J5" s="1956"/>
      <c r="K5" s="1956"/>
      <c r="L5" s="1956"/>
      <c r="M5" s="1956"/>
      <c r="N5" s="1956"/>
      <c r="O5"/>
      <c r="P5" s="1956" t="s">
        <v>351</v>
      </c>
      <c r="Q5" s="1956"/>
      <c r="R5" s="1956"/>
      <c r="S5" s="1956"/>
      <c r="T5" s="1956"/>
      <c r="U5" s="1956"/>
      <c r="V5" s="1956"/>
      <c r="W5" s="1956"/>
      <c r="X5" s="1956"/>
      <c r="Y5" s="1956"/>
      <c r="Z5" s="1956"/>
      <c r="AA5" s="63"/>
      <c r="AB5" s="1956" t="s">
        <v>352</v>
      </c>
      <c r="AC5" s="1956"/>
      <c r="AD5" s="1956"/>
      <c r="AE5" s="1956"/>
      <c r="AF5" s="1956"/>
      <c r="AG5"/>
      <c r="AH5"/>
      <c r="AI5"/>
      <c r="AJ5"/>
      <c r="AK5"/>
      <c r="AL5"/>
      <c r="AM5"/>
      <c r="AN5"/>
    </row>
    <row r="6" spans="1:40" ht="29.25" customHeight="1">
      <c r="D6" s="1963" t="s">
        <v>203</v>
      </c>
      <c r="E6" s="1963"/>
      <c r="F6" s="281"/>
      <c r="G6" s="1963" t="s">
        <v>353</v>
      </c>
      <c r="H6" s="1963"/>
      <c r="I6" s="281"/>
      <c r="J6" s="1963" t="s">
        <v>205</v>
      </c>
      <c r="K6" s="1963"/>
      <c r="L6" s="221"/>
      <c r="M6" s="1963" t="s">
        <v>206</v>
      </c>
      <c r="N6" s="1963"/>
      <c r="O6" s="281"/>
      <c r="P6" s="1963" t="s">
        <v>203</v>
      </c>
      <c r="Q6" s="1963"/>
      <c r="R6" s="281"/>
      <c r="S6" s="1963" t="s">
        <v>353</v>
      </c>
      <c r="T6" s="1963"/>
      <c r="U6" s="281"/>
      <c r="V6" s="1963" t="s">
        <v>205</v>
      </c>
      <c r="W6" s="1963"/>
      <c r="X6" s="221"/>
      <c r="Y6" s="1963" t="s">
        <v>206</v>
      </c>
      <c r="Z6" s="1963"/>
      <c r="AA6" s="221"/>
      <c r="AB6" s="1963" t="s">
        <v>203</v>
      </c>
      <c r="AC6" s="1963"/>
      <c r="AD6" s="281"/>
      <c r="AE6" s="1963" t="s">
        <v>353</v>
      </c>
      <c r="AF6" s="1963"/>
      <c r="AG6"/>
      <c r="AH6"/>
      <c r="AI6"/>
      <c r="AJ6"/>
      <c r="AK6"/>
      <c r="AL6"/>
      <c r="AM6"/>
      <c r="AN6"/>
    </row>
    <row r="7" spans="1:40" ht="12.6" customHeight="1">
      <c r="B7" s="4">
        <v>42014</v>
      </c>
      <c r="C7" s="4"/>
      <c r="D7" s="159">
        <v>13</v>
      </c>
      <c r="E7" s="97"/>
      <c r="F7" s="97"/>
      <c r="G7" s="97">
        <v>43.56</v>
      </c>
      <c r="H7" s="157"/>
      <c r="I7" s="157"/>
      <c r="J7" s="159">
        <v>439</v>
      </c>
      <c r="K7" s="157"/>
      <c r="L7" s="157"/>
      <c r="M7" s="284">
        <v>77.5</v>
      </c>
      <c r="N7" s="282"/>
      <c r="O7" s="283"/>
      <c r="P7" s="159">
        <v>27</v>
      </c>
      <c r="Q7" s="285"/>
      <c r="R7" s="97"/>
      <c r="S7" s="97">
        <v>25</v>
      </c>
      <c r="T7" s="282"/>
      <c r="U7" s="283"/>
      <c r="V7" s="159">
        <v>523</v>
      </c>
      <c r="W7" s="282"/>
      <c r="X7" s="282"/>
      <c r="Y7" s="284">
        <v>77.5</v>
      </c>
      <c r="Z7" s="282"/>
      <c r="AA7" s="282"/>
      <c r="AB7" s="159">
        <v>4350</v>
      </c>
      <c r="AC7" s="285"/>
      <c r="AD7" s="97"/>
      <c r="AE7" s="97">
        <v>31.72</v>
      </c>
      <c r="AF7" s="60"/>
      <c r="AG7"/>
      <c r="AH7"/>
      <c r="AI7"/>
      <c r="AJ7"/>
      <c r="AK7"/>
      <c r="AL7"/>
      <c r="AM7"/>
      <c r="AN7"/>
    </row>
    <row r="8" spans="1:40" ht="12.6" customHeight="1">
      <c r="B8" s="4">
        <f t="shared" ref="B8:B13" si="0">B7+7</f>
        <v>42021</v>
      </c>
      <c r="C8" s="4"/>
      <c r="D8" s="159">
        <v>23</v>
      </c>
      <c r="E8" s="97"/>
      <c r="F8" s="97"/>
      <c r="G8" s="97">
        <v>26.48</v>
      </c>
      <c r="H8" s="157"/>
      <c r="I8" s="157"/>
      <c r="J8" s="159">
        <v>472</v>
      </c>
      <c r="K8" s="157"/>
      <c r="L8" s="157"/>
      <c r="M8" s="284">
        <v>77.5</v>
      </c>
      <c r="N8" s="282"/>
      <c r="O8" s="283"/>
      <c r="P8" s="159">
        <v>9</v>
      </c>
      <c r="Q8" s="285"/>
      <c r="R8" s="97"/>
      <c r="S8" s="97">
        <v>27.08</v>
      </c>
      <c r="T8" s="282"/>
      <c r="U8" s="283"/>
      <c r="V8" s="159">
        <v>189</v>
      </c>
      <c r="W8" s="282"/>
      <c r="X8" s="282"/>
      <c r="Y8" s="284">
        <v>77.5</v>
      </c>
      <c r="Z8" s="282"/>
      <c r="AA8" s="282"/>
      <c r="AB8" s="159">
        <v>4419</v>
      </c>
      <c r="AC8" s="285"/>
      <c r="AD8" s="97"/>
      <c r="AE8" s="97">
        <v>31.69</v>
      </c>
      <c r="AF8" s="145"/>
      <c r="AG8"/>
      <c r="AH8"/>
      <c r="AI8"/>
      <c r="AJ8"/>
      <c r="AK8"/>
      <c r="AL8"/>
      <c r="AM8"/>
      <c r="AN8"/>
    </row>
    <row r="9" spans="1:40" ht="12.6" customHeight="1">
      <c r="B9" s="4">
        <f t="shared" si="0"/>
        <v>42028</v>
      </c>
      <c r="C9" s="4"/>
      <c r="D9" s="159">
        <v>16</v>
      </c>
      <c r="E9" s="97"/>
      <c r="F9" s="97"/>
      <c r="G9" s="97">
        <v>26.21</v>
      </c>
      <c r="H9" s="157"/>
      <c r="I9" s="157"/>
      <c r="J9" s="159">
        <v>325</v>
      </c>
      <c r="K9" s="157"/>
      <c r="L9" s="157"/>
      <c r="M9" s="284">
        <v>77.5</v>
      </c>
      <c r="N9" s="282"/>
      <c r="O9" s="283"/>
      <c r="P9" s="159">
        <v>0</v>
      </c>
      <c r="Q9" s="285"/>
      <c r="R9" s="97"/>
      <c r="S9" s="97">
        <v>0</v>
      </c>
      <c r="T9" s="282"/>
      <c r="U9" s="283"/>
      <c r="V9" s="159">
        <v>0</v>
      </c>
      <c r="W9" s="282"/>
      <c r="X9" s="282"/>
      <c r="Y9" s="284">
        <v>77.5</v>
      </c>
      <c r="Z9" s="282"/>
      <c r="AA9" s="282"/>
      <c r="AB9" s="159">
        <v>4367</v>
      </c>
      <c r="AC9" s="285"/>
      <c r="AD9" s="97"/>
      <c r="AE9" s="97">
        <v>31.51</v>
      </c>
      <c r="AF9" s="145"/>
      <c r="AG9"/>
      <c r="AH9"/>
      <c r="AI9"/>
      <c r="AJ9"/>
      <c r="AK9"/>
      <c r="AL9"/>
      <c r="AM9"/>
      <c r="AN9"/>
    </row>
    <row r="10" spans="1:40" ht="12.6" customHeight="1">
      <c r="B10" s="4">
        <f t="shared" si="0"/>
        <v>42035</v>
      </c>
      <c r="C10" s="4"/>
      <c r="D10" s="159">
        <v>18</v>
      </c>
      <c r="E10" s="97"/>
      <c r="F10" s="97"/>
      <c r="G10" s="97">
        <v>26.3</v>
      </c>
      <c r="H10" s="157"/>
      <c r="I10" s="157"/>
      <c r="J10" s="159">
        <v>367</v>
      </c>
      <c r="K10" s="157"/>
      <c r="L10" s="157"/>
      <c r="M10" s="284">
        <v>77.5</v>
      </c>
      <c r="N10" s="282"/>
      <c r="O10" s="283"/>
      <c r="P10" s="159">
        <v>9</v>
      </c>
      <c r="Q10" s="285"/>
      <c r="R10" s="97"/>
      <c r="S10" s="97">
        <v>25.99</v>
      </c>
      <c r="T10" s="282"/>
      <c r="U10" s="283"/>
      <c r="V10" s="159">
        <v>181</v>
      </c>
      <c r="W10" s="282"/>
      <c r="X10" s="282"/>
      <c r="Y10" s="284">
        <v>77.5</v>
      </c>
      <c r="Z10" s="282"/>
      <c r="AA10" s="282"/>
      <c r="AB10" s="159">
        <v>4303</v>
      </c>
      <c r="AC10" s="285"/>
      <c r="AD10" s="97"/>
      <c r="AE10" s="97">
        <v>32.200000000000003</v>
      </c>
      <c r="AF10" s="145"/>
      <c r="AG10"/>
      <c r="AH10"/>
      <c r="AI10"/>
      <c r="AJ10"/>
      <c r="AK10"/>
      <c r="AL10"/>
      <c r="AM10"/>
      <c r="AN10"/>
    </row>
    <row r="11" spans="1:40" ht="12.6" customHeight="1">
      <c r="B11" s="4">
        <f t="shared" si="0"/>
        <v>42042</v>
      </c>
      <c r="C11" s="4"/>
      <c r="D11" s="159">
        <v>8</v>
      </c>
      <c r="E11" s="97"/>
      <c r="F11" s="97"/>
      <c r="G11" s="97">
        <v>26.36</v>
      </c>
      <c r="H11" s="282"/>
      <c r="I11" s="283"/>
      <c r="J11" s="159">
        <v>163</v>
      </c>
      <c r="K11" s="282"/>
      <c r="L11" s="282"/>
      <c r="M11" s="284">
        <v>77.5</v>
      </c>
      <c r="N11" s="282"/>
      <c r="O11" s="283"/>
      <c r="P11" s="159">
        <v>13</v>
      </c>
      <c r="Q11" s="285"/>
      <c r="R11" s="97"/>
      <c r="S11" s="97">
        <v>25.02</v>
      </c>
      <c r="T11" s="282"/>
      <c r="U11" s="283"/>
      <c r="V11" s="159">
        <v>252</v>
      </c>
      <c r="W11" s="282"/>
      <c r="X11" s="282"/>
      <c r="Y11" s="284">
        <v>77.5</v>
      </c>
      <c r="Z11" s="282"/>
      <c r="AA11" s="282"/>
      <c r="AB11" s="159">
        <v>4074</v>
      </c>
      <c r="AC11" s="285"/>
      <c r="AD11" s="97"/>
      <c r="AE11" s="97">
        <v>31.24</v>
      </c>
      <c r="AF11" s="145"/>
      <c r="AG11"/>
      <c r="AH11"/>
      <c r="AI11"/>
      <c r="AJ11"/>
      <c r="AK11"/>
      <c r="AL11"/>
      <c r="AM11"/>
      <c r="AN11"/>
    </row>
    <row r="12" spans="1:40" ht="12.6" customHeight="1">
      <c r="B12" s="4">
        <f t="shared" si="0"/>
        <v>42049</v>
      </c>
      <c r="C12" s="4"/>
      <c r="D12" s="159">
        <v>32</v>
      </c>
      <c r="E12" s="97"/>
      <c r="F12" s="97"/>
      <c r="G12" s="97">
        <v>26.91</v>
      </c>
      <c r="H12" s="157"/>
      <c r="I12" s="157"/>
      <c r="J12" s="159">
        <v>667</v>
      </c>
      <c r="K12" s="157"/>
      <c r="L12" s="157"/>
      <c r="M12" s="284">
        <v>77.5</v>
      </c>
      <c r="N12" s="282"/>
      <c r="O12" s="283"/>
      <c r="P12" s="159">
        <v>1</v>
      </c>
      <c r="Q12" s="285"/>
      <c r="R12" s="97"/>
      <c r="S12" s="97">
        <v>66.489999999999995</v>
      </c>
      <c r="T12" s="282"/>
      <c r="U12" s="283"/>
      <c r="V12" s="159">
        <v>52</v>
      </c>
      <c r="W12" s="282"/>
      <c r="X12" s="282"/>
      <c r="Y12" s="284">
        <v>77.5</v>
      </c>
      <c r="Z12" s="282"/>
      <c r="AA12" s="282"/>
      <c r="AB12" s="159">
        <v>3983</v>
      </c>
      <c r="AC12" s="285"/>
      <c r="AD12" s="97"/>
      <c r="AE12" s="97">
        <v>32.119999999999997</v>
      </c>
      <c r="AF12" s="145"/>
      <c r="AG12"/>
      <c r="AH12"/>
      <c r="AI12"/>
      <c r="AJ12"/>
      <c r="AK12"/>
      <c r="AL12"/>
      <c r="AM12"/>
      <c r="AN12"/>
    </row>
    <row r="13" spans="1:40" ht="12.6" customHeight="1">
      <c r="B13" s="4">
        <f t="shared" si="0"/>
        <v>42056</v>
      </c>
      <c r="C13" s="4"/>
      <c r="D13" s="159">
        <v>8</v>
      </c>
      <c r="E13" s="97"/>
      <c r="F13" s="97"/>
      <c r="G13" s="97">
        <v>22.51</v>
      </c>
      <c r="H13" s="157"/>
      <c r="I13" s="157"/>
      <c r="J13" s="159">
        <v>140</v>
      </c>
      <c r="K13" s="157"/>
      <c r="L13" s="157"/>
      <c r="M13" s="284">
        <v>77.5</v>
      </c>
      <c r="N13" s="282"/>
      <c r="O13" s="283"/>
      <c r="P13" s="159">
        <v>11</v>
      </c>
      <c r="Q13" s="285"/>
      <c r="R13" s="97"/>
      <c r="S13" s="97">
        <v>34.39</v>
      </c>
      <c r="T13" s="282"/>
      <c r="U13" s="283"/>
      <c r="V13" s="159">
        <v>293</v>
      </c>
      <c r="W13" s="282"/>
      <c r="X13" s="282"/>
      <c r="Y13" s="284">
        <v>77.5</v>
      </c>
      <c r="Z13" s="282"/>
      <c r="AA13" s="282"/>
      <c r="AB13" s="159">
        <v>3765</v>
      </c>
      <c r="AC13" s="285"/>
      <c r="AD13" s="97"/>
      <c r="AE13" s="97">
        <v>31.82</v>
      </c>
      <c r="AF13" s="145"/>
      <c r="AG13"/>
      <c r="AH13"/>
      <c r="AI13"/>
      <c r="AJ13"/>
      <c r="AK13"/>
      <c r="AL13"/>
      <c r="AM13"/>
      <c r="AN13"/>
    </row>
    <row r="14" spans="1:40" ht="12.6" customHeight="1">
      <c r="B14" s="4">
        <f>B13+7</f>
        <v>42063</v>
      </c>
      <c r="C14" s="4"/>
      <c r="D14" s="159">
        <v>2</v>
      </c>
      <c r="E14" s="97"/>
      <c r="F14" s="97"/>
      <c r="G14" s="97">
        <v>35.72</v>
      </c>
      <c r="H14" s="157"/>
      <c r="I14" s="157"/>
      <c r="J14" s="159">
        <v>55</v>
      </c>
      <c r="K14" s="157"/>
      <c r="L14" s="157"/>
      <c r="M14" s="284">
        <v>77.5</v>
      </c>
      <c r="N14" s="282"/>
      <c r="O14" s="283"/>
      <c r="P14" s="159">
        <v>16</v>
      </c>
      <c r="Q14" s="285"/>
      <c r="R14" s="97"/>
      <c r="S14" s="97">
        <v>27.89</v>
      </c>
      <c r="T14" s="282"/>
      <c r="U14" s="283"/>
      <c r="V14" s="159">
        <v>346</v>
      </c>
      <c r="W14" s="282"/>
      <c r="X14" s="282"/>
      <c r="Y14" s="284">
        <v>77.5</v>
      </c>
      <c r="Z14" s="282"/>
      <c r="AA14" s="282"/>
      <c r="AB14" s="159">
        <v>3939</v>
      </c>
      <c r="AC14" s="285"/>
      <c r="AD14" s="97"/>
      <c r="AE14" s="97">
        <v>31.95</v>
      </c>
      <c r="AF14" s="145"/>
      <c r="AG14"/>
      <c r="AH14"/>
      <c r="AI14"/>
      <c r="AJ14"/>
      <c r="AK14"/>
      <c r="AL14"/>
      <c r="AM14"/>
      <c r="AN14"/>
    </row>
    <row r="15" spans="1:40" ht="12.6" customHeight="1">
      <c r="B15" s="4">
        <f t="shared" ref="B15:B57" si="1">B14+7</f>
        <v>42070</v>
      </c>
      <c r="C15" s="4"/>
      <c r="D15" s="159">
        <v>4</v>
      </c>
      <c r="E15" s="97"/>
      <c r="F15" s="97"/>
      <c r="G15" s="97">
        <v>26.28</v>
      </c>
      <c r="H15" s="282"/>
      <c r="I15" s="283"/>
      <c r="J15" s="159">
        <v>81</v>
      </c>
      <c r="K15" s="282"/>
      <c r="L15" s="282"/>
      <c r="M15" s="284">
        <v>77.5</v>
      </c>
      <c r="N15" s="282"/>
      <c r="O15" s="283"/>
      <c r="P15" s="159">
        <v>24</v>
      </c>
      <c r="Q15" s="285"/>
      <c r="R15" s="97"/>
      <c r="S15" s="97">
        <v>26.65</v>
      </c>
      <c r="T15" s="282"/>
      <c r="U15" s="283"/>
      <c r="V15" s="159">
        <v>496</v>
      </c>
      <c r="W15" s="282"/>
      <c r="X15" s="282"/>
      <c r="Y15" s="284">
        <v>77.5</v>
      </c>
      <c r="Z15" s="282"/>
      <c r="AA15" s="282"/>
      <c r="AB15" s="159">
        <v>4004</v>
      </c>
      <c r="AC15" s="285"/>
      <c r="AD15" s="97"/>
      <c r="AE15" s="97">
        <v>31.2</v>
      </c>
      <c r="AF15" s="145"/>
      <c r="AG15"/>
      <c r="AH15"/>
      <c r="AI15"/>
      <c r="AJ15"/>
      <c r="AK15"/>
      <c r="AL15"/>
      <c r="AM15"/>
      <c r="AN15"/>
    </row>
    <row r="16" spans="1:40" ht="12.6" customHeight="1">
      <c r="B16" s="4">
        <f t="shared" si="1"/>
        <v>42077</v>
      </c>
      <c r="C16" s="4"/>
      <c r="D16" s="159">
        <v>13</v>
      </c>
      <c r="E16" s="97"/>
      <c r="F16" s="97"/>
      <c r="G16" s="97">
        <v>25.97</v>
      </c>
      <c r="H16" s="157"/>
      <c r="I16" s="157"/>
      <c r="J16" s="159">
        <v>262</v>
      </c>
      <c r="K16" s="157"/>
      <c r="L16" s="157"/>
      <c r="M16" s="284">
        <v>77.5</v>
      </c>
      <c r="N16" s="282"/>
      <c r="O16" s="283"/>
      <c r="P16" s="159">
        <v>0</v>
      </c>
      <c r="Q16" s="285"/>
      <c r="R16" s="97"/>
      <c r="S16" s="97">
        <v>0</v>
      </c>
      <c r="T16" s="282"/>
      <c r="U16" s="283"/>
      <c r="V16" s="159">
        <v>0</v>
      </c>
      <c r="W16" s="282"/>
      <c r="X16" s="282"/>
      <c r="Y16" s="284">
        <v>77.5</v>
      </c>
      <c r="Z16" s="282"/>
      <c r="AA16" s="282"/>
      <c r="AB16" s="159">
        <v>4384</v>
      </c>
      <c r="AC16" s="285"/>
      <c r="AD16" s="97"/>
      <c r="AE16" s="97">
        <v>31.11</v>
      </c>
      <c r="AF16" s="145"/>
      <c r="AG16"/>
      <c r="AH16"/>
      <c r="AI16"/>
      <c r="AJ16"/>
      <c r="AK16"/>
      <c r="AL16"/>
      <c r="AM16"/>
      <c r="AN16"/>
    </row>
    <row r="17" spans="2:40" ht="12.6" customHeight="1">
      <c r="B17" s="4">
        <f t="shared" si="1"/>
        <v>42084</v>
      </c>
      <c r="C17" s="4"/>
      <c r="D17" s="159">
        <v>6</v>
      </c>
      <c r="E17" s="97"/>
      <c r="F17" s="97"/>
      <c r="G17" s="97">
        <v>28.74</v>
      </c>
      <c r="H17" s="157"/>
      <c r="I17" s="157"/>
      <c r="J17" s="159">
        <v>134</v>
      </c>
      <c r="K17" s="157"/>
      <c r="L17" s="157"/>
      <c r="M17" s="284">
        <v>77.5</v>
      </c>
      <c r="N17" s="282"/>
      <c r="O17" s="283"/>
      <c r="P17" s="159">
        <v>20</v>
      </c>
      <c r="Q17" s="285"/>
      <c r="R17" s="97"/>
      <c r="S17" s="97">
        <v>25.3</v>
      </c>
      <c r="T17" s="282"/>
      <c r="U17" s="283"/>
      <c r="V17" s="159">
        <v>392</v>
      </c>
      <c r="W17" s="282"/>
      <c r="X17" s="282"/>
      <c r="Y17" s="284">
        <v>77.5</v>
      </c>
      <c r="Z17" s="282"/>
      <c r="AA17" s="282"/>
      <c r="AB17" s="159">
        <v>4293</v>
      </c>
      <c r="AC17" s="285"/>
      <c r="AD17" s="97"/>
      <c r="AE17" s="97">
        <v>32.03</v>
      </c>
      <c r="AF17" s="145"/>
      <c r="AG17"/>
      <c r="AH17"/>
      <c r="AI17"/>
      <c r="AJ17"/>
      <c r="AK17"/>
      <c r="AL17"/>
      <c r="AM17"/>
      <c r="AN17"/>
    </row>
    <row r="18" spans="2:40" ht="12.6" customHeight="1">
      <c r="B18" s="4">
        <f t="shared" si="1"/>
        <v>42091</v>
      </c>
      <c r="C18" s="4"/>
      <c r="D18" s="159">
        <v>36</v>
      </c>
      <c r="E18" s="97"/>
      <c r="F18" s="97"/>
      <c r="G18" s="97">
        <v>25.75</v>
      </c>
      <c r="H18" s="157"/>
      <c r="I18" s="157"/>
      <c r="J18" s="159">
        <v>718</v>
      </c>
      <c r="K18" s="157"/>
      <c r="L18" s="157"/>
      <c r="M18" s="284">
        <v>77.5</v>
      </c>
      <c r="N18" s="282"/>
      <c r="O18" s="283"/>
      <c r="P18" s="159">
        <v>0</v>
      </c>
      <c r="Q18" s="285"/>
      <c r="R18" s="97"/>
      <c r="S18" s="97">
        <v>0</v>
      </c>
      <c r="T18" s="282"/>
      <c r="U18" s="283"/>
      <c r="V18" s="159">
        <v>0</v>
      </c>
      <c r="W18" s="282"/>
      <c r="X18" s="282"/>
      <c r="Y18" s="284">
        <v>77.5</v>
      </c>
      <c r="Z18" s="282"/>
      <c r="AA18" s="282"/>
      <c r="AB18" s="159">
        <v>4259</v>
      </c>
      <c r="AC18" s="285"/>
      <c r="AD18" s="97"/>
      <c r="AE18" s="97">
        <v>30.48</v>
      </c>
      <c r="AF18" s="145"/>
      <c r="AG18"/>
      <c r="AH18"/>
      <c r="AI18"/>
      <c r="AJ18"/>
      <c r="AK18"/>
      <c r="AL18"/>
      <c r="AM18"/>
      <c r="AN18"/>
    </row>
    <row r="19" spans="2:40" ht="12.6" customHeight="1">
      <c r="B19" s="4">
        <f t="shared" si="1"/>
        <v>42098</v>
      </c>
      <c r="C19" s="4"/>
      <c r="D19" s="159">
        <v>9</v>
      </c>
      <c r="E19" s="97"/>
      <c r="F19" s="97"/>
      <c r="G19" s="97">
        <v>32.25</v>
      </c>
      <c r="H19" s="282"/>
      <c r="I19" s="283"/>
      <c r="J19" s="159">
        <v>225</v>
      </c>
      <c r="K19" s="282"/>
      <c r="L19" s="282"/>
      <c r="M19" s="284">
        <v>77.5</v>
      </c>
      <c r="N19" s="282"/>
      <c r="O19" s="283"/>
      <c r="P19" s="159">
        <v>1</v>
      </c>
      <c r="Q19" s="285"/>
      <c r="R19" s="97"/>
      <c r="S19" s="97">
        <v>68.53</v>
      </c>
      <c r="T19" s="282"/>
      <c r="U19" s="283"/>
      <c r="V19" s="159">
        <v>53</v>
      </c>
      <c r="W19" s="282"/>
      <c r="X19" s="282"/>
      <c r="Y19" s="284">
        <v>77.5</v>
      </c>
      <c r="Z19" s="282"/>
      <c r="AA19" s="282"/>
      <c r="AB19" s="159">
        <v>3572</v>
      </c>
      <c r="AC19" s="285"/>
      <c r="AD19" s="97"/>
      <c r="AE19" s="97">
        <v>31.44</v>
      </c>
      <c r="AF19" s="145"/>
      <c r="AG19"/>
      <c r="AH19"/>
      <c r="AI19"/>
      <c r="AJ19"/>
      <c r="AK19"/>
      <c r="AL19"/>
      <c r="AM19"/>
      <c r="AN19"/>
    </row>
    <row r="20" spans="2:40" ht="12.6" customHeight="1">
      <c r="B20" s="4">
        <f t="shared" si="1"/>
        <v>42105</v>
      </c>
      <c r="C20" s="4"/>
      <c r="D20" s="159">
        <v>1</v>
      </c>
      <c r="E20" s="97"/>
      <c r="F20" s="97"/>
      <c r="G20" s="97">
        <v>43.42</v>
      </c>
      <c r="H20" s="157"/>
      <c r="I20" s="157"/>
      <c r="J20" s="159">
        <v>34</v>
      </c>
      <c r="K20" s="157"/>
      <c r="L20" s="157"/>
      <c r="M20" s="284">
        <v>77.5</v>
      </c>
      <c r="N20" s="282"/>
      <c r="O20" s="283"/>
      <c r="P20" s="159">
        <v>1</v>
      </c>
      <c r="Q20" s="285"/>
      <c r="R20" s="97"/>
      <c r="S20" s="97">
        <v>62.99</v>
      </c>
      <c r="T20" s="282"/>
      <c r="U20" s="283"/>
      <c r="V20" s="159">
        <v>49</v>
      </c>
      <c r="W20" s="282"/>
      <c r="X20" s="282"/>
      <c r="Y20" s="284">
        <v>77.5</v>
      </c>
      <c r="Z20" s="282"/>
      <c r="AA20" s="282"/>
      <c r="AB20" s="159">
        <v>4341</v>
      </c>
      <c r="AC20" s="285"/>
      <c r="AD20" s="97"/>
      <c r="AE20" s="97">
        <v>30.63</v>
      </c>
      <c r="AF20" s="145"/>
      <c r="AG20"/>
      <c r="AH20"/>
      <c r="AI20"/>
      <c r="AJ20"/>
      <c r="AK20"/>
      <c r="AL20"/>
      <c r="AM20"/>
      <c r="AN20"/>
    </row>
    <row r="21" spans="2:40" ht="12.6" customHeight="1">
      <c r="B21" s="4">
        <f t="shared" si="1"/>
        <v>42112</v>
      </c>
      <c r="C21" s="4"/>
      <c r="D21" s="159">
        <v>7</v>
      </c>
      <c r="E21" s="97"/>
      <c r="F21" s="97"/>
      <c r="G21" s="97">
        <v>26.27</v>
      </c>
      <c r="H21" s="157"/>
      <c r="I21" s="157"/>
      <c r="J21" s="159">
        <v>143</v>
      </c>
      <c r="K21" s="157"/>
      <c r="L21" s="157"/>
      <c r="M21" s="284">
        <v>77.5</v>
      </c>
      <c r="N21" s="282"/>
      <c r="O21" s="283"/>
      <c r="P21" s="159">
        <v>0</v>
      </c>
      <c r="Q21" s="285"/>
      <c r="R21" s="97"/>
      <c r="S21" s="97">
        <v>0</v>
      </c>
      <c r="T21" s="282"/>
      <c r="U21" s="283"/>
      <c r="V21" s="159">
        <v>0</v>
      </c>
      <c r="W21" s="282"/>
      <c r="X21" s="282"/>
      <c r="Y21" s="284">
        <v>77.5</v>
      </c>
      <c r="Z21" s="282"/>
      <c r="AA21" s="282"/>
      <c r="AB21" s="159">
        <v>4374</v>
      </c>
      <c r="AC21" s="285"/>
      <c r="AD21" s="97"/>
      <c r="AE21" s="97">
        <v>30.26</v>
      </c>
      <c r="AF21" s="145"/>
      <c r="AG21"/>
      <c r="AH21"/>
      <c r="AI21"/>
      <c r="AJ21"/>
      <c r="AK21"/>
      <c r="AL21"/>
      <c r="AM21"/>
      <c r="AN21"/>
    </row>
    <row r="22" spans="2:40" ht="12.6" customHeight="1">
      <c r="B22" s="4">
        <f t="shared" si="1"/>
        <v>42119</v>
      </c>
      <c r="C22" s="4"/>
      <c r="D22" s="159">
        <v>13</v>
      </c>
      <c r="E22" s="97"/>
      <c r="F22" s="97"/>
      <c r="G22" s="97">
        <v>26.26</v>
      </c>
      <c r="H22" s="157"/>
      <c r="I22" s="157"/>
      <c r="J22" s="159">
        <v>265</v>
      </c>
      <c r="K22" s="157"/>
      <c r="L22" s="157"/>
      <c r="M22" s="284">
        <v>77.5</v>
      </c>
      <c r="N22" s="282"/>
      <c r="O22" s="283"/>
      <c r="P22" s="159">
        <v>0</v>
      </c>
      <c r="Q22" s="285"/>
      <c r="R22" s="97"/>
      <c r="S22" s="97">
        <v>0</v>
      </c>
      <c r="T22" s="282"/>
      <c r="U22" s="283"/>
      <c r="V22" s="159">
        <v>0</v>
      </c>
      <c r="W22" s="282"/>
      <c r="X22" s="282"/>
      <c r="Y22" s="284">
        <v>77.5</v>
      </c>
      <c r="Z22" s="282"/>
      <c r="AA22" s="282"/>
      <c r="AB22" s="159">
        <v>4306</v>
      </c>
      <c r="AC22" s="285"/>
      <c r="AD22" s="97"/>
      <c r="AE22" s="97">
        <v>30.22</v>
      </c>
      <c r="AF22" s="145"/>
      <c r="AG22"/>
      <c r="AH22"/>
      <c r="AI22"/>
      <c r="AJ22"/>
      <c r="AK22"/>
      <c r="AL22"/>
      <c r="AM22"/>
      <c r="AN22"/>
    </row>
    <row r="23" spans="2:40" ht="12.6" customHeight="1">
      <c r="B23" s="4">
        <f t="shared" si="1"/>
        <v>42126</v>
      </c>
      <c r="C23" s="4"/>
      <c r="D23" s="159">
        <v>1</v>
      </c>
      <c r="E23" s="97"/>
      <c r="F23" s="97"/>
      <c r="G23" s="97">
        <v>61.41</v>
      </c>
      <c r="H23" s="282"/>
      <c r="I23" s="283"/>
      <c r="J23" s="159">
        <v>48</v>
      </c>
      <c r="K23" s="282"/>
      <c r="L23" s="282"/>
      <c r="M23" s="284">
        <v>77.5</v>
      </c>
      <c r="N23" s="282"/>
      <c r="O23" s="283"/>
      <c r="P23" s="159">
        <v>7</v>
      </c>
      <c r="Q23" s="285"/>
      <c r="R23" s="97"/>
      <c r="S23" s="97">
        <v>27.56</v>
      </c>
      <c r="T23" s="282"/>
      <c r="U23" s="283"/>
      <c r="V23" s="159">
        <v>150</v>
      </c>
      <c r="W23" s="282"/>
      <c r="X23" s="282"/>
      <c r="Y23" s="284">
        <v>77.5</v>
      </c>
      <c r="Z23" s="282"/>
      <c r="AA23" s="282"/>
      <c r="AB23" s="159">
        <v>4203</v>
      </c>
      <c r="AC23" s="285"/>
      <c r="AD23" s="97"/>
      <c r="AE23" s="97">
        <v>31.42</v>
      </c>
      <c r="AF23" s="145"/>
      <c r="AG23"/>
      <c r="AH23"/>
      <c r="AI23"/>
      <c r="AJ23"/>
      <c r="AK23"/>
      <c r="AL23"/>
      <c r="AM23"/>
      <c r="AN23"/>
    </row>
    <row r="24" spans="2:40" ht="12.6" customHeight="1">
      <c r="B24" s="4">
        <f t="shared" si="1"/>
        <v>42133</v>
      </c>
      <c r="C24" s="4"/>
      <c r="D24" s="159">
        <v>19</v>
      </c>
      <c r="E24" s="97"/>
      <c r="F24" s="97"/>
      <c r="G24" s="97">
        <v>17.420000000000002</v>
      </c>
      <c r="H24" s="157"/>
      <c r="I24" s="157"/>
      <c r="J24" s="159">
        <v>257</v>
      </c>
      <c r="K24" s="157"/>
      <c r="L24" s="157"/>
      <c r="M24" s="284">
        <v>77.5</v>
      </c>
      <c r="N24" s="282"/>
      <c r="O24" s="283"/>
      <c r="P24" s="159">
        <v>1</v>
      </c>
      <c r="Q24" s="285"/>
      <c r="R24" s="97"/>
      <c r="S24" s="97">
        <v>26.03</v>
      </c>
      <c r="T24" s="282"/>
      <c r="U24" s="283"/>
      <c r="V24" s="159">
        <v>20</v>
      </c>
      <c r="W24" s="282"/>
      <c r="X24" s="282"/>
      <c r="Y24" s="284">
        <v>77.5</v>
      </c>
      <c r="Z24" s="282"/>
      <c r="AA24" s="282"/>
      <c r="AB24" s="159">
        <v>3989</v>
      </c>
      <c r="AC24" s="285"/>
      <c r="AD24" s="97"/>
      <c r="AE24" s="97">
        <v>31.18</v>
      </c>
      <c r="AF24" s="145"/>
      <c r="AG24"/>
      <c r="AH24"/>
      <c r="AI24"/>
      <c r="AJ24"/>
      <c r="AK24"/>
      <c r="AL24"/>
      <c r="AM24"/>
      <c r="AN24"/>
    </row>
    <row r="25" spans="2:40" ht="12.6" customHeight="1">
      <c r="B25" s="4">
        <f t="shared" si="1"/>
        <v>42140</v>
      </c>
      <c r="C25" s="4"/>
      <c r="D25" s="159">
        <v>0</v>
      </c>
      <c r="E25" s="97"/>
      <c r="F25" s="97"/>
      <c r="G25" s="97">
        <v>0</v>
      </c>
      <c r="H25" s="157"/>
      <c r="I25" s="157"/>
      <c r="J25" s="159">
        <v>0</v>
      </c>
      <c r="K25" s="157"/>
      <c r="L25" s="157"/>
      <c r="M25" s="284">
        <v>77.5</v>
      </c>
      <c r="N25" s="282"/>
      <c r="O25" s="283"/>
      <c r="P25" s="159">
        <v>7</v>
      </c>
      <c r="Q25" s="285"/>
      <c r="R25" s="97"/>
      <c r="S25" s="97">
        <v>37.409999999999997</v>
      </c>
      <c r="T25" s="282"/>
      <c r="U25" s="283"/>
      <c r="V25" s="159">
        <v>203</v>
      </c>
      <c r="W25" s="282"/>
      <c r="X25" s="282"/>
      <c r="Y25" s="284">
        <v>77.5</v>
      </c>
      <c r="Z25" s="282"/>
      <c r="AA25" s="282"/>
      <c r="AB25" s="159">
        <v>4105</v>
      </c>
      <c r="AC25" s="285"/>
      <c r="AD25" s="97"/>
      <c r="AE25" s="97">
        <v>30.38</v>
      </c>
      <c r="AF25" s="145"/>
      <c r="AG25"/>
      <c r="AH25"/>
      <c r="AI25"/>
      <c r="AJ25"/>
      <c r="AK25"/>
      <c r="AL25"/>
      <c r="AM25"/>
      <c r="AN25"/>
    </row>
    <row r="26" spans="2:40" ht="12.6" customHeight="1">
      <c r="B26" s="4">
        <f t="shared" si="1"/>
        <v>42147</v>
      </c>
      <c r="C26" s="4"/>
      <c r="D26" s="159">
        <v>0</v>
      </c>
      <c r="E26" s="97"/>
      <c r="F26" s="97"/>
      <c r="G26" s="97">
        <v>0</v>
      </c>
      <c r="H26" s="157"/>
      <c r="I26" s="157"/>
      <c r="J26" s="159">
        <v>0</v>
      </c>
      <c r="K26" s="157"/>
      <c r="L26" s="157"/>
      <c r="M26" s="284">
        <v>77.5</v>
      </c>
      <c r="N26" s="282"/>
      <c r="O26" s="283"/>
      <c r="P26" s="159">
        <v>13</v>
      </c>
      <c r="Q26" s="285"/>
      <c r="R26" s="97"/>
      <c r="S26" s="97">
        <v>27.55</v>
      </c>
      <c r="T26" s="282"/>
      <c r="U26" s="283"/>
      <c r="V26" s="159">
        <v>278</v>
      </c>
      <c r="W26" s="282"/>
      <c r="X26" s="282"/>
      <c r="Y26" s="284">
        <v>77.5</v>
      </c>
      <c r="Z26" s="282"/>
      <c r="AA26" s="282"/>
      <c r="AB26" s="159">
        <v>4103</v>
      </c>
      <c r="AC26" s="285"/>
      <c r="AD26" s="97"/>
      <c r="AE26" s="97">
        <v>29.26</v>
      </c>
      <c r="AF26" s="145"/>
      <c r="AG26"/>
      <c r="AH26"/>
      <c r="AI26"/>
      <c r="AJ26"/>
      <c r="AK26"/>
      <c r="AL26"/>
      <c r="AM26"/>
      <c r="AN26"/>
    </row>
    <row r="27" spans="2:40" ht="12.6" customHeight="1">
      <c r="B27" s="4">
        <f t="shared" si="1"/>
        <v>42154</v>
      </c>
      <c r="C27" s="4"/>
      <c r="D27" s="159">
        <v>0</v>
      </c>
      <c r="E27" s="97"/>
      <c r="F27" s="97"/>
      <c r="G27" s="97">
        <v>0</v>
      </c>
      <c r="H27" s="157"/>
      <c r="I27" s="157"/>
      <c r="J27" s="159">
        <v>0</v>
      </c>
      <c r="K27" s="157"/>
      <c r="L27" s="157"/>
      <c r="M27" s="284">
        <v>77.5</v>
      </c>
      <c r="N27" s="282"/>
      <c r="O27" s="283"/>
      <c r="P27" s="159">
        <v>1</v>
      </c>
      <c r="Q27" s="285"/>
      <c r="R27" s="97"/>
      <c r="S27" s="97">
        <v>60.83</v>
      </c>
      <c r="T27" s="282"/>
      <c r="U27" s="283"/>
      <c r="V27" s="159">
        <v>47</v>
      </c>
      <c r="W27" s="282"/>
      <c r="X27" s="282"/>
      <c r="Y27" s="284">
        <v>77.5</v>
      </c>
      <c r="Z27" s="282"/>
      <c r="AA27" s="282"/>
      <c r="AB27" s="159">
        <v>3605</v>
      </c>
      <c r="AC27" s="285"/>
      <c r="AD27" s="97"/>
      <c r="AE27" s="97">
        <v>30.34</v>
      </c>
      <c r="AF27" s="145"/>
      <c r="AG27"/>
      <c r="AH27"/>
      <c r="AI27"/>
      <c r="AJ27"/>
      <c r="AK27"/>
      <c r="AL27"/>
      <c r="AM27"/>
      <c r="AN27"/>
    </row>
    <row r="28" spans="2:40" ht="12.6" customHeight="1">
      <c r="B28" s="4">
        <f t="shared" si="1"/>
        <v>42161</v>
      </c>
      <c r="C28" s="4"/>
      <c r="D28" s="159">
        <v>26</v>
      </c>
      <c r="E28" s="97"/>
      <c r="F28" s="97"/>
      <c r="G28" s="97">
        <v>26.18</v>
      </c>
      <c r="H28" s="282"/>
      <c r="I28" s="283"/>
      <c r="J28" s="159">
        <v>528</v>
      </c>
      <c r="K28" s="282"/>
      <c r="L28" s="282"/>
      <c r="M28" s="284">
        <v>77.5</v>
      </c>
      <c r="N28" s="282"/>
      <c r="O28" s="283"/>
      <c r="P28" s="159">
        <v>1</v>
      </c>
      <c r="Q28" s="285"/>
      <c r="R28" s="97"/>
      <c r="S28" s="97">
        <v>26.84</v>
      </c>
      <c r="T28" s="282"/>
      <c r="U28" s="283"/>
      <c r="V28" s="159">
        <v>21</v>
      </c>
      <c r="W28" s="282"/>
      <c r="X28" s="282"/>
      <c r="Y28" s="284">
        <v>77.5</v>
      </c>
      <c r="Z28" s="282"/>
      <c r="AA28" s="282"/>
      <c r="AB28" s="159">
        <v>3780</v>
      </c>
      <c r="AC28" s="285"/>
      <c r="AD28" s="97"/>
      <c r="AE28" s="97">
        <v>31.13</v>
      </c>
      <c r="AF28" s="145"/>
      <c r="AG28"/>
      <c r="AH28"/>
      <c r="AI28"/>
      <c r="AJ28"/>
      <c r="AK28"/>
      <c r="AL28"/>
      <c r="AM28"/>
      <c r="AN28"/>
    </row>
    <row r="29" spans="2:40" ht="12.6" customHeight="1">
      <c r="B29" s="4">
        <f t="shared" si="1"/>
        <v>42168</v>
      </c>
      <c r="C29" s="4"/>
      <c r="D29" s="159">
        <v>3</v>
      </c>
      <c r="E29" s="97"/>
      <c r="F29" s="97"/>
      <c r="G29" s="97">
        <v>23.7</v>
      </c>
      <c r="H29" s="157"/>
      <c r="I29" s="157"/>
      <c r="J29" s="159">
        <v>55</v>
      </c>
      <c r="K29" s="157"/>
      <c r="L29" s="157"/>
      <c r="M29" s="284">
        <v>77.5</v>
      </c>
      <c r="N29" s="282"/>
      <c r="O29" s="283"/>
      <c r="P29" s="159">
        <v>0</v>
      </c>
      <c r="Q29" s="285"/>
      <c r="R29" s="97"/>
      <c r="S29" s="97">
        <v>0</v>
      </c>
      <c r="T29" s="282"/>
      <c r="U29" s="283"/>
      <c r="V29" s="159">
        <v>0</v>
      </c>
      <c r="W29" s="282"/>
      <c r="X29" s="282"/>
      <c r="Y29" s="284">
        <v>77.5</v>
      </c>
      <c r="Z29" s="282"/>
      <c r="AA29" s="282"/>
      <c r="AB29" s="159">
        <v>3978</v>
      </c>
      <c r="AC29" s="285"/>
      <c r="AD29" s="97"/>
      <c r="AE29" s="97">
        <v>29.78</v>
      </c>
      <c r="AF29" s="296"/>
      <c r="AG29" s="296"/>
      <c r="AH29" s="297"/>
      <c r="AI29"/>
      <c r="AJ29"/>
      <c r="AK29"/>
      <c r="AL29"/>
      <c r="AM29"/>
      <c r="AN29"/>
    </row>
    <row r="30" spans="2:40" ht="12.6" customHeight="1">
      <c r="B30" s="4">
        <f t="shared" si="1"/>
        <v>42175</v>
      </c>
      <c r="C30" s="4"/>
      <c r="D30" s="159">
        <v>4</v>
      </c>
      <c r="E30" s="97"/>
      <c r="F30" s="97"/>
      <c r="G30" s="97">
        <v>35.67</v>
      </c>
      <c r="H30" s="157"/>
      <c r="I30" s="157"/>
      <c r="J30" s="159">
        <v>111</v>
      </c>
      <c r="K30" s="157"/>
      <c r="L30" s="157"/>
      <c r="M30" s="284">
        <v>77.5</v>
      </c>
      <c r="N30" s="282"/>
      <c r="O30" s="283"/>
      <c r="P30" s="159">
        <v>0</v>
      </c>
      <c r="Q30" s="285"/>
      <c r="R30" s="97"/>
      <c r="S30" s="97">
        <v>0</v>
      </c>
      <c r="T30" s="282"/>
      <c r="U30" s="283"/>
      <c r="V30" s="159">
        <v>0</v>
      </c>
      <c r="W30" s="282"/>
      <c r="X30" s="282"/>
      <c r="Y30" s="284">
        <v>77.5</v>
      </c>
      <c r="Z30" s="282"/>
      <c r="AA30" s="282"/>
      <c r="AB30" s="159">
        <v>3830</v>
      </c>
      <c r="AC30" s="285"/>
      <c r="AD30" s="97"/>
      <c r="AE30" s="97">
        <v>29.78</v>
      </c>
      <c r="AF30" s="145"/>
      <c r="AG30"/>
      <c r="AH30"/>
      <c r="AI30"/>
      <c r="AJ30"/>
      <c r="AK30"/>
      <c r="AL30"/>
      <c r="AM30"/>
      <c r="AN30"/>
    </row>
    <row r="31" spans="2:40" ht="12.6" customHeight="1">
      <c r="B31" s="4">
        <f t="shared" si="1"/>
        <v>42182</v>
      </c>
      <c r="C31" s="4"/>
      <c r="D31" s="159">
        <v>0</v>
      </c>
      <c r="E31" s="97"/>
      <c r="F31" s="97"/>
      <c r="G31" s="97">
        <v>0</v>
      </c>
      <c r="H31" s="157"/>
      <c r="I31" s="157"/>
      <c r="J31" s="159">
        <v>0</v>
      </c>
      <c r="K31" s="157"/>
      <c r="L31" s="157"/>
      <c r="M31" s="284">
        <v>77.5</v>
      </c>
      <c r="N31" s="282"/>
      <c r="O31" s="283"/>
      <c r="P31" s="159">
        <v>3</v>
      </c>
      <c r="Q31" s="285"/>
      <c r="R31" s="97"/>
      <c r="S31" s="97">
        <v>47.45</v>
      </c>
      <c r="T31" s="282"/>
      <c r="U31" s="283"/>
      <c r="V31" s="159">
        <v>110</v>
      </c>
      <c r="W31" s="282"/>
      <c r="X31" s="282"/>
      <c r="Y31" s="284">
        <v>77.5</v>
      </c>
      <c r="Z31" s="282"/>
      <c r="AA31" s="282"/>
      <c r="AB31" s="159">
        <v>3956</v>
      </c>
      <c r="AC31" s="285"/>
      <c r="AD31" s="97"/>
      <c r="AE31" s="97">
        <v>29.56</v>
      </c>
      <c r="AF31" s="145"/>
      <c r="AG31"/>
      <c r="AH31"/>
      <c r="AI31"/>
      <c r="AJ31"/>
      <c r="AK31"/>
      <c r="AL31"/>
      <c r="AM31"/>
      <c r="AN31"/>
    </row>
    <row r="32" spans="2:40" ht="12.6" customHeight="1">
      <c r="B32" s="4">
        <f t="shared" si="1"/>
        <v>42189</v>
      </c>
      <c r="C32" s="4"/>
      <c r="D32" s="159">
        <v>9</v>
      </c>
      <c r="E32" s="97"/>
      <c r="F32" s="97"/>
      <c r="G32" s="97">
        <v>24.18</v>
      </c>
      <c r="H32" s="282"/>
      <c r="I32" s="283"/>
      <c r="J32" s="159">
        <v>169</v>
      </c>
      <c r="K32" s="282"/>
      <c r="L32" s="282"/>
      <c r="M32" s="284">
        <v>77.5</v>
      </c>
      <c r="N32" s="282"/>
      <c r="O32" s="283"/>
      <c r="P32" s="159">
        <v>0</v>
      </c>
      <c r="Q32" s="285"/>
      <c r="R32" s="97"/>
      <c r="S32" s="97">
        <v>0</v>
      </c>
      <c r="T32" s="282"/>
      <c r="U32" s="283"/>
      <c r="V32" s="159">
        <v>0</v>
      </c>
      <c r="W32" s="282"/>
      <c r="X32" s="282"/>
      <c r="Y32" s="284">
        <v>77.5</v>
      </c>
      <c r="Z32" s="282"/>
      <c r="AA32" s="282"/>
      <c r="AB32" s="159">
        <v>3242</v>
      </c>
      <c r="AC32" s="285"/>
      <c r="AD32" s="97"/>
      <c r="AE32" s="97">
        <v>28.88</v>
      </c>
      <c r="AF32" s="145"/>
      <c r="AG32"/>
      <c r="AH32"/>
      <c r="AI32"/>
      <c r="AJ32"/>
      <c r="AK32"/>
      <c r="AL32"/>
      <c r="AM32"/>
      <c r="AN32"/>
    </row>
    <row r="33" spans="2:40" ht="12.6" customHeight="1">
      <c r="B33" s="4">
        <f t="shared" si="1"/>
        <v>42196</v>
      </c>
      <c r="C33" s="4"/>
      <c r="D33" s="159">
        <v>9</v>
      </c>
      <c r="E33" s="97"/>
      <c r="F33" s="97"/>
      <c r="G33" s="97">
        <v>29.3</v>
      </c>
      <c r="H33" s="157"/>
      <c r="I33" s="157"/>
      <c r="J33" s="159">
        <v>204</v>
      </c>
      <c r="K33" s="157"/>
      <c r="L33" s="157"/>
      <c r="M33" s="284">
        <v>77.5</v>
      </c>
      <c r="N33" s="282"/>
      <c r="O33" s="283"/>
      <c r="P33" s="159">
        <v>0</v>
      </c>
      <c r="Q33" s="285"/>
      <c r="R33" s="97"/>
      <c r="S33" s="97">
        <v>0</v>
      </c>
      <c r="T33" s="282"/>
      <c r="U33" s="283"/>
      <c r="V33" s="159">
        <v>0</v>
      </c>
      <c r="W33" s="282"/>
      <c r="X33" s="282"/>
      <c r="Y33" s="284">
        <v>77.5</v>
      </c>
      <c r="Z33" s="282"/>
      <c r="AA33" s="282"/>
      <c r="AB33" s="159">
        <v>4096</v>
      </c>
      <c r="AC33" s="285"/>
      <c r="AD33" s="97"/>
      <c r="AE33" s="97">
        <v>29.46</v>
      </c>
      <c r="AF33" s="145"/>
      <c r="AG33"/>
      <c r="AH33"/>
      <c r="AI33"/>
      <c r="AJ33"/>
      <c r="AK33"/>
      <c r="AL33"/>
      <c r="AM33"/>
      <c r="AN33"/>
    </row>
    <row r="34" spans="2:40" ht="12.6" customHeight="1">
      <c r="B34" s="4">
        <f t="shared" si="1"/>
        <v>42203</v>
      </c>
      <c r="C34" s="4"/>
      <c r="D34" s="159">
        <v>8</v>
      </c>
      <c r="E34" s="97"/>
      <c r="F34" s="97"/>
      <c r="G34" s="97">
        <v>24.6</v>
      </c>
      <c r="H34" s="157"/>
      <c r="I34" s="157"/>
      <c r="J34" s="159">
        <v>153</v>
      </c>
      <c r="K34" s="157"/>
      <c r="L34" s="157"/>
      <c r="M34" s="284">
        <v>77.5</v>
      </c>
      <c r="N34" s="282"/>
      <c r="O34" s="283"/>
      <c r="P34" s="159">
        <v>5</v>
      </c>
      <c r="Q34" s="285"/>
      <c r="R34" s="97"/>
      <c r="S34" s="97">
        <v>30.14</v>
      </c>
      <c r="T34" s="282"/>
      <c r="U34" s="283"/>
      <c r="V34" s="159">
        <v>117</v>
      </c>
      <c r="W34" s="282"/>
      <c r="X34" s="282"/>
      <c r="Y34" s="284">
        <v>77.5</v>
      </c>
      <c r="Z34" s="282"/>
      <c r="AA34" s="282"/>
      <c r="AB34" s="159">
        <v>4149</v>
      </c>
      <c r="AC34" s="285"/>
      <c r="AD34" s="97"/>
      <c r="AE34" s="97">
        <v>28.88</v>
      </c>
      <c r="AF34" s="145"/>
      <c r="AG34"/>
      <c r="AH34"/>
      <c r="AI34"/>
      <c r="AJ34"/>
      <c r="AK34"/>
      <c r="AL34"/>
      <c r="AM34"/>
      <c r="AN34"/>
    </row>
    <row r="35" spans="2:40" ht="12.6" customHeight="1">
      <c r="B35" s="4">
        <f t="shared" si="1"/>
        <v>42210</v>
      </c>
      <c r="C35" s="4"/>
      <c r="D35" s="159">
        <v>19</v>
      </c>
      <c r="E35" s="97"/>
      <c r="F35" s="97"/>
      <c r="G35" s="97">
        <v>26.15</v>
      </c>
      <c r="H35" s="157"/>
      <c r="I35" s="157"/>
      <c r="J35" s="159">
        <v>385</v>
      </c>
      <c r="K35" s="157"/>
      <c r="L35" s="157"/>
      <c r="M35" s="284">
        <v>77.5</v>
      </c>
      <c r="N35" s="282"/>
      <c r="O35" s="283"/>
      <c r="P35" s="159">
        <v>19</v>
      </c>
      <c r="Q35" s="285"/>
      <c r="R35" s="97"/>
      <c r="S35" s="97">
        <v>27.42</v>
      </c>
      <c r="T35" s="282"/>
      <c r="U35" s="283"/>
      <c r="V35" s="159">
        <v>404</v>
      </c>
      <c r="W35" s="282"/>
      <c r="X35" s="282"/>
      <c r="Y35" s="284">
        <v>77.5</v>
      </c>
      <c r="Z35" s="282"/>
      <c r="AA35" s="282"/>
      <c r="AB35" s="159">
        <v>4530</v>
      </c>
      <c r="AC35" s="285"/>
      <c r="AD35" s="97"/>
      <c r="AE35" s="97">
        <v>28.34</v>
      </c>
      <c r="AF35" s="145"/>
      <c r="AG35"/>
      <c r="AH35"/>
      <c r="AI35"/>
      <c r="AJ35"/>
      <c r="AK35"/>
      <c r="AL35"/>
      <c r="AM35"/>
      <c r="AN35"/>
    </row>
    <row r="36" spans="2:40" ht="12.6" customHeight="1">
      <c r="B36" s="4">
        <f t="shared" si="1"/>
        <v>42217</v>
      </c>
      <c r="C36" s="4"/>
      <c r="D36" s="159">
        <v>1</v>
      </c>
      <c r="E36" s="97"/>
      <c r="F36" s="97"/>
      <c r="G36" s="97">
        <v>21.92</v>
      </c>
      <c r="H36" s="282"/>
      <c r="I36" s="283"/>
      <c r="J36" s="159">
        <v>17</v>
      </c>
      <c r="K36" s="282"/>
      <c r="L36" s="282"/>
      <c r="M36" s="284">
        <v>77.5</v>
      </c>
      <c r="N36" s="282"/>
      <c r="O36" s="283"/>
      <c r="P36" s="159">
        <v>9</v>
      </c>
      <c r="Q36" s="285"/>
      <c r="R36" s="97"/>
      <c r="S36" s="97">
        <v>33.43</v>
      </c>
      <c r="T36" s="282"/>
      <c r="U36" s="283"/>
      <c r="V36" s="159">
        <v>233</v>
      </c>
      <c r="W36" s="282"/>
      <c r="X36" s="282"/>
      <c r="Y36" s="284">
        <v>77.5</v>
      </c>
      <c r="Z36" s="282"/>
      <c r="AA36" s="282"/>
      <c r="AB36" s="159">
        <v>3977</v>
      </c>
      <c r="AC36" s="285"/>
      <c r="AD36" s="97"/>
      <c r="AE36" s="97">
        <v>28.56</v>
      </c>
      <c r="AF36" s="145"/>
      <c r="AG36"/>
      <c r="AH36"/>
      <c r="AI36"/>
      <c r="AJ36"/>
      <c r="AK36"/>
      <c r="AL36"/>
      <c r="AM36"/>
      <c r="AN36"/>
    </row>
    <row r="37" spans="2:40" ht="12.6" customHeight="1">
      <c r="B37" s="4">
        <f t="shared" si="1"/>
        <v>42224</v>
      </c>
      <c r="C37" s="4"/>
      <c r="D37" s="159">
        <v>14</v>
      </c>
      <c r="E37" s="97"/>
      <c r="F37" s="97"/>
      <c r="G37" s="97">
        <v>27.32</v>
      </c>
      <c r="H37" s="157"/>
      <c r="I37" s="157"/>
      <c r="J37" s="159">
        <v>296</v>
      </c>
      <c r="K37" s="157"/>
      <c r="L37" s="157"/>
      <c r="M37" s="284">
        <v>77.5</v>
      </c>
      <c r="N37" s="282"/>
      <c r="O37" s="283"/>
      <c r="P37" s="159">
        <v>1</v>
      </c>
      <c r="Q37" s="285"/>
      <c r="R37" s="97"/>
      <c r="S37" s="97">
        <v>27.05</v>
      </c>
      <c r="T37" s="282"/>
      <c r="U37" s="283"/>
      <c r="V37" s="159">
        <v>21</v>
      </c>
      <c r="W37" s="282"/>
      <c r="X37" s="282"/>
      <c r="Y37" s="284">
        <v>77.5</v>
      </c>
      <c r="Z37" s="282"/>
      <c r="AA37" s="282"/>
      <c r="AB37" s="159">
        <v>4218</v>
      </c>
      <c r="AC37" s="285"/>
      <c r="AD37" s="97"/>
      <c r="AE37" s="97">
        <v>28.61</v>
      </c>
      <c r="AF37" s="297"/>
      <c r="AG37" s="298"/>
      <c r="AH37" s="299"/>
      <c r="AI37" s="97"/>
    </row>
    <row r="38" spans="2:40" ht="12.6" customHeight="1">
      <c r="B38" s="4">
        <f t="shared" si="1"/>
        <v>42231</v>
      </c>
      <c r="C38" s="4"/>
      <c r="D38" s="159">
        <v>11</v>
      </c>
      <c r="E38" s="97"/>
      <c r="F38" s="97"/>
      <c r="G38" s="97">
        <v>26.76</v>
      </c>
      <c r="H38" s="157"/>
      <c r="I38" s="157"/>
      <c r="J38" s="159">
        <v>228</v>
      </c>
      <c r="K38" s="157"/>
      <c r="L38" s="157"/>
      <c r="M38" s="284">
        <v>77.5</v>
      </c>
      <c r="N38" s="282"/>
      <c r="O38" s="283"/>
      <c r="P38" s="159">
        <v>0</v>
      </c>
      <c r="Q38" s="285"/>
      <c r="R38" s="97"/>
      <c r="S38" s="97">
        <v>0</v>
      </c>
      <c r="T38" s="282"/>
      <c r="U38" s="283"/>
      <c r="V38" s="159">
        <v>0</v>
      </c>
      <c r="W38" s="282"/>
      <c r="X38" s="282"/>
      <c r="Y38" s="284">
        <v>77.5</v>
      </c>
      <c r="Z38" s="282"/>
      <c r="AA38" s="282"/>
      <c r="AB38" s="159">
        <v>4078</v>
      </c>
      <c r="AC38" s="285"/>
      <c r="AD38" s="97"/>
      <c r="AE38" s="97">
        <v>28.6</v>
      </c>
      <c r="AF38" s="297"/>
      <c r="AG38" s="298"/>
      <c r="AH38" s="299"/>
      <c r="AI38" s="97"/>
    </row>
    <row r="39" spans="2:40" ht="12.6" customHeight="1">
      <c r="B39" s="4">
        <f t="shared" si="1"/>
        <v>42238</v>
      </c>
      <c r="C39" s="4"/>
      <c r="D39" s="159">
        <v>3</v>
      </c>
      <c r="E39" s="97"/>
      <c r="F39" s="97"/>
      <c r="G39" s="97">
        <v>24.41</v>
      </c>
      <c r="H39" s="157"/>
      <c r="I39" s="157"/>
      <c r="J39" s="159">
        <v>57</v>
      </c>
      <c r="K39" s="157"/>
      <c r="L39" s="157"/>
      <c r="M39" s="284">
        <v>77.5</v>
      </c>
      <c r="N39" s="282"/>
      <c r="O39" s="283"/>
      <c r="P39" s="159">
        <v>7</v>
      </c>
      <c r="Q39" s="285"/>
      <c r="R39" s="97"/>
      <c r="S39" s="97">
        <v>26.68</v>
      </c>
      <c r="T39" s="282"/>
      <c r="U39" s="283"/>
      <c r="V39" s="159">
        <v>145</v>
      </c>
      <c r="W39" s="282"/>
      <c r="X39" s="282"/>
      <c r="Y39" s="284">
        <v>77.5</v>
      </c>
      <c r="Z39" s="282"/>
      <c r="AA39" s="282"/>
      <c r="AB39" s="159">
        <v>4150</v>
      </c>
      <c r="AC39" s="285"/>
      <c r="AD39" s="97"/>
      <c r="AE39" s="97">
        <v>29.99</v>
      </c>
      <c r="AF39" s="145"/>
    </row>
    <row r="40" spans="2:40" ht="12.6" customHeight="1">
      <c r="B40" s="4">
        <f t="shared" si="1"/>
        <v>42245</v>
      </c>
      <c r="C40" s="4"/>
      <c r="D40" s="159">
        <v>6</v>
      </c>
      <c r="E40" s="97"/>
      <c r="F40" s="97"/>
      <c r="G40" s="97">
        <v>25.6</v>
      </c>
      <c r="H40" s="157"/>
      <c r="I40" s="157"/>
      <c r="J40" s="159">
        <v>119</v>
      </c>
      <c r="K40" s="157"/>
      <c r="L40" s="157"/>
      <c r="M40" s="284">
        <v>77.5</v>
      </c>
      <c r="N40" s="282"/>
      <c r="O40" s="283"/>
      <c r="P40" s="159">
        <v>0</v>
      </c>
      <c r="Q40" s="285"/>
      <c r="R40" s="97"/>
      <c r="S40" s="97">
        <v>0</v>
      </c>
      <c r="T40" s="282"/>
      <c r="U40" s="283"/>
      <c r="V40" s="159">
        <v>0</v>
      </c>
      <c r="W40" s="282"/>
      <c r="X40" s="282"/>
      <c r="Y40" s="284">
        <v>77.5</v>
      </c>
      <c r="Z40" s="282"/>
      <c r="AA40" s="282"/>
      <c r="AB40" s="159">
        <v>3819</v>
      </c>
      <c r="AC40" s="285"/>
      <c r="AD40" s="97"/>
      <c r="AE40" s="97">
        <v>30.19</v>
      </c>
      <c r="AF40" s="145"/>
    </row>
    <row r="41" spans="2:40" ht="12.6" customHeight="1">
      <c r="B41" s="4">
        <f t="shared" si="1"/>
        <v>42252</v>
      </c>
      <c r="C41" s="4"/>
      <c r="D41" s="159">
        <v>1</v>
      </c>
      <c r="E41" s="97"/>
      <c r="F41" s="97"/>
      <c r="G41" s="97">
        <v>24.11</v>
      </c>
      <c r="H41" s="282"/>
      <c r="I41" s="283"/>
      <c r="J41" s="159">
        <v>19</v>
      </c>
      <c r="K41" s="282"/>
      <c r="L41" s="282"/>
      <c r="M41" s="284">
        <v>77.5</v>
      </c>
      <c r="N41" s="282"/>
      <c r="O41" s="283"/>
      <c r="P41" s="159">
        <v>1</v>
      </c>
      <c r="Q41" s="285"/>
      <c r="R41" s="97"/>
      <c r="S41" s="97">
        <v>28.06</v>
      </c>
      <c r="T41" s="282"/>
      <c r="U41" s="283"/>
      <c r="V41" s="159">
        <v>22</v>
      </c>
      <c r="W41" s="282"/>
      <c r="X41" s="282"/>
      <c r="Y41" s="284">
        <v>77.5</v>
      </c>
      <c r="Z41" s="282"/>
      <c r="AA41" s="282"/>
      <c r="AB41" s="159">
        <v>4245</v>
      </c>
      <c r="AC41" s="285"/>
      <c r="AD41" s="97"/>
      <c r="AE41" s="97">
        <v>28.61</v>
      </c>
      <c r="AF41" s="145"/>
    </row>
    <row r="42" spans="2:40" ht="12.6" customHeight="1">
      <c r="B42" s="4">
        <f t="shared" si="1"/>
        <v>42259</v>
      </c>
      <c r="C42" s="4"/>
      <c r="D42" s="159">
        <v>14</v>
      </c>
      <c r="E42" s="97"/>
      <c r="F42" s="97"/>
      <c r="G42" s="97">
        <v>27.66</v>
      </c>
      <c r="H42" s="157"/>
      <c r="I42" s="157"/>
      <c r="J42" s="159">
        <v>300</v>
      </c>
      <c r="K42" s="157"/>
      <c r="L42" s="157"/>
      <c r="M42" s="284">
        <v>77.5</v>
      </c>
      <c r="N42" s="282"/>
      <c r="O42" s="283"/>
      <c r="P42" s="159">
        <v>0</v>
      </c>
      <c r="Q42" s="285"/>
      <c r="R42" s="97"/>
      <c r="S42" s="97">
        <v>0</v>
      </c>
      <c r="T42" s="282"/>
      <c r="U42" s="283"/>
      <c r="V42" s="159">
        <v>0</v>
      </c>
      <c r="W42" s="282"/>
      <c r="X42" s="282"/>
      <c r="Y42" s="284">
        <v>77.5</v>
      </c>
      <c r="Z42" s="282"/>
      <c r="AA42" s="282"/>
      <c r="AB42" s="159">
        <v>3429</v>
      </c>
      <c r="AC42" s="285"/>
      <c r="AD42" s="97"/>
      <c r="AE42" s="97">
        <v>27.15</v>
      </c>
      <c r="AF42" s="145"/>
    </row>
    <row r="43" spans="2:40" ht="12.6" customHeight="1">
      <c r="B43" s="196">
        <f t="shared" si="1"/>
        <v>42266</v>
      </c>
      <c r="C43" s="196"/>
      <c r="D43" s="159">
        <v>4</v>
      </c>
      <c r="E43" s="97"/>
      <c r="F43" s="97"/>
      <c r="G43" s="97">
        <v>34.619999999999997</v>
      </c>
      <c r="H43" s="157"/>
      <c r="I43" s="157"/>
      <c r="J43" s="159">
        <v>107</v>
      </c>
      <c r="K43" s="157"/>
      <c r="L43" s="157"/>
      <c r="M43" s="284">
        <v>77.5</v>
      </c>
      <c r="N43" s="282"/>
      <c r="O43" s="283"/>
      <c r="P43" s="159">
        <v>12</v>
      </c>
      <c r="Q43" s="285"/>
      <c r="R43" s="97"/>
      <c r="S43" s="97">
        <v>25.81</v>
      </c>
      <c r="T43" s="282"/>
      <c r="U43" s="283"/>
      <c r="V43" s="159">
        <v>240</v>
      </c>
      <c r="W43" s="282"/>
      <c r="X43" s="282"/>
      <c r="Y43" s="284">
        <v>77.5</v>
      </c>
      <c r="Z43" s="282"/>
      <c r="AA43" s="282"/>
      <c r="AB43" s="159">
        <v>4115</v>
      </c>
      <c r="AC43" s="285"/>
      <c r="AD43" s="97"/>
      <c r="AE43" s="97">
        <v>29.13</v>
      </c>
      <c r="AF43" s="145"/>
    </row>
    <row r="44" spans="2:40" s="300" customFormat="1" ht="12.6" customHeight="1">
      <c r="B44" s="4">
        <f t="shared" si="1"/>
        <v>42273</v>
      </c>
      <c r="C44" s="4"/>
      <c r="D44" s="159">
        <v>2</v>
      </c>
      <c r="E44" s="97"/>
      <c r="F44" s="97"/>
      <c r="G44" s="97">
        <v>23.42</v>
      </c>
      <c r="H44" s="157"/>
      <c r="I44" s="157"/>
      <c r="J44" s="159">
        <v>36</v>
      </c>
      <c r="K44" s="157"/>
      <c r="L44" s="157"/>
      <c r="M44" s="284">
        <v>77.5</v>
      </c>
      <c r="N44" s="282"/>
      <c r="O44" s="283"/>
      <c r="P44" s="159">
        <v>5</v>
      </c>
      <c r="Q44" s="285"/>
      <c r="R44" s="97"/>
      <c r="S44" s="97">
        <v>28.75</v>
      </c>
      <c r="T44" s="282"/>
      <c r="U44" s="283"/>
      <c r="V44" s="159">
        <v>111</v>
      </c>
      <c r="W44" s="282"/>
      <c r="X44" s="282"/>
      <c r="Y44" s="284">
        <v>77.5</v>
      </c>
      <c r="Z44" s="282"/>
      <c r="AA44" s="282"/>
      <c r="AB44" s="159">
        <v>4036</v>
      </c>
      <c r="AC44" s="285"/>
      <c r="AD44" s="97"/>
      <c r="AE44" s="97">
        <v>30.09</v>
      </c>
      <c r="AF44" s="296"/>
    </row>
    <row r="45" spans="2:40" ht="12.6" customHeight="1">
      <c r="B45" s="4">
        <f t="shared" si="1"/>
        <v>42280</v>
      </c>
      <c r="C45" s="4"/>
      <c r="D45" s="159">
        <v>0</v>
      </c>
      <c r="E45" s="97"/>
      <c r="F45" s="97"/>
      <c r="G45" s="97">
        <v>0</v>
      </c>
      <c r="H45" s="282"/>
      <c r="I45" s="283"/>
      <c r="J45" s="159">
        <v>0</v>
      </c>
      <c r="K45" s="282"/>
      <c r="L45" s="282"/>
      <c r="M45" s="284">
        <v>77.5</v>
      </c>
      <c r="N45" s="282"/>
      <c r="O45" s="283"/>
      <c r="P45" s="159">
        <v>1</v>
      </c>
      <c r="Q45" s="285"/>
      <c r="R45" s="97"/>
      <c r="S45" s="97">
        <v>29.52</v>
      </c>
      <c r="T45" s="282"/>
      <c r="U45" s="283"/>
      <c r="V45" s="159">
        <v>23</v>
      </c>
      <c r="W45" s="282"/>
      <c r="X45" s="282"/>
      <c r="Y45" s="284">
        <v>77.5</v>
      </c>
      <c r="Z45" s="282"/>
      <c r="AA45" s="282"/>
      <c r="AB45" s="159">
        <v>4015</v>
      </c>
      <c r="AC45" s="285"/>
      <c r="AD45" s="97"/>
      <c r="AE45" s="97">
        <v>30.15</v>
      </c>
      <c r="AF45" s="145"/>
    </row>
    <row r="46" spans="2:40" ht="12.6" customHeight="1">
      <c r="B46" s="4">
        <f t="shared" si="1"/>
        <v>42287</v>
      </c>
      <c r="C46" s="4"/>
      <c r="D46" s="159">
        <v>23</v>
      </c>
      <c r="E46" s="97"/>
      <c r="F46" s="97"/>
      <c r="G46" s="97">
        <v>26.48</v>
      </c>
      <c r="H46" s="157"/>
      <c r="I46" s="157"/>
      <c r="J46" s="159">
        <v>472</v>
      </c>
      <c r="K46" s="157"/>
      <c r="L46" s="157"/>
      <c r="M46" s="284">
        <v>77.5</v>
      </c>
      <c r="N46" s="282"/>
      <c r="O46" s="283"/>
      <c r="P46" s="159">
        <v>1</v>
      </c>
      <c r="Q46" s="285"/>
      <c r="R46" s="97"/>
      <c r="S46" s="97">
        <v>28.65</v>
      </c>
      <c r="T46" s="282"/>
      <c r="U46" s="283"/>
      <c r="V46" s="159">
        <v>22</v>
      </c>
      <c r="W46" s="282"/>
      <c r="X46" s="282"/>
      <c r="Y46" s="284">
        <v>77.5</v>
      </c>
      <c r="Z46" s="282"/>
      <c r="AA46" s="282"/>
      <c r="AB46" s="159">
        <v>4325</v>
      </c>
      <c r="AC46" s="285"/>
      <c r="AD46" s="97"/>
      <c r="AE46" s="97">
        <v>29.99</v>
      </c>
      <c r="AF46" s="145"/>
    </row>
    <row r="47" spans="2:40" ht="12.6" customHeight="1">
      <c r="B47" s="4">
        <f t="shared" si="1"/>
        <v>42294</v>
      </c>
      <c r="C47" s="4"/>
      <c r="D47" s="159">
        <v>16</v>
      </c>
      <c r="E47" s="97"/>
      <c r="F47" s="97"/>
      <c r="G47" s="97">
        <v>27.67</v>
      </c>
      <c r="H47" s="157"/>
      <c r="I47" s="157"/>
      <c r="J47" s="159">
        <v>343</v>
      </c>
      <c r="K47" s="157"/>
      <c r="L47" s="157"/>
      <c r="M47" s="284">
        <v>77.5</v>
      </c>
      <c r="N47" s="282"/>
      <c r="O47" s="283"/>
      <c r="P47" s="159">
        <v>15</v>
      </c>
      <c r="Q47" s="285"/>
      <c r="R47" s="97"/>
      <c r="S47" s="97">
        <v>30.63</v>
      </c>
      <c r="T47" s="282"/>
      <c r="U47" s="283"/>
      <c r="V47" s="159">
        <v>356</v>
      </c>
      <c r="W47" s="282"/>
      <c r="X47" s="282"/>
      <c r="Y47" s="284">
        <v>77.5</v>
      </c>
      <c r="Z47" s="282"/>
      <c r="AA47" s="282"/>
      <c r="AB47" s="159">
        <v>4672</v>
      </c>
      <c r="AC47" s="285"/>
      <c r="AD47" s="97"/>
      <c r="AE47" s="97">
        <v>29.64</v>
      </c>
      <c r="AF47" s="145"/>
    </row>
    <row r="48" spans="2:40" ht="12.6" customHeight="1">
      <c r="B48" s="4">
        <f t="shared" si="1"/>
        <v>42301</v>
      </c>
      <c r="C48" s="4"/>
      <c r="D48" s="159">
        <v>23</v>
      </c>
      <c r="E48" s="97"/>
      <c r="F48" s="97"/>
      <c r="G48" s="97">
        <v>25</v>
      </c>
      <c r="H48" s="157"/>
      <c r="I48" s="157"/>
      <c r="J48" s="159">
        <v>446</v>
      </c>
      <c r="K48" s="157"/>
      <c r="L48" s="157"/>
      <c r="M48" s="284">
        <v>77.5</v>
      </c>
      <c r="N48" s="282"/>
      <c r="O48" s="283"/>
      <c r="P48" s="159">
        <v>9</v>
      </c>
      <c r="Q48" s="285"/>
      <c r="R48" s="97"/>
      <c r="S48" s="97">
        <v>34.630000000000003</v>
      </c>
      <c r="T48" s="282"/>
      <c r="U48" s="283"/>
      <c r="V48" s="159">
        <v>242</v>
      </c>
      <c r="W48" s="282"/>
      <c r="X48" s="282"/>
      <c r="Y48" s="284">
        <v>77.5</v>
      </c>
      <c r="Z48" s="282"/>
      <c r="AA48" s="282"/>
      <c r="AB48" s="159">
        <v>5053</v>
      </c>
      <c r="AC48" s="285"/>
      <c r="AD48" s="97"/>
      <c r="AE48" s="97">
        <v>29.49</v>
      </c>
      <c r="AF48" s="145"/>
    </row>
    <row r="49" spans="2:32" ht="12.6" customHeight="1">
      <c r="B49" s="4">
        <f t="shared" si="1"/>
        <v>42308</v>
      </c>
      <c r="C49" s="4"/>
      <c r="D49" s="159">
        <v>2</v>
      </c>
      <c r="E49" s="97"/>
      <c r="F49" s="97"/>
      <c r="G49" s="97">
        <v>38.799999999999997</v>
      </c>
      <c r="H49" s="157"/>
      <c r="I49" s="157"/>
      <c r="J49" s="159">
        <v>60</v>
      </c>
      <c r="K49" s="157"/>
      <c r="L49" s="157"/>
      <c r="M49" s="284">
        <v>77.5</v>
      </c>
      <c r="N49" s="282"/>
      <c r="O49" s="283"/>
      <c r="P49" s="159">
        <v>13</v>
      </c>
      <c r="Q49" s="285"/>
      <c r="R49" s="97"/>
      <c r="S49" s="97">
        <v>28.8</v>
      </c>
      <c r="T49" s="282"/>
      <c r="U49" s="283"/>
      <c r="V49" s="159">
        <v>290</v>
      </c>
      <c r="W49" s="282"/>
      <c r="X49" s="282"/>
      <c r="Y49" s="284">
        <v>77.5</v>
      </c>
      <c r="Z49" s="282"/>
      <c r="AA49" s="282"/>
      <c r="AB49" s="159">
        <v>5158</v>
      </c>
      <c r="AC49" s="285"/>
      <c r="AD49" s="97"/>
      <c r="AE49" s="97">
        <v>28.3</v>
      </c>
      <c r="AF49" s="145"/>
    </row>
    <row r="50" spans="2:32" ht="12.6" customHeight="1">
      <c r="B50" s="4">
        <f t="shared" si="1"/>
        <v>42315</v>
      </c>
      <c r="C50" s="4"/>
      <c r="D50" s="159">
        <v>6</v>
      </c>
      <c r="E50" s="97"/>
      <c r="F50" s="97"/>
      <c r="G50" s="97">
        <v>28.85</v>
      </c>
      <c r="H50" s="282"/>
      <c r="I50" s="283"/>
      <c r="J50" s="159">
        <v>134</v>
      </c>
      <c r="K50" s="282"/>
      <c r="L50" s="282"/>
      <c r="M50" s="284">
        <v>77.5</v>
      </c>
      <c r="N50" s="282"/>
      <c r="O50" s="283"/>
      <c r="P50" s="159">
        <v>27</v>
      </c>
      <c r="Q50" s="285"/>
      <c r="R50" s="97"/>
      <c r="S50" s="97">
        <v>25.05</v>
      </c>
      <c r="T50" s="282"/>
      <c r="U50" s="283"/>
      <c r="V50" s="159">
        <v>524</v>
      </c>
      <c r="W50" s="282"/>
      <c r="X50" s="282"/>
      <c r="Y50" s="284">
        <v>77.5</v>
      </c>
      <c r="Z50" s="282"/>
      <c r="AA50" s="282"/>
      <c r="AB50" s="159">
        <v>5004</v>
      </c>
      <c r="AC50" s="285"/>
      <c r="AD50" s="97"/>
      <c r="AE50" s="97">
        <v>28.99</v>
      </c>
      <c r="AF50" s="145"/>
    </row>
    <row r="51" spans="2:32" ht="12.6" customHeight="1">
      <c r="B51" s="4">
        <f t="shared" si="1"/>
        <v>42322</v>
      </c>
      <c r="C51" s="4"/>
      <c r="D51" s="159">
        <v>13</v>
      </c>
      <c r="E51" s="97"/>
      <c r="F51" s="97"/>
      <c r="G51" s="97">
        <v>31.62</v>
      </c>
      <c r="H51" s="157"/>
      <c r="I51" s="157"/>
      <c r="J51" s="159">
        <v>319</v>
      </c>
      <c r="K51" s="157"/>
      <c r="L51" s="157"/>
      <c r="M51" s="284">
        <v>77.5</v>
      </c>
      <c r="N51" s="282"/>
      <c r="O51" s="283"/>
      <c r="P51" s="159">
        <v>15</v>
      </c>
      <c r="Q51" s="285"/>
      <c r="R51" s="97"/>
      <c r="S51" s="97">
        <v>28.98</v>
      </c>
      <c r="T51" s="282"/>
      <c r="U51" s="283"/>
      <c r="V51" s="159">
        <v>337</v>
      </c>
      <c r="W51" s="282"/>
      <c r="X51" s="282"/>
      <c r="Y51" s="284">
        <v>77.5</v>
      </c>
      <c r="Z51" s="282"/>
      <c r="AA51" s="282"/>
      <c r="AB51" s="159">
        <v>5307</v>
      </c>
      <c r="AC51" s="285"/>
      <c r="AD51" s="97"/>
      <c r="AE51" s="97">
        <v>27.86</v>
      </c>
      <c r="AF51" s="145"/>
    </row>
    <row r="52" spans="2:32" ht="12.6" customHeight="1">
      <c r="B52" s="4">
        <f t="shared" si="1"/>
        <v>42329</v>
      </c>
      <c r="C52" s="4"/>
      <c r="D52" s="159">
        <v>8</v>
      </c>
      <c r="E52" s="97"/>
      <c r="F52" s="97"/>
      <c r="G52" s="97">
        <v>25.45</v>
      </c>
      <c r="H52" s="157"/>
      <c r="I52" s="157"/>
      <c r="J52" s="159">
        <v>158</v>
      </c>
      <c r="K52" s="157"/>
      <c r="L52" s="157"/>
      <c r="M52" s="284">
        <v>77.5</v>
      </c>
      <c r="N52" s="282"/>
      <c r="O52" s="283"/>
      <c r="P52" s="159">
        <v>8</v>
      </c>
      <c r="Q52" s="285"/>
      <c r="R52" s="97"/>
      <c r="S52" s="97">
        <v>27.81</v>
      </c>
      <c r="T52" s="282"/>
      <c r="U52" s="283"/>
      <c r="V52" s="159">
        <v>172</v>
      </c>
      <c r="W52" s="282"/>
      <c r="X52" s="282"/>
      <c r="Y52" s="284">
        <v>77.5</v>
      </c>
      <c r="Z52" s="282"/>
      <c r="AA52" s="282"/>
      <c r="AB52" s="159">
        <v>4361</v>
      </c>
      <c r="AC52" s="285"/>
      <c r="AD52" s="97"/>
      <c r="AE52" s="97">
        <v>30.96</v>
      </c>
      <c r="AF52" s="145"/>
    </row>
    <row r="53" spans="2:32" ht="12.6" customHeight="1">
      <c r="B53" s="4">
        <f t="shared" si="1"/>
        <v>42336</v>
      </c>
      <c r="C53" s="4"/>
      <c r="D53" s="159">
        <v>12</v>
      </c>
      <c r="E53" s="97"/>
      <c r="F53" s="97"/>
      <c r="G53" s="97">
        <v>28.16</v>
      </c>
      <c r="H53" s="157"/>
      <c r="I53" s="157"/>
      <c r="J53" s="159">
        <v>262</v>
      </c>
      <c r="K53" s="157"/>
      <c r="L53" s="157"/>
      <c r="M53" s="284">
        <v>77.5</v>
      </c>
      <c r="N53" s="282"/>
      <c r="O53" s="283"/>
      <c r="P53" s="159">
        <v>8</v>
      </c>
      <c r="Q53" s="285"/>
      <c r="R53" s="97"/>
      <c r="S53" s="97">
        <v>28.77</v>
      </c>
      <c r="T53" s="282"/>
      <c r="U53" s="283"/>
      <c r="V53" s="159">
        <v>178</v>
      </c>
      <c r="W53" s="282"/>
      <c r="X53" s="282"/>
      <c r="Y53" s="284">
        <v>77.5</v>
      </c>
      <c r="Z53" s="282"/>
      <c r="AA53" s="282"/>
      <c r="AB53" s="159">
        <v>2494</v>
      </c>
      <c r="AC53" s="285"/>
      <c r="AD53" s="97"/>
      <c r="AE53" s="97">
        <v>30.7</v>
      </c>
      <c r="AF53" s="145"/>
    </row>
    <row r="54" spans="2:32" ht="12.6" customHeight="1">
      <c r="B54" s="4">
        <f t="shared" si="1"/>
        <v>42343</v>
      </c>
      <c r="C54" s="4"/>
      <c r="D54" s="159">
        <v>13</v>
      </c>
      <c r="E54" s="97"/>
      <c r="F54" s="97"/>
      <c r="G54" s="97">
        <v>25.42</v>
      </c>
      <c r="H54" s="157"/>
      <c r="I54" s="157"/>
      <c r="J54" s="159">
        <v>256</v>
      </c>
      <c r="K54" s="157"/>
      <c r="L54" s="157"/>
      <c r="M54" s="284">
        <v>77.5</v>
      </c>
      <c r="N54" s="282"/>
      <c r="O54" s="283"/>
      <c r="P54" s="159">
        <v>0</v>
      </c>
      <c r="Q54" s="285"/>
      <c r="R54" s="97"/>
      <c r="S54" s="97">
        <v>0</v>
      </c>
      <c r="T54" s="282"/>
      <c r="U54" s="283"/>
      <c r="V54" s="159">
        <v>0</v>
      </c>
      <c r="W54" s="282"/>
      <c r="X54" s="282"/>
      <c r="Y54" s="284">
        <v>77.5</v>
      </c>
      <c r="Z54" s="282"/>
      <c r="AA54" s="282"/>
      <c r="AB54" s="159">
        <v>4119</v>
      </c>
      <c r="AC54" s="285"/>
      <c r="AD54" s="97"/>
      <c r="AE54" s="97">
        <v>31.21</v>
      </c>
      <c r="AF54" s="145"/>
    </row>
    <row r="55" spans="2:32" ht="12.6" customHeight="1">
      <c r="B55" s="4">
        <f t="shared" si="1"/>
        <v>42350</v>
      </c>
      <c r="C55" s="4"/>
      <c r="D55" s="159">
        <v>13</v>
      </c>
      <c r="E55" s="97"/>
      <c r="F55" s="97"/>
      <c r="G55" s="97">
        <v>29.18</v>
      </c>
      <c r="H55" s="157"/>
      <c r="I55" s="157"/>
      <c r="J55" s="159">
        <v>294</v>
      </c>
      <c r="K55" s="157"/>
      <c r="L55" s="157"/>
      <c r="M55" s="284">
        <v>77.5</v>
      </c>
      <c r="N55" s="282"/>
      <c r="O55" s="283"/>
      <c r="P55" s="159">
        <v>5</v>
      </c>
      <c r="Q55" s="285"/>
      <c r="R55" s="97"/>
      <c r="S55" s="97">
        <v>42.51</v>
      </c>
      <c r="T55" s="282"/>
      <c r="U55" s="283"/>
      <c r="V55" s="159">
        <v>165</v>
      </c>
      <c r="W55" s="282"/>
      <c r="X55" s="282"/>
      <c r="Y55" s="284">
        <v>77.5</v>
      </c>
      <c r="Z55" s="282"/>
      <c r="AA55" s="282"/>
      <c r="AB55" s="159">
        <v>4159</v>
      </c>
      <c r="AC55" s="285"/>
      <c r="AD55" s="97"/>
      <c r="AE55" s="97">
        <v>31.29</v>
      </c>
      <c r="AF55" s="145"/>
    </row>
    <row r="56" spans="2:32" ht="12.6" customHeight="1">
      <c r="B56" s="4">
        <f t="shared" si="1"/>
        <v>42357</v>
      </c>
      <c r="C56" s="4"/>
      <c r="D56" s="159">
        <v>19</v>
      </c>
      <c r="E56" s="97"/>
      <c r="F56" s="97"/>
      <c r="G56" s="97">
        <v>28.77</v>
      </c>
      <c r="H56" s="157"/>
      <c r="I56" s="157"/>
      <c r="J56" s="159">
        <v>424</v>
      </c>
      <c r="K56" s="157"/>
      <c r="L56" s="157"/>
      <c r="M56" s="284">
        <v>77.5</v>
      </c>
      <c r="N56" s="282"/>
      <c r="O56" s="283"/>
      <c r="P56" s="159">
        <v>12</v>
      </c>
      <c r="Q56" s="285"/>
      <c r="R56" s="97"/>
      <c r="S56" s="97">
        <v>26.24</v>
      </c>
      <c r="T56" s="282"/>
      <c r="U56" s="283"/>
      <c r="V56" s="159">
        <v>244</v>
      </c>
      <c r="W56" s="282"/>
      <c r="X56" s="282"/>
      <c r="Y56" s="284">
        <v>77.5</v>
      </c>
      <c r="Z56" s="282"/>
      <c r="AA56" s="282"/>
      <c r="AB56" s="159">
        <v>4200</v>
      </c>
      <c r="AC56" s="285"/>
      <c r="AD56" s="97"/>
      <c r="AE56" s="97">
        <v>30.88</v>
      </c>
      <c r="AF56" s="145"/>
    </row>
    <row r="57" spans="2:32" ht="12.6" customHeight="1">
      <c r="B57" s="4">
        <f t="shared" si="1"/>
        <v>42364</v>
      </c>
      <c r="C57" s="4"/>
      <c r="D57" s="159">
        <v>12</v>
      </c>
      <c r="E57" s="97"/>
      <c r="F57" s="97"/>
      <c r="G57" s="97">
        <v>24.59</v>
      </c>
      <c r="H57" s="157"/>
      <c r="I57" s="157"/>
      <c r="J57" s="159">
        <v>229</v>
      </c>
      <c r="K57" s="157"/>
      <c r="L57" s="157"/>
      <c r="M57" s="284">
        <v>77.5</v>
      </c>
      <c r="N57" s="282"/>
      <c r="O57" s="283"/>
      <c r="P57" s="159">
        <v>6</v>
      </c>
      <c r="Q57" s="285"/>
      <c r="R57" s="97"/>
      <c r="S57" s="97">
        <v>31.3</v>
      </c>
      <c r="T57" s="282"/>
      <c r="U57" s="283"/>
      <c r="V57" s="159">
        <v>146</v>
      </c>
      <c r="W57" s="282"/>
      <c r="X57" s="282"/>
      <c r="Y57" s="284">
        <v>77.5</v>
      </c>
      <c r="Z57" s="282"/>
      <c r="AA57" s="282"/>
      <c r="AB57" s="159">
        <v>2213</v>
      </c>
      <c r="AC57" s="285"/>
      <c r="AD57" s="97"/>
      <c r="AE57" s="97">
        <v>33.130000000000003</v>
      </c>
      <c r="AF57" s="145"/>
    </row>
    <row r="58" spans="2:32" ht="12.6" customHeight="1">
      <c r="B58" s="4">
        <f t="shared" ref="B58" si="2">B57+7</f>
        <v>42371</v>
      </c>
      <c r="C58" s="4"/>
      <c r="D58" s="159">
        <v>0</v>
      </c>
      <c r="E58" s="97"/>
      <c r="F58" s="97"/>
      <c r="G58" s="97">
        <v>0</v>
      </c>
      <c r="H58" s="157"/>
      <c r="I58" s="157"/>
      <c r="J58" s="159">
        <v>0</v>
      </c>
      <c r="K58" s="157"/>
      <c r="L58" s="157"/>
      <c r="M58" s="284">
        <v>77.5</v>
      </c>
      <c r="N58" s="282"/>
      <c r="O58" s="283"/>
      <c r="P58" s="159">
        <v>8</v>
      </c>
      <c r="Q58" s="285"/>
      <c r="R58" s="97"/>
      <c r="S58" s="97">
        <v>30.03</v>
      </c>
      <c r="T58" s="282"/>
      <c r="U58" s="283"/>
      <c r="V58" s="159">
        <v>186</v>
      </c>
      <c r="W58" s="282"/>
      <c r="X58" s="282"/>
      <c r="Y58" s="284">
        <v>77.5</v>
      </c>
      <c r="Z58" s="282"/>
      <c r="AA58" s="282"/>
      <c r="AB58" s="159">
        <v>2714</v>
      </c>
      <c r="AC58" s="285"/>
      <c r="AD58" s="97"/>
      <c r="AE58" s="97">
        <v>31.36</v>
      </c>
      <c r="AF58" s="145"/>
    </row>
    <row r="59" spans="2:32">
      <c r="B59" s="301" t="s">
        <v>182</v>
      </c>
      <c r="C59" s="301"/>
      <c r="D59" s="296">
        <f>SUM(D7:D58)</f>
        <v>523</v>
      </c>
      <c r="E59" s="296"/>
      <c r="F59" s="296"/>
      <c r="G59" s="302"/>
      <c r="H59" s="296"/>
      <c r="I59" s="176"/>
      <c r="J59" s="296">
        <f>SUM(J7:J58)</f>
        <v>10976</v>
      </c>
      <c r="K59" s="296"/>
      <c r="L59" s="296"/>
      <c r="M59" s="56"/>
      <c r="N59" s="296"/>
      <c r="O59" s="296"/>
      <c r="P59" s="159">
        <f>SUM(P7:P58)</f>
        <v>352</v>
      </c>
      <c r="Q59" s="296"/>
      <c r="R59" s="296"/>
      <c r="S59" s="53"/>
      <c r="T59" s="296"/>
      <c r="U59" s="176"/>
      <c r="V59" s="296">
        <f>SUM(V7:V58)</f>
        <v>7833</v>
      </c>
      <c r="W59" s="296"/>
      <c r="X59" s="296"/>
      <c r="Y59" s="56"/>
      <c r="Z59" s="296"/>
      <c r="AA59" s="296"/>
      <c r="AB59" s="303">
        <f>SUM(AB7:AB58)</f>
        <v>212160</v>
      </c>
      <c r="AC59" s="145"/>
      <c r="AD59" s="145"/>
      <c r="AF59" s="145"/>
    </row>
    <row r="60" spans="2:32">
      <c r="B60" s="160" t="s">
        <v>183</v>
      </c>
      <c r="C60" s="160"/>
      <c r="D60" s="145">
        <v>1166</v>
      </c>
      <c r="E60" s="145"/>
      <c r="F60" s="145"/>
      <c r="H60" s="145"/>
      <c r="J60" s="145">
        <v>25373</v>
      </c>
      <c r="K60" s="145"/>
      <c r="L60" s="145"/>
      <c r="N60" s="145"/>
      <c r="O60" s="145"/>
      <c r="P60" s="145">
        <v>453</v>
      </c>
      <c r="Q60" s="145"/>
      <c r="R60" s="145"/>
      <c r="T60" s="145"/>
      <c r="V60" s="145">
        <v>9757</v>
      </c>
      <c r="W60" s="145"/>
      <c r="X60" s="145"/>
      <c r="Z60" s="145"/>
      <c r="AA60" s="145"/>
      <c r="AB60" s="262">
        <v>223083</v>
      </c>
      <c r="AC60" s="145"/>
      <c r="AD60" s="145"/>
      <c r="AF60" s="145"/>
    </row>
    <row r="61" spans="2:32" ht="0.75" customHeight="1">
      <c r="B61" s="160"/>
      <c r="C61" s="160"/>
      <c r="D61" s="163"/>
      <c r="E61" s="164"/>
      <c r="F61" s="164"/>
      <c r="G61" s="278"/>
      <c r="H61" s="164"/>
      <c r="J61" s="304"/>
      <c r="K61" s="166"/>
      <c r="L61" s="166"/>
      <c r="M61" s="305"/>
      <c r="N61" s="166"/>
      <c r="O61" s="41"/>
      <c r="P61" s="163"/>
      <c r="Q61" s="164"/>
      <c r="R61" s="164"/>
      <c r="S61" s="306"/>
      <c r="T61" s="164"/>
      <c r="V61" s="305"/>
      <c r="W61" s="166"/>
      <c r="X61" s="166"/>
      <c r="Y61" s="305"/>
      <c r="Z61" s="166"/>
      <c r="AA61" s="166"/>
      <c r="AB61" s="307"/>
      <c r="AC61" s="164"/>
      <c r="AD61" s="164"/>
      <c r="AE61" s="306"/>
      <c r="AF61" s="164"/>
    </row>
    <row r="62" spans="2:32" ht="12.75" customHeight="1">
      <c r="B62" s="37" t="s">
        <v>207</v>
      </c>
    </row>
    <row r="63" spans="2:32" ht="12.75" customHeight="1">
      <c r="B63" s="37" t="s">
        <v>185</v>
      </c>
    </row>
  </sheetData>
  <mergeCells count="13">
    <mergeCell ref="Y6:Z6"/>
    <mergeCell ref="AB6:AC6"/>
    <mergeCell ref="AE6:AF6"/>
    <mergeCell ref="D5:N5"/>
    <mergeCell ref="P5:Z5"/>
    <mergeCell ref="AB5:AF5"/>
    <mergeCell ref="D6:E6"/>
    <mergeCell ref="G6:H6"/>
    <mergeCell ref="J6:K6"/>
    <mergeCell ref="M6:N6"/>
    <mergeCell ref="P6:Q6"/>
    <mergeCell ref="S6:T6"/>
    <mergeCell ref="V6:W6"/>
  </mergeCells>
  <pageMargins left="0.24" right="0.24" top="0.17" bottom="0.19" header="0.17" footer="0.17"/>
  <pageSetup scale="93" orientation="portrait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2:BI72"/>
  <sheetViews>
    <sheetView zoomScaleNormal="100" zoomScaleSheetLayoutView="100" workbookViewId="0">
      <selection activeCell="AH59" sqref="AH59"/>
    </sheetView>
  </sheetViews>
  <sheetFormatPr defaultColWidth="10.28515625" defaultRowHeight="12"/>
  <cols>
    <col min="1" max="1" width="10.28515625" style="1"/>
    <col min="2" max="2" width="8.5703125" style="1" customWidth="1"/>
    <col min="3" max="3" width="2.5703125" style="1" customWidth="1"/>
    <col min="4" max="4" width="6.28515625" style="110" customWidth="1"/>
    <col min="5" max="6" width="1.140625" style="1" customWidth="1"/>
    <col min="7" max="7" width="8.7109375" style="29" customWidth="1"/>
    <col min="8" max="9" width="1.140625" style="1" customWidth="1"/>
    <col min="10" max="10" width="6.5703125" style="110" customWidth="1"/>
    <col min="11" max="11" width="1" style="1" customWidth="1"/>
    <col min="12" max="12" width="1.5703125" style="1" customWidth="1"/>
    <col min="13" max="13" width="6.28515625" style="110" customWidth="1"/>
    <col min="14" max="15" width="1.140625" style="1" customWidth="1"/>
    <col min="16" max="16" width="8.7109375" style="29" customWidth="1"/>
    <col min="17" max="17" width="2.42578125" style="1" customWidth="1"/>
    <col min="18" max="18" width="1.5703125" style="1" customWidth="1"/>
    <col min="19" max="19" width="6.28515625" style="110" customWidth="1"/>
    <col min="20" max="20" width="1" style="1" customWidth="1"/>
    <col min="21" max="21" width="1.140625" style="1" customWidth="1"/>
    <col min="22" max="22" width="6.85546875" style="1" customWidth="1"/>
    <col min="23" max="23" width="1.140625" style="1" customWidth="1"/>
    <col min="24" max="24" width="1.5703125" style="1" customWidth="1"/>
    <col min="25" max="25" width="7.7109375" style="29" customWidth="1"/>
    <col min="26" max="27" width="1.140625" style="1" customWidth="1"/>
    <col min="28" max="28" width="6.85546875" style="1" customWidth="1"/>
    <col min="29" max="30" width="1.140625" style="1" customWidth="1"/>
    <col min="31" max="31" width="7.7109375" style="29" customWidth="1"/>
    <col min="32" max="32" width="1.140625" style="1" customWidth="1"/>
    <col min="33" max="16384" width="10.28515625" style="1"/>
  </cols>
  <sheetData>
    <row r="2" spans="2:61">
      <c r="D2" s="110" t="s">
        <v>409</v>
      </c>
    </row>
    <row r="3" spans="2:61">
      <c r="D3" s="110" t="s">
        <v>354</v>
      </c>
    </row>
    <row r="4" spans="2:61">
      <c r="D4" s="110" t="s">
        <v>355</v>
      </c>
    </row>
    <row r="5" spans="2:61" ht="6" customHeight="1"/>
    <row r="6" spans="2:61" ht="12.75" customHeight="1">
      <c r="D6" s="1970" t="s">
        <v>356</v>
      </c>
      <c r="E6" s="1970"/>
      <c r="F6" s="1970"/>
      <c r="G6" s="1970"/>
      <c r="H6" s="1970"/>
      <c r="I6" s="1970"/>
      <c r="J6" s="1970"/>
      <c r="K6" s="1970"/>
      <c r="L6" s="1970"/>
      <c r="M6" s="1970"/>
      <c r="N6" s="1970"/>
      <c r="O6" s="1970"/>
      <c r="P6" s="1970"/>
      <c r="Q6" s="1970"/>
      <c r="R6" s="1970"/>
      <c r="S6" s="1970"/>
      <c r="T6" s="1970"/>
      <c r="V6" s="1970" t="s">
        <v>357</v>
      </c>
      <c r="W6" s="1970"/>
      <c r="X6" s="1970"/>
      <c r="Y6" s="1970"/>
      <c r="Z6" s="1970"/>
      <c r="AA6" s="1970"/>
      <c r="AB6" s="1970"/>
      <c r="AC6" s="1970"/>
      <c r="AD6" s="1970"/>
      <c r="AE6" s="1970"/>
      <c r="AF6" s="1970"/>
    </row>
    <row r="7" spans="2:61" ht="12.75" customHeight="1">
      <c r="D7" s="1970" t="s">
        <v>358</v>
      </c>
      <c r="E7" s="1970"/>
      <c r="F7" s="1970"/>
      <c r="G7" s="1970"/>
      <c r="H7" s="1970"/>
      <c r="I7" s="1970"/>
      <c r="J7" s="1970"/>
      <c r="K7" s="1970"/>
      <c r="L7" s="111"/>
      <c r="M7" s="1970" t="s">
        <v>359</v>
      </c>
      <c r="N7" s="1970"/>
      <c r="O7" s="1970"/>
      <c r="P7" s="1970"/>
      <c r="Q7" s="1970"/>
      <c r="R7" s="1970"/>
      <c r="S7" s="1970"/>
      <c r="T7" s="1970"/>
      <c r="U7" s="111"/>
      <c r="V7" s="1970" t="s">
        <v>358</v>
      </c>
      <c r="W7" s="1970"/>
      <c r="X7" s="1970"/>
      <c r="Y7" s="1970"/>
      <c r="Z7" s="1970"/>
      <c r="AA7" s="111"/>
      <c r="AB7" s="1970" t="s">
        <v>360</v>
      </c>
      <c r="AC7" s="1970"/>
      <c r="AD7" s="1970"/>
      <c r="AE7" s="1970"/>
      <c r="AF7" s="1970"/>
      <c r="AG7" s="111"/>
      <c r="AH7" s="111"/>
    </row>
    <row r="8" spans="2:61" ht="13.5" customHeight="1">
      <c r="D8" s="1951" t="s">
        <v>170</v>
      </c>
      <c r="E8" s="1951"/>
      <c r="F8" s="111"/>
      <c r="G8" s="1951" t="s">
        <v>231</v>
      </c>
      <c r="H8" s="1951"/>
      <c r="I8" s="111"/>
      <c r="J8" s="1972" t="s">
        <v>172</v>
      </c>
      <c r="K8" s="1972"/>
      <c r="L8" s="111"/>
      <c r="M8" s="1951" t="s">
        <v>170</v>
      </c>
      <c r="N8" s="1951"/>
      <c r="O8" s="111"/>
      <c r="P8" s="1951" t="s">
        <v>231</v>
      </c>
      <c r="Q8" s="1951"/>
      <c r="R8" s="111"/>
      <c r="S8" s="1972" t="s">
        <v>172</v>
      </c>
      <c r="T8" s="1972"/>
      <c r="U8" s="111"/>
      <c r="V8" s="1951" t="s">
        <v>170</v>
      </c>
      <c r="W8" s="1951"/>
      <c r="X8" s="111"/>
      <c r="Y8" s="1951" t="s">
        <v>231</v>
      </c>
      <c r="Z8" s="1951"/>
      <c r="AA8" s="111"/>
      <c r="AB8" s="1951" t="s">
        <v>170</v>
      </c>
      <c r="AC8" s="1951"/>
      <c r="AD8" s="111"/>
      <c r="AE8" s="1951" t="s">
        <v>231</v>
      </c>
      <c r="AF8" s="1951"/>
    </row>
    <row r="9" spans="2:61" ht="2.25" customHeight="1">
      <c r="E9" s="3"/>
      <c r="F9" s="3"/>
      <c r="G9" s="308"/>
      <c r="H9" s="3"/>
      <c r="I9" s="3"/>
      <c r="J9" s="115"/>
      <c r="K9" s="3"/>
      <c r="L9" s="3"/>
      <c r="N9" s="3"/>
      <c r="O9" s="3"/>
      <c r="P9" s="308"/>
      <c r="Q9" s="3"/>
      <c r="R9" s="3"/>
      <c r="S9" s="115"/>
      <c r="T9" s="3"/>
      <c r="U9" s="3"/>
      <c r="W9" s="3"/>
      <c r="X9" s="3"/>
      <c r="Y9" s="308"/>
      <c r="Z9" s="3"/>
      <c r="AA9" s="3"/>
      <c r="AC9" s="3"/>
      <c r="AD9" s="3"/>
      <c r="AE9" s="308"/>
      <c r="AF9" s="3"/>
    </row>
    <row r="10" spans="2:61">
      <c r="B10" s="4">
        <v>42006</v>
      </c>
      <c r="C10" s="4"/>
      <c r="D10" s="121">
        <v>119.78</v>
      </c>
      <c r="E10" s="121"/>
      <c r="F10" s="121"/>
      <c r="G10" s="338">
        <v>9</v>
      </c>
      <c r="H10" s="81"/>
      <c r="I10" s="81"/>
      <c r="J10" s="251"/>
      <c r="K10" s="407"/>
      <c r="L10" s="81"/>
      <c r="M10" s="121">
        <v>120</v>
      </c>
      <c r="N10" s="121"/>
      <c r="O10" s="121"/>
      <c r="P10" s="338">
        <v>2</v>
      </c>
      <c r="Q10" s="81"/>
      <c r="R10" s="81"/>
      <c r="S10" s="255"/>
      <c r="T10" s="407"/>
      <c r="U10" s="81"/>
      <c r="V10" s="100" t="s">
        <v>361</v>
      </c>
      <c r="W10" s="121"/>
      <c r="X10" s="121"/>
      <c r="Y10" s="338">
        <v>2</v>
      </c>
      <c r="Z10" s="81"/>
      <c r="AA10" s="81"/>
      <c r="AB10" s="100" t="s">
        <v>361</v>
      </c>
      <c r="AC10" s="121"/>
      <c r="AD10" s="121"/>
      <c r="AE10" s="338">
        <v>2</v>
      </c>
      <c r="AF10" s="117"/>
    </row>
    <row r="11" spans="2:61" ht="12.75" customHeight="1">
      <c r="B11" s="4">
        <f t="shared" ref="B11:B17" si="0">B10+7</f>
        <v>42013</v>
      </c>
      <c r="C11" s="4"/>
      <c r="D11" s="121">
        <v>118.93</v>
      </c>
      <c r="E11" s="121"/>
      <c r="F11" s="121"/>
      <c r="G11" s="338">
        <v>27</v>
      </c>
      <c r="H11" s="81"/>
      <c r="I11" s="81"/>
      <c r="J11" s="255"/>
      <c r="K11" s="407"/>
      <c r="L11" s="81"/>
      <c r="M11" s="121">
        <v>119.4</v>
      </c>
      <c r="N11" s="121"/>
      <c r="O11" s="121"/>
      <c r="P11" s="338">
        <v>25</v>
      </c>
      <c r="Q11" s="81"/>
      <c r="R11" s="81"/>
      <c r="S11" s="255"/>
      <c r="T11" s="407"/>
      <c r="U11" s="81"/>
      <c r="V11" s="100" t="s">
        <v>361</v>
      </c>
      <c r="W11" s="121"/>
      <c r="X11" s="121"/>
      <c r="Y11" s="338">
        <v>2</v>
      </c>
      <c r="Z11" s="81"/>
      <c r="AA11" s="81"/>
      <c r="AB11" s="100" t="s">
        <v>361</v>
      </c>
      <c r="AC11" s="121"/>
      <c r="AD11" s="121"/>
      <c r="AE11" s="338">
        <v>2</v>
      </c>
      <c r="AF11" s="117"/>
      <c r="AH11" s="121"/>
      <c r="AI11" s="121"/>
      <c r="AJ11" s="121"/>
      <c r="AK11" s="22"/>
      <c r="AL11" s="117"/>
      <c r="AM11" s="117"/>
      <c r="AN11" s="120"/>
      <c r="AO11" s="121"/>
      <c r="AP11" s="117"/>
      <c r="AQ11" s="121"/>
      <c r="AR11" s="121"/>
      <c r="AS11" s="121"/>
      <c r="AT11" s="22"/>
      <c r="AU11" s="117"/>
      <c r="AV11" s="117"/>
      <c r="AW11" s="120"/>
      <c r="AX11" s="121"/>
      <c r="AY11" s="117"/>
      <c r="AZ11" s="123"/>
      <c r="BA11" s="121"/>
      <c r="BB11" s="121"/>
      <c r="BC11" s="23"/>
      <c r="BD11" s="117"/>
      <c r="BE11" s="117"/>
      <c r="BF11" s="123"/>
      <c r="BG11" s="117"/>
      <c r="BH11" s="117"/>
      <c r="BI11" s="23"/>
    </row>
    <row r="12" spans="2:61">
      <c r="B12" s="4">
        <f t="shared" si="0"/>
        <v>42020</v>
      </c>
      <c r="C12" s="4"/>
      <c r="D12" s="121">
        <v>114.5</v>
      </c>
      <c r="E12" s="121"/>
      <c r="F12" s="121"/>
      <c r="G12" s="338">
        <v>20</v>
      </c>
      <c r="H12" s="81"/>
      <c r="I12" s="81"/>
      <c r="J12" s="255"/>
      <c r="K12" s="407"/>
      <c r="L12" s="81"/>
      <c r="M12" s="121">
        <v>115</v>
      </c>
      <c r="N12" s="121"/>
      <c r="O12" s="121"/>
      <c r="P12" s="338">
        <v>15</v>
      </c>
      <c r="Q12" s="81"/>
      <c r="R12" s="81"/>
      <c r="S12" s="255"/>
      <c r="T12" s="407"/>
      <c r="U12" s="81"/>
      <c r="V12" s="100" t="s">
        <v>361</v>
      </c>
      <c r="W12" s="81"/>
      <c r="X12" s="81"/>
      <c r="Y12" s="338">
        <v>2</v>
      </c>
      <c r="Z12" s="81"/>
      <c r="AA12" s="81"/>
      <c r="AB12" s="100" t="s">
        <v>361</v>
      </c>
      <c r="AC12" s="81"/>
      <c r="AD12" s="81"/>
      <c r="AE12" s="338">
        <v>2</v>
      </c>
      <c r="AF12" s="117"/>
      <c r="AH12" s="121"/>
      <c r="AI12" s="121"/>
      <c r="AJ12" s="121"/>
      <c r="AK12" s="22"/>
      <c r="AL12" s="117"/>
      <c r="AM12" s="117"/>
      <c r="AN12" s="120"/>
      <c r="AO12" s="121"/>
      <c r="AP12" s="117"/>
      <c r="AQ12" s="121"/>
      <c r="AR12" s="121"/>
      <c r="AS12" s="121"/>
      <c r="AT12" s="22"/>
      <c r="AU12" s="117"/>
      <c r="AV12" s="117"/>
      <c r="AW12" s="120"/>
      <c r="AX12" s="121"/>
      <c r="AY12" s="117"/>
      <c r="AZ12" s="123"/>
      <c r="BA12" s="121"/>
      <c r="BB12" s="121"/>
      <c r="BC12" s="23"/>
      <c r="BD12" s="117"/>
      <c r="BE12" s="117"/>
      <c r="BF12" s="123"/>
      <c r="BG12" s="117"/>
      <c r="BH12" s="117"/>
      <c r="BI12" s="23"/>
    </row>
    <row r="13" spans="2:61">
      <c r="B13" s="4">
        <f t="shared" si="0"/>
        <v>42027</v>
      </c>
      <c r="C13" s="4"/>
      <c r="D13" s="121">
        <v>114.59</v>
      </c>
      <c r="E13" s="121"/>
      <c r="F13" s="121"/>
      <c r="G13" s="338">
        <v>24.5</v>
      </c>
      <c r="H13" s="81"/>
      <c r="I13" s="81"/>
      <c r="J13" s="100"/>
      <c r="K13" s="407"/>
      <c r="L13" s="81"/>
      <c r="M13" s="121">
        <v>114.59</v>
      </c>
      <c r="N13" s="121"/>
      <c r="O13" s="121"/>
      <c r="P13" s="338">
        <v>24.5</v>
      </c>
      <c r="Q13" s="81"/>
      <c r="R13" s="81"/>
      <c r="S13" s="100"/>
      <c r="T13" s="407"/>
      <c r="U13" s="81"/>
      <c r="V13" s="100" t="s">
        <v>361</v>
      </c>
      <c r="W13" s="81"/>
      <c r="X13" s="81"/>
      <c r="Y13" s="338">
        <v>2</v>
      </c>
      <c r="Z13" s="81"/>
      <c r="AA13" s="81"/>
      <c r="AB13" s="100" t="s">
        <v>361</v>
      </c>
      <c r="AC13" s="81"/>
      <c r="AD13" s="81"/>
      <c r="AE13" s="338">
        <v>2</v>
      </c>
      <c r="AF13" s="117"/>
    </row>
    <row r="14" spans="2:61">
      <c r="B14" s="4">
        <f t="shared" si="0"/>
        <v>42034</v>
      </c>
      <c r="C14" s="4"/>
      <c r="D14" s="121">
        <v>113.99</v>
      </c>
      <c r="E14" s="121"/>
      <c r="F14" s="121"/>
      <c r="G14" s="338">
        <v>39.5</v>
      </c>
      <c r="H14" s="81"/>
      <c r="I14" s="81"/>
      <c r="J14" s="255">
        <v>117.04</v>
      </c>
      <c r="K14" s="407"/>
      <c r="L14" s="81"/>
      <c r="M14" s="121">
        <v>113.99</v>
      </c>
      <c r="N14" s="121"/>
      <c r="O14" s="121"/>
      <c r="P14" s="338">
        <v>39.5</v>
      </c>
      <c r="Q14" s="81"/>
      <c r="R14" s="81"/>
      <c r="S14" s="255">
        <v>117.75</v>
      </c>
      <c r="T14" s="407"/>
      <c r="U14" s="81"/>
      <c r="V14" s="100" t="s">
        <v>361</v>
      </c>
      <c r="W14" s="121"/>
      <c r="X14" s="121"/>
      <c r="Y14" s="338">
        <v>2</v>
      </c>
      <c r="Z14" s="81"/>
      <c r="AA14" s="81"/>
      <c r="AB14" s="100" t="s">
        <v>361</v>
      </c>
      <c r="AC14" s="121"/>
      <c r="AD14" s="121"/>
      <c r="AE14" s="338">
        <v>2</v>
      </c>
      <c r="AF14" s="117"/>
    </row>
    <row r="15" spans="2:61">
      <c r="B15" s="4">
        <f t="shared" si="0"/>
        <v>42041</v>
      </c>
      <c r="C15" s="4"/>
      <c r="D15" s="121">
        <v>112.53</v>
      </c>
      <c r="E15" s="121"/>
      <c r="F15" s="121"/>
      <c r="G15" s="338">
        <v>44.5</v>
      </c>
      <c r="H15" s="81"/>
      <c r="I15" s="81"/>
      <c r="J15" s="255"/>
      <c r="K15" s="121"/>
      <c r="L15" s="81"/>
      <c r="M15" s="121">
        <v>112.53</v>
      </c>
      <c r="N15" s="121"/>
      <c r="O15" s="121"/>
      <c r="P15" s="338">
        <v>44.5</v>
      </c>
      <c r="Q15" s="81"/>
      <c r="R15" s="81"/>
      <c r="S15" s="255"/>
      <c r="T15" s="121"/>
      <c r="U15" s="81"/>
      <c r="V15" s="100" t="s">
        <v>361</v>
      </c>
      <c r="W15" s="121"/>
      <c r="X15" s="121"/>
      <c r="Y15" s="340" t="s">
        <v>141</v>
      </c>
      <c r="Z15" s="81"/>
      <c r="AA15" s="81"/>
      <c r="AB15" s="100" t="s">
        <v>361</v>
      </c>
      <c r="AC15" s="121"/>
      <c r="AD15" s="121"/>
      <c r="AE15" s="340" t="s">
        <v>141</v>
      </c>
      <c r="AF15" s="117"/>
    </row>
    <row r="16" spans="2:61">
      <c r="B16" s="4">
        <f t="shared" si="0"/>
        <v>42048</v>
      </c>
      <c r="C16" s="4"/>
      <c r="D16" s="121">
        <v>112.53</v>
      </c>
      <c r="E16" s="121"/>
      <c r="F16" s="121"/>
      <c r="G16" s="338">
        <v>44.5</v>
      </c>
      <c r="H16" s="81"/>
      <c r="I16" s="81"/>
      <c r="J16" s="255"/>
      <c r="K16" s="121"/>
      <c r="L16" s="81"/>
      <c r="M16" s="121">
        <v>112.53</v>
      </c>
      <c r="N16" s="121"/>
      <c r="O16" s="121"/>
      <c r="P16" s="338">
        <v>44.5</v>
      </c>
      <c r="Q16" s="81"/>
      <c r="R16" s="81"/>
      <c r="S16" s="255"/>
      <c r="T16" s="121"/>
      <c r="U16" s="81"/>
      <c r="V16" s="100" t="s">
        <v>361</v>
      </c>
      <c r="W16" s="81"/>
      <c r="X16" s="81"/>
      <c r="Y16" s="338">
        <v>2</v>
      </c>
      <c r="Z16" s="81"/>
      <c r="AA16" s="81"/>
      <c r="AB16" s="100" t="s">
        <v>361</v>
      </c>
      <c r="AC16" s="121"/>
      <c r="AD16" s="121"/>
      <c r="AE16" s="338">
        <v>2</v>
      </c>
      <c r="AF16" s="117"/>
    </row>
    <row r="17" spans="2:32">
      <c r="B17" s="4">
        <f t="shared" si="0"/>
        <v>42055</v>
      </c>
      <c r="C17" s="4"/>
      <c r="D17" s="121">
        <v>112.53</v>
      </c>
      <c r="E17" s="121"/>
      <c r="F17" s="121"/>
      <c r="G17" s="338">
        <v>44.5</v>
      </c>
      <c r="H17" s="81"/>
      <c r="I17" s="81"/>
      <c r="J17" s="255"/>
      <c r="K17" s="121"/>
      <c r="L17" s="81"/>
      <c r="M17" s="121">
        <v>112.5</v>
      </c>
      <c r="N17" s="121"/>
      <c r="O17" s="121"/>
      <c r="P17" s="338">
        <v>42</v>
      </c>
      <c r="Q17" s="81"/>
      <c r="R17" s="81"/>
      <c r="S17" s="255"/>
      <c r="T17" s="121"/>
      <c r="U17" s="81"/>
      <c r="V17" s="100" t="s">
        <v>361</v>
      </c>
      <c r="W17" s="81"/>
      <c r="X17" s="81"/>
      <c r="Y17" s="338">
        <v>2</v>
      </c>
      <c r="Z17" s="81"/>
      <c r="AA17" s="81"/>
      <c r="AB17" s="100" t="s">
        <v>361</v>
      </c>
      <c r="AC17" s="81"/>
      <c r="AD17" s="81"/>
      <c r="AE17" s="338">
        <v>2</v>
      </c>
      <c r="AF17" s="117"/>
    </row>
    <row r="18" spans="2:32">
      <c r="B18" s="4">
        <f>B17+7</f>
        <v>42062</v>
      </c>
      <c r="C18" s="4"/>
      <c r="D18" s="121">
        <v>112.2</v>
      </c>
      <c r="E18" s="121"/>
      <c r="F18" s="121"/>
      <c r="G18" s="338">
        <v>49</v>
      </c>
      <c r="H18" s="81"/>
      <c r="I18" s="81"/>
      <c r="J18" s="255">
        <v>112.53</v>
      </c>
      <c r="K18" s="121"/>
      <c r="L18" s="81"/>
      <c r="M18" s="121">
        <v>112.11</v>
      </c>
      <c r="N18" s="121"/>
      <c r="O18" s="121"/>
      <c r="P18" s="338">
        <v>44</v>
      </c>
      <c r="Q18" s="81"/>
      <c r="R18" s="81"/>
      <c r="S18" s="255">
        <v>112.53</v>
      </c>
      <c r="T18" s="121"/>
      <c r="U18" s="81"/>
      <c r="V18" s="100" t="s">
        <v>361</v>
      </c>
      <c r="W18" s="81"/>
      <c r="X18" s="81"/>
      <c r="Y18" s="338">
        <v>10</v>
      </c>
      <c r="Z18" s="81"/>
      <c r="AA18" s="81"/>
      <c r="AB18" s="100" t="s">
        <v>361</v>
      </c>
      <c r="AC18" s="81"/>
      <c r="AD18" s="81"/>
      <c r="AE18" s="338">
        <v>10</v>
      </c>
      <c r="AF18" s="117"/>
    </row>
    <row r="19" spans="2:32" ht="13.5">
      <c r="B19" s="4">
        <f t="shared" ref="B19:B59" si="1">B18+7</f>
        <v>42069</v>
      </c>
      <c r="C19" s="4"/>
      <c r="D19" s="121">
        <v>115.56</v>
      </c>
      <c r="E19" s="121"/>
      <c r="F19" s="121"/>
      <c r="G19" s="338">
        <v>84</v>
      </c>
      <c r="H19" s="81"/>
      <c r="I19" s="81"/>
      <c r="J19" s="255"/>
      <c r="K19" s="121"/>
      <c r="L19" s="81"/>
      <c r="M19" s="98">
        <v>115.22</v>
      </c>
      <c r="N19" s="420"/>
      <c r="O19" s="421"/>
      <c r="P19" s="422">
        <v>60</v>
      </c>
      <c r="Q19" s="81"/>
      <c r="R19" s="81"/>
      <c r="S19" s="255"/>
      <c r="T19" s="121"/>
      <c r="U19" s="81"/>
      <c r="V19" s="100" t="s">
        <v>361</v>
      </c>
      <c r="W19" s="121"/>
      <c r="X19" s="121"/>
      <c r="Y19" s="340" t="s">
        <v>141</v>
      </c>
      <c r="Z19" s="81"/>
      <c r="AA19" s="81"/>
      <c r="AB19" s="100" t="s">
        <v>361</v>
      </c>
      <c r="AC19" s="121"/>
      <c r="AD19" s="121"/>
      <c r="AE19" s="340" t="s">
        <v>141</v>
      </c>
      <c r="AF19" s="117"/>
    </row>
    <row r="20" spans="2:32" ht="12.75" customHeight="1">
      <c r="B20" s="4">
        <f t="shared" si="1"/>
        <v>42076</v>
      </c>
      <c r="C20" s="4"/>
      <c r="D20" s="121">
        <v>115.46</v>
      </c>
      <c r="E20" s="121"/>
      <c r="F20" s="121"/>
      <c r="G20" s="338">
        <v>881.5</v>
      </c>
      <c r="H20" s="81"/>
      <c r="I20" s="81"/>
      <c r="J20" s="255"/>
      <c r="K20" s="121"/>
      <c r="L20" s="81"/>
      <c r="M20" s="98">
        <v>115.23</v>
      </c>
      <c r="N20" s="420"/>
      <c r="O20" s="421"/>
      <c r="P20" s="422">
        <v>345.5</v>
      </c>
      <c r="Q20" s="81"/>
      <c r="R20" s="81"/>
      <c r="S20" s="255"/>
      <c r="T20" s="81"/>
      <c r="U20" s="81"/>
      <c r="V20" s="100" t="s">
        <v>361</v>
      </c>
      <c r="W20" s="81"/>
      <c r="X20" s="81"/>
      <c r="Y20" s="338">
        <v>40</v>
      </c>
      <c r="Z20" s="81"/>
      <c r="AA20" s="81"/>
      <c r="AB20" s="100" t="s">
        <v>361</v>
      </c>
      <c r="AC20" s="81"/>
      <c r="AD20" s="81"/>
      <c r="AE20" s="338">
        <v>40</v>
      </c>
      <c r="AF20" s="117"/>
    </row>
    <row r="21" spans="2:32" ht="13.5">
      <c r="B21" s="4">
        <f t="shared" si="1"/>
        <v>42083</v>
      </c>
      <c r="C21" s="4"/>
      <c r="D21" s="97">
        <v>115.36</v>
      </c>
      <c r="E21" s="423"/>
      <c r="F21" s="423"/>
      <c r="G21" s="424">
        <v>899.5</v>
      </c>
      <c r="H21" s="81"/>
      <c r="I21" s="81"/>
      <c r="J21" s="255"/>
      <c r="K21" s="121"/>
      <c r="L21" s="81"/>
      <c r="M21" s="97">
        <v>114.99</v>
      </c>
      <c r="N21" s="423"/>
      <c r="O21" s="423"/>
      <c r="P21" s="424">
        <v>363.5</v>
      </c>
      <c r="Q21" s="81"/>
      <c r="R21" s="81"/>
      <c r="S21" s="255"/>
      <c r="T21" s="121"/>
      <c r="U21" s="81"/>
      <c r="V21" s="100" t="s">
        <v>361</v>
      </c>
      <c r="W21" s="81"/>
      <c r="X21" s="81"/>
      <c r="Y21" s="338">
        <v>10</v>
      </c>
      <c r="Z21" s="81"/>
      <c r="AA21" s="81"/>
      <c r="AB21" s="100" t="s">
        <v>361</v>
      </c>
      <c r="AC21" s="81"/>
      <c r="AD21" s="81"/>
      <c r="AE21" s="338">
        <v>10</v>
      </c>
      <c r="AF21" s="117"/>
    </row>
    <row r="22" spans="2:32" ht="13.5">
      <c r="B22" s="4">
        <f t="shared" si="1"/>
        <v>42090</v>
      </c>
      <c r="C22" s="4"/>
      <c r="D22" s="97">
        <v>117.09</v>
      </c>
      <c r="E22" s="423"/>
      <c r="F22" s="423"/>
      <c r="G22" s="424">
        <v>22</v>
      </c>
      <c r="H22" s="81"/>
      <c r="I22" s="81"/>
      <c r="J22" s="100">
        <v>115.47</v>
      </c>
      <c r="K22" s="121"/>
      <c r="L22" s="81"/>
      <c r="M22" s="97">
        <v>116.64</v>
      </c>
      <c r="N22" s="423"/>
      <c r="O22" s="423"/>
      <c r="P22" s="424">
        <v>22</v>
      </c>
      <c r="Q22" s="81"/>
      <c r="R22" s="81"/>
      <c r="S22" s="100">
        <v>115.23</v>
      </c>
      <c r="T22" s="121"/>
      <c r="U22" s="81"/>
      <c r="V22" s="100" t="s">
        <v>361</v>
      </c>
      <c r="W22" s="81"/>
      <c r="X22" s="81"/>
      <c r="Y22" s="338">
        <v>4</v>
      </c>
      <c r="Z22" s="81"/>
      <c r="AA22" s="81"/>
      <c r="AB22" s="100" t="s">
        <v>361</v>
      </c>
      <c r="AC22" s="81"/>
      <c r="AD22" s="81"/>
      <c r="AE22" s="338">
        <v>4</v>
      </c>
      <c r="AF22" s="117"/>
    </row>
    <row r="23" spans="2:32" ht="13.5">
      <c r="B23" s="4">
        <f t="shared" si="1"/>
        <v>42097</v>
      </c>
      <c r="C23" s="4"/>
      <c r="D23" s="97">
        <v>117.09</v>
      </c>
      <c r="E23" s="423"/>
      <c r="F23" s="423"/>
      <c r="G23" s="424">
        <v>22</v>
      </c>
      <c r="H23" s="81"/>
      <c r="I23" s="81"/>
      <c r="J23" s="255"/>
      <c r="K23" s="81"/>
      <c r="L23" s="81"/>
      <c r="M23" s="97">
        <v>116.64</v>
      </c>
      <c r="N23" s="423"/>
      <c r="O23" s="423"/>
      <c r="P23" s="424">
        <v>22</v>
      </c>
      <c r="Q23" s="81"/>
      <c r="R23" s="81"/>
      <c r="S23" s="255"/>
      <c r="T23" s="81"/>
      <c r="U23" s="81"/>
      <c r="V23" s="100" t="s">
        <v>361</v>
      </c>
      <c r="W23" s="81"/>
      <c r="X23" s="81"/>
      <c r="Y23" s="338">
        <v>2</v>
      </c>
      <c r="Z23" s="81"/>
      <c r="AA23" s="81"/>
      <c r="AB23" s="100" t="s">
        <v>361</v>
      </c>
      <c r="AC23" s="81"/>
      <c r="AD23" s="81"/>
      <c r="AE23" s="338">
        <v>2</v>
      </c>
      <c r="AF23" s="117"/>
    </row>
    <row r="24" spans="2:32">
      <c r="B24" s="4">
        <f t="shared" si="1"/>
        <v>42104</v>
      </c>
      <c r="C24" s="4"/>
      <c r="D24" s="81">
        <v>118</v>
      </c>
      <c r="E24" s="81"/>
      <c r="F24" s="81"/>
      <c r="G24" s="338">
        <v>18</v>
      </c>
      <c r="H24" s="81"/>
      <c r="I24" s="81"/>
      <c r="J24" s="255"/>
      <c r="K24" s="81"/>
      <c r="L24" s="81"/>
      <c r="M24" s="81">
        <v>117.44</v>
      </c>
      <c r="N24" s="81"/>
      <c r="O24" s="81"/>
      <c r="P24" s="338">
        <v>18</v>
      </c>
      <c r="Q24" s="81"/>
      <c r="R24" s="81"/>
      <c r="S24" s="251"/>
      <c r="T24" s="81"/>
      <c r="U24" s="81"/>
      <c r="V24" s="100" t="s">
        <v>361</v>
      </c>
      <c r="W24" s="81"/>
      <c r="X24" s="81"/>
      <c r="Y24" s="338">
        <v>2</v>
      </c>
      <c r="Z24" s="81"/>
      <c r="AA24" s="81"/>
      <c r="AB24" s="100" t="s">
        <v>361</v>
      </c>
      <c r="AC24" s="81"/>
      <c r="AD24" s="81"/>
      <c r="AE24" s="338">
        <v>2</v>
      </c>
      <c r="AF24" s="117"/>
    </row>
    <row r="25" spans="2:32">
      <c r="B25" s="4">
        <f t="shared" si="1"/>
        <v>42111</v>
      </c>
      <c r="C25" s="4"/>
      <c r="D25" s="121">
        <v>117.61</v>
      </c>
      <c r="E25" s="121"/>
      <c r="F25" s="121"/>
      <c r="G25" s="338">
        <v>18</v>
      </c>
      <c r="H25" s="81"/>
      <c r="I25" s="81"/>
      <c r="J25" s="255"/>
      <c r="K25" s="121"/>
      <c r="L25" s="81"/>
      <c r="M25" s="121">
        <v>117.29</v>
      </c>
      <c r="N25" s="121"/>
      <c r="O25" s="121"/>
      <c r="P25" s="338">
        <v>17</v>
      </c>
      <c r="Q25" s="81"/>
      <c r="R25" s="81"/>
      <c r="S25" s="255"/>
      <c r="T25" s="121"/>
      <c r="U25" s="81"/>
      <c r="V25" s="100" t="s">
        <v>361</v>
      </c>
      <c r="W25" s="81"/>
      <c r="X25" s="81"/>
      <c r="Y25" s="338">
        <v>2</v>
      </c>
      <c r="Z25" s="81"/>
      <c r="AA25" s="81"/>
      <c r="AB25" s="100" t="s">
        <v>361</v>
      </c>
      <c r="AC25" s="81"/>
      <c r="AD25" s="81"/>
      <c r="AE25" s="338">
        <v>2</v>
      </c>
      <c r="AF25" s="117"/>
    </row>
    <row r="26" spans="2:32">
      <c r="B26" s="4">
        <f t="shared" si="1"/>
        <v>42118</v>
      </c>
      <c r="C26" s="4"/>
      <c r="D26" s="121">
        <v>116.95</v>
      </c>
      <c r="E26" s="121"/>
      <c r="F26" s="121"/>
      <c r="G26" s="338">
        <v>20</v>
      </c>
      <c r="H26" s="81"/>
      <c r="I26" s="81"/>
      <c r="J26" s="255">
        <v>117.5</v>
      </c>
      <c r="K26" s="121"/>
      <c r="L26" s="81"/>
      <c r="M26" s="121">
        <v>116.95</v>
      </c>
      <c r="N26" s="121"/>
      <c r="O26" s="121"/>
      <c r="P26" s="338">
        <v>20</v>
      </c>
      <c r="Q26" s="81"/>
      <c r="R26" s="81"/>
      <c r="S26" s="255">
        <v>117</v>
      </c>
      <c r="T26" s="121"/>
      <c r="U26" s="81"/>
      <c r="V26" s="100" t="s">
        <v>361</v>
      </c>
      <c r="W26" s="81"/>
      <c r="X26" s="81"/>
      <c r="Y26" s="338">
        <v>2</v>
      </c>
      <c r="Z26" s="81"/>
      <c r="AA26" s="81"/>
      <c r="AB26" s="100" t="s">
        <v>361</v>
      </c>
      <c r="AC26" s="81"/>
      <c r="AD26" s="81"/>
      <c r="AE26" s="338">
        <v>2</v>
      </c>
      <c r="AF26" s="117"/>
    </row>
    <row r="27" spans="2:32">
      <c r="B27" s="4">
        <f t="shared" si="1"/>
        <v>42125</v>
      </c>
      <c r="C27" s="4"/>
      <c r="D27" s="121">
        <v>117.37</v>
      </c>
      <c r="E27" s="121"/>
      <c r="F27" s="121"/>
      <c r="G27" s="338">
        <v>19</v>
      </c>
      <c r="H27" s="81"/>
      <c r="I27" s="81"/>
      <c r="J27" s="255"/>
      <c r="K27" s="121"/>
      <c r="L27" s="81"/>
      <c r="M27" s="121">
        <v>117.37</v>
      </c>
      <c r="N27" s="121"/>
      <c r="O27" s="121"/>
      <c r="P27" s="338">
        <v>19</v>
      </c>
      <c r="Q27" s="81"/>
      <c r="R27" s="81"/>
      <c r="S27" s="255"/>
      <c r="T27" s="121"/>
      <c r="U27" s="81"/>
      <c r="V27" s="100" t="s">
        <v>361</v>
      </c>
      <c r="W27" s="81"/>
      <c r="X27" s="81"/>
      <c r="Y27" s="338">
        <v>2</v>
      </c>
      <c r="Z27" s="81"/>
      <c r="AA27" s="81"/>
      <c r="AB27" s="100" t="s">
        <v>361</v>
      </c>
      <c r="AC27" s="81"/>
      <c r="AD27" s="81"/>
      <c r="AE27" s="338">
        <v>2</v>
      </c>
      <c r="AF27" s="117"/>
    </row>
    <row r="28" spans="2:32">
      <c r="B28" s="4">
        <f t="shared" si="1"/>
        <v>42132</v>
      </c>
      <c r="C28" s="4"/>
      <c r="D28" s="121">
        <v>117.21</v>
      </c>
      <c r="E28" s="121"/>
      <c r="F28" s="121"/>
      <c r="G28" s="338">
        <v>19</v>
      </c>
      <c r="H28" s="81"/>
      <c r="I28" s="81"/>
      <c r="J28" s="255"/>
      <c r="K28" s="121"/>
      <c r="L28" s="81"/>
      <c r="M28" s="121">
        <v>117.21</v>
      </c>
      <c r="N28" s="121"/>
      <c r="O28" s="121"/>
      <c r="P28" s="338">
        <v>19</v>
      </c>
      <c r="Q28" s="81"/>
      <c r="R28" s="81"/>
      <c r="S28" s="255"/>
      <c r="T28" s="121"/>
      <c r="U28" s="81"/>
      <c r="V28" s="100" t="s">
        <v>361</v>
      </c>
      <c r="W28" s="81"/>
      <c r="X28" s="81"/>
      <c r="Y28" s="338">
        <v>2</v>
      </c>
      <c r="Z28" s="81"/>
      <c r="AA28" s="81"/>
      <c r="AB28" s="100" t="s">
        <v>361</v>
      </c>
      <c r="AC28" s="81"/>
      <c r="AD28" s="81"/>
      <c r="AE28" s="338">
        <v>2</v>
      </c>
      <c r="AF28" s="117"/>
    </row>
    <row r="29" spans="2:32">
      <c r="B29" s="4">
        <f t="shared" si="1"/>
        <v>42139</v>
      </c>
      <c r="C29" s="4"/>
      <c r="D29" s="121">
        <v>116.64</v>
      </c>
      <c r="E29" s="121"/>
      <c r="F29" s="121"/>
      <c r="G29" s="338">
        <v>22.5</v>
      </c>
      <c r="H29" s="81"/>
      <c r="I29" s="81"/>
      <c r="J29" s="255"/>
      <c r="K29" s="121"/>
      <c r="L29" s="81"/>
      <c r="M29" s="121">
        <v>116.9</v>
      </c>
      <c r="N29" s="121"/>
      <c r="O29" s="121"/>
      <c r="P29" s="338">
        <v>21</v>
      </c>
      <c r="Q29" s="81"/>
      <c r="R29" s="81"/>
      <c r="S29" s="255"/>
      <c r="T29" s="121"/>
      <c r="U29" s="81"/>
      <c r="V29" s="100" t="s">
        <v>361</v>
      </c>
      <c r="W29" s="81"/>
      <c r="X29" s="81"/>
      <c r="Y29" s="338">
        <v>2</v>
      </c>
      <c r="Z29" s="81"/>
      <c r="AA29" s="81"/>
      <c r="AB29" s="100" t="s">
        <v>361</v>
      </c>
      <c r="AC29" s="81"/>
      <c r="AD29" s="81"/>
      <c r="AE29" s="338">
        <v>2</v>
      </c>
      <c r="AF29" s="117"/>
    </row>
    <row r="30" spans="2:32">
      <c r="B30" s="4">
        <f t="shared" si="1"/>
        <v>42146</v>
      </c>
      <c r="C30" s="4"/>
      <c r="D30" s="121">
        <v>122.17</v>
      </c>
      <c r="E30" s="121"/>
      <c r="F30" s="121"/>
      <c r="G30" s="338">
        <v>55.5</v>
      </c>
      <c r="H30" s="81"/>
      <c r="I30" s="81"/>
      <c r="J30" s="255"/>
      <c r="K30" s="121"/>
      <c r="L30" s="81"/>
      <c r="M30" s="121">
        <v>120.29</v>
      </c>
      <c r="N30" s="121"/>
      <c r="O30" s="121"/>
      <c r="P30" s="338">
        <v>31</v>
      </c>
      <c r="Q30" s="81"/>
      <c r="R30" s="81"/>
      <c r="S30" s="255"/>
      <c r="T30" s="121"/>
      <c r="U30" s="81"/>
      <c r="V30" s="100" t="s">
        <v>361</v>
      </c>
      <c r="W30" s="81"/>
      <c r="X30" s="81"/>
      <c r="Y30" s="338">
        <v>2</v>
      </c>
      <c r="Z30" s="81"/>
      <c r="AA30" s="81"/>
      <c r="AB30" s="100" t="s">
        <v>361</v>
      </c>
      <c r="AC30" s="81"/>
      <c r="AD30" s="81"/>
      <c r="AE30" s="338">
        <v>2</v>
      </c>
      <c r="AF30" s="117"/>
    </row>
    <row r="31" spans="2:32">
      <c r="B31" s="4">
        <f t="shared" si="1"/>
        <v>42153</v>
      </c>
      <c r="C31" s="4"/>
      <c r="D31" s="121">
        <v>116.51</v>
      </c>
      <c r="E31" s="121"/>
      <c r="F31" s="121"/>
      <c r="G31" s="338">
        <v>24.5</v>
      </c>
      <c r="H31" s="81"/>
      <c r="I31" s="81"/>
      <c r="J31" s="255">
        <v>116.9</v>
      </c>
      <c r="K31" s="121"/>
      <c r="L31" s="81"/>
      <c r="M31" s="121">
        <v>116.74</v>
      </c>
      <c r="N31" s="121"/>
      <c r="O31" s="121"/>
      <c r="P31" s="338">
        <v>23</v>
      </c>
      <c r="Q31" s="81"/>
      <c r="R31" s="81"/>
      <c r="S31" s="255">
        <v>117.05</v>
      </c>
      <c r="T31" s="121"/>
      <c r="U31" s="81"/>
      <c r="V31" s="100" t="s">
        <v>361</v>
      </c>
      <c r="W31" s="81"/>
      <c r="X31" s="81"/>
      <c r="Y31" s="338">
        <v>2</v>
      </c>
      <c r="Z31" s="81"/>
      <c r="AA31" s="81"/>
      <c r="AB31" s="100" t="s">
        <v>361</v>
      </c>
      <c r="AC31" s="81"/>
      <c r="AD31" s="81"/>
      <c r="AE31" s="338">
        <v>2</v>
      </c>
      <c r="AF31" s="117"/>
    </row>
    <row r="32" spans="2:32">
      <c r="B32" s="4">
        <f t="shared" si="1"/>
        <v>42160</v>
      </c>
      <c r="C32" s="4"/>
      <c r="D32" s="121">
        <v>119.55</v>
      </c>
      <c r="E32" s="121"/>
      <c r="F32" s="121"/>
      <c r="G32" s="338">
        <v>34.5</v>
      </c>
      <c r="H32" s="81"/>
      <c r="I32" s="81"/>
      <c r="J32" s="255"/>
      <c r="K32" s="121"/>
      <c r="L32" s="81"/>
      <c r="M32" s="121">
        <v>119.85</v>
      </c>
      <c r="N32" s="121"/>
      <c r="O32" s="121"/>
      <c r="P32" s="338">
        <v>33</v>
      </c>
      <c r="Q32" s="81"/>
      <c r="R32" s="81"/>
      <c r="S32" s="255"/>
      <c r="T32" s="121"/>
      <c r="U32" s="81"/>
      <c r="V32" s="100" t="s">
        <v>361</v>
      </c>
      <c r="W32" s="81"/>
      <c r="X32" s="81"/>
      <c r="Y32" s="338">
        <v>2</v>
      </c>
      <c r="Z32" s="81"/>
      <c r="AA32" s="81"/>
      <c r="AB32" s="100" t="s">
        <v>361</v>
      </c>
      <c r="AC32" s="81"/>
      <c r="AD32" s="81"/>
      <c r="AE32" s="338">
        <v>2</v>
      </c>
      <c r="AF32" s="117"/>
    </row>
    <row r="33" spans="2:32">
      <c r="B33" s="4">
        <f t="shared" si="1"/>
        <v>42167</v>
      </c>
      <c r="C33" s="4"/>
      <c r="D33" s="121">
        <v>119.69</v>
      </c>
      <c r="E33" s="121"/>
      <c r="F33" s="121"/>
      <c r="G33" s="338">
        <v>37.5</v>
      </c>
      <c r="H33" s="81"/>
      <c r="I33" s="81"/>
      <c r="J33" s="255"/>
      <c r="K33" s="121"/>
      <c r="L33" s="81"/>
      <c r="M33" s="121">
        <v>119.97</v>
      </c>
      <c r="N33" s="121"/>
      <c r="O33" s="121"/>
      <c r="P33" s="338">
        <v>36</v>
      </c>
      <c r="Q33" s="81"/>
      <c r="R33" s="81"/>
      <c r="S33" s="255"/>
      <c r="T33" s="121"/>
      <c r="U33" s="81"/>
      <c r="V33" s="100" t="s">
        <v>361</v>
      </c>
      <c r="W33" s="81"/>
      <c r="X33" s="81"/>
      <c r="Y33" s="338">
        <v>2</v>
      </c>
      <c r="Z33" s="81"/>
      <c r="AA33" s="81"/>
      <c r="AB33" s="100" t="s">
        <v>361</v>
      </c>
      <c r="AC33" s="81"/>
      <c r="AD33" s="81"/>
      <c r="AE33" s="338">
        <v>2</v>
      </c>
      <c r="AF33" s="117"/>
    </row>
    <row r="34" spans="2:32">
      <c r="B34" s="4">
        <f t="shared" si="1"/>
        <v>42174</v>
      </c>
      <c r="C34" s="4"/>
      <c r="D34" s="121">
        <v>120.62</v>
      </c>
      <c r="E34" s="121"/>
      <c r="F34" s="121"/>
      <c r="G34" s="338">
        <v>42</v>
      </c>
      <c r="H34" s="81"/>
      <c r="I34" s="81"/>
      <c r="J34" s="255"/>
      <c r="K34" s="121"/>
      <c r="L34" s="81"/>
      <c r="M34" s="121">
        <v>121</v>
      </c>
      <c r="N34" s="121"/>
      <c r="O34" s="121"/>
      <c r="P34" s="338">
        <v>40</v>
      </c>
      <c r="Q34" s="81"/>
      <c r="R34" s="81"/>
      <c r="S34" s="255"/>
      <c r="T34" s="121"/>
      <c r="U34" s="81"/>
      <c r="V34" s="100" t="s">
        <v>361</v>
      </c>
      <c r="W34" s="81"/>
      <c r="X34" s="81"/>
      <c r="Y34" s="338">
        <v>2</v>
      </c>
      <c r="Z34" s="81"/>
      <c r="AA34" s="81"/>
      <c r="AB34" s="100" t="s">
        <v>361</v>
      </c>
      <c r="AC34" s="81"/>
      <c r="AD34" s="81"/>
      <c r="AE34" s="338">
        <v>2</v>
      </c>
      <c r="AF34" s="117"/>
    </row>
    <row r="35" spans="2:32">
      <c r="B35" s="4">
        <f t="shared" si="1"/>
        <v>42181</v>
      </c>
      <c r="C35" s="4"/>
      <c r="D35" s="121">
        <v>124.24</v>
      </c>
      <c r="E35" s="121"/>
      <c r="F35" s="121"/>
      <c r="G35" s="338">
        <v>242</v>
      </c>
      <c r="H35" s="81"/>
      <c r="I35" s="81"/>
      <c r="J35" s="255">
        <v>119.63</v>
      </c>
      <c r="K35" s="121"/>
      <c r="L35" s="81"/>
      <c r="M35" s="121">
        <v>123.22</v>
      </c>
      <c r="N35" s="121"/>
      <c r="O35" s="121"/>
      <c r="P35" s="338">
        <v>90</v>
      </c>
      <c r="Q35" s="81"/>
      <c r="R35" s="81"/>
      <c r="S35" s="255">
        <v>119.91</v>
      </c>
      <c r="T35" s="121"/>
      <c r="U35" s="81"/>
      <c r="V35" s="100" t="s">
        <v>361</v>
      </c>
      <c r="W35" s="81"/>
      <c r="X35" s="81"/>
      <c r="Y35" s="338">
        <v>2</v>
      </c>
      <c r="Z35" s="81"/>
      <c r="AA35" s="81"/>
      <c r="AB35" s="100" t="s">
        <v>361</v>
      </c>
      <c r="AC35" s="81"/>
      <c r="AD35" s="81"/>
      <c r="AE35" s="338">
        <v>2</v>
      </c>
      <c r="AF35" s="117"/>
    </row>
    <row r="36" spans="2:32">
      <c r="B36" s="4">
        <f t="shared" si="1"/>
        <v>42188</v>
      </c>
      <c r="C36" s="4"/>
      <c r="D36" s="121">
        <v>124.48</v>
      </c>
      <c r="E36" s="121"/>
      <c r="F36" s="121"/>
      <c r="G36" s="338">
        <v>125</v>
      </c>
      <c r="H36" s="81"/>
      <c r="I36" s="81"/>
      <c r="J36" s="255"/>
      <c r="K36" s="121"/>
      <c r="L36" s="81"/>
      <c r="M36" s="121">
        <v>127.6</v>
      </c>
      <c r="N36" s="121"/>
      <c r="O36" s="121"/>
      <c r="P36" s="338">
        <v>159</v>
      </c>
      <c r="Q36" s="81"/>
      <c r="R36" s="81"/>
      <c r="S36" s="255"/>
      <c r="T36" s="121"/>
      <c r="U36" s="81"/>
      <c r="V36" s="100" t="s">
        <v>361</v>
      </c>
      <c r="W36" s="81"/>
      <c r="X36" s="81"/>
      <c r="Y36" s="338">
        <v>2</v>
      </c>
      <c r="Z36" s="81"/>
      <c r="AA36" s="81"/>
      <c r="AB36" s="100" t="s">
        <v>361</v>
      </c>
      <c r="AC36" s="81"/>
      <c r="AD36" s="81"/>
      <c r="AE36" s="338">
        <v>2</v>
      </c>
      <c r="AF36" s="117"/>
    </row>
    <row r="37" spans="2:32">
      <c r="B37" s="4">
        <f t="shared" si="1"/>
        <v>42195</v>
      </c>
      <c r="C37" s="4"/>
      <c r="D37" s="121">
        <v>124.92</v>
      </c>
      <c r="E37" s="121"/>
      <c r="F37" s="121"/>
      <c r="G37" s="338">
        <v>257</v>
      </c>
      <c r="H37" s="81"/>
      <c r="I37" s="81"/>
      <c r="J37" s="255"/>
      <c r="K37" s="121"/>
      <c r="L37" s="81"/>
      <c r="M37" s="121">
        <v>125.39</v>
      </c>
      <c r="N37" s="121"/>
      <c r="O37" s="121"/>
      <c r="P37" s="338">
        <v>95</v>
      </c>
      <c r="Q37" s="81"/>
      <c r="R37" s="81"/>
      <c r="S37" s="255"/>
      <c r="T37" s="121"/>
      <c r="U37" s="81"/>
      <c r="V37" s="100" t="s">
        <v>361</v>
      </c>
      <c r="W37" s="81"/>
      <c r="X37" s="81"/>
      <c r="Y37" s="338">
        <v>5</v>
      </c>
      <c r="Z37" s="81"/>
      <c r="AA37" s="81"/>
      <c r="AB37" s="100" t="s">
        <v>361</v>
      </c>
      <c r="AC37" s="81"/>
      <c r="AD37" s="81"/>
      <c r="AE37" s="338">
        <v>5</v>
      </c>
      <c r="AF37" s="117"/>
    </row>
    <row r="38" spans="2:32">
      <c r="B38" s="4">
        <f t="shared" si="1"/>
        <v>42202</v>
      </c>
      <c r="C38" s="4"/>
      <c r="D38" s="121">
        <v>125.14</v>
      </c>
      <c r="E38" s="121"/>
      <c r="F38" s="121"/>
      <c r="G38" s="338">
        <v>254</v>
      </c>
      <c r="H38" s="81"/>
      <c r="I38" s="81"/>
      <c r="J38" s="255"/>
      <c r="K38" s="121"/>
      <c r="L38" s="81"/>
      <c r="M38" s="121">
        <v>125.6</v>
      </c>
      <c r="N38" s="121"/>
      <c r="O38" s="121"/>
      <c r="P38" s="338">
        <v>95</v>
      </c>
      <c r="Q38" s="81"/>
      <c r="R38" s="81"/>
      <c r="S38" s="255"/>
      <c r="T38" s="121"/>
      <c r="U38" s="81"/>
      <c r="V38" s="100" t="s">
        <v>361</v>
      </c>
      <c r="W38" s="81"/>
      <c r="X38" s="81"/>
      <c r="Y38" s="338">
        <v>5</v>
      </c>
      <c r="Z38" s="81"/>
      <c r="AA38" s="81"/>
      <c r="AB38" s="100" t="s">
        <v>361</v>
      </c>
      <c r="AC38" s="81"/>
      <c r="AD38" s="81"/>
      <c r="AE38" s="338">
        <v>5</v>
      </c>
      <c r="AF38" s="117"/>
    </row>
    <row r="39" spans="2:32">
      <c r="B39" s="4">
        <f t="shared" si="1"/>
        <v>42209</v>
      </c>
      <c r="C39" s="4"/>
      <c r="D39" s="121">
        <v>129.38999999999999</v>
      </c>
      <c r="E39" s="121"/>
      <c r="F39" s="121"/>
      <c r="G39" s="338">
        <v>254</v>
      </c>
      <c r="H39" s="81"/>
      <c r="I39" s="81"/>
      <c r="J39" s="255"/>
      <c r="K39" s="121"/>
      <c r="L39" s="81"/>
      <c r="M39" s="121">
        <v>129.07</v>
      </c>
      <c r="N39" s="121"/>
      <c r="O39" s="121"/>
      <c r="P39" s="338">
        <v>95</v>
      </c>
      <c r="Q39" s="81"/>
      <c r="R39" s="81"/>
      <c r="S39" s="255"/>
      <c r="T39" s="121"/>
      <c r="U39" s="81"/>
      <c r="V39" s="100" t="s">
        <v>361</v>
      </c>
      <c r="W39" s="81"/>
      <c r="X39" s="81"/>
      <c r="Y39" s="338">
        <v>5</v>
      </c>
      <c r="Z39" s="81"/>
      <c r="AA39" s="81"/>
      <c r="AB39" s="100" t="s">
        <v>361</v>
      </c>
      <c r="AC39" s="81"/>
      <c r="AD39" s="81"/>
      <c r="AE39" s="338">
        <v>5</v>
      </c>
      <c r="AF39" s="117"/>
    </row>
    <row r="40" spans="2:32">
      <c r="B40" s="4">
        <f t="shared" si="1"/>
        <v>42216</v>
      </c>
      <c r="C40" s="4"/>
      <c r="D40" s="121">
        <v>129.56</v>
      </c>
      <c r="E40" s="121"/>
      <c r="F40" s="121"/>
      <c r="G40" s="338">
        <v>248</v>
      </c>
      <c r="H40" s="81"/>
      <c r="I40" s="81"/>
      <c r="J40" s="255">
        <v>124.78</v>
      </c>
      <c r="K40" s="121"/>
      <c r="L40" s="81"/>
      <c r="M40" s="121">
        <v>128.94999999999999</v>
      </c>
      <c r="N40" s="121"/>
      <c r="O40" s="121"/>
      <c r="P40" s="338">
        <v>95</v>
      </c>
      <c r="Q40" s="81"/>
      <c r="R40" s="81"/>
      <c r="S40" s="255">
        <v>126.78</v>
      </c>
      <c r="T40" s="121"/>
      <c r="U40" s="81"/>
      <c r="V40" s="100" t="s">
        <v>361</v>
      </c>
      <c r="W40" s="81"/>
      <c r="X40" s="81"/>
      <c r="Y40" s="338">
        <v>5</v>
      </c>
      <c r="Z40" s="81"/>
      <c r="AA40" s="81"/>
      <c r="AB40" s="100" t="s">
        <v>361</v>
      </c>
      <c r="AC40" s="81"/>
      <c r="AD40" s="81"/>
      <c r="AE40" s="338">
        <v>5</v>
      </c>
      <c r="AF40" s="117"/>
    </row>
    <row r="41" spans="2:32">
      <c r="B41" s="4">
        <f t="shared" si="1"/>
        <v>42223</v>
      </c>
      <c r="C41" s="4"/>
      <c r="D41" s="121">
        <v>130.13999999999999</v>
      </c>
      <c r="E41" s="121"/>
      <c r="F41" s="121"/>
      <c r="G41" s="338">
        <v>140</v>
      </c>
      <c r="H41" s="81"/>
      <c r="I41" s="81"/>
      <c r="J41" s="255"/>
      <c r="K41" s="121"/>
      <c r="L41" s="81"/>
      <c r="M41" s="121">
        <v>130.21</v>
      </c>
      <c r="N41" s="121"/>
      <c r="O41" s="121"/>
      <c r="P41" s="338">
        <v>89</v>
      </c>
      <c r="Q41" s="81"/>
      <c r="R41" s="81"/>
      <c r="S41" s="255"/>
      <c r="T41" s="121"/>
      <c r="U41" s="81"/>
      <c r="V41" s="100" t="s">
        <v>361</v>
      </c>
      <c r="W41" s="81"/>
      <c r="X41" s="81"/>
      <c r="Y41" s="338">
        <v>5</v>
      </c>
      <c r="Z41" s="81"/>
      <c r="AA41" s="81"/>
      <c r="AB41" s="100" t="s">
        <v>361</v>
      </c>
      <c r="AC41" s="81"/>
      <c r="AD41" s="81"/>
      <c r="AE41" s="338">
        <v>5</v>
      </c>
      <c r="AF41" s="117"/>
    </row>
    <row r="42" spans="2:32">
      <c r="B42" s="4">
        <f t="shared" si="1"/>
        <v>42230</v>
      </c>
      <c r="C42" s="4"/>
      <c r="D42" s="121">
        <v>130.04</v>
      </c>
      <c r="E42" s="121"/>
      <c r="F42" s="38"/>
      <c r="G42" s="338">
        <v>142</v>
      </c>
      <c r="H42" s="81"/>
      <c r="I42" s="81"/>
      <c r="J42" s="255"/>
      <c r="K42" s="121"/>
      <c r="L42" s="81"/>
      <c r="M42" s="121">
        <v>130.21</v>
      </c>
      <c r="N42" s="121"/>
      <c r="O42" s="121"/>
      <c r="P42" s="338">
        <v>89</v>
      </c>
      <c r="Q42" s="81"/>
      <c r="R42" s="81"/>
      <c r="S42" s="255"/>
      <c r="T42" s="121"/>
      <c r="U42" s="81"/>
      <c r="V42" s="100" t="s">
        <v>361</v>
      </c>
      <c r="W42" s="81"/>
      <c r="X42" s="81"/>
      <c r="Y42" s="338">
        <v>2</v>
      </c>
      <c r="Z42" s="81"/>
      <c r="AA42" s="81"/>
      <c r="AB42" s="100" t="s">
        <v>361</v>
      </c>
      <c r="AC42" s="81"/>
      <c r="AD42" s="81"/>
      <c r="AE42" s="338">
        <v>2</v>
      </c>
      <c r="AF42" s="117"/>
    </row>
    <row r="43" spans="2:32">
      <c r="B43" s="4">
        <f t="shared" si="1"/>
        <v>42237</v>
      </c>
      <c r="C43" s="4"/>
      <c r="D43" s="121">
        <v>130.58000000000001</v>
      </c>
      <c r="E43" s="121"/>
      <c r="F43" s="121"/>
      <c r="G43" s="338">
        <v>146</v>
      </c>
      <c r="H43" s="81"/>
      <c r="I43" s="81"/>
      <c r="J43" s="255"/>
      <c r="K43" s="121"/>
      <c r="L43" s="81"/>
      <c r="M43" s="121">
        <v>130.99</v>
      </c>
      <c r="N43" s="121"/>
      <c r="O43" s="121"/>
      <c r="P43" s="340">
        <v>88</v>
      </c>
      <c r="Q43" s="81"/>
      <c r="R43" s="81"/>
      <c r="S43" s="255"/>
      <c r="T43" s="121"/>
      <c r="U43" s="81"/>
      <c r="V43" s="100" t="s">
        <v>361</v>
      </c>
      <c r="W43" s="81"/>
      <c r="X43" s="81"/>
      <c r="Y43" s="338">
        <v>5</v>
      </c>
      <c r="Z43" s="81"/>
      <c r="AA43" s="81"/>
      <c r="AB43" s="100" t="s">
        <v>361</v>
      </c>
      <c r="AC43" s="81"/>
      <c r="AD43" s="81"/>
      <c r="AE43" s="338">
        <v>5</v>
      </c>
      <c r="AF43" s="117"/>
    </row>
    <row r="44" spans="2:32">
      <c r="B44" s="4">
        <f t="shared" si="1"/>
        <v>42244</v>
      </c>
      <c r="C44" s="4"/>
      <c r="D44" s="121">
        <v>133.91999999999999</v>
      </c>
      <c r="E44" s="121"/>
      <c r="F44" s="121"/>
      <c r="G44" s="338">
        <v>50</v>
      </c>
      <c r="H44" s="81"/>
      <c r="I44" s="81"/>
      <c r="J44" s="255">
        <v>130.09</v>
      </c>
      <c r="K44" s="121"/>
      <c r="L44" s="81"/>
      <c r="M44" s="121">
        <v>134.66</v>
      </c>
      <c r="N44" s="121"/>
      <c r="O44" s="121"/>
      <c r="P44" s="338">
        <v>38</v>
      </c>
      <c r="Q44" s="81"/>
      <c r="R44" s="81"/>
      <c r="S44" s="255">
        <v>130.21</v>
      </c>
      <c r="T44" s="121"/>
      <c r="U44" s="81"/>
      <c r="V44" s="100" t="s">
        <v>361</v>
      </c>
      <c r="W44" s="81"/>
      <c r="X44" s="81"/>
      <c r="Y44" s="338">
        <v>5</v>
      </c>
      <c r="Z44" s="81"/>
      <c r="AA44" s="81"/>
      <c r="AB44" s="100" t="s">
        <v>361</v>
      </c>
      <c r="AC44" s="81"/>
      <c r="AD44" s="81"/>
      <c r="AE44" s="338">
        <v>5</v>
      </c>
      <c r="AF44" s="117"/>
    </row>
    <row r="45" spans="2:32">
      <c r="B45" s="4">
        <f t="shared" si="1"/>
        <v>42251</v>
      </c>
      <c r="C45" s="4"/>
      <c r="D45" s="121">
        <v>134.82</v>
      </c>
      <c r="E45" s="121"/>
      <c r="F45" s="121"/>
      <c r="G45" s="338">
        <v>50</v>
      </c>
      <c r="H45" s="81"/>
      <c r="I45" s="81"/>
      <c r="J45" s="255"/>
      <c r="K45" s="121"/>
      <c r="L45" s="81"/>
      <c r="M45" s="121">
        <v>135.84</v>
      </c>
      <c r="N45" s="121"/>
      <c r="O45" s="121"/>
      <c r="P45" s="338">
        <v>38</v>
      </c>
      <c r="Q45" s="81"/>
      <c r="R45" s="81"/>
      <c r="S45" s="255"/>
      <c r="T45" s="121"/>
      <c r="U45" s="81"/>
      <c r="V45" s="100" t="s">
        <v>361</v>
      </c>
      <c r="W45" s="81"/>
      <c r="X45" s="81"/>
      <c r="Y45" s="338">
        <v>2</v>
      </c>
      <c r="Z45" s="81"/>
      <c r="AA45" s="81"/>
      <c r="AB45" s="100" t="s">
        <v>361</v>
      </c>
      <c r="AC45" s="81"/>
      <c r="AD45" s="81"/>
      <c r="AE45" s="338">
        <v>2</v>
      </c>
      <c r="AF45" s="117"/>
    </row>
    <row r="46" spans="2:32">
      <c r="B46" s="4">
        <f t="shared" si="1"/>
        <v>42258</v>
      </c>
      <c r="C46" s="4"/>
      <c r="D46" s="121">
        <v>138.01</v>
      </c>
      <c r="E46" s="121"/>
      <c r="F46" s="121"/>
      <c r="G46" s="338">
        <v>43</v>
      </c>
      <c r="H46" s="81"/>
      <c r="I46" s="81"/>
      <c r="J46" s="251"/>
      <c r="K46" s="121"/>
      <c r="L46" s="81"/>
      <c r="M46" s="121">
        <v>137.69999999999999</v>
      </c>
      <c r="N46" s="121"/>
      <c r="O46" s="121"/>
      <c r="P46" s="338">
        <v>41.5</v>
      </c>
      <c r="Q46" s="81"/>
      <c r="R46" s="81"/>
      <c r="S46" s="255"/>
      <c r="T46" s="121"/>
      <c r="U46" s="81"/>
      <c r="V46" s="100" t="s">
        <v>361</v>
      </c>
      <c r="W46" s="81"/>
      <c r="X46" s="81"/>
      <c r="Y46" s="338">
        <v>2</v>
      </c>
      <c r="Z46" s="81"/>
      <c r="AA46" s="81"/>
      <c r="AB46" s="100" t="s">
        <v>361</v>
      </c>
      <c r="AC46" s="81"/>
      <c r="AD46" s="81"/>
      <c r="AE46" s="338">
        <v>2</v>
      </c>
      <c r="AF46" s="117"/>
    </row>
    <row r="47" spans="2:32">
      <c r="B47" s="4">
        <f t="shared" si="1"/>
        <v>42265</v>
      </c>
      <c r="C47" s="4"/>
      <c r="D47" s="121">
        <v>139.11000000000001</v>
      </c>
      <c r="E47" s="121"/>
      <c r="F47" s="121"/>
      <c r="G47" s="338">
        <v>40.700000000000003</v>
      </c>
      <c r="H47" s="81"/>
      <c r="I47" s="81"/>
      <c r="J47" s="255"/>
      <c r="K47" s="121"/>
      <c r="L47" s="81"/>
      <c r="M47" s="121">
        <v>138.86000000000001</v>
      </c>
      <c r="N47" s="121"/>
      <c r="O47" s="121"/>
      <c r="P47" s="338">
        <v>39.5</v>
      </c>
      <c r="Q47" s="81"/>
      <c r="R47" s="81"/>
      <c r="S47" s="255"/>
      <c r="T47" s="121"/>
      <c r="U47" s="81"/>
      <c r="V47" s="100" t="s">
        <v>361</v>
      </c>
      <c r="W47" s="81"/>
      <c r="X47" s="81"/>
      <c r="Y47" s="338">
        <v>2</v>
      </c>
      <c r="Z47" s="81"/>
      <c r="AA47" s="81"/>
      <c r="AB47" s="100" t="s">
        <v>361</v>
      </c>
      <c r="AC47" s="81"/>
      <c r="AD47" s="81"/>
      <c r="AE47" s="338">
        <v>2</v>
      </c>
      <c r="AF47" s="117"/>
    </row>
    <row r="48" spans="2:32">
      <c r="B48" s="4">
        <f t="shared" si="1"/>
        <v>42272</v>
      </c>
      <c r="C48" s="4"/>
      <c r="D48" s="121">
        <v>138.22999999999999</v>
      </c>
      <c r="E48" s="121"/>
      <c r="F48" s="121"/>
      <c r="G48" s="338">
        <v>286</v>
      </c>
      <c r="H48" s="81"/>
      <c r="I48" s="81"/>
      <c r="J48" s="255"/>
      <c r="K48" s="121"/>
      <c r="L48" s="81"/>
      <c r="M48" s="121">
        <v>141.44999999999999</v>
      </c>
      <c r="N48" s="121"/>
      <c r="O48" s="121"/>
      <c r="P48" s="338">
        <v>51</v>
      </c>
      <c r="Q48" s="81"/>
      <c r="R48" s="81"/>
      <c r="S48" s="255"/>
      <c r="T48" s="121"/>
      <c r="U48" s="81"/>
      <c r="V48" s="100" t="s">
        <v>361</v>
      </c>
      <c r="W48" s="81"/>
      <c r="X48" s="81"/>
      <c r="Y48" s="338">
        <v>2</v>
      </c>
      <c r="Z48" s="81"/>
      <c r="AA48" s="81"/>
      <c r="AB48" s="100" t="s">
        <v>361</v>
      </c>
      <c r="AC48" s="81"/>
      <c r="AD48" s="81"/>
      <c r="AE48" s="338">
        <v>2</v>
      </c>
      <c r="AF48" s="117"/>
    </row>
    <row r="49" spans="2:32">
      <c r="B49" s="4">
        <f t="shared" si="1"/>
        <v>42279</v>
      </c>
      <c r="C49" s="4"/>
      <c r="D49" s="237">
        <v>143.57</v>
      </c>
      <c r="E49" s="237"/>
      <c r="F49" s="237"/>
      <c r="G49" s="340">
        <v>155</v>
      </c>
      <c r="H49" s="81"/>
      <c r="I49" s="81"/>
      <c r="J49" s="255"/>
      <c r="K49" s="121"/>
      <c r="L49" s="81"/>
      <c r="M49" s="237">
        <v>141.69</v>
      </c>
      <c r="N49" s="237"/>
      <c r="O49" s="237"/>
      <c r="P49" s="340">
        <v>51</v>
      </c>
      <c r="Q49" s="81"/>
      <c r="R49" s="81"/>
      <c r="S49" s="255"/>
      <c r="T49" s="121"/>
      <c r="U49" s="81"/>
      <c r="V49" s="100" t="s">
        <v>361</v>
      </c>
      <c r="W49" s="237"/>
      <c r="X49" s="237"/>
      <c r="Y49" s="338">
        <v>2</v>
      </c>
      <c r="Z49" s="81"/>
      <c r="AA49" s="81"/>
      <c r="AB49" s="100" t="s">
        <v>361</v>
      </c>
      <c r="AC49" s="237"/>
      <c r="AD49" s="237"/>
      <c r="AE49" s="338">
        <v>2</v>
      </c>
      <c r="AF49" s="117"/>
    </row>
    <row r="50" spans="2:32">
      <c r="B50" s="4">
        <f t="shared" si="1"/>
        <v>42286</v>
      </c>
      <c r="C50" s="4"/>
      <c r="D50" s="237">
        <v>144.74</v>
      </c>
      <c r="E50" s="237"/>
      <c r="F50" s="237"/>
      <c r="G50" s="340">
        <v>203</v>
      </c>
      <c r="H50" s="81"/>
      <c r="I50" s="81"/>
      <c r="J50" s="255"/>
      <c r="K50" s="121"/>
      <c r="L50" s="81"/>
      <c r="M50" s="237">
        <v>141.27000000000001</v>
      </c>
      <c r="N50" s="237"/>
      <c r="O50" s="237"/>
      <c r="P50" s="340">
        <v>111</v>
      </c>
      <c r="Q50" s="81"/>
      <c r="R50" s="81"/>
      <c r="S50" s="255"/>
      <c r="T50" s="121"/>
      <c r="U50" s="81"/>
      <c r="V50" s="100" t="s">
        <v>361</v>
      </c>
      <c r="W50" s="237"/>
      <c r="X50" s="237"/>
      <c r="Y50" s="340">
        <v>5</v>
      </c>
      <c r="Z50" s="81"/>
      <c r="AA50" s="81"/>
      <c r="AB50" s="100" t="s">
        <v>361</v>
      </c>
      <c r="AC50" s="237"/>
      <c r="AD50" s="237"/>
      <c r="AE50" s="340">
        <v>5</v>
      </c>
      <c r="AF50" s="117"/>
    </row>
    <row r="51" spans="2:32">
      <c r="B51" s="4">
        <f t="shared" si="1"/>
        <v>42293</v>
      </c>
      <c r="C51" s="4"/>
      <c r="D51" s="121">
        <v>143.28</v>
      </c>
      <c r="E51" s="121"/>
      <c r="F51" s="121"/>
      <c r="G51" s="338">
        <v>257</v>
      </c>
      <c r="H51" s="81"/>
      <c r="I51" s="81"/>
      <c r="J51" s="255"/>
      <c r="K51" s="121"/>
      <c r="L51" s="81"/>
      <c r="M51" s="121">
        <v>140.13</v>
      </c>
      <c r="N51" s="121"/>
      <c r="O51" s="121"/>
      <c r="P51" s="338">
        <v>165</v>
      </c>
      <c r="Q51" s="81"/>
      <c r="R51" s="81"/>
      <c r="S51" s="255"/>
      <c r="T51" s="121"/>
      <c r="U51" s="81"/>
      <c r="V51" s="100" t="s">
        <v>361</v>
      </c>
      <c r="W51" s="81"/>
      <c r="X51" s="81"/>
      <c r="Y51" s="338">
        <v>5</v>
      </c>
      <c r="Z51" s="81"/>
      <c r="AA51" s="81"/>
      <c r="AB51" s="100" t="s">
        <v>361</v>
      </c>
      <c r="AC51" s="81"/>
      <c r="AD51" s="81"/>
      <c r="AE51" s="338">
        <v>5</v>
      </c>
      <c r="AF51" s="117"/>
    </row>
    <row r="52" spans="2:32">
      <c r="B52" s="4">
        <f t="shared" si="1"/>
        <v>42300</v>
      </c>
      <c r="C52" s="4"/>
      <c r="D52" s="121">
        <v>143.91999999999999</v>
      </c>
      <c r="E52" s="121"/>
      <c r="F52" s="121"/>
      <c r="G52" s="338">
        <v>261</v>
      </c>
      <c r="H52" s="81"/>
      <c r="I52" s="81"/>
      <c r="J52" s="255"/>
      <c r="K52" s="121"/>
      <c r="L52" s="81"/>
      <c r="M52" s="121">
        <v>140.91</v>
      </c>
      <c r="N52" s="121"/>
      <c r="O52" s="121"/>
      <c r="P52" s="338">
        <v>169</v>
      </c>
      <c r="Q52" s="81"/>
      <c r="R52" s="81"/>
      <c r="S52" s="255"/>
      <c r="T52" s="121"/>
      <c r="U52" s="81"/>
      <c r="V52" s="100" t="s">
        <v>361</v>
      </c>
      <c r="W52" s="81"/>
      <c r="X52" s="81"/>
      <c r="Y52" s="338">
        <v>5</v>
      </c>
      <c r="Z52" s="81"/>
      <c r="AA52" s="81"/>
      <c r="AB52" s="100" t="s">
        <v>361</v>
      </c>
      <c r="AC52" s="81"/>
      <c r="AD52" s="81"/>
      <c r="AE52" s="338">
        <v>5</v>
      </c>
      <c r="AF52" s="117"/>
    </row>
    <row r="53" spans="2:32">
      <c r="B53" s="4">
        <f t="shared" si="1"/>
        <v>42307</v>
      </c>
      <c r="C53" s="4"/>
      <c r="D53" s="121">
        <v>159.68</v>
      </c>
      <c r="E53" s="121"/>
      <c r="F53" s="121"/>
      <c r="G53" s="338">
        <v>6832</v>
      </c>
      <c r="H53" s="81"/>
      <c r="I53" s="81"/>
      <c r="J53" s="255">
        <v>143.93</v>
      </c>
      <c r="K53" s="121"/>
      <c r="L53" s="81"/>
      <c r="M53" s="121">
        <v>159.88</v>
      </c>
      <c r="N53" s="121"/>
      <c r="O53" s="121"/>
      <c r="P53" s="338">
        <v>5392.7</v>
      </c>
      <c r="Q53" s="81"/>
      <c r="R53" s="81"/>
      <c r="S53" s="255">
        <v>140.59</v>
      </c>
      <c r="T53" s="121"/>
      <c r="U53" s="81"/>
      <c r="V53" s="100" t="s">
        <v>361</v>
      </c>
      <c r="W53" s="81"/>
      <c r="X53" s="81"/>
      <c r="Y53" s="338">
        <v>725</v>
      </c>
      <c r="Z53" s="81"/>
      <c r="AA53" s="81"/>
      <c r="AB53" s="100" t="s">
        <v>361</v>
      </c>
      <c r="AC53" s="81"/>
      <c r="AD53" s="81"/>
      <c r="AE53" s="338">
        <v>485</v>
      </c>
      <c r="AF53" s="117"/>
    </row>
    <row r="54" spans="2:32">
      <c r="B54" s="4">
        <f t="shared" si="1"/>
        <v>42314</v>
      </c>
      <c r="C54" s="4"/>
      <c r="D54" s="121">
        <v>159.93</v>
      </c>
      <c r="E54" s="121"/>
      <c r="F54" s="121"/>
      <c r="G54" s="338">
        <v>11759.8</v>
      </c>
      <c r="H54" s="81"/>
      <c r="I54" s="81"/>
      <c r="J54" s="255"/>
      <c r="K54" s="121"/>
      <c r="L54" s="81"/>
      <c r="M54" s="121">
        <v>160.15</v>
      </c>
      <c r="N54" s="121"/>
      <c r="O54" s="121"/>
      <c r="P54" s="338">
        <v>9317.9</v>
      </c>
      <c r="Q54" s="81"/>
      <c r="R54" s="81"/>
      <c r="S54" s="255"/>
      <c r="T54" s="121"/>
      <c r="U54" s="81"/>
      <c r="V54" s="100" t="s">
        <v>361</v>
      </c>
      <c r="W54" s="121"/>
      <c r="X54" s="121"/>
      <c r="Y54" s="338">
        <v>1380</v>
      </c>
      <c r="Z54" s="81"/>
      <c r="AA54" s="81"/>
      <c r="AB54" s="100" t="s">
        <v>361</v>
      </c>
      <c r="AC54" s="121"/>
      <c r="AD54" s="121"/>
      <c r="AE54" s="338">
        <v>960</v>
      </c>
      <c r="AF54" s="117"/>
    </row>
    <row r="55" spans="2:32">
      <c r="B55" s="4">
        <f t="shared" si="1"/>
        <v>42321</v>
      </c>
      <c r="C55" s="4"/>
      <c r="D55" s="121">
        <v>159.68</v>
      </c>
      <c r="E55" s="121"/>
      <c r="F55" s="121"/>
      <c r="G55" s="338">
        <v>12222.2</v>
      </c>
      <c r="H55" s="81"/>
      <c r="I55" s="81"/>
      <c r="J55" s="255"/>
      <c r="K55" s="121"/>
      <c r="L55" s="81"/>
      <c r="M55" s="121">
        <v>159.82</v>
      </c>
      <c r="N55" s="121"/>
      <c r="O55" s="121"/>
      <c r="P55" s="338">
        <v>9757.9</v>
      </c>
      <c r="Q55" s="81"/>
      <c r="R55" s="81"/>
      <c r="S55" s="255"/>
      <c r="T55" s="121"/>
      <c r="U55" s="81"/>
      <c r="V55" s="100" t="s">
        <v>361</v>
      </c>
      <c r="W55" s="121"/>
      <c r="X55" s="121"/>
      <c r="Y55" s="338">
        <v>1260</v>
      </c>
      <c r="Z55" s="81"/>
      <c r="AA55" s="81"/>
      <c r="AB55" s="100" t="s">
        <v>361</v>
      </c>
      <c r="AC55" s="121"/>
      <c r="AD55" s="121"/>
      <c r="AE55" s="338">
        <v>840</v>
      </c>
      <c r="AF55" s="117"/>
    </row>
    <row r="56" spans="2:32">
      <c r="B56" s="4">
        <f t="shared" si="1"/>
        <v>42328</v>
      </c>
      <c r="C56" s="4"/>
      <c r="D56" s="121">
        <v>156.16</v>
      </c>
      <c r="E56" s="121"/>
      <c r="F56" s="121"/>
      <c r="G56" s="338">
        <v>4148.5</v>
      </c>
      <c r="H56" s="81"/>
      <c r="I56" s="81"/>
      <c r="J56" s="255"/>
      <c r="K56" s="121"/>
      <c r="L56" s="81"/>
      <c r="M56" s="237">
        <v>159.18</v>
      </c>
      <c r="N56" s="237"/>
      <c r="O56" s="237"/>
      <c r="P56" s="340">
        <v>3170.8</v>
      </c>
      <c r="Q56" s="81"/>
      <c r="R56" s="81"/>
      <c r="S56" s="255"/>
      <c r="T56" s="121"/>
      <c r="U56" s="81"/>
      <c r="V56" s="100" t="s">
        <v>361</v>
      </c>
      <c r="W56" s="121"/>
      <c r="X56" s="121"/>
      <c r="Y56" s="340">
        <v>360</v>
      </c>
      <c r="Z56" s="81"/>
      <c r="AA56" s="81"/>
      <c r="AB56" s="100" t="s">
        <v>361</v>
      </c>
      <c r="AC56" s="121"/>
      <c r="AD56" s="121"/>
      <c r="AE56" s="340">
        <v>240</v>
      </c>
      <c r="AF56" s="117"/>
    </row>
    <row r="57" spans="2:32">
      <c r="B57" s="4">
        <f t="shared" si="1"/>
        <v>42335</v>
      </c>
      <c r="C57" s="4"/>
      <c r="D57" s="121">
        <v>157.07</v>
      </c>
      <c r="E57" s="121"/>
      <c r="F57" s="121"/>
      <c r="G57" s="338">
        <v>77.2</v>
      </c>
      <c r="H57" s="81"/>
      <c r="I57" s="81"/>
      <c r="J57" s="255">
        <v>159.80000000000001</v>
      </c>
      <c r="K57" s="121"/>
      <c r="L57" s="81"/>
      <c r="M57" s="121">
        <v>146.56</v>
      </c>
      <c r="N57" s="121"/>
      <c r="O57" s="121"/>
      <c r="P57" s="338">
        <v>8</v>
      </c>
      <c r="Q57" s="81"/>
      <c r="R57" s="81"/>
      <c r="S57" s="255">
        <v>159.97999999999999</v>
      </c>
      <c r="T57" s="121"/>
      <c r="U57" s="81"/>
      <c r="V57" s="100" t="s">
        <v>361</v>
      </c>
      <c r="W57" s="121"/>
      <c r="X57" s="121"/>
      <c r="Y57" s="284">
        <v>1</v>
      </c>
      <c r="Z57" s="81"/>
      <c r="AA57" s="81"/>
      <c r="AB57" s="100" t="s">
        <v>361</v>
      </c>
      <c r="AC57" s="121"/>
      <c r="AD57" s="121"/>
      <c r="AE57" s="284">
        <v>1</v>
      </c>
      <c r="AF57" s="117"/>
    </row>
    <row r="58" spans="2:32">
      <c r="B58" s="4">
        <f t="shared" si="1"/>
        <v>42342</v>
      </c>
      <c r="C58" s="4"/>
      <c r="D58" s="121">
        <v>153.75</v>
      </c>
      <c r="E58" s="121"/>
      <c r="F58" s="121"/>
      <c r="G58" s="338">
        <v>90.6</v>
      </c>
      <c r="H58" s="81"/>
      <c r="I58" s="81"/>
      <c r="J58" s="255"/>
      <c r="K58" s="121"/>
      <c r="L58" s="81"/>
      <c r="M58" s="121">
        <v>146.56</v>
      </c>
      <c r="N58" s="121"/>
      <c r="O58" s="121"/>
      <c r="P58" s="338">
        <v>8</v>
      </c>
      <c r="Q58" s="81"/>
      <c r="R58" s="81"/>
      <c r="S58" s="255"/>
      <c r="T58" s="121"/>
      <c r="U58" s="81"/>
      <c r="V58" s="100" t="s">
        <v>361</v>
      </c>
      <c r="W58" s="121"/>
      <c r="X58" s="121"/>
      <c r="Y58" s="338">
        <v>2</v>
      </c>
      <c r="Z58" s="81"/>
      <c r="AA58" s="81"/>
      <c r="AB58" s="100" t="s">
        <v>361</v>
      </c>
      <c r="AC58" s="121"/>
      <c r="AD58" s="121"/>
      <c r="AE58" s="338">
        <v>2</v>
      </c>
      <c r="AF58" s="117"/>
    </row>
    <row r="59" spans="2:32">
      <c r="B59" s="4">
        <f t="shared" si="1"/>
        <v>42349</v>
      </c>
      <c r="C59" s="4"/>
      <c r="D59" s="121">
        <v>155.88999999999999</v>
      </c>
      <c r="E59" s="121"/>
      <c r="F59" s="121"/>
      <c r="G59" s="338">
        <v>5557</v>
      </c>
      <c r="H59" s="81"/>
      <c r="I59" s="81"/>
      <c r="J59" s="255"/>
      <c r="K59" s="121"/>
      <c r="L59" s="81"/>
      <c r="M59" s="121">
        <v>157.02000000000001</v>
      </c>
      <c r="N59" s="121"/>
      <c r="O59" s="121"/>
      <c r="P59" s="338">
        <v>2103.1999999999998</v>
      </c>
      <c r="Q59" s="81"/>
      <c r="R59" s="81"/>
      <c r="S59" s="255"/>
      <c r="T59" s="121"/>
      <c r="U59" s="81"/>
      <c r="V59" s="100" t="s">
        <v>361</v>
      </c>
      <c r="W59" s="121"/>
      <c r="X59" s="121"/>
      <c r="Y59" s="338">
        <v>12</v>
      </c>
      <c r="Z59" s="81"/>
      <c r="AA59" s="81"/>
      <c r="AB59" s="100" t="s">
        <v>361</v>
      </c>
      <c r="AC59" s="121"/>
      <c r="AD59" s="121"/>
      <c r="AE59" s="338">
        <v>5</v>
      </c>
      <c r="AF59" s="117"/>
    </row>
    <row r="60" spans="2:32">
      <c r="B60" s="4">
        <f>B59+7</f>
        <v>42356</v>
      </c>
      <c r="C60" s="4"/>
      <c r="D60" s="121">
        <v>154.72</v>
      </c>
      <c r="E60" s="121"/>
      <c r="F60" s="121"/>
      <c r="G60" s="338">
        <v>4209</v>
      </c>
      <c r="H60" s="81"/>
      <c r="I60" s="81"/>
      <c r="J60" s="255"/>
      <c r="K60" s="121"/>
      <c r="L60" s="81"/>
      <c r="M60" s="121">
        <v>155.38999999999999</v>
      </c>
      <c r="N60" s="121"/>
      <c r="O60" s="121"/>
      <c r="P60" s="338">
        <v>1243.8</v>
      </c>
      <c r="Q60" s="81"/>
      <c r="R60" s="81"/>
      <c r="S60" s="255"/>
      <c r="T60" s="121"/>
      <c r="U60" s="81"/>
      <c r="V60" s="100" t="s">
        <v>361</v>
      </c>
      <c r="W60" s="121"/>
      <c r="X60" s="121"/>
      <c r="Y60" s="338">
        <v>21</v>
      </c>
      <c r="Z60" s="81"/>
      <c r="AA60" s="81"/>
      <c r="AB60" s="100" t="s">
        <v>361</v>
      </c>
      <c r="AC60" s="121"/>
      <c r="AD60" s="121"/>
      <c r="AE60" s="338">
        <v>5</v>
      </c>
      <c r="AF60" s="117"/>
    </row>
    <row r="61" spans="2:32">
      <c r="B61" s="4">
        <f t="shared" ref="B61:B63" si="2">B60+7</f>
        <v>42363</v>
      </c>
      <c r="C61" s="4"/>
      <c r="D61" s="81">
        <v>151.5</v>
      </c>
      <c r="E61" s="81"/>
      <c r="F61" s="81"/>
      <c r="G61" s="338">
        <v>45</v>
      </c>
      <c r="H61" s="81"/>
      <c r="I61" s="81"/>
      <c r="J61" s="255"/>
      <c r="K61" s="81"/>
      <c r="L61" s="81"/>
      <c r="M61" s="81">
        <v>142.5</v>
      </c>
      <c r="N61" s="81"/>
      <c r="O61" s="81"/>
      <c r="P61" s="338">
        <v>11</v>
      </c>
      <c r="Q61" s="81"/>
      <c r="R61" s="81"/>
      <c r="S61" s="255"/>
      <c r="T61" s="81"/>
      <c r="U61" s="81"/>
      <c r="V61" s="100" t="s">
        <v>361</v>
      </c>
      <c r="W61" s="81"/>
      <c r="X61" s="81"/>
      <c r="Y61" s="330">
        <v>1</v>
      </c>
      <c r="Z61" s="81"/>
      <c r="AA61" s="81"/>
      <c r="AB61" s="100" t="s">
        <v>361</v>
      </c>
      <c r="AC61" s="81"/>
      <c r="AD61" s="81"/>
      <c r="AE61" s="330">
        <v>1</v>
      </c>
      <c r="AF61" s="117"/>
    </row>
    <row r="62" spans="2:32">
      <c r="B62" s="4">
        <f t="shared" si="2"/>
        <v>42370</v>
      </c>
      <c r="C62" s="4"/>
      <c r="D62" s="121">
        <v>145.49</v>
      </c>
      <c r="E62" s="121"/>
      <c r="F62" s="121"/>
      <c r="G62" s="338">
        <v>45</v>
      </c>
      <c r="H62" s="81"/>
      <c r="I62" s="81"/>
      <c r="J62" s="255">
        <v>155.85</v>
      </c>
      <c r="K62" s="121"/>
      <c r="L62" s="81"/>
      <c r="M62" s="121">
        <v>144.5</v>
      </c>
      <c r="N62" s="121"/>
      <c r="O62" s="121"/>
      <c r="P62" s="338">
        <v>10</v>
      </c>
      <c r="Q62" s="81"/>
      <c r="R62" s="81"/>
      <c r="S62" s="255">
        <v>156.97999999999999</v>
      </c>
      <c r="T62" s="121"/>
      <c r="U62" s="81"/>
      <c r="V62" s="100"/>
      <c r="W62" s="121"/>
      <c r="X62" s="121"/>
      <c r="Y62" s="125">
        <v>1</v>
      </c>
      <c r="Z62" s="81"/>
      <c r="AA62" s="81"/>
      <c r="AB62" s="100"/>
      <c r="AC62" s="121"/>
      <c r="AD62" s="121"/>
      <c r="AE62" s="125">
        <v>1</v>
      </c>
      <c r="AF62" s="117"/>
    </row>
    <row r="63" spans="2:32" ht="2.25" customHeight="1">
      <c r="B63" s="4">
        <f t="shared" si="2"/>
        <v>42377</v>
      </c>
      <c r="C63" s="4"/>
      <c r="D63" s="121"/>
      <c r="E63" s="121"/>
      <c r="F63" s="121"/>
      <c r="G63" s="338"/>
      <c r="H63" s="81"/>
      <c r="I63" s="81"/>
      <c r="J63" s="255"/>
      <c r="K63" s="121"/>
      <c r="L63" s="81"/>
      <c r="M63" s="121"/>
      <c r="N63" s="121"/>
      <c r="O63" s="121"/>
      <c r="P63" s="338"/>
      <c r="Q63" s="81"/>
      <c r="R63" s="81"/>
      <c r="S63" s="255"/>
      <c r="T63" s="121"/>
      <c r="U63" s="81"/>
      <c r="V63" s="121"/>
      <c r="W63" s="121"/>
      <c r="X63" s="121"/>
      <c r="Y63" s="338"/>
      <c r="Z63" s="81"/>
      <c r="AA63" s="81"/>
      <c r="AB63" s="121"/>
      <c r="AC63" s="121"/>
      <c r="AD63" s="121"/>
      <c r="AE63" s="338"/>
      <c r="AF63" s="117"/>
    </row>
    <row r="64" spans="2:32" ht="12.75" customHeight="1">
      <c r="B64" s="127">
        <v>2015</v>
      </c>
      <c r="C64" s="236"/>
      <c r="D64" s="121">
        <f>SUMPRODUCT(D10:D62,G10:G62)/SUM(G10:G62)</f>
        <v>154.76501985709211</v>
      </c>
      <c r="E64" s="121"/>
      <c r="F64" s="121"/>
      <c r="G64" s="309">
        <f>SUM(G10:G62)</f>
        <v>50661.999999999993</v>
      </c>
      <c r="H64" s="81"/>
      <c r="I64" s="81"/>
      <c r="J64" s="255"/>
      <c r="K64" s="121"/>
      <c r="L64" s="81"/>
      <c r="M64" s="121">
        <f>SUMPRODUCT(M10:M62,P10:P62)/SUM(P10:P62)</f>
        <v>156.47223479332692</v>
      </c>
      <c r="N64" s="121"/>
      <c r="O64" s="121"/>
      <c r="P64" s="309">
        <f>SUM(P10:P62)</f>
        <v>33993.300000000003</v>
      </c>
      <c r="Q64" s="81"/>
      <c r="R64" s="81"/>
      <c r="S64" s="255"/>
      <c r="T64" s="121"/>
      <c r="U64" s="81"/>
      <c r="V64" s="121"/>
      <c r="W64" s="121"/>
      <c r="X64" s="121"/>
      <c r="Y64" s="338">
        <f>SUM(Y10:Y62)</f>
        <v>3931</v>
      </c>
      <c r="Z64" s="81"/>
      <c r="AA64" s="81"/>
      <c r="AB64" s="121"/>
      <c r="AC64" s="121"/>
      <c r="AD64" s="121"/>
      <c r="AE64" s="338">
        <f>SUM(AE10:AE62)</f>
        <v>2708</v>
      </c>
      <c r="AF64" s="117"/>
    </row>
    <row r="65" spans="2:32" ht="12.75" customHeight="1">
      <c r="B65" s="127">
        <v>2014</v>
      </c>
      <c r="C65" s="236"/>
      <c r="D65" s="121">
        <v>131.82618363249779</v>
      </c>
      <c r="E65" s="121"/>
      <c r="F65" s="121"/>
      <c r="G65" s="338">
        <v>45526.8</v>
      </c>
      <c r="H65" s="81"/>
      <c r="I65" s="81"/>
      <c r="J65" s="255"/>
      <c r="K65" s="121"/>
      <c r="L65" s="81"/>
      <c r="M65" s="121">
        <v>132.97670025123861</v>
      </c>
      <c r="N65" s="121"/>
      <c r="O65" s="121"/>
      <c r="P65" s="340">
        <v>42589</v>
      </c>
      <c r="Q65" s="81"/>
      <c r="R65" s="81"/>
      <c r="S65" s="255"/>
      <c r="T65" s="121"/>
      <c r="U65" s="81"/>
      <c r="V65" s="310"/>
      <c r="W65" s="121"/>
      <c r="X65" s="121"/>
      <c r="Y65" s="338">
        <v>2122</v>
      </c>
      <c r="Z65" s="81"/>
      <c r="AA65" s="81"/>
      <c r="AB65" s="310"/>
      <c r="AC65" s="121"/>
      <c r="AD65" s="121"/>
      <c r="AE65" s="338">
        <v>2122</v>
      </c>
      <c r="AF65" s="117"/>
    </row>
    <row r="66" spans="2:32" ht="2.25" customHeight="1">
      <c r="B66" s="127"/>
      <c r="C66" s="9"/>
      <c r="D66" s="130"/>
      <c r="E66" s="130"/>
      <c r="F66" s="130"/>
      <c r="H66" s="110"/>
      <c r="I66" s="110"/>
      <c r="J66" s="130"/>
      <c r="K66" s="130"/>
      <c r="L66" s="110"/>
      <c r="M66" s="130"/>
      <c r="N66" s="130"/>
      <c r="O66" s="130"/>
      <c r="Q66" s="110"/>
      <c r="R66" s="110"/>
      <c r="S66" s="130"/>
      <c r="T66" s="130"/>
      <c r="U66" s="110"/>
      <c r="V66" s="130"/>
      <c r="W66" s="130"/>
      <c r="X66" s="130"/>
      <c r="Z66" s="110"/>
      <c r="AA66" s="110"/>
      <c r="AB66" s="130"/>
      <c r="AC66" s="130"/>
      <c r="AD66" s="130"/>
      <c r="AF66" s="110"/>
    </row>
    <row r="67" spans="2:32" ht="10.5" customHeight="1">
      <c r="B67" s="10" t="s">
        <v>146</v>
      </c>
      <c r="J67" s="117"/>
      <c r="K67" s="117"/>
      <c r="S67" s="117"/>
      <c r="T67" s="117"/>
    </row>
    <row r="68" spans="2:32" ht="10.5" customHeight="1">
      <c r="B68" s="10" t="s">
        <v>174</v>
      </c>
      <c r="J68" s="117"/>
      <c r="K68" s="117"/>
      <c r="S68" s="117"/>
      <c r="T68" s="117"/>
    </row>
    <row r="69" spans="2:32">
      <c r="B69" s="10"/>
      <c r="J69" s="117"/>
      <c r="K69" s="117"/>
      <c r="S69" s="117"/>
      <c r="T69" s="117"/>
    </row>
    <row r="70" spans="2:32">
      <c r="J70" s="117"/>
      <c r="K70" s="117"/>
      <c r="S70" s="117"/>
      <c r="T70" s="117"/>
    </row>
    <row r="71" spans="2:32">
      <c r="J71" s="117"/>
      <c r="K71" s="117"/>
      <c r="S71" s="117"/>
      <c r="T71" s="117"/>
    </row>
    <row r="72" spans="2:32">
      <c r="J72" s="117"/>
      <c r="K72" s="117"/>
      <c r="S72" s="117"/>
      <c r="T72" s="117"/>
    </row>
  </sheetData>
  <mergeCells count="16">
    <mergeCell ref="D6:T6"/>
    <mergeCell ref="V6:AF6"/>
    <mergeCell ref="D7:K7"/>
    <mergeCell ref="M7:T7"/>
    <mergeCell ref="V7:Z7"/>
    <mergeCell ref="AB7:AF7"/>
    <mergeCell ref="V8:W8"/>
    <mergeCell ref="Y8:Z8"/>
    <mergeCell ref="AB8:AC8"/>
    <mergeCell ref="AE8:AF8"/>
    <mergeCell ref="D8:E8"/>
    <mergeCell ref="G8:H8"/>
    <mergeCell ref="J8:K8"/>
    <mergeCell ref="M8:N8"/>
    <mergeCell ref="P8:Q8"/>
    <mergeCell ref="S8:T8"/>
  </mergeCells>
  <pageMargins left="0.24" right="0.24" top="0.17" bottom="0.17" header="0.17" footer="0.17"/>
  <pageSetup scale="95" orientation="portrait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V71"/>
  <sheetViews>
    <sheetView zoomScale="90" zoomScaleNormal="90" zoomScaleSheetLayoutView="100" workbookViewId="0">
      <pane ySplit="8" topLeftCell="A9" activePane="bottomLeft" state="frozen"/>
      <selection pane="bottomLeft" activeCell="J63" sqref="J63"/>
    </sheetView>
  </sheetViews>
  <sheetFormatPr defaultColWidth="10.28515625" defaultRowHeight="12"/>
  <cols>
    <col min="1" max="1" width="10.28515625" style="1"/>
    <col min="2" max="2" width="8.5703125" style="1" customWidth="1"/>
    <col min="3" max="3" width="2.5703125" style="1" customWidth="1"/>
    <col min="4" max="4" width="9.85546875" style="1" customWidth="1"/>
    <col min="5" max="5" width="4.42578125" style="1" customWidth="1"/>
    <col min="6" max="6" width="3.28515625" style="1" customWidth="1"/>
    <col min="7" max="7" width="9.42578125" style="131" customWidth="1"/>
    <col min="8" max="8" width="3.85546875" style="1" customWidth="1"/>
    <col min="9" max="9" width="3.28515625" style="1" customWidth="1"/>
    <col min="10" max="10" width="9" style="1" customWidth="1"/>
    <col min="11" max="11" width="1" style="1" customWidth="1"/>
    <col min="12" max="12" width="3.28515625" style="1" customWidth="1"/>
    <col min="13" max="13" width="9.85546875" style="1" customWidth="1"/>
    <col min="14" max="14" width="4.42578125" style="1" customWidth="1"/>
    <col min="15" max="15" width="3.28515625" style="1" customWidth="1"/>
    <col min="16" max="16" width="9.42578125" style="131" customWidth="1"/>
    <col min="17" max="17" width="3.85546875" style="1" customWidth="1"/>
    <col min="18" max="18" width="3.28515625" style="1" customWidth="1"/>
    <col min="19" max="19" width="9" style="1" customWidth="1"/>
    <col min="20" max="20" width="1" style="1" customWidth="1"/>
    <col min="21" max="16384" width="10.28515625" style="1"/>
  </cols>
  <sheetData>
    <row r="2" spans="2:22">
      <c r="D2" s="1" t="s">
        <v>409</v>
      </c>
    </row>
    <row r="3" spans="2:22">
      <c r="D3" s="1" t="s">
        <v>362</v>
      </c>
    </row>
    <row r="4" spans="2:22">
      <c r="D4" s="1" t="s">
        <v>363</v>
      </c>
    </row>
    <row r="5" spans="2:22" ht="6" customHeight="1"/>
    <row r="6" spans="2:22" ht="12.75" customHeight="1">
      <c r="D6" s="1970" t="s">
        <v>358</v>
      </c>
      <c r="E6" s="1970"/>
      <c r="F6" s="1970"/>
      <c r="G6" s="1970"/>
      <c r="H6" s="1970"/>
      <c r="I6" s="1970"/>
      <c r="J6" s="1970"/>
      <c r="K6" s="1970"/>
      <c r="L6" s="111"/>
      <c r="M6" s="1970" t="s">
        <v>359</v>
      </c>
      <c r="N6" s="1970"/>
      <c r="O6" s="1970"/>
      <c r="P6" s="1970"/>
      <c r="Q6" s="1970"/>
      <c r="R6" s="1970"/>
      <c r="S6" s="1970"/>
      <c r="T6" s="1970"/>
      <c r="U6" s="111"/>
      <c r="V6" s="111"/>
    </row>
    <row r="7" spans="2:22" ht="13.5" customHeight="1">
      <c r="D7" s="1951" t="s">
        <v>170</v>
      </c>
      <c r="E7" s="1951"/>
      <c r="F7" s="111"/>
      <c r="G7" s="1951" t="s">
        <v>231</v>
      </c>
      <c r="H7" s="1951"/>
      <c r="I7" s="111"/>
      <c r="J7" s="1972" t="s">
        <v>172</v>
      </c>
      <c r="K7" s="1972"/>
      <c r="L7" s="111"/>
      <c r="M7" s="1951" t="s">
        <v>170</v>
      </c>
      <c r="N7" s="1951"/>
      <c r="O7" s="111"/>
      <c r="P7" s="1951" t="s">
        <v>231</v>
      </c>
      <c r="Q7" s="1951"/>
      <c r="R7" s="111"/>
      <c r="S7" s="1972" t="s">
        <v>172</v>
      </c>
      <c r="T7" s="1972"/>
    </row>
    <row r="8" spans="2:22" ht="2.25" customHeight="1">
      <c r="E8" s="3"/>
      <c r="F8" s="3"/>
      <c r="G8" s="179"/>
      <c r="H8" s="3"/>
      <c r="I8" s="3"/>
      <c r="J8" s="120">
        <v>103.73</v>
      </c>
      <c r="K8" s="3"/>
      <c r="L8" s="3"/>
      <c r="N8" s="3"/>
      <c r="O8" s="3"/>
      <c r="P8" s="179"/>
      <c r="Q8" s="3"/>
      <c r="R8" s="3"/>
      <c r="S8" s="3"/>
      <c r="T8" s="3"/>
    </row>
    <row r="9" spans="2:22">
      <c r="B9" s="4">
        <v>42006</v>
      </c>
      <c r="C9" s="4"/>
      <c r="D9" s="121">
        <v>104.25</v>
      </c>
      <c r="E9" s="38"/>
      <c r="F9" s="38"/>
      <c r="G9" s="103" t="s">
        <v>141</v>
      </c>
      <c r="H9" s="38"/>
      <c r="I9" s="38"/>
      <c r="J9" s="38"/>
      <c r="K9" s="407"/>
      <c r="L9" s="81"/>
      <c r="M9" s="121">
        <v>106.75</v>
      </c>
      <c r="N9" s="121"/>
      <c r="O9" s="121"/>
      <c r="P9" s="103">
        <v>72</v>
      </c>
      <c r="Q9" s="81"/>
      <c r="R9" s="81"/>
      <c r="S9" s="255"/>
      <c r="T9" s="3"/>
    </row>
    <row r="10" spans="2:22" ht="12.75" customHeight="1">
      <c r="B10" s="4">
        <f t="shared" ref="B10:B16" si="0">B9+7</f>
        <v>42013</v>
      </c>
      <c r="C10" s="4"/>
      <c r="D10" s="121">
        <v>99.75</v>
      </c>
      <c r="E10" s="121"/>
      <c r="F10" s="121"/>
      <c r="G10" s="103" t="s">
        <v>141</v>
      </c>
      <c r="H10" s="81"/>
      <c r="I10" s="81"/>
      <c r="J10" s="255"/>
      <c r="K10" s="407"/>
      <c r="L10" s="81"/>
      <c r="M10" s="121">
        <v>100</v>
      </c>
      <c r="N10" s="121"/>
      <c r="O10" s="121"/>
      <c r="P10" s="327">
        <v>20</v>
      </c>
      <c r="Q10" s="81"/>
      <c r="R10" s="81"/>
      <c r="S10" s="255"/>
      <c r="T10" s="3"/>
    </row>
    <row r="11" spans="2:22">
      <c r="B11" s="4">
        <f t="shared" si="0"/>
        <v>42020</v>
      </c>
      <c r="C11" s="4"/>
      <c r="D11" s="121">
        <v>98.68</v>
      </c>
      <c r="E11" s="121"/>
      <c r="F11" s="121"/>
      <c r="G11" s="327">
        <v>11436</v>
      </c>
      <c r="H11" s="81"/>
      <c r="I11" s="81"/>
      <c r="J11" s="255"/>
      <c r="K11" s="407"/>
      <c r="L11" s="81"/>
      <c r="M11" s="121">
        <v>98.93</v>
      </c>
      <c r="N11" s="121"/>
      <c r="O11" s="121"/>
      <c r="P11" s="327">
        <v>6288</v>
      </c>
      <c r="Q11" s="81"/>
      <c r="R11" s="81"/>
      <c r="S11" s="255"/>
      <c r="T11" s="3"/>
    </row>
    <row r="12" spans="2:22">
      <c r="B12" s="4">
        <f t="shared" si="0"/>
        <v>42027</v>
      </c>
      <c r="C12" s="4"/>
      <c r="D12" s="121">
        <v>98.55</v>
      </c>
      <c r="E12" s="121"/>
      <c r="F12" s="121"/>
      <c r="G12" s="103">
        <v>6684</v>
      </c>
      <c r="H12" s="81"/>
      <c r="I12" s="81"/>
      <c r="J12" s="38"/>
      <c r="K12" s="407"/>
      <c r="L12" s="81"/>
      <c r="M12" s="121">
        <v>98.57</v>
      </c>
      <c r="N12" s="121"/>
      <c r="O12" s="121"/>
      <c r="P12" s="103">
        <v>4750</v>
      </c>
      <c r="Q12" s="81"/>
      <c r="R12" s="81"/>
      <c r="S12" s="38"/>
      <c r="T12" s="3"/>
    </row>
    <row r="13" spans="2:22">
      <c r="B13" s="4">
        <f t="shared" si="0"/>
        <v>42034</v>
      </c>
      <c r="C13" s="4"/>
      <c r="D13" s="121">
        <v>99</v>
      </c>
      <c r="E13" s="121"/>
      <c r="F13" s="121"/>
      <c r="G13" s="103" t="s">
        <v>141</v>
      </c>
      <c r="H13" s="81"/>
      <c r="I13" s="81"/>
      <c r="J13" s="336">
        <v>99.12</v>
      </c>
      <c r="K13" s="407"/>
      <c r="L13" s="81"/>
      <c r="M13" s="121">
        <v>99</v>
      </c>
      <c r="N13" s="121"/>
      <c r="O13" s="121"/>
      <c r="P13" s="103" t="s">
        <v>141</v>
      </c>
      <c r="Q13" s="81"/>
      <c r="R13" s="81"/>
      <c r="S13" s="336">
        <v>99.15</v>
      </c>
      <c r="T13" s="3"/>
    </row>
    <row r="14" spans="2:22">
      <c r="B14" s="4">
        <f t="shared" si="0"/>
        <v>42041</v>
      </c>
      <c r="C14" s="4"/>
      <c r="D14" s="121">
        <v>96.74</v>
      </c>
      <c r="E14" s="121"/>
      <c r="F14" s="121"/>
      <c r="G14" s="103">
        <v>341</v>
      </c>
      <c r="H14" s="81"/>
      <c r="I14" s="81"/>
      <c r="J14" s="255"/>
      <c r="K14" s="121"/>
      <c r="L14" s="81"/>
      <c r="M14" s="121">
        <v>97.39</v>
      </c>
      <c r="N14" s="121"/>
      <c r="O14" s="121"/>
      <c r="P14" s="103">
        <v>269</v>
      </c>
      <c r="Q14" s="81"/>
      <c r="R14" s="81"/>
      <c r="S14" s="255"/>
      <c r="T14" s="121"/>
    </row>
    <row r="15" spans="2:22">
      <c r="B15" s="4">
        <f t="shared" si="0"/>
        <v>42048</v>
      </c>
      <c r="C15" s="4"/>
      <c r="D15" s="121">
        <v>100.47</v>
      </c>
      <c r="E15" s="121"/>
      <c r="F15" s="121"/>
      <c r="G15" s="103">
        <v>694</v>
      </c>
      <c r="H15" s="81"/>
      <c r="I15" s="81"/>
      <c r="J15" s="255"/>
      <c r="K15" s="121"/>
      <c r="L15" s="81"/>
      <c r="M15" s="121">
        <v>100.38</v>
      </c>
      <c r="N15" s="121"/>
      <c r="O15" s="121"/>
      <c r="P15" s="425">
        <v>503</v>
      </c>
      <c r="Q15" s="81"/>
      <c r="R15" s="81"/>
      <c r="S15" s="255"/>
      <c r="T15" s="121"/>
    </row>
    <row r="16" spans="2:22">
      <c r="B16" s="4">
        <f t="shared" si="0"/>
        <v>42055</v>
      </c>
      <c r="C16" s="4"/>
      <c r="D16" s="121">
        <v>99.25</v>
      </c>
      <c r="E16" s="121"/>
      <c r="F16" s="121"/>
      <c r="G16" s="103" t="s">
        <v>141</v>
      </c>
      <c r="H16" s="81"/>
      <c r="I16" s="81"/>
      <c r="J16" s="255"/>
      <c r="K16" s="121"/>
      <c r="L16" s="81"/>
      <c r="M16" s="121">
        <v>98.5</v>
      </c>
      <c r="N16" s="121"/>
      <c r="O16" s="121"/>
      <c r="P16" s="327">
        <v>40</v>
      </c>
      <c r="Q16" s="81"/>
      <c r="R16" s="81"/>
      <c r="S16" s="255"/>
      <c r="T16" s="121"/>
    </row>
    <row r="17" spans="2:20">
      <c r="B17" s="4">
        <f>B16+7</f>
        <v>42062</v>
      </c>
      <c r="C17" s="4"/>
      <c r="D17" s="121">
        <v>100.08</v>
      </c>
      <c r="E17" s="121"/>
      <c r="F17" s="121"/>
      <c r="G17" s="327">
        <v>120</v>
      </c>
      <c r="H17" s="81"/>
      <c r="I17" s="81"/>
      <c r="J17" s="255">
        <v>99.12</v>
      </c>
      <c r="K17" s="121"/>
      <c r="L17" s="81"/>
      <c r="M17" s="121">
        <v>100.7</v>
      </c>
      <c r="N17" s="121"/>
      <c r="O17" s="121"/>
      <c r="P17" s="425">
        <v>92</v>
      </c>
      <c r="Q17" s="81"/>
      <c r="R17" s="81"/>
      <c r="S17" s="255">
        <v>99.18</v>
      </c>
      <c r="T17" s="121"/>
    </row>
    <row r="18" spans="2:20" ht="13.5">
      <c r="B18" s="4">
        <f t="shared" ref="B18:B62" si="1">B17+7</f>
        <v>42069</v>
      </c>
      <c r="C18" s="4"/>
      <c r="D18" s="156">
        <v>102.5</v>
      </c>
      <c r="E18" s="426"/>
      <c r="F18" s="426"/>
      <c r="G18" s="169">
        <v>10</v>
      </c>
      <c r="H18" s="81"/>
      <c r="I18" s="81"/>
      <c r="J18" s="255"/>
      <c r="K18" s="121"/>
      <c r="L18" s="81"/>
      <c r="M18" s="156">
        <v>100.5</v>
      </c>
      <c r="N18" s="426"/>
      <c r="O18" s="426"/>
      <c r="P18" s="169">
        <v>24</v>
      </c>
      <c r="Q18" s="81"/>
      <c r="R18" s="81"/>
      <c r="S18" s="255"/>
      <c r="T18" s="121"/>
    </row>
    <row r="19" spans="2:20" ht="12.75" customHeight="1">
      <c r="B19" s="4">
        <f t="shared" si="1"/>
        <v>42076</v>
      </c>
      <c r="C19" s="4"/>
      <c r="D19" s="156">
        <v>100.44</v>
      </c>
      <c r="E19" s="426"/>
      <c r="F19" s="426"/>
      <c r="G19" s="169">
        <v>583</v>
      </c>
      <c r="H19" s="81"/>
      <c r="I19" s="81"/>
      <c r="J19" s="255"/>
      <c r="K19" s="121"/>
      <c r="L19" s="81"/>
      <c r="M19" s="156">
        <v>100.4</v>
      </c>
      <c r="N19" s="426"/>
      <c r="O19" s="426"/>
      <c r="P19" s="169">
        <v>519</v>
      </c>
      <c r="Q19" s="81"/>
      <c r="R19" s="81"/>
      <c r="S19" s="255"/>
      <c r="T19" s="121"/>
    </row>
    <row r="20" spans="2:20">
      <c r="B20" s="4">
        <f t="shared" si="1"/>
        <v>42083</v>
      </c>
      <c r="C20" s="4"/>
      <c r="D20" s="97">
        <v>101.63</v>
      </c>
      <c r="E20" s="121"/>
      <c r="F20" s="121"/>
      <c r="G20" s="103">
        <v>600</v>
      </c>
      <c r="H20" s="81"/>
      <c r="I20" s="81"/>
      <c r="J20" s="255"/>
      <c r="K20" s="121"/>
      <c r="L20" s="81"/>
      <c r="M20" s="97">
        <v>102.5</v>
      </c>
      <c r="N20" s="121"/>
      <c r="O20" s="121"/>
      <c r="P20" s="103">
        <v>720</v>
      </c>
      <c r="Q20" s="81"/>
      <c r="R20" s="81"/>
      <c r="S20" s="255"/>
      <c r="T20" s="121"/>
    </row>
    <row r="21" spans="2:20" ht="13.5">
      <c r="B21" s="4">
        <f t="shared" si="1"/>
        <v>42090</v>
      </c>
      <c r="C21" s="4"/>
      <c r="D21" s="97">
        <v>98.5</v>
      </c>
      <c r="E21" s="121"/>
      <c r="F21" s="121"/>
      <c r="G21" s="103">
        <v>20</v>
      </c>
      <c r="H21" s="81"/>
      <c r="I21" s="81"/>
      <c r="J21" s="255">
        <v>100.57</v>
      </c>
      <c r="K21" s="121"/>
      <c r="L21" s="81"/>
      <c r="M21" s="81">
        <v>101.19</v>
      </c>
      <c r="N21" s="423"/>
      <c r="O21" s="423"/>
      <c r="P21" s="159">
        <v>43</v>
      </c>
      <c r="Q21" s="81"/>
      <c r="R21" s="81"/>
      <c r="S21" s="100">
        <v>100.68</v>
      </c>
      <c r="T21" s="121"/>
    </row>
    <row r="22" spans="2:20">
      <c r="B22" s="4">
        <f t="shared" si="1"/>
        <v>42097</v>
      </c>
      <c r="C22" s="4"/>
      <c r="D22" s="81">
        <v>102.74</v>
      </c>
      <c r="E22" s="81"/>
      <c r="F22" s="81"/>
      <c r="G22" s="103">
        <v>1042</v>
      </c>
      <c r="H22" s="81"/>
      <c r="I22" s="81"/>
      <c r="J22" s="38"/>
      <c r="K22" s="81"/>
      <c r="L22" s="81"/>
      <c r="M22" s="81">
        <v>102.9</v>
      </c>
      <c r="N22" s="81"/>
      <c r="O22" s="81"/>
      <c r="P22" s="327">
        <v>1286</v>
      </c>
      <c r="Q22" s="81"/>
      <c r="R22" s="81"/>
      <c r="S22" s="255"/>
      <c r="T22" s="121"/>
    </row>
    <row r="23" spans="2:20">
      <c r="B23" s="4">
        <f t="shared" si="1"/>
        <v>42104</v>
      </c>
      <c r="C23" s="4"/>
      <c r="D23" s="81">
        <v>105.36</v>
      </c>
      <c r="E23" s="81"/>
      <c r="F23" s="81"/>
      <c r="G23" s="103">
        <v>140</v>
      </c>
      <c r="H23" s="81"/>
      <c r="I23" s="81"/>
      <c r="J23" s="255"/>
      <c r="K23" s="81"/>
      <c r="L23" s="81"/>
      <c r="M23" s="81">
        <v>103.36</v>
      </c>
      <c r="N23" s="81"/>
      <c r="O23" s="81"/>
      <c r="P23" s="327">
        <v>222</v>
      </c>
      <c r="Q23" s="81"/>
      <c r="R23" s="81"/>
      <c r="S23" s="255"/>
      <c r="T23" s="121"/>
    </row>
    <row r="24" spans="2:20">
      <c r="B24" s="4">
        <f t="shared" si="1"/>
        <v>42111</v>
      </c>
      <c r="C24" s="4"/>
      <c r="D24" s="121">
        <v>103.9</v>
      </c>
      <c r="E24" s="121"/>
      <c r="F24" s="121"/>
      <c r="G24" s="103" t="s">
        <v>141</v>
      </c>
      <c r="H24" s="81"/>
      <c r="I24" s="81"/>
      <c r="J24" s="255"/>
      <c r="K24" s="121"/>
      <c r="L24" s="81"/>
      <c r="M24" s="121">
        <v>104.83</v>
      </c>
      <c r="N24" s="121"/>
      <c r="O24" s="121"/>
      <c r="P24" s="327">
        <v>46</v>
      </c>
      <c r="Q24" s="81"/>
      <c r="R24" s="81"/>
      <c r="S24" s="255"/>
      <c r="T24" s="121"/>
    </row>
    <row r="25" spans="2:20">
      <c r="B25" s="4">
        <f t="shared" si="1"/>
        <v>42118</v>
      </c>
      <c r="C25" s="4"/>
      <c r="D25" s="121">
        <v>107.25</v>
      </c>
      <c r="E25" s="121"/>
      <c r="F25" s="121"/>
      <c r="G25" s="327">
        <v>281</v>
      </c>
      <c r="H25" s="81"/>
      <c r="I25" s="81"/>
      <c r="J25" s="255">
        <v>104.06</v>
      </c>
      <c r="K25" s="121"/>
      <c r="L25" s="81"/>
      <c r="M25" s="121">
        <v>107.19</v>
      </c>
      <c r="N25" s="121"/>
      <c r="O25" s="121"/>
      <c r="P25" s="327">
        <v>106</v>
      </c>
      <c r="Q25" s="81"/>
      <c r="R25" s="81"/>
      <c r="S25" s="255">
        <v>103</v>
      </c>
      <c r="T25" s="121"/>
    </row>
    <row r="26" spans="2:20">
      <c r="B26" s="4">
        <f t="shared" si="1"/>
        <v>42125</v>
      </c>
      <c r="C26" s="4"/>
      <c r="D26" s="121">
        <v>105.2</v>
      </c>
      <c r="E26" s="121"/>
      <c r="F26" s="121"/>
      <c r="G26" s="103" t="s">
        <v>141</v>
      </c>
      <c r="H26" s="81"/>
      <c r="I26" s="81"/>
      <c r="J26" s="255"/>
      <c r="K26" s="121"/>
      <c r="L26" s="81"/>
      <c r="M26" s="121">
        <v>104.29</v>
      </c>
      <c r="N26" s="121"/>
      <c r="O26" s="121"/>
      <c r="P26" s="327">
        <v>105</v>
      </c>
      <c r="Q26" s="81"/>
      <c r="R26" s="81"/>
      <c r="S26" s="255"/>
      <c r="T26" s="121"/>
    </row>
    <row r="27" spans="2:20">
      <c r="B27" s="4">
        <f t="shared" si="1"/>
        <v>42132</v>
      </c>
      <c r="C27" s="4"/>
      <c r="D27" s="121">
        <v>106.7</v>
      </c>
      <c r="E27" s="121"/>
      <c r="F27" s="121"/>
      <c r="G27" s="103" t="s">
        <v>141</v>
      </c>
      <c r="H27" s="81"/>
      <c r="I27" s="81"/>
      <c r="J27" s="255"/>
      <c r="K27" s="121"/>
      <c r="L27" s="81"/>
      <c r="M27" s="121">
        <v>108.62</v>
      </c>
      <c r="N27" s="121"/>
      <c r="O27" s="121"/>
      <c r="P27" s="103">
        <v>26</v>
      </c>
      <c r="Q27" s="81"/>
      <c r="R27" s="81"/>
      <c r="S27" s="255"/>
      <c r="T27" s="121"/>
    </row>
    <row r="28" spans="2:20">
      <c r="B28" s="4">
        <f t="shared" si="1"/>
        <v>42139</v>
      </c>
      <c r="C28" s="4"/>
      <c r="D28" s="121">
        <v>108.94</v>
      </c>
      <c r="E28" s="121"/>
      <c r="F28" s="121"/>
      <c r="G28" s="425">
        <v>320</v>
      </c>
      <c r="H28" s="81"/>
      <c r="I28" s="81"/>
      <c r="J28" s="255"/>
      <c r="K28" s="121"/>
      <c r="L28" s="81"/>
      <c r="M28" s="121">
        <v>110.9</v>
      </c>
      <c r="N28" s="121"/>
      <c r="O28" s="121"/>
      <c r="P28" s="103" t="s">
        <v>141</v>
      </c>
      <c r="Q28" s="81"/>
      <c r="R28" s="81"/>
      <c r="S28" s="255"/>
      <c r="T28" s="121"/>
    </row>
    <row r="29" spans="2:20">
      <c r="B29" s="4">
        <f t="shared" si="1"/>
        <v>42146</v>
      </c>
      <c r="C29" s="4"/>
      <c r="D29" s="121">
        <v>111.06</v>
      </c>
      <c r="E29" s="121"/>
      <c r="F29" s="121"/>
      <c r="G29" s="327">
        <v>640</v>
      </c>
      <c r="H29" s="81"/>
      <c r="I29" s="81"/>
      <c r="J29" s="255"/>
      <c r="K29" s="121"/>
      <c r="L29" s="81"/>
      <c r="M29" s="121">
        <v>111.41</v>
      </c>
      <c r="N29" s="121"/>
      <c r="O29" s="121"/>
      <c r="P29" s="103">
        <v>880</v>
      </c>
      <c r="Q29" s="81"/>
      <c r="R29" s="81"/>
      <c r="S29" s="255"/>
      <c r="T29" s="121"/>
    </row>
    <row r="30" spans="2:20">
      <c r="B30" s="4">
        <f t="shared" si="1"/>
        <v>42153</v>
      </c>
      <c r="C30" s="4"/>
      <c r="D30" s="121">
        <v>111.55</v>
      </c>
      <c r="E30" s="38"/>
      <c r="F30" s="121"/>
      <c r="G30" s="103">
        <v>19</v>
      </c>
      <c r="H30" s="81"/>
      <c r="I30" s="81"/>
      <c r="J30" s="255">
        <v>108.82</v>
      </c>
      <c r="K30" s="121"/>
      <c r="L30" s="81"/>
      <c r="M30" s="121">
        <v>112.5</v>
      </c>
      <c r="N30" s="121"/>
      <c r="O30" s="121"/>
      <c r="P30" s="103">
        <v>113</v>
      </c>
      <c r="Q30" s="81"/>
      <c r="R30" s="81"/>
      <c r="S30" s="255">
        <v>110.23</v>
      </c>
      <c r="T30" s="121"/>
    </row>
    <row r="31" spans="2:20">
      <c r="B31" s="4">
        <f t="shared" si="1"/>
        <v>42160</v>
      </c>
      <c r="C31" s="4"/>
      <c r="D31" s="121">
        <v>111.4</v>
      </c>
      <c r="E31" s="121"/>
      <c r="F31" s="121"/>
      <c r="G31" s="103" t="s">
        <v>141</v>
      </c>
      <c r="H31" s="81"/>
      <c r="I31" s="81"/>
      <c r="J31" s="255"/>
      <c r="K31" s="121"/>
      <c r="L31" s="81"/>
      <c r="M31" s="121">
        <v>113.5</v>
      </c>
      <c r="N31" s="121"/>
      <c r="O31" s="121"/>
      <c r="P31" s="103">
        <v>160</v>
      </c>
      <c r="Q31" s="81"/>
      <c r="R31" s="81"/>
      <c r="S31" s="255"/>
      <c r="T31" s="121"/>
    </row>
    <row r="32" spans="2:20">
      <c r="B32" s="4">
        <f t="shared" si="1"/>
        <v>42167</v>
      </c>
      <c r="C32" s="4"/>
      <c r="D32" s="121">
        <v>114.4</v>
      </c>
      <c r="E32" s="121"/>
      <c r="F32" s="121"/>
      <c r="G32" s="327">
        <v>150</v>
      </c>
      <c r="H32" s="81"/>
      <c r="I32" s="81"/>
      <c r="J32" s="255"/>
      <c r="K32" s="121"/>
      <c r="L32" s="81"/>
      <c r="M32" s="121">
        <v>115.82</v>
      </c>
      <c r="N32" s="121"/>
      <c r="O32" s="121"/>
      <c r="P32" s="425">
        <v>330</v>
      </c>
      <c r="Q32" s="81"/>
      <c r="R32" s="81"/>
      <c r="S32" s="255"/>
      <c r="T32" s="121"/>
    </row>
    <row r="33" spans="2:20">
      <c r="B33" s="4">
        <f t="shared" si="1"/>
        <v>42174</v>
      </c>
      <c r="C33" s="4"/>
      <c r="D33" s="121">
        <v>117.98</v>
      </c>
      <c r="E33" s="121"/>
      <c r="F33" s="121"/>
      <c r="G33" s="103">
        <v>241</v>
      </c>
      <c r="H33" s="81"/>
      <c r="I33" s="81"/>
      <c r="J33" s="255"/>
      <c r="K33" s="121"/>
      <c r="L33" s="81"/>
      <c r="M33" s="121">
        <v>121.61</v>
      </c>
      <c r="N33" s="121"/>
      <c r="O33" s="121"/>
      <c r="P33" s="103">
        <v>256</v>
      </c>
      <c r="Q33" s="81"/>
      <c r="R33" s="81"/>
      <c r="S33" s="255"/>
      <c r="T33" s="121"/>
    </row>
    <row r="34" spans="2:20">
      <c r="B34" s="4">
        <f t="shared" si="1"/>
        <v>42181</v>
      </c>
      <c r="C34" s="4"/>
      <c r="D34" s="121">
        <v>120.14</v>
      </c>
      <c r="E34" s="121"/>
      <c r="F34" s="121"/>
      <c r="G34" s="425">
        <v>101</v>
      </c>
      <c r="H34" s="81"/>
      <c r="I34" s="81"/>
      <c r="J34" s="255">
        <v>112.53</v>
      </c>
      <c r="K34" s="121"/>
      <c r="L34" s="81"/>
      <c r="M34" s="121">
        <v>116.14</v>
      </c>
      <c r="N34" s="121"/>
      <c r="O34" s="121"/>
      <c r="P34" s="425">
        <v>96</v>
      </c>
      <c r="Q34" s="81"/>
      <c r="R34" s="81"/>
      <c r="S34" s="255">
        <v>116.6</v>
      </c>
      <c r="T34" s="121"/>
    </row>
    <row r="35" spans="2:20">
      <c r="B35" s="4">
        <f t="shared" si="1"/>
        <v>42188</v>
      </c>
      <c r="C35" s="4"/>
      <c r="D35" s="121">
        <v>124.57</v>
      </c>
      <c r="E35" s="121"/>
      <c r="F35" s="121"/>
      <c r="G35" s="103">
        <v>482</v>
      </c>
      <c r="H35" s="81"/>
      <c r="I35" s="81"/>
      <c r="J35" s="255"/>
      <c r="K35" s="121"/>
      <c r="L35" s="81"/>
      <c r="M35" s="121">
        <v>118.45</v>
      </c>
      <c r="N35" s="121"/>
      <c r="O35" s="121"/>
      <c r="P35" s="327">
        <v>290</v>
      </c>
      <c r="Q35" s="81"/>
      <c r="R35" s="81"/>
      <c r="S35" s="255"/>
      <c r="T35" s="121"/>
    </row>
    <row r="36" spans="2:20">
      <c r="B36" s="4">
        <f t="shared" si="1"/>
        <v>42195</v>
      </c>
      <c r="C36" s="4"/>
      <c r="D36" s="121">
        <v>118.17</v>
      </c>
      <c r="E36" s="121"/>
      <c r="F36" s="121"/>
      <c r="G36" s="103">
        <v>94</v>
      </c>
      <c r="H36" s="81"/>
      <c r="I36" s="81"/>
      <c r="J36" s="255"/>
      <c r="K36" s="121"/>
      <c r="L36" s="81"/>
      <c r="M36" s="121">
        <v>122.5</v>
      </c>
      <c r="N36" s="121"/>
      <c r="O36" s="121"/>
      <c r="P36" s="103">
        <v>130</v>
      </c>
      <c r="Q36" s="81"/>
      <c r="R36" s="81"/>
      <c r="S36" s="255"/>
      <c r="T36" s="121"/>
    </row>
    <row r="37" spans="2:20">
      <c r="B37" s="4">
        <f t="shared" si="1"/>
        <v>42202</v>
      </c>
      <c r="C37" s="4"/>
      <c r="D37" s="121">
        <v>120.3</v>
      </c>
      <c r="E37" s="121"/>
      <c r="F37" s="121"/>
      <c r="G37" s="103">
        <v>100</v>
      </c>
      <c r="H37" s="81"/>
      <c r="I37" s="81"/>
      <c r="J37" s="38"/>
      <c r="K37" s="121"/>
      <c r="L37" s="81"/>
      <c r="M37" s="121">
        <v>120.26</v>
      </c>
      <c r="N37" s="121"/>
      <c r="O37" s="121"/>
      <c r="P37" s="103">
        <v>274</v>
      </c>
      <c r="Q37" s="81"/>
      <c r="R37" s="81"/>
      <c r="S37" s="255"/>
      <c r="T37" s="121"/>
    </row>
    <row r="38" spans="2:20">
      <c r="B38" s="4">
        <f t="shared" si="1"/>
        <v>42209</v>
      </c>
      <c r="C38" s="4"/>
      <c r="D38" s="121">
        <v>120</v>
      </c>
      <c r="E38" s="121"/>
      <c r="F38" s="121"/>
      <c r="G38" s="103" t="s">
        <v>141</v>
      </c>
      <c r="H38" s="81"/>
      <c r="I38" s="81"/>
      <c r="J38" s="255"/>
      <c r="K38" s="121"/>
      <c r="L38" s="81"/>
      <c r="M38" s="121">
        <v>121</v>
      </c>
      <c r="N38" s="121"/>
      <c r="O38" s="121"/>
      <c r="P38" s="103">
        <v>240</v>
      </c>
      <c r="Q38" s="81"/>
      <c r="R38" s="81"/>
      <c r="S38" s="255"/>
      <c r="T38" s="121"/>
    </row>
    <row r="39" spans="2:20">
      <c r="B39" s="4">
        <f t="shared" si="1"/>
        <v>42216</v>
      </c>
      <c r="C39" s="4"/>
      <c r="D39" s="81">
        <v>121.5</v>
      </c>
      <c r="E39" s="81"/>
      <c r="F39" s="81"/>
      <c r="G39" s="103" t="s">
        <v>141</v>
      </c>
      <c r="H39" s="81"/>
      <c r="I39" s="81"/>
      <c r="J39" s="255">
        <v>120.86</v>
      </c>
      <c r="K39" s="121"/>
      <c r="L39" s="81"/>
      <c r="M39" s="81">
        <v>128</v>
      </c>
      <c r="N39" s="81"/>
      <c r="O39" s="81"/>
      <c r="P39" s="103">
        <v>14</v>
      </c>
      <c r="Q39" s="81"/>
      <c r="R39" s="81"/>
      <c r="S39" s="255">
        <v>121.61</v>
      </c>
      <c r="T39" s="121"/>
    </row>
    <row r="40" spans="2:20">
      <c r="B40" s="4">
        <f t="shared" si="1"/>
        <v>42223</v>
      </c>
      <c r="C40" s="4"/>
      <c r="D40" s="81">
        <v>126</v>
      </c>
      <c r="E40" s="81"/>
      <c r="F40" s="81"/>
      <c r="G40" s="103">
        <v>60</v>
      </c>
      <c r="H40" s="81"/>
      <c r="I40" s="81"/>
      <c r="J40" s="255"/>
      <c r="K40" s="121"/>
      <c r="L40" s="81"/>
      <c r="M40" s="81">
        <v>126.23</v>
      </c>
      <c r="N40" s="81"/>
      <c r="O40" s="81"/>
      <c r="P40" s="103">
        <v>87</v>
      </c>
      <c r="Q40" s="81"/>
      <c r="R40" s="81"/>
      <c r="S40" s="255"/>
      <c r="T40" s="121"/>
    </row>
    <row r="41" spans="2:20">
      <c r="B41" s="4">
        <f t="shared" si="1"/>
        <v>42230</v>
      </c>
      <c r="C41" s="4"/>
      <c r="D41" s="81">
        <v>126.79</v>
      </c>
      <c r="E41" s="38"/>
      <c r="F41" s="81"/>
      <c r="G41" s="103">
        <v>81</v>
      </c>
      <c r="H41" s="81"/>
      <c r="I41" s="81"/>
      <c r="J41" s="255"/>
      <c r="K41" s="121"/>
      <c r="L41" s="81"/>
      <c r="M41" s="81">
        <v>129.15</v>
      </c>
      <c r="N41" s="81"/>
      <c r="O41" s="81"/>
      <c r="P41" s="103">
        <v>171</v>
      </c>
      <c r="Q41" s="81"/>
      <c r="R41" s="81"/>
      <c r="S41" s="255"/>
      <c r="T41" s="121"/>
    </row>
    <row r="42" spans="2:20">
      <c r="B42" s="4">
        <f t="shared" si="1"/>
        <v>42237</v>
      </c>
      <c r="C42" s="4"/>
      <c r="D42" s="81">
        <v>127.91</v>
      </c>
      <c r="E42" s="81"/>
      <c r="F42" s="81"/>
      <c r="G42" s="103">
        <v>33</v>
      </c>
      <c r="H42" s="81"/>
      <c r="I42" s="81"/>
      <c r="J42" s="255"/>
      <c r="K42" s="121"/>
      <c r="L42" s="81"/>
      <c r="M42" s="81">
        <v>129.5</v>
      </c>
      <c r="N42" s="81"/>
      <c r="O42" s="81"/>
      <c r="P42" s="103">
        <v>15</v>
      </c>
      <c r="Q42" s="81"/>
      <c r="R42" s="81"/>
      <c r="S42" s="255"/>
      <c r="T42" s="121"/>
    </row>
    <row r="43" spans="2:20">
      <c r="B43" s="4">
        <f t="shared" si="1"/>
        <v>42244</v>
      </c>
      <c r="C43" s="4"/>
      <c r="D43" s="81">
        <v>129.1</v>
      </c>
      <c r="E43" s="81"/>
      <c r="F43" s="81"/>
      <c r="G43" s="103" t="s">
        <v>141</v>
      </c>
      <c r="H43" s="81"/>
      <c r="I43" s="81"/>
      <c r="J43" s="255">
        <v>126.62</v>
      </c>
      <c r="K43" s="121"/>
      <c r="L43" s="81"/>
      <c r="M43" s="81">
        <v>137</v>
      </c>
      <c r="N43" s="81"/>
      <c r="O43" s="81"/>
      <c r="P43" s="103">
        <v>12</v>
      </c>
      <c r="Q43" s="81"/>
      <c r="R43" s="81"/>
      <c r="S43" s="255">
        <v>128.5</v>
      </c>
      <c r="T43" s="121"/>
    </row>
    <row r="44" spans="2:20">
      <c r="B44" s="4">
        <f t="shared" si="1"/>
        <v>42251</v>
      </c>
      <c r="C44" s="4"/>
      <c r="D44" s="121">
        <v>131.5</v>
      </c>
      <c r="E44" s="121"/>
      <c r="F44" s="121"/>
      <c r="G44" s="103">
        <v>12</v>
      </c>
      <c r="H44" s="81"/>
      <c r="I44" s="81"/>
      <c r="J44" s="255"/>
      <c r="K44" s="121"/>
      <c r="L44" s="81"/>
      <c r="M44" s="121">
        <v>131</v>
      </c>
      <c r="N44" s="121"/>
      <c r="O44" s="121"/>
      <c r="P44" s="103" t="s">
        <v>141</v>
      </c>
      <c r="Q44" s="81"/>
      <c r="R44" s="81"/>
      <c r="S44" s="255"/>
      <c r="T44" s="121"/>
    </row>
    <row r="45" spans="2:20">
      <c r="B45" s="4">
        <f t="shared" si="1"/>
        <v>42258</v>
      </c>
      <c r="C45" s="4"/>
      <c r="D45" s="121">
        <v>128</v>
      </c>
      <c r="E45" s="121"/>
      <c r="F45" s="121"/>
      <c r="G45" s="327">
        <v>80</v>
      </c>
      <c r="H45" s="81"/>
      <c r="I45" s="81"/>
      <c r="J45" s="255"/>
      <c r="K45" s="121"/>
      <c r="L45" s="81"/>
      <c r="M45" s="121">
        <v>136.30000000000001</v>
      </c>
      <c r="N45" s="121"/>
      <c r="O45" s="121"/>
      <c r="P45" s="103" t="s">
        <v>141</v>
      </c>
      <c r="Q45" s="81"/>
      <c r="R45" s="81"/>
      <c r="S45" s="255"/>
      <c r="T45" s="121"/>
    </row>
    <row r="46" spans="2:20">
      <c r="B46" s="4">
        <f t="shared" si="1"/>
        <v>42265</v>
      </c>
      <c r="C46" s="4"/>
      <c r="D46" s="121">
        <v>132.1</v>
      </c>
      <c r="E46" s="121"/>
      <c r="F46" s="121"/>
      <c r="G46" s="103" t="s">
        <v>141</v>
      </c>
      <c r="H46" s="81"/>
      <c r="I46" s="81"/>
      <c r="J46" s="255"/>
      <c r="K46" s="121"/>
      <c r="L46" s="81"/>
      <c r="M46" s="121">
        <v>133</v>
      </c>
      <c r="N46" s="121"/>
      <c r="O46" s="121"/>
      <c r="P46" s="103">
        <v>80</v>
      </c>
      <c r="Q46" s="81"/>
      <c r="R46" s="81"/>
      <c r="S46" s="255"/>
      <c r="T46" s="121"/>
    </row>
    <row r="47" spans="2:20">
      <c r="B47" s="4">
        <f t="shared" si="1"/>
        <v>42272</v>
      </c>
      <c r="C47" s="4"/>
      <c r="D47" s="121">
        <v>133.58000000000001</v>
      </c>
      <c r="E47" s="121"/>
      <c r="F47" s="121"/>
      <c r="G47" s="103">
        <v>120</v>
      </c>
      <c r="H47" s="81"/>
      <c r="I47" s="81"/>
      <c r="J47" s="255">
        <v>131.65</v>
      </c>
      <c r="K47" s="121"/>
      <c r="L47" s="81"/>
      <c r="M47" s="121">
        <v>130.75</v>
      </c>
      <c r="N47" s="121"/>
      <c r="O47" s="121"/>
      <c r="P47" s="103">
        <v>255</v>
      </c>
      <c r="Q47" s="81"/>
      <c r="R47" s="81"/>
      <c r="S47" s="255">
        <v>134</v>
      </c>
      <c r="T47" s="121"/>
    </row>
    <row r="48" spans="2:20">
      <c r="B48" s="4">
        <f t="shared" si="1"/>
        <v>42279</v>
      </c>
      <c r="C48" s="4"/>
      <c r="D48" s="328">
        <v>135.43</v>
      </c>
      <c r="E48" s="328"/>
      <c r="F48" s="328"/>
      <c r="G48" s="103">
        <v>101</v>
      </c>
      <c r="H48" s="81"/>
      <c r="I48" s="81"/>
      <c r="J48" s="255"/>
      <c r="K48" s="121"/>
      <c r="L48" s="81"/>
      <c r="M48" s="328">
        <v>133.75</v>
      </c>
      <c r="N48" s="328"/>
      <c r="O48" s="328"/>
      <c r="P48" s="103">
        <v>226</v>
      </c>
      <c r="Q48" s="81"/>
      <c r="R48" s="81"/>
      <c r="S48" s="255"/>
      <c r="T48" s="121"/>
    </row>
    <row r="49" spans="2:20">
      <c r="B49" s="4">
        <f t="shared" si="1"/>
        <v>42286</v>
      </c>
      <c r="C49" s="4"/>
      <c r="D49" s="328">
        <v>138.25</v>
      </c>
      <c r="E49" s="328"/>
      <c r="F49" s="328"/>
      <c r="G49" s="103">
        <v>80</v>
      </c>
      <c r="H49" s="81"/>
      <c r="I49" s="81"/>
      <c r="J49" s="255"/>
      <c r="K49" s="121"/>
      <c r="L49" s="81"/>
      <c r="M49" s="328">
        <v>139.08000000000001</v>
      </c>
      <c r="N49" s="328"/>
      <c r="O49" s="328"/>
      <c r="P49" s="103">
        <v>240</v>
      </c>
      <c r="Q49" s="81"/>
      <c r="R49" s="81"/>
      <c r="S49" s="255"/>
      <c r="T49" s="121"/>
    </row>
    <row r="50" spans="2:20">
      <c r="B50" s="4">
        <f t="shared" si="1"/>
        <v>42293</v>
      </c>
      <c r="C50" s="4"/>
      <c r="D50" s="121">
        <v>135.5</v>
      </c>
      <c r="E50" s="121"/>
      <c r="F50" s="121"/>
      <c r="G50" s="103" t="s">
        <v>141</v>
      </c>
      <c r="H50" s="81"/>
      <c r="I50" s="81"/>
      <c r="J50" s="255"/>
      <c r="K50" s="121"/>
      <c r="L50" s="81"/>
      <c r="M50" s="121">
        <v>136</v>
      </c>
      <c r="N50" s="121"/>
      <c r="O50" s="121"/>
      <c r="P50" s="103" t="s">
        <v>141</v>
      </c>
      <c r="Q50" s="81"/>
      <c r="R50" s="81"/>
      <c r="S50" s="255"/>
      <c r="T50" s="121"/>
    </row>
    <row r="51" spans="2:20">
      <c r="B51" s="4">
        <f t="shared" si="1"/>
        <v>42300</v>
      </c>
      <c r="C51" s="4"/>
      <c r="D51" s="121">
        <v>136.93</v>
      </c>
      <c r="E51" s="121"/>
      <c r="F51" s="121"/>
      <c r="G51" s="103">
        <v>280</v>
      </c>
      <c r="H51" s="81"/>
      <c r="I51" s="81"/>
      <c r="J51" s="255"/>
      <c r="K51" s="121"/>
      <c r="L51" s="81"/>
      <c r="M51" s="121">
        <v>135.69999999999999</v>
      </c>
      <c r="N51" s="121"/>
      <c r="O51" s="121"/>
      <c r="P51" s="103" t="s">
        <v>141</v>
      </c>
      <c r="Q51" s="81"/>
      <c r="R51" s="81"/>
      <c r="S51" s="255"/>
      <c r="T51" s="121"/>
    </row>
    <row r="52" spans="2:20">
      <c r="B52" s="4">
        <f t="shared" si="1"/>
        <v>42307</v>
      </c>
      <c r="C52" s="4"/>
      <c r="D52" s="121">
        <v>138.5</v>
      </c>
      <c r="E52" s="121"/>
      <c r="F52" s="121"/>
      <c r="G52" s="327">
        <v>240</v>
      </c>
      <c r="H52" s="81"/>
      <c r="I52" s="81"/>
      <c r="J52" s="255">
        <v>135.68</v>
      </c>
      <c r="K52" s="121"/>
      <c r="L52" s="81"/>
      <c r="M52" s="121">
        <v>135.5</v>
      </c>
      <c r="N52" s="121"/>
      <c r="O52" s="121"/>
      <c r="P52" s="103" t="s">
        <v>141</v>
      </c>
      <c r="Q52" s="81"/>
      <c r="R52" s="81"/>
      <c r="S52" s="255">
        <v>136.36000000000001</v>
      </c>
      <c r="T52" s="121"/>
    </row>
    <row r="53" spans="2:20">
      <c r="B53" s="4">
        <f t="shared" si="1"/>
        <v>42314</v>
      </c>
      <c r="C53" s="4"/>
      <c r="D53" s="121">
        <v>130.9</v>
      </c>
      <c r="E53" s="121"/>
      <c r="F53" s="121"/>
      <c r="G53" s="103" t="s">
        <v>141</v>
      </c>
      <c r="H53" s="81"/>
      <c r="I53" s="81"/>
      <c r="J53" s="255"/>
      <c r="K53" s="121"/>
      <c r="L53" s="81"/>
      <c r="M53" s="121">
        <v>135.5</v>
      </c>
      <c r="N53" s="121"/>
      <c r="O53" s="121"/>
      <c r="P53" s="103" t="s">
        <v>141</v>
      </c>
      <c r="Q53" s="81"/>
      <c r="R53" s="81"/>
      <c r="S53" s="255"/>
      <c r="T53" s="121"/>
    </row>
    <row r="54" spans="2:20">
      <c r="B54" s="4">
        <f t="shared" si="1"/>
        <v>42321</v>
      </c>
      <c r="C54" s="4"/>
      <c r="D54" s="82">
        <v>134.16999999999999</v>
      </c>
      <c r="E54" s="121"/>
      <c r="F54" s="121"/>
      <c r="G54" s="327">
        <v>240</v>
      </c>
      <c r="H54" s="81"/>
      <c r="I54" s="81"/>
      <c r="J54" s="255"/>
      <c r="K54" s="121"/>
      <c r="L54" s="81"/>
      <c r="M54" s="121">
        <v>135.13999999999999</v>
      </c>
      <c r="N54" s="121"/>
      <c r="O54" s="121"/>
      <c r="P54" s="327">
        <v>220</v>
      </c>
      <c r="Q54" s="81"/>
      <c r="R54" s="81"/>
      <c r="S54" s="255"/>
      <c r="T54" s="121"/>
    </row>
    <row r="55" spans="2:20">
      <c r="B55" s="4">
        <f t="shared" si="1"/>
        <v>42328</v>
      </c>
      <c r="C55" s="4"/>
      <c r="D55" s="121">
        <v>129.22</v>
      </c>
      <c r="E55" s="121"/>
      <c r="F55" s="121"/>
      <c r="G55" s="327">
        <v>760</v>
      </c>
      <c r="H55" s="81"/>
      <c r="I55" s="81"/>
      <c r="J55" s="255"/>
      <c r="K55" s="121"/>
      <c r="L55" s="81"/>
      <c r="M55" s="121">
        <v>129.44999999999999</v>
      </c>
      <c r="N55" s="121"/>
      <c r="O55" s="121"/>
      <c r="P55" s="327">
        <v>200</v>
      </c>
      <c r="Q55" s="81"/>
      <c r="R55" s="81"/>
      <c r="S55" s="255"/>
      <c r="T55" s="121"/>
    </row>
    <row r="56" spans="2:20">
      <c r="B56" s="4">
        <f t="shared" si="1"/>
        <v>42335</v>
      </c>
      <c r="C56" s="4"/>
      <c r="D56" s="121">
        <v>126.83</v>
      </c>
      <c r="E56" s="121"/>
      <c r="F56" s="121"/>
      <c r="G56" s="327">
        <v>600</v>
      </c>
      <c r="H56" s="81"/>
      <c r="I56" s="81"/>
      <c r="J56" s="255">
        <v>130.63</v>
      </c>
      <c r="K56" s="121"/>
      <c r="L56" s="81"/>
      <c r="M56" s="121">
        <v>132.5</v>
      </c>
      <c r="N56" s="121"/>
      <c r="O56" s="121"/>
      <c r="P56" s="327">
        <v>130</v>
      </c>
      <c r="Q56" s="81"/>
      <c r="R56" s="81"/>
      <c r="S56" s="255">
        <v>132.83000000000001</v>
      </c>
      <c r="T56" s="121"/>
    </row>
    <row r="57" spans="2:20">
      <c r="B57" s="4">
        <f t="shared" si="1"/>
        <v>42342</v>
      </c>
      <c r="C57" s="4"/>
      <c r="D57" s="121">
        <v>127.43</v>
      </c>
      <c r="E57" s="121"/>
      <c r="F57" s="121"/>
      <c r="G57" s="327">
        <v>506</v>
      </c>
      <c r="H57" s="81"/>
      <c r="I57" s="81"/>
      <c r="J57" s="255"/>
      <c r="K57" s="121"/>
      <c r="L57" s="81"/>
      <c r="M57" s="121">
        <v>125.93</v>
      </c>
      <c r="N57" s="121"/>
      <c r="O57" s="121"/>
      <c r="P57" s="327">
        <v>46</v>
      </c>
      <c r="Q57" s="81"/>
      <c r="R57" s="81"/>
      <c r="S57" s="255"/>
      <c r="T57" s="121"/>
    </row>
    <row r="58" spans="2:20">
      <c r="B58" s="4">
        <f t="shared" si="1"/>
        <v>42349</v>
      </c>
      <c r="C58" s="4"/>
      <c r="D58" s="121">
        <v>124.5</v>
      </c>
      <c r="E58" s="121"/>
      <c r="F58" s="121"/>
      <c r="G58" s="327">
        <v>20</v>
      </c>
      <c r="H58" s="81"/>
      <c r="I58" s="81"/>
      <c r="J58" s="255"/>
      <c r="K58" s="121"/>
      <c r="L58" s="81"/>
      <c r="M58" s="121">
        <v>124.5</v>
      </c>
      <c r="N58" s="121"/>
      <c r="O58" s="121"/>
      <c r="P58" s="327">
        <v>30</v>
      </c>
      <c r="Q58" s="81"/>
      <c r="R58" s="81"/>
      <c r="S58" s="255"/>
      <c r="T58" s="121"/>
    </row>
    <row r="59" spans="2:20">
      <c r="B59" s="4">
        <f t="shared" si="1"/>
        <v>42356</v>
      </c>
      <c r="C59" s="4"/>
      <c r="D59" s="121">
        <v>127.3</v>
      </c>
      <c r="E59" s="121"/>
      <c r="F59" s="121"/>
      <c r="G59" s="327">
        <v>400</v>
      </c>
      <c r="H59" s="81"/>
      <c r="I59" s="81"/>
      <c r="J59" s="255"/>
      <c r="K59" s="121"/>
      <c r="L59" s="81"/>
      <c r="M59" s="121">
        <v>127.79</v>
      </c>
      <c r="N59" s="121"/>
      <c r="O59" s="121"/>
      <c r="P59" s="327">
        <v>140</v>
      </c>
      <c r="Q59" s="81"/>
      <c r="R59" s="81"/>
      <c r="S59" s="255"/>
      <c r="T59" s="121"/>
    </row>
    <row r="60" spans="2:20">
      <c r="B60" s="4">
        <f t="shared" si="1"/>
        <v>42363</v>
      </c>
      <c r="C60" s="4"/>
      <c r="D60" s="121">
        <v>122.5</v>
      </c>
      <c r="E60" s="121"/>
      <c r="F60" s="121"/>
      <c r="G60" s="327">
        <v>10</v>
      </c>
      <c r="H60" s="81"/>
      <c r="I60" s="81"/>
      <c r="J60" s="255"/>
      <c r="K60" s="121"/>
      <c r="L60" s="81"/>
      <c r="M60" s="121">
        <v>124.83</v>
      </c>
      <c r="N60" s="121"/>
      <c r="O60" s="121"/>
      <c r="P60" s="327">
        <v>30</v>
      </c>
      <c r="Q60" s="81"/>
      <c r="R60" s="81"/>
      <c r="S60" s="255"/>
      <c r="T60" s="121"/>
    </row>
    <row r="61" spans="2:20">
      <c r="B61" s="4">
        <f t="shared" si="1"/>
        <v>42370</v>
      </c>
      <c r="C61" s="4"/>
      <c r="D61" s="121">
        <v>116.25</v>
      </c>
      <c r="E61" s="121"/>
      <c r="F61" s="121"/>
      <c r="G61" s="103" t="s">
        <v>141</v>
      </c>
      <c r="H61" s="81"/>
      <c r="I61" s="81"/>
      <c r="J61" s="255">
        <v>123.96</v>
      </c>
      <c r="K61" s="121"/>
      <c r="L61" s="81"/>
      <c r="M61" s="121">
        <v>112.5</v>
      </c>
      <c r="N61" s="121"/>
      <c r="O61" s="121"/>
      <c r="P61" s="103">
        <v>20</v>
      </c>
      <c r="Q61" s="81"/>
      <c r="R61" s="81"/>
      <c r="S61" s="255">
        <v>127.93</v>
      </c>
      <c r="T61" s="121"/>
    </row>
    <row r="62" spans="2:20" ht="2.25" customHeight="1">
      <c r="B62" s="4">
        <f t="shared" si="1"/>
        <v>42377</v>
      </c>
      <c r="C62" s="4"/>
      <c r="D62" s="121"/>
      <c r="E62" s="121"/>
      <c r="F62" s="121"/>
      <c r="G62" s="327"/>
      <c r="H62" s="81"/>
      <c r="I62" s="81"/>
      <c r="J62" s="255"/>
      <c r="K62" s="121"/>
      <c r="L62" s="81"/>
      <c r="M62" s="121"/>
      <c r="N62" s="121"/>
      <c r="O62" s="121"/>
      <c r="P62" s="327"/>
      <c r="Q62" s="81"/>
      <c r="R62" s="81"/>
      <c r="S62" s="255"/>
      <c r="T62" s="121"/>
    </row>
    <row r="63" spans="2:20" ht="12.75" customHeight="1">
      <c r="B63" s="127">
        <v>2015</v>
      </c>
      <c r="C63" s="236"/>
      <c r="D63" s="121">
        <f>SUMPRODUCT(D9:D61,G9:G61)/SUM(G9:G61)</f>
        <v>104.51332094801776</v>
      </c>
      <c r="E63" s="121"/>
      <c r="F63" s="121"/>
      <c r="G63" s="327">
        <f>SUM(G10:G61)</f>
        <v>27721</v>
      </c>
      <c r="H63" s="81"/>
      <c r="I63" s="81"/>
      <c r="J63" s="255"/>
      <c r="K63" s="121"/>
      <c r="L63" s="81"/>
      <c r="M63" s="121">
        <f>SUMPRODUCT(M9:M61,P9:P61)/SUM(P9:P61)</f>
        <v>105.05340129188532</v>
      </c>
      <c r="N63" s="121"/>
      <c r="O63" s="121"/>
      <c r="P63" s="327">
        <f>SUM(P9:P61)</f>
        <v>19816</v>
      </c>
      <c r="Q63" s="81"/>
      <c r="R63" s="81"/>
      <c r="S63" s="95"/>
      <c r="T63" s="130"/>
    </row>
    <row r="64" spans="2:20" ht="12.75" customHeight="1">
      <c r="B64" s="127">
        <v>2014</v>
      </c>
      <c r="C64" s="236"/>
      <c r="D64" s="121">
        <v>104.89124459137535</v>
      </c>
      <c r="E64" s="121"/>
      <c r="F64" s="121"/>
      <c r="G64" s="327">
        <v>20569</v>
      </c>
      <c r="H64" s="81"/>
      <c r="I64" s="81"/>
      <c r="J64" s="255"/>
      <c r="K64" s="121"/>
      <c r="L64" s="81"/>
      <c r="M64" s="121">
        <v>103.85393326348033</v>
      </c>
      <c r="N64" s="121"/>
      <c r="O64" s="121"/>
      <c r="P64" s="327">
        <v>12407</v>
      </c>
      <c r="Q64" s="81"/>
      <c r="R64" s="81"/>
      <c r="S64" s="95"/>
      <c r="T64" s="130"/>
    </row>
    <row r="65" spans="2:20" ht="2.25" customHeight="1">
      <c r="B65" s="127"/>
      <c r="C65" s="9"/>
      <c r="D65" s="130"/>
      <c r="E65" s="130"/>
      <c r="F65" s="130"/>
      <c r="H65" s="110"/>
      <c r="I65" s="110"/>
      <c r="J65" s="130"/>
      <c r="K65" s="130"/>
      <c r="L65" s="110"/>
      <c r="M65" s="130"/>
      <c r="N65" s="130"/>
      <c r="O65" s="130"/>
      <c r="Q65" s="110"/>
      <c r="R65" s="110"/>
      <c r="S65" s="130"/>
      <c r="T65" s="130"/>
    </row>
    <row r="66" spans="2:20" ht="10.5" customHeight="1">
      <c r="B66" s="10" t="s">
        <v>364</v>
      </c>
      <c r="J66" s="117"/>
      <c r="K66" s="117"/>
      <c r="S66" s="117"/>
      <c r="T66" s="117"/>
    </row>
    <row r="67" spans="2:20" ht="10.5" customHeight="1">
      <c r="B67" s="10" t="s">
        <v>365</v>
      </c>
      <c r="J67" s="117"/>
      <c r="K67" s="117"/>
      <c r="S67" s="117"/>
      <c r="T67" s="117"/>
    </row>
    <row r="68" spans="2:20">
      <c r="B68" s="10" t="s">
        <v>272</v>
      </c>
      <c r="J68" s="117"/>
      <c r="K68" s="117"/>
      <c r="S68" s="117"/>
      <c r="T68" s="117"/>
    </row>
    <row r="69" spans="2:20">
      <c r="B69" s="10"/>
      <c r="J69" s="117"/>
      <c r="K69" s="117"/>
      <c r="S69" s="117"/>
      <c r="T69" s="117"/>
    </row>
    <row r="70" spans="2:20">
      <c r="J70" s="117"/>
      <c r="K70" s="117"/>
      <c r="S70" s="117"/>
      <c r="T70" s="117"/>
    </row>
    <row r="71" spans="2:20">
      <c r="J71" s="117"/>
      <c r="K71" s="117"/>
      <c r="S71" s="117"/>
      <c r="T71" s="117"/>
    </row>
  </sheetData>
  <mergeCells count="8">
    <mergeCell ref="D6:K6"/>
    <mergeCell ref="M6:T6"/>
    <mergeCell ref="D7:E7"/>
    <mergeCell ref="G7:H7"/>
    <mergeCell ref="J7:K7"/>
    <mergeCell ref="M7:N7"/>
    <mergeCell ref="P7:Q7"/>
    <mergeCell ref="S7:T7"/>
  </mergeCells>
  <pageMargins left="0.24" right="0.24" top="0.17" bottom="0.17" header="0.17" footer="0.17"/>
  <pageSetup scale="99" orientation="portrait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B2:AL72"/>
  <sheetViews>
    <sheetView zoomScaleNormal="100" workbookViewId="0">
      <selection activeCell="B9" sqref="B9:AK64"/>
    </sheetView>
  </sheetViews>
  <sheetFormatPr defaultColWidth="10.28515625" defaultRowHeight="12"/>
  <cols>
    <col min="1" max="1" width="10.28515625" style="1"/>
    <col min="2" max="2" width="8.42578125" style="1" customWidth="1"/>
    <col min="3" max="3" width="2.28515625" style="1" customWidth="1"/>
    <col min="4" max="4" width="6.140625" style="1" customWidth="1"/>
    <col min="5" max="5" width="1.28515625" style="1" customWidth="1"/>
    <col min="6" max="6" width="0.85546875" style="1" customWidth="1"/>
    <col min="7" max="7" width="6.42578125" style="1" customWidth="1"/>
    <col min="8" max="8" width="0.42578125" style="1" customWidth="1"/>
    <col min="9" max="9" width="0.85546875" style="1" customWidth="1"/>
    <col min="10" max="10" width="6.140625" style="1" customWidth="1"/>
    <col min="11" max="11" width="1.5703125" style="1" customWidth="1"/>
    <col min="12" max="12" width="0.85546875" style="1" customWidth="1"/>
    <col min="13" max="13" width="6.42578125" style="1" customWidth="1"/>
    <col min="14" max="14" width="0.42578125" style="1" customWidth="1"/>
    <col min="15" max="15" width="1.42578125" style="1" customWidth="1"/>
    <col min="16" max="16" width="6.140625" style="1" customWidth="1"/>
    <col min="17" max="17" width="1.28515625" style="1" customWidth="1"/>
    <col min="18" max="18" width="0.85546875" style="1" customWidth="1"/>
    <col min="19" max="19" width="6.42578125" style="1" customWidth="1"/>
    <col min="20" max="20" width="0.42578125" style="1" customWidth="1"/>
    <col min="21" max="21" width="0.85546875" style="1" customWidth="1"/>
    <col min="22" max="22" width="6.140625" style="1" customWidth="1"/>
    <col min="23" max="23" width="1.5703125" style="1" customWidth="1"/>
    <col min="24" max="24" width="0.85546875" style="1" customWidth="1"/>
    <col min="25" max="25" width="6.42578125" style="1" customWidth="1"/>
    <col min="26" max="26" width="0.42578125" style="1" customWidth="1"/>
    <col min="27" max="27" width="1.42578125" style="1" customWidth="1"/>
    <col min="28" max="28" width="6.140625" style="1" customWidth="1"/>
    <col min="29" max="29" width="1.28515625" style="1" customWidth="1"/>
    <col min="30" max="30" width="0.85546875" style="1" customWidth="1"/>
    <col min="31" max="31" width="6.42578125" style="1" customWidth="1"/>
    <col min="32" max="32" width="0.42578125" style="1" customWidth="1"/>
    <col min="33" max="33" width="0.85546875" style="1" customWidth="1"/>
    <col min="34" max="34" width="6.140625" style="1" customWidth="1"/>
    <col min="35" max="35" width="1.5703125" style="1" customWidth="1"/>
    <col min="36" max="36" width="0.85546875" style="1" customWidth="1"/>
    <col min="37" max="37" width="6.42578125" style="1" customWidth="1"/>
    <col min="38" max="38" width="0.42578125" style="1" customWidth="1"/>
    <col min="39" max="16384" width="10.28515625" style="1"/>
  </cols>
  <sheetData>
    <row r="2" spans="2:38">
      <c r="D2" s="1" t="s">
        <v>410</v>
      </c>
    </row>
    <row r="3" spans="2:38">
      <c r="D3" s="1" t="s">
        <v>366</v>
      </c>
    </row>
    <row r="4" spans="2:38">
      <c r="D4" s="1" t="s">
        <v>367</v>
      </c>
    </row>
    <row r="5" spans="2:38" ht="5.25" customHeight="1">
      <c r="M5" s="12"/>
      <c r="N5" s="12"/>
      <c r="O5" s="12"/>
      <c r="Y5" s="12"/>
      <c r="Z5" s="12"/>
      <c r="AA5" s="12"/>
      <c r="AK5" s="12"/>
      <c r="AL5" s="12"/>
    </row>
    <row r="6" spans="2:38" ht="12.95" customHeight="1">
      <c r="D6" s="1970" t="s">
        <v>368</v>
      </c>
      <c r="E6" s="1970"/>
      <c r="F6" s="1970"/>
      <c r="G6" s="1970"/>
      <c r="H6" s="1970"/>
      <c r="I6" s="1970"/>
      <c r="J6" s="1970"/>
      <c r="K6" s="1970"/>
      <c r="L6" s="1970"/>
      <c r="M6" s="1970"/>
      <c r="N6" s="1970"/>
      <c r="O6" s="13"/>
      <c r="P6" s="1970" t="s">
        <v>369</v>
      </c>
      <c r="Q6" s="1970"/>
      <c r="R6" s="1970"/>
      <c r="S6" s="1970"/>
      <c r="T6" s="1970"/>
      <c r="U6" s="1970"/>
      <c r="V6" s="1970"/>
      <c r="W6" s="1970"/>
      <c r="X6" s="1970"/>
      <c r="Y6" s="1970"/>
      <c r="Z6" s="1970"/>
      <c r="AA6" s="13"/>
      <c r="AB6" s="1970" t="s">
        <v>370</v>
      </c>
      <c r="AC6" s="1970"/>
      <c r="AD6" s="1970"/>
      <c r="AE6" s="1970"/>
      <c r="AF6" s="1970"/>
      <c r="AG6" s="1970"/>
      <c r="AH6" s="1970"/>
      <c r="AI6" s="1970"/>
      <c r="AJ6" s="1970"/>
      <c r="AK6" s="1970"/>
      <c r="AL6" s="1970"/>
    </row>
    <row r="7" spans="2:38" ht="13.5" customHeight="1">
      <c r="D7" s="1951" t="s">
        <v>170</v>
      </c>
      <c r="E7" s="1951"/>
      <c r="F7" s="111"/>
      <c r="G7" s="1951" t="s">
        <v>231</v>
      </c>
      <c r="H7" s="1951"/>
      <c r="I7" s="111"/>
      <c r="J7" s="1972" t="s">
        <v>172</v>
      </c>
      <c r="K7" s="1972"/>
      <c r="L7" s="111"/>
      <c r="M7" s="1951" t="s">
        <v>231</v>
      </c>
      <c r="N7" s="1951"/>
      <c r="O7" s="112"/>
      <c r="P7" s="1951" t="s">
        <v>170</v>
      </c>
      <c r="Q7" s="1951"/>
      <c r="R7" s="111"/>
      <c r="S7" s="1951" t="s">
        <v>231</v>
      </c>
      <c r="T7" s="1951"/>
      <c r="U7" s="111"/>
      <c r="V7" s="1972" t="s">
        <v>172</v>
      </c>
      <c r="W7" s="1972"/>
      <c r="X7" s="111"/>
      <c r="Y7" s="1951" t="s">
        <v>231</v>
      </c>
      <c r="Z7" s="1951"/>
      <c r="AA7" s="112"/>
      <c r="AB7" s="1951" t="s">
        <v>170</v>
      </c>
      <c r="AC7" s="1951"/>
      <c r="AD7" s="111"/>
      <c r="AE7" s="1951" t="s">
        <v>231</v>
      </c>
      <c r="AF7" s="1951"/>
      <c r="AG7" s="111"/>
      <c r="AH7" s="1972" t="s">
        <v>172</v>
      </c>
      <c r="AI7" s="1972"/>
      <c r="AJ7" s="111"/>
      <c r="AK7" s="1951" t="s">
        <v>231</v>
      </c>
      <c r="AL7" s="1951"/>
    </row>
    <row r="8" spans="2:38" ht="2.4500000000000002" customHeight="1">
      <c r="E8" s="3"/>
      <c r="F8" s="3"/>
      <c r="G8" s="3"/>
      <c r="H8" s="3"/>
      <c r="I8" s="3"/>
      <c r="J8" s="3"/>
      <c r="K8" s="3"/>
      <c r="L8" s="3"/>
      <c r="Q8" s="3"/>
      <c r="R8" s="3"/>
      <c r="S8" s="3"/>
      <c r="T8" s="3"/>
      <c r="U8" s="3"/>
      <c r="V8" s="3"/>
      <c r="W8" s="3"/>
      <c r="X8" s="3"/>
      <c r="AC8" s="3"/>
      <c r="AD8" s="3"/>
      <c r="AE8" s="3"/>
      <c r="AF8" s="3"/>
      <c r="AG8" s="3"/>
      <c r="AH8" s="3"/>
      <c r="AI8" s="3"/>
      <c r="AJ8" s="3"/>
    </row>
    <row r="9" spans="2:38">
      <c r="B9" s="4">
        <v>42006</v>
      </c>
      <c r="C9" s="4"/>
      <c r="D9" s="45">
        <v>129</v>
      </c>
      <c r="E9" s="46"/>
      <c r="F9" s="46"/>
      <c r="G9" s="143">
        <v>14</v>
      </c>
      <c r="H9" s="46"/>
      <c r="I9" s="46"/>
      <c r="J9" s="46"/>
      <c r="K9" s="46"/>
      <c r="L9" s="46"/>
      <c r="M9" s="46"/>
      <c r="N9" s="46"/>
      <c r="O9" s="46"/>
      <c r="P9" s="427">
        <v>171.83</v>
      </c>
      <c r="Q9" s="46"/>
      <c r="R9" s="46"/>
      <c r="S9" s="143">
        <v>12</v>
      </c>
      <c r="T9" s="46"/>
      <c r="U9" s="46"/>
      <c r="V9" s="46"/>
      <c r="W9" s="46"/>
      <c r="X9" s="46"/>
      <c r="Y9" s="46"/>
      <c r="Z9" s="46"/>
      <c r="AA9" s="46"/>
      <c r="AB9" s="45">
        <v>117</v>
      </c>
      <c r="AC9" s="46"/>
      <c r="AD9" s="46"/>
      <c r="AE9" s="143">
        <v>14</v>
      </c>
      <c r="AF9" s="46"/>
      <c r="AG9" s="46"/>
      <c r="AH9" s="46"/>
      <c r="AI9" s="46"/>
      <c r="AJ9" s="46"/>
      <c r="AK9" s="46"/>
    </row>
    <row r="10" spans="2:38" ht="12.95" customHeight="1">
      <c r="B10" s="4">
        <f t="shared" ref="B10:B16" si="0">B9+7</f>
        <v>42013</v>
      </c>
      <c r="C10" s="4"/>
      <c r="D10" s="45">
        <v>122</v>
      </c>
      <c r="E10" s="46"/>
      <c r="F10" s="46"/>
      <c r="G10" s="143">
        <v>2</v>
      </c>
      <c r="H10" s="46"/>
      <c r="I10" s="46"/>
      <c r="J10" s="46"/>
      <c r="K10" s="46"/>
      <c r="L10" s="46"/>
      <c r="M10" s="46"/>
      <c r="N10" s="46"/>
      <c r="O10" s="46"/>
      <c r="P10" s="427">
        <v>172.49</v>
      </c>
      <c r="Q10" s="46"/>
      <c r="R10" s="46"/>
      <c r="S10" s="143">
        <v>35</v>
      </c>
      <c r="T10" s="46"/>
      <c r="U10" s="46"/>
      <c r="V10" s="46"/>
      <c r="W10" s="46"/>
      <c r="X10" s="46"/>
      <c r="Y10" s="46"/>
      <c r="Z10" s="46"/>
      <c r="AA10" s="46"/>
      <c r="AB10" s="45">
        <v>107</v>
      </c>
      <c r="AC10" s="46"/>
      <c r="AD10" s="46"/>
      <c r="AE10" s="143">
        <v>40</v>
      </c>
      <c r="AF10" s="46"/>
      <c r="AG10" s="46"/>
      <c r="AH10" s="46"/>
      <c r="AI10" s="46"/>
      <c r="AJ10" s="46"/>
      <c r="AK10" s="46"/>
    </row>
    <row r="11" spans="2:38">
      <c r="B11" s="4">
        <f t="shared" si="0"/>
        <v>42020</v>
      </c>
      <c r="C11" s="4"/>
      <c r="D11" s="45">
        <v>126.35</v>
      </c>
      <c r="E11" s="46"/>
      <c r="F11" s="46"/>
      <c r="G11" s="143">
        <v>170</v>
      </c>
      <c r="H11" s="46"/>
      <c r="I11" s="46"/>
      <c r="J11" s="46"/>
      <c r="K11" s="46"/>
      <c r="L11" s="46"/>
      <c r="M11" s="46"/>
      <c r="N11" s="46"/>
      <c r="O11" s="46"/>
      <c r="P11" s="427">
        <v>175.14</v>
      </c>
      <c r="Q11" s="46"/>
      <c r="R11" s="46"/>
      <c r="S11" s="143">
        <v>14</v>
      </c>
      <c r="T11" s="46"/>
      <c r="U11" s="46"/>
      <c r="V11" s="46"/>
      <c r="W11" s="46"/>
      <c r="X11" s="46"/>
      <c r="Y11" s="46"/>
      <c r="Z11" s="46"/>
      <c r="AA11" s="46"/>
      <c r="AB11" s="45">
        <v>112.71</v>
      </c>
      <c r="AC11" s="46"/>
      <c r="AD11" s="46"/>
      <c r="AE11" s="143">
        <v>280</v>
      </c>
      <c r="AF11" s="46"/>
      <c r="AG11" s="46"/>
      <c r="AH11" s="46"/>
      <c r="AI11" s="46"/>
      <c r="AJ11" s="46"/>
      <c r="AK11" s="46"/>
    </row>
    <row r="12" spans="2:38">
      <c r="B12" s="4">
        <f t="shared" si="0"/>
        <v>42027</v>
      </c>
      <c r="C12" s="4"/>
      <c r="D12" s="45">
        <v>129</v>
      </c>
      <c r="E12" s="46"/>
      <c r="F12" s="46"/>
      <c r="G12" s="143">
        <v>162</v>
      </c>
      <c r="H12" s="46"/>
      <c r="I12" s="46"/>
      <c r="J12" s="46"/>
      <c r="K12" s="46"/>
      <c r="L12" s="46"/>
      <c r="M12" s="143"/>
      <c r="N12" s="46"/>
      <c r="O12" s="46"/>
      <c r="P12" s="427">
        <v>175.5</v>
      </c>
      <c r="Q12" s="46"/>
      <c r="R12" s="46"/>
      <c r="S12" s="143">
        <v>16</v>
      </c>
      <c r="T12" s="46"/>
      <c r="U12" s="46"/>
      <c r="V12" s="46"/>
      <c r="W12" s="46"/>
      <c r="X12" s="46"/>
      <c r="Y12" s="46"/>
      <c r="Z12" s="46"/>
      <c r="AA12" s="46"/>
      <c r="AB12" s="45">
        <v>118</v>
      </c>
      <c r="AC12" s="46"/>
      <c r="AD12" s="46"/>
      <c r="AE12" s="143">
        <v>80</v>
      </c>
      <c r="AF12" s="46"/>
      <c r="AG12" s="46"/>
      <c r="AH12" s="46"/>
      <c r="AI12" s="46"/>
      <c r="AJ12" s="46"/>
      <c r="AK12" s="46"/>
    </row>
    <row r="13" spans="2:38">
      <c r="B13" s="4">
        <f t="shared" si="0"/>
        <v>42034</v>
      </c>
      <c r="C13" s="4"/>
      <c r="D13" s="45">
        <v>129</v>
      </c>
      <c r="E13" s="46"/>
      <c r="F13" s="46"/>
      <c r="G13" s="143">
        <v>40</v>
      </c>
      <c r="H13" s="46"/>
      <c r="I13" s="46"/>
      <c r="J13" s="45">
        <v>127.8</v>
      </c>
      <c r="K13" s="46"/>
      <c r="L13" s="46"/>
      <c r="M13" s="143">
        <v>388</v>
      </c>
      <c r="N13" s="46"/>
      <c r="O13" s="46"/>
      <c r="P13" s="427">
        <v>175.15</v>
      </c>
      <c r="Q13" s="46"/>
      <c r="R13" s="46"/>
      <c r="S13" s="143">
        <v>13</v>
      </c>
      <c r="T13" s="46"/>
      <c r="U13" s="46"/>
      <c r="V13" s="45">
        <v>173.73</v>
      </c>
      <c r="W13" s="46"/>
      <c r="X13" s="46"/>
      <c r="Y13" s="143">
        <v>90</v>
      </c>
      <c r="Z13" s="46"/>
      <c r="AA13" s="46"/>
      <c r="AB13" s="45">
        <v>105</v>
      </c>
      <c r="AC13" s="46"/>
      <c r="AD13" s="46"/>
      <c r="AE13" s="143">
        <v>80</v>
      </c>
      <c r="AF13" s="46"/>
      <c r="AG13" s="46"/>
      <c r="AH13" s="45">
        <v>111.98</v>
      </c>
      <c r="AI13" s="46"/>
      <c r="AJ13" s="46"/>
      <c r="AK13" s="143">
        <v>494</v>
      </c>
    </row>
    <row r="14" spans="2:38">
      <c r="B14" s="4">
        <f t="shared" si="0"/>
        <v>42041</v>
      </c>
      <c r="C14" s="4"/>
      <c r="D14" s="45">
        <v>120.18</v>
      </c>
      <c r="E14" s="46"/>
      <c r="F14" s="46"/>
      <c r="G14" s="143">
        <v>79</v>
      </c>
      <c r="H14" s="46"/>
      <c r="I14" s="46"/>
      <c r="J14" s="46"/>
      <c r="K14" s="46"/>
      <c r="L14" s="46"/>
      <c r="M14" s="46"/>
      <c r="N14" s="46"/>
      <c r="O14" s="46"/>
      <c r="P14" s="427">
        <v>177.14</v>
      </c>
      <c r="Q14" s="46"/>
      <c r="R14" s="46"/>
      <c r="S14" s="143">
        <v>14</v>
      </c>
      <c r="T14" s="46"/>
      <c r="U14" s="46"/>
      <c r="V14" s="46"/>
      <c r="W14" s="46"/>
      <c r="X14" s="46"/>
      <c r="Y14" s="46"/>
      <c r="Z14" s="46"/>
      <c r="AA14" s="46"/>
      <c r="AB14" s="45">
        <v>107</v>
      </c>
      <c r="AC14" s="46"/>
      <c r="AD14" s="46"/>
      <c r="AE14" s="143">
        <v>120</v>
      </c>
      <c r="AF14" s="46"/>
      <c r="AG14" s="46"/>
      <c r="AH14" s="46"/>
      <c r="AI14" s="46"/>
      <c r="AJ14" s="46"/>
      <c r="AK14" s="46"/>
    </row>
    <row r="15" spans="2:38">
      <c r="B15" s="4">
        <f t="shared" si="0"/>
        <v>42048</v>
      </c>
      <c r="C15" s="4"/>
      <c r="D15" s="45">
        <v>127.46</v>
      </c>
      <c r="E15" s="46"/>
      <c r="F15" s="46"/>
      <c r="G15" s="143">
        <v>1184</v>
      </c>
      <c r="H15" s="46"/>
      <c r="I15" s="46"/>
      <c r="J15" s="46"/>
      <c r="K15" s="46"/>
      <c r="L15" s="46"/>
      <c r="M15" s="46"/>
      <c r="N15" s="46"/>
      <c r="O15" s="46"/>
      <c r="P15" s="427">
        <v>177.14</v>
      </c>
      <c r="Q15" s="46"/>
      <c r="R15" s="46"/>
      <c r="S15" s="143">
        <v>14</v>
      </c>
      <c r="T15" s="46"/>
      <c r="U15" s="46"/>
      <c r="V15" s="46"/>
      <c r="W15" s="46"/>
      <c r="X15" s="46"/>
      <c r="Y15" s="46"/>
      <c r="Z15" s="46"/>
      <c r="AA15" s="46"/>
      <c r="AB15" s="45">
        <v>116.33</v>
      </c>
      <c r="AC15" s="46"/>
      <c r="AD15" s="46"/>
      <c r="AE15" s="143">
        <v>540</v>
      </c>
      <c r="AF15" s="46"/>
      <c r="AG15" s="46"/>
      <c r="AH15" s="46"/>
      <c r="AI15" s="46"/>
      <c r="AJ15" s="46"/>
      <c r="AK15" s="46"/>
    </row>
    <row r="16" spans="2:38">
      <c r="B16" s="4">
        <f t="shared" si="0"/>
        <v>42055</v>
      </c>
      <c r="C16" s="4"/>
      <c r="D16" s="45">
        <v>129</v>
      </c>
      <c r="E16" s="46"/>
      <c r="F16" s="46"/>
      <c r="G16" s="143">
        <v>10</v>
      </c>
      <c r="H16" s="46"/>
      <c r="I16" s="46"/>
      <c r="J16" s="46"/>
      <c r="K16" s="46"/>
      <c r="L16" s="46"/>
      <c r="M16" s="46"/>
      <c r="N16" s="46"/>
      <c r="O16" s="46"/>
      <c r="P16" s="427">
        <v>172.67</v>
      </c>
      <c r="Q16" s="46"/>
      <c r="R16" s="46"/>
      <c r="S16" s="143">
        <v>12</v>
      </c>
      <c r="T16" s="46"/>
      <c r="U16" s="46"/>
      <c r="V16" s="46"/>
      <c r="W16" s="46"/>
      <c r="X16" s="46"/>
      <c r="Y16" s="46"/>
      <c r="Z16" s="46"/>
      <c r="AA16" s="46"/>
      <c r="AB16" s="45" t="s">
        <v>141</v>
      </c>
      <c r="AC16" s="46"/>
      <c r="AD16" s="46"/>
      <c r="AE16" s="143" t="s">
        <v>141</v>
      </c>
      <c r="AF16" s="46"/>
      <c r="AG16" s="46"/>
      <c r="AH16" s="46"/>
      <c r="AI16" s="46"/>
      <c r="AJ16" s="46"/>
      <c r="AK16" s="46"/>
    </row>
    <row r="17" spans="2:37">
      <c r="B17" s="4">
        <f>B16+7</f>
        <v>42062</v>
      </c>
      <c r="C17" s="4"/>
      <c r="D17" s="45" t="s">
        <v>141</v>
      </c>
      <c r="E17" s="46"/>
      <c r="F17" s="46"/>
      <c r="G17" s="143" t="s">
        <v>141</v>
      </c>
      <c r="H17" s="46"/>
      <c r="I17" s="46"/>
      <c r="J17" s="45">
        <v>127.02</v>
      </c>
      <c r="K17" s="46"/>
      <c r="L17" s="46"/>
      <c r="M17" s="143">
        <v>1273</v>
      </c>
      <c r="N17" s="46"/>
      <c r="O17" s="46"/>
      <c r="P17" s="427">
        <v>171.43</v>
      </c>
      <c r="Q17" s="46"/>
      <c r="R17" s="46"/>
      <c r="S17" s="143">
        <v>14</v>
      </c>
      <c r="T17" s="46"/>
      <c r="U17" s="46"/>
      <c r="V17" s="45">
        <v>174.67</v>
      </c>
      <c r="W17" s="46"/>
      <c r="X17" s="46"/>
      <c r="Y17" s="143">
        <v>54</v>
      </c>
      <c r="Z17" s="46"/>
      <c r="AA17" s="46"/>
      <c r="AB17" s="45" t="s">
        <v>141</v>
      </c>
      <c r="AC17" s="46"/>
      <c r="AD17" s="46"/>
      <c r="AE17" s="143" t="s">
        <v>141</v>
      </c>
      <c r="AF17" s="46"/>
      <c r="AG17" s="46"/>
      <c r="AH17" s="45">
        <v>114.64</v>
      </c>
      <c r="AI17" s="46"/>
      <c r="AJ17" s="46"/>
      <c r="AK17" s="143">
        <v>660</v>
      </c>
    </row>
    <row r="18" spans="2:37">
      <c r="B18" s="4">
        <f t="shared" ref="B18:B61" si="1">B17+7</f>
        <v>42069</v>
      </c>
      <c r="C18" s="4"/>
      <c r="D18" s="45">
        <v>129</v>
      </c>
      <c r="E18" s="46"/>
      <c r="F18" s="46"/>
      <c r="G18" s="143">
        <v>1</v>
      </c>
      <c r="H18" s="46"/>
      <c r="I18" s="46"/>
      <c r="J18" s="46"/>
      <c r="K18" s="46"/>
      <c r="L18" s="46"/>
      <c r="M18" s="46"/>
      <c r="N18" s="46"/>
      <c r="O18" s="46"/>
      <c r="P18" s="427">
        <v>175.08</v>
      </c>
      <c r="Q18" s="46"/>
      <c r="R18" s="46"/>
      <c r="S18" s="143">
        <v>13</v>
      </c>
      <c r="T18" s="46"/>
      <c r="U18" s="46"/>
      <c r="V18" s="46"/>
      <c r="W18" s="46"/>
      <c r="X18" s="46"/>
      <c r="Y18" s="46"/>
      <c r="Z18" s="46"/>
      <c r="AA18" s="46"/>
      <c r="AB18" s="45" t="s">
        <v>141</v>
      </c>
      <c r="AC18" s="46"/>
      <c r="AD18" s="46"/>
      <c r="AE18" s="143" t="s">
        <v>141</v>
      </c>
      <c r="AF18" s="46"/>
      <c r="AG18" s="46"/>
      <c r="AH18" s="46"/>
      <c r="AI18" s="46"/>
      <c r="AJ18" s="46"/>
      <c r="AK18" s="46"/>
    </row>
    <row r="19" spans="2:37" ht="12.95" customHeight="1">
      <c r="B19" s="4">
        <f t="shared" si="1"/>
        <v>42076</v>
      </c>
      <c r="C19" s="4"/>
      <c r="D19" s="45" t="s">
        <v>141</v>
      </c>
      <c r="E19" s="46"/>
      <c r="F19" s="46"/>
      <c r="G19" s="143" t="s">
        <v>141</v>
      </c>
      <c r="H19" s="46"/>
      <c r="I19" s="46"/>
      <c r="J19" s="46"/>
      <c r="K19" s="46"/>
      <c r="L19" s="46"/>
      <c r="M19" s="46"/>
      <c r="N19" s="46"/>
      <c r="O19" s="46"/>
      <c r="P19" s="427">
        <v>168.57</v>
      </c>
      <c r="Q19" s="46"/>
      <c r="R19" s="46"/>
      <c r="S19" s="143">
        <v>47</v>
      </c>
      <c r="T19" s="46"/>
      <c r="U19" s="46"/>
      <c r="V19" s="46"/>
      <c r="W19" s="46"/>
      <c r="X19" s="46"/>
      <c r="Y19" s="46"/>
      <c r="Z19" s="46"/>
      <c r="AA19" s="46"/>
      <c r="AB19" s="45" t="s">
        <v>141</v>
      </c>
      <c r="AC19" s="46"/>
      <c r="AD19" s="46"/>
      <c r="AE19" s="143" t="s">
        <v>141</v>
      </c>
      <c r="AF19" s="46"/>
      <c r="AG19" s="46"/>
      <c r="AH19" s="46"/>
      <c r="AI19" s="46"/>
      <c r="AJ19" s="46"/>
      <c r="AK19" s="46"/>
    </row>
    <row r="20" spans="2:37">
      <c r="B20" s="4">
        <f t="shared" si="1"/>
        <v>42083</v>
      </c>
      <c r="C20" s="4"/>
      <c r="D20" s="45" t="s">
        <v>141</v>
      </c>
      <c r="E20" s="46"/>
      <c r="F20" s="46"/>
      <c r="G20" s="143" t="s">
        <v>141</v>
      </c>
      <c r="H20" s="46"/>
      <c r="I20" s="46"/>
      <c r="J20" s="46"/>
      <c r="K20" s="46"/>
      <c r="L20" s="46"/>
      <c r="M20" s="46"/>
      <c r="N20" s="46"/>
      <c r="O20" s="46"/>
      <c r="P20" s="427">
        <v>170.95</v>
      </c>
      <c r="Q20" s="46"/>
      <c r="R20" s="46"/>
      <c r="S20" s="143">
        <v>41</v>
      </c>
      <c r="T20" s="46"/>
      <c r="U20" s="46"/>
      <c r="V20" s="46"/>
      <c r="W20" s="46"/>
      <c r="X20" s="46"/>
      <c r="Y20" s="46"/>
      <c r="Z20" s="46"/>
      <c r="AA20" s="46"/>
      <c r="AB20" s="45">
        <v>118</v>
      </c>
      <c r="AC20" s="46"/>
      <c r="AD20" s="46"/>
      <c r="AE20" s="143">
        <v>40</v>
      </c>
      <c r="AF20" s="46"/>
      <c r="AG20" s="46"/>
      <c r="AH20" s="46"/>
      <c r="AI20" s="46"/>
      <c r="AJ20" s="46"/>
      <c r="AK20" s="46"/>
    </row>
    <row r="21" spans="2:37">
      <c r="B21" s="4">
        <f t="shared" si="1"/>
        <v>42090</v>
      </c>
      <c r="C21" s="4"/>
      <c r="D21" s="45">
        <v>128.84</v>
      </c>
      <c r="E21" s="46"/>
      <c r="F21" s="46"/>
      <c r="G21" s="143">
        <v>62</v>
      </c>
      <c r="H21" s="46"/>
      <c r="I21" s="46"/>
      <c r="J21" s="45">
        <v>125.92</v>
      </c>
      <c r="K21" s="46"/>
      <c r="L21" s="46"/>
      <c r="M21" s="143">
        <v>263</v>
      </c>
      <c r="N21" s="46"/>
      <c r="O21" s="46"/>
      <c r="P21" s="427">
        <v>175.85</v>
      </c>
      <c r="Q21" s="46"/>
      <c r="R21" s="46"/>
      <c r="S21" s="143">
        <v>13</v>
      </c>
      <c r="T21" s="46"/>
      <c r="U21" s="46"/>
      <c r="V21" s="45">
        <v>171</v>
      </c>
      <c r="W21" s="46"/>
      <c r="X21" s="46"/>
      <c r="Y21" s="143">
        <v>114</v>
      </c>
      <c r="Z21" s="46"/>
      <c r="AA21" s="46"/>
      <c r="AB21" s="45">
        <v>118</v>
      </c>
      <c r="AC21" s="46"/>
      <c r="AD21" s="46"/>
      <c r="AE21" s="143">
        <v>20</v>
      </c>
      <c r="AF21" s="46"/>
      <c r="AG21" s="46"/>
      <c r="AH21" s="45">
        <v>118</v>
      </c>
      <c r="AI21" s="46"/>
      <c r="AJ21" s="46"/>
      <c r="AK21" s="143">
        <v>60</v>
      </c>
    </row>
    <row r="22" spans="2:37">
      <c r="B22" s="4">
        <f t="shared" si="1"/>
        <v>42097</v>
      </c>
      <c r="C22" s="4"/>
      <c r="D22" s="45">
        <v>125</v>
      </c>
      <c r="E22" s="46"/>
      <c r="F22" s="46"/>
      <c r="G22" s="143">
        <v>400</v>
      </c>
      <c r="H22" s="46"/>
      <c r="I22" s="46"/>
      <c r="J22" s="46"/>
      <c r="K22" s="46"/>
      <c r="L22" s="46"/>
      <c r="M22" s="46"/>
      <c r="N22" s="46"/>
      <c r="O22" s="46"/>
      <c r="P22" s="427">
        <v>172</v>
      </c>
      <c r="Q22" s="46"/>
      <c r="R22" s="46"/>
      <c r="S22" s="143">
        <v>17</v>
      </c>
      <c r="T22" s="46"/>
      <c r="U22" s="46"/>
      <c r="V22" s="46"/>
      <c r="W22" s="46"/>
      <c r="X22" s="46"/>
      <c r="Y22" s="46"/>
      <c r="Z22" s="46"/>
      <c r="AA22" s="46"/>
      <c r="AB22" s="45" t="s">
        <v>141</v>
      </c>
      <c r="AC22" s="46"/>
      <c r="AD22" s="46"/>
      <c r="AE22" s="143" t="s">
        <v>141</v>
      </c>
      <c r="AF22" s="46"/>
      <c r="AG22" s="46"/>
      <c r="AH22" s="46"/>
      <c r="AI22" s="46"/>
      <c r="AJ22" s="46"/>
      <c r="AK22" s="46"/>
    </row>
    <row r="23" spans="2:37">
      <c r="B23" s="4">
        <f t="shared" si="1"/>
        <v>42104</v>
      </c>
      <c r="C23" s="4"/>
      <c r="D23" s="45">
        <v>125.74</v>
      </c>
      <c r="E23" s="46"/>
      <c r="F23" s="46"/>
      <c r="G23" s="143">
        <v>86</v>
      </c>
      <c r="H23" s="46"/>
      <c r="I23" s="46"/>
      <c r="J23" s="46"/>
      <c r="K23" s="46"/>
      <c r="L23" s="46"/>
      <c r="M23" s="46"/>
      <c r="N23" s="46"/>
      <c r="O23" s="46"/>
      <c r="P23" s="427">
        <v>171.43</v>
      </c>
      <c r="Q23" s="46"/>
      <c r="R23" s="46"/>
      <c r="S23" s="143">
        <v>14</v>
      </c>
      <c r="T23" s="46"/>
      <c r="U23" s="46"/>
      <c r="V23" s="46"/>
      <c r="W23" s="46"/>
      <c r="X23" s="46"/>
      <c r="Y23" s="46"/>
      <c r="Z23" s="46"/>
      <c r="AA23" s="46"/>
      <c r="AB23" s="45">
        <v>117</v>
      </c>
      <c r="AC23" s="46"/>
      <c r="AD23" s="46"/>
      <c r="AE23" s="143">
        <v>2</v>
      </c>
      <c r="AF23" s="46"/>
      <c r="AG23" s="46"/>
      <c r="AH23" s="46"/>
      <c r="AI23" s="46"/>
      <c r="AJ23" s="46"/>
      <c r="AK23" s="46"/>
    </row>
    <row r="24" spans="2:37">
      <c r="B24" s="4">
        <f t="shared" si="1"/>
        <v>42111</v>
      </c>
      <c r="C24" s="4"/>
      <c r="D24" s="45">
        <v>124.5</v>
      </c>
      <c r="E24" s="46"/>
      <c r="F24" s="46"/>
      <c r="G24" s="143">
        <v>160</v>
      </c>
      <c r="H24" s="46"/>
      <c r="I24" s="46"/>
      <c r="J24" s="46"/>
      <c r="K24" s="46"/>
      <c r="L24" s="46"/>
      <c r="M24" s="46"/>
      <c r="N24" s="46"/>
      <c r="O24" s="46"/>
      <c r="P24" s="427">
        <v>170.17</v>
      </c>
      <c r="Q24" s="46"/>
      <c r="R24" s="46"/>
      <c r="S24" s="143">
        <v>12</v>
      </c>
      <c r="T24" s="46"/>
      <c r="U24" s="46"/>
      <c r="V24" s="46"/>
      <c r="W24" s="46"/>
      <c r="X24" s="46"/>
      <c r="Y24" s="46"/>
      <c r="Z24" s="46"/>
      <c r="AA24" s="46"/>
      <c r="AB24" s="45" t="s">
        <v>141</v>
      </c>
      <c r="AC24" s="46"/>
      <c r="AD24" s="46"/>
      <c r="AE24" s="143" t="s">
        <v>141</v>
      </c>
      <c r="AF24" s="46"/>
      <c r="AG24" s="46"/>
      <c r="AH24" s="46"/>
      <c r="AI24" s="46"/>
      <c r="AJ24" s="46"/>
      <c r="AK24" s="46"/>
    </row>
    <row r="25" spans="2:37">
      <c r="B25" s="4">
        <f t="shared" si="1"/>
        <v>42118</v>
      </c>
      <c r="C25" s="4"/>
      <c r="D25" s="45">
        <v>127.4</v>
      </c>
      <c r="E25" s="46"/>
      <c r="F25" s="46"/>
      <c r="G25" s="143">
        <v>200</v>
      </c>
      <c r="H25" s="46"/>
      <c r="I25" s="46"/>
      <c r="J25" s="45">
        <v>125.93</v>
      </c>
      <c r="K25" s="46"/>
      <c r="L25" s="46"/>
      <c r="M25" s="143">
        <v>690</v>
      </c>
      <c r="N25" s="46"/>
      <c r="O25" s="46"/>
      <c r="P25" s="427">
        <v>171.43</v>
      </c>
      <c r="Q25" s="46"/>
      <c r="R25" s="46"/>
      <c r="S25" s="143">
        <v>14</v>
      </c>
      <c r="T25" s="46"/>
      <c r="U25" s="46"/>
      <c r="V25" s="45">
        <v>171.84</v>
      </c>
      <c r="W25" s="46"/>
      <c r="X25" s="46"/>
      <c r="Y25" s="143">
        <v>74</v>
      </c>
      <c r="Z25" s="46"/>
      <c r="AA25" s="46"/>
      <c r="AB25" s="45" t="s">
        <v>141</v>
      </c>
      <c r="AC25" s="46"/>
      <c r="AD25" s="46"/>
      <c r="AE25" s="143" t="s">
        <v>141</v>
      </c>
      <c r="AF25" s="46"/>
      <c r="AG25" s="46"/>
      <c r="AH25" s="45">
        <v>117</v>
      </c>
      <c r="AI25" s="46"/>
      <c r="AJ25" s="46"/>
      <c r="AK25" s="143">
        <v>2</v>
      </c>
    </row>
    <row r="26" spans="2:37">
      <c r="B26" s="4">
        <f t="shared" si="1"/>
        <v>42125</v>
      </c>
      <c r="C26" s="4"/>
      <c r="D26" s="45">
        <v>129</v>
      </c>
      <c r="E26" s="46"/>
      <c r="F26" s="46"/>
      <c r="G26" s="143">
        <v>44</v>
      </c>
      <c r="H26" s="46"/>
      <c r="I26" s="46"/>
      <c r="J26" s="46"/>
      <c r="K26" s="46"/>
      <c r="L26" s="46"/>
      <c r="M26" s="46"/>
      <c r="N26" s="46"/>
      <c r="O26" s="46"/>
      <c r="P26" s="427">
        <v>173.53</v>
      </c>
      <c r="Q26" s="46"/>
      <c r="R26" s="46"/>
      <c r="S26" s="143">
        <v>17</v>
      </c>
      <c r="T26" s="46"/>
      <c r="U26" s="46"/>
      <c r="V26" s="46"/>
      <c r="W26" s="46"/>
      <c r="X26" s="46"/>
      <c r="Y26" s="46"/>
      <c r="Z26" s="46"/>
      <c r="AA26" s="46"/>
      <c r="AB26" s="45" t="s">
        <v>141</v>
      </c>
      <c r="AC26" s="46"/>
      <c r="AD26" s="46"/>
      <c r="AE26" s="143" t="s">
        <v>141</v>
      </c>
      <c r="AF26" s="46"/>
      <c r="AG26" s="46"/>
      <c r="AH26" s="46"/>
      <c r="AI26" s="46"/>
      <c r="AJ26" s="46"/>
      <c r="AK26" s="46"/>
    </row>
    <row r="27" spans="2:37">
      <c r="B27" s="4">
        <f t="shared" si="1"/>
        <v>42132</v>
      </c>
      <c r="C27" s="4"/>
      <c r="D27" s="45">
        <v>126</v>
      </c>
      <c r="E27" s="46"/>
      <c r="F27" s="46"/>
      <c r="G27" s="143">
        <v>42</v>
      </c>
      <c r="H27" s="46"/>
      <c r="I27" s="46"/>
      <c r="J27" s="46"/>
      <c r="K27" s="46"/>
      <c r="L27" s="46"/>
      <c r="M27" s="46"/>
      <c r="N27" s="46"/>
      <c r="O27" s="46"/>
      <c r="P27" s="427" t="s">
        <v>141</v>
      </c>
      <c r="Q27" s="46"/>
      <c r="R27" s="46"/>
      <c r="S27" s="143" t="s">
        <v>141</v>
      </c>
      <c r="T27" s="46"/>
      <c r="U27" s="46"/>
      <c r="V27" s="46"/>
      <c r="W27" s="46"/>
      <c r="X27" s="46"/>
      <c r="Y27" s="46"/>
      <c r="Z27" s="46"/>
      <c r="AA27" s="46"/>
      <c r="AB27" s="45">
        <v>116</v>
      </c>
      <c r="AC27" s="46"/>
      <c r="AD27" s="46"/>
      <c r="AE27" s="143">
        <v>29</v>
      </c>
      <c r="AF27" s="46"/>
      <c r="AG27" s="46"/>
      <c r="AH27" s="46"/>
      <c r="AI27" s="46"/>
      <c r="AJ27" s="46"/>
      <c r="AK27" s="46"/>
    </row>
    <row r="28" spans="2:37">
      <c r="B28" s="4">
        <f t="shared" si="1"/>
        <v>42139</v>
      </c>
      <c r="C28" s="4"/>
      <c r="D28" s="45">
        <v>129.9</v>
      </c>
      <c r="E28" s="46"/>
      <c r="F28" s="46"/>
      <c r="G28" s="143">
        <v>502</v>
      </c>
      <c r="H28" s="46"/>
      <c r="I28" s="46"/>
      <c r="J28" s="46"/>
      <c r="K28" s="46"/>
      <c r="L28" s="46"/>
      <c r="M28" s="46"/>
      <c r="N28" s="46"/>
      <c r="O28" s="46"/>
      <c r="P28" s="427">
        <v>175.33</v>
      </c>
      <c r="Q28" s="46"/>
      <c r="R28" s="46"/>
      <c r="S28" s="143">
        <v>27</v>
      </c>
      <c r="T28" s="46"/>
      <c r="U28" s="46"/>
      <c r="V28" s="46"/>
      <c r="W28" s="46"/>
      <c r="X28" s="46"/>
      <c r="Y28" s="46"/>
      <c r="Z28" s="46"/>
      <c r="AA28" s="46"/>
      <c r="AB28" s="45">
        <v>116</v>
      </c>
      <c r="AC28" s="46"/>
      <c r="AD28" s="46"/>
      <c r="AE28" s="143">
        <v>40</v>
      </c>
      <c r="AF28" s="46"/>
      <c r="AG28" s="46"/>
      <c r="AH28" s="46"/>
      <c r="AI28" s="46"/>
      <c r="AJ28" s="46"/>
      <c r="AK28" s="46"/>
    </row>
    <row r="29" spans="2:37">
      <c r="B29" s="4">
        <f t="shared" si="1"/>
        <v>42146</v>
      </c>
      <c r="C29" s="4"/>
      <c r="D29" s="45">
        <v>134.99</v>
      </c>
      <c r="E29" s="46"/>
      <c r="F29" s="46"/>
      <c r="G29" s="143">
        <v>162</v>
      </c>
      <c r="H29" s="46"/>
      <c r="I29" s="46"/>
      <c r="J29" s="46"/>
      <c r="K29" s="46"/>
      <c r="L29" s="46"/>
      <c r="M29" s="46"/>
      <c r="N29" s="46"/>
      <c r="O29" s="46"/>
      <c r="P29" s="427">
        <v>182.65</v>
      </c>
      <c r="Q29" s="46"/>
      <c r="R29" s="46"/>
      <c r="S29" s="143">
        <v>31</v>
      </c>
      <c r="T29" s="46"/>
      <c r="U29" s="46"/>
      <c r="V29" s="46"/>
      <c r="W29" s="46"/>
      <c r="X29" s="46"/>
      <c r="Y29" s="46"/>
      <c r="Z29" s="46"/>
      <c r="AA29" s="46"/>
      <c r="AB29" s="45">
        <v>124.5</v>
      </c>
      <c r="AC29" s="46"/>
      <c r="AD29" s="46"/>
      <c r="AE29" s="143">
        <v>80</v>
      </c>
      <c r="AF29" s="46"/>
      <c r="AG29" s="46"/>
      <c r="AH29" s="46"/>
      <c r="AI29" s="46"/>
      <c r="AJ29" s="46"/>
      <c r="AK29" s="46"/>
    </row>
    <row r="30" spans="2:37">
      <c r="B30" s="4">
        <f t="shared" si="1"/>
        <v>42153</v>
      </c>
      <c r="C30" s="4"/>
      <c r="D30" s="45" t="s">
        <v>141</v>
      </c>
      <c r="E30" s="46"/>
      <c r="F30" s="46"/>
      <c r="G30" s="143" t="s">
        <v>141</v>
      </c>
      <c r="H30" s="46"/>
      <c r="I30" s="46"/>
      <c r="J30" s="45">
        <v>130.83000000000001</v>
      </c>
      <c r="K30" s="46"/>
      <c r="L30" s="46"/>
      <c r="M30" s="143">
        <v>706</v>
      </c>
      <c r="N30" s="46"/>
      <c r="O30" s="46"/>
      <c r="P30" s="427">
        <v>173.14</v>
      </c>
      <c r="Q30" s="46"/>
      <c r="R30" s="46"/>
      <c r="S30" s="143">
        <v>14</v>
      </c>
      <c r="T30" s="46"/>
      <c r="U30" s="46"/>
      <c r="V30" s="45">
        <v>178.06</v>
      </c>
      <c r="W30" s="46"/>
      <c r="X30" s="46"/>
      <c r="Y30" s="143">
        <v>72</v>
      </c>
      <c r="Z30" s="46"/>
      <c r="AA30" s="46"/>
      <c r="AB30" s="45" t="s">
        <v>141</v>
      </c>
      <c r="AC30" s="46"/>
      <c r="AD30" s="46"/>
      <c r="AE30" s="143" t="s">
        <v>141</v>
      </c>
      <c r="AF30" s="46"/>
      <c r="AG30" s="46"/>
      <c r="AH30" s="45">
        <v>120.56</v>
      </c>
      <c r="AI30" s="46"/>
      <c r="AJ30" s="46"/>
      <c r="AK30" s="143">
        <v>149</v>
      </c>
    </row>
    <row r="31" spans="2:37">
      <c r="B31" s="4">
        <f t="shared" si="1"/>
        <v>42160</v>
      </c>
      <c r="C31" s="4"/>
      <c r="D31" s="45">
        <v>134.6</v>
      </c>
      <c r="E31" s="46"/>
      <c r="F31" s="46"/>
      <c r="G31" s="143">
        <v>200</v>
      </c>
      <c r="H31" s="46"/>
      <c r="I31" s="46"/>
      <c r="J31" s="46"/>
      <c r="K31" s="46"/>
      <c r="L31" s="46"/>
      <c r="M31" s="46"/>
      <c r="N31" s="46"/>
      <c r="O31" s="46"/>
      <c r="P31" s="427">
        <v>176.43</v>
      </c>
      <c r="Q31" s="46"/>
      <c r="R31" s="46"/>
      <c r="S31" s="143">
        <v>14</v>
      </c>
      <c r="T31" s="46"/>
      <c r="U31" s="46"/>
      <c r="V31" s="46"/>
      <c r="W31" s="46"/>
      <c r="X31" s="46"/>
      <c r="Y31" s="46"/>
      <c r="Z31" s="46"/>
      <c r="AA31" s="46"/>
      <c r="AB31" s="45">
        <v>122</v>
      </c>
      <c r="AC31" s="46"/>
      <c r="AD31" s="46"/>
      <c r="AE31" s="143">
        <v>5</v>
      </c>
      <c r="AF31" s="46"/>
      <c r="AG31" s="46"/>
      <c r="AH31" s="46"/>
      <c r="AI31" s="46"/>
      <c r="AJ31" s="46"/>
      <c r="AK31" s="46"/>
    </row>
    <row r="32" spans="2:37">
      <c r="B32" s="4">
        <f t="shared" si="1"/>
        <v>42167</v>
      </c>
      <c r="C32" s="4"/>
      <c r="D32" s="45">
        <v>136</v>
      </c>
      <c r="E32" s="46"/>
      <c r="F32" s="46"/>
      <c r="G32" s="143">
        <v>80</v>
      </c>
      <c r="H32" s="46"/>
      <c r="I32" s="46"/>
      <c r="J32" s="46"/>
      <c r="K32" s="46"/>
      <c r="L32" s="46"/>
      <c r="M32" s="46"/>
      <c r="N32" s="46"/>
      <c r="O32" s="46"/>
      <c r="P32" s="427">
        <v>178.36</v>
      </c>
      <c r="Q32" s="46"/>
      <c r="R32" s="46"/>
      <c r="S32" s="143">
        <v>11</v>
      </c>
      <c r="T32" s="46"/>
      <c r="U32" s="46"/>
      <c r="V32" s="46"/>
      <c r="W32" s="46"/>
      <c r="X32" s="46"/>
      <c r="Y32" s="46"/>
      <c r="Z32" s="46"/>
      <c r="AA32" s="46"/>
      <c r="AB32" s="45">
        <v>125</v>
      </c>
      <c r="AC32" s="46"/>
      <c r="AD32" s="46"/>
      <c r="AE32" s="143">
        <v>200</v>
      </c>
      <c r="AF32" s="46"/>
      <c r="AG32" s="46"/>
      <c r="AH32" s="46"/>
      <c r="AI32" s="46"/>
      <c r="AJ32" s="46"/>
      <c r="AK32" s="46"/>
    </row>
    <row r="33" spans="2:37">
      <c r="B33" s="4">
        <f t="shared" si="1"/>
        <v>42174</v>
      </c>
      <c r="C33" s="4"/>
      <c r="D33" s="45">
        <v>135</v>
      </c>
      <c r="E33" s="46"/>
      <c r="F33" s="46"/>
      <c r="G33" s="143">
        <v>6</v>
      </c>
      <c r="H33" s="46"/>
      <c r="I33" s="46"/>
      <c r="J33" s="46"/>
      <c r="K33" s="46"/>
      <c r="L33" s="46"/>
      <c r="M33" s="46"/>
      <c r="N33" s="46"/>
      <c r="O33" s="46"/>
      <c r="P33" s="427" t="s">
        <v>141</v>
      </c>
      <c r="Q33" s="46"/>
      <c r="R33" s="46"/>
      <c r="S33" s="143" t="s">
        <v>141</v>
      </c>
      <c r="T33" s="46"/>
      <c r="U33" s="46"/>
      <c r="V33" s="46"/>
      <c r="W33" s="46"/>
      <c r="X33" s="46"/>
      <c r="Y33" s="46"/>
      <c r="Z33" s="46"/>
      <c r="AA33" s="46"/>
      <c r="AB33" s="45">
        <v>125</v>
      </c>
      <c r="AC33" s="46"/>
      <c r="AD33" s="46"/>
      <c r="AE33" s="143">
        <v>1</v>
      </c>
      <c r="AF33" s="46"/>
      <c r="AG33" s="46"/>
      <c r="AH33" s="46"/>
      <c r="AI33" s="46"/>
      <c r="AJ33" s="46"/>
      <c r="AK33" s="46"/>
    </row>
    <row r="34" spans="2:37">
      <c r="B34" s="4">
        <f t="shared" si="1"/>
        <v>42181</v>
      </c>
      <c r="C34" s="4"/>
      <c r="D34" s="45">
        <v>142</v>
      </c>
      <c r="E34" s="46"/>
      <c r="F34" s="46"/>
      <c r="G34" s="143">
        <v>80</v>
      </c>
      <c r="H34" s="46"/>
      <c r="I34" s="46"/>
      <c r="J34" s="45">
        <v>136.53</v>
      </c>
      <c r="K34" s="46"/>
      <c r="L34" s="46"/>
      <c r="M34" s="143">
        <v>366</v>
      </c>
      <c r="N34" s="46"/>
      <c r="O34" s="46"/>
      <c r="P34" s="427" t="s">
        <v>141</v>
      </c>
      <c r="Q34" s="46"/>
      <c r="R34" s="46"/>
      <c r="S34" s="143" t="s">
        <v>141</v>
      </c>
      <c r="T34" s="46"/>
      <c r="U34" s="46"/>
      <c r="V34" s="45">
        <v>178.13</v>
      </c>
      <c r="W34" s="46"/>
      <c r="X34" s="46"/>
      <c r="Y34" s="143">
        <v>32</v>
      </c>
      <c r="Z34" s="46"/>
      <c r="AA34" s="46"/>
      <c r="AB34" s="45">
        <v>134.22999999999999</v>
      </c>
      <c r="AC34" s="46"/>
      <c r="AD34" s="46"/>
      <c r="AE34" s="143">
        <v>520</v>
      </c>
      <c r="AF34" s="46"/>
      <c r="AG34" s="46"/>
      <c r="AH34" s="45">
        <v>131.59</v>
      </c>
      <c r="AI34" s="46"/>
      <c r="AJ34" s="46"/>
      <c r="AK34" s="143">
        <v>726</v>
      </c>
    </row>
    <row r="35" spans="2:37">
      <c r="B35" s="4">
        <f t="shared" si="1"/>
        <v>42188</v>
      </c>
      <c r="C35" s="4"/>
      <c r="D35" s="45">
        <v>139</v>
      </c>
      <c r="E35" s="46"/>
      <c r="F35" s="46"/>
      <c r="G35" s="143">
        <v>20</v>
      </c>
      <c r="H35" s="46"/>
      <c r="I35" s="46"/>
      <c r="J35" s="46"/>
      <c r="K35" s="46"/>
      <c r="L35" s="46"/>
      <c r="M35" s="46"/>
      <c r="N35" s="46"/>
      <c r="O35" s="46"/>
      <c r="P35" s="427">
        <v>182.05</v>
      </c>
      <c r="Q35" s="46"/>
      <c r="R35" s="46"/>
      <c r="S35" s="143">
        <v>20</v>
      </c>
      <c r="T35" s="46"/>
      <c r="U35" s="46"/>
      <c r="V35" s="46"/>
      <c r="W35" s="46"/>
      <c r="X35" s="46"/>
      <c r="Y35" s="46"/>
      <c r="Z35" s="46"/>
      <c r="AA35" s="46"/>
      <c r="AB35" s="45" t="s">
        <v>141</v>
      </c>
      <c r="AC35" s="46"/>
      <c r="AD35" s="46"/>
      <c r="AE35" s="143" t="s">
        <v>141</v>
      </c>
      <c r="AF35" s="46"/>
      <c r="AG35" s="46"/>
      <c r="AH35" s="46"/>
      <c r="AI35" s="46"/>
      <c r="AJ35" s="46"/>
      <c r="AK35" s="46"/>
    </row>
    <row r="36" spans="2:37">
      <c r="B36" s="4">
        <f t="shared" si="1"/>
        <v>42195</v>
      </c>
      <c r="C36" s="4"/>
      <c r="D36" s="45">
        <v>136</v>
      </c>
      <c r="E36" s="46"/>
      <c r="F36" s="46"/>
      <c r="G36" s="143">
        <v>12</v>
      </c>
      <c r="H36" s="46"/>
      <c r="I36" s="46"/>
      <c r="J36" s="46"/>
      <c r="K36" s="46"/>
      <c r="L36" s="46"/>
      <c r="M36" s="46"/>
      <c r="N36" s="46"/>
      <c r="O36" s="46"/>
      <c r="P36" s="427">
        <v>182.38</v>
      </c>
      <c r="Q36" s="46"/>
      <c r="R36" s="46"/>
      <c r="S36" s="143">
        <v>13</v>
      </c>
      <c r="T36" s="46"/>
      <c r="U36" s="46"/>
      <c r="V36" s="46"/>
      <c r="W36" s="46"/>
      <c r="X36" s="46"/>
      <c r="Y36" s="46"/>
      <c r="Z36" s="46"/>
      <c r="AA36" s="46"/>
      <c r="AB36" s="45">
        <v>125</v>
      </c>
      <c r="AC36" s="46"/>
      <c r="AD36" s="46"/>
      <c r="AE36" s="143">
        <v>14</v>
      </c>
      <c r="AF36" s="46"/>
      <c r="AG36" s="46"/>
      <c r="AH36" s="46"/>
      <c r="AI36" s="46"/>
      <c r="AJ36" s="46"/>
      <c r="AK36" s="46"/>
    </row>
    <row r="37" spans="2:37">
      <c r="B37" s="4">
        <f t="shared" si="1"/>
        <v>42202</v>
      </c>
      <c r="C37" s="4"/>
      <c r="D37" s="45">
        <v>141</v>
      </c>
      <c r="E37" s="46"/>
      <c r="F37" s="46"/>
      <c r="G37" s="143">
        <v>120</v>
      </c>
      <c r="H37" s="46"/>
      <c r="I37" s="46"/>
      <c r="J37" s="46"/>
      <c r="K37" s="46"/>
      <c r="L37" s="46"/>
      <c r="M37" s="46"/>
      <c r="N37" s="46"/>
      <c r="O37" s="46"/>
      <c r="P37" s="427">
        <v>177.87</v>
      </c>
      <c r="Q37" s="46"/>
      <c r="R37" s="46"/>
      <c r="S37" s="143">
        <v>15</v>
      </c>
      <c r="T37" s="46"/>
      <c r="U37" s="46"/>
      <c r="V37" s="46"/>
      <c r="W37" s="46"/>
      <c r="X37" s="46"/>
      <c r="Y37" s="46"/>
      <c r="Z37" s="46"/>
      <c r="AA37" s="46"/>
      <c r="AB37" s="45" t="s">
        <v>141</v>
      </c>
      <c r="AC37" s="46"/>
      <c r="AD37" s="46"/>
      <c r="AE37" s="143" t="s">
        <v>141</v>
      </c>
      <c r="AF37" s="46"/>
      <c r="AG37" s="46"/>
      <c r="AH37" s="46"/>
      <c r="AI37" s="46"/>
      <c r="AJ37" s="46"/>
      <c r="AK37" s="46"/>
    </row>
    <row r="38" spans="2:37">
      <c r="B38" s="4">
        <f t="shared" si="1"/>
        <v>42209</v>
      </c>
      <c r="C38" s="4"/>
      <c r="D38" s="45">
        <v>142</v>
      </c>
      <c r="E38" s="46"/>
      <c r="F38" s="46"/>
      <c r="G38" s="143">
        <v>40</v>
      </c>
      <c r="H38" s="46"/>
      <c r="I38" s="46"/>
      <c r="J38" s="46"/>
      <c r="K38" s="46"/>
      <c r="L38" s="46"/>
      <c r="M38" s="46"/>
      <c r="N38" s="46"/>
      <c r="O38" s="46"/>
      <c r="P38" s="427">
        <v>180.86</v>
      </c>
      <c r="Q38" s="46"/>
      <c r="R38" s="46"/>
      <c r="S38" s="143">
        <v>14</v>
      </c>
      <c r="T38" s="46"/>
      <c r="U38" s="46"/>
      <c r="V38" s="46"/>
      <c r="W38" s="46"/>
      <c r="X38" s="46"/>
      <c r="Y38" s="46"/>
      <c r="Z38" s="46"/>
      <c r="AA38" s="46"/>
      <c r="AB38" s="45" t="s">
        <v>141</v>
      </c>
      <c r="AC38" s="46"/>
      <c r="AD38" s="46"/>
      <c r="AE38" s="143" t="s">
        <v>141</v>
      </c>
      <c r="AF38" s="46"/>
      <c r="AG38" s="46"/>
      <c r="AH38" s="46"/>
      <c r="AI38" s="46"/>
      <c r="AJ38" s="46"/>
      <c r="AK38" s="46"/>
    </row>
    <row r="39" spans="2:37">
      <c r="B39" s="4">
        <f t="shared" si="1"/>
        <v>42216</v>
      </c>
      <c r="C39" s="4"/>
      <c r="D39" s="45">
        <v>143</v>
      </c>
      <c r="E39" s="46"/>
      <c r="F39" s="46"/>
      <c r="G39" s="143">
        <v>6</v>
      </c>
      <c r="H39" s="46"/>
      <c r="I39" s="46"/>
      <c r="J39" s="45">
        <v>140.76</v>
      </c>
      <c r="K39" s="46"/>
      <c r="L39" s="46"/>
      <c r="M39" s="143">
        <v>198</v>
      </c>
      <c r="N39" s="46"/>
      <c r="O39" s="46"/>
      <c r="P39" s="427">
        <v>179.83</v>
      </c>
      <c r="Q39" s="46"/>
      <c r="R39" s="46"/>
      <c r="S39" s="143">
        <v>12</v>
      </c>
      <c r="T39" s="46"/>
      <c r="U39" s="46"/>
      <c r="V39" s="45">
        <v>180.63</v>
      </c>
      <c r="W39" s="46"/>
      <c r="X39" s="46"/>
      <c r="Y39" s="143">
        <v>67</v>
      </c>
      <c r="Z39" s="46"/>
      <c r="AA39" s="46"/>
      <c r="AB39" s="45" t="s">
        <v>141</v>
      </c>
      <c r="AC39" s="46"/>
      <c r="AD39" s="46"/>
      <c r="AE39" s="143" t="s">
        <v>141</v>
      </c>
      <c r="AF39" s="46"/>
      <c r="AG39" s="46"/>
      <c r="AH39" s="45">
        <v>125</v>
      </c>
      <c r="AI39" s="46"/>
      <c r="AJ39" s="46"/>
      <c r="AK39" s="143">
        <v>14</v>
      </c>
    </row>
    <row r="40" spans="2:37">
      <c r="B40" s="4">
        <f t="shared" si="1"/>
        <v>42223</v>
      </c>
      <c r="C40" s="4"/>
      <c r="D40" s="45">
        <v>142</v>
      </c>
      <c r="E40" s="46"/>
      <c r="F40" s="46"/>
      <c r="G40" s="143">
        <v>40</v>
      </c>
      <c r="H40" s="46"/>
      <c r="I40" s="46"/>
      <c r="J40" s="46"/>
      <c r="K40" s="46"/>
      <c r="L40" s="46"/>
      <c r="M40" s="46"/>
      <c r="N40" s="46"/>
      <c r="O40" s="46"/>
      <c r="P40" s="427">
        <v>181.57</v>
      </c>
      <c r="Q40" s="46"/>
      <c r="R40" s="46"/>
      <c r="S40" s="143">
        <v>14</v>
      </c>
      <c r="T40" s="46"/>
      <c r="U40" s="46"/>
      <c r="V40" s="46"/>
      <c r="W40" s="46"/>
      <c r="X40" s="46"/>
      <c r="Y40" s="46"/>
      <c r="Z40" s="46"/>
      <c r="AA40" s="46"/>
      <c r="AB40" s="45">
        <v>129</v>
      </c>
      <c r="AC40" s="46"/>
      <c r="AD40" s="46"/>
      <c r="AE40" s="143">
        <v>2</v>
      </c>
      <c r="AF40" s="46"/>
      <c r="AG40" s="46"/>
      <c r="AH40" s="46"/>
      <c r="AI40" s="46"/>
      <c r="AJ40" s="46"/>
      <c r="AK40" s="46"/>
    </row>
    <row r="41" spans="2:37">
      <c r="B41" s="4">
        <f t="shared" si="1"/>
        <v>42230</v>
      </c>
      <c r="C41" s="4"/>
      <c r="D41" s="45" t="s">
        <v>141</v>
      </c>
      <c r="E41" s="46"/>
      <c r="F41" s="46"/>
      <c r="G41" s="143" t="s">
        <v>141</v>
      </c>
      <c r="H41" s="46"/>
      <c r="I41" s="46"/>
      <c r="J41" s="46"/>
      <c r="K41" s="46"/>
      <c r="L41" s="46"/>
      <c r="M41" s="46"/>
      <c r="N41" s="46"/>
      <c r="O41" s="46"/>
      <c r="P41" s="427">
        <v>189.7</v>
      </c>
      <c r="Q41" s="46"/>
      <c r="R41" s="46"/>
      <c r="S41" s="143">
        <v>20</v>
      </c>
      <c r="T41" s="46"/>
      <c r="U41" s="46"/>
      <c r="V41" s="46"/>
      <c r="W41" s="46"/>
      <c r="X41" s="46"/>
      <c r="Y41" s="46"/>
      <c r="Z41" s="46"/>
      <c r="AA41" s="46"/>
      <c r="AB41" s="45" t="s">
        <v>141</v>
      </c>
      <c r="AC41" s="46"/>
      <c r="AD41" s="46"/>
      <c r="AE41" s="143" t="s">
        <v>141</v>
      </c>
      <c r="AF41" s="46"/>
      <c r="AG41" s="46"/>
      <c r="AH41" s="46"/>
      <c r="AI41" s="46"/>
      <c r="AJ41" s="46"/>
      <c r="AK41" s="46"/>
    </row>
    <row r="42" spans="2:37">
      <c r="B42" s="4">
        <f t="shared" si="1"/>
        <v>42237</v>
      </c>
      <c r="C42" s="4"/>
      <c r="D42" s="45" t="s">
        <v>141</v>
      </c>
      <c r="E42" s="46"/>
      <c r="F42" s="46"/>
      <c r="G42" s="143" t="s">
        <v>141</v>
      </c>
      <c r="H42" s="46"/>
      <c r="I42" s="46"/>
      <c r="J42" s="46"/>
      <c r="K42" s="46"/>
      <c r="L42" s="46"/>
      <c r="M42" s="46"/>
      <c r="N42" s="46"/>
      <c r="O42" s="46"/>
      <c r="P42" s="427">
        <v>182.54</v>
      </c>
      <c r="Q42" s="46"/>
      <c r="R42" s="46"/>
      <c r="S42" s="143">
        <v>13</v>
      </c>
      <c r="T42" s="46"/>
      <c r="U42" s="46"/>
      <c r="V42" s="46"/>
      <c r="W42" s="46"/>
      <c r="X42" s="46"/>
      <c r="Y42" s="46"/>
      <c r="Z42" s="46"/>
      <c r="AA42" s="46"/>
      <c r="AB42" s="45">
        <v>129</v>
      </c>
      <c r="AC42" s="46"/>
      <c r="AD42" s="46"/>
      <c r="AE42" s="143">
        <v>17</v>
      </c>
      <c r="AF42" s="46"/>
      <c r="AG42" s="46"/>
      <c r="AH42" s="46"/>
      <c r="AI42" s="46"/>
      <c r="AJ42" s="46"/>
      <c r="AK42" s="46"/>
    </row>
    <row r="43" spans="2:37">
      <c r="B43" s="4">
        <f t="shared" si="1"/>
        <v>42244</v>
      </c>
      <c r="C43" s="4"/>
      <c r="D43" s="45">
        <v>144</v>
      </c>
      <c r="E43" s="46"/>
      <c r="F43" s="46"/>
      <c r="G43" s="143">
        <v>48</v>
      </c>
      <c r="H43" s="46"/>
      <c r="I43" s="46"/>
      <c r="J43" s="45">
        <v>143.09</v>
      </c>
      <c r="K43" s="46"/>
      <c r="L43" s="46"/>
      <c r="M43" s="143">
        <v>88</v>
      </c>
      <c r="N43" s="46"/>
      <c r="O43" s="46"/>
      <c r="P43" s="427">
        <v>184.14</v>
      </c>
      <c r="Q43" s="46"/>
      <c r="R43" s="46"/>
      <c r="S43" s="143">
        <v>14</v>
      </c>
      <c r="T43" s="46"/>
      <c r="U43" s="46"/>
      <c r="V43" s="45">
        <v>185.03</v>
      </c>
      <c r="W43" s="46"/>
      <c r="X43" s="46"/>
      <c r="Y43" s="143">
        <v>61</v>
      </c>
      <c r="Z43" s="46"/>
      <c r="AA43" s="46"/>
      <c r="AB43" s="45" t="s">
        <v>141</v>
      </c>
      <c r="AC43" s="46"/>
      <c r="AD43" s="46"/>
      <c r="AE43" s="143" t="s">
        <v>141</v>
      </c>
      <c r="AF43" s="46"/>
      <c r="AG43" s="46"/>
      <c r="AH43" s="45">
        <v>129</v>
      </c>
      <c r="AI43" s="46"/>
      <c r="AJ43" s="46"/>
      <c r="AK43" s="143">
        <v>19</v>
      </c>
    </row>
    <row r="44" spans="2:37">
      <c r="B44" s="4">
        <f t="shared" si="1"/>
        <v>42251</v>
      </c>
      <c r="C44" s="4"/>
      <c r="D44" s="45">
        <v>145.09</v>
      </c>
      <c r="E44" s="46"/>
      <c r="F44" s="46"/>
      <c r="G44" s="143">
        <v>220</v>
      </c>
      <c r="H44" s="46"/>
      <c r="I44" s="46"/>
      <c r="J44" s="46"/>
      <c r="K44" s="46"/>
      <c r="L44" s="46"/>
      <c r="M44" s="46"/>
      <c r="N44" s="46"/>
      <c r="O44" s="46"/>
      <c r="P44" s="427">
        <v>182.57</v>
      </c>
      <c r="Q44" s="46"/>
      <c r="R44" s="46"/>
      <c r="S44" s="143">
        <v>14</v>
      </c>
      <c r="T44" s="46"/>
      <c r="U44" s="46"/>
      <c r="V44" s="46"/>
      <c r="W44" s="46"/>
      <c r="X44" s="46"/>
      <c r="Y44" s="46"/>
      <c r="Z44" s="46"/>
      <c r="AA44" s="46"/>
      <c r="AB44" s="45">
        <v>132</v>
      </c>
      <c r="AC44" s="46"/>
      <c r="AD44" s="46"/>
      <c r="AE44" s="143">
        <v>2</v>
      </c>
      <c r="AF44" s="46"/>
      <c r="AG44" s="46"/>
      <c r="AH44" s="46"/>
      <c r="AI44" s="46"/>
      <c r="AJ44" s="46"/>
      <c r="AK44" s="46"/>
    </row>
    <row r="45" spans="2:37">
      <c r="B45" s="4">
        <f t="shared" si="1"/>
        <v>42258</v>
      </c>
      <c r="C45" s="4"/>
      <c r="D45" s="45" t="s">
        <v>141</v>
      </c>
      <c r="E45" s="46"/>
      <c r="F45" s="46"/>
      <c r="G45" s="143" t="s">
        <v>141</v>
      </c>
      <c r="H45" s="46"/>
      <c r="I45" s="46"/>
      <c r="J45" s="46"/>
      <c r="K45" s="46"/>
      <c r="L45" s="46"/>
      <c r="M45" s="46"/>
      <c r="N45" s="46"/>
      <c r="O45" s="46"/>
      <c r="P45" s="427">
        <v>182.14</v>
      </c>
      <c r="Q45" s="46"/>
      <c r="R45" s="46"/>
      <c r="S45" s="143">
        <v>14</v>
      </c>
      <c r="T45" s="46"/>
      <c r="U45" s="46"/>
      <c r="V45" s="46"/>
      <c r="W45" s="46"/>
      <c r="X45" s="46"/>
      <c r="Y45" s="46"/>
      <c r="Z45" s="46"/>
      <c r="AA45" s="46"/>
      <c r="AB45" s="45" t="s">
        <v>141</v>
      </c>
      <c r="AC45" s="46"/>
      <c r="AD45" s="46"/>
      <c r="AE45" s="143" t="s">
        <v>141</v>
      </c>
      <c r="AF45" s="46"/>
      <c r="AG45" s="46"/>
      <c r="AH45" s="46"/>
      <c r="AI45" s="46"/>
      <c r="AJ45" s="46"/>
      <c r="AK45" s="46"/>
    </row>
    <row r="46" spans="2:37">
      <c r="B46" s="4">
        <f t="shared" si="1"/>
        <v>42265</v>
      </c>
      <c r="C46" s="4"/>
      <c r="D46" s="45">
        <v>142.69</v>
      </c>
      <c r="E46" s="46"/>
      <c r="F46" s="46"/>
      <c r="G46" s="143">
        <v>260</v>
      </c>
      <c r="H46" s="46"/>
      <c r="I46" s="46"/>
      <c r="J46" s="46"/>
      <c r="K46" s="46"/>
      <c r="L46" s="46"/>
      <c r="M46" s="46"/>
      <c r="N46" s="46"/>
      <c r="O46" s="46"/>
      <c r="P46" s="427">
        <v>186.18</v>
      </c>
      <c r="Q46" s="46"/>
      <c r="R46" s="46"/>
      <c r="S46" s="143">
        <v>17</v>
      </c>
      <c r="T46" s="46"/>
      <c r="U46" s="46"/>
      <c r="V46" s="46"/>
      <c r="W46" s="46"/>
      <c r="X46" s="46"/>
      <c r="Y46" s="46"/>
      <c r="Z46" s="46"/>
      <c r="AA46" s="46"/>
      <c r="AB46" s="45" t="s">
        <v>141</v>
      </c>
      <c r="AC46" s="46"/>
      <c r="AD46" s="46"/>
      <c r="AE46" s="143" t="s">
        <v>141</v>
      </c>
      <c r="AF46" s="46"/>
      <c r="AG46" s="46"/>
      <c r="AH46" s="46"/>
      <c r="AI46" s="46"/>
      <c r="AJ46" s="46"/>
      <c r="AK46" s="46"/>
    </row>
    <row r="47" spans="2:37">
      <c r="B47" s="4">
        <f t="shared" si="1"/>
        <v>42272</v>
      </c>
      <c r="C47" s="4"/>
      <c r="D47" s="45">
        <v>148.71</v>
      </c>
      <c r="E47" s="46"/>
      <c r="F47" s="46"/>
      <c r="G47" s="143">
        <v>140</v>
      </c>
      <c r="H47" s="46"/>
      <c r="I47" s="46"/>
      <c r="J47" s="45">
        <v>144.9</v>
      </c>
      <c r="K47" s="46"/>
      <c r="L47" s="46"/>
      <c r="M47" s="143">
        <v>620</v>
      </c>
      <c r="N47" s="46"/>
      <c r="O47" s="46"/>
      <c r="P47" s="427">
        <v>203.12</v>
      </c>
      <c r="Q47" s="46"/>
      <c r="R47" s="46"/>
      <c r="S47" s="143">
        <v>289</v>
      </c>
      <c r="T47" s="46"/>
      <c r="U47" s="46"/>
      <c r="V47" s="45">
        <v>200.52</v>
      </c>
      <c r="W47" s="46"/>
      <c r="X47" s="46"/>
      <c r="Y47" s="143">
        <v>334</v>
      </c>
      <c r="Z47" s="46"/>
      <c r="AA47" s="46"/>
      <c r="AB47" s="45" t="s">
        <v>141</v>
      </c>
      <c r="AC47" s="46"/>
      <c r="AD47" s="46"/>
      <c r="AE47" s="143" t="s">
        <v>141</v>
      </c>
      <c r="AF47" s="46"/>
      <c r="AG47" s="46"/>
      <c r="AH47" s="45">
        <v>132</v>
      </c>
      <c r="AI47" s="46"/>
      <c r="AJ47" s="46"/>
      <c r="AK47" s="143">
        <v>2</v>
      </c>
    </row>
    <row r="48" spans="2:37">
      <c r="B48" s="4">
        <f t="shared" si="1"/>
        <v>42279</v>
      </c>
      <c r="C48" s="4"/>
      <c r="D48" s="45" t="s">
        <v>141</v>
      </c>
      <c r="E48" s="46"/>
      <c r="F48" s="46"/>
      <c r="G48" s="143" t="s">
        <v>141</v>
      </c>
      <c r="H48" s="46"/>
      <c r="I48" s="46"/>
      <c r="J48" s="46"/>
      <c r="K48" s="46"/>
      <c r="L48" s="46"/>
      <c r="M48" s="46"/>
      <c r="N48" s="46"/>
      <c r="O48" s="46"/>
      <c r="P48" s="45">
        <v>204.63</v>
      </c>
      <c r="Q48" s="46"/>
      <c r="R48" s="46"/>
      <c r="S48" s="143">
        <v>43</v>
      </c>
      <c r="T48" s="46"/>
      <c r="U48" s="46"/>
      <c r="V48" s="46"/>
      <c r="W48" s="46"/>
      <c r="X48" s="46"/>
      <c r="Y48" s="46"/>
      <c r="Z48" s="46"/>
      <c r="AA48" s="46"/>
      <c r="AB48" s="45" t="s">
        <v>141</v>
      </c>
      <c r="AC48" s="46"/>
      <c r="AD48" s="46"/>
      <c r="AE48" s="143" t="s">
        <v>141</v>
      </c>
      <c r="AF48" s="46"/>
      <c r="AG48" s="46"/>
      <c r="AH48" s="46"/>
      <c r="AI48" s="46"/>
      <c r="AJ48" s="46"/>
      <c r="AK48" s="46"/>
    </row>
    <row r="49" spans="2:37">
      <c r="B49" s="4">
        <f t="shared" si="1"/>
        <v>42286</v>
      </c>
      <c r="C49" s="4"/>
      <c r="D49" s="45">
        <v>147</v>
      </c>
      <c r="E49" s="46"/>
      <c r="F49" s="46"/>
      <c r="G49" s="143">
        <v>15</v>
      </c>
      <c r="H49" s="46"/>
      <c r="I49" s="46"/>
      <c r="J49" s="46"/>
      <c r="K49" s="46"/>
      <c r="L49" s="46"/>
      <c r="M49" s="46"/>
      <c r="N49" s="46"/>
      <c r="O49" s="46"/>
      <c r="P49" s="45">
        <v>182.43</v>
      </c>
      <c r="Q49" s="46"/>
      <c r="R49" s="46"/>
      <c r="S49" s="143">
        <v>14</v>
      </c>
      <c r="T49" s="46"/>
      <c r="U49" s="46"/>
      <c r="V49" s="46"/>
      <c r="W49" s="46"/>
      <c r="X49" s="46"/>
      <c r="Y49" s="46"/>
      <c r="Z49" s="46"/>
      <c r="AA49" s="46"/>
      <c r="AB49" s="45" t="s">
        <v>141</v>
      </c>
      <c r="AC49" s="46"/>
      <c r="AD49" s="46"/>
      <c r="AE49" s="143" t="s">
        <v>141</v>
      </c>
      <c r="AF49" s="46"/>
      <c r="AG49" s="46"/>
      <c r="AH49" s="46"/>
      <c r="AI49" s="46"/>
      <c r="AJ49" s="46"/>
      <c r="AK49" s="46"/>
    </row>
    <row r="50" spans="2:37">
      <c r="B50" s="4">
        <f t="shared" si="1"/>
        <v>42293</v>
      </c>
      <c r="C50" s="4"/>
      <c r="D50" s="45">
        <v>148</v>
      </c>
      <c r="E50" s="46"/>
      <c r="F50" s="46"/>
      <c r="G50" s="143">
        <v>2</v>
      </c>
      <c r="H50" s="46"/>
      <c r="I50" s="46"/>
      <c r="J50" s="46"/>
      <c r="K50" s="46"/>
      <c r="L50" s="46"/>
      <c r="M50" s="46"/>
      <c r="N50" s="46"/>
      <c r="O50" s="46"/>
      <c r="P50" s="45">
        <v>187</v>
      </c>
      <c r="Q50" s="46"/>
      <c r="R50" s="46"/>
      <c r="S50" s="143">
        <v>14</v>
      </c>
      <c r="T50" s="46"/>
      <c r="U50" s="46"/>
      <c r="V50" s="46"/>
      <c r="W50" s="46"/>
      <c r="X50" s="46"/>
      <c r="Y50" s="46"/>
      <c r="Z50" s="46"/>
      <c r="AA50" s="46"/>
      <c r="AB50" s="45">
        <v>138</v>
      </c>
      <c r="AC50" s="46"/>
      <c r="AD50" s="46"/>
      <c r="AE50" s="143">
        <v>2</v>
      </c>
      <c r="AF50" s="46"/>
      <c r="AG50" s="46"/>
      <c r="AH50" s="46"/>
      <c r="AI50" s="46"/>
      <c r="AJ50" s="46"/>
      <c r="AK50" s="46"/>
    </row>
    <row r="51" spans="2:37">
      <c r="B51" s="4">
        <f t="shared" si="1"/>
        <v>42300</v>
      </c>
      <c r="C51" s="4"/>
      <c r="D51" s="45" t="s">
        <v>141</v>
      </c>
      <c r="E51" s="46"/>
      <c r="F51" s="46"/>
      <c r="G51" s="143" t="s">
        <v>141</v>
      </c>
      <c r="H51" s="46"/>
      <c r="I51" s="46"/>
      <c r="J51" s="46"/>
      <c r="K51" s="46"/>
      <c r="L51" s="46"/>
      <c r="M51" s="46"/>
      <c r="N51" s="46"/>
      <c r="O51" s="46"/>
      <c r="P51" s="45">
        <v>186</v>
      </c>
      <c r="Q51" s="46"/>
      <c r="R51" s="46"/>
      <c r="S51" s="143">
        <v>18</v>
      </c>
      <c r="T51" s="46"/>
      <c r="U51" s="46"/>
      <c r="V51" s="46"/>
      <c r="W51" s="46"/>
      <c r="X51" s="46"/>
      <c r="Y51" s="46"/>
      <c r="Z51" s="46"/>
      <c r="AA51" s="46"/>
      <c r="AB51" s="45">
        <v>136</v>
      </c>
      <c r="AC51" s="46"/>
      <c r="AD51" s="46"/>
      <c r="AE51" s="143">
        <v>40</v>
      </c>
      <c r="AF51" s="46"/>
      <c r="AG51" s="46"/>
      <c r="AH51" s="46"/>
      <c r="AI51" s="46"/>
      <c r="AJ51" s="46"/>
      <c r="AK51" s="46"/>
    </row>
    <row r="52" spans="2:37">
      <c r="B52" s="4">
        <f t="shared" si="1"/>
        <v>42307</v>
      </c>
      <c r="C52" s="4"/>
      <c r="D52" s="45">
        <v>148</v>
      </c>
      <c r="E52" s="46"/>
      <c r="F52" s="46"/>
      <c r="G52" s="143">
        <v>160</v>
      </c>
      <c r="H52" s="46"/>
      <c r="I52" s="46"/>
      <c r="J52" s="45">
        <v>147.91999999999999</v>
      </c>
      <c r="K52" s="46"/>
      <c r="L52" s="46"/>
      <c r="M52" s="143">
        <v>177</v>
      </c>
      <c r="N52" s="46"/>
      <c r="O52" s="46"/>
      <c r="P52" s="45">
        <v>204.55</v>
      </c>
      <c r="Q52" s="46"/>
      <c r="R52" s="46"/>
      <c r="S52" s="143">
        <v>29</v>
      </c>
      <c r="T52" s="46"/>
      <c r="U52" s="46"/>
      <c r="V52" s="45">
        <v>197.04</v>
      </c>
      <c r="W52" s="46"/>
      <c r="X52" s="46"/>
      <c r="Y52" s="143">
        <v>118</v>
      </c>
      <c r="Z52" s="46"/>
      <c r="AA52" s="46"/>
      <c r="AB52" s="45" t="s">
        <v>141</v>
      </c>
      <c r="AC52" s="46"/>
      <c r="AD52" s="46"/>
      <c r="AE52" s="143" t="s">
        <v>141</v>
      </c>
      <c r="AF52" s="46"/>
      <c r="AG52" s="46"/>
      <c r="AH52" s="45">
        <v>136.1</v>
      </c>
      <c r="AI52" s="46"/>
      <c r="AJ52" s="46"/>
      <c r="AK52" s="143">
        <v>42</v>
      </c>
    </row>
    <row r="53" spans="2:37">
      <c r="B53" s="4">
        <f t="shared" si="1"/>
        <v>42314</v>
      </c>
      <c r="C53" s="4"/>
      <c r="D53" s="45" t="s">
        <v>141</v>
      </c>
      <c r="E53" s="46"/>
      <c r="F53" s="46"/>
      <c r="G53" s="143" t="s">
        <v>141</v>
      </c>
      <c r="H53" s="46"/>
      <c r="I53" s="46"/>
      <c r="J53" s="46"/>
      <c r="K53" s="46"/>
      <c r="L53" s="46"/>
      <c r="M53" s="46"/>
      <c r="N53" s="46"/>
      <c r="O53" s="46"/>
      <c r="P53" s="45" t="s">
        <v>141</v>
      </c>
      <c r="Q53" s="46"/>
      <c r="R53" s="46"/>
      <c r="S53" s="143" t="s">
        <v>141</v>
      </c>
      <c r="T53" s="46"/>
      <c r="U53" s="46"/>
      <c r="V53" s="46"/>
      <c r="W53" s="46"/>
      <c r="X53" s="46"/>
      <c r="Y53" s="46"/>
      <c r="Z53" s="46"/>
      <c r="AA53" s="46"/>
      <c r="AB53" s="45" t="s">
        <v>141</v>
      </c>
      <c r="AC53" s="46"/>
      <c r="AD53" s="46"/>
      <c r="AE53" s="143" t="s">
        <v>141</v>
      </c>
      <c r="AF53" s="46"/>
      <c r="AG53" s="46"/>
      <c r="AH53" s="46"/>
      <c r="AI53" s="46"/>
      <c r="AJ53" s="46"/>
      <c r="AK53" s="46"/>
    </row>
    <row r="54" spans="2:37">
      <c r="B54" s="4">
        <f t="shared" si="1"/>
        <v>42321</v>
      </c>
      <c r="C54" s="4"/>
      <c r="D54" s="45">
        <v>148</v>
      </c>
      <c r="E54" s="46"/>
      <c r="F54" s="46"/>
      <c r="G54" s="143">
        <v>40</v>
      </c>
      <c r="H54" s="46"/>
      <c r="I54" s="46"/>
      <c r="J54" s="46"/>
      <c r="K54" s="46"/>
      <c r="L54" s="46"/>
      <c r="M54" s="46"/>
      <c r="N54" s="46"/>
      <c r="O54" s="46"/>
      <c r="P54" s="45">
        <v>180.03</v>
      </c>
      <c r="Q54" s="46"/>
      <c r="R54" s="46"/>
      <c r="S54" s="143">
        <v>581</v>
      </c>
      <c r="T54" s="46"/>
      <c r="U54" s="46"/>
      <c r="V54" s="46"/>
      <c r="W54" s="46"/>
      <c r="X54" s="46"/>
      <c r="Y54" s="46"/>
      <c r="Z54" s="46"/>
      <c r="AA54" s="46"/>
      <c r="AB54" s="45">
        <v>142</v>
      </c>
      <c r="AC54" s="46"/>
      <c r="AD54" s="46"/>
      <c r="AE54" s="143">
        <v>160</v>
      </c>
      <c r="AF54" s="46"/>
      <c r="AG54" s="46"/>
      <c r="AH54" s="46"/>
      <c r="AI54" s="46"/>
      <c r="AJ54" s="46"/>
      <c r="AK54" s="46"/>
    </row>
    <row r="55" spans="2:37">
      <c r="B55" s="4">
        <f t="shared" si="1"/>
        <v>42328</v>
      </c>
      <c r="C55" s="4"/>
      <c r="D55" s="45">
        <v>148.5</v>
      </c>
      <c r="E55" s="46"/>
      <c r="F55" s="46"/>
      <c r="G55" s="143">
        <v>160</v>
      </c>
      <c r="H55" s="46"/>
      <c r="I55" s="46"/>
      <c r="J55" s="46"/>
      <c r="K55" s="46"/>
      <c r="L55" s="46"/>
      <c r="M55" s="46"/>
      <c r="N55" s="46"/>
      <c r="O55" s="46"/>
      <c r="P55" s="45">
        <v>181.53</v>
      </c>
      <c r="Q55" s="46"/>
      <c r="R55" s="46"/>
      <c r="S55" s="143">
        <v>237</v>
      </c>
      <c r="T55" s="46"/>
      <c r="U55" s="46"/>
      <c r="V55" s="46"/>
      <c r="W55" s="46"/>
      <c r="X55" s="46"/>
      <c r="Y55" s="46"/>
      <c r="Z55" s="46"/>
      <c r="AA55" s="46"/>
      <c r="AB55" s="45">
        <v>142</v>
      </c>
      <c r="AC55" s="46"/>
      <c r="AD55" s="46"/>
      <c r="AE55" s="143">
        <v>40</v>
      </c>
      <c r="AF55" s="46"/>
      <c r="AG55" s="46"/>
      <c r="AH55" s="46"/>
      <c r="AI55" s="46"/>
      <c r="AJ55" s="46"/>
      <c r="AK55" s="46"/>
    </row>
    <row r="56" spans="2:37">
      <c r="B56" s="4">
        <f t="shared" si="1"/>
        <v>42335</v>
      </c>
      <c r="C56" s="4"/>
      <c r="D56" s="45">
        <v>146.04</v>
      </c>
      <c r="E56" s="46"/>
      <c r="F56" s="46"/>
      <c r="G56" s="143">
        <v>153</v>
      </c>
      <c r="H56" s="46"/>
      <c r="I56" s="46"/>
      <c r="J56" s="45">
        <v>147.38</v>
      </c>
      <c r="K56" s="46"/>
      <c r="L56" s="46"/>
      <c r="M56" s="143">
        <v>353</v>
      </c>
      <c r="N56" s="46"/>
      <c r="O56" s="46"/>
      <c r="P56" s="45">
        <v>181.77</v>
      </c>
      <c r="Q56" s="46"/>
      <c r="R56" s="46"/>
      <c r="S56" s="143">
        <v>235</v>
      </c>
      <c r="T56" s="46"/>
      <c r="U56" s="46"/>
      <c r="V56" s="45">
        <v>180.76</v>
      </c>
      <c r="W56" s="46"/>
      <c r="X56" s="46"/>
      <c r="Y56" s="143">
        <v>1053</v>
      </c>
      <c r="Z56" s="46"/>
      <c r="AA56" s="46"/>
      <c r="AB56" s="45" t="s">
        <v>141</v>
      </c>
      <c r="AC56" s="46"/>
      <c r="AD56" s="46"/>
      <c r="AE56" s="143" t="s">
        <v>141</v>
      </c>
      <c r="AF56" s="46"/>
      <c r="AG56" s="46"/>
      <c r="AH56" s="45">
        <v>142</v>
      </c>
      <c r="AI56" s="46"/>
      <c r="AJ56" s="46"/>
      <c r="AK56" s="143">
        <v>200</v>
      </c>
    </row>
    <row r="57" spans="2:37">
      <c r="B57" s="4">
        <f t="shared" si="1"/>
        <v>42342</v>
      </c>
      <c r="C57" s="4"/>
      <c r="D57" s="45" t="s">
        <v>141</v>
      </c>
      <c r="E57" s="46"/>
      <c r="F57" s="46"/>
      <c r="G57" s="143" t="s">
        <v>141</v>
      </c>
      <c r="H57" s="46"/>
      <c r="I57" s="46"/>
      <c r="J57" s="45"/>
      <c r="K57" s="46"/>
      <c r="L57" s="46"/>
      <c r="M57" s="143"/>
      <c r="N57" s="46"/>
      <c r="O57" s="46"/>
      <c r="P57" s="45">
        <v>188.69</v>
      </c>
      <c r="Q57" s="46"/>
      <c r="R57" s="46"/>
      <c r="S57" s="143">
        <v>271</v>
      </c>
      <c r="T57" s="46"/>
      <c r="U57" s="46"/>
      <c r="V57" s="45"/>
      <c r="W57" s="46"/>
      <c r="X57" s="46"/>
      <c r="Y57" s="143"/>
      <c r="Z57" s="46"/>
      <c r="AA57" s="46"/>
      <c r="AB57" s="45" t="s">
        <v>141</v>
      </c>
      <c r="AC57" s="46"/>
      <c r="AD57" s="46"/>
      <c r="AE57" s="143" t="s">
        <v>141</v>
      </c>
      <c r="AF57" s="46"/>
      <c r="AG57" s="46"/>
      <c r="AH57" s="45"/>
      <c r="AI57" s="46"/>
      <c r="AJ57" s="46"/>
      <c r="AK57" s="143"/>
    </row>
    <row r="58" spans="2:37">
      <c r="B58" s="4">
        <f t="shared" si="1"/>
        <v>42349</v>
      </c>
      <c r="C58" s="4"/>
      <c r="D58" s="45">
        <v>148.83000000000001</v>
      </c>
      <c r="E58" s="46"/>
      <c r="F58" s="46"/>
      <c r="G58" s="143">
        <v>82</v>
      </c>
      <c r="H58" s="46"/>
      <c r="I58" s="46"/>
      <c r="J58" s="45"/>
      <c r="K58" s="46"/>
      <c r="L58" s="46"/>
      <c r="M58" s="143"/>
      <c r="N58" s="46"/>
      <c r="O58" s="46"/>
      <c r="P58" s="45">
        <v>186.42</v>
      </c>
      <c r="Q58" s="46"/>
      <c r="R58" s="46"/>
      <c r="S58" s="143">
        <v>267</v>
      </c>
      <c r="T58" s="46"/>
      <c r="U58" s="46"/>
      <c r="V58" s="45"/>
      <c r="W58" s="46"/>
      <c r="X58" s="46"/>
      <c r="Y58" s="143"/>
      <c r="Z58" s="46"/>
      <c r="AA58" s="46"/>
      <c r="AB58" s="45" t="s">
        <v>141</v>
      </c>
      <c r="AC58" s="46"/>
      <c r="AD58" s="46"/>
      <c r="AE58" s="143" t="s">
        <v>141</v>
      </c>
      <c r="AF58" s="46"/>
      <c r="AG58" s="46"/>
      <c r="AH58" s="45"/>
      <c r="AI58" s="46"/>
      <c r="AJ58" s="46"/>
      <c r="AK58" s="143"/>
    </row>
    <row r="59" spans="2:37">
      <c r="B59" s="4">
        <f t="shared" si="1"/>
        <v>42356</v>
      </c>
      <c r="C59" s="4"/>
      <c r="D59" s="45">
        <v>144.78</v>
      </c>
      <c r="E59" s="46"/>
      <c r="F59" s="46"/>
      <c r="G59" s="143">
        <v>82</v>
      </c>
      <c r="H59" s="46"/>
      <c r="I59" s="46"/>
      <c r="J59" s="45"/>
      <c r="K59" s="46"/>
      <c r="L59" s="46"/>
      <c r="M59" s="143"/>
      <c r="N59" s="46"/>
      <c r="O59" s="46"/>
      <c r="P59" s="45" t="s">
        <v>141</v>
      </c>
      <c r="Q59" s="46"/>
      <c r="R59" s="46"/>
      <c r="S59" s="143" t="s">
        <v>141</v>
      </c>
      <c r="T59" s="46"/>
      <c r="U59" s="46"/>
      <c r="V59" s="45"/>
      <c r="W59" s="46"/>
      <c r="X59" s="46"/>
      <c r="Y59" s="143"/>
      <c r="Z59" s="46"/>
      <c r="AA59" s="46"/>
      <c r="AB59" s="45" t="s">
        <v>141</v>
      </c>
      <c r="AC59" s="46"/>
      <c r="AD59" s="46"/>
      <c r="AE59" s="143" t="s">
        <v>141</v>
      </c>
      <c r="AF59" s="45"/>
      <c r="AG59" s="46"/>
      <c r="AH59" s="46"/>
      <c r="AI59" s="143"/>
      <c r="AJ59" s="46"/>
      <c r="AK59" s="46"/>
    </row>
    <row r="60" spans="2:37">
      <c r="B60" s="4">
        <f t="shared" si="1"/>
        <v>42363</v>
      </c>
      <c r="C60" s="4"/>
      <c r="D60" s="45" t="s">
        <v>141</v>
      </c>
      <c r="E60" s="46"/>
      <c r="F60" s="46"/>
      <c r="G60" s="143" t="s">
        <v>141</v>
      </c>
      <c r="H60" s="46"/>
      <c r="I60" s="46"/>
      <c r="J60" s="45"/>
      <c r="K60" s="46"/>
      <c r="L60" s="46"/>
      <c r="M60" s="143"/>
      <c r="N60" s="46"/>
      <c r="O60" s="46"/>
      <c r="P60" s="45" t="s">
        <v>141</v>
      </c>
      <c r="Q60" s="46"/>
      <c r="R60" s="46"/>
      <c r="S60" s="143" t="s">
        <v>141</v>
      </c>
      <c r="T60" s="46"/>
      <c r="U60" s="46"/>
      <c r="V60" s="45"/>
      <c r="W60" s="46"/>
      <c r="X60" s="46"/>
      <c r="Y60" s="143"/>
      <c r="Z60" s="46"/>
      <c r="AA60" s="46"/>
      <c r="AB60" s="45" t="s">
        <v>141</v>
      </c>
      <c r="AC60" s="46"/>
      <c r="AD60" s="46"/>
      <c r="AE60" s="143" t="s">
        <v>141</v>
      </c>
      <c r="AF60" s="45"/>
      <c r="AG60" s="46"/>
      <c r="AH60" s="46" t="s">
        <v>141</v>
      </c>
      <c r="AI60" s="143"/>
      <c r="AJ60" s="46"/>
      <c r="AK60" s="46" t="s">
        <v>141</v>
      </c>
    </row>
    <row r="61" spans="2:37">
      <c r="B61" s="4">
        <f t="shared" si="1"/>
        <v>42370</v>
      </c>
      <c r="C61" s="4"/>
      <c r="D61" s="45" t="s">
        <v>141</v>
      </c>
      <c r="E61" s="46"/>
      <c r="F61" s="46"/>
      <c r="G61" s="143" t="s">
        <v>141</v>
      </c>
      <c r="H61" s="46"/>
      <c r="I61" s="46"/>
      <c r="J61" s="45">
        <v>146.80500000000001</v>
      </c>
      <c r="K61" s="46"/>
      <c r="L61" s="46"/>
      <c r="M61" s="143">
        <v>164</v>
      </c>
      <c r="N61" s="46"/>
      <c r="O61" s="46"/>
      <c r="P61" s="45">
        <v>206</v>
      </c>
      <c r="Q61" s="46"/>
      <c r="R61" s="46"/>
      <c r="S61" s="143">
        <v>5</v>
      </c>
      <c r="T61" s="46"/>
      <c r="U61" s="46"/>
      <c r="V61" s="45">
        <v>187.73099999999999</v>
      </c>
      <c r="W61" s="46"/>
      <c r="X61" s="46"/>
      <c r="Y61" s="143">
        <v>543</v>
      </c>
      <c r="Z61" s="46"/>
      <c r="AA61" s="46"/>
      <c r="AB61" s="45" t="s">
        <v>141</v>
      </c>
      <c r="AC61" s="46"/>
      <c r="AD61" s="46"/>
      <c r="AE61" s="143" t="s">
        <v>141</v>
      </c>
      <c r="AF61" s="45"/>
      <c r="AG61" s="46"/>
      <c r="AH61" s="46" t="s">
        <v>141</v>
      </c>
      <c r="AI61" s="143"/>
      <c r="AJ61" s="46"/>
      <c r="AK61" s="46" t="s">
        <v>141</v>
      </c>
    </row>
    <row r="62" spans="2:37" ht="6.2" customHeight="1">
      <c r="B62" s="4"/>
      <c r="C62" s="4"/>
      <c r="D62" s="121"/>
      <c r="E62" s="121"/>
      <c r="F62" s="121"/>
      <c r="G62" s="327"/>
      <c r="H62" s="81"/>
      <c r="I62" s="121"/>
      <c r="J62" s="121"/>
      <c r="K62" s="121"/>
      <c r="L62" s="121"/>
      <c r="M62" s="428"/>
      <c r="N62" s="38"/>
      <c r="O62" s="38"/>
      <c r="P62" s="429"/>
      <c r="Q62" s="121"/>
      <c r="R62" s="121"/>
      <c r="S62" s="327"/>
      <c r="T62" s="81"/>
      <c r="U62" s="121"/>
      <c r="V62" s="121"/>
      <c r="W62" s="121"/>
      <c r="X62" s="121"/>
      <c r="Y62" s="428"/>
      <c r="Z62" s="38"/>
      <c r="AA62" s="38"/>
      <c r="AB62" s="121"/>
      <c r="AC62" s="121"/>
      <c r="AD62" s="121"/>
      <c r="AE62" s="428"/>
      <c r="AF62" s="81"/>
      <c r="AG62" s="121"/>
      <c r="AH62" s="121"/>
      <c r="AI62" s="121"/>
      <c r="AJ62" s="121"/>
      <c r="AK62" s="428"/>
    </row>
    <row r="63" spans="2:37" ht="12.95" customHeight="1">
      <c r="B63" s="127">
        <v>2015</v>
      </c>
      <c r="C63" s="9"/>
      <c r="D63" s="121">
        <f>SUMPRODUCT(D9:D61,G9:G61)/SUM(G9:G61)</f>
        <v>133.60064320847522</v>
      </c>
      <c r="E63" s="121"/>
      <c r="F63" s="121"/>
      <c r="G63" s="327">
        <f>SUM(G9:G61)</f>
        <v>5286</v>
      </c>
      <c r="H63" s="81"/>
      <c r="I63" s="121"/>
      <c r="J63" s="121"/>
      <c r="K63" s="121"/>
      <c r="L63" s="121"/>
      <c r="M63" s="428"/>
      <c r="N63" s="82"/>
      <c r="O63" s="82"/>
      <c r="P63" s="121">
        <f>SUMPRODUCT(P9:P61,S9:S61)/SUM(S9:S61)</f>
        <v>184.41260719754979</v>
      </c>
      <c r="Q63" s="121"/>
      <c r="R63" s="121"/>
      <c r="S63" s="327">
        <f>SUM(S9:S61)</f>
        <v>2612</v>
      </c>
      <c r="T63" s="81"/>
      <c r="U63" s="121"/>
      <c r="V63" s="121"/>
      <c r="W63" s="121"/>
      <c r="X63" s="121"/>
      <c r="Y63" s="428"/>
      <c r="Z63" s="82"/>
      <c r="AA63" s="82"/>
      <c r="AB63" s="121">
        <f>SUMPRODUCT(AB9:AB61,AE9:AE61)/SUM(AE9:AE61)</f>
        <v>122.62187499999999</v>
      </c>
      <c r="AC63" s="121"/>
      <c r="AD63" s="121"/>
      <c r="AE63" s="327">
        <f>SUM(AE9:AE61)</f>
        <v>2368</v>
      </c>
      <c r="AF63" s="81"/>
      <c r="AG63" s="121"/>
      <c r="AH63" s="121"/>
      <c r="AI63" s="130"/>
      <c r="AJ63" s="130"/>
      <c r="AK63" s="430"/>
    </row>
    <row r="64" spans="2:37" ht="12.95" customHeight="1">
      <c r="B64" s="246">
        <v>2014</v>
      </c>
      <c r="C64" s="9"/>
      <c r="D64" s="312">
        <v>122.5906421855597</v>
      </c>
      <c r="E64" s="121"/>
      <c r="F64" s="121"/>
      <c r="G64" s="327">
        <v>5637</v>
      </c>
      <c r="H64" s="81"/>
      <c r="I64" s="121"/>
      <c r="J64" s="121"/>
      <c r="K64" s="121"/>
      <c r="L64" s="121"/>
      <c r="M64" s="428"/>
      <c r="N64" s="82"/>
      <c r="O64" s="82"/>
      <c r="P64" s="312">
        <v>176.7781516587678</v>
      </c>
      <c r="Q64" s="121"/>
      <c r="R64" s="121"/>
      <c r="S64" s="327">
        <v>2110</v>
      </c>
      <c r="T64" s="81"/>
      <c r="U64" s="121"/>
      <c r="V64" s="121"/>
      <c r="W64" s="121"/>
      <c r="X64" s="121"/>
      <c r="Y64" s="428"/>
      <c r="Z64" s="82"/>
      <c r="AA64" s="82"/>
      <c r="AB64" s="312">
        <v>110.69773755656108</v>
      </c>
      <c r="AC64" s="121"/>
      <c r="AD64" s="121"/>
      <c r="AE64" s="327">
        <v>1989</v>
      </c>
      <c r="AF64" s="81"/>
      <c r="AG64" s="121"/>
      <c r="AH64" s="121"/>
      <c r="AI64" s="130"/>
      <c r="AJ64" s="130"/>
      <c r="AK64" s="430"/>
    </row>
    <row r="65" spans="2:38" ht="2.4500000000000002" customHeight="1">
      <c r="B65" s="127"/>
      <c r="C65" s="9"/>
      <c r="D65" s="130"/>
      <c r="E65" s="130"/>
      <c r="F65" s="130"/>
      <c r="G65" s="131"/>
      <c r="H65" s="110"/>
      <c r="I65" s="130"/>
      <c r="J65" s="130"/>
      <c r="K65" s="130"/>
      <c r="L65" s="130"/>
      <c r="M65" s="131"/>
      <c r="P65" s="130"/>
      <c r="Q65" s="130"/>
      <c r="R65" s="130"/>
      <c r="S65" s="131"/>
      <c r="T65" s="110"/>
      <c r="U65" s="130"/>
      <c r="V65" s="130"/>
      <c r="W65" s="130"/>
      <c r="X65" s="130"/>
      <c r="Y65" s="131"/>
      <c r="AB65" s="130"/>
      <c r="AC65" s="130"/>
      <c r="AD65" s="130"/>
      <c r="AE65" s="131"/>
      <c r="AF65" s="110"/>
      <c r="AG65" s="130"/>
      <c r="AH65" s="130"/>
      <c r="AI65" s="130"/>
      <c r="AJ65" s="130"/>
      <c r="AK65" s="131"/>
    </row>
    <row r="66" spans="2:38" ht="12.95" customHeight="1">
      <c r="B66" s="10" t="s">
        <v>146</v>
      </c>
      <c r="J66" s="117"/>
      <c r="K66" s="117"/>
      <c r="M66" s="117"/>
      <c r="N66" s="117"/>
      <c r="O66" s="117"/>
      <c r="V66" s="117"/>
      <c r="W66" s="117"/>
      <c r="Y66" s="117"/>
      <c r="Z66" s="117"/>
      <c r="AA66" s="117"/>
      <c r="AH66" s="117"/>
      <c r="AI66" s="117"/>
      <c r="AK66" s="117"/>
      <c r="AL66" s="117"/>
    </row>
    <row r="67" spans="2:38" ht="12.95" customHeight="1">
      <c r="B67" s="10" t="s">
        <v>371</v>
      </c>
      <c r="J67" s="117"/>
      <c r="K67" s="117"/>
      <c r="M67" s="117"/>
      <c r="N67" s="117"/>
      <c r="O67" s="117"/>
      <c r="V67" s="117"/>
      <c r="W67" s="117"/>
      <c r="Y67" s="117"/>
      <c r="Z67" s="117"/>
      <c r="AA67" s="117"/>
      <c r="AH67" s="117"/>
      <c r="AI67" s="117"/>
      <c r="AK67" s="117"/>
      <c r="AL67" s="117"/>
    </row>
    <row r="68" spans="2:38" ht="12.95" customHeight="1">
      <c r="B68" s="10" t="s">
        <v>272</v>
      </c>
      <c r="J68" s="117"/>
      <c r="K68" s="117"/>
      <c r="M68" s="117"/>
      <c r="N68" s="117"/>
      <c r="O68" s="117"/>
      <c r="V68" s="117"/>
      <c r="W68" s="117"/>
      <c r="Y68" s="117"/>
      <c r="Z68" s="117"/>
      <c r="AA68" s="117"/>
      <c r="AH68" s="117"/>
      <c r="AI68" s="117"/>
      <c r="AK68" s="117"/>
      <c r="AL68" s="117"/>
    </row>
    <row r="69" spans="2:38" ht="12.95" customHeight="1">
      <c r="B69" s="11"/>
      <c r="J69" s="117"/>
      <c r="K69" s="117"/>
      <c r="M69" s="117"/>
      <c r="N69" s="117"/>
      <c r="O69" s="117"/>
      <c r="V69" s="117"/>
      <c r="W69" s="117"/>
      <c r="Y69" s="117"/>
      <c r="Z69" s="117"/>
      <c r="AA69" s="117"/>
      <c r="AH69" s="117"/>
      <c r="AI69" s="117"/>
      <c r="AK69" s="117"/>
      <c r="AL69" s="117"/>
    </row>
    <row r="70" spans="2:38">
      <c r="J70" s="117"/>
      <c r="K70" s="117"/>
      <c r="M70" s="117"/>
      <c r="N70" s="117"/>
      <c r="O70" s="117"/>
      <c r="V70" s="117"/>
      <c r="W70" s="117"/>
      <c r="Y70" s="117"/>
      <c r="Z70" s="117"/>
      <c r="AA70" s="117"/>
      <c r="AH70" s="117"/>
      <c r="AI70" s="117"/>
      <c r="AK70" s="117"/>
      <c r="AL70" s="117"/>
    </row>
    <row r="71" spans="2:38">
      <c r="J71" s="117"/>
      <c r="K71" s="117"/>
      <c r="M71" s="117"/>
      <c r="N71" s="117"/>
      <c r="O71" s="117"/>
      <c r="V71" s="117"/>
      <c r="W71" s="117"/>
      <c r="Y71" s="117"/>
      <c r="Z71" s="117"/>
      <c r="AA71" s="117"/>
      <c r="AH71" s="117"/>
      <c r="AI71" s="117"/>
      <c r="AK71" s="117"/>
      <c r="AL71" s="117"/>
    </row>
    <row r="72" spans="2:38">
      <c r="J72" s="117"/>
      <c r="K72" s="117"/>
      <c r="M72" s="117"/>
      <c r="N72" s="117"/>
      <c r="O72" s="117"/>
      <c r="V72" s="117"/>
      <c r="W72" s="117"/>
      <c r="Y72" s="117"/>
      <c r="Z72" s="117"/>
      <c r="AA72" s="117"/>
      <c r="AH72" s="117"/>
      <c r="AI72" s="117"/>
      <c r="AK72" s="117"/>
      <c r="AL72" s="117"/>
    </row>
  </sheetData>
  <mergeCells count="15">
    <mergeCell ref="D6:N6"/>
    <mergeCell ref="P6:Z6"/>
    <mergeCell ref="AB6:AL6"/>
    <mergeCell ref="D7:E7"/>
    <mergeCell ref="G7:H7"/>
    <mergeCell ref="J7:K7"/>
    <mergeCell ref="M7:N7"/>
    <mergeCell ref="P7:Q7"/>
    <mergeCell ref="S7:T7"/>
    <mergeCell ref="V7:W7"/>
    <mergeCell ref="Y7:Z7"/>
    <mergeCell ref="AB7:AC7"/>
    <mergeCell ref="AE7:AF7"/>
    <mergeCell ref="AH7:AI7"/>
    <mergeCell ref="AK7:AL7"/>
  </mergeCells>
  <pageMargins left="0.24" right="0.24" top="0.17" bottom="0.17" header="0.17" footer="0.17"/>
  <pageSetup scale="95" orientation="portrait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B2:AL72"/>
  <sheetViews>
    <sheetView zoomScaleNormal="100" workbookViewId="0">
      <selection activeCell="B9" sqref="B9:AK64"/>
    </sheetView>
  </sheetViews>
  <sheetFormatPr defaultColWidth="10.28515625" defaultRowHeight="12"/>
  <cols>
    <col min="1" max="1" width="10.28515625" style="1"/>
    <col min="2" max="2" width="8.42578125" style="1" customWidth="1"/>
    <col min="3" max="3" width="2.28515625" style="1" customWidth="1"/>
    <col min="4" max="4" width="6.140625" style="110" customWidth="1"/>
    <col min="5" max="5" width="1.28515625" style="1" customWidth="1"/>
    <col min="6" max="6" width="0.85546875" style="1" customWidth="1"/>
    <col min="7" max="7" width="6.42578125" style="311" customWidth="1"/>
    <col min="8" max="8" width="0.42578125" style="1" customWidth="1"/>
    <col min="9" max="9" width="0.85546875" style="1" customWidth="1"/>
    <col min="10" max="10" width="6.140625" style="110" customWidth="1"/>
    <col min="11" max="11" width="1.5703125" style="1" customWidth="1"/>
    <col min="12" max="12" width="0.85546875" style="1" customWidth="1"/>
    <col min="13" max="13" width="6.42578125" style="311" customWidth="1"/>
    <col min="14" max="14" width="0.42578125" style="1" customWidth="1"/>
    <col min="15" max="15" width="1.42578125" style="1" customWidth="1"/>
    <col min="16" max="16" width="6.140625" style="110" customWidth="1"/>
    <col min="17" max="17" width="1.28515625" style="1" customWidth="1"/>
    <col min="18" max="18" width="0.85546875" style="1" customWidth="1"/>
    <col min="19" max="19" width="6.42578125" style="311" customWidth="1"/>
    <col min="20" max="20" width="0.42578125" style="1" customWidth="1"/>
    <col min="21" max="21" width="0.85546875" style="1" customWidth="1"/>
    <col min="22" max="22" width="6.140625" style="110" customWidth="1"/>
    <col min="23" max="23" width="1.5703125" style="1" customWidth="1"/>
    <col min="24" max="24" width="0.85546875" style="1" customWidth="1"/>
    <col min="25" max="25" width="6.42578125" style="131" customWidth="1"/>
    <col min="26" max="26" width="0.42578125" style="1" customWidth="1"/>
    <col min="27" max="27" width="1.42578125" style="1" customWidth="1"/>
    <col min="28" max="28" width="6.140625" style="110" customWidth="1"/>
    <col min="29" max="29" width="1.28515625" style="1" customWidth="1"/>
    <col min="30" max="30" width="0.85546875" style="1" customWidth="1"/>
    <col min="31" max="31" width="6.42578125" style="311" customWidth="1"/>
    <col min="32" max="32" width="0.42578125" style="1" customWidth="1"/>
    <col min="33" max="33" width="0.85546875" style="1" customWidth="1"/>
    <col min="34" max="34" width="6.140625" style="110" customWidth="1"/>
    <col min="35" max="35" width="1.5703125" style="1" customWidth="1"/>
    <col min="36" max="36" width="0.85546875" style="1" customWidth="1"/>
    <col min="37" max="37" width="6.42578125" style="311" customWidth="1"/>
    <col min="38" max="38" width="0.42578125" style="1" customWidth="1"/>
    <col min="39" max="16384" width="10.28515625" style="1"/>
  </cols>
  <sheetData>
    <row r="2" spans="2:38">
      <c r="D2" s="110" t="s">
        <v>410</v>
      </c>
    </row>
    <row r="3" spans="2:38">
      <c r="D3" s="110" t="s">
        <v>366</v>
      </c>
    </row>
    <row r="4" spans="2:38">
      <c r="D4" s="110" t="s">
        <v>372</v>
      </c>
    </row>
    <row r="5" spans="2:38" ht="5.25" customHeight="1">
      <c r="M5" s="313"/>
      <c r="N5" s="12"/>
      <c r="O5" s="12"/>
      <c r="Y5" s="233"/>
      <c r="Z5" s="12"/>
      <c r="AA5" s="12"/>
      <c r="AK5" s="313"/>
      <c r="AL5" s="12"/>
    </row>
    <row r="6" spans="2:38" ht="12.95" customHeight="1">
      <c r="D6" s="1970" t="s">
        <v>373</v>
      </c>
      <c r="E6" s="1970"/>
      <c r="F6" s="1970"/>
      <c r="G6" s="1970"/>
      <c r="H6" s="1970"/>
      <c r="I6" s="1970"/>
      <c r="J6" s="1970"/>
      <c r="K6" s="1970"/>
      <c r="L6" s="1970"/>
      <c r="M6" s="1970"/>
      <c r="N6" s="1970"/>
      <c r="O6" s="13"/>
      <c r="P6" s="1970" t="s">
        <v>374</v>
      </c>
      <c r="Q6" s="1970"/>
      <c r="R6" s="1970"/>
      <c r="S6" s="1970"/>
      <c r="T6" s="1970"/>
      <c r="U6" s="1970"/>
      <c r="V6" s="1970"/>
      <c r="W6" s="1970"/>
      <c r="X6" s="1970"/>
      <c r="Y6" s="1970"/>
      <c r="Z6" s="1970"/>
      <c r="AA6" s="13"/>
      <c r="AB6" s="1970" t="s">
        <v>375</v>
      </c>
      <c r="AC6" s="1970"/>
      <c r="AD6" s="1970"/>
      <c r="AE6" s="1970"/>
      <c r="AF6" s="1970"/>
      <c r="AG6" s="1970"/>
      <c r="AH6" s="1970"/>
      <c r="AI6" s="1970"/>
      <c r="AJ6" s="1970"/>
      <c r="AK6" s="1970"/>
      <c r="AL6" s="1970"/>
    </row>
    <row r="7" spans="2:38" ht="13.5" customHeight="1">
      <c r="D7" s="1951" t="s">
        <v>170</v>
      </c>
      <c r="E7" s="1951"/>
      <c r="F7" s="111"/>
      <c r="G7" s="1951" t="s">
        <v>231</v>
      </c>
      <c r="H7" s="1951"/>
      <c r="I7" s="111"/>
      <c r="J7" s="1972" t="s">
        <v>172</v>
      </c>
      <c r="K7" s="1972"/>
      <c r="L7" s="111"/>
      <c r="M7" s="1951" t="s">
        <v>231</v>
      </c>
      <c r="N7" s="1951"/>
      <c r="O7" s="112"/>
      <c r="P7" s="1951" t="s">
        <v>170</v>
      </c>
      <c r="Q7" s="1951"/>
      <c r="R7" s="111"/>
      <c r="S7" s="1951" t="s">
        <v>231</v>
      </c>
      <c r="T7" s="1951"/>
      <c r="U7" s="111"/>
      <c r="V7" s="1972" t="s">
        <v>172</v>
      </c>
      <c r="W7" s="1972"/>
      <c r="X7" s="111"/>
      <c r="Y7" s="1951" t="s">
        <v>231</v>
      </c>
      <c r="Z7" s="1951"/>
      <c r="AA7" s="112"/>
      <c r="AB7" s="1951" t="s">
        <v>170</v>
      </c>
      <c r="AC7" s="1951"/>
      <c r="AD7" s="111"/>
      <c r="AE7" s="1951" t="s">
        <v>231</v>
      </c>
      <c r="AF7" s="1951"/>
      <c r="AG7" s="111"/>
      <c r="AH7" s="1972" t="s">
        <v>172</v>
      </c>
      <c r="AI7" s="1972"/>
      <c r="AJ7" s="111"/>
      <c r="AK7" s="1951" t="s">
        <v>231</v>
      </c>
      <c r="AL7" s="1951"/>
    </row>
    <row r="8" spans="2:38" ht="2.4500000000000002" customHeight="1">
      <c r="E8" s="3"/>
      <c r="F8" s="3"/>
      <c r="G8" s="314"/>
      <c r="H8" s="3"/>
      <c r="I8" s="3"/>
      <c r="J8" s="115"/>
      <c r="K8" s="3"/>
      <c r="L8" s="3"/>
      <c r="Q8" s="3"/>
      <c r="R8" s="3"/>
      <c r="S8" s="314"/>
      <c r="T8" s="3"/>
      <c r="U8" s="3"/>
      <c r="V8" s="115"/>
      <c r="W8" s="3"/>
      <c r="X8" s="3"/>
      <c r="AC8" s="3"/>
      <c r="AD8" s="3"/>
      <c r="AE8" s="314"/>
      <c r="AF8" s="3"/>
      <c r="AG8" s="3"/>
      <c r="AH8" s="115"/>
      <c r="AI8" s="3"/>
      <c r="AJ8" s="3"/>
    </row>
    <row r="9" spans="2:38">
      <c r="B9" s="4">
        <v>42006</v>
      </c>
      <c r="C9" s="4"/>
      <c r="D9" s="45">
        <v>77.02</v>
      </c>
      <c r="E9" s="46"/>
      <c r="F9" s="46"/>
      <c r="G9" s="143">
        <v>126</v>
      </c>
      <c r="H9" s="46"/>
      <c r="I9" s="46"/>
      <c r="J9" s="46"/>
      <c r="K9" s="46"/>
      <c r="L9" s="46"/>
      <c r="M9" s="46"/>
      <c r="N9" s="46"/>
      <c r="O9" s="46"/>
      <c r="P9" s="45">
        <v>83.75</v>
      </c>
      <c r="Q9" s="46"/>
      <c r="R9" s="46"/>
      <c r="S9" s="143">
        <v>160</v>
      </c>
      <c r="T9" s="46"/>
      <c r="U9" s="46"/>
      <c r="V9" s="46"/>
      <c r="W9" s="46"/>
      <c r="X9" s="46"/>
      <c r="Y9" s="46"/>
      <c r="Z9" s="46"/>
      <c r="AA9" s="46"/>
      <c r="AB9" s="45" t="s">
        <v>141</v>
      </c>
      <c r="AC9" s="46"/>
      <c r="AD9" s="46"/>
      <c r="AE9" s="143" t="s">
        <v>141</v>
      </c>
      <c r="AF9" s="46"/>
      <c r="AG9" s="46"/>
      <c r="AH9" s="46"/>
      <c r="AI9" s="46"/>
      <c r="AJ9" s="46"/>
      <c r="AK9" s="46"/>
    </row>
    <row r="10" spans="2:38" ht="12.95" customHeight="1">
      <c r="B10" s="4">
        <f t="shared" ref="B10:B16" si="0">B9+7</f>
        <v>42013</v>
      </c>
      <c r="C10" s="4"/>
      <c r="D10" s="45">
        <v>77.989999999999995</v>
      </c>
      <c r="E10" s="46"/>
      <c r="F10" s="46"/>
      <c r="G10" s="143">
        <v>174</v>
      </c>
      <c r="H10" s="46"/>
      <c r="I10" s="46"/>
      <c r="J10" s="46"/>
      <c r="K10" s="46"/>
      <c r="L10" s="46"/>
      <c r="M10" s="46"/>
      <c r="N10" s="46"/>
      <c r="O10" s="46"/>
      <c r="P10" s="45">
        <v>82.41</v>
      </c>
      <c r="Q10" s="46"/>
      <c r="R10" s="46"/>
      <c r="S10" s="143">
        <v>340</v>
      </c>
      <c r="T10" s="46"/>
      <c r="U10" s="46"/>
      <c r="V10" s="46"/>
      <c r="W10" s="46"/>
      <c r="X10" s="46"/>
      <c r="Y10" s="46"/>
      <c r="Z10" s="46"/>
      <c r="AA10" s="46"/>
      <c r="AB10" s="45">
        <v>113.75</v>
      </c>
      <c r="AC10" s="46"/>
      <c r="AD10" s="46"/>
      <c r="AE10" s="143">
        <v>16</v>
      </c>
      <c r="AF10" s="46"/>
      <c r="AG10" s="46"/>
      <c r="AH10" s="46"/>
      <c r="AI10" s="46"/>
      <c r="AJ10" s="46"/>
      <c r="AK10" s="46"/>
    </row>
    <row r="11" spans="2:38">
      <c r="B11" s="4">
        <f t="shared" si="0"/>
        <v>42020</v>
      </c>
      <c r="C11" s="4"/>
      <c r="D11" s="45">
        <v>77.430000000000007</v>
      </c>
      <c r="E11" s="46"/>
      <c r="F11" s="46"/>
      <c r="G11" s="143">
        <v>103</v>
      </c>
      <c r="H11" s="46"/>
      <c r="I11" s="46"/>
      <c r="J11" s="46"/>
      <c r="K11" s="46"/>
      <c r="L11" s="46"/>
      <c r="M11" s="46"/>
      <c r="N11" s="46"/>
      <c r="O11" s="46"/>
      <c r="P11" s="45">
        <v>80.83</v>
      </c>
      <c r="Q11" s="46"/>
      <c r="R11" s="46"/>
      <c r="S11" s="143">
        <v>348</v>
      </c>
      <c r="T11" s="46"/>
      <c r="U11" s="46"/>
      <c r="V11" s="46"/>
      <c r="W11" s="46"/>
      <c r="X11" s="46"/>
      <c r="Y11" s="46"/>
      <c r="Z11" s="46"/>
      <c r="AA11" s="46"/>
      <c r="AB11" s="45">
        <v>115</v>
      </c>
      <c r="AC11" s="46"/>
      <c r="AD11" s="46"/>
      <c r="AE11" s="143">
        <v>22</v>
      </c>
      <c r="AF11" s="46"/>
      <c r="AG11" s="46"/>
      <c r="AH11" s="46"/>
      <c r="AI11" s="46"/>
      <c r="AJ11" s="46"/>
      <c r="AK11" s="46"/>
    </row>
    <row r="12" spans="2:38">
      <c r="B12" s="4">
        <f t="shared" si="0"/>
        <v>42027</v>
      </c>
      <c r="C12" s="4"/>
      <c r="D12" s="45">
        <v>72.67</v>
      </c>
      <c r="E12" s="46"/>
      <c r="F12" s="46"/>
      <c r="G12" s="143">
        <v>12</v>
      </c>
      <c r="H12" s="46"/>
      <c r="I12" s="46"/>
      <c r="J12" s="46"/>
      <c r="K12" s="46"/>
      <c r="L12" s="46"/>
      <c r="M12" s="46"/>
      <c r="N12" s="46"/>
      <c r="O12" s="46"/>
      <c r="P12" s="45">
        <v>75.27</v>
      </c>
      <c r="Q12" s="46"/>
      <c r="R12" s="46"/>
      <c r="S12" s="143">
        <v>660</v>
      </c>
      <c r="T12" s="46"/>
      <c r="U12" s="46"/>
      <c r="V12" s="46"/>
      <c r="W12" s="46"/>
      <c r="X12" s="46"/>
      <c r="Y12" s="46"/>
      <c r="Z12" s="46"/>
      <c r="AA12" s="46"/>
      <c r="AB12" s="45">
        <v>113</v>
      </c>
      <c r="AC12" s="46"/>
      <c r="AD12" s="46"/>
      <c r="AE12" s="143">
        <v>9</v>
      </c>
      <c r="AF12" s="46"/>
      <c r="AG12" s="46"/>
      <c r="AH12" s="46"/>
      <c r="AI12" s="46"/>
      <c r="AJ12" s="46"/>
      <c r="AK12" s="46"/>
    </row>
    <row r="13" spans="2:38">
      <c r="B13" s="4">
        <f t="shared" si="0"/>
        <v>42034</v>
      </c>
      <c r="C13" s="4"/>
      <c r="D13" s="45">
        <v>69.39</v>
      </c>
      <c r="E13" s="46"/>
      <c r="F13" s="46"/>
      <c r="G13" s="143">
        <v>316</v>
      </c>
      <c r="H13" s="46"/>
      <c r="I13" s="46"/>
      <c r="J13" s="45">
        <v>73.94</v>
      </c>
      <c r="K13" s="46"/>
      <c r="L13" s="46"/>
      <c r="M13" s="143">
        <v>673</v>
      </c>
      <c r="N13" s="46"/>
      <c r="O13" s="46"/>
      <c r="P13" s="45">
        <v>66.849999999999994</v>
      </c>
      <c r="Q13" s="46"/>
      <c r="R13" s="46"/>
      <c r="S13" s="143">
        <v>582</v>
      </c>
      <c r="T13" s="46"/>
      <c r="U13" s="46"/>
      <c r="V13" s="45">
        <v>75.180000000000007</v>
      </c>
      <c r="W13" s="46"/>
      <c r="X13" s="46"/>
      <c r="Y13" s="143">
        <v>1970</v>
      </c>
      <c r="Z13" s="46"/>
      <c r="AA13" s="46"/>
      <c r="AB13" s="45">
        <v>113</v>
      </c>
      <c r="AC13" s="46"/>
      <c r="AD13" s="46"/>
      <c r="AE13" s="143">
        <v>56</v>
      </c>
      <c r="AF13" s="46"/>
      <c r="AG13" s="46"/>
      <c r="AH13" s="45">
        <v>113.54</v>
      </c>
      <c r="AI13" s="46"/>
      <c r="AJ13" s="46"/>
      <c r="AK13" s="143">
        <v>103</v>
      </c>
    </row>
    <row r="14" spans="2:38">
      <c r="B14" s="4">
        <f t="shared" si="0"/>
        <v>42041</v>
      </c>
      <c r="C14" s="4"/>
      <c r="D14" s="45">
        <v>64.03</v>
      </c>
      <c r="E14" s="46"/>
      <c r="F14" s="46"/>
      <c r="G14" s="143">
        <v>127</v>
      </c>
      <c r="H14" s="46"/>
      <c r="I14" s="46"/>
      <c r="J14" s="46"/>
      <c r="K14" s="46"/>
      <c r="L14" s="46"/>
      <c r="M14" s="46"/>
      <c r="N14" s="46"/>
      <c r="O14" s="46"/>
      <c r="P14" s="45">
        <v>65.03</v>
      </c>
      <c r="Q14" s="46"/>
      <c r="R14" s="46"/>
      <c r="S14" s="143">
        <v>600</v>
      </c>
      <c r="T14" s="46"/>
      <c r="U14" s="46"/>
      <c r="V14" s="46"/>
      <c r="W14" s="46"/>
      <c r="X14" s="46"/>
      <c r="Y14" s="46"/>
      <c r="Z14" s="46"/>
      <c r="AA14" s="46"/>
      <c r="AB14" s="45">
        <v>105.52</v>
      </c>
      <c r="AC14" s="46"/>
      <c r="AD14" s="46"/>
      <c r="AE14" s="143">
        <v>46</v>
      </c>
      <c r="AF14" s="46"/>
      <c r="AG14" s="46"/>
      <c r="AH14" s="46"/>
      <c r="AI14" s="46"/>
      <c r="AJ14" s="46"/>
      <c r="AK14" s="46"/>
    </row>
    <row r="15" spans="2:38">
      <c r="B15" s="4">
        <f t="shared" si="0"/>
        <v>42048</v>
      </c>
      <c r="C15" s="4"/>
      <c r="D15" s="45">
        <v>61.32</v>
      </c>
      <c r="E15" s="46"/>
      <c r="F15" s="46"/>
      <c r="G15" s="143">
        <v>267</v>
      </c>
      <c r="H15" s="46"/>
      <c r="I15" s="46"/>
      <c r="J15" s="46"/>
      <c r="K15" s="46"/>
      <c r="L15" s="46"/>
      <c r="M15" s="46"/>
      <c r="N15" s="46"/>
      <c r="O15" s="46"/>
      <c r="P15" s="45">
        <v>63.79</v>
      </c>
      <c r="Q15" s="46"/>
      <c r="R15" s="46"/>
      <c r="S15" s="143">
        <v>562</v>
      </c>
      <c r="T15" s="46"/>
      <c r="U15" s="46"/>
      <c r="V15" s="46"/>
      <c r="W15" s="46"/>
      <c r="X15" s="46"/>
      <c r="Y15" s="46"/>
      <c r="Z15" s="46"/>
      <c r="AA15" s="46"/>
      <c r="AB15" s="45">
        <v>100.23</v>
      </c>
      <c r="AC15" s="46"/>
      <c r="AD15" s="46"/>
      <c r="AE15" s="143">
        <v>52</v>
      </c>
      <c r="AF15" s="46"/>
      <c r="AG15" s="46"/>
      <c r="AH15" s="46"/>
      <c r="AI15" s="46"/>
      <c r="AJ15" s="46"/>
      <c r="AK15" s="46"/>
    </row>
    <row r="16" spans="2:38">
      <c r="B16" s="4">
        <f t="shared" si="0"/>
        <v>42055</v>
      </c>
      <c r="C16" s="4"/>
      <c r="D16" s="45">
        <v>64.150000000000006</v>
      </c>
      <c r="E16" s="46"/>
      <c r="F16" s="46"/>
      <c r="G16" s="143">
        <v>155</v>
      </c>
      <c r="H16" s="46"/>
      <c r="I16" s="46"/>
      <c r="J16" s="46"/>
      <c r="K16" s="46"/>
      <c r="L16" s="46"/>
      <c r="M16" s="46"/>
      <c r="N16" s="46"/>
      <c r="O16" s="46"/>
      <c r="P16" s="45">
        <v>64.099999999999994</v>
      </c>
      <c r="Q16" s="46"/>
      <c r="R16" s="46"/>
      <c r="S16" s="143">
        <v>400</v>
      </c>
      <c r="T16" s="46"/>
      <c r="U16" s="46"/>
      <c r="V16" s="46"/>
      <c r="W16" s="46"/>
      <c r="X16" s="46"/>
      <c r="Y16" s="46"/>
      <c r="Z16" s="46"/>
      <c r="AA16" s="46"/>
      <c r="AB16" s="45" t="s">
        <v>141</v>
      </c>
      <c r="AC16" s="46"/>
      <c r="AD16" s="46"/>
      <c r="AE16" s="143" t="s">
        <v>141</v>
      </c>
      <c r="AF16" s="46"/>
      <c r="AG16" s="46"/>
      <c r="AH16" s="46"/>
      <c r="AI16" s="46"/>
      <c r="AJ16" s="46"/>
      <c r="AK16" s="46"/>
    </row>
    <row r="17" spans="2:37">
      <c r="B17" s="4">
        <f>B16+7</f>
        <v>42062</v>
      </c>
      <c r="C17" s="4"/>
      <c r="D17" s="45">
        <v>62.7</v>
      </c>
      <c r="E17" s="46"/>
      <c r="F17" s="46"/>
      <c r="G17" s="143">
        <v>278</v>
      </c>
      <c r="H17" s="46"/>
      <c r="I17" s="46"/>
      <c r="J17" s="45">
        <v>62.73</v>
      </c>
      <c r="K17" s="46"/>
      <c r="L17" s="46"/>
      <c r="M17" s="143">
        <v>827</v>
      </c>
      <c r="N17" s="46"/>
      <c r="O17" s="46"/>
      <c r="P17" s="45">
        <v>64.73</v>
      </c>
      <c r="Q17" s="46"/>
      <c r="R17" s="46"/>
      <c r="S17" s="143">
        <v>600</v>
      </c>
      <c r="T17" s="46"/>
      <c r="U17" s="46"/>
      <c r="V17" s="45">
        <v>64.45</v>
      </c>
      <c r="W17" s="46"/>
      <c r="X17" s="46"/>
      <c r="Y17" s="143">
        <v>2162</v>
      </c>
      <c r="Z17" s="46"/>
      <c r="AA17" s="46"/>
      <c r="AB17" s="45">
        <v>92</v>
      </c>
      <c r="AC17" s="46"/>
      <c r="AD17" s="46"/>
      <c r="AE17" s="143">
        <v>8</v>
      </c>
      <c r="AF17" s="46"/>
      <c r="AG17" s="46"/>
      <c r="AH17" s="45">
        <v>101.91</v>
      </c>
      <c r="AI17" s="46"/>
      <c r="AJ17" s="46"/>
      <c r="AK17" s="143">
        <v>106</v>
      </c>
    </row>
    <row r="18" spans="2:37">
      <c r="B18" s="4">
        <f t="shared" ref="B18:B61" si="1">B17+7</f>
        <v>42069</v>
      </c>
      <c r="C18" s="4"/>
      <c r="D18" s="45">
        <v>63.78</v>
      </c>
      <c r="E18" s="46"/>
      <c r="F18" s="46"/>
      <c r="G18" s="143">
        <v>166</v>
      </c>
      <c r="H18" s="46"/>
      <c r="I18" s="46"/>
      <c r="J18" s="46"/>
      <c r="K18" s="46"/>
      <c r="L18" s="46"/>
      <c r="M18" s="46"/>
      <c r="N18" s="46"/>
      <c r="O18" s="46"/>
      <c r="P18" s="45">
        <v>62.95</v>
      </c>
      <c r="Q18" s="46"/>
      <c r="R18" s="46"/>
      <c r="S18" s="143">
        <v>403</v>
      </c>
      <c r="T18" s="46"/>
      <c r="U18" s="46"/>
      <c r="V18" s="46"/>
      <c r="W18" s="46"/>
      <c r="X18" s="46"/>
      <c r="Y18" s="46"/>
      <c r="Z18" s="46"/>
      <c r="AA18" s="46"/>
      <c r="AB18" s="45">
        <v>84.88</v>
      </c>
      <c r="AC18" s="46"/>
      <c r="AD18" s="46"/>
      <c r="AE18" s="143">
        <v>166</v>
      </c>
      <c r="AF18" s="46"/>
      <c r="AG18" s="46"/>
      <c r="AH18" s="46"/>
      <c r="AI18" s="46"/>
      <c r="AJ18" s="46"/>
      <c r="AK18" s="46"/>
    </row>
    <row r="19" spans="2:37" ht="12.95" customHeight="1">
      <c r="B19" s="4">
        <f t="shared" si="1"/>
        <v>42076</v>
      </c>
      <c r="C19" s="4"/>
      <c r="D19" s="45">
        <v>63.61</v>
      </c>
      <c r="E19" s="46"/>
      <c r="F19" s="46"/>
      <c r="G19" s="143">
        <v>200</v>
      </c>
      <c r="H19" s="46"/>
      <c r="I19" s="46"/>
      <c r="J19" s="46"/>
      <c r="K19" s="46"/>
      <c r="L19" s="46"/>
      <c r="M19" s="46"/>
      <c r="N19" s="46"/>
      <c r="O19" s="46"/>
      <c r="P19" s="45">
        <v>64.56</v>
      </c>
      <c r="Q19" s="46"/>
      <c r="R19" s="46"/>
      <c r="S19" s="143">
        <v>443</v>
      </c>
      <c r="T19" s="46"/>
      <c r="U19" s="46"/>
      <c r="V19" s="46"/>
      <c r="W19" s="46"/>
      <c r="X19" s="46"/>
      <c r="Y19" s="46"/>
      <c r="Z19" s="46"/>
      <c r="AA19" s="46"/>
      <c r="AB19" s="45">
        <v>85.31</v>
      </c>
      <c r="AC19" s="46"/>
      <c r="AD19" s="46"/>
      <c r="AE19" s="143">
        <v>13</v>
      </c>
      <c r="AF19" s="46"/>
      <c r="AG19" s="46"/>
      <c r="AH19" s="46"/>
      <c r="AI19" s="46"/>
      <c r="AJ19" s="46"/>
      <c r="AK19" s="46"/>
    </row>
    <row r="20" spans="2:37">
      <c r="B20" s="4">
        <f t="shared" si="1"/>
        <v>42083</v>
      </c>
      <c r="C20" s="4"/>
      <c r="D20" s="45">
        <v>64.08</v>
      </c>
      <c r="E20" s="46"/>
      <c r="F20" s="46"/>
      <c r="G20" s="143">
        <v>344</v>
      </c>
      <c r="H20" s="46"/>
      <c r="I20" s="46"/>
      <c r="J20" s="46"/>
      <c r="K20" s="46"/>
      <c r="L20" s="46"/>
      <c r="M20" s="46"/>
      <c r="N20" s="46"/>
      <c r="O20" s="46"/>
      <c r="P20" s="45">
        <v>63.84</v>
      </c>
      <c r="Q20" s="46"/>
      <c r="R20" s="46"/>
      <c r="S20" s="143">
        <v>500</v>
      </c>
      <c r="T20" s="46"/>
      <c r="U20" s="46"/>
      <c r="V20" s="46"/>
      <c r="W20" s="46"/>
      <c r="X20" s="46"/>
      <c r="Y20" s="46"/>
      <c r="Z20" s="46"/>
      <c r="AA20" s="46"/>
      <c r="AB20" s="45">
        <v>85.33</v>
      </c>
      <c r="AC20" s="46"/>
      <c r="AD20" s="46"/>
      <c r="AE20" s="143">
        <v>9</v>
      </c>
      <c r="AF20" s="46"/>
      <c r="AG20" s="46"/>
      <c r="AH20" s="46"/>
      <c r="AI20" s="46"/>
      <c r="AJ20" s="46"/>
      <c r="AK20" s="46"/>
    </row>
    <row r="21" spans="2:37">
      <c r="B21" s="4">
        <f t="shared" si="1"/>
        <v>42090</v>
      </c>
      <c r="C21" s="4"/>
      <c r="D21" s="45">
        <v>62.66</v>
      </c>
      <c r="E21" s="46"/>
      <c r="F21" s="46"/>
      <c r="G21" s="143">
        <v>214</v>
      </c>
      <c r="H21" s="46"/>
      <c r="I21" s="46"/>
      <c r="J21" s="45">
        <v>63.62</v>
      </c>
      <c r="K21" s="46"/>
      <c r="L21" s="46"/>
      <c r="M21" s="143">
        <v>984</v>
      </c>
      <c r="N21" s="46"/>
      <c r="O21" s="46"/>
      <c r="P21" s="45">
        <v>64.13</v>
      </c>
      <c r="Q21" s="46"/>
      <c r="R21" s="46"/>
      <c r="S21" s="143">
        <v>236</v>
      </c>
      <c r="T21" s="46"/>
      <c r="U21" s="46"/>
      <c r="V21" s="45">
        <v>63.75</v>
      </c>
      <c r="W21" s="46"/>
      <c r="X21" s="46"/>
      <c r="Y21" s="143">
        <v>1862</v>
      </c>
      <c r="Z21" s="46"/>
      <c r="AA21" s="46"/>
      <c r="AB21" s="45">
        <v>84.67</v>
      </c>
      <c r="AC21" s="46"/>
      <c r="AD21" s="46"/>
      <c r="AE21" s="143">
        <v>6</v>
      </c>
      <c r="AF21" s="46"/>
      <c r="AG21" s="46"/>
      <c r="AH21" s="45">
        <v>84.42</v>
      </c>
      <c r="AI21" s="46"/>
      <c r="AJ21" s="46"/>
      <c r="AK21" s="143">
        <v>234</v>
      </c>
    </row>
    <row r="22" spans="2:37">
      <c r="B22" s="4">
        <f t="shared" si="1"/>
        <v>42097</v>
      </c>
      <c r="C22" s="4"/>
      <c r="D22" s="45">
        <v>63.47</v>
      </c>
      <c r="E22" s="46"/>
      <c r="F22" s="46"/>
      <c r="G22" s="143">
        <v>273</v>
      </c>
      <c r="H22" s="46"/>
      <c r="I22" s="46"/>
      <c r="J22" s="46"/>
      <c r="K22" s="46"/>
      <c r="L22" s="46"/>
      <c r="M22" s="46"/>
      <c r="N22" s="46"/>
      <c r="O22" s="46"/>
      <c r="P22" s="45">
        <v>63</v>
      </c>
      <c r="Q22" s="46"/>
      <c r="R22" s="46"/>
      <c r="S22" s="143">
        <v>320</v>
      </c>
      <c r="T22" s="46"/>
      <c r="U22" s="46"/>
      <c r="V22" s="46"/>
      <c r="W22" s="46"/>
      <c r="X22" s="46"/>
      <c r="Y22" s="46"/>
      <c r="Z22" s="46"/>
      <c r="AA22" s="46"/>
      <c r="AB22" s="45">
        <v>81.650000000000006</v>
      </c>
      <c r="AC22" s="46"/>
      <c r="AD22" s="46"/>
      <c r="AE22" s="143">
        <v>43</v>
      </c>
      <c r="AF22" s="46"/>
      <c r="AG22" s="46"/>
      <c r="AH22" s="46"/>
      <c r="AI22" s="46"/>
      <c r="AJ22" s="46"/>
      <c r="AK22" s="46"/>
    </row>
    <row r="23" spans="2:37">
      <c r="B23" s="4">
        <f t="shared" si="1"/>
        <v>42104</v>
      </c>
      <c r="C23" s="4"/>
      <c r="D23" s="45">
        <v>63.95</v>
      </c>
      <c r="E23" s="46"/>
      <c r="F23" s="46"/>
      <c r="G23" s="143">
        <v>42</v>
      </c>
      <c r="H23" s="46"/>
      <c r="I23" s="46"/>
      <c r="J23" s="46"/>
      <c r="K23" s="46"/>
      <c r="L23" s="46"/>
      <c r="M23" s="46"/>
      <c r="N23" s="46"/>
      <c r="O23" s="46"/>
      <c r="P23" s="45">
        <v>62.62</v>
      </c>
      <c r="Q23" s="46"/>
      <c r="R23" s="46"/>
      <c r="S23" s="143">
        <v>260</v>
      </c>
      <c r="T23" s="46"/>
      <c r="U23" s="46"/>
      <c r="V23" s="46"/>
      <c r="W23" s="46"/>
      <c r="X23" s="46"/>
      <c r="Y23" s="46"/>
      <c r="Z23" s="46"/>
      <c r="AA23" s="46"/>
      <c r="AB23" s="45">
        <v>71.39</v>
      </c>
      <c r="AC23" s="46"/>
      <c r="AD23" s="46"/>
      <c r="AE23" s="143">
        <v>46</v>
      </c>
      <c r="AF23" s="46"/>
      <c r="AG23" s="46"/>
      <c r="AH23" s="46"/>
      <c r="AI23" s="46"/>
      <c r="AJ23" s="46"/>
      <c r="AK23" s="46"/>
    </row>
    <row r="24" spans="2:37">
      <c r="B24" s="4">
        <f t="shared" si="1"/>
        <v>42111</v>
      </c>
      <c r="C24" s="4"/>
      <c r="D24" s="45">
        <v>62.31</v>
      </c>
      <c r="E24" s="46"/>
      <c r="F24" s="46"/>
      <c r="G24" s="143">
        <v>437</v>
      </c>
      <c r="H24" s="46"/>
      <c r="I24" s="46"/>
      <c r="J24" s="46"/>
      <c r="K24" s="46"/>
      <c r="L24" s="46"/>
      <c r="M24" s="46"/>
      <c r="N24" s="46"/>
      <c r="O24" s="46"/>
      <c r="P24" s="45">
        <v>61.46</v>
      </c>
      <c r="Q24" s="46"/>
      <c r="R24" s="46"/>
      <c r="S24" s="143">
        <v>285</v>
      </c>
      <c r="T24" s="46"/>
      <c r="U24" s="46"/>
      <c r="V24" s="46"/>
      <c r="W24" s="46"/>
      <c r="X24" s="46"/>
      <c r="Y24" s="46"/>
      <c r="Z24" s="46"/>
      <c r="AA24" s="46"/>
      <c r="AB24" s="45">
        <v>60.21</v>
      </c>
      <c r="AC24" s="46"/>
      <c r="AD24" s="46"/>
      <c r="AE24" s="143">
        <v>327</v>
      </c>
      <c r="AF24" s="46"/>
      <c r="AG24" s="46"/>
      <c r="AH24" s="46"/>
      <c r="AI24" s="46"/>
      <c r="AJ24" s="46"/>
      <c r="AK24" s="46"/>
    </row>
    <row r="25" spans="2:37">
      <c r="B25" s="4">
        <f t="shared" si="1"/>
        <v>42118</v>
      </c>
      <c r="C25" s="4"/>
      <c r="D25" s="45">
        <v>62.31</v>
      </c>
      <c r="E25" s="46"/>
      <c r="F25" s="46"/>
      <c r="G25" s="143">
        <v>277</v>
      </c>
      <c r="H25" s="46"/>
      <c r="I25" s="46"/>
      <c r="J25" s="45">
        <v>62.7</v>
      </c>
      <c r="K25" s="46"/>
      <c r="L25" s="46"/>
      <c r="M25" s="143">
        <v>1258</v>
      </c>
      <c r="N25" s="46"/>
      <c r="O25" s="46"/>
      <c r="P25" s="45">
        <v>61.49</v>
      </c>
      <c r="Q25" s="46"/>
      <c r="R25" s="46"/>
      <c r="S25" s="143">
        <v>388</v>
      </c>
      <c r="T25" s="46"/>
      <c r="U25" s="46"/>
      <c r="V25" s="45">
        <v>61.59</v>
      </c>
      <c r="W25" s="46"/>
      <c r="X25" s="46"/>
      <c r="Y25" s="143">
        <v>1237</v>
      </c>
      <c r="Z25" s="46"/>
      <c r="AA25" s="46"/>
      <c r="AB25" s="45">
        <v>61.26</v>
      </c>
      <c r="AC25" s="46"/>
      <c r="AD25" s="46"/>
      <c r="AE25" s="143">
        <v>108</v>
      </c>
      <c r="AF25" s="46"/>
      <c r="AG25" s="46"/>
      <c r="AH25" s="45">
        <v>61.54</v>
      </c>
      <c r="AI25" s="46"/>
      <c r="AJ25" s="46"/>
      <c r="AK25" s="143">
        <v>764</v>
      </c>
    </row>
    <row r="26" spans="2:37">
      <c r="B26" s="4">
        <f t="shared" si="1"/>
        <v>42125</v>
      </c>
      <c r="C26" s="4"/>
      <c r="D26" s="45">
        <v>61.39</v>
      </c>
      <c r="E26" s="46"/>
      <c r="F26" s="46"/>
      <c r="G26" s="143">
        <v>397</v>
      </c>
      <c r="H26" s="46"/>
      <c r="I26" s="46"/>
      <c r="J26" s="46"/>
      <c r="K26" s="46"/>
      <c r="L26" s="46"/>
      <c r="M26" s="46"/>
      <c r="N26" s="46"/>
      <c r="O26" s="46"/>
      <c r="P26" s="45">
        <v>60.7</v>
      </c>
      <c r="Q26" s="46"/>
      <c r="R26" s="46"/>
      <c r="S26" s="143">
        <v>424</v>
      </c>
      <c r="T26" s="46"/>
      <c r="U26" s="46"/>
      <c r="V26" s="46"/>
      <c r="W26" s="46"/>
      <c r="X26" s="46"/>
      <c r="Y26" s="46"/>
      <c r="Z26" s="46"/>
      <c r="AA26" s="46"/>
      <c r="AB26" s="45">
        <v>61.43</v>
      </c>
      <c r="AC26" s="46"/>
      <c r="AD26" s="46"/>
      <c r="AE26" s="143">
        <v>280</v>
      </c>
      <c r="AF26" s="46"/>
      <c r="AG26" s="46"/>
      <c r="AH26" s="46"/>
      <c r="AI26" s="46"/>
      <c r="AJ26" s="46"/>
      <c r="AK26" s="46"/>
    </row>
    <row r="27" spans="2:37">
      <c r="B27" s="4">
        <f t="shared" si="1"/>
        <v>42132</v>
      </c>
      <c r="C27" s="4"/>
      <c r="D27" s="45">
        <v>60.46</v>
      </c>
      <c r="E27" s="46"/>
      <c r="F27" s="46"/>
      <c r="G27" s="143">
        <v>233</v>
      </c>
      <c r="H27" s="46"/>
      <c r="I27" s="46"/>
      <c r="J27" s="46"/>
      <c r="K27" s="46"/>
      <c r="L27" s="46"/>
      <c r="M27" s="46"/>
      <c r="N27" s="46"/>
      <c r="O27" s="46"/>
      <c r="P27" s="45">
        <v>61.12</v>
      </c>
      <c r="Q27" s="46"/>
      <c r="R27" s="46"/>
      <c r="S27" s="143">
        <v>660</v>
      </c>
      <c r="T27" s="46"/>
      <c r="U27" s="46"/>
      <c r="V27" s="46"/>
      <c r="W27" s="46"/>
      <c r="X27" s="46"/>
      <c r="Y27" s="46"/>
      <c r="Z27" s="46"/>
      <c r="AA27" s="46"/>
      <c r="AB27" s="45">
        <v>62.21</v>
      </c>
      <c r="AC27" s="46"/>
      <c r="AD27" s="46"/>
      <c r="AE27" s="143">
        <v>93</v>
      </c>
      <c r="AF27" s="46"/>
      <c r="AG27" s="46"/>
      <c r="AH27" s="46"/>
      <c r="AI27" s="46"/>
      <c r="AJ27" s="46"/>
      <c r="AK27" s="46"/>
    </row>
    <row r="28" spans="2:37">
      <c r="B28" s="4">
        <f t="shared" si="1"/>
        <v>42139</v>
      </c>
      <c r="C28" s="4"/>
      <c r="D28" s="45">
        <v>60.76</v>
      </c>
      <c r="E28" s="46"/>
      <c r="F28" s="46"/>
      <c r="G28" s="143">
        <v>124</v>
      </c>
      <c r="H28" s="46"/>
      <c r="I28" s="46"/>
      <c r="J28" s="46"/>
      <c r="K28" s="46"/>
      <c r="L28" s="46"/>
      <c r="M28" s="46"/>
      <c r="N28" s="46"/>
      <c r="O28" s="46"/>
      <c r="P28" s="45">
        <v>61.1</v>
      </c>
      <c r="Q28" s="46"/>
      <c r="R28" s="46"/>
      <c r="S28" s="143">
        <v>420</v>
      </c>
      <c r="T28" s="46"/>
      <c r="U28" s="46"/>
      <c r="V28" s="46"/>
      <c r="W28" s="46"/>
      <c r="X28" s="46"/>
      <c r="Y28" s="46"/>
      <c r="Z28" s="46"/>
      <c r="AA28" s="46"/>
      <c r="AB28" s="45">
        <v>60.18</v>
      </c>
      <c r="AC28" s="46"/>
      <c r="AD28" s="46"/>
      <c r="AE28" s="143">
        <v>44</v>
      </c>
      <c r="AF28" s="46"/>
      <c r="AG28" s="46"/>
      <c r="AH28" s="46"/>
      <c r="AI28" s="46"/>
      <c r="AJ28" s="46"/>
      <c r="AK28" s="46"/>
    </row>
    <row r="29" spans="2:37">
      <c r="B29" s="4">
        <f t="shared" si="1"/>
        <v>42146</v>
      </c>
      <c r="C29" s="4"/>
      <c r="D29" s="45">
        <v>58.72</v>
      </c>
      <c r="E29" s="46"/>
      <c r="F29" s="46"/>
      <c r="G29" s="143">
        <v>272</v>
      </c>
      <c r="H29" s="46"/>
      <c r="I29" s="46"/>
      <c r="J29" s="46"/>
      <c r="K29" s="46"/>
      <c r="L29" s="46"/>
      <c r="M29" s="46"/>
      <c r="N29" s="46"/>
      <c r="O29" s="46"/>
      <c r="P29" s="45">
        <v>61.54</v>
      </c>
      <c r="Q29" s="46"/>
      <c r="R29" s="46"/>
      <c r="S29" s="143">
        <v>74</v>
      </c>
      <c r="T29" s="46"/>
      <c r="U29" s="46"/>
      <c r="V29" s="46"/>
      <c r="W29" s="46"/>
      <c r="X29" s="46"/>
      <c r="Y29" s="46"/>
      <c r="Z29" s="46"/>
      <c r="AA29" s="46"/>
      <c r="AB29" s="45">
        <v>60.83</v>
      </c>
      <c r="AC29" s="46"/>
      <c r="AD29" s="46"/>
      <c r="AE29" s="143">
        <v>36</v>
      </c>
      <c r="AF29" s="46"/>
      <c r="AG29" s="46"/>
      <c r="AH29" s="46"/>
      <c r="AI29" s="46"/>
      <c r="AJ29" s="46"/>
      <c r="AK29" s="46"/>
    </row>
    <row r="30" spans="2:37">
      <c r="B30" s="4">
        <f t="shared" si="1"/>
        <v>42153</v>
      </c>
      <c r="C30" s="4"/>
      <c r="D30" s="45">
        <v>59.05</v>
      </c>
      <c r="E30" s="46"/>
      <c r="F30" s="46"/>
      <c r="G30" s="143">
        <v>156</v>
      </c>
      <c r="H30" s="46"/>
      <c r="I30" s="46"/>
      <c r="J30" s="45">
        <v>59.32</v>
      </c>
      <c r="K30" s="46"/>
      <c r="L30" s="46"/>
      <c r="M30" s="143">
        <v>893</v>
      </c>
      <c r="N30" s="46"/>
      <c r="O30" s="46"/>
      <c r="P30" s="45">
        <v>61</v>
      </c>
      <c r="Q30" s="46"/>
      <c r="R30" s="46"/>
      <c r="S30" s="143">
        <v>120</v>
      </c>
      <c r="T30" s="46"/>
      <c r="U30" s="46"/>
      <c r="V30" s="45">
        <v>61.06</v>
      </c>
      <c r="W30" s="46"/>
      <c r="X30" s="46"/>
      <c r="Y30" s="143">
        <v>1434</v>
      </c>
      <c r="Z30" s="46"/>
      <c r="AA30" s="46"/>
      <c r="AB30" s="45">
        <v>62</v>
      </c>
      <c r="AC30" s="46"/>
      <c r="AD30" s="46"/>
      <c r="AE30" s="143">
        <v>14</v>
      </c>
      <c r="AF30" s="46"/>
      <c r="AG30" s="46"/>
      <c r="AH30" s="45">
        <v>61.45</v>
      </c>
      <c r="AI30" s="46"/>
      <c r="AJ30" s="46"/>
      <c r="AK30" s="143">
        <v>187</v>
      </c>
    </row>
    <row r="31" spans="2:37">
      <c r="B31" s="4">
        <f t="shared" si="1"/>
        <v>42160</v>
      </c>
      <c r="C31" s="4"/>
      <c r="D31" s="45">
        <v>61</v>
      </c>
      <c r="E31" s="46"/>
      <c r="F31" s="46"/>
      <c r="G31" s="143">
        <v>50</v>
      </c>
      <c r="H31" s="46"/>
      <c r="I31" s="46"/>
      <c r="J31" s="46"/>
      <c r="K31" s="46"/>
      <c r="L31" s="46"/>
      <c r="M31" s="46"/>
      <c r="N31" s="46"/>
      <c r="O31" s="46"/>
      <c r="P31" s="45">
        <v>62.5</v>
      </c>
      <c r="Q31" s="46"/>
      <c r="R31" s="46"/>
      <c r="S31" s="143">
        <v>160</v>
      </c>
      <c r="T31" s="46"/>
      <c r="U31" s="46"/>
      <c r="V31" s="46"/>
      <c r="W31" s="46"/>
      <c r="X31" s="46"/>
      <c r="Y31" s="46"/>
      <c r="Z31" s="46"/>
      <c r="AA31" s="46"/>
      <c r="AB31" s="45">
        <v>60.48</v>
      </c>
      <c r="AC31" s="46"/>
      <c r="AD31" s="46"/>
      <c r="AE31" s="143">
        <v>54</v>
      </c>
      <c r="AF31" s="46"/>
      <c r="AG31" s="46"/>
      <c r="AH31" s="46"/>
      <c r="AI31" s="46"/>
      <c r="AJ31" s="46"/>
      <c r="AK31" s="46"/>
    </row>
    <row r="32" spans="2:37">
      <c r="B32" s="4">
        <f t="shared" si="1"/>
        <v>42167</v>
      </c>
      <c r="C32" s="4"/>
      <c r="D32" s="45">
        <v>59.1</v>
      </c>
      <c r="E32" s="46"/>
      <c r="F32" s="46"/>
      <c r="G32" s="143">
        <v>164</v>
      </c>
      <c r="H32" s="46"/>
      <c r="I32" s="46"/>
      <c r="J32" s="46"/>
      <c r="K32" s="46"/>
      <c r="L32" s="46"/>
      <c r="M32" s="46"/>
      <c r="N32" s="46"/>
      <c r="O32" s="46"/>
      <c r="P32" s="45">
        <v>59.1</v>
      </c>
      <c r="Q32" s="46"/>
      <c r="R32" s="46"/>
      <c r="S32" s="143">
        <v>420</v>
      </c>
      <c r="T32" s="46"/>
      <c r="U32" s="46"/>
      <c r="V32" s="46"/>
      <c r="W32" s="46"/>
      <c r="X32" s="46"/>
      <c r="Y32" s="46"/>
      <c r="Z32" s="46"/>
      <c r="AA32" s="46"/>
      <c r="AB32" s="45">
        <v>61.23</v>
      </c>
      <c r="AC32" s="46"/>
      <c r="AD32" s="46"/>
      <c r="AE32" s="143">
        <v>52</v>
      </c>
      <c r="AF32" s="46"/>
      <c r="AG32" s="46"/>
      <c r="AH32" s="46"/>
      <c r="AI32" s="46"/>
      <c r="AJ32" s="46"/>
      <c r="AK32" s="46"/>
    </row>
    <row r="33" spans="2:37">
      <c r="B33" s="4">
        <f t="shared" si="1"/>
        <v>42174</v>
      </c>
      <c r="C33" s="4"/>
      <c r="D33" s="45">
        <v>58.92</v>
      </c>
      <c r="E33" s="46"/>
      <c r="F33" s="46"/>
      <c r="G33" s="143">
        <v>303</v>
      </c>
      <c r="H33" s="46"/>
      <c r="I33" s="46"/>
      <c r="J33" s="46"/>
      <c r="K33" s="46"/>
      <c r="L33" s="46"/>
      <c r="M33" s="46"/>
      <c r="N33" s="46"/>
      <c r="O33" s="46"/>
      <c r="P33" s="45">
        <v>61.33</v>
      </c>
      <c r="Q33" s="46"/>
      <c r="R33" s="46"/>
      <c r="S33" s="143">
        <v>192</v>
      </c>
      <c r="T33" s="46"/>
      <c r="U33" s="46"/>
      <c r="V33" s="46"/>
      <c r="W33" s="46"/>
      <c r="X33" s="46"/>
      <c r="Y33" s="46"/>
      <c r="Z33" s="46"/>
      <c r="AA33" s="46"/>
      <c r="AB33" s="45" t="s">
        <v>141</v>
      </c>
      <c r="AC33" s="46"/>
      <c r="AD33" s="46"/>
      <c r="AE33" s="143" t="s">
        <v>141</v>
      </c>
      <c r="AF33" s="46"/>
      <c r="AG33" s="46"/>
      <c r="AH33" s="46"/>
      <c r="AI33" s="46"/>
      <c r="AJ33" s="46"/>
      <c r="AK33" s="46"/>
    </row>
    <row r="34" spans="2:37">
      <c r="B34" s="4">
        <f t="shared" si="1"/>
        <v>42181</v>
      </c>
      <c r="C34" s="4"/>
      <c r="D34" s="45">
        <v>59.3</v>
      </c>
      <c r="E34" s="46"/>
      <c r="F34" s="46"/>
      <c r="G34" s="143">
        <v>279</v>
      </c>
      <c r="H34" s="46"/>
      <c r="I34" s="46"/>
      <c r="J34" s="45">
        <v>59.44</v>
      </c>
      <c r="K34" s="46"/>
      <c r="L34" s="46"/>
      <c r="M34" s="143">
        <v>929</v>
      </c>
      <c r="N34" s="46"/>
      <c r="O34" s="46"/>
      <c r="P34" s="45">
        <v>62.65</v>
      </c>
      <c r="Q34" s="46"/>
      <c r="R34" s="46"/>
      <c r="S34" s="143">
        <v>460</v>
      </c>
      <c r="T34" s="46"/>
      <c r="U34" s="46"/>
      <c r="V34" s="45">
        <v>61.21</v>
      </c>
      <c r="W34" s="46"/>
      <c r="X34" s="46"/>
      <c r="Y34" s="143">
        <v>1464</v>
      </c>
      <c r="Z34" s="46"/>
      <c r="AA34" s="46"/>
      <c r="AB34" s="45">
        <v>62.26</v>
      </c>
      <c r="AC34" s="46"/>
      <c r="AD34" s="46"/>
      <c r="AE34" s="143">
        <v>63</v>
      </c>
      <c r="AF34" s="46"/>
      <c r="AG34" s="46"/>
      <c r="AH34" s="45">
        <v>61.38</v>
      </c>
      <c r="AI34" s="46"/>
      <c r="AJ34" s="46"/>
      <c r="AK34" s="143">
        <v>169</v>
      </c>
    </row>
    <row r="35" spans="2:37">
      <c r="B35" s="4">
        <f t="shared" si="1"/>
        <v>42188</v>
      </c>
      <c r="C35" s="4"/>
      <c r="D35" s="45">
        <v>60.34</v>
      </c>
      <c r="E35" s="46"/>
      <c r="F35" s="46"/>
      <c r="G35" s="143">
        <v>233</v>
      </c>
      <c r="H35" s="46"/>
      <c r="I35" s="46"/>
      <c r="J35" s="46"/>
      <c r="K35" s="46"/>
      <c r="L35" s="46"/>
      <c r="M35" s="46"/>
      <c r="N35" s="46"/>
      <c r="O35" s="46"/>
      <c r="P35" s="45">
        <v>61.49</v>
      </c>
      <c r="Q35" s="46"/>
      <c r="R35" s="46"/>
      <c r="S35" s="143">
        <v>412</v>
      </c>
      <c r="T35" s="46"/>
      <c r="U35" s="46"/>
      <c r="V35" s="46"/>
      <c r="W35" s="46"/>
      <c r="X35" s="46"/>
      <c r="Y35" s="46"/>
      <c r="Z35" s="46"/>
      <c r="AA35" s="46"/>
      <c r="AB35" s="45" t="s">
        <v>141</v>
      </c>
      <c r="AC35" s="46"/>
      <c r="AD35" s="46"/>
      <c r="AE35" s="143" t="s">
        <v>141</v>
      </c>
      <c r="AF35" s="46"/>
      <c r="AG35" s="46"/>
      <c r="AH35" s="46"/>
      <c r="AI35" s="46"/>
      <c r="AJ35" s="46"/>
      <c r="AK35" s="46"/>
    </row>
    <row r="36" spans="2:37">
      <c r="B36" s="4">
        <f t="shared" si="1"/>
        <v>42195</v>
      </c>
      <c r="C36" s="4"/>
      <c r="D36" s="45">
        <v>59.58</v>
      </c>
      <c r="E36" s="46"/>
      <c r="F36" s="46"/>
      <c r="G36" s="143">
        <v>425</v>
      </c>
      <c r="H36" s="46"/>
      <c r="I36" s="46"/>
      <c r="J36" s="46"/>
      <c r="K36" s="46"/>
      <c r="L36" s="46"/>
      <c r="M36" s="46"/>
      <c r="N36" s="46"/>
      <c r="O36" s="46"/>
      <c r="P36" s="45">
        <v>61.19</v>
      </c>
      <c r="Q36" s="46"/>
      <c r="R36" s="46"/>
      <c r="S36" s="143">
        <v>496</v>
      </c>
      <c r="T36" s="46"/>
      <c r="U36" s="46"/>
      <c r="V36" s="46"/>
      <c r="W36" s="46"/>
      <c r="X36" s="46"/>
      <c r="Y36" s="46"/>
      <c r="Z36" s="46"/>
      <c r="AA36" s="46"/>
      <c r="AB36" s="45">
        <v>59.75</v>
      </c>
      <c r="AC36" s="46"/>
      <c r="AD36" s="46"/>
      <c r="AE36" s="143">
        <v>24</v>
      </c>
      <c r="AF36" s="46"/>
      <c r="AG36" s="46"/>
      <c r="AH36" s="46"/>
      <c r="AI36" s="46"/>
      <c r="AJ36" s="46"/>
      <c r="AK36" s="46"/>
    </row>
    <row r="37" spans="2:37">
      <c r="B37" s="4">
        <f t="shared" si="1"/>
        <v>42202</v>
      </c>
      <c r="C37" s="4"/>
      <c r="D37" s="45">
        <v>60.49</v>
      </c>
      <c r="E37" s="46"/>
      <c r="F37" s="46"/>
      <c r="G37" s="143">
        <v>263</v>
      </c>
      <c r="H37" s="46"/>
      <c r="I37" s="46"/>
      <c r="J37" s="46"/>
      <c r="K37" s="46"/>
      <c r="L37" s="46"/>
      <c r="M37" s="46"/>
      <c r="N37" s="46"/>
      <c r="O37" s="46"/>
      <c r="P37" s="45">
        <v>61.23</v>
      </c>
      <c r="Q37" s="46"/>
      <c r="R37" s="46"/>
      <c r="S37" s="143">
        <v>514</v>
      </c>
      <c r="T37" s="46"/>
      <c r="U37" s="46"/>
      <c r="V37" s="46"/>
      <c r="W37" s="46"/>
      <c r="X37" s="46"/>
      <c r="Y37" s="46"/>
      <c r="Z37" s="46"/>
      <c r="AA37" s="46"/>
      <c r="AB37" s="45">
        <v>61.83</v>
      </c>
      <c r="AC37" s="46"/>
      <c r="AD37" s="46"/>
      <c r="AE37" s="143">
        <v>84</v>
      </c>
      <c r="AF37" s="46"/>
      <c r="AG37" s="46"/>
      <c r="AH37" s="46"/>
      <c r="AI37" s="46"/>
      <c r="AJ37" s="46"/>
      <c r="AK37" s="46"/>
    </row>
    <row r="38" spans="2:37">
      <c r="B38" s="4">
        <f t="shared" si="1"/>
        <v>42209</v>
      </c>
      <c r="C38" s="4"/>
      <c r="D38" s="45">
        <v>60.41</v>
      </c>
      <c r="E38" s="46"/>
      <c r="F38" s="46"/>
      <c r="G38" s="143">
        <v>408</v>
      </c>
      <c r="H38" s="46"/>
      <c r="I38" s="46"/>
      <c r="J38" s="46"/>
      <c r="K38" s="46"/>
      <c r="L38" s="46"/>
      <c r="M38" s="46"/>
      <c r="N38" s="46"/>
      <c r="O38" s="46"/>
      <c r="P38" s="45">
        <v>61.08</v>
      </c>
      <c r="Q38" s="46"/>
      <c r="R38" s="46"/>
      <c r="S38" s="143">
        <v>500</v>
      </c>
      <c r="T38" s="46"/>
      <c r="U38" s="46"/>
      <c r="V38" s="46"/>
      <c r="W38" s="46"/>
      <c r="X38" s="46"/>
      <c r="Y38" s="46"/>
      <c r="Z38" s="46"/>
      <c r="AA38" s="46"/>
      <c r="AB38" s="45">
        <v>61</v>
      </c>
      <c r="AC38" s="46"/>
      <c r="AD38" s="46"/>
      <c r="AE38" s="143">
        <v>5</v>
      </c>
      <c r="AF38" s="46"/>
      <c r="AG38" s="46"/>
      <c r="AH38" s="46"/>
      <c r="AI38" s="46"/>
      <c r="AJ38" s="46"/>
      <c r="AK38" s="46"/>
    </row>
    <row r="39" spans="2:37">
      <c r="B39" s="4">
        <f t="shared" si="1"/>
        <v>42216</v>
      </c>
      <c r="C39" s="4"/>
      <c r="D39" s="45">
        <v>59.08</v>
      </c>
      <c r="E39" s="46"/>
      <c r="F39" s="46"/>
      <c r="G39" s="143">
        <v>312</v>
      </c>
      <c r="H39" s="46"/>
      <c r="I39" s="46"/>
      <c r="J39" s="45">
        <v>59.87</v>
      </c>
      <c r="K39" s="46"/>
      <c r="L39" s="46"/>
      <c r="M39" s="143">
        <v>1508</v>
      </c>
      <c r="N39" s="46"/>
      <c r="O39" s="46"/>
      <c r="P39" s="45">
        <v>61.03</v>
      </c>
      <c r="Q39" s="46"/>
      <c r="R39" s="46"/>
      <c r="S39" s="143">
        <v>536</v>
      </c>
      <c r="T39" s="46"/>
      <c r="U39" s="46"/>
      <c r="V39" s="45">
        <v>61.19</v>
      </c>
      <c r="W39" s="46"/>
      <c r="X39" s="46"/>
      <c r="Y39" s="143">
        <v>2226</v>
      </c>
      <c r="Z39" s="46"/>
      <c r="AA39" s="46"/>
      <c r="AB39" s="45">
        <v>62</v>
      </c>
      <c r="AC39" s="46"/>
      <c r="AD39" s="46"/>
      <c r="AE39" s="143">
        <v>4</v>
      </c>
      <c r="AF39" s="46"/>
      <c r="AG39" s="46"/>
      <c r="AH39" s="45">
        <v>61.38</v>
      </c>
      <c r="AI39" s="46"/>
      <c r="AJ39" s="46"/>
      <c r="AK39" s="143">
        <v>117</v>
      </c>
    </row>
    <row r="40" spans="2:37">
      <c r="B40" s="4">
        <f t="shared" si="1"/>
        <v>42223</v>
      </c>
      <c r="C40" s="4"/>
      <c r="D40" s="45">
        <v>60.52</v>
      </c>
      <c r="E40" s="46"/>
      <c r="F40" s="46"/>
      <c r="G40" s="143">
        <v>477</v>
      </c>
      <c r="H40" s="46"/>
      <c r="I40" s="46"/>
      <c r="J40" s="46"/>
      <c r="K40" s="46"/>
      <c r="L40" s="46"/>
      <c r="M40" s="46"/>
      <c r="N40" s="46"/>
      <c r="O40" s="46"/>
      <c r="P40" s="45">
        <v>61</v>
      </c>
      <c r="Q40" s="46"/>
      <c r="R40" s="46"/>
      <c r="S40" s="143">
        <v>200</v>
      </c>
      <c r="T40" s="46"/>
      <c r="U40" s="46"/>
      <c r="V40" s="46"/>
      <c r="W40" s="46"/>
      <c r="X40" s="46"/>
      <c r="Y40" s="46"/>
      <c r="Z40" s="46"/>
      <c r="AA40" s="46"/>
      <c r="AB40" s="45">
        <v>56</v>
      </c>
      <c r="AC40" s="46"/>
      <c r="AD40" s="46"/>
      <c r="AE40" s="143">
        <v>40</v>
      </c>
      <c r="AF40" s="46"/>
      <c r="AG40" s="46"/>
      <c r="AH40" s="46"/>
      <c r="AI40" s="46"/>
      <c r="AJ40" s="46"/>
      <c r="AK40" s="46"/>
    </row>
    <row r="41" spans="2:37">
      <c r="B41" s="4">
        <f t="shared" si="1"/>
        <v>42230</v>
      </c>
      <c r="C41" s="4"/>
      <c r="D41" s="45">
        <v>60.52</v>
      </c>
      <c r="E41" s="46"/>
      <c r="F41" s="46"/>
      <c r="G41" s="143">
        <v>168</v>
      </c>
      <c r="H41" s="46"/>
      <c r="I41" s="46"/>
      <c r="J41" s="46"/>
      <c r="K41" s="46"/>
      <c r="L41" s="46"/>
      <c r="M41" s="46"/>
      <c r="N41" s="46"/>
      <c r="O41" s="46"/>
      <c r="P41" s="45">
        <v>61.4</v>
      </c>
      <c r="Q41" s="46"/>
      <c r="R41" s="46"/>
      <c r="S41" s="143">
        <v>900</v>
      </c>
      <c r="T41" s="46"/>
      <c r="U41" s="46"/>
      <c r="V41" s="46"/>
      <c r="W41" s="46"/>
      <c r="X41" s="46"/>
      <c r="Y41" s="46"/>
      <c r="Z41" s="46"/>
      <c r="AA41" s="46"/>
      <c r="AB41" s="45" t="s">
        <v>141</v>
      </c>
      <c r="AC41" s="46"/>
      <c r="AD41" s="46"/>
      <c r="AE41" s="143" t="s">
        <v>141</v>
      </c>
      <c r="AF41" s="46"/>
      <c r="AG41" s="46"/>
      <c r="AH41" s="46"/>
      <c r="AI41" s="46"/>
      <c r="AJ41" s="46"/>
      <c r="AK41" s="46"/>
    </row>
    <row r="42" spans="2:37">
      <c r="B42" s="4">
        <f t="shared" si="1"/>
        <v>42237</v>
      </c>
      <c r="C42" s="4"/>
      <c r="D42" s="45">
        <v>60.82</v>
      </c>
      <c r="E42" s="46"/>
      <c r="F42" s="46"/>
      <c r="G42" s="143">
        <v>88</v>
      </c>
      <c r="H42" s="46"/>
      <c r="I42" s="46"/>
      <c r="J42" s="46"/>
      <c r="K42" s="46"/>
      <c r="L42" s="46"/>
      <c r="M42" s="46"/>
      <c r="N42" s="46"/>
      <c r="O42" s="46"/>
      <c r="P42" s="45">
        <v>61.88</v>
      </c>
      <c r="Q42" s="46"/>
      <c r="R42" s="46"/>
      <c r="S42" s="143">
        <v>960</v>
      </c>
      <c r="T42" s="46"/>
      <c r="U42" s="46"/>
      <c r="V42" s="46"/>
      <c r="W42" s="46"/>
      <c r="X42" s="46"/>
      <c r="Y42" s="46"/>
      <c r="Z42" s="46"/>
      <c r="AA42" s="46"/>
      <c r="AB42" s="45">
        <v>59.74</v>
      </c>
      <c r="AC42" s="46"/>
      <c r="AD42" s="46"/>
      <c r="AE42" s="143">
        <v>106</v>
      </c>
      <c r="AF42" s="46"/>
      <c r="AG42" s="46"/>
      <c r="AH42" s="46"/>
      <c r="AI42" s="46"/>
      <c r="AJ42" s="46"/>
      <c r="AK42" s="46"/>
    </row>
    <row r="43" spans="2:37">
      <c r="B43" s="4">
        <f t="shared" si="1"/>
        <v>42244</v>
      </c>
      <c r="C43" s="4"/>
      <c r="D43" s="45">
        <v>58.5</v>
      </c>
      <c r="E43" s="46"/>
      <c r="F43" s="46"/>
      <c r="G43" s="143">
        <v>192</v>
      </c>
      <c r="H43" s="46"/>
      <c r="I43" s="46"/>
      <c r="J43" s="45">
        <v>60.13</v>
      </c>
      <c r="K43" s="46"/>
      <c r="L43" s="46"/>
      <c r="M43" s="143">
        <v>1085</v>
      </c>
      <c r="N43" s="46"/>
      <c r="O43" s="46"/>
      <c r="P43" s="45">
        <v>61.88</v>
      </c>
      <c r="Q43" s="46"/>
      <c r="R43" s="46"/>
      <c r="S43" s="143">
        <v>1280</v>
      </c>
      <c r="T43" s="46"/>
      <c r="U43" s="46"/>
      <c r="V43" s="45">
        <v>61.7</v>
      </c>
      <c r="W43" s="46"/>
      <c r="X43" s="46"/>
      <c r="Y43" s="143">
        <v>3340</v>
      </c>
      <c r="Z43" s="46"/>
      <c r="AA43" s="46"/>
      <c r="AB43" s="45">
        <v>56</v>
      </c>
      <c r="AC43" s="46"/>
      <c r="AD43" s="46"/>
      <c r="AE43" s="143">
        <v>40</v>
      </c>
      <c r="AF43" s="46"/>
      <c r="AG43" s="46"/>
      <c r="AH43" s="45">
        <v>58.99</v>
      </c>
      <c r="AI43" s="46"/>
      <c r="AJ43" s="46"/>
      <c r="AK43" s="143">
        <v>246</v>
      </c>
    </row>
    <row r="44" spans="2:37">
      <c r="B44" s="4">
        <f t="shared" si="1"/>
        <v>42251</v>
      </c>
      <c r="C44" s="4"/>
      <c r="D44" s="45">
        <v>60.24</v>
      </c>
      <c r="E44" s="46"/>
      <c r="F44" s="46"/>
      <c r="G44" s="143">
        <v>462</v>
      </c>
      <c r="H44" s="46"/>
      <c r="I44" s="46"/>
      <c r="J44" s="46"/>
      <c r="K44" s="46"/>
      <c r="L44" s="46"/>
      <c r="M44" s="46"/>
      <c r="N44" s="46"/>
      <c r="O44" s="46"/>
      <c r="P44" s="45">
        <v>61.4</v>
      </c>
      <c r="Q44" s="46"/>
      <c r="R44" s="46"/>
      <c r="S44" s="143">
        <v>351</v>
      </c>
      <c r="T44" s="46"/>
      <c r="U44" s="46"/>
      <c r="V44" s="46"/>
      <c r="W44" s="46"/>
      <c r="X44" s="46"/>
      <c r="Y44" s="46"/>
      <c r="Z44" s="46"/>
      <c r="AA44" s="46"/>
      <c r="AB44" s="45">
        <v>59.28</v>
      </c>
      <c r="AC44" s="46"/>
      <c r="AD44" s="46"/>
      <c r="AE44" s="143">
        <v>162</v>
      </c>
      <c r="AF44" s="46"/>
      <c r="AG44" s="46"/>
      <c r="AH44" s="46"/>
      <c r="AI44" s="46"/>
      <c r="AJ44" s="46"/>
      <c r="AK44" s="46"/>
    </row>
    <row r="45" spans="2:37">
      <c r="B45" s="4">
        <f t="shared" si="1"/>
        <v>42258</v>
      </c>
      <c r="C45" s="4"/>
      <c r="D45" s="45">
        <v>58.98</v>
      </c>
      <c r="E45" s="46"/>
      <c r="F45" s="46"/>
      <c r="G45" s="143">
        <v>222</v>
      </c>
      <c r="H45" s="46"/>
      <c r="I45" s="46"/>
      <c r="J45" s="46"/>
      <c r="K45" s="46"/>
      <c r="L45" s="46"/>
      <c r="M45" s="46"/>
      <c r="N45" s="46"/>
      <c r="O45" s="46"/>
      <c r="P45" s="45">
        <v>61.61</v>
      </c>
      <c r="Q45" s="46"/>
      <c r="R45" s="46"/>
      <c r="S45" s="143">
        <v>278</v>
      </c>
      <c r="T45" s="46"/>
      <c r="U45" s="46"/>
      <c r="V45" s="46"/>
      <c r="W45" s="46"/>
      <c r="X45" s="46"/>
      <c r="Y45" s="46"/>
      <c r="Z45" s="46"/>
      <c r="AA45" s="46"/>
      <c r="AB45" s="45">
        <v>59.14</v>
      </c>
      <c r="AC45" s="46"/>
      <c r="AD45" s="46"/>
      <c r="AE45" s="143">
        <v>130</v>
      </c>
      <c r="AF45" s="46"/>
      <c r="AG45" s="46"/>
      <c r="AH45" s="46"/>
      <c r="AI45" s="46"/>
      <c r="AJ45" s="46"/>
      <c r="AK45" s="46"/>
    </row>
    <row r="46" spans="2:37">
      <c r="B46" s="4">
        <f t="shared" si="1"/>
        <v>42265</v>
      </c>
      <c r="C46" s="4"/>
      <c r="D46" s="45">
        <v>60.6</v>
      </c>
      <c r="E46" s="46"/>
      <c r="F46" s="46"/>
      <c r="G46" s="143">
        <v>309</v>
      </c>
      <c r="H46" s="46"/>
      <c r="I46" s="46"/>
      <c r="J46" s="46"/>
      <c r="K46" s="46"/>
      <c r="L46" s="46"/>
      <c r="M46" s="46"/>
      <c r="N46" s="46"/>
      <c r="O46" s="46"/>
      <c r="P46" s="45">
        <v>61.82</v>
      </c>
      <c r="Q46" s="46"/>
      <c r="R46" s="46"/>
      <c r="S46" s="143">
        <v>340</v>
      </c>
      <c r="T46" s="46"/>
      <c r="U46" s="46"/>
      <c r="V46" s="46"/>
      <c r="W46" s="46"/>
      <c r="X46" s="46"/>
      <c r="Y46" s="46"/>
      <c r="Z46" s="46"/>
      <c r="AA46" s="46"/>
      <c r="AB46" s="45">
        <v>61.2</v>
      </c>
      <c r="AC46" s="46"/>
      <c r="AD46" s="46"/>
      <c r="AE46" s="143">
        <v>50</v>
      </c>
      <c r="AF46" s="46"/>
      <c r="AG46" s="46"/>
      <c r="AH46" s="46"/>
      <c r="AI46" s="46"/>
      <c r="AJ46" s="46"/>
      <c r="AK46" s="46"/>
    </row>
    <row r="47" spans="2:37">
      <c r="B47" s="4">
        <f t="shared" si="1"/>
        <v>42272</v>
      </c>
      <c r="C47" s="4"/>
      <c r="D47" s="45">
        <v>61</v>
      </c>
      <c r="E47" s="46"/>
      <c r="F47" s="46"/>
      <c r="G47" s="143">
        <v>222</v>
      </c>
      <c r="H47" s="46"/>
      <c r="I47" s="46"/>
      <c r="J47" s="45">
        <v>60.07</v>
      </c>
      <c r="K47" s="46"/>
      <c r="L47" s="46"/>
      <c r="M47" s="143">
        <v>1207</v>
      </c>
      <c r="N47" s="46"/>
      <c r="O47" s="46"/>
      <c r="P47" s="45">
        <v>62.6</v>
      </c>
      <c r="Q47" s="46"/>
      <c r="R47" s="46"/>
      <c r="S47" s="143">
        <v>1060</v>
      </c>
      <c r="T47" s="46"/>
      <c r="U47" s="46"/>
      <c r="V47" s="45">
        <v>62.15</v>
      </c>
      <c r="W47" s="46"/>
      <c r="X47" s="46"/>
      <c r="Y47" s="143">
        <v>2069</v>
      </c>
      <c r="Z47" s="46"/>
      <c r="AA47" s="46"/>
      <c r="AB47" s="45">
        <v>62</v>
      </c>
      <c r="AC47" s="46"/>
      <c r="AD47" s="46"/>
      <c r="AE47" s="143">
        <v>8</v>
      </c>
      <c r="AF47" s="46"/>
      <c r="AG47" s="46"/>
      <c r="AH47" s="45">
        <v>58.45</v>
      </c>
      <c r="AI47" s="46"/>
      <c r="AJ47" s="46"/>
      <c r="AK47" s="143">
        <v>370</v>
      </c>
    </row>
    <row r="48" spans="2:37">
      <c r="B48" s="4">
        <f t="shared" si="1"/>
        <v>42279</v>
      </c>
      <c r="C48" s="4"/>
      <c r="D48" s="45">
        <v>60.27</v>
      </c>
      <c r="E48" s="46"/>
      <c r="F48" s="46"/>
      <c r="G48" s="143">
        <v>412</v>
      </c>
      <c r="H48" s="46"/>
      <c r="I48" s="46"/>
      <c r="J48" s="46"/>
      <c r="K48" s="46"/>
      <c r="L48" s="46"/>
      <c r="M48" s="46"/>
      <c r="N48" s="46"/>
      <c r="O48" s="46"/>
      <c r="P48" s="45">
        <v>62.52</v>
      </c>
      <c r="Q48" s="46"/>
      <c r="R48" s="46"/>
      <c r="S48" s="143">
        <v>250</v>
      </c>
      <c r="T48" s="46"/>
      <c r="U48" s="46"/>
      <c r="V48" s="46"/>
      <c r="W48" s="46"/>
      <c r="X48" s="46"/>
      <c r="Y48" s="46"/>
      <c r="Z48" s="46"/>
      <c r="AA48" s="46"/>
      <c r="AB48" s="45">
        <v>56</v>
      </c>
      <c r="AC48" s="46"/>
      <c r="AD48" s="46"/>
      <c r="AE48" s="143">
        <v>80</v>
      </c>
      <c r="AF48" s="46"/>
      <c r="AG48" s="46"/>
      <c r="AH48" s="46"/>
      <c r="AI48" s="46"/>
      <c r="AJ48" s="46"/>
      <c r="AK48" s="46"/>
    </row>
    <row r="49" spans="2:37">
      <c r="B49" s="4">
        <f t="shared" si="1"/>
        <v>42286</v>
      </c>
      <c r="C49" s="4"/>
      <c r="D49" s="45">
        <v>60.86</v>
      </c>
      <c r="E49" s="46"/>
      <c r="F49" s="46"/>
      <c r="G49" s="143">
        <v>281</v>
      </c>
      <c r="H49" s="46"/>
      <c r="I49" s="46"/>
      <c r="J49" s="46"/>
      <c r="K49" s="46"/>
      <c r="L49" s="46"/>
      <c r="M49" s="46"/>
      <c r="N49" s="46"/>
      <c r="O49" s="46"/>
      <c r="P49" s="45">
        <v>61</v>
      </c>
      <c r="Q49" s="46"/>
      <c r="R49" s="46"/>
      <c r="S49" s="143">
        <v>440</v>
      </c>
      <c r="T49" s="46"/>
      <c r="U49" s="46"/>
      <c r="V49" s="46"/>
      <c r="W49" s="46"/>
      <c r="X49" s="46"/>
      <c r="Y49" s="46"/>
      <c r="Z49" s="46"/>
      <c r="AA49" s="46"/>
      <c r="AB49" s="45">
        <v>61</v>
      </c>
      <c r="AC49" s="46"/>
      <c r="AD49" s="46"/>
      <c r="AE49" s="143">
        <v>24</v>
      </c>
      <c r="AF49" s="46"/>
      <c r="AG49" s="46"/>
      <c r="AH49" s="46"/>
      <c r="AI49" s="46"/>
      <c r="AJ49" s="46"/>
      <c r="AK49" s="46"/>
    </row>
    <row r="50" spans="2:37">
      <c r="B50" s="4">
        <f t="shared" si="1"/>
        <v>42293</v>
      </c>
      <c r="C50" s="4"/>
      <c r="D50" s="45">
        <v>61.08</v>
      </c>
      <c r="E50" s="46"/>
      <c r="F50" s="46"/>
      <c r="G50" s="143">
        <v>192</v>
      </c>
      <c r="H50" s="46"/>
      <c r="I50" s="46"/>
      <c r="J50" s="46"/>
      <c r="K50" s="46"/>
      <c r="L50" s="46"/>
      <c r="M50" s="46"/>
      <c r="N50" s="46"/>
      <c r="O50" s="46"/>
      <c r="P50" s="45">
        <v>61.81</v>
      </c>
      <c r="Q50" s="46"/>
      <c r="R50" s="46"/>
      <c r="S50" s="143">
        <v>270</v>
      </c>
      <c r="T50" s="46"/>
      <c r="U50" s="46"/>
      <c r="V50" s="46"/>
      <c r="W50" s="46"/>
      <c r="X50" s="46"/>
      <c r="Y50" s="46"/>
      <c r="Z50" s="46"/>
      <c r="AA50" s="46"/>
      <c r="AB50" s="45" t="s">
        <v>141</v>
      </c>
      <c r="AC50" s="46"/>
      <c r="AD50" s="46"/>
      <c r="AE50" s="143" t="s">
        <v>141</v>
      </c>
      <c r="AF50" s="46"/>
      <c r="AG50" s="46"/>
      <c r="AH50" s="46"/>
      <c r="AI50" s="46"/>
      <c r="AJ50" s="46"/>
      <c r="AK50" s="46"/>
    </row>
    <row r="51" spans="2:37">
      <c r="B51" s="4">
        <f t="shared" si="1"/>
        <v>42300</v>
      </c>
      <c r="C51" s="4"/>
      <c r="D51" s="45">
        <v>59.78</v>
      </c>
      <c r="E51" s="46"/>
      <c r="F51" s="46"/>
      <c r="G51" s="143">
        <v>203</v>
      </c>
      <c r="H51" s="46"/>
      <c r="I51" s="46"/>
      <c r="J51" s="46"/>
      <c r="K51" s="46"/>
      <c r="L51" s="46"/>
      <c r="M51" s="46"/>
      <c r="N51" s="46"/>
      <c r="O51" s="46"/>
      <c r="P51" s="45">
        <v>61.33</v>
      </c>
      <c r="Q51" s="46"/>
      <c r="R51" s="46"/>
      <c r="S51" s="143">
        <v>120</v>
      </c>
      <c r="T51" s="46"/>
      <c r="U51" s="46"/>
      <c r="V51" s="46"/>
      <c r="W51" s="46"/>
      <c r="X51" s="46"/>
      <c r="Y51" s="46"/>
      <c r="Z51" s="46"/>
      <c r="AA51" s="46"/>
      <c r="AB51" s="45">
        <v>57.44</v>
      </c>
      <c r="AC51" s="46"/>
      <c r="AD51" s="46"/>
      <c r="AE51" s="143">
        <v>131</v>
      </c>
      <c r="AF51" s="46"/>
      <c r="AG51" s="46"/>
      <c r="AH51" s="46"/>
      <c r="AI51" s="46"/>
      <c r="AJ51" s="46"/>
      <c r="AK51" s="46"/>
    </row>
    <row r="52" spans="2:37">
      <c r="B52" s="4">
        <f t="shared" si="1"/>
        <v>42307</v>
      </c>
      <c r="C52" s="4"/>
      <c r="D52" s="45">
        <v>60.28</v>
      </c>
      <c r="E52" s="46"/>
      <c r="F52" s="46"/>
      <c r="G52" s="143">
        <v>218</v>
      </c>
      <c r="H52" s="46"/>
      <c r="I52" s="46"/>
      <c r="J52" s="45">
        <v>60.66</v>
      </c>
      <c r="K52" s="46"/>
      <c r="L52" s="46"/>
      <c r="M52" s="143">
        <v>1154</v>
      </c>
      <c r="N52" s="46"/>
      <c r="O52" s="46"/>
      <c r="P52" s="45">
        <v>61.43</v>
      </c>
      <c r="Q52" s="46"/>
      <c r="R52" s="46"/>
      <c r="S52" s="143">
        <v>280</v>
      </c>
      <c r="T52" s="46"/>
      <c r="U52" s="46"/>
      <c r="V52" s="45">
        <v>61.52</v>
      </c>
      <c r="W52" s="46"/>
      <c r="X52" s="46"/>
      <c r="Y52" s="143">
        <v>1320</v>
      </c>
      <c r="Z52" s="46"/>
      <c r="AA52" s="46"/>
      <c r="AB52" s="45">
        <v>57.04</v>
      </c>
      <c r="AC52" s="46"/>
      <c r="AD52" s="46"/>
      <c r="AE52" s="143">
        <v>47</v>
      </c>
      <c r="AF52" s="46"/>
      <c r="AG52" s="46"/>
      <c r="AH52" s="45">
        <v>57.77</v>
      </c>
      <c r="AI52" s="46"/>
      <c r="AJ52" s="46"/>
      <c r="AK52" s="143">
        <v>202</v>
      </c>
    </row>
    <row r="53" spans="2:37">
      <c r="B53" s="4">
        <f t="shared" si="1"/>
        <v>42314</v>
      </c>
      <c r="C53" s="4"/>
      <c r="D53" s="45">
        <v>58.12</v>
      </c>
      <c r="E53" s="46"/>
      <c r="F53" s="46"/>
      <c r="G53" s="143">
        <v>585</v>
      </c>
      <c r="H53" s="46"/>
      <c r="I53" s="46"/>
      <c r="J53" s="46"/>
      <c r="K53" s="46"/>
      <c r="L53" s="46"/>
      <c r="M53" s="46"/>
      <c r="N53" s="46"/>
      <c r="O53" s="46"/>
      <c r="P53" s="45">
        <v>60.71</v>
      </c>
      <c r="Q53" s="46"/>
      <c r="R53" s="46"/>
      <c r="S53" s="143">
        <v>280</v>
      </c>
      <c r="T53" s="46"/>
      <c r="U53" s="46"/>
      <c r="V53" s="46"/>
      <c r="W53" s="46"/>
      <c r="X53" s="46"/>
      <c r="Y53" s="46"/>
      <c r="Z53" s="46"/>
      <c r="AA53" s="46"/>
      <c r="AB53" s="45">
        <v>50.85</v>
      </c>
      <c r="AC53" s="46"/>
      <c r="AD53" s="46"/>
      <c r="AE53" s="143">
        <v>179</v>
      </c>
      <c r="AF53" s="46"/>
      <c r="AG53" s="46"/>
      <c r="AH53" s="46"/>
      <c r="AI53" s="46"/>
      <c r="AJ53" s="46"/>
      <c r="AK53" s="46"/>
    </row>
    <row r="54" spans="2:37">
      <c r="B54" s="4">
        <f t="shared" si="1"/>
        <v>42321</v>
      </c>
      <c r="C54" s="4"/>
      <c r="D54" s="45">
        <v>60.04</v>
      </c>
      <c r="E54" s="46"/>
      <c r="F54" s="46"/>
      <c r="G54" s="143">
        <v>150</v>
      </c>
      <c r="H54" s="46"/>
      <c r="I54" s="46"/>
      <c r="J54" s="46"/>
      <c r="K54" s="46"/>
      <c r="L54" s="46"/>
      <c r="M54" s="46"/>
      <c r="N54" s="46"/>
      <c r="O54" s="46"/>
      <c r="P54" s="45">
        <v>61</v>
      </c>
      <c r="Q54" s="46"/>
      <c r="R54" s="46"/>
      <c r="S54" s="143">
        <v>160</v>
      </c>
      <c r="T54" s="46"/>
      <c r="U54" s="46"/>
      <c r="V54" s="46"/>
      <c r="W54" s="46"/>
      <c r="X54" s="46"/>
      <c r="Y54" s="46"/>
      <c r="Z54" s="46"/>
      <c r="AA54" s="46"/>
      <c r="AB54" s="45">
        <v>58</v>
      </c>
      <c r="AC54" s="46"/>
      <c r="AD54" s="46"/>
      <c r="AE54" s="143">
        <v>42</v>
      </c>
      <c r="AF54" s="46"/>
      <c r="AG54" s="46"/>
      <c r="AH54" s="46"/>
      <c r="AI54" s="46"/>
      <c r="AJ54" s="46"/>
      <c r="AK54" s="46"/>
    </row>
    <row r="55" spans="2:37">
      <c r="B55" s="4">
        <f t="shared" si="1"/>
        <v>42328</v>
      </c>
      <c r="C55" s="4"/>
      <c r="D55" s="45">
        <v>60.25</v>
      </c>
      <c r="E55" s="46"/>
      <c r="F55" s="46"/>
      <c r="G55" s="143">
        <v>225</v>
      </c>
      <c r="H55" s="46"/>
      <c r="I55" s="46"/>
      <c r="J55" s="46"/>
      <c r="K55" s="46"/>
      <c r="L55" s="46"/>
      <c r="M55" s="46"/>
      <c r="N55" s="46"/>
      <c r="O55" s="46"/>
      <c r="P55" s="45">
        <v>63</v>
      </c>
      <c r="Q55" s="46"/>
      <c r="R55" s="46"/>
      <c r="S55" s="143">
        <v>80</v>
      </c>
      <c r="T55" s="46"/>
      <c r="U55" s="46"/>
      <c r="V55" s="46"/>
      <c r="W55" s="46"/>
      <c r="X55" s="46"/>
      <c r="Y55" s="46"/>
      <c r="Z55" s="46"/>
      <c r="AA55" s="46"/>
      <c r="AB55" s="45">
        <v>55</v>
      </c>
      <c r="AC55" s="46"/>
      <c r="AD55" s="46"/>
      <c r="AE55" s="143">
        <v>60</v>
      </c>
      <c r="AF55" s="46"/>
      <c r="AG55" s="46"/>
      <c r="AH55" s="46"/>
      <c r="AI55" s="46"/>
      <c r="AJ55" s="46"/>
      <c r="AK55" s="46"/>
    </row>
    <row r="56" spans="2:37">
      <c r="B56" s="4">
        <f t="shared" si="1"/>
        <v>42335</v>
      </c>
      <c r="C56" s="4"/>
      <c r="D56" s="45">
        <v>60.29</v>
      </c>
      <c r="E56" s="46"/>
      <c r="F56" s="46"/>
      <c r="G56" s="143">
        <v>143</v>
      </c>
      <c r="H56" s="46"/>
      <c r="I56" s="46"/>
      <c r="J56" s="45">
        <v>59.1</v>
      </c>
      <c r="K56" s="46"/>
      <c r="L56" s="46"/>
      <c r="M56" s="143">
        <v>1103</v>
      </c>
      <c r="N56" s="46"/>
      <c r="O56" s="46"/>
      <c r="P56" s="45">
        <v>60.71</v>
      </c>
      <c r="Q56" s="46"/>
      <c r="R56" s="46"/>
      <c r="S56" s="143">
        <v>280</v>
      </c>
      <c r="T56" s="46"/>
      <c r="U56" s="46"/>
      <c r="V56" s="45">
        <v>60.95</v>
      </c>
      <c r="W56" s="46"/>
      <c r="X56" s="46"/>
      <c r="Y56" s="143">
        <v>840</v>
      </c>
      <c r="Z56" s="46"/>
      <c r="AA56" s="46"/>
      <c r="AB56" s="45">
        <v>58</v>
      </c>
      <c r="AC56" s="46"/>
      <c r="AD56" s="46"/>
      <c r="AE56" s="143">
        <v>4</v>
      </c>
      <c r="AF56" s="46"/>
      <c r="AG56" s="46"/>
      <c r="AH56" s="45">
        <v>52.88</v>
      </c>
      <c r="AI56" s="46"/>
      <c r="AJ56" s="46"/>
      <c r="AK56" s="143">
        <v>285</v>
      </c>
    </row>
    <row r="57" spans="2:37">
      <c r="B57" s="4">
        <f t="shared" si="1"/>
        <v>42342</v>
      </c>
      <c r="C57" s="4"/>
      <c r="D57" s="45">
        <v>58.79</v>
      </c>
      <c r="E57" s="46"/>
      <c r="F57" s="46"/>
      <c r="G57" s="143">
        <v>290</v>
      </c>
      <c r="H57" s="46"/>
      <c r="I57" s="46"/>
      <c r="J57" s="45"/>
      <c r="K57" s="46"/>
      <c r="L57" s="46"/>
      <c r="M57" s="143"/>
      <c r="N57" s="46"/>
      <c r="O57" s="46"/>
      <c r="P57" s="45">
        <v>58</v>
      </c>
      <c r="Q57" s="46"/>
      <c r="R57" s="46"/>
      <c r="S57" s="143">
        <v>280</v>
      </c>
      <c r="T57" s="46"/>
      <c r="U57" s="46"/>
      <c r="V57" s="45"/>
      <c r="W57" s="46"/>
      <c r="X57" s="46"/>
      <c r="Y57" s="143"/>
      <c r="Z57" s="46"/>
      <c r="AA57" s="46"/>
      <c r="AB57" s="45">
        <v>53.43</v>
      </c>
      <c r="AC57" s="46"/>
      <c r="AD57" s="46"/>
      <c r="AE57" s="143">
        <v>70</v>
      </c>
      <c r="AF57" s="46"/>
      <c r="AG57" s="46"/>
      <c r="AH57" s="45"/>
      <c r="AI57" s="46"/>
      <c r="AJ57" s="46"/>
      <c r="AK57" s="143"/>
    </row>
    <row r="58" spans="2:37">
      <c r="B58" s="4">
        <f t="shared" si="1"/>
        <v>42349</v>
      </c>
      <c r="C58" s="4"/>
      <c r="D58" s="45">
        <v>56.74</v>
      </c>
      <c r="E58" s="46"/>
      <c r="F58" s="46"/>
      <c r="G58" s="143">
        <v>54</v>
      </c>
      <c r="H58" s="46"/>
      <c r="I58" s="46"/>
      <c r="J58" s="45"/>
      <c r="K58" s="46"/>
      <c r="L58" s="46"/>
      <c r="M58" s="143"/>
      <c r="N58" s="46"/>
      <c r="O58" s="46"/>
      <c r="P58" s="45">
        <v>56</v>
      </c>
      <c r="Q58" s="46"/>
      <c r="R58" s="46"/>
      <c r="S58" s="143">
        <v>160</v>
      </c>
      <c r="T58" s="46"/>
      <c r="U58" s="46"/>
      <c r="V58" s="45"/>
      <c r="W58" s="46"/>
      <c r="X58" s="46"/>
      <c r="Y58" s="143"/>
      <c r="Z58" s="46"/>
      <c r="AA58" s="46"/>
      <c r="AB58" s="45">
        <v>56</v>
      </c>
      <c r="AC58" s="46"/>
      <c r="AD58" s="46"/>
      <c r="AE58" s="143">
        <v>40</v>
      </c>
      <c r="AF58" s="46"/>
      <c r="AG58" s="46"/>
      <c r="AH58" s="45"/>
      <c r="AI58" s="46"/>
      <c r="AJ58" s="46"/>
      <c r="AK58" s="143"/>
    </row>
    <row r="59" spans="2:37">
      <c r="B59" s="4">
        <f t="shared" si="1"/>
        <v>42356</v>
      </c>
      <c r="C59" s="4"/>
      <c r="D59" s="45">
        <v>54.76</v>
      </c>
      <c r="E59" s="46"/>
      <c r="F59" s="46"/>
      <c r="G59" s="143">
        <v>262</v>
      </c>
      <c r="H59" s="46"/>
      <c r="I59" s="46"/>
      <c r="J59" s="45"/>
      <c r="K59" s="46"/>
      <c r="L59" s="46"/>
      <c r="M59" s="143"/>
      <c r="N59" s="46"/>
      <c r="O59" s="46"/>
      <c r="P59" s="45">
        <v>54.33</v>
      </c>
      <c r="Q59" s="46"/>
      <c r="R59" s="46"/>
      <c r="S59" s="143">
        <v>300</v>
      </c>
      <c r="T59" s="46"/>
      <c r="U59" s="46"/>
      <c r="V59" s="45"/>
      <c r="W59" s="46"/>
      <c r="X59" s="46"/>
      <c r="Y59" s="143"/>
      <c r="Z59" s="46"/>
      <c r="AA59" s="46"/>
      <c r="AB59" s="45">
        <v>54.67</v>
      </c>
      <c r="AC59" s="46"/>
      <c r="AD59" s="46"/>
      <c r="AE59" s="143">
        <v>60</v>
      </c>
      <c r="AF59" s="46"/>
      <c r="AG59" s="46"/>
      <c r="AH59" s="45"/>
      <c r="AI59" s="46"/>
      <c r="AJ59" s="46"/>
      <c r="AK59" s="143"/>
    </row>
    <row r="60" spans="2:37">
      <c r="B60" s="4">
        <f t="shared" si="1"/>
        <v>42363</v>
      </c>
      <c r="C60" s="4"/>
      <c r="D60" s="45">
        <v>53.79</v>
      </c>
      <c r="E60" s="46"/>
      <c r="F60" s="46"/>
      <c r="G60" s="143">
        <v>29</v>
      </c>
      <c r="H60" s="46"/>
      <c r="I60" s="46"/>
      <c r="J60" s="45"/>
      <c r="K60" s="46"/>
      <c r="L60" s="46"/>
      <c r="M60" s="143"/>
      <c r="N60" s="46"/>
      <c r="O60" s="46"/>
      <c r="P60" s="45">
        <v>52.33</v>
      </c>
      <c r="Q60" s="46"/>
      <c r="R60" s="46"/>
      <c r="S60" s="143">
        <v>180</v>
      </c>
      <c r="T60" s="46"/>
      <c r="U60" s="46"/>
      <c r="V60" s="45"/>
      <c r="W60" s="46"/>
      <c r="X60" s="46"/>
      <c r="Y60" s="143"/>
      <c r="Z60" s="46"/>
      <c r="AA60" s="46"/>
      <c r="AB60" s="45" t="s">
        <v>141</v>
      </c>
      <c r="AC60" s="46"/>
      <c r="AD60" s="46"/>
      <c r="AE60" s="143" t="s">
        <v>141</v>
      </c>
      <c r="AF60" s="46"/>
      <c r="AG60" s="46"/>
      <c r="AH60" s="45"/>
      <c r="AI60" s="46"/>
      <c r="AJ60" s="46"/>
      <c r="AK60" s="143"/>
    </row>
    <row r="61" spans="2:37">
      <c r="B61" s="4">
        <f t="shared" si="1"/>
        <v>42370</v>
      </c>
      <c r="C61" s="4"/>
      <c r="D61" s="45">
        <v>53.8</v>
      </c>
      <c r="E61" s="46"/>
      <c r="F61" s="46"/>
      <c r="G61" s="143">
        <v>75</v>
      </c>
      <c r="H61" s="46"/>
      <c r="I61" s="46"/>
      <c r="J61" s="45">
        <v>56.414999999999999</v>
      </c>
      <c r="K61" s="46"/>
      <c r="L61" s="46"/>
      <c r="M61" s="143">
        <v>710</v>
      </c>
      <c r="N61" s="46"/>
      <c r="O61" s="46"/>
      <c r="P61" s="45">
        <v>53.19</v>
      </c>
      <c r="Q61" s="46"/>
      <c r="R61" s="46"/>
      <c r="S61" s="143">
        <v>262</v>
      </c>
      <c r="T61" s="46"/>
      <c r="U61" s="46"/>
      <c r="V61" s="45">
        <v>54.69</v>
      </c>
      <c r="W61" s="46"/>
      <c r="X61" s="46"/>
      <c r="Y61" s="143">
        <v>1142</v>
      </c>
      <c r="Z61" s="46"/>
      <c r="AA61" s="46"/>
      <c r="AB61" s="45" t="s">
        <v>141</v>
      </c>
      <c r="AC61" s="46"/>
      <c r="AD61" s="46"/>
      <c r="AE61" s="143" t="s">
        <v>141</v>
      </c>
      <c r="AF61" s="46"/>
      <c r="AG61" s="46"/>
      <c r="AH61" s="45">
        <v>54.470999999999997</v>
      </c>
      <c r="AI61" s="46"/>
      <c r="AJ61" s="46"/>
      <c r="AK61" s="143">
        <v>170</v>
      </c>
    </row>
    <row r="62" spans="2:37" ht="6.2" customHeight="1">
      <c r="B62" s="4"/>
      <c r="C62" s="4"/>
      <c r="D62" s="121"/>
      <c r="E62" s="121"/>
      <c r="F62" s="121"/>
      <c r="G62" s="428"/>
      <c r="H62" s="81"/>
      <c r="I62" s="121"/>
      <c r="J62" s="121"/>
      <c r="K62" s="121"/>
      <c r="L62" s="121"/>
      <c r="M62" s="428"/>
      <c r="N62" s="38"/>
      <c r="O62" s="38"/>
      <c r="P62" s="121"/>
      <c r="Q62" s="121"/>
      <c r="R62" s="121"/>
      <c r="S62" s="428"/>
      <c r="T62" s="81"/>
      <c r="U62" s="121"/>
      <c r="V62" s="121"/>
      <c r="W62" s="121"/>
      <c r="X62" s="121"/>
      <c r="Y62" s="327"/>
      <c r="Z62" s="38"/>
      <c r="AA62" s="38"/>
      <c r="AB62" s="121"/>
      <c r="AC62" s="121"/>
      <c r="AD62" s="121"/>
      <c r="AE62" s="428"/>
      <c r="AF62" s="81"/>
      <c r="AG62" s="121"/>
      <c r="AH62" s="121"/>
      <c r="AI62" s="121"/>
      <c r="AJ62" s="121"/>
      <c r="AK62" s="428"/>
    </row>
    <row r="63" spans="2:37" ht="12.95" customHeight="1">
      <c r="B63" s="127">
        <v>2015</v>
      </c>
      <c r="C63" s="9"/>
      <c r="D63" s="121">
        <f>SUMPRODUCT(D9:D61,G9:G61)/SUM(G9:G61)</f>
        <v>61.253197998224231</v>
      </c>
      <c r="E63" s="121"/>
      <c r="F63" s="121"/>
      <c r="G63" s="327">
        <f>SUM(G9:G61)</f>
        <v>12389</v>
      </c>
      <c r="H63" s="81"/>
      <c r="I63" s="121"/>
      <c r="J63" s="121"/>
      <c r="K63" s="121"/>
      <c r="L63" s="121"/>
      <c r="M63" s="428"/>
      <c r="N63" s="82"/>
      <c r="O63" s="82"/>
      <c r="P63" s="121">
        <f>SUMPRODUCT(P9:P61,S9:S61)/SUM(S9:S61)</f>
        <v>63.025127442650799</v>
      </c>
      <c r="Q63" s="121"/>
      <c r="R63" s="121"/>
      <c r="S63" s="327">
        <f>SUM(S9:S61)</f>
        <v>21186</v>
      </c>
      <c r="T63" s="81"/>
      <c r="U63" s="121"/>
      <c r="V63" s="121"/>
      <c r="W63" s="121"/>
      <c r="X63" s="121"/>
      <c r="Y63" s="327"/>
      <c r="Z63" s="82"/>
      <c r="AA63" s="82"/>
      <c r="AB63" s="121">
        <f>SUMPRODUCT(AB9:AB61,AE9:AE61)/SUM(AE9:AE61)</f>
        <v>64.495868608195067</v>
      </c>
      <c r="AC63" s="121"/>
      <c r="AD63" s="121"/>
      <c r="AE63" s="327">
        <f>SUM(AE9:AE61)</f>
        <v>2953</v>
      </c>
      <c r="AF63" s="81"/>
      <c r="AG63" s="121"/>
      <c r="AH63" s="121"/>
      <c r="AI63" s="130"/>
      <c r="AJ63" s="130"/>
      <c r="AK63" s="430"/>
    </row>
    <row r="64" spans="2:37" ht="12.95" customHeight="1">
      <c r="B64" s="246">
        <v>2014</v>
      </c>
      <c r="C64" s="9"/>
      <c r="D64" s="312">
        <v>99.477758120649639</v>
      </c>
      <c r="E64" s="121"/>
      <c r="F64" s="121"/>
      <c r="G64" s="327">
        <v>10344</v>
      </c>
      <c r="H64" s="81"/>
      <c r="I64" s="121"/>
      <c r="J64" s="121"/>
      <c r="K64" s="121"/>
      <c r="L64" s="121"/>
      <c r="M64" s="428"/>
      <c r="N64" s="82"/>
      <c r="O64" s="82"/>
      <c r="P64" s="121">
        <v>93.539431646842019</v>
      </c>
      <c r="Q64" s="121"/>
      <c r="R64" s="121"/>
      <c r="S64" s="327">
        <v>23876</v>
      </c>
      <c r="T64" s="81"/>
      <c r="U64" s="121"/>
      <c r="V64" s="121"/>
      <c r="W64" s="121"/>
      <c r="X64" s="121"/>
      <c r="Y64" s="327"/>
      <c r="Z64" s="82"/>
      <c r="AA64" s="82"/>
      <c r="AB64" s="121">
        <v>104.80406742396482</v>
      </c>
      <c r="AC64" s="121"/>
      <c r="AD64" s="121"/>
      <c r="AE64" s="327">
        <v>2729</v>
      </c>
      <c r="AF64" s="81"/>
      <c r="AG64" s="121"/>
      <c r="AH64" s="121"/>
      <c r="AI64" s="130"/>
      <c r="AJ64" s="130"/>
      <c r="AK64" s="430"/>
    </row>
    <row r="65" spans="2:38" ht="2.4500000000000002" customHeight="1">
      <c r="B65" s="127"/>
      <c r="C65" s="9"/>
      <c r="D65" s="130"/>
      <c r="E65" s="130"/>
      <c r="F65" s="130"/>
      <c r="H65" s="110"/>
      <c r="I65" s="130"/>
      <c r="J65" s="130"/>
      <c r="K65" s="130"/>
      <c r="L65" s="130"/>
      <c r="P65" s="130"/>
      <c r="Q65" s="130"/>
      <c r="R65" s="130"/>
      <c r="T65" s="110"/>
      <c r="U65" s="130"/>
      <c r="V65" s="130"/>
      <c r="W65" s="130"/>
      <c r="X65" s="130"/>
      <c r="AB65" s="130"/>
      <c r="AC65" s="130"/>
      <c r="AD65" s="130"/>
      <c r="AF65" s="110"/>
      <c r="AG65" s="130"/>
      <c r="AH65" s="130"/>
      <c r="AI65" s="130"/>
      <c r="AJ65" s="130"/>
    </row>
    <row r="66" spans="2:38" ht="12.95" customHeight="1">
      <c r="B66" s="10" t="s">
        <v>146</v>
      </c>
      <c r="J66" s="117"/>
      <c r="K66" s="117"/>
      <c r="M66" s="245"/>
      <c r="N66" s="117"/>
      <c r="O66" s="117"/>
      <c r="V66" s="117"/>
      <c r="W66" s="117"/>
      <c r="Y66" s="7"/>
      <c r="Z66" s="117"/>
      <c r="AA66" s="117"/>
      <c r="AH66" s="117"/>
      <c r="AI66" s="117"/>
      <c r="AK66" s="245"/>
      <c r="AL66" s="117"/>
    </row>
    <row r="67" spans="2:38" ht="12.95" customHeight="1">
      <c r="B67" s="10" t="s">
        <v>174</v>
      </c>
      <c r="J67" s="117"/>
      <c r="K67" s="117"/>
      <c r="M67" s="245"/>
      <c r="N67" s="117"/>
      <c r="O67" s="117"/>
      <c r="V67" s="117"/>
      <c r="W67" s="117"/>
      <c r="Y67" s="7"/>
      <c r="Z67" s="117"/>
      <c r="AA67" s="117"/>
      <c r="AH67" s="117"/>
      <c r="AI67" s="117"/>
      <c r="AK67" s="245"/>
      <c r="AL67" s="117"/>
    </row>
    <row r="68" spans="2:38" ht="12.95" customHeight="1">
      <c r="B68" s="11"/>
      <c r="J68" s="117"/>
      <c r="K68" s="117"/>
      <c r="M68" s="245"/>
      <c r="N68" s="117"/>
      <c r="O68" s="117"/>
      <c r="V68" s="117"/>
      <c r="W68" s="117"/>
      <c r="Y68" s="7"/>
      <c r="Z68" s="117"/>
      <c r="AA68" s="117"/>
      <c r="AH68" s="117"/>
      <c r="AI68" s="117"/>
      <c r="AK68" s="245"/>
      <c r="AL68" s="117"/>
    </row>
    <row r="69" spans="2:38" ht="12.95" customHeight="1">
      <c r="J69" s="117"/>
      <c r="K69" s="117"/>
      <c r="M69" s="245"/>
      <c r="N69" s="117"/>
      <c r="O69" s="117"/>
      <c r="V69" s="117"/>
      <c r="W69" s="117"/>
      <c r="Y69" s="7"/>
      <c r="Z69" s="117"/>
      <c r="AA69" s="117"/>
      <c r="AH69" s="117"/>
      <c r="AI69" s="117"/>
      <c r="AK69" s="245"/>
      <c r="AL69" s="117"/>
    </row>
    <row r="70" spans="2:38">
      <c r="J70" s="117"/>
      <c r="K70" s="117"/>
      <c r="M70" s="245"/>
      <c r="N70" s="117"/>
      <c r="O70" s="117"/>
      <c r="V70" s="117"/>
      <c r="W70" s="117"/>
      <c r="Y70" s="7"/>
      <c r="Z70" s="117"/>
      <c r="AA70" s="117"/>
      <c r="AH70" s="117"/>
      <c r="AI70" s="117"/>
      <c r="AK70" s="245"/>
      <c r="AL70" s="117"/>
    </row>
    <row r="71" spans="2:38">
      <c r="J71" s="117"/>
      <c r="K71" s="117"/>
      <c r="M71" s="245"/>
      <c r="N71" s="117"/>
      <c r="O71" s="117"/>
      <c r="V71" s="117"/>
      <c r="W71" s="117"/>
      <c r="Y71" s="7"/>
      <c r="Z71" s="117"/>
      <c r="AA71" s="117"/>
      <c r="AH71" s="117"/>
      <c r="AI71" s="117"/>
      <c r="AK71" s="245"/>
      <c r="AL71" s="117"/>
    </row>
    <row r="72" spans="2:38">
      <c r="J72" s="117"/>
      <c r="K72" s="117"/>
      <c r="M72" s="245"/>
      <c r="N72" s="117"/>
      <c r="O72" s="117"/>
      <c r="V72" s="117"/>
      <c r="W72" s="117"/>
      <c r="Y72" s="7"/>
      <c r="Z72" s="117"/>
      <c r="AA72" s="117"/>
      <c r="AH72" s="117"/>
      <c r="AI72" s="117"/>
      <c r="AK72" s="245"/>
      <c r="AL72" s="117"/>
    </row>
  </sheetData>
  <mergeCells count="15">
    <mergeCell ref="D6:N6"/>
    <mergeCell ref="P6:Z6"/>
    <mergeCell ref="AB6:AL6"/>
    <mergeCell ref="D7:E7"/>
    <mergeCell ref="G7:H7"/>
    <mergeCell ref="J7:K7"/>
    <mergeCell ref="M7:N7"/>
    <mergeCell ref="P7:Q7"/>
    <mergeCell ref="S7:T7"/>
    <mergeCell ref="V7:W7"/>
    <mergeCell ref="Y7:Z7"/>
    <mergeCell ref="AB7:AC7"/>
    <mergeCell ref="AE7:AF7"/>
    <mergeCell ref="AH7:AI7"/>
    <mergeCell ref="AK7:AL7"/>
  </mergeCells>
  <pageMargins left="0.24" right="0.24" top="0.17" bottom="0.17" header="0.17" footer="0.17"/>
  <pageSetup scale="95" orientation="portrait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2:AL72"/>
  <sheetViews>
    <sheetView zoomScaleNormal="100" workbookViewId="0">
      <selection activeCell="B9" sqref="B9:AK64"/>
    </sheetView>
  </sheetViews>
  <sheetFormatPr defaultColWidth="10.28515625" defaultRowHeight="12"/>
  <cols>
    <col min="1" max="1" width="10.28515625" style="1"/>
    <col min="2" max="2" width="8.42578125" style="1" customWidth="1"/>
    <col min="3" max="3" width="2.28515625" style="1" customWidth="1"/>
    <col min="4" max="4" width="6.140625" style="1" customWidth="1"/>
    <col min="5" max="5" width="1.28515625" style="1" customWidth="1"/>
    <col min="6" max="6" width="0.85546875" style="1" customWidth="1"/>
    <col min="7" max="7" width="6.42578125" style="1" customWidth="1"/>
    <col min="8" max="8" width="0.42578125" style="1" customWidth="1"/>
    <col min="9" max="9" width="0.85546875" style="1" customWidth="1"/>
    <col min="10" max="10" width="6.140625" style="1" customWidth="1"/>
    <col min="11" max="11" width="1.5703125" style="1" customWidth="1"/>
    <col min="12" max="12" width="0.85546875" style="1" customWidth="1"/>
    <col min="13" max="13" width="6.42578125" style="131" customWidth="1"/>
    <col min="14" max="14" width="0.42578125" style="1" customWidth="1"/>
    <col min="15" max="15" width="1.42578125" style="1" customWidth="1"/>
    <col min="16" max="16" width="6.140625" style="1" customWidth="1"/>
    <col min="17" max="17" width="1.28515625" style="1" customWidth="1"/>
    <col min="18" max="18" width="0.85546875" style="1" customWidth="1"/>
    <col min="19" max="19" width="6.42578125" style="1" customWidth="1"/>
    <col min="20" max="20" width="0.42578125" style="1" customWidth="1"/>
    <col min="21" max="21" width="0.85546875" style="1" customWidth="1"/>
    <col min="22" max="22" width="6.140625" style="1" customWidth="1"/>
    <col min="23" max="23" width="1.5703125" style="1" customWidth="1"/>
    <col min="24" max="24" width="0.85546875" style="1" customWidth="1"/>
    <col min="25" max="25" width="6.42578125" style="1" customWidth="1"/>
    <col min="26" max="26" width="0.42578125" style="1" customWidth="1"/>
    <col min="27" max="27" width="1.42578125" style="1" customWidth="1"/>
    <col min="28" max="28" width="6.140625" style="1" customWidth="1"/>
    <col min="29" max="29" width="1.28515625" style="1" customWidth="1"/>
    <col min="30" max="30" width="0.85546875" style="1" customWidth="1"/>
    <col min="31" max="31" width="6.42578125" style="1" customWidth="1"/>
    <col min="32" max="32" width="0.42578125" style="1" customWidth="1"/>
    <col min="33" max="33" width="0.85546875" style="1" customWidth="1"/>
    <col min="34" max="34" width="6.140625" style="110" customWidth="1"/>
    <col min="35" max="35" width="1.5703125" style="1" customWidth="1"/>
    <col min="36" max="36" width="0.85546875" style="1" customWidth="1"/>
    <col min="37" max="37" width="6.42578125" style="1" customWidth="1"/>
    <col min="38" max="38" width="0.42578125" style="1" customWidth="1"/>
    <col min="39" max="16384" width="10.28515625" style="1"/>
  </cols>
  <sheetData>
    <row r="2" spans="2:38">
      <c r="D2" s="1" t="s">
        <v>410</v>
      </c>
    </row>
    <row r="3" spans="2:38">
      <c r="D3" s="1" t="s">
        <v>366</v>
      </c>
    </row>
    <row r="4" spans="2:38">
      <c r="D4" s="110" t="s">
        <v>372</v>
      </c>
    </row>
    <row r="5" spans="2:38" ht="5.25" customHeight="1">
      <c r="M5" s="233"/>
      <c r="N5" s="12"/>
      <c r="O5" s="12"/>
      <c r="Y5" s="12"/>
      <c r="Z5" s="12"/>
      <c r="AA5" s="12"/>
      <c r="AK5" s="12"/>
      <c r="AL5" s="12"/>
    </row>
    <row r="6" spans="2:38" ht="12.95" customHeight="1">
      <c r="D6" s="1970" t="s">
        <v>376</v>
      </c>
      <c r="E6" s="1970"/>
      <c r="F6" s="1970"/>
      <c r="G6" s="1970"/>
      <c r="H6" s="1970"/>
      <c r="I6" s="1970"/>
      <c r="J6" s="1970"/>
      <c r="K6" s="1970"/>
      <c r="L6" s="1970"/>
      <c r="M6" s="1970"/>
      <c r="N6" s="1970"/>
      <c r="O6" s="13"/>
      <c r="P6" s="1970" t="s">
        <v>377</v>
      </c>
      <c r="Q6" s="1970"/>
      <c r="R6" s="1970"/>
      <c r="S6" s="1970"/>
      <c r="T6" s="1970"/>
      <c r="U6" s="1970"/>
      <c r="V6" s="1970"/>
      <c r="W6" s="1970"/>
      <c r="X6" s="1970"/>
      <c r="Y6" s="1970"/>
      <c r="Z6" s="1970"/>
      <c r="AA6" s="13"/>
      <c r="AB6" s="1970" t="s">
        <v>378</v>
      </c>
      <c r="AC6" s="1970"/>
      <c r="AD6" s="1970"/>
      <c r="AE6" s="1970"/>
      <c r="AF6" s="1970"/>
      <c r="AG6" s="1970"/>
      <c r="AH6" s="1970"/>
      <c r="AI6" s="1970"/>
      <c r="AJ6" s="1970"/>
      <c r="AK6" s="1970"/>
      <c r="AL6" s="1970"/>
    </row>
    <row r="7" spans="2:38" ht="13.5" customHeight="1">
      <c r="D7" s="1951" t="s">
        <v>170</v>
      </c>
      <c r="E7" s="1951"/>
      <c r="F7" s="111"/>
      <c r="G7" s="1951" t="s">
        <v>231</v>
      </c>
      <c r="H7" s="1951"/>
      <c r="I7" s="111"/>
      <c r="J7" s="1972" t="s">
        <v>172</v>
      </c>
      <c r="K7" s="1972"/>
      <c r="L7" s="111"/>
      <c r="M7" s="1951" t="s">
        <v>231</v>
      </c>
      <c r="N7" s="1951"/>
      <c r="O7" s="112"/>
      <c r="P7" s="1951" t="s">
        <v>170</v>
      </c>
      <c r="Q7" s="1951"/>
      <c r="R7" s="111"/>
      <c r="S7" s="1951" t="s">
        <v>231</v>
      </c>
      <c r="T7" s="1951"/>
      <c r="U7" s="111"/>
      <c r="V7" s="1972" t="s">
        <v>172</v>
      </c>
      <c r="W7" s="1972"/>
      <c r="X7" s="111"/>
      <c r="Y7" s="1951" t="s">
        <v>231</v>
      </c>
      <c r="Z7" s="1951"/>
      <c r="AA7" s="112"/>
      <c r="AB7" s="1951" t="s">
        <v>170</v>
      </c>
      <c r="AC7" s="1951"/>
      <c r="AD7" s="111"/>
      <c r="AE7" s="1951" t="s">
        <v>231</v>
      </c>
      <c r="AF7" s="1951"/>
      <c r="AG7" s="111"/>
      <c r="AH7" s="1972" t="s">
        <v>172</v>
      </c>
      <c r="AI7" s="1972"/>
      <c r="AJ7" s="111"/>
      <c r="AK7" s="1951" t="s">
        <v>231</v>
      </c>
      <c r="AL7" s="1951"/>
    </row>
    <row r="8" spans="2:38" ht="2.4500000000000002" customHeight="1">
      <c r="E8" s="3"/>
      <c r="F8" s="3"/>
      <c r="G8" s="3"/>
      <c r="H8" s="3"/>
      <c r="I8" s="3"/>
      <c r="J8" s="3"/>
      <c r="K8" s="3"/>
      <c r="L8" s="3"/>
      <c r="Q8" s="3"/>
      <c r="R8" s="3"/>
      <c r="S8" s="3"/>
      <c r="T8" s="3"/>
      <c r="U8" s="3"/>
      <c r="V8" s="3"/>
      <c r="W8" s="3"/>
      <c r="X8" s="3"/>
      <c r="AC8" s="3"/>
      <c r="AD8" s="3"/>
      <c r="AE8" s="3"/>
      <c r="AF8" s="3"/>
      <c r="AG8" s="3"/>
      <c r="AH8" s="115"/>
      <c r="AI8" s="3"/>
      <c r="AJ8" s="3"/>
    </row>
    <row r="9" spans="2:38">
      <c r="B9" s="4">
        <v>42006</v>
      </c>
      <c r="C9" s="4"/>
      <c r="D9" s="45">
        <v>64.91</v>
      </c>
      <c r="E9" s="46"/>
      <c r="F9" s="46"/>
      <c r="G9" s="143">
        <v>248</v>
      </c>
      <c r="H9" s="46"/>
      <c r="I9" s="46"/>
      <c r="J9" s="46"/>
      <c r="K9" s="46"/>
      <c r="L9" s="46"/>
      <c r="M9" s="46"/>
      <c r="N9" s="46"/>
      <c r="O9" s="46"/>
      <c r="P9" s="45" t="s">
        <v>141</v>
      </c>
      <c r="Q9" s="46"/>
      <c r="R9" s="46"/>
      <c r="S9" s="143" t="s">
        <v>141</v>
      </c>
      <c r="T9" s="46"/>
      <c r="U9" s="46"/>
      <c r="V9" s="46"/>
      <c r="W9" s="46"/>
      <c r="X9" s="46"/>
      <c r="Y9" s="46"/>
      <c r="Z9" s="46"/>
      <c r="AA9" s="46"/>
      <c r="AB9" s="45" t="s">
        <v>141</v>
      </c>
      <c r="AC9" s="46"/>
      <c r="AD9" s="46"/>
      <c r="AE9" s="143" t="s">
        <v>141</v>
      </c>
      <c r="AF9" s="46"/>
      <c r="AG9" s="46"/>
      <c r="AH9" s="46"/>
      <c r="AI9" s="46"/>
      <c r="AJ9" s="46"/>
      <c r="AK9" s="46"/>
    </row>
    <row r="10" spans="2:38" ht="12.95" customHeight="1">
      <c r="B10" s="4">
        <f t="shared" ref="B10:B16" si="0">B9+7</f>
        <v>42013</v>
      </c>
      <c r="C10" s="4"/>
      <c r="D10" s="45">
        <v>64.2</v>
      </c>
      <c r="E10" s="46"/>
      <c r="F10" s="46"/>
      <c r="G10" s="143">
        <v>194</v>
      </c>
      <c r="H10" s="46"/>
      <c r="I10" s="46"/>
      <c r="J10" s="46"/>
      <c r="K10" s="46"/>
      <c r="L10" s="46"/>
      <c r="M10" s="46"/>
      <c r="N10" s="46"/>
      <c r="O10" s="46"/>
      <c r="P10" s="45">
        <v>82.29</v>
      </c>
      <c r="Q10" s="46"/>
      <c r="R10" s="46"/>
      <c r="S10" s="143">
        <v>56</v>
      </c>
      <c r="T10" s="46"/>
      <c r="U10" s="46"/>
      <c r="V10" s="46"/>
      <c r="W10" s="46"/>
      <c r="X10" s="46"/>
      <c r="Y10" s="46"/>
      <c r="Z10" s="46"/>
      <c r="AA10" s="46"/>
      <c r="AB10" s="45">
        <v>101</v>
      </c>
      <c r="AC10" s="46"/>
      <c r="AD10" s="46"/>
      <c r="AE10" s="143">
        <v>40</v>
      </c>
      <c r="AF10" s="46"/>
      <c r="AG10" s="46"/>
      <c r="AH10" s="46"/>
      <c r="AI10" s="46"/>
      <c r="AJ10" s="46"/>
      <c r="AK10" s="46"/>
    </row>
    <row r="11" spans="2:38">
      <c r="B11" s="4">
        <f t="shared" si="0"/>
        <v>42020</v>
      </c>
      <c r="C11" s="4"/>
      <c r="D11" s="45">
        <v>59.09</v>
      </c>
      <c r="E11" s="46"/>
      <c r="F11" s="46"/>
      <c r="G11" s="143">
        <v>105</v>
      </c>
      <c r="H11" s="46"/>
      <c r="I11" s="46"/>
      <c r="J11" s="46"/>
      <c r="K11" s="46"/>
      <c r="L11" s="46"/>
      <c r="M11" s="46"/>
      <c r="N11" s="46"/>
      <c r="O11" s="46"/>
      <c r="P11" s="45">
        <v>84.79</v>
      </c>
      <c r="Q11" s="46"/>
      <c r="R11" s="46"/>
      <c r="S11" s="143">
        <v>39</v>
      </c>
      <c r="T11" s="46"/>
      <c r="U11" s="46"/>
      <c r="V11" s="46"/>
      <c r="W11" s="46"/>
      <c r="X11" s="46"/>
      <c r="Y11" s="46"/>
      <c r="Z11" s="46"/>
      <c r="AA11" s="46"/>
      <c r="AB11" s="45">
        <v>102</v>
      </c>
      <c r="AC11" s="46"/>
      <c r="AD11" s="46"/>
      <c r="AE11" s="143">
        <v>80</v>
      </c>
      <c r="AF11" s="46"/>
      <c r="AG11" s="46"/>
      <c r="AH11" s="46"/>
      <c r="AI11" s="46"/>
      <c r="AJ11" s="46"/>
      <c r="AK11" s="46"/>
    </row>
    <row r="12" spans="2:38">
      <c r="B12" s="4">
        <f t="shared" si="0"/>
        <v>42027</v>
      </c>
      <c r="C12" s="4"/>
      <c r="D12" s="45">
        <v>55.09</v>
      </c>
      <c r="E12" s="46"/>
      <c r="F12" s="46"/>
      <c r="G12" s="143">
        <v>180</v>
      </c>
      <c r="H12" s="46"/>
      <c r="I12" s="46"/>
      <c r="J12" s="46"/>
      <c r="K12" s="46"/>
      <c r="L12" s="46"/>
      <c r="M12" s="46"/>
      <c r="N12" s="46"/>
      <c r="O12" s="46"/>
      <c r="P12" s="45">
        <v>83</v>
      </c>
      <c r="Q12" s="46"/>
      <c r="R12" s="46"/>
      <c r="S12" s="143">
        <v>14</v>
      </c>
      <c r="T12" s="46"/>
      <c r="U12" s="46"/>
      <c r="V12" s="46"/>
      <c r="W12" s="46"/>
      <c r="X12" s="46"/>
      <c r="Y12" s="46"/>
      <c r="Z12" s="46"/>
      <c r="AA12" s="46"/>
      <c r="AB12" s="45" t="s">
        <v>141</v>
      </c>
      <c r="AC12" s="46"/>
      <c r="AD12" s="46"/>
      <c r="AE12" s="143" t="s">
        <v>141</v>
      </c>
      <c r="AF12" s="46"/>
      <c r="AG12" s="46"/>
      <c r="AH12" s="46"/>
      <c r="AI12" s="46"/>
      <c r="AJ12" s="46"/>
      <c r="AK12" s="46"/>
    </row>
    <row r="13" spans="2:38">
      <c r="B13" s="4">
        <f t="shared" si="0"/>
        <v>42034</v>
      </c>
      <c r="C13" s="4"/>
      <c r="D13" s="45">
        <v>56.11</v>
      </c>
      <c r="E13" s="46"/>
      <c r="F13" s="46"/>
      <c r="G13" s="143">
        <v>88</v>
      </c>
      <c r="H13" s="46"/>
      <c r="I13" s="46"/>
      <c r="J13" s="45">
        <v>59.91</v>
      </c>
      <c r="K13" s="46"/>
      <c r="L13" s="46"/>
      <c r="M13" s="143">
        <v>633</v>
      </c>
      <c r="N13" s="46"/>
      <c r="O13" s="46"/>
      <c r="P13" s="45">
        <v>83</v>
      </c>
      <c r="Q13" s="46"/>
      <c r="R13" s="46"/>
      <c r="S13" s="143">
        <v>38</v>
      </c>
      <c r="T13" s="46"/>
      <c r="U13" s="46"/>
      <c r="V13" s="45">
        <v>83.21</v>
      </c>
      <c r="W13" s="46"/>
      <c r="X13" s="46"/>
      <c r="Y13" s="143">
        <v>147</v>
      </c>
      <c r="Z13" s="46"/>
      <c r="AA13" s="46"/>
      <c r="AB13" s="45">
        <v>86.54</v>
      </c>
      <c r="AC13" s="46"/>
      <c r="AD13" s="46"/>
      <c r="AE13" s="143">
        <v>125</v>
      </c>
      <c r="AF13" s="46"/>
      <c r="AG13" s="46"/>
      <c r="AH13" s="45">
        <v>93.95</v>
      </c>
      <c r="AI13" s="46"/>
      <c r="AJ13" s="46"/>
      <c r="AK13" s="143">
        <v>245</v>
      </c>
    </row>
    <row r="14" spans="2:38">
      <c r="B14" s="4">
        <f t="shared" si="0"/>
        <v>42041</v>
      </c>
      <c r="C14" s="4"/>
      <c r="D14" s="45">
        <v>53.15</v>
      </c>
      <c r="E14" s="46"/>
      <c r="F14" s="46"/>
      <c r="G14" s="143">
        <v>78</v>
      </c>
      <c r="H14" s="46"/>
      <c r="I14" s="46"/>
      <c r="J14" s="46"/>
      <c r="K14" s="46"/>
      <c r="L14" s="46"/>
      <c r="M14" s="46"/>
      <c r="N14" s="46"/>
      <c r="O14" s="46"/>
      <c r="P14" s="45" t="s">
        <v>141</v>
      </c>
      <c r="Q14" s="46"/>
      <c r="R14" s="46"/>
      <c r="S14" s="143" t="s">
        <v>141</v>
      </c>
      <c r="T14" s="46"/>
      <c r="U14" s="46"/>
      <c r="V14" s="46"/>
      <c r="W14" s="46"/>
      <c r="X14" s="46"/>
      <c r="Y14" s="46"/>
      <c r="Z14" s="46"/>
      <c r="AA14" s="46"/>
      <c r="AB14" s="45">
        <v>100</v>
      </c>
      <c r="AC14" s="46"/>
      <c r="AD14" s="46"/>
      <c r="AE14" s="143">
        <v>20</v>
      </c>
      <c r="AF14" s="46"/>
      <c r="AG14" s="46"/>
      <c r="AH14" s="46"/>
      <c r="AI14" s="46"/>
      <c r="AJ14" s="46"/>
      <c r="AK14" s="46"/>
    </row>
    <row r="15" spans="2:38">
      <c r="B15" s="4">
        <f t="shared" si="0"/>
        <v>42048</v>
      </c>
      <c r="C15" s="4"/>
      <c r="D15" s="45">
        <v>53.38</v>
      </c>
      <c r="E15" s="46"/>
      <c r="F15" s="46"/>
      <c r="G15" s="143">
        <v>68</v>
      </c>
      <c r="H15" s="46"/>
      <c r="I15" s="46"/>
      <c r="J15" s="46"/>
      <c r="K15" s="46"/>
      <c r="L15" s="46"/>
      <c r="M15" s="46"/>
      <c r="N15" s="46"/>
      <c r="O15" s="46"/>
      <c r="P15" s="45">
        <v>82.25</v>
      </c>
      <c r="Q15" s="46"/>
      <c r="R15" s="46"/>
      <c r="S15" s="143">
        <v>40</v>
      </c>
      <c r="T15" s="46"/>
      <c r="U15" s="46"/>
      <c r="V15" s="46"/>
      <c r="W15" s="46"/>
      <c r="X15" s="46"/>
      <c r="Y15" s="46"/>
      <c r="Z15" s="46"/>
      <c r="AA15" s="46"/>
      <c r="AB15" s="45">
        <v>101.13</v>
      </c>
      <c r="AC15" s="46"/>
      <c r="AD15" s="46"/>
      <c r="AE15" s="143">
        <v>192</v>
      </c>
      <c r="AF15" s="46"/>
      <c r="AG15" s="46"/>
      <c r="AH15" s="46"/>
      <c r="AI15" s="46"/>
      <c r="AJ15" s="46"/>
      <c r="AK15" s="46"/>
    </row>
    <row r="16" spans="2:38">
      <c r="B16" s="4">
        <f t="shared" si="0"/>
        <v>42055</v>
      </c>
      <c r="C16" s="4"/>
      <c r="D16" s="45">
        <v>53.44</v>
      </c>
      <c r="E16" s="46"/>
      <c r="F16" s="46"/>
      <c r="G16" s="143">
        <v>237</v>
      </c>
      <c r="H16" s="46"/>
      <c r="I16" s="46"/>
      <c r="J16" s="46"/>
      <c r="K16" s="46"/>
      <c r="L16" s="46"/>
      <c r="M16" s="46"/>
      <c r="N16" s="46"/>
      <c r="O16" s="46"/>
      <c r="P16" s="45">
        <v>83</v>
      </c>
      <c r="Q16" s="46"/>
      <c r="R16" s="46"/>
      <c r="S16" s="143">
        <v>44</v>
      </c>
      <c r="T16" s="46"/>
      <c r="U16" s="46"/>
      <c r="V16" s="46"/>
      <c r="W16" s="46"/>
      <c r="X16" s="46"/>
      <c r="Y16" s="46"/>
      <c r="Z16" s="46"/>
      <c r="AA16" s="46"/>
      <c r="AB16" s="45">
        <v>102</v>
      </c>
      <c r="AC16" s="46"/>
      <c r="AD16" s="46"/>
      <c r="AE16" s="143">
        <v>103</v>
      </c>
      <c r="AF16" s="46"/>
      <c r="AG16" s="46"/>
      <c r="AH16" s="46"/>
      <c r="AI16" s="46"/>
      <c r="AJ16" s="46"/>
      <c r="AK16" s="46"/>
    </row>
    <row r="17" spans="2:37">
      <c r="B17" s="4">
        <f>B16+7</f>
        <v>42062</v>
      </c>
      <c r="C17" s="4"/>
      <c r="D17" s="45">
        <v>54.61</v>
      </c>
      <c r="E17" s="46"/>
      <c r="F17" s="46"/>
      <c r="G17" s="143">
        <v>323</v>
      </c>
      <c r="H17" s="46"/>
      <c r="I17" s="46"/>
      <c r="J17" s="45">
        <v>53.94</v>
      </c>
      <c r="K17" s="46"/>
      <c r="L17" s="46"/>
      <c r="M17" s="143">
        <v>706</v>
      </c>
      <c r="N17" s="46"/>
      <c r="O17" s="46"/>
      <c r="P17" s="45">
        <v>83</v>
      </c>
      <c r="Q17" s="46"/>
      <c r="R17" s="46"/>
      <c r="S17" s="143">
        <v>4</v>
      </c>
      <c r="T17" s="46"/>
      <c r="U17" s="46"/>
      <c r="V17" s="45">
        <v>82.66</v>
      </c>
      <c r="W17" s="46"/>
      <c r="X17" s="46"/>
      <c r="Y17" s="143">
        <v>88</v>
      </c>
      <c r="Z17" s="46"/>
      <c r="AA17" s="46"/>
      <c r="AB17" s="45">
        <v>84.78</v>
      </c>
      <c r="AC17" s="46"/>
      <c r="AD17" s="46"/>
      <c r="AE17" s="143">
        <v>223</v>
      </c>
      <c r="AF17" s="46"/>
      <c r="AG17" s="46"/>
      <c r="AH17" s="45">
        <v>94.48</v>
      </c>
      <c r="AI17" s="46"/>
      <c r="AJ17" s="46"/>
      <c r="AK17" s="143">
        <v>538</v>
      </c>
    </row>
    <row r="18" spans="2:37">
      <c r="B18" s="4">
        <f t="shared" ref="B18:B61" si="1">B17+7</f>
        <v>42069</v>
      </c>
      <c r="C18" s="4"/>
      <c r="D18" s="45">
        <v>55.23</v>
      </c>
      <c r="E18" s="46"/>
      <c r="F18" s="46"/>
      <c r="G18" s="143">
        <v>433</v>
      </c>
      <c r="H18" s="46"/>
      <c r="I18" s="46"/>
      <c r="J18" s="46"/>
      <c r="K18" s="46"/>
      <c r="L18" s="46"/>
      <c r="M18" s="46"/>
      <c r="N18" s="46"/>
      <c r="O18" s="46"/>
      <c r="P18" s="45">
        <v>83</v>
      </c>
      <c r="Q18" s="46"/>
      <c r="R18" s="46"/>
      <c r="S18" s="143">
        <v>20</v>
      </c>
      <c r="T18" s="46"/>
      <c r="U18" s="46"/>
      <c r="V18" s="46"/>
      <c r="W18" s="46"/>
      <c r="X18" s="46"/>
      <c r="Y18" s="46"/>
      <c r="Z18" s="46"/>
      <c r="AA18" s="46"/>
      <c r="AB18" s="45">
        <v>102</v>
      </c>
      <c r="AC18" s="46"/>
      <c r="AD18" s="46"/>
      <c r="AE18" s="143">
        <v>60</v>
      </c>
      <c r="AF18" s="46"/>
      <c r="AG18" s="46"/>
      <c r="AH18" s="46"/>
      <c r="AI18" s="46"/>
      <c r="AJ18" s="46"/>
      <c r="AK18" s="46"/>
    </row>
    <row r="19" spans="2:37" ht="12.95" customHeight="1">
      <c r="B19" s="4">
        <f t="shared" si="1"/>
        <v>42076</v>
      </c>
      <c r="C19" s="4"/>
      <c r="D19" s="45">
        <v>56.57</v>
      </c>
      <c r="E19" s="46"/>
      <c r="F19" s="46"/>
      <c r="G19" s="143">
        <v>763</v>
      </c>
      <c r="H19" s="46"/>
      <c r="I19" s="46"/>
      <c r="J19" s="46"/>
      <c r="K19" s="46"/>
      <c r="L19" s="46"/>
      <c r="M19" s="46"/>
      <c r="N19" s="46"/>
      <c r="O19" s="46"/>
      <c r="P19" s="45" t="s">
        <v>141</v>
      </c>
      <c r="Q19" s="46"/>
      <c r="R19" s="46"/>
      <c r="S19" s="143" t="s">
        <v>141</v>
      </c>
      <c r="T19" s="46"/>
      <c r="U19" s="46"/>
      <c r="V19" s="46"/>
      <c r="W19" s="46"/>
      <c r="X19" s="46"/>
      <c r="Y19" s="46"/>
      <c r="Z19" s="46"/>
      <c r="AA19" s="46"/>
      <c r="AB19" s="45">
        <v>76.290000000000006</v>
      </c>
      <c r="AC19" s="46"/>
      <c r="AD19" s="46"/>
      <c r="AE19" s="143">
        <v>102</v>
      </c>
      <c r="AF19" s="46"/>
      <c r="AG19" s="46"/>
      <c r="AH19" s="46"/>
      <c r="AI19" s="46"/>
      <c r="AJ19" s="46"/>
      <c r="AK19" s="46"/>
    </row>
    <row r="20" spans="2:37">
      <c r="B20" s="4">
        <f t="shared" si="1"/>
        <v>42083</v>
      </c>
      <c r="C20" s="4"/>
      <c r="D20" s="45">
        <v>61.17</v>
      </c>
      <c r="E20" s="46"/>
      <c r="F20" s="46"/>
      <c r="G20" s="143">
        <v>1176</v>
      </c>
      <c r="H20" s="46"/>
      <c r="I20" s="46"/>
      <c r="J20" s="46"/>
      <c r="K20" s="46"/>
      <c r="L20" s="46"/>
      <c r="M20" s="46"/>
      <c r="N20" s="46"/>
      <c r="O20" s="46"/>
      <c r="P20" s="45">
        <v>83</v>
      </c>
      <c r="Q20" s="46"/>
      <c r="R20" s="46"/>
      <c r="S20" s="143">
        <v>50</v>
      </c>
      <c r="T20" s="46"/>
      <c r="U20" s="46"/>
      <c r="V20" s="46"/>
      <c r="W20" s="46"/>
      <c r="X20" s="46"/>
      <c r="Y20" s="46"/>
      <c r="Z20" s="46"/>
      <c r="AA20" s="46"/>
      <c r="AB20" s="45">
        <v>75.39</v>
      </c>
      <c r="AC20" s="46"/>
      <c r="AD20" s="46"/>
      <c r="AE20" s="143">
        <v>145</v>
      </c>
      <c r="AF20" s="46"/>
      <c r="AG20" s="46"/>
      <c r="AH20" s="46"/>
      <c r="AI20" s="46"/>
      <c r="AJ20" s="46"/>
      <c r="AK20" s="46"/>
    </row>
    <row r="21" spans="2:37">
      <c r="B21" s="4">
        <f t="shared" si="1"/>
        <v>42090</v>
      </c>
      <c r="C21" s="4"/>
      <c r="D21" s="45">
        <v>62.57</v>
      </c>
      <c r="E21" s="46"/>
      <c r="F21" s="46"/>
      <c r="G21" s="143">
        <v>201</v>
      </c>
      <c r="H21" s="46"/>
      <c r="I21" s="46"/>
      <c r="J21" s="45">
        <v>59.2</v>
      </c>
      <c r="K21" s="46"/>
      <c r="L21" s="46"/>
      <c r="M21" s="143">
        <v>2768</v>
      </c>
      <c r="N21" s="46"/>
      <c r="O21" s="46"/>
      <c r="P21" s="45">
        <v>83</v>
      </c>
      <c r="Q21" s="46"/>
      <c r="R21" s="46"/>
      <c r="S21" s="143">
        <v>8</v>
      </c>
      <c r="T21" s="46"/>
      <c r="U21" s="46"/>
      <c r="V21" s="45">
        <v>83</v>
      </c>
      <c r="W21" s="46"/>
      <c r="X21" s="46"/>
      <c r="Y21" s="143">
        <v>78</v>
      </c>
      <c r="Z21" s="46"/>
      <c r="AA21" s="46"/>
      <c r="AB21" s="45" t="s">
        <v>141</v>
      </c>
      <c r="AC21" s="46"/>
      <c r="AD21" s="46"/>
      <c r="AE21" s="143" t="s">
        <v>141</v>
      </c>
      <c r="AF21" s="46"/>
      <c r="AG21" s="46"/>
      <c r="AH21" s="45">
        <v>80.819999999999993</v>
      </c>
      <c r="AI21" s="46"/>
      <c r="AJ21" s="46"/>
      <c r="AK21" s="143">
        <v>407</v>
      </c>
    </row>
    <row r="22" spans="2:37">
      <c r="B22" s="4">
        <f t="shared" si="1"/>
        <v>42097</v>
      </c>
      <c r="C22" s="4"/>
      <c r="D22" s="45">
        <v>62.58</v>
      </c>
      <c r="E22" s="46"/>
      <c r="F22" s="46"/>
      <c r="G22" s="143">
        <v>346</v>
      </c>
      <c r="H22" s="46"/>
      <c r="I22" s="46"/>
      <c r="J22" s="46"/>
      <c r="K22" s="46"/>
      <c r="L22" s="46"/>
      <c r="M22" s="46"/>
      <c r="N22" s="46"/>
      <c r="O22" s="46"/>
      <c r="P22" s="45">
        <v>83</v>
      </c>
      <c r="Q22" s="46"/>
      <c r="R22" s="46"/>
      <c r="S22" s="143">
        <v>3</v>
      </c>
      <c r="T22" s="46"/>
      <c r="U22" s="46"/>
      <c r="V22" s="46"/>
      <c r="W22" s="46"/>
      <c r="X22" s="46"/>
      <c r="Y22" s="46"/>
      <c r="Z22" s="46"/>
      <c r="AA22" s="46"/>
      <c r="AB22" s="45">
        <v>80.14</v>
      </c>
      <c r="AC22" s="46"/>
      <c r="AD22" s="46"/>
      <c r="AE22" s="143">
        <v>138</v>
      </c>
      <c r="AF22" s="46"/>
      <c r="AG22" s="46"/>
      <c r="AH22" s="46"/>
      <c r="AI22" s="46"/>
      <c r="AJ22" s="46"/>
      <c r="AK22" s="46"/>
    </row>
    <row r="23" spans="2:37">
      <c r="B23" s="4">
        <f t="shared" si="1"/>
        <v>42104</v>
      </c>
      <c r="C23" s="4"/>
      <c r="D23" s="45">
        <v>62.6</v>
      </c>
      <c r="E23" s="46"/>
      <c r="F23" s="46"/>
      <c r="G23" s="143">
        <v>159</v>
      </c>
      <c r="H23" s="46"/>
      <c r="I23" s="46"/>
      <c r="J23" s="46"/>
      <c r="K23" s="46"/>
      <c r="L23" s="46"/>
      <c r="M23" s="46"/>
      <c r="N23" s="46"/>
      <c r="O23" s="46"/>
      <c r="P23" s="45">
        <v>83</v>
      </c>
      <c r="Q23" s="46"/>
      <c r="R23" s="46"/>
      <c r="S23" s="143">
        <v>30</v>
      </c>
      <c r="T23" s="46"/>
      <c r="U23" s="46"/>
      <c r="V23" s="46"/>
      <c r="W23" s="46"/>
      <c r="X23" s="46"/>
      <c r="Y23" s="46"/>
      <c r="Z23" s="46"/>
      <c r="AA23" s="46"/>
      <c r="AB23" s="45">
        <v>80</v>
      </c>
      <c r="AC23" s="46"/>
      <c r="AD23" s="46"/>
      <c r="AE23" s="143">
        <v>23</v>
      </c>
      <c r="AF23" s="46"/>
      <c r="AG23" s="46"/>
      <c r="AH23" s="46"/>
      <c r="AI23" s="46"/>
      <c r="AJ23" s="46"/>
      <c r="AK23" s="46"/>
    </row>
    <row r="24" spans="2:37">
      <c r="B24" s="4">
        <f t="shared" si="1"/>
        <v>42111</v>
      </c>
      <c r="C24" s="4"/>
      <c r="D24" s="45">
        <v>62.15</v>
      </c>
      <c r="E24" s="46"/>
      <c r="F24" s="46"/>
      <c r="G24" s="143">
        <v>471</v>
      </c>
      <c r="H24" s="46"/>
      <c r="I24" s="46"/>
      <c r="J24" s="46"/>
      <c r="K24" s="46"/>
      <c r="L24" s="46"/>
      <c r="M24" s="46"/>
      <c r="N24" s="46"/>
      <c r="O24" s="46"/>
      <c r="P24" s="45">
        <v>83</v>
      </c>
      <c r="Q24" s="46"/>
      <c r="R24" s="46"/>
      <c r="S24" s="143">
        <v>10</v>
      </c>
      <c r="T24" s="46"/>
      <c r="U24" s="46"/>
      <c r="V24" s="46"/>
      <c r="W24" s="46"/>
      <c r="X24" s="46"/>
      <c r="Y24" s="46"/>
      <c r="Z24" s="46"/>
      <c r="AA24" s="46"/>
      <c r="AB24" s="45">
        <v>80</v>
      </c>
      <c r="AC24" s="46"/>
      <c r="AD24" s="46"/>
      <c r="AE24" s="143">
        <v>20</v>
      </c>
      <c r="AF24" s="46"/>
      <c r="AG24" s="46"/>
      <c r="AH24" s="46"/>
      <c r="AI24" s="46"/>
      <c r="AJ24" s="46"/>
      <c r="AK24" s="46"/>
    </row>
    <row r="25" spans="2:37">
      <c r="B25" s="4">
        <f t="shared" si="1"/>
        <v>42118</v>
      </c>
      <c r="C25" s="4"/>
      <c r="D25" s="45">
        <v>60.89</v>
      </c>
      <c r="E25" s="46"/>
      <c r="F25" s="46"/>
      <c r="G25" s="143">
        <v>586</v>
      </c>
      <c r="H25" s="46"/>
      <c r="I25" s="46"/>
      <c r="J25" s="45">
        <v>60.54</v>
      </c>
      <c r="K25" s="46"/>
      <c r="L25" s="46"/>
      <c r="M25" s="143">
        <v>1811</v>
      </c>
      <c r="N25" s="46"/>
      <c r="O25" s="46"/>
      <c r="P25" s="45">
        <v>83.78</v>
      </c>
      <c r="Q25" s="46"/>
      <c r="R25" s="46"/>
      <c r="S25" s="143">
        <v>102</v>
      </c>
      <c r="T25" s="46"/>
      <c r="U25" s="46"/>
      <c r="V25" s="45">
        <v>83.42</v>
      </c>
      <c r="W25" s="46"/>
      <c r="X25" s="46"/>
      <c r="Y25" s="143">
        <v>193</v>
      </c>
      <c r="Z25" s="46"/>
      <c r="AA25" s="46"/>
      <c r="AB25" s="45">
        <v>80</v>
      </c>
      <c r="AC25" s="46"/>
      <c r="AD25" s="46"/>
      <c r="AE25" s="143">
        <v>25</v>
      </c>
      <c r="AF25" s="46"/>
      <c r="AG25" s="46"/>
      <c r="AH25" s="45">
        <v>79.73</v>
      </c>
      <c r="AI25" s="46"/>
      <c r="AJ25" s="46"/>
      <c r="AK25" s="143">
        <v>146</v>
      </c>
    </row>
    <row r="26" spans="2:37">
      <c r="B26" s="4">
        <f t="shared" si="1"/>
        <v>42125</v>
      </c>
      <c r="C26" s="4"/>
      <c r="D26" s="45">
        <v>57.25</v>
      </c>
      <c r="E26" s="46"/>
      <c r="F26" s="46"/>
      <c r="G26" s="143">
        <v>685</v>
      </c>
      <c r="H26" s="46"/>
      <c r="I26" s="46"/>
      <c r="J26" s="46"/>
      <c r="K26" s="46"/>
      <c r="L26" s="46"/>
      <c r="M26" s="46"/>
      <c r="N26" s="46"/>
      <c r="O26" s="46"/>
      <c r="P26" s="45">
        <v>83</v>
      </c>
      <c r="Q26" s="46"/>
      <c r="R26" s="46"/>
      <c r="S26" s="143">
        <v>52</v>
      </c>
      <c r="T26" s="46"/>
      <c r="U26" s="46"/>
      <c r="V26" s="46"/>
      <c r="W26" s="46"/>
      <c r="X26" s="46"/>
      <c r="Y26" s="46"/>
      <c r="Z26" s="46"/>
      <c r="AA26" s="46"/>
      <c r="AB26" s="45">
        <v>73.78</v>
      </c>
      <c r="AC26" s="46"/>
      <c r="AD26" s="46"/>
      <c r="AE26" s="143">
        <v>164</v>
      </c>
      <c r="AF26" s="46"/>
      <c r="AG26" s="46"/>
      <c r="AH26" s="46"/>
      <c r="AI26" s="46"/>
      <c r="AJ26" s="46"/>
      <c r="AK26" s="46"/>
    </row>
    <row r="27" spans="2:37">
      <c r="B27" s="4">
        <f t="shared" si="1"/>
        <v>42132</v>
      </c>
      <c r="C27" s="4"/>
      <c r="D27" s="45">
        <v>58.69</v>
      </c>
      <c r="E27" s="46"/>
      <c r="F27" s="46"/>
      <c r="G27" s="143">
        <v>544</v>
      </c>
      <c r="H27" s="46"/>
      <c r="I27" s="46"/>
      <c r="J27" s="46"/>
      <c r="K27" s="46"/>
      <c r="L27" s="46"/>
      <c r="M27" s="46"/>
      <c r="N27" s="46"/>
      <c r="O27" s="46"/>
      <c r="P27" s="45">
        <v>83</v>
      </c>
      <c r="Q27" s="46"/>
      <c r="R27" s="46"/>
      <c r="S27" s="143">
        <v>6</v>
      </c>
      <c r="T27" s="46"/>
      <c r="U27" s="46"/>
      <c r="V27" s="46"/>
      <c r="W27" s="46"/>
      <c r="X27" s="46"/>
      <c r="Y27" s="46"/>
      <c r="Z27" s="46"/>
      <c r="AA27" s="46"/>
      <c r="AB27" s="45">
        <v>79.540000000000006</v>
      </c>
      <c r="AC27" s="46"/>
      <c r="AD27" s="46"/>
      <c r="AE27" s="143">
        <v>52</v>
      </c>
      <c r="AF27" s="46"/>
      <c r="AG27" s="46"/>
      <c r="AH27" s="46"/>
      <c r="AI27" s="46"/>
      <c r="AJ27" s="46"/>
      <c r="AK27" s="46"/>
    </row>
    <row r="28" spans="2:37">
      <c r="B28" s="4">
        <f t="shared" si="1"/>
        <v>42139</v>
      </c>
      <c r="C28" s="4"/>
      <c r="D28" s="45">
        <v>59.1</v>
      </c>
      <c r="E28" s="46"/>
      <c r="F28" s="46"/>
      <c r="G28" s="143">
        <v>293</v>
      </c>
      <c r="H28" s="46"/>
      <c r="I28" s="46"/>
      <c r="J28" s="46"/>
      <c r="K28" s="46"/>
      <c r="L28" s="46"/>
      <c r="M28" s="46"/>
      <c r="N28" s="46"/>
      <c r="O28" s="46"/>
      <c r="P28" s="45">
        <v>83</v>
      </c>
      <c r="Q28" s="46"/>
      <c r="R28" s="46"/>
      <c r="S28" s="143">
        <v>33</v>
      </c>
      <c r="T28" s="46"/>
      <c r="U28" s="46"/>
      <c r="V28" s="46"/>
      <c r="W28" s="46"/>
      <c r="X28" s="46"/>
      <c r="Y28" s="46"/>
      <c r="Z28" s="46"/>
      <c r="AA28" s="46"/>
      <c r="AB28" s="45">
        <v>66</v>
      </c>
      <c r="AC28" s="46"/>
      <c r="AD28" s="46"/>
      <c r="AE28" s="143">
        <v>120</v>
      </c>
      <c r="AF28" s="46"/>
      <c r="AG28" s="46"/>
      <c r="AH28" s="46"/>
      <c r="AI28" s="46"/>
      <c r="AJ28" s="46"/>
      <c r="AK28" s="46"/>
    </row>
    <row r="29" spans="2:37">
      <c r="B29" s="4">
        <f t="shared" si="1"/>
        <v>42146</v>
      </c>
      <c r="C29" s="4"/>
      <c r="D29" s="45">
        <v>58.34</v>
      </c>
      <c r="E29" s="46"/>
      <c r="F29" s="46"/>
      <c r="G29" s="143">
        <v>485</v>
      </c>
      <c r="H29" s="46"/>
      <c r="I29" s="46"/>
      <c r="J29" s="46"/>
      <c r="K29" s="46"/>
      <c r="L29" s="46"/>
      <c r="M29" s="46"/>
      <c r="N29" s="46"/>
      <c r="O29" s="46"/>
      <c r="P29" s="45" t="s">
        <v>141</v>
      </c>
      <c r="Q29" s="46"/>
      <c r="R29" s="46"/>
      <c r="S29" s="143" t="s">
        <v>141</v>
      </c>
      <c r="T29" s="46"/>
      <c r="U29" s="46"/>
      <c r="V29" s="46"/>
      <c r="W29" s="46"/>
      <c r="X29" s="46"/>
      <c r="Y29" s="46"/>
      <c r="Z29" s="46"/>
      <c r="AA29" s="46"/>
      <c r="AB29" s="45">
        <v>73.47</v>
      </c>
      <c r="AC29" s="46"/>
      <c r="AD29" s="46"/>
      <c r="AE29" s="143">
        <v>77</v>
      </c>
      <c r="AF29" s="46"/>
      <c r="AG29" s="46"/>
      <c r="AH29" s="46"/>
      <c r="AI29" s="46"/>
      <c r="AJ29" s="46"/>
      <c r="AK29" s="46"/>
    </row>
    <row r="30" spans="2:37">
      <c r="B30" s="4">
        <f t="shared" si="1"/>
        <v>42153</v>
      </c>
      <c r="C30" s="4"/>
      <c r="D30" s="45">
        <v>55.52</v>
      </c>
      <c r="E30" s="46"/>
      <c r="F30" s="46"/>
      <c r="G30" s="143">
        <v>216</v>
      </c>
      <c r="H30" s="46"/>
      <c r="I30" s="46"/>
      <c r="J30" s="45">
        <v>58.11</v>
      </c>
      <c r="K30" s="46"/>
      <c r="L30" s="46"/>
      <c r="M30" s="143">
        <v>1779</v>
      </c>
      <c r="N30" s="46"/>
      <c r="O30" s="46"/>
      <c r="P30" s="45" t="s">
        <v>141</v>
      </c>
      <c r="Q30" s="46"/>
      <c r="R30" s="46"/>
      <c r="S30" s="143" t="s">
        <v>141</v>
      </c>
      <c r="T30" s="46"/>
      <c r="U30" s="46"/>
      <c r="V30" s="45">
        <v>83</v>
      </c>
      <c r="W30" s="46"/>
      <c r="X30" s="46"/>
      <c r="Y30" s="143">
        <v>43</v>
      </c>
      <c r="Z30" s="46"/>
      <c r="AA30" s="46"/>
      <c r="AB30" s="45" t="s">
        <v>141</v>
      </c>
      <c r="AC30" s="46"/>
      <c r="AD30" s="46"/>
      <c r="AE30" s="143" t="s">
        <v>141</v>
      </c>
      <c r="AF30" s="46"/>
      <c r="AG30" s="46"/>
      <c r="AH30" s="45">
        <v>71.349999999999994</v>
      </c>
      <c r="AI30" s="46"/>
      <c r="AJ30" s="46"/>
      <c r="AK30" s="143">
        <v>373</v>
      </c>
    </row>
    <row r="31" spans="2:37">
      <c r="B31" s="4">
        <f t="shared" si="1"/>
        <v>42160</v>
      </c>
      <c r="C31" s="4"/>
      <c r="D31" s="45">
        <v>58.18</v>
      </c>
      <c r="E31" s="46"/>
      <c r="F31" s="46"/>
      <c r="G31" s="143">
        <v>170</v>
      </c>
      <c r="H31" s="46"/>
      <c r="I31" s="46"/>
      <c r="J31" s="46"/>
      <c r="K31" s="46"/>
      <c r="L31" s="46"/>
      <c r="M31" s="46"/>
      <c r="N31" s="46"/>
      <c r="O31" s="46"/>
      <c r="P31" s="45">
        <v>83</v>
      </c>
      <c r="Q31" s="46"/>
      <c r="R31" s="46"/>
      <c r="S31" s="143">
        <v>6</v>
      </c>
      <c r="T31" s="46"/>
      <c r="U31" s="46"/>
      <c r="V31" s="46"/>
      <c r="W31" s="46"/>
      <c r="X31" s="46"/>
      <c r="Y31" s="46"/>
      <c r="Z31" s="46"/>
      <c r="AA31" s="46"/>
      <c r="AB31" s="45">
        <v>80</v>
      </c>
      <c r="AC31" s="46"/>
      <c r="AD31" s="46"/>
      <c r="AE31" s="143">
        <v>47</v>
      </c>
      <c r="AF31" s="46"/>
      <c r="AG31" s="46"/>
      <c r="AH31" s="46"/>
      <c r="AI31" s="46"/>
      <c r="AJ31" s="46"/>
      <c r="AK31" s="46"/>
    </row>
    <row r="32" spans="2:37">
      <c r="B32" s="4">
        <f t="shared" si="1"/>
        <v>42167</v>
      </c>
      <c r="C32" s="4"/>
      <c r="D32" s="45">
        <v>56.16</v>
      </c>
      <c r="E32" s="46"/>
      <c r="F32" s="46"/>
      <c r="G32" s="143">
        <v>729</v>
      </c>
      <c r="H32" s="46"/>
      <c r="I32" s="46"/>
      <c r="J32" s="46"/>
      <c r="K32" s="46"/>
      <c r="L32" s="46"/>
      <c r="M32" s="46"/>
      <c r="N32" s="46"/>
      <c r="O32" s="46"/>
      <c r="P32" s="45">
        <v>82.77</v>
      </c>
      <c r="Q32" s="46"/>
      <c r="R32" s="46"/>
      <c r="S32" s="143">
        <v>86</v>
      </c>
      <c r="T32" s="46"/>
      <c r="U32" s="46"/>
      <c r="V32" s="46"/>
      <c r="W32" s="46"/>
      <c r="X32" s="46"/>
      <c r="Y32" s="46"/>
      <c r="Z32" s="46"/>
      <c r="AA32" s="46"/>
      <c r="AB32" s="45">
        <v>74.69</v>
      </c>
      <c r="AC32" s="46"/>
      <c r="AD32" s="46"/>
      <c r="AE32" s="143">
        <v>128</v>
      </c>
      <c r="AF32" s="46"/>
      <c r="AG32" s="46"/>
      <c r="AH32" s="46"/>
      <c r="AI32" s="46"/>
      <c r="AJ32" s="46"/>
      <c r="AK32" s="46"/>
    </row>
    <row r="33" spans="2:37">
      <c r="B33" s="4">
        <f t="shared" si="1"/>
        <v>42174</v>
      </c>
      <c r="C33" s="4"/>
      <c r="D33" s="45">
        <v>61.77</v>
      </c>
      <c r="E33" s="46"/>
      <c r="F33" s="46"/>
      <c r="G33" s="143">
        <v>151</v>
      </c>
      <c r="H33" s="46"/>
      <c r="I33" s="46"/>
      <c r="J33" s="46"/>
      <c r="K33" s="46"/>
      <c r="L33" s="46"/>
      <c r="M33" s="46"/>
      <c r="N33" s="46"/>
      <c r="O33" s="46"/>
      <c r="P33" s="45" t="s">
        <v>141</v>
      </c>
      <c r="Q33" s="46"/>
      <c r="R33" s="46"/>
      <c r="S33" s="143" t="s">
        <v>141</v>
      </c>
      <c r="T33" s="46"/>
      <c r="U33" s="46"/>
      <c r="V33" s="46"/>
      <c r="W33" s="46"/>
      <c r="X33" s="46"/>
      <c r="Y33" s="46"/>
      <c r="Z33" s="46"/>
      <c r="AA33" s="46"/>
      <c r="AB33" s="45">
        <v>67.180000000000007</v>
      </c>
      <c r="AC33" s="46"/>
      <c r="AD33" s="46"/>
      <c r="AE33" s="143">
        <v>44</v>
      </c>
      <c r="AF33" s="46"/>
      <c r="AG33" s="46"/>
      <c r="AH33" s="46"/>
      <c r="AI33" s="46"/>
      <c r="AJ33" s="46"/>
      <c r="AK33" s="46"/>
    </row>
    <row r="34" spans="2:37">
      <c r="B34" s="4">
        <f t="shared" si="1"/>
        <v>42181</v>
      </c>
      <c r="C34" s="4"/>
      <c r="D34" s="45">
        <v>59.24</v>
      </c>
      <c r="E34" s="46"/>
      <c r="F34" s="46"/>
      <c r="G34" s="143">
        <v>962</v>
      </c>
      <c r="H34" s="46"/>
      <c r="I34" s="46"/>
      <c r="J34" s="45">
        <v>58.23</v>
      </c>
      <c r="K34" s="46"/>
      <c r="L34" s="46"/>
      <c r="M34" s="143">
        <v>2025</v>
      </c>
      <c r="N34" s="46"/>
      <c r="O34" s="46"/>
      <c r="P34" s="45">
        <v>79.5</v>
      </c>
      <c r="Q34" s="46"/>
      <c r="R34" s="46"/>
      <c r="S34" s="143">
        <v>20</v>
      </c>
      <c r="T34" s="46"/>
      <c r="U34" s="46"/>
      <c r="V34" s="45">
        <v>82.2</v>
      </c>
      <c r="W34" s="46"/>
      <c r="X34" s="46"/>
      <c r="Y34" s="143">
        <v>112</v>
      </c>
      <c r="Z34" s="46"/>
      <c r="AA34" s="46"/>
      <c r="AB34" s="45">
        <v>78.33</v>
      </c>
      <c r="AC34" s="46"/>
      <c r="AD34" s="46"/>
      <c r="AE34" s="143">
        <v>72</v>
      </c>
      <c r="AF34" s="46"/>
      <c r="AG34" s="46"/>
      <c r="AH34" s="45">
        <v>75.31</v>
      </c>
      <c r="AI34" s="46"/>
      <c r="AJ34" s="46"/>
      <c r="AK34" s="143">
        <v>291</v>
      </c>
    </row>
    <row r="35" spans="2:37">
      <c r="B35" s="4">
        <f t="shared" si="1"/>
        <v>42188</v>
      </c>
      <c r="C35" s="4"/>
      <c r="D35" s="45">
        <v>59.43</v>
      </c>
      <c r="E35" s="46"/>
      <c r="F35" s="46"/>
      <c r="G35" s="143">
        <v>148</v>
      </c>
      <c r="H35" s="46"/>
      <c r="I35" s="46"/>
      <c r="J35" s="46"/>
      <c r="K35" s="46"/>
      <c r="L35" s="46"/>
      <c r="M35" s="46"/>
      <c r="N35" s="46"/>
      <c r="O35" s="46"/>
      <c r="P35" s="45" t="s">
        <v>141</v>
      </c>
      <c r="Q35" s="46"/>
      <c r="R35" s="46"/>
      <c r="S35" s="143" t="s">
        <v>141</v>
      </c>
      <c r="T35" s="46"/>
      <c r="U35" s="46"/>
      <c r="V35" s="46"/>
      <c r="W35" s="46"/>
      <c r="X35" s="46"/>
      <c r="Y35" s="46"/>
      <c r="Z35" s="46"/>
      <c r="AA35" s="46"/>
      <c r="AB35" s="45" t="s">
        <v>141</v>
      </c>
      <c r="AC35" s="46"/>
      <c r="AD35" s="46"/>
      <c r="AE35" s="143" t="s">
        <v>141</v>
      </c>
      <c r="AF35" s="46"/>
      <c r="AG35" s="46"/>
      <c r="AH35" s="46"/>
      <c r="AI35" s="46"/>
      <c r="AJ35" s="46"/>
      <c r="AK35" s="46"/>
    </row>
    <row r="36" spans="2:37">
      <c r="B36" s="4">
        <f t="shared" si="1"/>
        <v>42195</v>
      </c>
      <c r="C36" s="4"/>
      <c r="D36" s="45">
        <v>60.13</v>
      </c>
      <c r="E36" s="46"/>
      <c r="F36" s="46"/>
      <c r="G36" s="143">
        <v>368</v>
      </c>
      <c r="H36" s="46"/>
      <c r="I36" s="46"/>
      <c r="J36" s="46"/>
      <c r="K36" s="46"/>
      <c r="L36" s="46"/>
      <c r="M36" s="46"/>
      <c r="N36" s="46"/>
      <c r="O36" s="46"/>
      <c r="P36" s="45">
        <v>82.85</v>
      </c>
      <c r="Q36" s="46"/>
      <c r="R36" s="46"/>
      <c r="S36" s="143">
        <v>26</v>
      </c>
      <c r="T36" s="46"/>
      <c r="U36" s="46"/>
      <c r="V36" s="46"/>
      <c r="W36" s="46"/>
      <c r="X36" s="46"/>
      <c r="Y36" s="46"/>
      <c r="Z36" s="46"/>
      <c r="AA36" s="46"/>
      <c r="AB36" s="45">
        <v>74.19</v>
      </c>
      <c r="AC36" s="46"/>
      <c r="AD36" s="46"/>
      <c r="AE36" s="143">
        <v>42</v>
      </c>
      <c r="AF36" s="46"/>
      <c r="AG36" s="46"/>
      <c r="AH36" s="46"/>
      <c r="AI36" s="46"/>
      <c r="AJ36" s="46"/>
      <c r="AK36" s="46"/>
    </row>
    <row r="37" spans="2:37">
      <c r="B37" s="4">
        <f t="shared" si="1"/>
        <v>42202</v>
      </c>
      <c r="C37" s="4"/>
      <c r="D37" s="45">
        <v>60.41</v>
      </c>
      <c r="E37" s="46"/>
      <c r="F37" s="46"/>
      <c r="G37" s="143">
        <v>439</v>
      </c>
      <c r="H37" s="46"/>
      <c r="I37" s="46"/>
      <c r="J37" s="46"/>
      <c r="K37" s="46"/>
      <c r="L37" s="46"/>
      <c r="M37" s="46"/>
      <c r="N37" s="46"/>
      <c r="O37" s="46"/>
      <c r="P37" s="45">
        <v>82</v>
      </c>
      <c r="Q37" s="46"/>
      <c r="R37" s="46"/>
      <c r="S37" s="143">
        <v>16</v>
      </c>
      <c r="T37" s="46"/>
      <c r="U37" s="46"/>
      <c r="V37" s="46"/>
      <c r="W37" s="46"/>
      <c r="X37" s="46"/>
      <c r="Y37" s="46"/>
      <c r="Z37" s="46"/>
      <c r="AA37" s="46"/>
      <c r="AB37" s="45">
        <v>75</v>
      </c>
      <c r="AC37" s="46"/>
      <c r="AD37" s="46"/>
      <c r="AE37" s="143">
        <v>14</v>
      </c>
      <c r="AF37" s="46"/>
      <c r="AG37" s="46"/>
      <c r="AH37" s="46"/>
      <c r="AI37" s="46"/>
      <c r="AJ37" s="46"/>
      <c r="AK37" s="46"/>
    </row>
    <row r="38" spans="2:37">
      <c r="B38" s="4">
        <f t="shared" si="1"/>
        <v>42209</v>
      </c>
      <c r="C38" s="4"/>
      <c r="D38" s="45">
        <v>60.68</v>
      </c>
      <c r="E38" s="46"/>
      <c r="F38" s="46"/>
      <c r="G38" s="143">
        <v>374</v>
      </c>
      <c r="H38" s="46"/>
      <c r="I38" s="46"/>
      <c r="J38" s="46"/>
      <c r="K38" s="46"/>
      <c r="L38" s="46"/>
      <c r="M38" s="46"/>
      <c r="N38" s="46"/>
      <c r="O38" s="46"/>
      <c r="P38" s="45" t="s">
        <v>141</v>
      </c>
      <c r="Q38" s="46"/>
      <c r="R38" s="46"/>
      <c r="S38" s="143" t="s">
        <v>141</v>
      </c>
      <c r="T38" s="46"/>
      <c r="U38" s="46"/>
      <c r="V38" s="46"/>
      <c r="W38" s="46"/>
      <c r="X38" s="46"/>
      <c r="Y38" s="46"/>
      <c r="Z38" s="46"/>
      <c r="AA38" s="46"/>
      <c r="AB38" s="45">
        <v>73</v>
      </c>
      <c r="AC38" s="46"/>
      <c r="AD38" s="46"/>
      <c r="AE38" s="143">
        <v>40</v>
      </c>
      <c r="AF38" s="46"/>
      <c r="AG38" s="46"/>
      <c r="AH38" s="46"/>
      <c r="AI38" s="46"/>
      <c r="AJ38" s="46"/>
      <c r="AK38" s="46"/>
    </row>
    <row r="39" spans="2:37">
      <c r="B39" s="4">
        <f t="shared" si="1"/>
        <v>42216</v>
      </c>
      <c r="C39" s="4"/>
      <c r="D39" s="45">
        <v>58.55</v>
      </c>
      <c r="E39" s="46"/>
      <c r="F39" s="46"/>
      <c r="G39" s="143">
        <v>491</v>
      </c>
      <c r="H39" s="46"/>
      <c r="I39" s="46"/>
      <c r="J39" s="45">
        <v>59.84</v>
      </c>
      <c r="K39" s="46"/>
      <c r="L39" s="46"/>
      <c r="M39" s="143">
        <v>1807</v>
      </c>
      <c r="N39" s="46"/>
      <c r="O39" s="46"/>
      <c r="P39" s="45">
        <v>83</v>
      </c>
      <c r="Q39" s="46"/>
      <c r="R39" s="46"/>
      <c r="S39" s="143">
        <v>12</v>
      </c>
      <c r="T39" s="46"/>
      <c r="U39" s="46"/>
      <c r="V39" s="45">
        <v>82.63</v>
      </c>
      <c r="W39" s="46"/>
      <c r="X39" s="46"/>
      <c r="Y39" s="143">
        <v>54</v>
      </c>
      <c r="Z39" s="46"/>
      <c r="AA39" s="46"/>
      <c r="AB39" s="45" t="s">
        <v>141</v>
      </c>
      <c r="AC39" s="46"/>
      <c r="AD39" s="46"/>
      <c r="AE39" s="143" t="s">
        <v>141</v>
      </c>
      <c r="AF39" s="46"/>
      <c r="AG39" s="46"/>
      <c r="AH39" s="45">
        <v>73.81</v>
      </c>
      <c r="AI39" s="46"/>
      <c r="AJ39" s="46"/>
      <c r="AK39" s="143">
        <v>96</v>
      </c>
    </row>
    <row r="40" spans="2:37">
      <c r="B40" s="4">
        <f t="shared" si="1"/>
        <v>42223</v>
      </c>
      <c r="C40" s="4"/>
      <c r="D40" s="45">
        <v>58.74</v>
      </c>
      <c r="E40" s="46"/>
      <c r="F40" s="46"/>
      <c r="G40" s="143">
        <v>1103</v>
      </c>
      <c r="H40" s="46"/>
      <c r="I40" s="46"/>
      <c r="J40" s="46"/>
      <c r="K40" s="46"/>
      <c r="L40" s="46"/>
      <c r="M40" s="46"/>
      <c r="N40" s="46"/>
      <c r="O40" s="46"/>
      <c r="P40" s="45">
        <v>82</v>
      </c>
      <c r="Q40" s="46"/>
      <c r="R40" s="46"/>
      <c r="S40" s="143">
        <v>2</v>
      </c>
      <c r="T40" s="46"/>
      <c r="U40" s="46"/>
      <c r="V40" s="46"/>
      <c r="W40" s="46"/>
      <c r="X40" s="46"/>
      <c r="Y40" s="46"/>
      <c r="Z40" s="46"/>
      <c r="AA40" s="46"/>
      <c r="AB40" s="45">
        <v>71.73</v>
      </c>
      <c r="AC40" s="46"/>
      <c r="AD40" s="46"/>
      <c r="AE40" s="143">
        <v>55</v>
      </c>
      <c r="AF40" s="46"/>
      <c r="AG40" s="46"/>
      <c r="AH40" s="46"/>
      <c r="AI40" s="46"/>
      <c r="AJ40" s="46"/>
      <c r="AK40" s="46"/>
    </row>
    <row r="41" spans="2:37">
      <c r="B41" s="4">
        <f t="shared" si="1"/>
        <v>42230</v>
      </c>
      <c r="C41" s="4"/>
      <c r="D41" s="45">
        <v>57.52</v>
      </c>
      <c r="E41" s="46"/>
      <c r="F41" s="46"/>
      <c r="G41" s="143">
        <v>251</v>
      </c>
      <c r="H41" s="46"/>
      <c r="I41" s="46"/>
      <c r="J41" s="46"/>
      <c r="K41" s="46"/>
      <c r="L41" s="46"/>
      <c r="M41" s="46"/>
      <c r="N41" s="46"/>
      <c r="O41" s="46"/>
      <c r="P41" s="45" t="s">
        <v>141</v>
      </c>
      <c r="Q41" s="46"/>
      <c r="R41" s="46"/>
      <c r="S41" s="143" t="s">
        <v>141</v>
      </c>
      <c r="T41" s="46"/>
      <c r="U41" s="46"/>
      <c r="V41" s="46"/>
      <c r="W41" s="46"/>
      <c r="X41" s="46"/>
      <c r="Y41" s="46"/>
      <c r="Z41" s="46"/>
      <c r="AA41" s="46"/>
      <c r="AB41" s="45">
        <v>80</v>
      </c>
      <c r="AC41" s="46"/>
      <c r="AD41" s="46"/>
      <c r="AE41" s="143">
        <v>40</v>
      </c>
      <c r="AF41" s="46"/>
      <c r="AG41" s="46"/>
      <c r="AH41" s="46"/>
      <c r="AI41" s="46"/>
      <c r="AJ41" s="46"/>
      <c r="AK41" s="46"/>
    </row>
    <row r="42" spans="2:37">
      <c r="B42" s="4">
        <f t="shared" si="1"/>
        <v>42237</v>
      </c>
      <c r="C42" s="4"/>
      <c r="D42" s="45">
        <v>58</v>
      </c>
      <c r="E42" s="46"/>
      <c r="F42" s="46"/>
      <c r="G42" s="143">
        <v>140</v>
      </c>
      <c r="H42" s="46"/>
      <c r="I42" s="46"/>
      <c r="J42" s="46"/>
      <c r="K42" s="46"/>
      <c r="L42" s="46"/>
      <c r="M42" s="46"/>
      <c r="N42" s="46"/>
      <c r="O42" s="46"/>
      <c r="P42" s="45">
        <v>77</v>
      </c>
      <c r="Q42" s="46"/>
      <c r="R42" s="46"/>
      <c r="S42" s="143">
        <v>20</v>
      </c>
      <c r="T42" s="46"/>
      <c r="U42" s="46"/>
      <c r="V42" s="46"/>
      <c r="W42" s="46"/>
      <c r="X42" s="46"/>
      <c r="Y42" s="46"/>
      <c r="Z42" s="46"/>
      <c r="AA42" s="46"/>
      <c r="AB42" s="45">
        <v>72.45</v>
      </c>
      <c r="AC42" s="46"/>
      <c r="AD42" s="46"/>
      <c r="AE42" s="143">
        <v>29</v>
      </c>
      <c r="AF42" s="46"/>
      <c r="AG42" s="46"/>
      <c r="AH42" s="46"/>
      <c r="AI42" s="46"/>
      <c r="AJ42" s="46"/>
      <c r="AK42" s="46"/>
    </row>
    <row r="43" spans="2:37">
      <c r="B43" s="4">
        <f t="shared" si="1"/>
        <v>42244</v>
      </c>
      <c r="C43" s="4"/>
      <c r="D43" s="45">
        <v>55.57</v>
      </c>
      <c r="E43" s="46"/>
      <c r="F43" s="46"/>
      <c r="G43" s="143">
        <v>892</v>
      </c>
      <c r="H43" s="46"/>
      <c r="I43" s="46"/>
      <c r="J43" s="45">
        <v>56.65</v>
      </c>
      <c r="K43" s="46"/>
      <c r="L43" s="46"/>
      <c r="M43" s="143">
        <v>2918</v>
      </c>
      <c r="N43" s="46"/>
      <c r="O43" s="46"/>
      <c r="P43" s="45" t="s">
        <v>141</v>
      </c>
      <c r="Q43" s="46"/>
      <c r="R43" s="46"/>
      <c r="S43" s="143" t="s">
        <v>141</v>
      </c>
      <c r="T43" s="46"/>
      <c r="U43" s="46"/>
      <c r="V43" s="45">
        <v>77.459999999999994</v>
      </c>
      <c r="W43" s="46"/>
      <c r="X43" s="46"/>
      <c r="Y43" s="143">
        <v>22</v>
      </c>
      <c r="Z43" s="46"/>
      <c r="AA43" s="46"/>
      <c r="AB43" s="45">
        <v>70.400000000000006</v>
      </c>
      <c r="AC43" s="46"/>
      <c r="AD43" s="46"/>
      <c r="AE43" s="143">
        <v>100</v>
      </c>
      <c r="AF43" s="46"/>
      <c r="AG43" s="46"/>
      <c r="AH43" s="45">
        <v>72.3</v>
      </c>
      <c r="AI43" s="46"/>
      <c r="AJ43" s="46"/>
      <c r="AK43" s="143">
        <v>264</v>
      </c>
    </row>
    <row r="44" spans="2:37">
      <c r="B44" s="4">
        <f t="shared" si="1"/>
        <v>42251</v>
      </c>
      <c r="C44" s="4"/>
      <c r="D44" s="45">
        <v>54.47</v>
      </c>
      <c r="E44" s="46"/>
      <c r="F44" s="46"/>
      <c r="G44" s="143">
        <v>1000</v>
      </c>
      <c r="H44" s="46"/>
      <c r="I44" s="46"/>
      <c r="J44" s="46"/>
      <c r="K44" s="46"/>
      <c r="L44" s="46"/>
      <c r="M44" s="46"/>
      <c r="N44" s="46"/>
      <c r="O44" s="46"/>
      <c r="P44" s="45">
        <v>74.33</v>
      </c>
      <c r="Q44" s="46"/>
      <c r="R44" s="46"/>
      <c r="S44" s="143">
        <v>6</v>
      </c>
      <c r="T44" s="46"/>
      <c r="U44" s="46"/>
      <c r="V44" s="46"/>
      <c r="W44" s="46"/>
      <c r="X44" s="46"/>
      <c r="Y44" s="46"/>
      <c r="Z44" s="46"/>
      <c r="AA44" s="46"/>
      <c r="AB44" s="45">
        <v>68.349999999999994</v>
      </c>
      <c r="AC44" s="46"/>
      <c r="AD44" s="46"/>
      <c r="AE44" s="143">
        <v>92</v>
      </c>
      <c r="AF44" s="46"/>
      <c r="AG44" s="46"/>
      <c r="AH44" s="46"/>
      <c r="AI44" s="46"/>
      <c r="AJ44" s="46"/>
      <c r="AK44" s="46"/>
    </row>
    <row r="45" spans="2:37">
      <c r="B45" s="4">
        <f t="shared" si="1"/>
        <v>42258</v>
      </c>
      <c r="C45" s="4"/>
      <c r="D45" s="45">
        <v>54.37</v>
      </c>
      <c r="E45" s="46"/>
      <c r="F45" s="46"/>
      <c r="G45" s="143">
        <v>262</v>
      </c>
      <c r="H45" s="46"/>
      <c r="I45" s="46"/>
      <c r="J45" s="46"/>
      <c r="K45" s="46"/>
      <c r="L45" s="46"/>
      <c r="M45" s="46"/>
      <c r="N45" s="46"/>
      <c r="O45" s="46"/>
      <c r="P45" s="45">
        <v>74.709999999999994</v>
      </c>
      <c r="Q45" s="46"/>
      <c r="R45" s="46"/>
      <c r="S45" s="143">
        <v>14</v>
      </c>
      <c r="T45" s="46"/>
      <c r="U45" s="46"/>
      <c r="V45" s="46"/>
      <c r="W45" s="46"/>
      <c r="X45" s="46"/>
      <c r="Y45" s="46"/>
      <c r="Z45" s="46"/>
      <c r="AA45" s="46"/>
      <c r="AB45" s="45">
        <v>70.89</v>
      </c>
      <c r="AC45" s="46"/>
      <c r="AD45" s="46"/>
      <c r="AE45" s="143">
        <v>9</v>
      </c>
      <c r="AF45" s="46"/>
      <c r="AG45" s="46"/>
      <c r="AH45" s="46"/>
      <c r="AI45" s="46"/>
      <c r="AJ45" s="46"/>
      <c r="AK45" s="46"/>
    </row>
    <row r="46" spans="2:37">
      <c r="B46" s="4">
        <f t="shared" si="1"/>
        <v>42265</v>
      </c>
      <c r="C46" s="4"/>
      <c r="D46" s="45">
        <v>55.18</v>
      </c>
      <c r="E46" s="46"/>
      <c r="F46" s="46"/>
      <c r="G46" s="143">
        <v>764</v>
      </c>
      <c r="H46" s="46"/>
      <c r="I46" s="46"/>
      <c r="J46" s="46"/>
      <c r="K46" s="46"/>
      <c r="L46" s="46"/>
      <c r="M46" s="46"/>
      <c r="N46" s="46"/>
      <c r="O46" s="46"/>
      <c r="P46" s="45">
        <v>75</v>
      </c>
      <c r="Q46" s="46"/>
      <c r="R46" s="46"/>
      <c r="S46" s="143">
        <v>16</v>
      </c>
      <c r="T46" s="46"/>
      <c r="U46" s="46"/>
      <c r="V46" s="46"/>
      <c r="W46" s="46"/>
      <c r="X46" s="46"/>
      <c r="Y46" s="46"/>
      <c r="Z46" s="46"/>
      <c r="AA46" s="46"/>
      <c r="AB46" s="45">
        <v>70.08</v>
      </c>
      <c r="AC46" s="46"/>
      <c r="AD46" s="46"/>
      <c r="AE46" s="143">
        <v>104</v>
      </c>
      <c r="AF46" s="46"/>
      <c r="AG46" s="46"/>
      <c r="AH46" s="46"/>
      <c r="AI46" s="46"/>
      <c r="AJ46" s="46"/>
      <c r="AK46" s="46"/>
    </row>
    <row r="47" spans="2:37">
      <c r="B47" s="4">
        <f t="shared" si="1"/>
        <v>42272</v>
      </c>
      <c r="C47" s="4"/>
      <c r="D47" s="45">
        <v>55.09</v>
      </c>
      <c r="E47" s="46"/>
      <c r="F47" s="46"/>
      <c r="G47" s="143">
        <v>263</v>
      </c>
      <c r="H47" s="46"/>
      <c r="I47" s="46"/>
      <c r="J47" s="45">
        <v>55.05</v>
      </c>
      <c r="K47" s="46"/>
      <c r="L47" s="46"/>
      <c r="M47" s="143">
        <v>2201</v>
      </c>
      <c r="N47" s="46"/>
      <c r="O47" s="46"/>
      <c r="P47" s="45" t="s">
        <v>141</v>
      </c>
      <c r="Q47" s="46"/>
      <c r="R47" s="46"/>
      <c r="S47" s="143" t="s">
        <v>141</v>
      </c>
      <c r="T47" s="46"/>
      <c r="U47" s="46"/>
      <c r="V47" s="45">
        <v>74.78</v>
      </c>
      <c r="W47" s="46"/>
      <c r="X47" s="46"/>
      <c r="Y47" s="143">
        <v>36</v>
      </c>
      <c r="Z47" s="46"/>
      <c r="AA47" s="46"/>
      <c r="AB47" s="45">
        <v>72</v>
      </c>
      <c r="AC47" s="46"/>
      <c r="AD47" s="46"/>
      <c r="AE47" s="143">
        <v>41</v>
      </c>
      <c r="AF47" s="46"/>
      <c r="AG47" s="46"/>
      <c r="AH47" s="45">
        <v>68.540000000000006</v>
      </c>
      <c r="AI47" s="46"/>
      <c r="AJ47" s="46"/>
      <c r="AK47" s="143">
        <v>366</v>
      </c>
    </row>
    <row r="48" spans="2:37">
      <c r="B48" s="4">
        <f t="shared" si="1"/>
        <v>42279</v>
      </c>
      <c r="C48" s="4"/>
      <c r="D48" s="45">
        <v>54.54</v>
      </c>
      <c r="E48" s="46"/>
      <c r="F48" s="46"/>
      <c r="G48" s="143">
        <v>878</v>
      </c>
      <c r="H48" s="46"/>
      <c r="I48" s="46"/>
      <c r="J48" s="46"/>
      <c r="K48" s="46"/>
      <c r="L48" s="46"/>
      <c r="M48" s="46"/>
      <c r="N48" s="46"/>
      <c r="O48" s="46"/>
      <c r="P48" s="45" t="s">
        <v>141</v>
      </c>
      <c r="Q48" s="46"/>
      <c r="R48" s="46"/>
      <c r="S48" s="143" t="s">
        <v>141</v>
      </c>
      <c r="T48" s="46"/>
      <c r="U48" s="46"/>
      <c r="V48" s="46"/>
      <c r="W48" s="46"/>
      <c r="X48" s="46"/>
      <c r="Y48" s="46"/>
      <c r="Z48" s="46"/>
      <c r="AA48" s="46"/>
      <c r="AB48" s="45">
        <v>67</v>
      </c>
      <c r="AC48" s="46"/>
      <c r="AD48" s="46"/>
      <c r="AE48" s="143">
        <v>160</v>
      </c>
      <c r="AF48" s="46"/>
      <c r="AG48" s="46"/>
      <c r="AH48" s="46"/>
      <c r="AI48" s="46"/>
      <c r="AJ48" s="46"/>
      <c r="AK48" s="46"/>
    </row>
    <row r="49" spans="2:37">
      <c r="B49" s="4">
        <f t="shared" si="1"/>
        <v>42286</v>
      </c>
      <c r="C49" s="4"/>
      <c r="D49" s="45">
        <v>57.64</v>
      </c>
      <c r="E49" s="46"/>
      <c r="F49" s="46"/>
      <c r="G49" s="143">
        <v>292</v>
      </c>
      <c r="H49" s="46"/>
      <c r="I49" s="46"/>
      <c r="J49" s="46"/>
      <c r="K49" s="46"/>
      <c r="L49" s="46"/>
      <c r="M49" s="46"/>
      <c r="N49" s="46"/>
      <c r="O49" s="46"/>
      <c r="P49" s="45">
        <v>75</v>
      </c>
      <c r="Q49" s="46"/>
      <c r="R49" s="46"/>
      <c r="S49" s="143">
        <v>10</v>
      </c>
      <c r="T49" s="46"/>
      <c r="U49" s="46"/>
      <c r="V49" s="46"/>
      <c r="W49" s="46"/>
      <c r="X49" s="46"/>
      <c r="Y49" s="46"/>
      <c r="Z49" s="46"/>
      <c r="AA49" s="46"/>
      <c r="AB49" s="45">
        <v>66.400000000000006</v>
      </c>
      <c r="AC49" s="46"/>
      <c r="AD49" s="46"/>
      <c r="AE49" s="143">
        <v>229</v>
      </c>
      <c r="AF49" s="46"/>
      <c r="AG49" s="46"/>
      <c r="AH49" s="46"/>
      <c r="AI49" s="46"/>
      <c r="AJ49" s="46"/>
      <c r="AK49" s="46"/>
    </row>
    <row r="50" spans="2:37">
      <c r="B50" s="4">
        <f t="shared" si="1"/>
        <v>42293</v>
      </c>
      <c r="C50" s="4"/>
      <c r="D50" s="45">
        <v>55.1</v>
      </c>
      <c r="E50" s="46"/>
      <c r="F50" s="46"/>
      <c r="G50" s="143">
        <v>73</v>
      </c>
      <c r="H50" s="46"/>
      <c r="I50" s="46"/>
      <c r="J50" s="46"/>
      <c r="K50" s="46"/>
      <c r="L50" s="46"/>
      <c r="M50" s="46"/>
      <c r="N50" s="46"/>
      <c r="O50" s="46"/>
      <c r="P50" s="45" t="s">
        <v>141</v>
      </c>
      <c r="Q50" s="46"/>
      <c r="R50" s="46"/>
      <c r="S50" s="143" t="s">
        <v>141</v>
      </c>
      <c r="T50" s="46"/>
      <c r="U50" s="46"/>
      <c r="V50" s="46"/>
      <c r="W50" s="46"/>
      <c r="X50" s="46"/>
      <c r="Y50" s="46"/>
      <c r="Z50" s="46"/>
      <c r="AA50" s="46"/>
      <c r="AB50" s="45">
        <v>63.25</v>
      </c>
      <c r="AC50" s="46"/>
      <c r="AD50" s="46"/>
      <c r="AE50" s="143">
        <v>160</v>
      </c>
      <c r="AF50" s="46"/>
      <c r="AG50" s="46"/>
      <c r="AH50" s="46"/>
      <c r="AI50" s="46"/>
      <c r="AJ50" s="46"/>
      <c r="AK50" s="46"/>
    </row>
    <row r="51" spans="2:37">
      <c r="B51" s="4">
        <f t="shared" si="1"/>
        <v>42300</v>
      </c>
      <c r="C51" s="4"/>
      <c r="D51" s="45">
        <v>54.15</v>
      </c>
      <c r="E51" s="46"/>
      <c r="F51" s="46"/>
      <c r="G51" s="143">
        <v>637</v>
      </c>
      <c r="H51" s="46"/>
      <c r="I51" s="46"/>
      <c r="J51" s="46"/>
      <c r="K51" s="46"/>
      <c r="L51" s="46"/>
      <c r="M51" s="46"/>
      <c r="N51" s="46"/>
      <c r="O51" s="46"/>
      <c r="P51" s="45">
        <v>70</v>
      </c>
      <c r="Q51" s="46"/>
      <c r="R51" s="46"/>
      <c r="S51" s="143">
        <v>20</v>
      </c>
      <c r="T51" s="46"/>
      <c r="U51" s="46"/>
      <c r="V51" s="46"/>
      <c r="W51" s="46"/>
      <c r="X51" s="46"/>
      <c r="Y51" s="46"/>
      <c r="Z51" s="46"/>
      <c r="AA51" s="46"/>
      <c r="AB51" s="45">
        <v>62.71</v>
      </c>
      <c r="AC51" s="46"/>
      <c r="AD51" s="46"/>
      <c r="AE51" s="143">
        <v>280</v>
      </c>
      <c r="AF51" s="46"/>
      <c r="AG51" s="46"/>
      <c r="AH51" s="46"/>
      <c r="AI51" s="46"/>
      <c r="AJ51" s="46"/>
      <c r="AK51" s="46"/>
    </row>
    <row r="52" spans="2:37">
      <c r="B52" s="4">
        <f t="shared" si="1"/>
        <v>42307</v>
      </c>
      <c r="C52" s="4"/>
      <c r="D52" s="45">
        <v>53.03</v>
      </c>
      <c r="E52" s="46"/>
      <c r="F52" s="46"/>
      <c r="G52" s="143">
        <v>680</v>
      </c>
      <c r="H52" s="46"/>
      <c r="I52" s="46"/>
      <c r="J52" s="45">
        <v>54.4</v>
      </c>
      <c r="K52" s="46"/>
      <c r="L52" s="46"/>
      <c r="M52" s="143">
        <v>2116</v>
      </c>
      <c r="N52" s="46"/>
      <c r="O52" s="46"/>
      <c r="P52" s="45" t="s">
        <v>141</v>
      </c>
      <c r="Q52" s="46"/>
      <c r="R52" s="46"/>
      <c r="S52" s="143" t="s">
        <v>141</v>
      </c>
      <c r="T52" s="46"/>
      <c r="U52" s="46"/>
      <c r="V52" s="45">
        <v>71.67</v>
      </c>
      <c r="W52" s="46"/>
      <c r="X52" s="46"/>
      <c r="Y52" s="143">
        <v>30</v>
      </c>
      <c r="Z52" s="46"/>
      <c r="AA52" s="46"/>
      <c r="AB52" s="45">
        <v>61.41</v>
      </c>
      <c r="AC52" s="46"/>
      <c r="AD52" s="46"/>
      <c r="AE52" s="143">
        <v>85</v>
      </c>
      <c r="AF52" s="46"/>
      <c r="AG52" s="46"/>
      <c r="AH52" s="45">
        <v>63.8</v>
      </c>
      <c r="AI52" s="46"/>
      <c r="AJ52" s="46"/>
      <c r="AK52" s="143">
        <v>754</v>
      </c>
    </row>
    <row r="53" spans="2:37">
      <c r="B53" s="4">
        <f t="shared" si="1"/>
        <v>42314</v>
      </c>
      <c r="C53" s="4"/>
      <c r="D53" s="45">
        <v>54.09</v>
      </c>
      <c r="E53" s="46"/>
      <c r="F53" s="46"/>
      <c r="G53" s="143">
        <v>451</v>
      </c>
      <c r="H53" s="46"/>
      <c r="I53" s="46"/>
      <c r="J53" s="46"/>
      <c r="K53" s="46"/>
      <c r="L53" s="46"/>
      <c r="M53" s="46"/>
      <c r="N53" s="46"/>
      <c r="O53" s="46"/>
      <c r="P53" s="45">
        <v>75</v>
      </c>
      <c r="Q53" s="46"/>
      <c r="R53" s="46"/>
      <c r="S53" s="143">
        <v>14</v>
      </c>
      <c r="T53" s="46"/>
      <c r="U53" s="46"/>
      <c r="V53" s="46"/>
      <c r="W53" s="46"/>
      <c r="X53" s="46"/>
      <c r="Y53" s="46"/>
      <c r="Z53" s="46"/>
      <c r="AA53" s="46"/>
      <c r="AB53" s="45">
        <v>69.13</v>
      </c>
      <c r="AC53" s="46"/>
      <c r="AD53" s="46"/>
      <c r="AE53" s="143">
        <v>23</v>
      </c>
      <c r="AF53" s="46"/>
      <c r="AG53" s="46"/>
      <c r="AH53" s="46"/>
      <c r="AI53" s="46"/>
      <c r="AJ53" s="46"/>
      <c r="AK53" s="46"/>
    </row>
    <row r="54" spans="2:37">
      <c r="B54" s="4">
        <f t="shared" si="1"/>
        <v>42321</v>
      </c>
      <c r="C54" s="4"/>
      <c r="D54" s="45">
        <v>53.79</v>
      </c>
      <c r="E54" s="46"/>
      <c r="F54" s="46"/>
      <c r="G54" s="143">
        <v>262</v>
      </c>
      <c r="H54" s="46"/>
      <c r="I54" s="46"/>
      <c r="J54" s="46"/>
      <c r="K54" s="46"/>
      <c r="L54" s="46"/>
      <c r="M54" s="46"/>
      <c r="N54" s="46"/>
      <c r="O54" s="46"/>
      <c r="P54" s="45">
        <v>70</v>
      </c>
      <c r="Q54" s="46"/>
      <c r="R54" s="46"/>
      <c r="S54" s="143">
        <v>2</v>
      </c>
      <c r="T54" s="46"/>
      <c r="U54" s="46"/>
      <c r="V54" s="46"/>
      <c r="W54" s="46"/>
      <c r="X54" s="46"/>
      <c r="Y54" s="46"/>
      <c r="Z54" s="46"/>
      <c r="AA54" s="46"/>
      <c r="AB54" s="45">
        <v>69</v>
      </c>
      <c r="AC54" s="46"/>
      <c r="AD54" s="46"/>
      <c r="AE54" s="143">
        <v>40</v>
      </c>
      <c r="AF54" s="46"/>
      <c r="AG54" s="46"/>
      <c r="AH54" s="46"/>
      <c r="AI54" s="46"/>
      <c r="AJ54" s="46"/>
      <c r="AK54" s="46"/>
    </row>
    <row r="55" spans="2:37">
      <c r="B55" s="4">
        <f t="shared" si="1"/>
        <v>42328</v>
      </c>
      <c r="C55" s="4"/>
      <c r="D55" s="45">
        <v>53.05</v>
      </c>
      <c r="E55" s="46"/>
      <c r="F55" s="46"/>
      <c r="G55" s="143">
        <v>510</v>
      </c>
      <c r="H55" s="46"/>
      <c r="I55" s="46"/>
      <c r="J55" s="46"/>
      <c r="K55" s="46"/>
      <c r="L55" s="46"/>
      <c r="M55" s="46"/>
      <c r="N55" s="46"/>
      <c r="O55" s="46"/>
      <c r="P55" s="45">
        <v>72</v>
      </c>
      <c r="Q55" s="46"/>
      <c r="R55" s="46"/>
      <c r="S55" s="143">
        <v>2</v>
      </c>
      <c r="T55" s="46"/>
      <c r="U55" s="46"/>
      <c r="V55" s="46"/>
      <c r="W55" s="46"/>
      <c r="X55" s="46"/>
      <c r="Y55" s="46"/>
      <c r="Z55" s="46"/>
      <c r="AA55" s="46"/>
      <c r="AB55" s="45">
        <v>65</v>
      </c>
      <c r="AC55" s="46"/>
      <c r="AD55" s="46"/>
      <c r="AE55" s="143">
        <v>100</v>
      </c>
      <c r="AF55" s="46"/>
      <c r="AG55" s="46"/>
      <c r="AH55" s="46"/>
      <c r="AI55" s="46"/>
      <c r="AJ55" s="46"/>
      <c r="AK55" s="46"/>
    </row>
    <row r="56" spans="2:37">
      <c r="B56" s="4">
        <f t="shared" si="1"/>
        <v>42335</v>
      </c>
      <c r="C56" s="4"/>
      <c r="D56" s="45">
        <v>53</v>
      </c>
      <c r="E56" s="46"/>
      <c r="F56" s="46"/>
      <c r="G56" s="143">
        <v>93</v>
      </c>
      <c r="H56" s="46"/>
      <c r="I56" s="46"/>
      <c r="J56" s="45">
        <v>53.55</v>
      </c>
      <c r="K56" s="46"/>
      <c r="L56" s="46"/>
      <c r="M56" s="143">
        <v>1316</v>
      </c>
      <c r="N56" s="46"/>
      <c r="O56" s="46"/>
      <c r="P56" s="45">
        <v>72</v>
      </c>
      <c r="Q56" s="46"/>
      <c r="R56" s="46"/>
      <c r="S56" s="143">
        <v>21</v>
      </c>
      <c r="T56" s="46"/>
      <c r="U56" s="46"/>
      <c r="V56" s="45">
        <v>72.97</v>
      </c>
      <c r="W56" s="46"/>
      <c r="X56" s="46"/>
      <c r="Y56" s="143">
        <v>39</v>
      </c>
      <c r="Z56" s="46"/>
      <c r="AA56" s="46"/>
      <c r="AB56" s="45">
        <v>62.88</v>
      </c>
      <c r="AC56" s="46"/>
      <c r="AD56" s="46"/>
      <c r="AE56" s="143">
        <v>121</v>
      </c>
      <c r="AF56" s="46"/>
      <c r="AG56" s="46"/>
      <c r="AH56" s="45">
        <v>65</v>
      </c>
      <c r="AI56" s="46"/>
      <c r="AJ56" s="46"/>
      <c r="AK56" s="143">
        <v>284</v>
      </c>
    </row>
    <row r="57" spans="2:37">
      <c r="B57" s="4">
        <f t="shared" si="1"/>
        <v>42342</v>
      </c>
      <c r="C57" s="4"/>
      <c r="D57" s="45">
        <v>50.65</v>
      </c>
      <c r="E57" s="46"/>
      <c r="F57" s="46"/>
      <c r="G57" s="143">
        <v>457</v>
      </c>
      <c r="H57" s="46"/>
      <c r="I57" s="46"/>
      <c r="J57" s="45"/>
      <c r="K57" s="46"/>
      <c r="L57" s="46"/>
      <c r="M57" s="143"/>
      <c r="N57" s="46"/>
      <c r="O57" s="46"/>
      <c r="P57" s="45">
        <v>70</v>
      </c>
      <c r="Q57" s="46"/>
      <c r="R57" s="46"/>
      <c r="S57" s="143">
        <v>10</v>
      </c>
      <c r="T57" s="46"/>
      <c r="U57" s="46"/>
      <c r="V57" s="45"/>
      <c r="W57" s="46"/>
      <c r="X57" s="46"/>
      <c r="Y57" s="143"/>
      <c r="Z57" s="46"/>
      <c r="AA57" s="46"/>
      <c r="AB57" s="45">
        <v>65.430000000000007</v>
      </c>
      <c r="AC57" s="46"/>
      <c r="AD57" s="46"/>
      <c r="AE57" s="143">
        <v>70</v>
      </c>
      <c r="AF57" s="46"/>
      <c r="AG57" s="46"/>
      <c r="AH57" s="45"/>
      <c r="AI57" s="46"/>
      <c r="AJ57" s="46"/>
      <c r="AK57" s="143"/>
    </row>
    <row r="58" spans="2:37">
      <c r="B58" s="4">
        <f t="shared" si="1"/>
        <v>42349</v>
      </c>
      <c r="C58" s="4"/>
      <c r="D58" s="45">
        <v>49.93</v>
      </c>
      <c r="E58" s="46"/>
      <c r="F58" s="46"/>
      <c r="G58" s="143">
        <v>108</v>
      </c>
      <c r="H58" s="46"/>
      <c r="I58" s="46"/>
      <c r="J58" s="45"/>
      <c r="K58" s="46"/>
      <c r="L58" s="46"/>
      <c r="M58" s="143"/>
      <c r="N58" s="46"/>
      <c r="O58" s="46"/>
      <c r="P58" s="45">
        <v>69</v>
      </c>
      <c r="Q58" s="46"/>
      <c r="R58" s="46"/>
      <c r="S58" s="143">
        <v>4</v>
      </c>
      <c r="T58" s="46"/>
      <c r="U58" s="46"/>
      <c r="V58" s="45"/>
      <c r="W58" s="46"/>
      <c r="X58" s="46"/>
      <c r="Y58" s="143"/>
      <c r="Z58" s="46"/>
      <c r="AA58" s="46"/>
      <c r="AB58" s="45">
        <v>69</v>
      </c>
      <c r="AC58" s="46"/>
      <c r="AD58" s="46"/>
      <c r="AE58" s="143">
        <v>44</v>
      </c>
      <c r="AF58" s="46"/>
      <c r="AG58" s="46"/>
      <c r="AH58" s="45"/>
      <c r="AI58" s="46"/>
      <c r="AJ58" s="46"/>
      <c r="AK58" s="143"/>
    </row>
    <row r="59" spans="2:37">
      <c r="B59" s="4">
        <f t="shared" si="1"/>
        <v>42356</v>
      </c>
      <c r="C59" s="4"/>
      <c r="D59" s="45">
        <v>48.08</v>
      </c>
      <c r="E59" s="46"/>
      <c r="F59" s="46"/>
      <c r="G59" s="143">
        <v>836</v>
      </c>
      <c r="H59" s="46"/>
      <c r="I59" s="46"/>
      <c r="J59" s="45"/>
      <c r="K59" s="46"/>
      <c r="L59" s="46"/>
      <c r="M59" s="143"/>
      <c r="N59" s="46"/>
      <c r="O59" s="46"/>
      <c r="P59" s="45" t="s">
        <v>141</v>
      </c>
      <c r="Q59" s="46"/>
      <c r="R59" s="46"/>
      <c r="S59" s="143" t="s">
        <v>141</v>
      </c>
      <c r="T59" s="46"/>
      <c r="U59" s="46"/>
      <c r="V59" s="45"/>
      <c r="W59" s="46"/>
      <c r="X59" s="46"/>
      <c r="Y59" s="143"/>
      <c r="Z59" s="46"/>
      <c r="AA59" s="46"/>
      <c r="AB59" s="45">
        <v>67.58</v>
      </c>
      <c r="AC59" s="46"/>
      <c r="AD59" s="46"/>
      <c r="AE59" s="143">
        <v>137</v>
      </c>
      <c r="AF59" s="46"/>
      <c r="AG59" s="46"/>
      <c r="AH59" s="45"/>
      <c r="AI59" s="46"/>
      <c r="AJ59" s="46"/>
      <c r="AK59" s="143"/>
    </row>
    <row r="60" spans="2:37">
      <c r="B60" s="4">
        <f t="shared" si="1"/>
        <v>42363</v>
      </c>
      <c r="C60" s="4"/>
      <c r="D60" s="45">
        <v>48.56</v>
      </c>
      <c r="E60" s="46"/>
      <c r="F60" s="46"/>
      <c r="G60" s="143">
        <v>27</v>
      </c>
      <c r="H60" s="46"/>
      <c r="I60" s="46"/>
      <c r="J60" s="38"/>
      <c r="K60" s="38"/>
      <c r="L60" s="38"/>
      <c r="M60" s="355"/>
      <c r="N60" s="46"/>
      <c r="O60" s="46"/>
      <c r="P60" s="45">
        <v>60</v>
      </c>
      <c r="Q60" s="46"/>
      <c r="R60" s="46"/>
      <c r="S60" s="143">
        <v>6</v>
      </c>
      <c r="T60" s="46"/>
      <c r="U60" s="46"/>
      <c r="V60" s="38"/>
      <c r="W60" s="38"/>
      <c r="X60" s="38"/>
      <c r="Y60" s="38"/>
      <c r="Z60" s="46"/>
      <c r="AA60" s="46"/>
      <c r="AB60" s="45" t="s">
        <v>141</v>
      </c>
      <c r="AC60" s="46"/>
      <c r="AD60" s="46"/>
      <c r="AE60" s="143" t="s">
        <v>141</v>
      </c>
      <c r="AF60" s="46"/>
      <c r="AG60" s="46"/>
      <c r="AH60" s="251"/>
      <c r="AI60" s="38"/>
      <c r="AJ60" s="38"/>
      <c r="AK60" s="38"/>
    </row>
    <row r="61" spans="2:37">
      <c r="B61" s="4">
        <f t="shared" si="1"/>
        <v>42370</v>
      </c>
      <c r="C61" s="4"/>
      <c r="D61" s="45">
        <v>47.75</v>
      </c>
      <c r="E61" s="46"/>
      <c r="F61" s="46"/>
      <c r="G61" s="143">
        <v>177</v>
      </c>
      <c r="H61" s="46"/>
      <c r="I61" s="46"/>
      <c r="J61" s="45">
        <v>48.908999999999999</v>
      </c>
      <c r="K61" s="46"/>
      <c r="L61" s="46"/>
      <c r="M61" s="143">
        <v>1605</v>
      </c>
      <c r="N61" s="46"/>
      <c r="O61" s="46"/>
      <c r="P61" s="45">
        <v>59</v>
      </c>
      <c r="Q61" s="46"/>
      <c r="R61" s="46"/>
      <c r="S61" s="143">
        <v>4</v>
      </c>
      <c r="T61" s="46"/>
      <c r="U61" s="46"/>
      <c r="V61" s="45">
        <v>65.5</v>
      </c>
      <c r="W61" s="46"/>
      <c r="X61" s="46"/>
      <c r="Y61" s="143">
        <v>24</v>
      </c>
      <c r="Z61" s="46"/>
      <c r="AA61" s="46"/>
      <c r="AB61" s="45">
        <v>64.650000000000006</v>
      </c>
      <c r="AC61" s="46"/>
      <c r="AD61" s="46"/>
      <c r="AE61" s="143">
        <v>40</v>
      </c>
      <c r="AF61" s="46"/>
      <c r="AG61" s="46"/>
      <c r="AH61" s="45">
        <v>66.876000000000005</v>
      </c>
      <c r="AI61" s="46"/>
      <c r="AJ61" s="46"/>
      <c r="AK61" s="143">
        <v>291</v>
      </c>
    </row>
    <row r="62" spans="2:37" ht="6.2" customHeight="1">
      <c r="B62" s="4"/>
      <c r="C62" s="4"/>
      <c r="D62" s="121"/>
      <c r="E62" s="121"/>
      <c r="F62" s="121"/>
      <c r="G62" s="327"/>
      <c r="H62" s="81"/>
      <c r="I62" s="121"/>
      <c r="J62" s="121"/>
      <c r="K62" s="121"/>
      <c r="L62" s="121"/>
      <c r="M62" s="327"/>
      <c r="N62" s="38"/>
      <c r="O62" s="38"/>
      <c r="P62" s="121"/>
      <c r="Q62" s="121"/>
      <c r="R62" s="121"/>
      <c r="S62" s="428"/>
      <c r="T62" s="81"/>
      <c r="U62" s="121"/>
      <c r="V62" s="121"/>
      <c r="W62" s="121"/>
      <c r="X62" s="121"/>
      <c r="Y62" s="428"/>
      <c r="Z62" s="38"/>
      <c r="AA62" s="38"/>
      <c r="AB62" s="121"/>
      <c r="AC62" s="121"/>
      <c r="AD62" s="121"/>
      <c r="AE62" s="428"/>
      <c r="AF62" s="81"/>
      <c r="AG62" s="121"/>
      <c r="AH62" s="121"/>
      <c r="AI62" s="121"/>
      <c r="AJ62" s="121"/>
      <c r="AK62" s="428"/>
    </row>
    <row r="63" spans="2:37" ht="12.95" customHeight="1">
      <c r="B63" s="127">
        <v>2015</v>
      </c>
      <c r="C63" s="9"/>
      <c r="D63" s="121">
        <f>SUMPRODUCT(D9:D61,G9:G61)/SUM(G9:G61)</f>
        <v>56.759553208030361</v>
      </c>
      <c r="E63" s="121"/>
      <c r="F63" s="121"/>
      <c r="G63" s="327">
        <f>SUM(G9:G61)</f>
        <v>21867</v>
      </c>
      <c r="H63" s="81"/>
      <c r="I63" s="121"/>
      <c r="J63" s="121"/>
      <c r="K63" s="121"/>
      <c r="L63" s="121"/>
      <c r="M63" s="327"/>
      <c r="N63" s="82"/>
      <c r="O63" s="82"/>
      <c r="P63" s="121">
        <f>SUMPRODUCT(P9:P61,S9:S61)/SUM(S9:S61)</f>
        <v>81.153406466512706</v>
      </c>
      <c r="Q63" s="121"/>
      <c r="R63" s="121"/>
      <c r="S63" s="327">
        <f>SUM(S9:S61)</f>
        <v>866</v>
      </c>
      <c r="T63" s="81"/>
      <c r="U63" s="121"/>
      <c r="V63" s="121"/>
      <c r="W63" s="121"/>
      <c r="X63" s="121"/>
      <c r="Y63" s="428"/>
      <c r="Z63" s="82"/>
      <c r="AA63" s="82"/>
      <c r="AB63" s="121">
        <f>SUMPRODUCT(AB9:AB61,AE9:AE61)/SUM(AE9:AE61)</f>
        <v>75.016036991368694</v>
      </c>
      <c r="AC63" s="121"/>
      <c r="AD63" s="121"/>
      <c r="AE63" s="327">
        <f>SUM(AE9:AE61)</f>
        <v>4055</v>
      </c>
      <c r="AF63" s="251"/>
      <c r="AG63" s="130"/>
      <c r="AH63" s="130"/>
      <c r="AI63" s="130"/>
      <c r="AJ63" s="130"/>
      <c r="AK63" s="430"/>
    </row>
    <row r="64" spans="2:37" ht="12.95" customHeight="1">
      <c r="B64" s="246">
        <v>2014</v>
      </c>
      <c r="C64" s="9"/>
      <c r="D64" s="312">
        <v>74.846563659672086</v>
      </c>
      <c r="E64" s="121"/>
      <c r="F64" s="121"/>
      <c r="G64" s="327">
        <v>14821</v>
      </c>
      <c r="H64" s="81"/>
      <c r="I64" s="121"/>
      <c r="J64" s="121"/>
      <c r="K64" s="121"/>
      <c r="L64" s="121"/>
      <c r="M64" s="327"/>
      <c r="N64" s="82"/>
      <c r="O64" s="82"/>
      <c r="P64" s="121">
        <v>82.521180438448582</v>
      </c>
      <c r="Q64" s="121"/>
      <c r="R64" s="121"/>
      <c r="S64" s="327">
        <v>1186</v>
      </c>
      <c r="T64" s="81"/>
      <c r="U64" s="121"/>
      <c r="V64" s="121"/>
      <c r="W64" s="121"/>
      <c r="X64" s="121"/>
      <c r="Y64" s="428"/>
      <c r="Z64" s="82"/>
      <c r="AA64" s="82"/>
      <c r="AB64" s="121">
        <v>87.732141895789269</v>
      </c>
      <c r="AC64" s="121"/>
      <c r="AD64" s="121"/>
      <c r="AE64" s="327">
        <v>5201</v>
      </c>
      <c r="AF64" s="251"/>
      <c r="AG64" s="130"/>
      <c r="AH64" s="130"/>
      <c r="AI64" s="130"/>
      <c r="AJ64" s="130"/>
      <c r="AK64" s="430"/>
    </row>
    <row r="65" spans="2:38" ht="2.4500000000000002" customHeight="1">
      <c r="B65" s="127"/>
      <c r="C65" s="9"/>
      <c r="D65" s="130"/>
      <c r="E65" s="130"/>
      <c r="F65" s="130"/>
      <c r="G65" s="131"/>
      <c r="H65" s="110"/>
      <c r="I65" s="130"/>
      <c r="J65" s="130"/>
      <c r="K65" s="130"/>
      <c r="L65" s="130"/>
      <c r="P65" s="130"/>
      <c r="Q65" s="130"/>
      <c r="R65" s="130"/>
      <c r="S65" s="131"/>
      <c r="T65" s="110"/>
      <c r="U65" s="130"/>
      <c r="V65" s="130"/>
      <c r="W65" s="130"/>
      <c r="X65" s="130"/>
      <c r="Y65" s="131"/>
      <c r="AB65" s="130"/>
      <c r="AC65" s="130"/>
      <c r="AD65" s="130"/>
      <c r="AE65" s="131"/>
      <c r="AF65" s="110"/>
      <c r="AG65" s="130"/>
      <c r="AH65" s="130"/>
      <c r="AI65" s="130"/>
      <c r="AJ65" s="130"/>
      <c r="AK65" s="131"/>
    </row>
    <row r="66" spans="2:38" ht="12.95" customHeight="1">
      <c r="B66" s="10" t="s">
        <v>146</v>
      </c>
      <c r="J66" s="117"/>
      <c r="K66" s="117"/>
      <c r="M66" s="7"/>
      <c r="N66" s="117"/>
      <c r="O66" s="117"/>
      <c r="V66" s="117"/>
      <c r="W66" s="117"/>
      <c r="Y66" s="117"/>
      <c r="Z66" s="117"/>
      <c r="AA66" s="117"/>
      <c r="AH66" s="117"/>
      <c r="AI66" s="117"/>
      <c r="AK66" s="117"/>
      <c r="AL66" s="117"/>
    </row>
    <row r="67" spans="2:38" ht="12.95" customHeight="1">
      <c r="B67" s="10" t="s">
        <v>174</v>
      </c>
      <c r="J67" s="117"/>
      <c r="K67" s="117"/>
      <c r="M67" s="7"/>
      <c r="N67" s="117"/>
      <c r="O67" s="117"/>
      <c r="V67" s="117"/>
      <c r="W67" s="117"/>
      <c r="Y67" s="117"/>
      <c r="Z67" s="117"/>
      <c r="AA67" s="117"/>
      <c r="AH67" s="117"/>
      <c r="AI67" s="117"/>
      <c r="AK67" s="117"/>
      <c r="AL67" s="117"/>
    </row>
    <row r="68" spans="2:38" ht="12.95" customHeight="1">
      <c r="B68" s="11"/>
      <c r="J68" s="117"/>
      <c r="K68" s="117"/>
      <c r="M68" s="7"/>
      <c r="N68" s="117"/>
      <c r="O68" s="117"/>
      <c r="V68" s="117"/>
      <c r="W68" s="117"/>
      <c r="Y68" s="117"/>
      <c r="Z68" s="117"/>
      <c r="AA68" s="117"/>
      <c r="AH68" s="117"/>
      <c r="AI68" s="117"/>
      <c r="AK68" s="117"/>
      <c r="AL68" s="117"/>
    </row>
    <row r="69" spans="2:38" ht="12.95" customHeight="1">
      <c r="J69" s="117"/>
      <c r="K69" s="117"/>
      <c r="M69" s="7"/>
      <c r="N69" s="117"/>
      <c r="O69" s="117"/>
      <c r="V69" s="117"/>
      <c r="W69" s="117"/>
      <c r="Y69" s="117"/>
      <c r="Z69" s="117"/>
      <c r="AA69" s="117"/>
      <c r="AH69" s="117"/>
      <c r="AI69" s="117"/>
      <c r="AK69" s="117"/>
      <c r="AL69" s="117"/>
    </row>
    <row r="70" spans="2:38">
      <c r="J70" s="117"/>
      <c r="K70" s="117"/>
      <c r="M70" s="7"/>
      <c r="N70" s="117"/>
      <c r="O70" s="117"/>
      <c r="V70" s="117"/>
      <c r="W70" s="117"/>
      <c r="Y70" s="117"/>
      <c r="Z70" s="117"/>
      <c r="AA70" s="117"/>
      <c r="AH70" s="117"/>
      <c r="AI70" s="117"/>
      <c r="AK70" s="117"/>
      <c r="AL70" s="117"/>
    </row>
    <row r="71" spans="2:38">
      <c r="J71" s="117"/>
      <c r="K71" s="117"/>
      <c r="M71" s="7"/>
      <c r="N71" s="117"/>
      <c r="O71" s="117"/>
      <c r="V71" s="117"/>
      <c r="W71" s="117"/>
      <c r="Y71" s="117"/>
      <c r="Z71" s="117"/>
      <c r="AA71" s="117"/>
      <c r="AH71" s="117"/>
      <c r="AI71" s="117"/>
      <c r="AK71" s="117"/>
      <c r="AL71" s="117"/>
    </row>
    <row r="72" spans="2:38">
      <c r="J72" s="117"/>
      <c r="K72" s="117"/>
      <c r="M72" s="7"/>
      <c r="N72" s="117"/>
      <c r="O72" s="117"/>
      <c r="V72" s="117"/>
      <c r="W72" s="117"/>
      <c r="Y72" s="117"/>
      <c r="Z72" s="117"/>
      <c r="AA72" s="117"/>
      <c r="AH72" s="117"/>
      <c r="AI72" s="117"/>
      <c r="AK72" s="117"/>
      <c r="AL72" s="117"/>
    </row>
  </sheetData>
  <mergeCells count="15">
    <mergeCell ref="D6:N6"/>
    <mergeCell ref="P6:Z6"/>
    <mergeCell ref="AB6:AL6"/>
    <mergeCell ref="D7:E7"/>
    <mergeCell ref="G7:H7"/>
    <mergeCell ref="J7:K7"/>
    <mergeCell ref="M7:N7"/>
    <mergeCell ref="P7:Q7"/>
    <mergeCell ref="S7:T7"/>
    <mergeCell ref="V7:W7"/>
    <mergeCell ref="Y7:Z7"/>
    <mergeCell ref="AB7:AC7"/>
    <mergeCell ref="AE7:AF7"/>
    <mergeCell ref="AH7:AI7"/>
    <mergeCell ref="AK7:AL7"/>
  </mergeCells>
  <pageMargins left="0.24" right="0.24" top="0.17" bottom="0.17" header="0.17" footer="0.17"/>
  <pageSetup scale="95"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B2:AL72"/>
  <sheetViews>
    <sheetView zoomScaleNormal="100" workbookViewId="0">
      <selection activeCell="B9" sqref="B9:AK64"/>
    </sheetView>
  </sheetViews>
  <sheetFormatPr defaultColWidth="10.28515625" defaultRowHeight="12"/>
  <cols>
    <col min="1" max="1" width="10.28515625" style="1"/>
    <col min="2" max="2" width="8.42578125" style="1" customWidth="1"/>
    <col min="3" max="3" width="2.28515625" style="1" customWidth="1"/>
    <col min="4" max="4" width="6.140625" style="1" customWidth="1"/>
    <col min="5" max="5" width="1.28515625" style="1" customWidth="1"/>
    <col min="6" max="6" width="0.85546875" style="1" customWidth="1"/>
    <col min="7" max="7" width="6.42578125" style="1" customWidth="1"/>
    <col min="8" max="8" width="0.42578125" style="1" customWidth="1"/>
    <col min="9" max="9" width="0.85546875" style="1" customWidth="1"/>
    <col min="10" max="10" width="6.140625" style="1" customWidth="1"/>
    <col min="11" max="11" width="1.5703125" style="1" customWidth="1"/>
    <col min="12" max="12" width="0.85546875" style="1" customWidth="1"/>
    <col min="13" max="13" width="6.42578125" style="1" customWidth="1"/>
    <col min="14" max="14" width="0.42578125" style="1" customWidth="1"/>
    <col min="15" max="15" width="1.42578125" style="1" customWidth="1"/>
    <col min="16" max="16" width="6.140625" style="1" customWidth="1"/>
    <col min="17" max="17" width="1.28515625" style="1" customWidth="1"/>
    <col min="18" max="18" width="0.85546875" style="1" customWidth="1"/>
    <col min="19" max="19" width="6.42578125" style="1" customWidth="1"/>
    <col min="20" max="20" width="0.42578125" style="1" customWidth="1"/>
    <col min="21" max="21" width="0.85546875" style="1" customWidth="1"/>
    <col min="22" max="22" width="6.140625" style="1" customWidth="1"/>
    <col min="23" max="23" width="1.5703125" style="1" customWidth="1"/>
    <col min="24" max="24" width="0.85546875" style="1" customWidth="1"/>
    <col min="25" max="25" width="6.42578125" style="131" customWidth="1"/>
    <col min="26" max="26" width="0.42578125" style="1" customWidth="1"/>
    <col min="27" max="27" width="1.42578125" style="1" customWidth="1"/>
    <col min="28" max="28" width="6.140625" style="1" customWidth="1"/>
    <col min="29" max="29" width="1.28515625" style="1" customWidth="1"/>
    <col min="30" max="30" width="0.85546875" style="1" customWidth="1"/>
    <col min="31" max="31" width="6.42578125" style="1" customWidth="1"/>
    <col min="32" max="32" width="0.42578125" style="1" customWidth="1"/>
    <col min="33" max="33" width="0.85546875" style="1" customWidth="1"/>
    <col min="34" max="34" width="6.140625" style="1" customWidth="1"/>
    <col min="35" max="35" width="1.5703125" style="1" customWidth="1"/>
    <col min="36" max="36" width="0.85546875" style="1" customWidth="1"/>
    <col min="37" max="37" width="6.42578125" style="1" customWidth="1"/>
    <col min="38" max="38" width="0.42578125" style="1" customWidth="1"/>
    <col min="39" max="16384" width="10.28515625" style="1"/>
  </cols>
  <sheetData>
    <row r="2" spans="2:38">
      <c r="D2" s="1" t="s">
        <v>410</v>
      </c>
    </row>
    <row r="3" spans="2:38">
      <c r="D3" s="1" t="s">
        <v>366</v>
      </c>
    </row>
    <row r="4" spans="2:38">
      <c r="D4" s="110" t="s">
        <v>372</v>
      </c>
    </row>
    <row r="5" spans="2:38" ht="5.25" customHeight="1">
      <c r="M5" s="12"/>
      <c r="N5" s="12"/>
      <c r="O5" s="12"/>
      <c r="Y5" s="233"/>
      <c r="Z5" s="12"/>
      <c r="AA5" s="12"/>
      <c r="AK5" s="12"/>
      <c r="AL5" s="12"/>
    </row>
    <row r="6" spans="2:38" ht="12.95" customHeight="1">
      <c r="D6" s="1970" t="s">
        <v>379</v>
      </c>
      <c r="E6" s="1970"/>
      <c r="F6" s="1970"/>
      <c r="G6" s="1970"/>
      <c r="H6" s="1970"/>
      <c r="I6" s="1970"/>
      <c r="J6" s="1970"/>
      <c r="K6" s="1970"/>
      <c r="L6" s="1970"/>
      <c r="M6" s="1970"/>
      <c r="N6" s="1970"/>
      <c r="O6" s="13"/>
      <c r="P6" s="1970" t="s">
        <v>380</v>
      </c>
      <c r="Q6" s="1970"/>
      <c r="R6" s="1970"/>
      <c r="S6" s="1970"/>
      <c r="T6" s="1970"/>
      <c r="U6" s="1970"/>
      <c r="V6" s="1970"/>
      <c r="W6" s="1970"/>
      <c r="X6" s="1970"/>
      <c r="Y6" s="1970"/>
      <c r="Z6" s="1970"/>
      <c r="AA6" s="13"/>
      <c r="AB6" s="1970" t="s">
        <v>381</v>
      </c>
      <c r="AC6" s="1970"/>
      <c r="AD6" s="1970"/>
      <c r="AE6" s="1970"/>
      <c r="AF6" s="1970"/>
      <c r="AG6" s="1970"/>
      <c r="AH6" s="1970"/>
      <c r="AI6" s="1970"/>
      <c r="AJ6" s="1970"/>
      <c r="AK6" s="1970"/>
      <c r="AL6" s="1970"/>
    </row>
    <row r="7" spans="2:38" ht="13.5" customHeight="1">
      <c r="D7" s="1951" t="s">
        <v>170</v>
      </c>
      <c r="E7" s="1951"/>
      <c r="F7" s="111"/>
      <c r="G7" s="1951" t="s">
        <v>231</v>
      </c>
      <c r="H7" s="1951"/>
      <c r="I7" s="111"/>
      <c r="J7" s="1972" t="s">
        <v>172</v>
      </c>
      <c r="K7" s="1972"/>
      <c r="L7" s="111"/>
      <c r="M7" s="1951" t="s">
        <v>231</v>
      </c>
      <c r="N7" s="1951"/>
      <c r="O7" s="112"/>
      <c r="P7" s="1951" t="s">
        <v>170</v>
      </c>
      <c r="Q7" s="1951"/>
      <c r="R7" s="111"/>
      <c r="S7" s="1951" t="s">
        <v>231</v>
      </c>
      <c r="T7" s="1951"/>
      <c r="U7" s="111"/>
      <c r="V7" s="1972" t="s">
        <v>172</v>
      </c>
      <c r="W7" s="1972"/>
      <c r="X7" s="111"/>
      <c r="Y7" s="1951" t="s">
        <v>231</v>
      </c>
      <c r="Z7" s="1951"/>
      <c r="AA7" s="112"/>
      <c r="AB7" s="1951" t="s">
        <v>170</v>
      </c>
      <c r="AC7" s="1951"/>
      <c r="AD7" s="111"/>
      <c r="AE7" s="1951" t="s">
        <v>231</v>
      </c>
      <c r="AF7" s="1951"/>
      <c r="AG7" s="111"/>
      <c r="AH7" s="1972" t="s">
        <v>172</v>
      </c>
      <c r="AI7" s="1972"/>
      <c r="AJ7" s="111"/>
      <c r="AK7" s="1951" t="s">
        <v>231</v>
      </c>
      <c r="AL7" s="1951"/>
    </row>
    <row r="8" spans="2:38" ht="2.4500000000000002" customHeight="1">
      <c r="E8" s="3"/>
      <c r="F8" s="3"/>
      <c r="G8" s="3"/>
      <c r="H8" s="3"/>
      <c r="I8" s="3"/>
      <c r="J8" s="3"/>
      <c r="K8" s="3"/>
      <c r="L8" s="3"/>
      <c r="Q8" s="3"/>
      <c r="R8" s="3"/>
      <c r="S8" s="3"/>
      <c r="T8" s="3"/>
      <c r="U8" s="3"/>
      <c r="V8" s="3"/>
      <c r="W8" s="3"/>
      <c r="X8" s="3"/>
      <c r="AC8" s="3"/>
      <c r="AD8" s="3"/>
      <c r="AE8" s="3"/>
      <c r="AF8" s="3"/>
      <c r="AG8" s="3"/>
      <c r="AH8" s="3"/>
      <c r="AI8" s="3"/>
      <c r="AJ8" s="3"/>
    </row>
    <row r="9" spans="2:38">
      <c r="B9" s="4">
        <v>42006</v>
      </c>
      <c r="C9" s="4"/>
      <c r="D9" s="45" t="s">
        <v>141</v>
      </c>
      <c r="E9" s="46"/>
      <c r="F9" s="46"/>
      <c r="G9" s="143" t="s">
        <v>141</v>
      </c>
      <c r="H9" s="46"/>
      <c r="I9" s="46"/>
      <c r="J9" s="46"/>
      <c r="K9" s="46"/>
      <c r="L9" s="46"/>
      <c r="M9" s="46"/>
      <c r="N9" s="46"/>
      <c r="O9" s="46"/>
      <c r="P9" s="45">
        <v>62.29</v>
      </c>
      <c r="Q9" s="46"/>
      <c r="R9" s="46"/>
      <c r="S9" s="143">
        <v>90</v>
      </c>
      <c r="T9" s="46"/>
      <c r="U9" s="46"/>
      <c r="V9" s="46"/>
      <c r="W9" s="46"/>
      <c r="X9" s="46"/>
      <c r="Y9" s="46"/>
      <c r="Z9" s="46"/>
      <c r="AA9" s="46"/>
      <c r="AB9" s="45" t="s">
        <v>141</v>
      </c>
      <c r="AC9" s="46"/>
      <c r="AD9" s="46"/>
      <c r="AE9" s="143" t="s">
        <v>141</v>
      </c>
      <c r="AF9" s="46"/>
      <c r="AG9" s="46"/>
      <c r="AH9" s="46"/>
      <c r="AI9" s="46"/>
      <c r="AJ9" s="46"/>
      <c r="AK9" s="46"/>
    </row>
    <row r="10" spans="2:38" ht="12.95" customHeight="1">
      <c r="B10" s="4">
        <f t="shared" ref="B10:B16" si="0">B9+7</f>
        <v>42013</v>
      </c>
      <c r="C10" s="4"/>
      <c r="D10" s="45">
        <v>193.33</v>
      </c>
      <c r="E10" s="46"/>
      <c r="F10" s="46"/>
      <c r="G10" s="143">
        <v>24</v>
      </c>
      <c r="H10" s="46"/>
      <c r="I10" s="46"/>
      <c r="J10" s="46"/>
      <c r="K10" s="46"/>
      <c r="L10" s="46"/>
      <c r="M10" s="46"/>
      <c r="N10" s="46"/>
      <c r="O10" s="46"/>
      <c r="P10" s="45">
        <v>59.74</v>
      </c>
      <c r="Q10" s="46"/>
      <c r="R10" s="46"/>
      <c r="S10" s="143">
        <v>174</v>
      </c>
      <c r="T10" s="46"/>
      <c r="U10" s="46"/>
      <c r="V10" s="46"/>
      <c r="W10" s="46"/>
      <c r="X10" s="46"/>
      <c r="Y10" s="46"/>
      <c r="Z10" s="46"/>
      <c r="AA10" s="46"/>
      <c r="AB10" s="45">
        <v>48</v>
      </c>
      <c r="AC10" s="46"/>
      <c r="AD10" s="46"/>
      <c r="AE10" s="143">
        <v>4</v>
      </c>
      <c r="AF10" s="46"/>
      <c r="AG10" s="46"/>
      <c r="AH10" s="46"/>
      <c r="AI10" s="46"/>
      <c r="AJ10" s="46"/>
      <c r="AK10" s="46"/>
    </row>
    <row r="11" spans="2:38">
      <c r="B11" s="4">
        <f t="shared" si="0"/>
        <v>42020</v>
      </c>
      <c r="C11" s="4"/>
      <c r="D11" s="45">
        <v>192.77</v>
      </c>
      <c r="E11" s="46"/>
      <c r="F11" s="46"/>
      <c r="G11" s="143">
        <v>103</v>
      </c>
      <c r="H11" s="46"/>
      <c r="I11" s="46"/>
      <c r="J11" s="46"/>
      <c r="K11" s="46"/>
      <c r="L11" s="46"/>
      <c r="M11" s="46"/>
      <c r="N11" s="46"/>
      <c r="O11" s="46"/>
      <c r="P11" s="45">
        <v>53.89</v>
      </c>
      <c r="Q11" s="46"/>
      <c r="R11" s="46"/>
      <c r="S11" s="143">
        <v>381</v>
      </c>
      <c r="T11" s="46"/>
      <c r="U11" s="46"/>
      <c r="V11" s="46"/>
      <c r="W11" s="46"/>
      <c r="X11" s="46"/>
      <c r="Y11" s="46"/>
      <c r="Z11" s="46"/>
      <c r="AA11" s="46"/>
      <c r="AB11" s="45">
        <v>47.05</v>
      </c>
      <c r="AC11" s="46"/>
      <c r="AD11" s="46"/>
      <c r="AE11" s="143">
        <v>42</v>
      </c>
      <c r="AF11" s="46"/>
      <c r="AG11" s="46"/>
      <c r="AH11" s="46"/>
      <c r="AI11" s="46"/>
      <c r="AJ11" s="46"/>
      <c r="AK11" s="46"/>
    </row>
    <row r="12" spans="2:38">
      <c r="B12" s="4">
        <f t="shared" si="0"/>
        <v>42027</v>
      </c>
      <c r="C12" s="4"/>
      <c r="D12" s="45">
        <v>195.54</v>
      </c>
      <c r="E12" s="46"/>
      <c r="F12" s="46"/>
      <c r="G12" s="143">
        <v>26</v>
      </c>
      <c r="H12" s="46"/>
      <c r="I12" s="46"/>
      <c r="J12" s="46"/>
      <c r="K12" s="46"/>
      <c r="L12" s="46"/>
      <c r="M12" s="46"/>
      <c r="N12" s="46"/>
      <c r="O12" s="46"/>
      <c r="P12" s="45">
        <v>53.24</v>
      </c>
      <c r="Q12" s="46"/>
      <c r="R12" s="46"/>
      <c r="S12" s="143">
        <v>270</v>
      </c>
      <c r="T12" s="46"/>
      <c r="U12" s="46"/>
      <c r="V12" s="46"/>
      <c r="W12" s="46"/>
      <c r="X12" s="46"/>
      <c r="Y12" s="46"/>
      <c r="Z12" s="46"/>
      <c r="AA12" s="46"/>
      <c r="AB12" s="45">
        <v>48</v>
      </c>
      <c r="AC12" s="46"/>
      <c r="AD12" s="46"/>
      <c r="AE12" s="143">
        <v>135</v>
      </c>
      <c r="AF12" s="46"/>
      <c r="AG12" s="46"/>
      <c r="AH12" s="46"/>
      <c r="AI12" s="46"/>
      <c r="AJ12" s="46"/>
      <c r="AK12" s="46"/>
    </row>
    <row r="13" spans="2:38">
      <c r="B13" s="4">
        <f t="shared" si="0"/>
        <v>42034</v>
      </c>
      <c r="C13" s="4"/>
      <c r="D13" s="45">
        <v>196.16</v>
      </c>
      <c r="E13" s="46"/>
      <c r="F13" s="46"/>
      <c r="G13" s="143">
        <v>184</v>
      </c>
      <c r="H13" s="46"/>
      <c r="I13" s="46"/>
      <c r="J13" s="45">
        <v>194.87</v>
      </c>
      <c r="K13" s="46"/>
      <c r="L13" s="46"/>
      <c r="M13" s="143">
        <v>337</v>
      </c>
      <c r="N13" s="46"/>
      <c r="O13" s="46"/>
      <c r="P13" s="45">
        <v>52.49</v>
      </c>
      <c r="Q13" s="46"/>
      <c r="R13" s="46"/>
      <c r="S13" s="143">
        <v>345</v>
      </c>
      <c r="T13" s="46"/>
      <c r="U13" s="46"/>
      <c r="V13" s="45">
        <v>54.65</v>
      </c>
      <c r="W13" s="46"/>
      <c r="X13" s="46"/>
      <c r="Y13" s="143">
        <v>1242</v>
      </c>
      <c r="Z13" s="46"/>
      <c r="AA13" s="46"/>
      <c r="AB13" s="45">
        <v>48</v>
      </c>
      <c r="AC13" s="46"/>
      <c r="AD13" s="46"/>
      <c r="AE13" s="143">
        <v>104</v>
      </c>
      <c r="AF13" s="46"/>
      <c r="AG13" s="46"/>
      <c r="AH13" s="45">
        <v>47.86</v>
      </c>
      <c r="AI13" s="46"/>
      <c r="AJ13" s="46"/>
      <c r="AK13" s="143">
        <v>285</v>
      </c>
    </row>
    <row r="14" spans="2:38">
      <c r="B14" s="4">
        <f t="shared" si="0"/>
        <v>42041</v>
      </c>
      <c r="C14" s="4"/>
      <c r="D14" s="45">
        <v>205.41</v>
      </c>
      <c r="E14" s="46"/>
      <c r="F14" s="46"/>
      <c r="G14" s="143">
        <v>37</v>
      </c>
      <c r="H14" s="46"/>
      <c r="I14" s="46"/>
      <c r="J14" s="46"/>
      <c r="K14" s="46"/>
      <c r="L14" s="46"/>
      <c r="M14" s="46"/>
      <c r="N14" s="46"/>
      <c r="O14" s="46"/>
      <c r="P14" s="45">
        <v>51.97</v>
      </c>
      <c r="Q14" s="46"/>
      <c r="R14" s="46"/>
      <c r="S14" s="143">
        <v>118</v>
      </c>
      <c r="T14" s="46"/>
      <c r="U14" s="46"/>
      <c r="V14" s="46"/>
      <c r="W14" s="46"/>
      <c r="X14" s="46"/>
      <c r="Y14" s="46"/>
      <c r="Z14" s="46"/>
      <c r="AA14" s="46"/>
      <c r="AB14" s="45">
        <v>46</v>
      </c>
      <c r="AC14" s="46"/>
      <c r="AD14" s="46"/>
      <c r="AE14" s="143">
        <v>10</v>
      </c>
      <c r="AF14" s="46"/>
      <c r="AG14" s="46"/>
      <c r="AH14" s="46"/>
      <c r="AI14" s="46"/>
      <c r="AJ14" s="46"/>
      <c r="AK14" s="46"/>
    </row>
    <row r="15" spans="2:38">
      <c r="B15" s="4">
        <f t="shared" si="0"/>
        <v>42048</v>
      </c>
      <c r="C15" s="4"/>
      <c r="D15" s="45">
        <v>196.04</v>
      </c>
      <c r="E15" s="46"/>
      <c r="F15" s="46"/>
      <c r="G15" s="143">
        <v>53</v>
      </c>
      <c r="H15" s="46"/>
      <c r="I15" s="46"/>
      <c r="J15" s="46"/>
      <c r="K15" s="46"/>
      <c r="L15" s="46"/>
      <c r="M15" s="46"/>
      <c r="N15" s="46"/>
      <c r="O15" s="46"/>
      <c r="P15" s="45">
        <v>48.26</v>
      </c>
      <c r="Q15" s="46"/>
      <c r="R15" s="46"/>
      <c r="S15" s="143">
        <v>282</v>
      </c>
      <c r="T15" s="46"/>
      <c r="U15" s="46"/>
      <c r="V15" s="46"/>
      <c r="W15" s="46"/>
      <c r="X15" s="46"/>
      <c r="Y15" s="46"/>
      <c r="Z15" s="46"/>
      <c r="AA15" s="46"/>
      <c r="AB15" s="45">
        <v>44.94</v>
      </c>
      <c r="AC15" s="46"/>
      <c r="AD15" s="46"/>
      <c r="AE15" s="143">
        <v>123</v>
      </c>
      <c r="AF15" s="46"/>
      <c r="AG15" s="46"/>
      <c r="AH15" s="46"/>
      <c r="AI15" s="46"/>
      <c r="AJ15" s="46"/>
      <c r="AK15" s="46"/>
    </row>
    <row r="16" spans="2:38">
      <c r="B16" s="4">
        <f t="shared" si="0"/>
        <v>42055</v>
      </c>
      <c r="C16" s="4"/>
      <c r="D16" s="45">
        <v>195</v>
      </c>
      <c r="E16" s="46"/>
      <c r="F16" s="46"/>
      <c r="G16" s="143">
        <v>4</v>
      </c>
      <c r="H16" s="46"/>
      <c r="I16" s="46"/>
      <c r="J16" s="46"/>
      <c r="K16" s="46"/>
      <c r="L16" s="46"/>
      <c r="M16" s="46"/>
      <c r="N16" s="46"/>
      <c r="O16" s="46"/>
      <c r="P16" s="45">
        <v>46.88</v>
      </c>
      <c r="Q16" s="46"/>
      <c r="R16" s="46"/>
      <c r="S16" s="143">
        <v>230</v>
      </c>
      <c r="T16" s="46"/>
      <c r="U16" s="46"/>
      <c r="V16" s="46"/>
      <c r="W16" s="46"/>
      <c r="X16" s="46"/>
      <c r="Y16" s="46"/>
      <c r="Z16" s="46"/>
      <c r="AA16" s="46"/>
      <c r="AB16" s="45">
        <v>43</v>
      </c>
      <c r="AC16" s="46"/>
      <c r="AD16" s="46"/>
      <c r="AE16" s="143">
        <v>4</v>
      </c>
      <c r="AF16" s="46"/>
      <c r="AG16" s="46"/>
      <c r="AH16" s="46"/>
      <c r="AI16" s="46"/>
      <c r="AJ16" s="46"/>
      <c r="AK16" s="46"/>
    </row>
    <row r="17" spans="2:37">
      <c r="B17" s="4">
        <f>B16+7</f>
        <v>42062</v>
      </c>
      <c r="C17" s="4"/>
      <c r="D17" s="45">
        <v>210</v>
      </c>
      <c r="E17" s="46"/>
      <c r="F17" s="46"/>
      <c r="G17" s="143">
        <v>27</v>
      </c>
      <c r="H17" s="46"/>
      <c r="I17" s="46"/>
      <c r="J17" s="45">
        <v>202.01</v>
      </c>
      <c r="K17" s="46"/>
      <c r="L17" s="46"/>
      <c r="M17" s="143">
        <v>121</v>
      </c>
      <c r="N17" s="46"/>
      <c r="O17" s="46"/>
      <c r="P17" s="45">
        <v>46.17</v>
      </c>
      <c r="Q17" s="46"/>
      <c r="R17" s="46"/>
      <c r="S17" s="143">
        <v>206</v>
      </c>
      <c r="T17" s="46"/>
      <c r="U17" s="46"/>
      <c r="V17" s="45">
        <v>47.89</v>
      </c>
      <c r="W17" s="46"/>
      <c r="X17" s="46"/>
      <c r="Y17" s="143">
        <v>836</v>
      </c>
      <c r="Z17" s="46"/>
      <c r="AA17" s="46"/>
      <c r="AB17" s="45">
        <v>43</v>
      </c>
      <c r="AC17" s="46"/>
      <c r="AD17" s="46"/>
      <c r="AE17" s="143">
        <v>6</v>
      </c>
      <c r="AF17" s="46"/>
      <c r="AG17" s="46"/>
      <c r="AH17" s="45">
        <v>44.88</v>
      </c>
      <c r="AI17" s="46"/>
      <c r="AJ17" s="46"/>
      <c r="AK17" s="143">
        <v>143</v>
      </c>
    </row>
    <row r="18" spans="2:37">
      <c r="B18" s="4">
        <f t="shared" ref="B18:B61" si="1">B17+7</f>
        <v>42069</v>
      </c>
      <c r="C18" s="4"/>
      <c r="D18" s="45">
        <v>198.8</v>
      </c>
      <c r="E18" s="46"/>
      <c r="F18" s="46"/>
      <c r="G18" s="143">
        <v>142</v>
      </c>
      <c r="H18" s="46"/>
      <c r="I18" s="46"/>
      <c r="J18" s="46"/>
      <c r="K18" s="46"/>
      <c r="L18" s="46"/>
      <c r="M18" s="46"/>
      <c r="N18" s="46"/>
      <c r="O18" s="46"/>
      <c r="P18" s="45">
        <v>43.32</v>
      </c>
      <c r="Q18" s="46"/>
      <c r="R18" s="46"/>
      <c r="S18" s="143">
        <v>644</v>
      </c>
      <c r="T18" s="46"/>
      <c r="U18" s="46"/>
      <c r="V18" s="46"/>
      <c r="W18" s="46"/>
      <c r="X18" s="46"/>
      <c r="Y18" s="46"/>
      <c r="Z18" s="46"/>
      <c r="AA18" s="46"/>
      <c r="AB18" s="45">
        <v>41.33</v>
      </c>
      <c r="AC18" s="46"/>
      <c r="AD18" s="46"/>
      <c r="AE18" s="143">
        <v>72</v>
      </c>
      <c r="AF18" s="46"/>
      <c r="AG18" s="46"/>
      <c r="AH18" s="46"/>
      <c r="AI18" s="46"/>
      <c r="AJ18" s="46"/>
      <c r="AK18" s="46"/>
    </row>
    <row r="19" spans="2:37" ht="12.95" customHeight="1">
      <c r="B19" s="4">
        <f t="shared" si="1"/>
        <v>42076</v>
      </c>
      <c r="C19" s="4"/>
      <c r="D19" s="45">
        <v>200.18</v>
      </c>
      <c r="E19" s="46"/>
      <c r="F19" s="46"/>
      <c r="G19" s="143">
        <v>82</v>
      </c>
      <c r="H19" s="46"/>
      <c r="I19" s="46"/>
      <c r="J19" s="46"/>
      <c r="K19" s="46"/>
      <c r="L19" s="46"/>
      <c r="M19" s="46"/>
      <c r="N19" s="46"/>
      <c r="O19" s="46"/>
      <c r="P19" s="45">
        <v>42.48</v>
      </c>
      <c r="Q19" s="46"/>
      <c r="R19" s="46"/>
      <c r="S19" s="143">
        <v>800</v>
      </c>
      <c r="T19" s="46"/>
      <c r="U19" s="46"/>
      <c r="V19" s="46"/>
      <c r="W19" s="46"/>
      <c r="X19" s="46"/>
      <c r="Y19" s="46"/>
      <c r="Z19" s="46"/>
      <c r="AA19" s="46"/>
      <c r="AB19" s="45">
        <v>43</v>
      </c>
      <c r="AC19" s="46"/>
      <c r="AD19" s="46"/>
      <c r="AE19" s="143">
        <v>102</v>
      </c>
      <c r="AF19" s="46"/>
      <c r="AG19" s="46"/>
      <c r="AH19" s="46"/>
      <c r="AI19" s="46"/>
      <c r="AJ19" s="46"/>
      <c r="AK19" s="46"/>
    </row>
    <row r="20" spans="2:37">
      <c r="B20" s="4">
        <f t="shared" si="1"/>
        <v>42083</v>
      </c>
      <c r="C20" s="4"/>
      <c r="D20" s="45">
        <v>198.9</v>
      </c>
      <c r="E20" s="46"/>
      <c r="F20" s="46"/>
      <c r="G20" s="143">
        <v>63</v>
      </c>
      <c r="H20" s="46"/>
      <c r="I20" s="46"/>
      <c r="J20" s="46"/>
      <c r="K20" s="46"/>
      <c r="L20" s="46"/>
      <c r="M20" s="46"/>
      <c r="N20" s="46"/>
      <c r="O20" s="46"/>
      <c r="P20" s="45">
        <v>43.58</v>
      </c>
      <c r="Q20" s="46"/>
      <c r="R20" s="46"/>
      <c r="S20" s="143">
        <v>166</v>
      </c>
      <c r="T20" s="46"/>
      <c r="U20" s="46"/>
      <c r="V20" s="46"/>
      <c r="W20" s="46"/>
      <c r="X20" s="46"/>
      <c r="Y20" s="46"/>
      <c r="Z20" s="46"/>
      <c r="AA20" s="46"/>
      <c r="AB20" s="45">
        <v>43</v>
      </c>
      <c r="AC20" s="46"/>
      <c r="AD20" s="46"/>
      <c r="AE20" s="143">
        <v>44</v>
      </c>
      <c r="AF20" s="46"/>
      <c r="AG20" s="46"/>
      <c r="AH20" s="46"/>
      <c r="AI20" s="46"/>
      <c r="AJ20" s="46"/>
      <c r="AK20" s="46"/>
    </row>
    <row r="21" spans="2:37">
      <c r="B21" s="4">
        <f t="shared" si="1"/>
        <v>42090</v>
      </c>
      <c r="C21" s="4"/>
      <c r="D21" s="45" t="s">
        <v>141</v>
      </c>
      <c r="E21" s="46"/>
      <c r="F21" s="46"/>
      <c r="G21" s="143" t="s">
        <v>141</v>
      </c>
      <c r="H21" s="46"/>
      <c r="I21" s="46"/>
      <c r="J21" s="45">
        <v>199.35</v>
      </c>
      <c r="K21" s="46"/>
      <c r="L21" s="46"/>
      <c r="M21" s="143">
        <v>347</v>
      </c>
      <c r="N21" s="46"/>
      <c r="O21" s="46"/>
      <c r="P21" s="45">
        <v>44.48</v>
      </c>
      <c r="Q21" s="46"/>
      <c r="R21" s="46"/>
      <c r="S21" s="143">
        <v>198</v>
      </c>
      <c r="T21" s="46"/>
      <c r="U21" s="46"/>
      <c r="V21" s="45">
        <v>43.25</v>
      </c>
      <c r="W21" s="46"/>
      <c r="X21" s="46"/>
      <c r="Y21" s="143">
        <v>2046</v>
      </c>
      <c r="Z21" s="46"/>
      <c r="AA21" s="46"/>
      <c r="AB21" s="45">
        <v>41.07</v>
      </c>
      <c r="AC21" s="46"/>
      <c r="AD21" s="46"/>
      <c r="AE21" s="143">
        <v>86</v>
      </c>
      <c r="AF21" s="46"/>
      <c r="AG21" s="46"/>
      <c r="AH21" s="45">
        <v>41.25</v>
      </c>
      <c r="AI21" s="46"/>
      <c r="AJ21" s="46"/>
      <c r="AK21" s="143">
        <v>444</v>
      </c>
    </row>
    <row r="22" spans="2:37">
      <c r="B22" s="4">
        <f t="shared" si="1"/>
        <v>42097</v>
      </c>
      <c r="C22" s="4"/>
      <c r="D22" s="45">
        <v>201.98</v>
      </c>
      <c r="E22" s="46"/>
      <c r="F22" s="46"/>
      <c r="G22" s="143">
        <v>108</v>
      </c>
      <c r="H22" s="46"/>
      <c r="I22" s="46"/>
      <c r="J22" s="46"/>
      <c r="K22" s="46"/>
      <c r="L22" s="46"/>
      <c r="M22" s="46"/>
      <c r="N22" s="46"/>
      <c r="O22" s="46"/>
      <c r="P22" s="45">
        <v>44.53</v>
      </c>
      <c r="Q22" s="46"/>
      <c r="R22" s="46"/>
      <c r="S22" s="143">
        <v>389</v>
      </c>
      <c r="T22" s="46"/>
      <c r="U22" s="46"/>
      <c r="V22" s="46"/>
      <c r="W22" s="46"/>
      <c r="X22" s="46"/>
      <c r="Y22" s="46"/>
      <c r="Z22" s="46"/>
      <c r="AA22" s="46"/>
      <c r="AB22" s="45">
        <v>40.229999999999997</v>
      </c>
      <c r="AC22" s="46"/>
      <c r="AD22" s="46"/>
      <c r="AE22" s="143">
        <v>173</v>
      </c>
      <c r="AF22" s="46"/>
      <c r="AG22" s="46"/>
      <c r="AH22" s="46"/>
      <c r="AI22" s="46"/>
      <c r="AJ22" s="46"/>
      <c r="AK22" s="46"/>
    </row>
    <row r="23" spans="2:37">
      <c r="B23" s="4">
        <f t="shared" si="1"/>
        <v>42104</v>
      </c>
      <c r="C23" s="4"/>
      <c r="D23" s="45">
        <v>197</v>
      </c>
      <c r="E23" s="46"/>
      <c r="F23" s="46"/>
      <c r="G23" s="143">
        <v>7</v>
      </c>
      <c r="H23" s="46"/>
      <c r="I23" s="46"/>
      <c r="J23" s="46"/>
      <c r="K23" s="46"/>
      <c r="L23" s="46"/>
      <c r="M23" s="46"/>
      <c r="N23" s="46"/>
      <c r="O23" s="46"/>
      <c r="P23" s="45">
        <v>43.84</v>
      </c>
      <c r="Q23" s="46"/>
      <c r="R23" s="46"/>
      <c r="S23" s="143">
        <v>342</v>
      </c>
      <c r="T23" s="46"/>
      <c r="U23" s="46"/>
      <c r="V23" s="46"/>
      <c r="W23" s="46"/>
      <c r="X23" s="46"/>
      <c r="Y23" s="46"/>
      <c r="Z23" s="46"/>
      <c r="AA23" s="46"/>
      <c r="AB23" s="45">
        <v>42</v>
      </c>
      <c r="AC23" s="46"/>
      <c r="AD23" s="46"/>
      <c r="AE23" s="143">
        <v>73</v>
      </c>
      <c r="AF23" s="46"/>
      <c r="AG23" s="46"/>
      <c r="AH23" s="46"/>
      <c r="AI23" s="46"/>
      <c r="AJ23" s="46"/>
      <c r="AK23" s="46"/>
    </row>
    <row r="24" spans="2:37">
      <c r="B24" s="4">
        <f t="shared" si="1"/>
        <v>42111</v>
      </c>
      <c r="C24" s="4"/>
      <c r="D24" s="45">
        <v>205.92</v>
      </c>
      <c r="E24" s="46"/>
      <c r="F24" s="46"/>
      <c r="G24" s="143">
        <v>124</v>
      </c>
      <c r="H24" s="46"/>
      <c r="I24" s="46"/>
      <c r="J24" s="46"/>
      <c r="K24" s="46"/>
      <c r="L24" s="46"/>
      <c r="M24" s="46"/>
      <c r="N24" s="46"/>
      <c r="O24" s="46"/>
      <c r="P24" s="45">
        <v>44.38</v>
      </c>
      <c r="Q24" s="46"/>
      <c r="R24" s="46"/>
      <c r="S24" s="143">
        <v>193</v>
      </c>
      <c r="T24" s="46"/>
      <c r="U24" s="46"/>
      <c r="V24" s="46"/>
      <c r="W24" s="46"/>
      <c r="X24" s="46"/>
      <c r="Y24" s="46"/>
      <c r="Z24" s="46"/>
      <c r="AA24" s="46"/>
      <c r="AB24" s="45">
        <v>40</v>
      </c>
      <c r="AC24" s="46"/>
      <c r="AD24" s="46"/>
      <c r="AE24" s="143">
        <v>67</v>
      </c>
      <c r="AF24" s="46"/>
      <c r="AG24" s="46"/>
      <c r="AH24" s="46"/>
      <c r="AI24" s="46"/>
      <c r="AJ24" s="46"/>
      <c r="AK24" s="46"/>
    </row>
    <row r="25" spans="2:37">
      <c r="B25" s="4">
        <f t="shared" si="1"/>
        <v>42118</v>
      </c>
      <c r="C25" s="4"/>
      <c r="D25" s="45">
        <v>198.52</v>
      </c>
      <c r="E25" s="46"/>
      <c r="F25" s="46"/>
      <c r="G25" s="143">
        <v>79</v>
      </c>
      <c r="H25" s="46"/>
      <c r="I25" s="46"/>
      <c r="J25" s="45">
        <v>202.37</v>
      </c>
      <c r="K25" s="46"/>
      <c r="L25" s="46"/>
      <c r="M25" s="143">
        <v>340</v>
      </c>
      <c r="N25" s="46"/>
      <c r="O25" s="46"/>
      <c r="P25" s="45">
        <v>43.17</v>
      </c>
      <c r="Q25" s="46"/>
      <c r="R25" s="46"/>
      <c r="S25" s="143">
        <v>434</v>
      </c>
      <c r="T25" s="46"/>
      <c r="U25" s="46"/>
      <c r="V25" s="45">
        <v>44.07</v>
      </c>
      <c r="W25" s="46"/>
      <c r="X25" s="46"/>
      <c r="Y25" s="143">
        <v>1459</v>
      </c>
      <c r="Z25" s="46"/>
      <c r="AA25" s="46"/>
      <c r="AB25" s="45">
        <v>32</v>
      </c>
      <c r="AC25" s="46"/>
      <c r="AD25" s="46"/>
      <c r="AE25" s="143">
        <v>160</v>
      </c>
      <c r="AF25" s="46"/>
      <c r="AG25" s="46"/>
      <c r="AH25" s="45">
        <v>36.96</v>
      </c>
      <c r="AI25" s="46"/>
      <c r="AJ25" s="46"/>
      <c r="AK25" s="143">
        <v>693</v>
      </c>
    </row>
    <row r="26" spans="2:37">
      <c r="B26" s="4">
        <f t="shared" si="1"/>
        <v>42125</v>
      </c>
      <c r="C26" s="4"/>
      <c r="D26" s="45">
        <v>199.86</v>
      </c>
      <c r="E26" s="46"/>
      <c r="F26" s="46"/>
      <c r="G26" s="143">
        <v>84</v>
      </c>
      <c r="H26" s="46"/>
      <c r="I26" s="46"/>
      <c r="J26" s="46"/>
      <c r="K26" s="46"/>
      <c r="L26" s="46"/>
      <c r="M26" s="46"/>
      <c r="N26" s="46"/>
      <c r="O26" s="46"/>
      <c r="P26" s="45">
        <v>43.11</v>
      </c>
      <c r="Q26" s="46"/>
      <c r="R26" s="46"/>
      <c r="S26" s="143">
        <v>583</v>
      </c>
      <c r="T26" s="46"/>
      <c r="U26" s="46"/>
      <c r="V26" s="46"/>
      <c r="W26" s="46"/>
      <c r="X26" s="46"/>
      <c r="Y26" s="46"/>
      <c r="Z26" s="46"/>
      <c r="AA26" s="46"/>
      <c r="AB26" s="45">
        <v>37</v>
      </c>
      <c r="AC26" s="46"/>
      <c r="AD26" s="46"/>
      <c r="AE26" s="143">
        <v>360</v>
      </c>
      <c r="AF26" s="46"/>
      <c r="AG26" s="46"/>
      <c r="AH26" s="46"/>
      <c r="AI26" s="46"/>
      <c r="AJ26" s="46"/>
      <c r="AK26" s="46"/>
    </row>
    <row r="27" spans="2:37">
      <c r="B27" s="4">
        <f t="shared" si="1"/>
        <v>42132</v>
      </c>
      <c r="C27" s="4"/>
      <c r="D27" s="45">
        <v>201.79</v>
      </c>
      <c r="E27" s="46"/>
      <c r="F27" s="46"/>
      <c r="G27" s="143">
        <v>97</v>
      </c>
      <c r="H27" s="46"/>
      <c r="I27" s="46"/>
      <c r="J27" s="46"/>
      <c r="K27" s="46"/>
      <c r="L27" s="46"/>
      <c r="M27" s="46"/>
      <c r="N27" s="46"/>
      <c r="O27" s="46"/>
      <c r="P27" s="45">
        <v>43.84</v>
      </c>
      <c r="Q27" s="46"/>
      <c r="R27" s="46"/>
      <c r="S27" s="143">
        <v>287</v>
      </c>
      <c r="T27" s="46"/>
      <c r="U27" s="46"/>
      <c r="V27" s="46"/>
      <c r="W27" s="46"/>
      <c r="X27" s="46"/>
      <c r="Y27" s="46"/>
      <c r="Z27" s="46"/>
      <c r="AA27" s="46"/>
      <c r="AB27" s="45">
        <v>39.11</v>
      </c>
      <c r="AC27" s="46"/>
      <c r="AD27" s="46"/>
      <c r="AE27" s="143">
        <v>144</v>
      </c>
      <c r="AF27" s="46"/>
      <c r="AG27" s="46"/>
      <c r="AH27" s="46"/>
      <c r="AI27" s="46"/>
      <c r="AJ27" s="46"/>
      <c r="AK27" s="46"/>
    </row>
    <row r="28" spans="2:37">
      <c r="B28" s="4">
        <f t="shared" si="1"/>
        <v>42139</v>
      </c>
      <c r="C28" s="4"/>
      <c r="D28" s="45">
        <v>221.09</v>
      </c>
      <c r="E28" s="46"/>
      <c r="F28" s="46"/>
      <c r="G28" s="143">
        <v>338</v>
      </c>
      <c r="H28" s="46"/>
      <c r="I28" s="46"/>
      <c r="J28" s="46"/>
      <c r="K28" s="46"/>
      <c r="L28" s="46"/>
      <c r="M28" s="46"/>
      <c r="N28" s="46"/>
      <c r="O28" s="46"/>
      <c r="P28" s="45">
        <v>41.39</v>
      </c>
      <c r="Q28" s="46"/>
      <c r="R28" s="46"/>
      <c r="S28" s="143">
        <v>599</v>
      </c>
      <c r="T28" s="46"/>
      <c r="U28" s="46"/>
      <c r="V28" s="46"/>
      <c r="W28" s="46"/>
      <c r="X28" s="46"/>
      <c r="Y28" s="46"/>
      <c r="Z28" s="46"/>
      <c r="AA28" s="46"/>
      <c r="AB28" s="45">
        <v>41.93</v>
      </c>
      <c r="AC28" s="46"/>
      <c r="AD28" s="46"/>
      <c r="AE28" s="143">
        <v>45</v>
      </c>
      <c r="AF28" s="46"/>
      <c r="AG28" s="46"/>
      <c r="AH28" s="46"/>
      <c r="AI28" s="46"/>
      <c r="AJ28" s="46"/>
      <c r="AK28" s="46"/>
    </row>
    <row r="29" spans="2:37">
      <c r="B29" s="4">
        <f t="shared" si="1"/>
        <v>42146</v>
      </c>
      <c r="C29" s="4"/>
      <c r="D29" s="45">
        <v>200</v>
      </c>
      <c r="E29" s="46"/>
      <c r="F29" s="46"/>
      <c r="G29" s="143">
        <v>60</v>
      </c>
      <c r="H29" s="46"/>
      <c r="I29" s="46"/>
      <c r="J29" s="46"/>
      <c r="K29" s="46"/>
      <c r="L29" s="46"/>
      <c r="M29" s="46"/>
      <c r="N29" s="46"/>
      <c r="O29" s="46"/>
      <c r="P29" s="45">
        <v>41.21</v>
      </c>
      <c r="Q29" s="46"/>
      <c r="R29" s="46"/>
      <c r="S29" s="143">
        <v>656</v>
      </c>
      <c r="T29" s="46"/>
      <c r="U29" s="46"/>
      <c r="V29" s="46"/>
      <c r="W29" s="46"/>
      <c r="X29" s="46"/>
      <c r="Y29" s="46"/>
      <c r="Z29" s="46"/>
      <c r="AA29" s="46"/>
      <c r="AB29" s="45">
        <v>39.33</v>
      </c>
      <c r="AC29" s="46"/>
      <c r="AD29" s="46"/>
      <c r="AE29" s="143">
        <v>120</v>
      </c>
      <c r="AF29" s="46"/>
      <c r="AG29" s="46"/>
      <c r="AH29" s="46"/>
      <c r="AI29" s="46"/>
      <c r="AJ29" s="46"/>
      <c r="AK29" s="46"/>
    </row>
    <row r="30" spans="2:37">
      <c r="B30" s="4">
        <f t="shared" si="1"/>
        <v>42153</v>
      </c>
      <c r="C30" s="4"/>
      <c r="D30" s="45">
        <v>197</v>
      </c>
      <c r="E30" s="46"/>
      <c r="F30" s="46"/>
      <c r="G30" s="143">
        <v>2</v>
      </c>
      <c r="H30" s="46"/>
      <c r="I30" s="46"/>
      <c r="J30" s="45">
        <v>214.61</v>
      </c>
      <c r="K30" s="46"/>
      <c r="L30" s="46"/>
      <c r="M30" s="143">
        <v>499</v>
      </c>
      <c r="N30" s="46"/>
      <c r="O30" s="46"/>
      <c r="P30" s="45">
        <v>37.78</v>
      </c>
      <c r="Q30" s="46"/>
      <c r="R30" s="46"/>
      <c r="S30" s="143">
        <v>304</v>
      </c>
      <c r="T30" s="46"/>
      <c r="U30" s="46"/>
      <c r="V30" s="45">
        <v>41.04</v>
      </c>
      <c r="W30" s="46"/>
      <c r="X30" s="46"/>
      <c r="Y30" s="143">
        <v>2089</v>
      </c>
      <c r="Z30" s="46"/>
      <c r="AA30" s="46"/>
      <c r="AB30" s="45" t="s">
        <v>141</v>
      </c>
      <c r="AC30" s="46"/>
      <c r="AD30" s="46"/>
      <c r="AE30" s="143" t="s">
        <v>141</v>
      </c>
      <c r="AF30" s="46"/>
      <c r="AG30" s="46"/>
      <c r="AH30" s="45">
        <v>39.61</v>
      </c>
      <c r="AI30" s="46"/>
      <c r="AJ30" s="46"/>
      <c r="AK30" s="143">
        <v>309</v>
      </c>
    </row>
    <row r="31" spans="2:37">
      <c r="B31" s="4">
        <f t="shared" si="1"/>
        <v>42160</v>
      </c>
      <c r="C31" s="4"/>
      <c r="D31" s="45">
        <v>199.79</v>
      </c>
      <c r="E31" s="46"/>
      <c r="F31" s="46"/>
      <c r="G31" s="143">
        <v>86</v>
      </c>
      <c r="H31" s="46"/>
      <c r="I31" s="46"/>
      <c r="J31" s="46"/>
      <c r="K31" s="46"/>
      <c r="L31" s="46"/>
      <c r="M31" s="46"/>
      <c r="N31" s="46"/>
      <c r="O31" s="46"/>
      <c r="P31" s="45">
        <v>42.67</v>
      </c>
      <c r="Q31" s="46"/>
      <c r="R31" s="46"/>
      <c r="S31" s="143">
        <v>159</v>
      </c>
      <c r="T31" s="46"/>
      <c r="U31" s="46"/>
      <c r="V31" s="46"/>
      <c r="W31" s="46"/>
      <c r="X31" s="46"/>
      <c r="Y31" s="46"/>
      <c r="Z31" s="46"/>
      <c r="AA31" s="46"/>
      <c r="AB31" s="45">
        <v>37.67</v>
      </c>
      <c r="AC31" s="46"/>
      <c r="AD31" s="46"/>
      <c r="AE31" s="143">
        <v>60</v>
      </c>
      <c r="AF31" s="46"/>
      <c r="AG31" s="46"/>
      <c r="AH31" s="46"/>
      <c r="AI31" s="46"/>
      <c r="AJ31" s="46"/>
      <c r="AK31" s="46"/>
    </row>
    <row r="32" spans="2:37">
      <c r="B32" s="4">
        <f t="shared" si="1"/>
        <v>42167</v>
      </c>
      <c r="C32" s="4"/>
      <c r="D32" s="45">
        <v>217.02</v>
      </c>
      <c r="E32" s="46"/>
      <c r="F32" s="46"/>
      <c r="G32" s="143">
        <v>44</v>
      </c>
      <c r="H32" s="46"/>
      <c r="I32" s="46"/>
      <c r="J32" s="46"/>
      <c r="K32" s="46"/>
      <c r="L32" s="46"/>
      <c r="M32" s="46"/>
      <c r="N32" s="46"/>
      <c r="O32" s="46"/>
      <c r="P32" s="45">
        <v>40.39</v>
      </c>
      <c r="Q32" s="46"/>
      <c r="R32" s="46"/>
      <c r="S32" s="143">
        <v>285</v>
      </c>
      <c r="T32" s="46"/>
      <c r="U32" s="46"/>
      <c r="V32" s="46"/>
      <c r="W32" s="46"/>
      <c r="X32" s="46"/>
      <c r="Y32" s="46"/>
      <c r="Z32" s="46"/>
      <c r="AA32" s="46"/>
      <c r="AB32" s="45">
        <v>36.72</v>
      </c>
      <c r="AC32" s="46"/>
      <c r="AD32" s="46"/>
      <c r="AE32" s="143">
        <v>167</v>
      </c>
      <c r="AF32" s="46"/>
      <c r="AG32" s="46"/>
      <c r="AH32" s="46"/>
      <c r="AI32" s="46"/>
      <c r="AJ32" s="46"/>
      <c r="AK32" s="46"/>
    </row>
    <row r="33" spans="2:37">
      <c r="B33" s="4">
        <f t="shared" si="1"/>
        <v>42174</v>
      </c>
      <c r="C33" s="4"/>
      <c r="D33" s="45">
        <v>212.77</v>
      </c>
      <c r="E33" s="46"/>
      <c r="F33" s="46"/>
      <c r="G33" s="143">
        <v>175</v>
      </c>
      <c r="H33" s="46"/>
      <c r="I33" s="46"/>
      <c r="J33" s="46"/>
      <c r="K33" s="46"/>
      <c r="L33" s="46"/>
      <c r="M33" s="46"/>
      <c r="N33" s="46"/>
      <c r="O33" s="46"/>
      <c r="P33" s="45">
        <v>38.54</v>
      </c>
      <c r="Q33" s="46"/>
      <c r="R33" s="46"/>
      <c r="S33" s="143">
        <v>321</v>
      </c>
      <c r="T33" s="46"/>
      <c r="U33" s="46"/>
      <c r="V33" s="46"/>
      <c r="W33" s="46"/>
      <c r="X33" s="46"/>
      <c r="Y33" s="46"/>
      <c r="Z33" s="46"/>
      <c r="AA33" s="46"/>
      <c r="AB33" s="45">
        <v>37</v>
      </c>
      <c r="AC33" s="46"/>
      <c r="AD33" s="46"/>
      <c r="AE33" s="143">
        <v>4</v>
      </c>
      <c r="AF33" s="46"/>
      <c r="AG33" s="46"/>
      <c r="AH33" s="46"/>
      <c r="AI33" s="46"/>
      <c r="AJ33" s="46"/>
      <c r="AK33" s="46"/>
    </row>
    <row r="34" spans="2:37">
      <c r="B34" s="4">
        <f t="shared" si="1"/>
        <v>42181</v>
      </c>
      <c r="C34" s="4"/>
      <c r="D34" s="45">
        <v>199.4</v>
      </c>
      <c r="E34" s="46"/>
      <c r="F34" s="46"/>
      <c r="G34" s="143">
        <v>100</v>
      </c>
      <c r="H34" s="46"/>
      <c r="I34" s="46"/>
      <c r="J34" s="45">
        <v>210.06</v>
      </c>
      <c r="K34" s="46"/>
      <c r="L34" s="46"/>
      <c r="M34" s="143">
        <v>487</v>
      </c>
      <c r="N34" s="46"/>
      <c r="O34" s="46"/>
      <c r="P34" s="45">
        <v>38.81</v>
      </c>
      <c r="Q34" s="46"/>
      <c r="R34" s="46"/>
      <c r="S34" s="143">
        <v>672</v>
      </c>
      <c r="T34" s="46"/>
      <c r="U34" s="46"/>
      <c r="V34" s="45">
        <v>39.5</v>
      </c>
      <c r="W34" s="46"/>
      <c r="X34" s="46"/>
      <c r="Y34" s="143">
        <v>1479</v>
      </c>
      <c r="Z34" s="46"/>
      <c r="AA34" s="46"/>
      <c r="AB34" s="45">
        <v>32.29</v>
      </c>
      <c r="AC34" s="46"/>
      <c r="AD34" s="46"/>
      <c r="AE34" s="143">
        <v>552</v>
      </c>
      <c r="AF34" s="46"/>
      <c r="AG34" s="46"/>
      <c r="AH34" s="45">
        <v>33.74</v>
      </c>
      <c r="AI34" s="46"/>
      <c r="AJ34" s="46"/>
      <c r="AK34" s="143">
        <v>833</v>
      </c>
    </row>
    <row r="35" spans="2:37">
      <c r="B35" s="4">
        <f t="shared" si="1"/>
        <v>42188</v>
      </c>
      <c r="C35" s="4"/>
      <c r="D35" s="45">
        <v>224.32</v>
      </c>
      <c r="E35" s="46"/>
      <c r="F35" s="46"/>
      <c r="G35" s="143">
        <v>82</v>
      </c>
      <c r="H35" s="46"/>
      <c r="I35" s="46"/>
      <c r="J35" s="46"/>
      <c r="K35" s="46"/>
      <c r="L35" s="46"/>
      <c r="M35" s="46"/>
      <c r="N35" s="46"/>
      <c r="O35" s="46"/>
      <c r="P35" s="45">
        <v>39.06</v>
      </c>
      <c r="Q35" s="46"/>
      <c r="R35" s="46"/>
      <c r="S35" s="143">
        <v>154</v>
      </c>
      <c r="T35" s="46"/>
      <c r="U35" s="46"/>
      <c r="V35" s="46"/>
      <c r="W35" s="46"/>
      <c r="X35" s="46"/>
      <c r="Y35" s="46"/>
      <c r="Z35" s="46"/>
      <c r="AA35" s="46"/>
      <c r="AB35" s="45">
        <v>34.44</v>
      </c>
      <c r="AC35" s="46"/>
      <c r="AD35" s="46"/>
      <c r="AE35" s="143">
        <v>90</v>
      </c>
      <c r="AF35" s="46"/>
      <c r="AG35" s="46"/>
      <c r="AH35" s="46"/>
      <c r="AI35" s="46"/>
      <c r="AJ35" s="46"/>
      <c r="AK35" s="46"/>
    </row>
    <row r="36" spans="2:37">
      <c r="B36" s="4">
        <f t="shared" si="1"/>
        <v>42195</v>
      </c>
      <c r="C36" s="4"/>
      <c r="D36" s="45">
        <v>206.78</v>
      </c>
      <c r="E36" s="46"/>
      <c r="F36" s="46"/>
      <c r="G36" s="143">
        <v>90</v>
      </c>
      <c r="H36" s="46"/>
      <c r="I36" s="46"/>
      <c r="J36" s="46"/>
      <c r="K36" s="46"/>
      <c r="L36" s="46"/>
      <c r="M36" s="46"/>
      <c r="N36" s="46"/>
      <c r="O36" s="46"/>
      <c r="P36" s="45">
        <v>38.53</v>
      </c>
      <c r="Q36" s="46"/>
      <c r="R36" s="46"/>
      <c r="S36" s="143">
        <v>223</v>
      </c>
      <c r="T36" s="46"/>
      <c r="U36" s="46"/>
      <c r="V36" s="46"/>
      <c r="W36" s="46"/>
      <c r="X36" s="46"/>
      <c r="Y36" s="46"/>
      <c r="Z36" s="46"/>
      <c r="AA36" s="46"/>
      <c r="AB36" s="45">
        <v>34.479999999999997</v>
      </c>
      <c r="AC36" s="46"/>
      <c r="AD36" s="46"/>
      <c r="AE36" s="143">
        <v>29</v>
      </c>
      <c r="AF36" s="46"/>
      <c r="AG36" s="46"/>
      <c r="AH36" s="46"/>
      <c r="AI36" s="46"/>
      <c r="AJ36" s="46"/>
      <c r="AK36" s="46"/>
    </row>
    <row r="37" spans="2:37">
      <c r="B37" s="4">
        <f t="shared" si="1"/>
        <v>42202</v>
      </c>
      <c r="C37" s="4"/>
      <c r="D37" s="45">
        <v>208.4</v>
      </c>
      <c r="E37" s="46"/>
      <c r="F37" s="46"/>
      <c r="G37" s="143">
        <v>20</v>
      </c>
      <c r="H37" s="46"/>
      <c r="I37" s="46"/>
      <c r="J37" s="46"/>
      <c r="K37" s="46"/>
      <c r="L37" s="46"/>
      <c r="M37" s="46"/>
      <c r="N37" s="46"/>
      <c r="O37" s="46"/>
      <c r="P37" s="45">
        <v>40.950000000000003</v>
      </c>
      <c r="Q37" s="46"/>
      <c r="R37" s="46"/>
      <c r="S37" s="143">
        <v>423</v>
      </c>
      <c r="T37" s="46"/>
      <c r="U37" s="46"/>
      <c r="V37" s="46"/>
      <c r="W37" s="46"/>
      <c r="X37" s="46"/>
      <c r="Y37" s="46"/>
      <c r="Z37" s="46"/>
      <c r="AA37" s="46"/>
      <c r="AB37" s="45">
        <v>31</v>
      </c>
      <c r="AC37" s="46"/>
      <c r="AD37" s="46"/>
      <c r="AE37" s="143">
        <v>80</v>
      </c>
      <c r="AF37" s="46"/>
      <c r="AG37" s="46"/>
      <c r="AH37" s="46"/>
      <c r="AI37" s="46"/>
      <c r="AJ37" s="46"/>
      <c r="AK37" s="46"/>
    </row>
    <row r="38" spans="2:37">
      <c r="B38" s="4">
        <f t="shared" si="1"/>
        <v>42209</v>
      </c>
      <c r="C38" s="4"/>
      <c r="D38" s="45">
        <v>205</v>
      </c>
      <c r="E38" s="46"/>
      <c r="F38" s="46"/>
      <c r="G38" s="143">
        <v>46</v>
      </c>
      <c r="H38" s="46"/>
      <c r="I38" s="46"/>
      <c r="J38" s="46"/>
      <c r="K38" s="46"/>
      <c r="L38" s="46"/>
      <c r="M38" s="46"/>
      <c r="N38" s="46"/>
      <c r="O38" s="46"/>
      <c r="P38" s="45">
        <v>40.39</v>
      </c>
      <c r="Q38" s="46"/>
      <c r="R38" s="46"/>
      <c r="S38" s="143">
        <v>300</v>
      </c>
      <c r="T38" s="46"/>
      <c r="U38" s="46"/>
      <c r="V38" s="46"/>
      <c r="W38" s="46"/>
      <c r="X38" s="46"/>
      <c r="Y38" s="46"/>
      <c r="Z38" s="46"/>
      <c r="AA38" s="46"/>
      <c r="AB38" s="45">
        <v>32</v>
      </c>
      <c r="AC38" s="46"/>
      <c r="AD38" s="46"/>
      <c r="AE38" s="143">
        <v>80</v>
      </c>
      <c r="AF38" s="46"/>
      <c r="AG38" s="46"/>
      <c r="AH38" s="46"/>
      <c r="AI38" s="46"/>
      <c r="AJ38" s="46"/>
      <c r="AK38" s="46"/>
    </row>
    <row r="39" spans="2:37">
      <c r="B39" s="4">
        <f t="shared" si="1"/>
        <v>42216</v>
      </c>
      <c r="C39" s="4"/>
      <c r="D39" s="45">
        <v>200</v>
      </c>
      <c r="E39" s="46"/>
      <c r="F39" s="46"/>
      <c r="G39" s="143">
        <v>2</v>
      </c>
      <c r="H39" s="46"/>
      <c r="I39" s="46"/>
      <c r="J39" s="45">
        <v>206.38</v>
      </c>
      <c r="K39" s="46"/>
      <c r="L39" s="46"/>
      <c r="M39" s="143">
        <v>158</v>
      </c>
      <c r="N39" s="46"/>
      <c r="O39" s="46"/>
      <c r="P39" s="45">
        <v>41</v>
      </c>
      <c r="Q39" s="46"/>
      <c r="R39" s="46"/>
      <c r="S39" s="143">
        <v>309</v>
      </c>
      <c r="T39" s="46"/>
      <c r="U39" s="46"/>
      <c r="V39" s="45">
        <v>40.26</v>
      </c>
      <c r="W39" s="46"/>
      <c r="X39" s="46"/>
      <c r="Y39" s="143">
        <v>1367</v>
      </c>
      <c r="Z39" s="46"/>
      <c r="AA39" s="46"/>
      <c r="AB39" s="45">
        <v>31.43</v>
      </c>
      <c r="AC39" s="46"/>
      <c r="AD39" s="46"/>
      <c r="AE39" s="143">
        <v>237</v>
      </c>
      <c r="AF39" s="46"/>
      <c r="AG39" s="46"/>
      <c r="AH39" s="45">
        <v>31.86</v>
      </c>
      <c r="AI39" s="46"/>
      <c r="AJ39" s="46"/>
      <c r="AK39" s="143">
        <v>466</v>
      </c>
    </row>
    <row r="40" spans="2:37">
      <c r="B40" s="4">
        <f t="shared" si="1"/>
        <v>42223</v>
      </c>
      <c r="C40" s="4"/>
      <c r="D40" s="45">
        <v>205</v>
      </c>
      <c r="E40" s="46"/>
      <c r="F40" s="46"/>
      <c r="G40" s="143">
        <v>40</v>
      </c>
      <c r="H40" s="46"/>
      <c r="I40" s="46"/>
      <c r="J40" s="46"/>
      <c r="K40" s="46"/>
      <c r="L40" s="46"/>
      <c r="M40" s="46"/>
      <c r="N40" s="46"/>
      <c r="O40" s="46"/>
      <c r="P40" s="45">
        <v>40.880000000000003</v>
      </c>
      <c r="Q40" s="46"/>
      <c r="R40" s="46"/>
      <c r="S40" s="143">
        <v>387</v>
      </c>
      <c r="T40" s="46"/>
      <c r="U40" s="46"/>
      <c r="V40" s="46"/>
      <c r="W40" s="46"/>
      <c r="X40" s="46"/>
      <c r="Y40" s="46"/>
      <c r="Z40" s="46"/>
      <c r="AA40" s="46"/>
      <c r="AB40" s="45">
        <v>32.53</v>
      </c>
      <c r="AC40" s="46"/>
      <c r="AD40" s="46"/>
      <c r="AE40" s="143">
        <v>112</v>
      </c>
      <c r="AF40" s="46"/>
      <c r="AG40" s="46"/>
      <c r="AH40" s="46"/>
      <c r="AI40" s="46"/>
      <c r="AJ40" s="46"/>
      <c r="AK40" s="46"/>
    </row>
    <row r="41" spans="2:37">
      <c r="B41" s="4">
        <f t="shared" si="1"/>
        <v>42230</v>
      </c>
      <c r="C41" s="4"/>
      <c r="D41" s="45">
        <v>200</v>
      </c>
      <c r="E41" s="46"/>
      <c r="F41" s="46"/>
      <c r="G41" s="143">
        <v>15</v>
      </c>
      <c r="H41" s="46"/>
      <c r="I41" s="46"/>
      <c r="J41" s="46"/>
      <c r="K41" s="46"/>
      <c r="L41" s="46"/>
      <c r="M41" s="46"/>
      <c r="N41" s="46"/>
      <c r="O41" s="46"/>
      <c r="P41" s="45">
        <v>41.17</v>
      </c>
      <c r="Q41" s="46"/>
      <c r="R41" s="46"/>
      <c r="S41" s="143">
        <v>232</v>
      </c>
      <c r="T41" s="46"/>
      <c r="U41" s="46"/>
      <c r="V41" s="46"/>
      <c r="W41" s="46"/>
      <c r="X41" s="46"/>
      <c r="Y41" s="46"/>
      <c r="Z41" s="46"/>
      <c r="AA41" s="46"/>
      <c r="AB41" s="45">
        <v>31.33</v>
      </c>
      <c r="AC41" s="46"/>
      <c r="AD41" s="46"/>
      <c r="AE41" s="143">
        <v>120</v>
      </c>
      <c r="AF41" s="46"/>
      <c r="AG41" s="46"/>
      <c r="AH41" s="46"/>
      <c r="AI41" s="46"/>
      <c r="AJ41" s="46"/>
      <c r="AK41" s="46"/>
    </row>
    <row r="42" spans="2:37">
      <c r="B42" s="4">
        <f t="shared" si="1"/>
        <v>42237</v>
      </c>
      <c r="C42" s="4"/>
      <c r="D42" s="45">
        <v>214.92</v>
      </c>
      <c r="E42" s="46"/>
      <c r="F42" s="46"/>
      <c r="G42" s="143">
        <v>53</v>
      </c>
      <c r="H42" s="46"/>
      <c r="I42" s="46"/>
      <c r="J42" s="46"/>
      <c r="K42" s="46"/>
      <c r="L42" s="46"/>
      <c r="M42" s="46"/>
      <c r="N42" s="46"/>
      <c r="O42" s="46"/>
      <c r="P42" s="45">
        <v>41</v>
      </c>
      <c r="Q42" s="46"/>
      <c r="R42" s="46"/>
      <c r="S42" s="143">
        <v>44</v>
      </c>
      <c r="T42" s="46"/>
      <c r="U42" s="46"/>
      <c r="V42" s="46"/>
      <c r="W42" s="46"/>
      <c r="X42" s="46"/>
      <c r="Y42" s="46"/>
      <c r="Z42" s="46"/>
      <c r="AA42" s="46"/>
      <c r="AB42" s="45">
        <v>33.549999999999997</v>
      </c>
      <c r="AC42" s="46"/>
      <c r="AD42" s="46"/>
      <c r="AE42" s="143">
        <v>44</v>
      </c>
      <c r="AF42" s="46"/>
      <c r="AG42" s="46"/>
      <c r="AH42" s="46"/>
      <c r="AI42" s="46"/>
      <c r="AJ42" s="46"/>
      <c r="AK42" s="46"/>
    </row>
    <row r="43" spans="2:37">
      <c r="B43" s="4">
        <f t="shared" si="1"/>
        <v>42244</v>
      </c>
      <c r="C43" s="4"/>
      <c r="D43" s="45">
        <v>205</v>
      </c>
      <c r="E43" s="46"/>
      <c r="F43" s="46"/>
      <c r="G43" s="143">
        <v>40</v>
      </c>
      <c r="H43" s="46"/>
      <c r="I43" s="46"/>
      <c r="J43" s="45">
        <v>208.05</v>
      </c>
      <c r="K43" s="46"/>
      <c r="L43" s="46"/>
      <c r="M43" s="143">
        <v>148</v>
      </c>
      <c r="N43" s="46"/>
      <c r="O43" s="46"/>
      <c r="P43" s="45">
        <v>36.75</v>
      </c>
      <c r="Q43" s="46"/>
      <c r="R43" s="46"/>
      <c r="S43" s="143">
        <v>322</v>
      </c>
      <c r="T43" s="46"/>
      <c r="U43" s="46"/>
      <c r="V43" s="45">
        <v>39.56</v>
      </c>
      <c r="W43" s="46"/>
      <c r="X43" s="46"/>
      <c r="Y43" s="143">
        <v>1103</v>
      </c>
      <c r="Z43" s="46"/>
      <c r="AA43" s="46"/>
      <c r="AB43" s="45">
        <v>31</v>
      </c>
      <c r="AC43" s="46"/>
      <c r="AD43" s="46"/>
      <c r="AE43" s="143">
        <v>320</v>
      </c>
      <c r="AF43" s="46"/>
      <c r="AG43" s="46"/>
      <c r="AH43" s="45">
        <v>31.36</v>
      </c>
      <c r="AI43" s="46"/>
      <c r="AJ43" s="46"/>
      <c r="AK43" s="143">
        <v>676</v>
      </c>
    </row>
    <row r="44" spans="2:37">
      <c r="B44" s="4">
        <f t="shared" si="1"/>
        <v>42251</v>
      </c>
      <c r="C44" s="4"/>
      <c r="D44" s="45">
        <v>206.74</v>
      </c>
      <c r="E44" s="46"/>
      <c r="F44" s="46"/>
      <c r="G44" s="143">
        <v>92</v>
      </c>
      <c r="H44" s="46"/>
      <c r="I44" s="46"/>
      <c r="J44" s="46"/>
      <c r="K44" s="46"/>
      <c r="L44" s="46"/>
      <c r="M44" s="46"/>
      <c r="N44" s="46"/>
      <c r="O44" s="46"/>
      <c r="P44" s="45">
        <v>33.07</v>
      </c>
      <c r="Q44" s="46"/>
      <c r="R44" s="46"/>
      <c r="S44" s="143">
        <v>692</v>
      </c>
      <c r="T44" s="46"/>
      <c r="U44" s="46"/>
      <c r="V44" s="46"/>
      <c r="W44" s="46"/>
      <c r="X44" s="46"/>
      <c r="Y44" s="46"/>
      <c r="Z44" s="46"/>
      <c r="AA44" s="46"/>
      <c r="AB44" s="45">
        <v>30.04</v>
      </c>
      <c r="AC44" s="46"/>
      <c r="AD44" s="46"/>
      <c r="AE44" s="143">
        <v>184</v>
      </c>
      <c r="AF44" s="46"/>
      <c r="AG44" s="46"/>
      <c r="AH44" s="46"/>
      <c r="AI44" s="46"/>
      <c r="AJ44" s="46"/>
      <c r="AK44" s="46"/>
    </row>
    <row r="45" spans="2:37">
      <c r="B45" s="4">
        <f t="shared" si="1"/>
        <v>42258</v>
      </c>
      <c r="C45" s="4"/>
      <c r="D45" s="45">
        <v>203.72</v>
      </c>
      <c r="E45" s="46"/>
      <c r="F45" s="46"/>
      <c r="G45" s="143">
        <v>94</v>
      </c>
      <c r="H45" s="46"/>
      <c r="I45" s="46"/>
      <c r="J45" s="46"/>
      <c r="K45" s="46"/>
      <c r="L45" s="46"/>
      <c r="M45" s="46"/>
      <c r="N45" s="46"/>
      <c r="O45" s="46"/>
      <c r="P45" s="45">
        <v>37.450000000000003</v>
      </c>
      <c r="Q45" s="46"/>
      <c r="R45" s="46"/>
      <c r="S45" s="143">
        <v>368</v>
      </c>
      <c r="T45" s="46"/>
      <c r="U45" s="46"/>
      <c r="V45" s="46"/>
      <c r="W45" s="46"/>
      <c r="X45" s="46"/>
      <c r="Y45" s="46"/>
      <c r="Z45" s="46"/>
      <c r="AA45" s="46"/>
      <c r="AB45" s="45">
        <v>32</v>
      </c>
      <c r="AC45" s="46"/>
      <c r="AD45" s="46"/>
      <c r="AE45" s="143">
        <v>44</v>
      </c>
      <c r="AF45" s="46"/>
      <c r="AG45" s="46"/>
      <c r="AH45" s="46"/>
      <c r="AI45" s="46"/>
      <c r="AJ45" s="46"/>
      <c r="AK45" s="46"/>
    </row>
    <row r="46" spans="2:37">
      <c r="B46" s="4">
        <f t="shared" si="1"/>
        <v>42265</v>
      </c>
      <c r="C46" s="4"/>
      <c r="D46" s="45">
        <v>205</v>
      </c>
      <c r="E46" s="46"/>
      <c r="F46" s="46"/>
      <c r="G46" s="143">
        <v>40</v>
      </c>
      <c r="H46" s="46"/>
      <c r="I46" s="46"/>
      <c r="J46" s="46"/>
      <c r="K46" s="46"/>
      <c r="L46" s="46"/>
      <c r="M46" s="46"/>
      <c r="N46" s="46"/>
      <c r="O46" s="46"/>
      <c r="P46" s="45">
        <v>38.869999999999997</v>
      </c>
      <c r="Q46" s="46"/>
      <c r="R46" s="46"/>
      <c r="S46" s="143">
        <v>522</v>
      </c>
      <c r="T46" s="46"/>
      <c r="U46" s="46"/>
      <c r="V46" s="46"/>
      <c r="W46" s="46"/>
      <c r="X46" s="46"/>
      <c r="Y46" s="46"/>
      <c r="Z46" s="46"/>
      <c r="AA46" s="46"/>
      <c r="AB46" s="45">
        <v>31.67</v>
      </c>
      <c r="AC46" s="46"/>
      <c r="AD46" s="46"/>
      <c r="AE46" s="143">
        <v>60</v>
      </c>
      <c r="AF46" s="46"/>
      <c r="AG46" s="46"/>
      <c r="AH46" s="46"/>
      <c r="AI46" s="46"/>
      <c r="AJ46" s="46"/>
      <c r="AK46" s="46"/>
    </row>
    <row r="47" spans="2:37">
      <c r="B47" s="4">
        <f t="shared" si="1"/>
        <v>42272</v>
      </c>
      <c r="C47" s="4"/>
      <c r="D47" s="45">
        <v>207.75</v>
      </c>
      <c r="E47" s="46"/>
      <c r="F47" s="46"/>
      <c r="G47" s="143">
        <v>40</v>
      </c>
      <c r="H47" s="46"/>
      <c r="I47" s="46"/>
      <c r="J47" s="45">
        <v>205.49</v>
      </c>
      <c r="K47" s="46"/>
      <c r="L47" s="46"/>
      <c r="M47" s="143">
        <v>306</v>
      </c>
      <c r="N47" s="46"/>
      <c r="O47" s="46"/>
      <c r="P47" s="45">
        <v>39.93</v>
      </c>
      <c r="Q47" s="46"/>
      <c r="R47" s="46"/>
      <c r="S47" s="143">
        <v>236</v>
      </c>
      <c r="T47" s="46"/>
      <c r="U47" s="46"/>
      <c r="V47" s="45">
        <v>36.44</v>
      </c>
      <c r="W47" s="46"/>
      <c r="X47" s="46"/>
      <c r="Y47" s="143">
        <v>1903</v>
      </c>
      <c r="Z47" s="46"/>
      <c r="AA47" s="46"/>
      <c r="AB47" s="45">
        <v>32.909999999999997</v>
      </c>
      <c r="AC47" s="46"/>
      <c r="AD47" s="46"/>
      <c r="AE47" s="143">
        <v>66</v>
      </c>
      <c r="AF47" s="46"/>
      <c r="AG47" s="46"/>
      <c r="AH47" s="45">
        <v>31.49</v>
      </c>
      <c r="AI47" s="46"/>
      <c r="AJ47" s="46"/>
      <c r="AK47" s="143">
        <v>314</v>
      </c>
    </row>
    <row r="48" spans="2:37">
      <c r="B48" s="4">
        <f t="shared" si="1"/>
        <v>42279</v>
      </c>
      <c r="C48" s="4"/>
      <c r="D48" s="45">
        <v>205</v>
      </c>
      <c r="E48" s="46"/>
      <c r="F48" s="46"/>
      <c r="G48" s="143">
        <v>120</v>
      </c>
      <c r="H48" s="46"/>
      <c r="I48" s="46"/>
      <c r="J48" s="46"/>
      <c r="K48" s="46"/>
      <c r="L48" s="46"/>
      <c r="M48" s="46"/>
      <c r="N48" s="46"/>
      <c r="O48" s="46"/>
      <c r="P48" s="45">
        <v>38.090000000000003</v>
      </c>
      <c r="Q48" s="46"/>
      <c r="R48" s="46"/>
      <c r="S48" s="143">
        <v>351</v>
      </c>
      <c r="T48" s="46"/>
      <c r="U48" s="46"/>
      <c r="V48" s="46"/>
      <c r="W48" s="46"/>
      <c r="X48" s="46"/>
      <c r="Y48" s="46"/>
      <c r="Z48" s="46"/>
      <c r="AA48" s="46"/>
      <c r="AB48" s="45">
        <v>25.78</v>
      </c>
      <c r="AC48" s="46"/>
      <c r="AD48" s="46"/>
      <c r="AE48" s="143">
        <v>360</v>
      </c>
      <c r="AF48" s="46"/>
      <c r="AG48" s="46"/>
      <c r="AH48" s="46"/>
      <c r="AI48" s="46"/>
      <c r="AJ48" s="46"/>
      <c r="AK48" s="46"/>
    </row>
    <row r="49" spans="2:37">
      <c r="B49" s="4">
        <f t="shared" si="1"/>
        <v>42286</v>
      </c>
      <c r="C49" s="4"/>
      <c r="D49" s="45">
        <v>197.22</v>
      </c>
      <c r="E49" s="46"/>
      <c r="F49" s="46"/>
      <c r="G49" s="143">
        <v>9</v>
      </c>
      <c r="H49" s="46"/>
      <c r="I49" s="46"/>
      <c r="J49" s="46"/>
      <c r="K49" s="46"/>
      <c r="L49" s="46"/>
      <c r="M49" s="46"/>
      <c r="N49" s="46"/>
      <c r="O49" s="46"/>
      <c r="P49" s="45">
        <v>40.450000000000003</v>
      </c>
      <c r="Q49" s="46"/>
      <c r="R49" s="46"/>
      <c r="S49" s="143">
        <v>410</v>
      </c>
      <c r="T49" s="46"/>
      <c r="U49" s="46"/>
      <c r="V49" s="46"/>
      <c r="W49" s="46"/>
      <c r="X49" s="46"/>
      <c r="Y49" s="46"/>
      <c r="Z49" s="46"/>
      <c r="AA49" s="46"/>
      <c r="AB49" s="45">
        <v>32</v>
      </c>
      <c r="AC49" s="46"/>
      <c r="AD49" s="46"/>
      <c r="AE49" s="143">
        <v>47</v>
      </c>
      <c r="AF49" s="46"/>
      <c r="AG49" s="46"/>
      <c r="AH49" s="46"/>
      <c r="AI49" s="46"/>
      <c r="AJ49" s="46"/>
      <c r="AK49" s="46"/>
    </row>
    <row r="50" spans="2:37">
      <c r="B50" s="4">
        <f t="shared" si="1"/>
        <v>42293</v>
      </c>
      <c r="C50" s="4"/>
      <c r="D50" s="45">
        <v>205</v>
      </c>
      <c r="E50" s="46"/>
      <c r="F50" s="46"/>
      <c r="G50" s="143">
        <v>40</v>
      </c>
      <c r="H50" s="46"/>
      <c r="I50" s="46"/>
      <c r="J50" s="46"/>
      <c r="K50" s="46"/>
      <c r="L50" s="46"/>
      <c r="M50" s="46"/>
      <c r="N50" s="46"/>
      <c r="O50" s="46"/>
      <c r="P50" s="45">
        <v>42.95</v>
      </c>
      <c r="Q50" s="46"/>
      <c r="R50" s="46"/>
      <c r="S50" s="143">
        <v>95</v>
      </c>
      <c r="T50" s="46"/>
      <c r="U50" s="46"/>
      <c r="V50" s="46"/>
      <c r="W50" s="46"/>
      <c r="X50" s="46"/>
      <c r="Y50" s="46"/>
      <c r="Z50" s="46"/>
      <c r="AA50" s="46"/>
      <c r="AB50" s="45">
        <v>32</v>
      </c>
      <c r="AC50" s="46"/>
      <c r="AD50" s="46"/>
      <c r="AE50" s="143">
        <v>20</v>
      </c>
      <c r="AF50" s="46"/>
      <c r="AG50" s="46"/>
      <c r="AH50" s="46"/>
      <c r="AI50" s="46"/>
      <c r="AJ50" s="46"/>
      <c r="AK50" s="46"/>
    </row>
    <row r="51" spans="2:37">
      <c r="B51" s="4">
        <f t="shared" si="1"/>
        <v>42300</v>
      </c>
      <c r="C51" s="4"/>
      <c r="D51" s="45">
        <v>205</v>
      </c>
      <c r="E51" s="46"/>
      <c r="F51" s="46"/>
      <c r="G51" s="143">
        <v>103</v>
      </c>
      <c r="H51" s="46"/>
      <c r="I51" s="46"/>
      <c r="J51" s="46"/>
      <c r="K51" s="46"/>
      <c r="L51" s="46"/>
      <c r="M51" s="46"/>
      <c r="N51" s="46"/>
      <c r="O51" s="46"/>
      <c r="P51" s="45">
        <v>44.93</v>
      </c>
      <c r="Q51" s="46"/>
      <c r="R51" s="46"/>
      <c r="S51" s="143">
        <v>367</v>
      </c>
      <c r="T51" s="46"/>
      <c r="U51" s="46"/>
      <c r="V51" s="46"/>
      <c r="W51" s="46"/>
      <c r="X51" s="46"/>
      <c r="Y51" s="46"/>
      <c r="Z51" s="46"/>
      <c r="AA51" s="46"/>
      <c r="AB51" s="45">
        <v>31.6</v>
      </c>
      <c r="AC51" s="46"/>
      <c r="AD51" s="46"/>
      <c r="AE51" s="143">
        <v>150</v>
      </c>
      <c r="AF51" s="46"/>
      <c r="AG51" s="46"/>
      <c r="AH51" s="46"/>
      <c r="AI51" s="46"/>
      <c r="AJ51" s="46"/>
      <c r="AK51" s="46"/>
    </row>
    <row r="52" spans="2:37">
      <c r="B52" s="4">
        <f t="shared" si="1"/>
        <v>42307</v>
      </c>
      <c r="C52" s="4"/>
      <c r="D52" s="45">
        <v>204.65</v>
      </c>
      <c r="E52" s="46"/>
      <c r="F52" s="46"/>
      <c r="G52" s="143">
        <v>43</v>
      </c>
      <c r="H52" s="46"/>
      <c r="I52" s="46"/>
      <c r="J52" s="45">
        <v>204.69</v>
      </c>
      <c r="K52" s="46"/>
      <c r="L52" s="46"/>
      <c r="M52" s="143">
        <v>275</v>
      </c>
      <c r="N52" s="46"/>
      <c r="O52" s="46"/>
      <c r="P52" s="45">
        <v>44.47</v>
      </c>
      <c r="Q52" s="46"/>
      <c r="R52" s="46"/>
      <c r="S52" s="143">
        <v>353</v>
      </c>
      <c r="T52" s="46"/>
      <c r="U52" s="46"/>
      <c r="V52" s="45">
        <v>42.7</v>
      </c>
      <c r="W52" s="46"/>
      <c r="X52" s="46"/>
      <c r="Y52" s="143">
        <v>1373</v>
      </c>
      <c r="Z52" s="46"/>
      <c r="AA52" s="46"/>
      <c r="AB52" s="45">
        <v>31.45</v>
      </c>
      <c r="AC52" s="46"/>
      <c r="AD52" s="46"/>
      <c r="AE52" s="143">
        <v>51</v>
      </c>
      <c r="AF52" s="46"/>
      <c r="AG52" s="46"/>
      <c r="AH52" s="45">
        <v>28.04</v>
      </c>
      <c r="AI52" s="46"/>
      <c r="AJ52" s="46"/>
      <c r="AK52" s="143">
        <v>588</v>
      </c>
    </row>
    <row r="53" spans="2:37">
      <c r="B53" s="4">
        <f t="shared" si="1"/>
        <v>42314</v>
      </c>
      <c r="C53" s="4"/>
      <c r="D53" s="45">
        <v>205</v>
      </c>
      <c r="E53" s="46"/>
      <c r="F53" s="46"/>
      <c r="G53" s="143">
        <v>146</v>
      </c>
      <c r="H53" s="46"/>
      <c r="I53" s="46"/>
      <c r="J53" s="46"/>
      <c r="K53" s="46"/>
      <c r="L53" s="46"/>
      <c r="M53" s="46"/>
      <c r="N53" s="46"/>
      <c r="O53" s="46"/>
      <c r="P53" s="45">
        <v>44.73</v>
      </c>
      <c r="Q53" s="46"/>
      <c r="R53" s="46"/>
      <c r="S53" s="143">
        <v>537</v>
      </c>
      <c r="T53" s="46"/>
      <c r="U53" s="46"/>
      <c r="V53" s="46"/>
      <c r="W53" s="46"/>
      <c r="X53" s="46"/>
      <c r="Y53" s="46"/>
      <c r="Z53" s="46"/>
      <c r="AA53" s="46"/>
      <c r="AB53" s="45">
        <v>30.27</v>
      </c>
      <c r="AC53" s="46"/>
      <c r="AD53" s="46"/>
      <c r="AE53" s="143">
        <v>220</v>
      </c>
      <c r="AF53" s="46"/>
      <c r="AG53" s="46"/>
      <c r="AH53" s="46"/>
      <c r="AI53" s="46"/>
      <c r="AJ53" s="46"/>
      <c r="AK53" s="46"/>
    </row>
    <row r="54" spans="2:37">
      <c r="B54" s="4">
        <f t="shared" si="1"/>
        <v>42321</v>
      </c>
      <c r="C54" s="4"/>
      <c r="D54" s="45" t="s">
        <v>141</v>
      </c>
      <c r="E54" s="46"/>
      <c r="F54" s="46"/>
      <c r="G54" s="143" t="s">
        <v>141</v>
      </c>
      <c r="H54" s="46"/>
      <c r="I54" s="46"/>
      <c r="J54" s="46"/>
      <c r="K54" s="46"/>
      <c r="L54" s="46"/>
      <c r="M54" s="46"/>
      <c r="N54" s="46"/>
      <c r="O54" s="46"/>
      <c r="P54" s="45">
        <v>44.45</v>
      </c>
      <c r="Q54" s="46"/>
      <c r="R54" s="46"/>
      <c r="S54" s="143">
        <v>254</v>
      </c>
      <c r="T54" s="46"/>
      <c r="U54" s="46"/>
      <c r="V54" s="46"/>
      <c r="W54" s="46"/>
      <c r="X54" s="46"/>
      <c r="Y54" s="46"/>
      <c r="Z54" s="46"/>
      <c r="AA54" s="46"/>
      <c r="AB54" s="45" t="s">
        <v>141</v>
      </c>
      <c r="AC54" s="46"/>
      <c r="AD54" s="46"/>
      <c r="AE54" s="143" t="s">
        <v>141</v>
      </c>
      <c r="AF54" s="46"/>
      <c r="AG54" s="46"/>
      <c r="AH54" s="46"/>
      <c r="AI54" s="46"/>
      <c r="AJ54" s="46"/>
      <c r="AK54" s="46"/>
    </row>
    <row r="55" spans="2:37">
      <c r="B55" s="4">
        <f t="shared" si="1"/>
        <v>42328</v>
      </c>
      <c r="C55" s="4"/>
      <c r="D55" s="45">
        <v>205</v>
      </c>
      <c r="E55" s="46"/>
      <c r="F55" s="46"/>
      <c r="G55" s="143">
        <v>27</v>
      </c>
      <c r="H55" s="46"/>
      <c r="I55" s="46"/>
      <c r="J55" s="46"/>
      <c r="K55" s="46"/>
      <c r="L55" s="46"/>
      <c r="M55" s="46"/>
      <c r="N55" s="46"/>
      <c r="O55" s="46"/>
      <c r="P55" s="45">
        <v>38.79</v>
      </c>
      <c r="Q55" s="46"/>
      <c r="R55" s="46"/>
      <c r="S55" s="143">
        <v>864</v>
      </c>
      <c r="T55" s="46"/>
      <c r="U55" s="46"/>
      <c r="V55" s="46"/>
      <c r="W55" s="46"/>
      <c r="X55" s="46"/>
      <c r="Y55" s="46"/>
      <c r="Z55" s="46"/>
      <c r="AA55" s="46"/>
      <c r="AB55" s="45">
        <v>28</v>
      </c>
      <c r="AC55" s="46"/>
      <c r="AD55" s="46"/>
      <c r="AE55" s="143">
        <v>40</v>
      </c>
      <c r="AF55" s="46"/>
      <c r="AG55" s="46"/>
      <c r="AH55" s="46"/>
      <c r="AI55" s="46"/>
      <c r="AJ55" s="46"/>
      <c r="AK55" s="46"/>
    </row>
    <row r="56" spans="2:37">
      <c r="B56" s="4">
        <f t="shared" si="1"/>
        <v>42335</v>
      </c>
      <c r="C56" s="4"/>
      <c r="D56" s="45">
        <v>205</v>
      </c>
      <c r="E56" s="46"/>
      <c r="F56" s="46"/>
      <c r="G56" s="143">
        <v>2</v>
      </c>
      <c r="H56" s="46"/>
      <c r="I56" s="46"/>
      <c r="J56" s="45">
        <v>205</v>
      </c>
      <c r="K56" s="46"/>
      <c r="L56" s="46"/>
      <c r="M56" s="143">
        <v>175</v>
      </c>
      <c r="N56" s="46"/>
      <c r="O56" s="46"/>
      <c r="P56" s="45">
        <v>40.53</v>
      </c>
      <c r="Q56" s="46"/>
      <c r="R56" s="46"/>
      <c r="S56" s="143">
        <v>205</v>
      </c>
      <c r="T56" s="46"/>
      <c r="U56" s="46"/>
      <c r="V56" s="45">
        <v>41.47</v>
      </c>
      <c r="W56" s="46"/>
      <c r="X56" s="46"/>
      <c r="Y56" s="143">
        <v>1860</v>
      </c>
      <c r="Z56" s="46"/>
      <c r="AA56" s="46"/>
      <c r="AB56" s="45" t="s">
        <v>141</v>
      </c>
      <c r="AC56" s="46"/>
      <c r="AD56" s="46"/>
      <c r="AE56" s="143" t="s">
        <v>141</v>
      </c>
      <c r="AF56" s="46"/>
      <c r="AG56" s="46"/>
      <c r="AH56" s="45">
        <v>29.92</v>
      </c>
      <c r="AI56" s="46"/>
      <c r="AJ56" s="46"/>
      <c r="AK56" s="143">
        <v>260</v>
      </c>
    </row>
    <row r="57" spans="2:37">
      <c r="B57" s="4">
        <f t="shared" si="1"/>
        <v>42342</v>
      </c>
      <c r="C57" s="4"/>
      <c r="D57" s="45">
        <v>205</v>
      </c>
      <c r="E57" s="46"/>
      <c r="F57" s="46"/>
      <c r="G57" s="143">
        <v>2</v>
      </c>
      <c r="H57" s="46"/>
      <c r="I57" s="46"/>
      <c r="J57" s="45"/>
      <c r="K57" s="46"/>
      <c r="L57" s="46"/>
      <c r="M57" s="143"/>
      <c r="N57" s="46"/>
      <c r="O57" s="46"/>
      <c r="P57" s="45">
        <v>39.159999999999997</v>
      </c>
      <c r="Q57" s="46"/>
      <c r="R57" s="46"/>
      <c r="S57" s="143">
        <v>190</v>
      </c>
      <c r="T57" s="46"/>
      <c r="U57" s="46"/>
      <c r="V57" s="45"/>
      <c r="W57" s="46"/>
      <c r="X57" s="46"/>
      <c r="Y57" s="143"/>
      <c r="Z57" s="45"/>
      <c r="AA57" s="46"/>
      <c r="AB57" s="46">
        <v>30.82</v>
      </c>
      <c r="AC57" s="143"/>
      <c r="AD57" s="46"/>
      <c r="AE57" s="46">
        <v>102</v>
      </c>
      <c r="AF57" s="45"/>
      <c r="AG57" s="46"/>
      <c r="AH57" s="46"/>
      <c r="AI57" s="143"/>
      <c r="AJ57" s="46"/>
      <c r="AK57" s="46"/>
    </row>
    <row r="58" spans="2:37">
      <c r="B58" s="4">
        <f t="shared" si="1"/>
        <v>42349</v>
      </c>
      <c r="C58" s="4"/>
      <c r="D58" s="45" t="s">
        <v>141</v>
      </c>
      <c r="E58" s="46"/>
      <c r="F58" s="46"/>
      <c r="G58" s="143" t="s">
        <v>141</v>
      </c>
      <c r="H58" s="46"/>
      <c r="I58" s="46"/>
      <c r="J58" s="45"/>
      <c r="K58" s="46"/>
      <c r="L58" s="46"/>
      <c r="M58" s="143"/>
      <c r="N58" s="46"/>
      <c r="O58" s="46"/>
      <c r="P58" s="45">
        <v>38.200000000000003</v>
      </c>
      <c r="Q58" s="46"/>
      <c r="R58" s="46"/>
      <c r="S58" s="143">
        <v>173</v>
      </c>
      <c r="T58" s="46"/>
      <c r="U58" s="46"/>
      <c r="V58" s="45"/>
      <c r="W58" s="46"/>
      <c r="X58" s="46"/>
      <c r="Y58" s="143"/>
      <c r="Z58" s="45"/>
      <c r="AA58" s="46"/>
      <c r="AB58" s="46">
        <v>31.48</v>
      </c>
      <c r="AC58" s="143"/>
      <c r="AD58" s="46"/>
      <c r="AE58" s="46">
        <v>46</v>
      </c>
      <c r="AF58" s="45"/>
      <c r="AG58" s="46"/>
      <c r="AH58" s="46"/>
      <c r="AI58" s="143"/>
      <c r="AJ58" s="46"/>
      <c r="AK58" s="46"/>
    </row>
    <row r="59" spans="2:37">
      <c r="B59" s="4">
        <f t="shared" si="1"/>
        <v>42356</v>
      </c>
      <c r="C59" s="4"/>
      <c r="D59" s="45">
        <v>205</v>
      </c>
      <c r="E59" s="46"/>
      <c r="F59" s="46"/>
      <c r="G59" s="143">
        <v>130</v>
      </c>
      <c r="H59" s="46"/>
      <c r="I59" s="46"/>
      <c r="J59" s="45"/>
      <c r="K59" s="46"/>
      <c r="L59" s="46"/>
      <c r="M59" s="143"/>
      <c r="N59" s="46"/>
      <c r="O59" s="46"/>
      <c r="P59" s="45">
        <v>36.99</v>
      </c>
      <c r="Q59" s="46"/>
      <c r="R59" s="46"/>
      <c r="S59" s="143">
        <v>346</v>
      </c>
      <c r="T59" s="46"/>
      <c r="U59" s="46"/>
      <c r="V59" s="45"/>
      <c r="W59" s="46"/>
      <c r="X59" s="46"/>
      <c r="Y59" s="143"/>
      <c r="Z59" s="45"/>
      <c r="AA59" s="46"/>
      <c r="AB59" s="46">
        <v>28.29</v>
      </c>
      <c r="AC59" s="143"/>
      <c r="AD59" s="46"/>
      <c r="AE59" s="46">
        <v>202</v>
      </c>
      <c r="AF59" s="45"/>
      <c r="AG59" s="46"/>
      <c r="AH59" s="46"/>
      <c r="AI59" s="143"/>
      <c r="AJ59" s="46"/>
      <c r="AK59" s="46"/>
    </row>
    <row r="60" spans="2:37">
      <c r="B60" s="4">
        <f t="shared" si="1"/>
        <v>42363</v>
      </c>
      <c r="C60" s="4"/>
      <c r="D60" s="45">
        <v>205</v>
      </c>
      <c r="E60" s="46"/>
      <c r="F60" s="46"/>
      <c r="G60" s="143">
        <v>122</v>
      </c>
      <c r="H60" s="46"/>
      <c r="I60" s="46"/>
      <c r="J60" s="45"/>
      <c r="K60" s="46"/>
      <c r="L60" s="46"/>
      <c r="M60" s="143"/>
      <c r="N60" s="46"/>
      <c r="O60" s="46"/>
      <c r="P60" s="45">
        <v>35.520000000000003</v>
      </c>
      <c r="Q60" s="46"/>
      <c r="R60" s="46"/>
      <c r="S60" s="143">
        <v>29</v>
      </c>
      <c r="T60" s="46"/>
      <c r="U60" s="46"/>
      <c r="V60" s="45"/>
      <c r="W60" s="46"/>
      <c r="X60" s="46"/>
      <c r="Y60" s="143"/>
      <c r="Z60" s="45"/>
      <c r="AA60" s="46"/>
      <c r="AB60" s="46" t="s">
        <v>141</v>
      </c>
      <c r="AC60" s="143"/>
      <c r="AD60" s="46"/>
      <c r="AE60" s="46" t="s">
        <v>141</v>
      </c>
      <c r="AF60" s="45"/>
      <c r="AG60" s="46"/>
      <c r="AH60" s="46"/>
      <c r="AI60" s="143"/>
      <c r="AJ60" s="46"/>
      <c r="AK60" s="46"/>
    </row>
    <row r="61" spans="2:37">
      <c r="B61" s="4">
        <f t="shared" si="1"/>
        <v>42370</v>
      </c>
      <c r="C61" s="4"/>
      <c r="D61" s="45" t="s">
        <v>141</v>
      </c>
      <c r="E61" s="46"/>
      <c r="F61" s="46"/>
      <c r="G61" s="143" t="s">
        <v>141</v>
      </c>
      <c r="H61" s="46"/>
      <c r="I61" s="46"/>
      <c r="J61" s="45">
        <v>205</v>
      </c>
      <c r="K61" s="46"/>
      <c r="L61" s="46"/>
      <c r="M61" s="143">
        <v>254</v>
      </c>
      <c r="N61" s="46"/>
      <c r="O61" s="46"/>
      <c r="P61" s="45">
        <v>32.090000000000003</v>
      </c>
      <c r="Q61" s="46"/>
      <c r="R61" s="46"/>
      <c r="S61" s="143">
        <v>313</v>
      </c>
      <c r="T61" s="46"/>
      <c r="U61" s="46"/>
      <c r="V61" s="45">
        <v>36.082000000000001</v>
      </c>
      <c r="W61" s="46"/>
      <c r="X61" s="46"/>
      <c r="Y61" s="143">
        <v>1051</v>
      </c>
      <c r="Z61" s="45"/>
      <c r="AA61" s="46"/>
      <c r="AB61" s="46" t="s">
        <v>141</v>
      </c>
      <c r="AC61" s="143"/>
      <c r="AD61" s="46"/>
      <c r="AE61" s="46" t="s">
        <v>141</v>
      </c>
      <c r="AF61" s="45"/>
      <c r="AG61" s="46"/>
      <c r="AH61" s="45">
        <v>29.446000000000002</v>
      </c>
      <c r="AI61" s="143"/>
      <c r="AJ61" s="46"/>
      <c r="AK61" s="46">
        <v>350</v>
      </c>
    </row>
    <row r="62" spans="2:37" ht="6.2" customHeight="1">
      <c r="B62" s="4"/>
      <c r="C62" s="4"/>
      <c r="D62" s="121"/>
      <c r="E62" s="121"/>
      <c r="F62" s="121"/>
      <c r="G62" s="327"/>
      <c r="H62" s="81"/>
      <c r="I62" s="121"/>
      <c r="J62" s="121"/>
      <c r="K62" s="121"/>
      <c r="L62" s="121"/>
      <c r="M62" s="428"/>
      <c r="N62" s="38"/>
      <c r="O62" s="38"/>
      <c r="P62" s="121"/>
      <c r="Q62" s="121"/>
      <c r="R62" s="121"/>
      <c r="S62" s="428"/>
      <c r="T62" s="81"/>
      <c r="U62" s="121"/>
      <c r="V62" s="121"/>
      <c r="W62" s="121"/>
      <c r="X62" s="121"/>
      <c r="Y62" s="327"/>
      <c r="Z62" s="38"/>
      <c r="AA62" s="38"/>
      <c r="AB62" s="121"/>
      <c r="AC62" s="121"/>
      <c r="AD62" s="121"/>
      <c r="AE62" s="428"/>
      <c r="AF62" s="81"/>
      <c r="AG62" s="121"/>
      <c r="AH62" s="121"/>
      <c r="AI62" s="121"/>
      <c r="AJ62" s="121"/>
      <c r="AK62" s="428"/>
    </row>
    <row r="63" spans="2:37" ht="12.95" customHeight="1">
      <c r="B63" s="127">
        <v>2015</v>
      </c>
      <c r="C63" s="9"/>
      <c r="D63" s="121">
        <f>SUMPRODUCT(D9:D61,G9:G61)/SUM(G9:G61)</f>
        <v>205.39478096895849</v>
      </c>
      <c r="E63" s="121"/>
      <c r="F63" s="121"/>
      <c r="G63" s="327">
        <f>SUM(G9:G61)</f>
        <v>3447</v>
      </c>
      <c r="H63" s="81"/>
      <c r="I63" s="121"/>
      <c r="J63" s="121"/>
      <c r="K63" s="121"/>
      <c r="L63" s="121"/>
      <c r="M63" s="428"/>
      <c r="N63" s="82"/>
      <c r="O63" s="82"/>
      <c r="P63" s="121">
        <f>SUMPRODUCT(P9:P61,S9:S61)/SUM(S9:S61)</f>
        <v>41.944652493408881</v>
      </c>
      <c r="Q63" s="121"/>
      <c r="R63" s="121"/>
      <c r="S63" s="327">
        <f>SUM(S9:S61)</f>
        <v>17827</v>
      </c>
      <c r="T63" s="81"/>
      <c r="U63" s="121"/>
      <c r="V63" s="121"/>
      <c r="W63" s="121"/>
      <c r="X63" s="121"/>
      <c r="Y63" s="327"/>
      <c r="Z63" s="82"/>
      <c r="AA63" s="82"/>
      <c r="AB63" s="121">
        <f>SUMPRODUCT(AB9:AB61,AE9:AE61)/SUM(AE9:AE61)</f>
        <v>34.478970341354227</v>
      </c>
      <c r="AC63" s="121"/>
      <c r="AD63" s="121"/>
      <c r="AE63" s="327">
        <f>SUM(AE9:AE61)</f>
        <v>5361</v>
      </c>
      <c r="AF63" s="81"/>
      <c r="AG63" s="121"/>
      <c r="AH63" s="121"/>
      <c r="AI63" s="121"/>
      <c r="AJ63" s="130"/>
      <c r="AK63" s="430"/>
    </row>
    <row r="64" spans="2:37" ht="12.95" customHeight="1">
      <c r="B64" s="246">
        <v>2014</v>
      </c>
      <c r="C64" s="9"/>
      <c r="D64" s="312">
        <v>145.47123199999999</v>
      </c>
      <c r="E64" s="121"/>
      <c r="F64" s="121"/>
      <c r="G64" s="327">
        <v>2500</v>
      </c>
      <c r="H64" s="81"/>
      <c r="I64" s="121"/>
      <c r="J64" s="121"/>
      <c r="K64" s="121"/>
      <c r="L64" s="121"/>
      <c r="M64" s="428"/>
      <c r="N64" s="82"/>
      <c r="O64" s="82"/>
      <c r="P64" s="121">
        <v>71.546163310961958</v>
      </c>
      <c r="Q64" s="121"/>
      <c r="R64" s="121"/>
      <c r="S64" s="327">
        <v>14304</v>
      </c>
      <c r="T64" s="81"/>
      <c r="U64" s="121"/>
      <c r="V64" s="121"/>
      <c r="W64" s="121"/>
      <c r="X64" s="121"/>
      <c r="Y64" s="327"/>
      <c r="Z64" s="82"/>
      <c r="AA64" s="82"/>
      <c r="AB64" s="121">
        <v>52.935702316412026</v>
      </c>
      <c r="AC64" s="121"/>
      <c r="AD64" s="121"/>
      <c r="AE64" s="327">
        <v>2029</v>
      </c>
      <c r="AF64" s="81"/>
      <c r="AG64" s="121"/>
      <c r="AH64" s="121"/>
      <c r="AI64" s="121"/>
      <c r="AJ64" s="130"/>
      <c r="AK64" s="430"/>
    </row>
    <row r="65" spans="2:38" ht="2.4500000000000002" customHeight="1">
      <c r="B65" s="127"/>
      <c r="C65" s="9"/>
      <c r="D65" s="130"/>
      <c r="E65" s="130"/>
      <c r="F65" s="130"/>
      <c r="G65" s="131"/>
      <c r="H65" s="110"/>
      <c r="I65" s="130"/>
      <c r="J65" s="130"/>
      <c r="K65" s="130"/>
      <c r="L65" s="130"/>
      <c r="M65" s="131"/>
      <c r="P65" s="130"/>
      <c r="Q65" s="130"/>
      <c r="R65" s="130"/>
      <c r="S65" s="131"/>
      <c r="T65" s="110"/>
      <c r="U65" s="130"/>
      <c r="V65" s="130"/>
      <c r="W65" s="130"/>
      <c r="X65" s="130"/>
      <c r="AB65" s="130"/>
      <c r="AC65" s="130"/>
      <c r="AD65" s="130"/>
      <c r="AE65" s="131"/>
      <c r="AF65" s="110"/>
      <c r="AG65" s="130"/>
      <c r="AH65" s="130"/>
      <c r="AI65" s="130"/>
      <c r="AJ65" s="130"/>
      <c r="AK65" s="131"/>
    </row>
    <row r="66" spans="2:38" ht="12.95" customHeight="1">
      <c r="B66" s="10" t="s">
        <v>146</v>
      </c>
      <c r="J66" s="117"/>
      <c r="K66" s="117"/>
      <c r="M66" s="117"/>
      <c r="N66" s="117"/>
      <c r="O66" s="117"/>
      <c r="V66" s="117"/>
      <c r="W66" s="117"/>
      <c r="Y66" s="7"/>
      <c r="Z66" s="117"/>
      <c r="AA66" s="117"/>
      <c r="AH66" s="117"/>
      <c r="AI66" s="117"/>
      <c r="AK66" s="117"/>
      <c r="AL66" s="117"/>
    </row>
    <row r="67" spans="2:38" ht="12.95" customHeight="1">
      <c r="B67" s="10" t="s">
        <v>174</v>
      </c>
      <c r="J67" s="117"/>
      <c r="K67" s="117"/>
      <c r="M67" s="117"/>
      <c r="N67" s="117"/>
      <c r="O67" s="117"/>
      <c r="V67" s="117"/>
      <c r="W67" s="117"/>
      <c r="Y67" s="7"/>
      <c r="Z67" s="117"/>
      <c r="AA67" s="117"/>
      <c r="AH67" s="117"/>
      <c r="AI67" s="117"/>
      <c r="AK67" s="117"/>
      <c r="AL67" s="117"/>
    </row>
    <row r="68" spans="2:38" ht="12.95" customHeight="1">
      <c r="B68" s="11"/>
      <c r="J68" s="117"/>
      <c r="K68" s="117"/>
      <c r="M68" s="117"/>
      <c r="N68" s="117"/>
      <c r="O68" s="117"/>
      <c r="V68" s="117"/>
      <c r="W68" s="117"/>
      <c r="Y68" s="7"/>
      <c r="Z68" s="117"/>
      <c r="AA68" s="117"/>
      <c r="AH68" s="117"/>
      <c r="AI68" s="117"/>
      <c r="AK68" s="117"/>
      <c r="AL68" s="117"/>
    </row>
    <row r="69" spans="2:38" ht="12.95" customHeight="1">
      <c r="J69" s="117"/>
      <c r="K69" s="117"/>
      <c r="M69" s="117"/>
      <c r="N69" s="117"/>
      <c r="O69" s="117"/>
      <c r="V69" s="117"/>
      <c r="W69" s="117"/>
      <c r="Y69" s="7"/>
      <c r="Z69" s="117"/>
      <c r="AA69" s="117"/>
      <c r="AH69" s="117"/>
      <c r="AI69" s="117"/>
      <c r="AK69" s="117"/>
      <c r="AL69" s="117"/>
    </row>
    <row r="70" spans="2:38">
      <c r="J70" s="117"/>
      <c r="K70" s="117"/>
      <c r="M70" s="117"/>
      <c r="N70" s="117"/>
      <c r="O70" s="117"/>
      <c r="V70" s="117"/>
      <c r="W70" s="117"/>
      <c r="Y70" s="7"/>
      <c r="Z70" s="117"/>
      <c r="AA70" s="117"/>
      <c r="AH70" s="117"/>
      <c r="AI70" s="117"/>
      <c r="AK70" s="117"/>
      <c r="AL70" s="117"/>
    </row>
    <row r="71" spans="2:38">
      <c r="J71" s="117"/>
      <c r="K71" s="117"/>
      <c r="M71" s="117"/>
      <c r="N71" s="117"/>
      <c r="O71" s="117"/>
      <c r="V71" s="117"/>
      <c r="W71" s="117"/>
      <c r="Y71" s="7"/>
      <c r="Z71" s="117"/>
      <c r="AA71" s="117"/>
      <c r="AH71" s="117"/>
      <c r="AI71" s="117"/>
      <c r="AK71" s="117"/>
      <c r="AL71" s="117"/>
    </row>
    <row r="72" spans="2:38">
      <c r="J72" s="117"/>
      <c r="K72" s="117"/>
      <c r="M72" s="117"/>
      <c r="N72" s="117"/>
      <c r="O72" s="117"/>
      <c r="V72" s="117"/>
      <c r="W72" s="117"/>
      <c r="Y72" s="7"/>
      <c r="Z72" s="117"/>
      <c r="AA72" s="117"/>
      <c r="AH72" s="117"/>
      <c r="AI72" s="117"/>
      <c r="AK72" s="117"/>
      <c r="AL72" s="117"/>
    </row>
  </sheetData>
  <mergeCells count="15">
    <mergeCell ref="D6:N6"/>
    <mergeCell ref="P6:Z6"/>
    <mergeCell ref="AB6:AL6"/>
    <mergeCell ref="D7:E7"/>
    <mergeCell ref="G7:H7"/>
    <mergeCell ref="J7:K7"/>
    <mergeCell ref="M7:N7"/>
    <mergeCell ref="P7:Q7"/>
    <mergeCell ref="S7:T7"/>
    <mergeCell ref="V7:W7"/>
    <mergeCell ref="Y7:Z7"/>
    <mergeCell ref="AB7:AC7"/>
    <mergeCell ref="AE7:AF7"/>
    <mergeCell ref="AH7:AI7"/>
    <mergeCell ref="AK7:AL7"/>
  </mergeCells>
  <pageMargins left="0.24" right="0.24" top="0.17" bottom="0.17" header="0.17" footer="0.17"/>
  <pageSetup scale="95" orientation="portrait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AL72"/>
  <sheetViews>
    <sheetView zoomScaleNormal="100" workbookViewId="0">
      <selection activeCell="B9" sqref="B9:AK64"/>
    </sheetView>
  </sheetViews>
  <sheetFormatPr defaultColWidth="10.28515625" defaultRowHeight="12"/>
  <cols>
    <col min="1" max="1" width="10.28515625" style="1"/>
    <col min="2" max="2" width="8.42578125" style="1" customWidth="1"/>
    <col min="3" max="3" width="2.28515625" style="1" customWidth="1"/>
    <col min="4" max="4" width="6.140625" style="1" customWidth="1"/>
    <col min="5" max="5" width="1.28515625" style="1" customWidth="1"/>
    <col min="6" max="6" width="0.85546875" style="1" customWidth="1"/>
    <col min="7" max="7" width="6.42578125" style="1" customWidth="1"/>
    <col min="8" max="8" width="0.42578125" style="1" customWidth="1"/>
    <col min="9" max="9" width="0.85546875" style="1" customWidth="1"/>
    <col min="10" max="10" width="6.140625" style="1" customWidth="1"/>
    <col min="11" max="11" width="1.5703125" style="1" customWidth="1"/>
    <col min="12" max="12" width="0.85546875" style="1" customWidth="1"/>
    <col min="13" max="13" width="6.42578125" style="1" customWidth="1"/>
    <col min="14" max="14" width="0.42578125" style="1" customWidth="1"/>
    <col min="15" max="15" width="1.42578125" style="1" customWidth="1"/>
    <col min="16" max="16" width="6.140625" style="1" customWidth="1"/>
    <col min="17" max="17" width="1.28515625" style="1" customWidth="1"/>
    <col min="18" max="18" width="0.85546875" style="1" customWidth="1"/>
    <col min="19" max="19" width="6.42578125" style="1" customWidth="1"/>
    <col min="20" max="20" width="0.42578125" style="1" customWidth="1"/>
    <col min="21" max="21" width="0.85546875" style="1" customWidth="1"/>
    <col min="22" max="22" width="6.140625" style="1" customWidth="1"/>
    <col min="23" max="23" width="1.5703125" style="1" customWidth="1"/>
    <col min="24" max="24" width="0.85546875" style="1" customWidth="1"/>
    <col min="25" max="25" width="6.42578125" style="131" customWidth="1"/>
    <col min="26" max="26" width="0.42578125" style="1" customWidth="1"/>
    <col min="27" max="27" width="1.42578125" style="1" customWidth="1"/>
    <col min="28" max="28" width="6.140625" style="1" customWidth="1"/>
    <col min="29" max="29" width="1.28515625" style="1" customWidth="1"/>
    <col min="30" max="30" width="0.85546875" style="1" customWidth="1"/>
    <col min="31" max="31" width="6.42578125" style="1" customWidth="1"/>
    <col min="32" max="32" width="0.42578125" style="1" customWidth="1"/>
    <col min="33" max="33" width="0.85546875" style="1" customWidth="1"/>
    <col min="34" max="34" width="6.140625" style="110" customWidth="1"/>
    <col min="35" max="35" width="1.5703125" style="1" customWidth="1"/>
    <col min="36" max="36" width="0.85546875" style="1" customWidth="1"/>
    <col min="37" max="37" width="6.42578125" style="1" customWidth="1"/>
    <col min="38" max="38" width="0.42578125" style="1" customWidth="1"/>
    <col min="39" max="16384" width="10.28515625" style="1"/>
  </cols>
  <sheetData>
    <row r="2" spans="2:38">
      <c r="D2" s="1" t="s">
        <v>410</v>
      </c>
    </row>
    <row r="3" spans="2:38">
      <c r="D3" s="1" t="s">
        <v>366</v>
      </c>
    </row>
    <row r="4" spans="2:38">
      <c r="D4" s="1" t="s">
        <v>367</v>
      </c>
    </row>
    <row r="5" spans="2:38" ht="5.25" customHeight="1">
      <c r="M5" s="12"/>
      <c r="N5" s="12"/>
      <c r="O5" s="12"/>
      <c r="Y5" s="233"/>
      <c r="Z5" s="12"/>
      <c r="AA5" s="12"/>
      <c r="AK5" s="12"/>
      <c r="AL5" s="12"/>
    </row>
    <row r="6" spans="2:38" ht="12.95" customHeight="1">
      <c r="D6" s="1970" t="s">
        <v>382</v>
      </c>
      <c r="E6" s="1970"/>
      <c r="F6" s="1970"/>
      <c r="G6" s="1970"/>
      <c r="H6" s="1970"/>
      <c r="I6" s="1970"/>
      <c r="J6" s="1970"/>
      <c r="K6" s="1970"/>
      <c r="L6" s="1970"/>
      <c r="M6" s="1970"/>
      <c r="N6" s="1970"/>
      <c r="O6" s="13"/>
      <c r="P6" s="1970" t="s">
        <v>383</v>
      </c>
      <c r="Q6" s="1970"/>
      <c r="R6" s="1970"/>
      <c r="S6" s="1970"/>
      <c r="T6" s="1970"/>
      <c r="U6" s="1970"/>
      <c r="V6" s="1970"/>
      <c r="W6" s="1970"/>
      <c r="X6" s="1970"/>
      <c r="Y6" s="1970"/>
      <c r="Z6" s="1970"/>
      <c r="AA6" s="13"/>
      <c r="AB6" s="1970" t="s">
        <v>384</v>
      </c>
      <c r="AC6" s="1970"/>
      <c r="AD6" s="1970"/>
      <c r="AE6" s="1970"/>
      <c r="AF6" s="1970"/>
      <c r="AG6" s="1970"/>
      <c r="AH6" s="1970"/>
      <c r="AI6" s="1970"/>
      <c r="AJ6" s="1970"/>
      <c r="AK6" s="1970"/>
      <c r="AL6" s="1970"/>
    </row>
    <row r="7" spans="2:38" ht="13.5" customHeight="1">
      <c r="D7" s="1951" t="s">
        <v>170</v>
      </c>
      <c r="E7" s="1951"/>
      <c r="F7" s="111"/>
      <c r="G7" s="1951" t="s">
        <v>231</v>
      </c>
      <c r="H7" s="1951"/>
      <c r="I7" s="111"/>
      <c r="J7" s="1972" t="s">
        <v>172</v>
      </c>
      <c r="K7" s="1972"/>
      <c r="L7" s="111"/>
      <c r="M7" s="1951" t="s">
        <v>231</v>
      </c>
      <c r="N7" s="1951"/>
      <c r="O7" s="112"/>
      <c r="P7" s="1951" t="s">
        <v>170</v>
      </c>
      <c r="Q7" s="1951"/>
      <c r="R7" s="111"/>
      <c r="S7" s="1951" t="s">
        <v>231</v>
      </c>
      <c r="T7" s="1951"/>
      <c r="U7" s="111"/>
      <c r="V7" s="1972" t="s">
        <v>172</v>
      </c>
      <c r="W7" s="1972"/>
      <c r="X7" s="111"/>
      <c r="Y7" s="1951" t="s">
        <v>231</v>
      </c>
      <c r="Z7" s="1951"/>
      <c r="AA7" s="112"/>
      <c r="AB7" s="1951" t="s">
        <v>170</v>
      </c>
      <c r="AC7" s="1951"/>
      <c r="AD7" s="111"/>
      <c r="AE7" s="1951" t="s">
        <v>231</v>
      </c>
      <c r="AF7" s="1951"/>
      <c r="AG7" s="111"/>
      <c r="AH7" s="1972" t="s">
        <v>172</v>
      </c>
      <c r="AI7" s="1972"/>
      <c r="AJ7" s="111"/>
      <c r="AK7" s="1951" t="s">
        <v>231</v>
      </c>
      <c r="AL7" s="1951"/>
    </row>
    <row r="8" spans="2:38" ht="2.4500000000000002" customHeight="1">
      <c r="E8" s="3"/>
      <c r="F8" s="3"/>
      <c r="G8" s="3"/>
      <c r="H8" s="3"/>
      <c r="I8" s="3"/>
      <c r="J8" s="3"/>
      <c r="K8" s="3"/>
      <c r="L8" s="3"/>
      <c r="Q8" s="3"/>
      <c r="R8" s="3"/>
      <c r="S8" s="3"/>
      <c r="T8" s="3"/>
      <c r="U8" s="3"/>
      <c r="V8" s="3"/>
      <c r="W8" s="3"/>
      <c r="X8" s="3"/>
      <c r="AC8" s="3"/>
      <c r="AD8" s="3"/>
      <c r="AE8" s="3"/>
      <c r="AF8" s="3"/>
      <c r="AG8" s="3"/>
      <c r="AH8" s="115"/>
      <c r="AI8" s="3"/>
      <c r="AJ8" s="3"/>
    </row>
    <row r="9" spans="2:38">
      <c r="B9" s="4">
        <v>42006</v>
      </c>
      <c r="C9" s="4"/>
      <c r="D9" s="45">
        <v>316.67</v>
      </c>
      <c r="E9" s="46"/>
      <c r="F9" s="46"/>
      <c r="G9" s="143">
        <v>6</v>
      </c>
      <c r="H9" s="46"/>
      <c r="I9" s="46"/>
      <c r="J9" s="46"/>
      <c r="K9" s="46"/>
      <c r="L9" s="46"/>
      <c r="M9" s="46"/>
      <c r="N9" s="46"/>
      <c r="O9" s="46"/>
      <c r="P9" s="45">
        <v>370</v>
      </c>
      <c r="Q9" s="46"/>
      <c r="R9" s="46"/>
      <c r="S9" s="143">
        <v>20</v>
      </c>
      <c r="T9" s="46"/>
      <c r="U9" s="46"/>
      <c r="V9" s="46"/>
      <c r="W9" s="46"/>
      <c r="X9" s="46"/>
      <c r="Y9" s="46"/>
      <c r="Z9" s="46"/>
      <c r="AA9" s="46"/>
      <c r="AB9" s="45">
        <v>155.49</v>
      </c>
      <c r="AC9" s="46"/>
      <c r="AD9" s="46"/>
      <c r="AE9" s="143">
        <v>86</v>
      </c>
      <c r="AF9" s="46"/>
      <c r="AG9" s="46"/>
      <c r="AH9" s="46"/>
      <c r="AI9" s="46"/>
      <c r="AJ9" s="46"/>
      <c r="AK9" s="46"/>
    </row>
    <row r="10" spans="2:38" ht="12.95" customHeight="1">
      <c r="B10" s="4">
        <f t="shared" ref="B10:B16" si="0">B9+7</f>
        <v>42013</v>
      </c>
      <c r="C10" s="4"/>
      <c r="D10" s="45">
        <v>346.88</v>
      </c>
      <c r="E10" s="46"/>
      <c r="F10" s="46"/>
      <c r="G10" s="143">
        <v>48</v>
      </c>
      <c r="H10" s="46"/>
      <c r="I10" s="46"/>
      <c r="J10" s="46"/>
      <c r="K10" s="46"/>
      <c r="L10" s="46"/>
      <c r="M10" s="46"/>
      <c r="N10" s="46"/>
      <c r="O10" s="46"/>
      <c r="P10" s="45">
        <v>360.45</v>
      </c>
      <c r="Q10" s="46"/>
      <c r="R10" s="46"/>
      <c r="S10" s="143">
        <v>110</v>
      </c>
      <c r="T10" s="46"/>
      <c r="U10" s="46"/>
      <c r="V10" s="46"/>
      <c r="W10" s="46"/>
      <c r="X10" s="46"/>
      <c r="Y10" s="46"/>
      <c r="Z10" s="46"/>
      <c r="AA10" s="46"/>
      <c r="AB10" s="45">
        <v>153.49</v>
      </c>
      <c r="AC10" s="46"/>
      <c r="AD10" s="46"/>
      <c r="AE10" s="143">
        <v>74</v>
      </c>
      <c r="AF10" s="46"/>
      <c r="AG10" s="46"/>
      <c r="AH10" s="46"/>
      <c r="AI10" s="46"/>
      <c r="AJ10" s="46"/>
      <c r="AK10" s="46"/>
    </row>
    <row r="11" spans="2:38">
      <c r="B11" s="4">
        <f t="shared" si="0"/>
        <v>42020</v>
      </c>
      <c r="C11" s="4"/>
      <c r="D11" s="45">
        <v>330</v>
      </c>
      <c r="E11" s="46"/>
      <c r="F11" s="46"/>
      <c r="G11" s="143">
        <v>2</v>
      </c>
      <c r="H11" s="46"/>
      <c r="I11" s="46"/>
      <c r="J11" s="46"/>
      <c r="K11" s="46"/>
      <c r="L11" s="46"/>
      <c r="M11" s="46"/>
      <c r="N11" s="46"/>
      <c r="O11" s="46"/>
      <c r="P11" s="45">
        <v>353.71</v>
      </c>
      <c r="Q11" s="46"/>
      <c r="R11" s="46"/>
      <c r="S11" s="143">
        <v>147</v>
      </c>
      <c r="T11" s="46"/>
      <c r="U11" s="46"/>
      <c r="V11" s="46"/>
      <c r="W11" s="46"/>
      <c r="X11" s="46"/>
      <c r="Y11" s="46"/>
      <c r="Z11" s="46"/>
      <c r="AA11" s="46"/>
      <c r="AB11" s="45">
        <v>144.47</v>
      </c>
      <c r="AC11" s="46"/>
      <c r="AD11" s="46"/>
      <c r="AE11" s="143">
        <v>161</v>
      </c>
      <c r="AF11" s="46"/>
      <c r="AG11" s="46"/>
      <c r="AH11" s="46"/>
      <c r="AI11" s="46"/>
      <c r="AJ11" s="46"/>
      <c r="AK11" s="46"/>
    </row>
    <row r="12" spans="2:38">
      <c r="B12" s="4">
        <f t="shared" si="0"/>
        <v>42027</v>
      </c>
      <c r="C12" s="4"/>
      <c r="D12" s="45">
        <v>297.31</v>
      </c>
      <c r="E12" s="46"/>
      <c r="F12" s="46"/>
      <c r="G12" s="143">
        <v>52</v>
      </c>
      <c r="H12" s="46"/>
      <c r="I12" s="46"/>
      <c r="J12" s="46"/>
      <c r="K12" s="46"/>
      <c r="L12" s="46"/>
      <c r="M12" s="46"/>
      <c r="N12" s="46"/>
      <c r="O12" s="46"/>
      <c r="P12" s="45">
        <v>339</v>
      </c>
      <c r="Q12" s="46"/>
      <c r="R12" s="46"/>
      <c r="S12" s="143">
        <v>50</v>
      </c>
      <c r="T12" s="46"/>
      <c r="U12" s="46"/>
      <c r="V12" s="46"/>
      <c r="W12" s="46"/>
      <c r="X12" s="46"/>
      <c r="Y12" s="46"/>
      <c r="Z12" s="46"/>
      <c r="AA12" s="46"/>
      <c r="AB12" s="45">
        <v>136.80000000000001</v>
      </c>
      <c r="AC12" s="46"/>
      <c r="AD12" s="46"/>
      <c r="AE12" s="143">
        <v>100</v>
      </c>
      <c r="AF12" s="46"/>
      <c r="AG12" s="46"/>
      <c r="AH12" s="46"/>
      <c r="AI12" s="46"/>
      <c r="AJ12" s="46"/>
      <c r="AK12" s="46"/>
    </row>
    <row r="13" spans="2:38">
      <c r="B13" s="4">
        <f t="shared" si="0"/>
        <v>42034</v>
      </c>
      <c r="C13" s="4"/>
      <c r="D13" s="45">
        <v>247.1</v>
      </c>
      <c r="E13" s="46"/>
      <c r="F13" s="46"/>
      <c r="G13" s="143">
        <v>62</v>
      </c>
      <c r="H13" s="46"/>
      <c r="I13" s="46"/>
      <c r="J13" s="45">
        <v>293.92</v>
      </c>
      <c r="K13" s="46"/>
      <c r="L13" s="46"/>
      <c r="M13" s="143">
        <v>166</v>
      </c>
      <c r="N13" s="46"/>
      <c r="O13" s="46"/>
      <c r="P13" s="45">
        <v>321.77999999999997</v>
      </c>
      <c r="Q13" s="46"/>
      <c r="R13" s="46"/>
      <c r="S13" s="143">
        <v>90</v>
      </c>
      <c r="T13" s="46"/>
      <c r="U13" s="46"/>
      <c r="V13" s="45">
        <v>347.61</v>
      </c>
      <c r="W13" s="46"/>
      <c r="X13" s="46"/>
      <c r="Y13" s="143">
        <v>417</v>
      </c>
      <c r="Z13" s="46"/>
      <c r="AA13" s="46"/>
      <c r="AB13" s="45">
        <v>136</v>
      </c>
      <c r="AC13" s="46"/>
      <c r="AD13" s="46"/>
      <c r="AE13" s="143">
        <v>30</v>
      </c>
      <c r="AF13" s="46"/>
      <c r="AG13" s="46"/>
      <c r="AH13" s="45">
        <v>143.80000000000001</v>
      </c>
      <c r="AI13" s="46"/>
      <c r="AJ13" s="46"/>
      <c r="AK13" s="143">
        <v>371</v>
      </c>
    </row>
    <row r="14" spans="2:38">
      <c r="B14" s="4">
        <f t="shared" si="0"/>
        <v>42041</v>
      </c>
      <c r="C14" s="4"/>
      <c r="D14" s="45">
        <v>279.63</v>
      </c>
      <c r="E14" s="46"/>
      <c r="F14" s="46"/>
      <c r="G14" s="143">
        <v>82</v>
      </c>
      <c r="H14" s="46"/>
      <c r="I14" s="46"/>
      <c r="J14" s="46"/>
      <c r="K14" s="46"/>
      <c r="L14" s="46"/>
      <c r="M14" s="46"/>
      <c r="N14" s="46"/>
      <c r="O14" s="46"/>
      <c r="P14" s="45">
        <v>319.5</v>
      </c>
      <c r="Q14" s="46"/>
      <c r="R14" s="46"/>
      <c r="S14" s="143">
        <v>297</v>
      </c>
      <c r="T14" s="46"/>
      <c r="U14" s="46"/>
      <c r="V14" s="46"/>
      <c r="W14" s="46"/>
      <c r="X14" s="46"/>
      <c r="Y14" s="46"/>
      <c r="Z14" s="46"/>
      <c r="AA14" s="46"/>
      <c r="AB14" s="45">
        <v>134.31</v>
      </c>
      <c r="AC14" s="46"/>
      <c r="AD14" s="46"/>
      <c r="AE14" s="143">
        <v>116</v>
      </c>
      <c r="AF14" s="46"/>
      <c r="AG14" s="46"/>
      <c r="AH14" s="46"/>
      <c r="AI14" s="46"/>
      <c r="AJ14" s="46"/>
      <c r="AK14" s="46"/>
    </row>
    <row r="15" spans="2:38">
      <c r="B15" s="4">
        <f t="shared" si="0"/>
        <v>42048</v>
      </c>
      <c r="C15" s="4"/>
      <c r="D15" s="45">
        <v>293.33</v>
      </c>
      <c r="E15" s="46"/>
      <c r="F15" s="46"/>
      <c r="G15" s="143">
        <v>102</v>
      </c>
      <c r="H15" s="46"/>
      <c r="I15" s="46"/>
      <c r="J15" s="46"/>
      <c r="K15" s="46"/>
      <c r="L15" s="46"/>
      <c r="M15" s="46"/>
      <c r="N15" s="46"/>
      <c r="O15" s="46"/>
      <c r="P15" s="45">
        <v>310</v>
      </c>
      <c r="Q15" s="46"/>
      <c r="R15" s="46"/>
      <c r="S15" s="143">
        <v>200</v>
      </c>
      <c r="T15" s="46"/>
      <c r="U15" s="46"/>
      <c r="V15" s="46"/>
      <c r="W15" s="46"/>
      <c r="X15" s="46"/>
      <c r="Y15" s="46"/>
      <c r="Z15" s="46"/>
      <c r="AA15" s="46"/>
      <c r="AB15" s="45">
        <v>135.08000000000001</v>
      </c>
      <c r="AC15" s="46"/>
      <c r="AD15" s="46"/>
      <c r="AE15" s="143">
        <v>202</v>
      </c>
      <c r="AF15" s="46"/>
      <c r="AG15" s="46"/>
      <c r="AH15" s="46"/>
      <c r="AI15" s="46"/>
      <c r="AJ15" s="46"/>
      <c r="AK15" s="46"/>
    </row>
    <row r="16" spans="2:38">
      <c r="B16" s="4">
        <f t="shared" si="0"/>
        <v>42055</v>
      </c>
      <c r="C16" s="4"/>
      <c r="D16" s="45">
        <v>282.27</v>
      </c>
      <c r="E16" s="46"/>
      <c r="F16" s="46"/>
      <c r="G16" s="143">
        <v>44</v>
      </c>
      <c r="H16" s="46"/>
      <c r="I16" s="46"/>
      <c r="J16" s="46"/>
      <c r="K16" s="46"/>
      <c r="L16" s="46"/>
      <c r="M16" s="46"/>
      <c r="N16" s="46"/>
      <c r="O16" s="46"/>
      <c r="P16" s="45">
        <v>303.49</v>
      </c>
      <c r="Q16" s="46"/>
      <c r="R16" s="46"/>
      <c r="S16" s="143">
        <v>245</v>
      </c>
      <c r="T16" s="46"/>
      <c r="U16" s="46"/>
      <c r="V16" s="46"/>
      <c r="W16" s="46"/>
      <c r="X16" s="46"/>
      <c r="Y16" s="46"/>
      <c r="Z16" s="46"/>
      <c r="AA16" s="46"/>
      <c r="AB16" s="45">
        <v>131.94</v>
      </c>
      <c r="AC16" s="46"/>
      <c r="AD16" s="46"/>
      <c r="AE16" s="143">
        <v>113</v>
      </c>
      <c r="AF16" s="46"/>
      <c r="AG16" s="46"/>
      <c r="AH16" s="46"/>
      <c r="AI16" s="46"/>
      <c r="AJ16" s="46"/>
      <c r="AK16" s="46"/>
    </row>
    <row r="17" spans="2:37">
      <c r="B17" s="4">
        <f>B16+7</f>
        <v>42062</v>
      </c>
      <c r="C17" s="4"/>
      <c r="D17" s="45">
        <v>280</v>
      </c>
      <c r="E17" s="46"/>
      <c r="F17" s="46"/>
      <c r="G17" s="143">
        <v>420</v>
      </c>
      <c r="H17" s="46"/>
      <c r="I17" s="46"/>
      <c r="J17" s="45">
        <v>282.20999999999998</v>
      </c>
      <c r="K17" s="46"/>
      <c r="L17" s="46"/>
      <c r="M17" s="143">
        <v>648</v>
      </c>
      <c r="N17" s="46"/>
      <c r="O17" s="46"/>
      <c r="P17" s="45">
        <v>299.32</v>
      </c>
      <c r="Q17" s="46"/>
      <c r="R17" s="46"/>
      <c r="S17" s="143">
        <v>136</v>
      </c>
      <c r="T17" s="46"/>
      <c r="U17" s="46"/>
      <c r="V17" s="45">
        <v>309.74</v>
      </c>
      <c r="W17" s="46"/>
      <c r="X17" s="46"/>
      <c r="Y17" s="143">
        <v>878</v>
      </c>
      <c r="Z17" s="46"/>
      <c r="AA17" s="46"/>
      <c r="AB17" s="45">
        <v>130</v>
      </c>
      <c r="AC17" s="46"/>
      <c r="AD17" s="46"/>
      <c r="AE17" s="143">
        <v>102</v>
      </c>
      <c r="AF17" s="46"/>
      <c r="AG17" s="46"/>
      <c r="AH17" s="45">
        <v>133.27000000000001</v>
      </c>
      <c r="AI17" s="46"/>
      <c r="AJ17" s="46"/>
      <c r="AK17" s="143">
        <v>533</v>
      </c>
    </row>
    <row r="18" spans="2:37">
      <c r="B18" s="4">
        <f t="shared" ref="B18:B61" si="1">B17+7</f>
        <v>42069</v>
      </c>
      <c r="C18" s="4"/>
      <c r="D18" s="45" t="s">
        <v>141</v>
      </c>
      <c r="E18" s="46"/>
      <c r="F18" s="46"/>
      <c r="G18" s="143" t="s">
        <v>141</v>
      </c>
      <c r="H18" s="46"/>
      <c r="I18" s="46"/>
      <c r="J18" s="46"/>
      <c r="K18" s="46"/>
      <c r="L18" s="46"/>
      <c r="M18" s="46"/>
      <c r="N18" s="46"/>
      <c r="O18" s="46"/>
      <c r="P18" s="45">
        <v>292.33</v>
      </c>
      <c r="Q18" s="46"/>
      <c r="R18" s="46"/>
      <c r="S18" s="143">
        <v>120</v>
      </c>
      <c r="T18" s="46"/>
      <c r="U18" s="46"/>
      <c r="V18" s="46"/>
      <c r="W18" s="46"/>
      <c r="X18" s="46"/>
      <c r="Y18" s="46"/>
      <c r="Z18" s="46"/>
      <c r="AA18" s="46"/>
      <c r="AB18" s="45">
        <v>128.15</v>
      </c>
      <c r="AC18" s="46"/>
      <c r="AD18" s="46"/>
      <c r="AE18" s="143">
        <v>271</v>
      </c>
      <c r="AF18" s="46"/>
      <c r="AG18" s="46"/>
      <c r="AH18" s="46"/>
      <c r="AI18" s="46"/>
      <c r="AJ18" s="46"/>
      <c r="AK18" s="46"/>
    </row>
    <row r="19" spans="2:37" ht="12.95" customHeight="1">
      <c r="B19" s="4">
        <f t="shared" si="1"/>
        <v>42076</v>
      </c>
      <c r="C19" s="4"/>
      <c r="D19" s="45">
        <v>282.12</v>
      </c>
      <c r="E19" s="46"/>
      <c r="F19" s="46"/>
      <c r="G19" s="143">
        <v>104</v>
      </c>
      <c r="H19" s="46"/>
      <c r="I19" s="46"/>
      <c r="J19" s="46"/>
      <c r="K19" s="46"/>
      <c r="L19" s="46"/>
      <c r="M19" s="46"/>
      <c r="N19" s="46"/>
      <c r="O19" s="46"/>
      <c r="P19" s="45">
        <v>290.45</v>
      </c>
      <c r="Q19" s="46"/>
      <c r="R19" s="46"/>
      <c r="S19" s="143">
        <v>620</v>
      </c>
      <c r="T19" s="46"/>
      <c r="U19" s="46"/>
      <c r="V19" s="46"/>
      <c r="W19" s="46"/>
      <c r="X19" s="46"/>
      <c r="Y19" s="46"/>
      <c r="Z19" s="46"/>
      <c r="AA19" s="46"/>
      <c r="AB19" s="45">
        <v>127.47</v>
      </c>
      <c r="AC19" s="46"/>
      <c r="AD19" s="46"/>
      <c r="AE19" s="143">
        <v>124</v>
      </c>
      <c r="AF19" s="46"/>
      <c r="AG19" s="46"/>
      <c r="AH19" s="46"/>
      <c r="AI19" s="46"/>
      <c r="AJ19" s="46"/>
      <c r="AK19" s="46"/>
    </row>
    <row r="20" spans="2:37">
      <c r="B20" s="4">
        <f t="shared" si="1"/>
        <v>42083</v>
      </c>
      <c r="C20" s="4"/>
      <c r="D20" s="45">
        <v>275.45</v>
      </c>
      <c r="E20" s="46"/>
      <c r="F20" s="46"/>
      <c r="G20" s="143">
        <v>44</v>
      </c>
      <c r="H20" s="46"/>
      <c r="I20" s="46"/>
      <c r="J20" s="46"/>
      <c r="K20" s="46"/>
      <c r="L20" s="46"/>
      <c r="M20" s="46"/>
      <c r="N20" s="46"/>
      <c r="O20" s="46"/>
      <c r="P20" s="45">
        <v>292.14999999999998</v>
      </c>
      <c r="Q20" s="46"/>
      <c r="R20" s="46"/>
      <c r="S20" s="143">
        <v>796</v>
      </c>
      <c r="T20" s="46"/>
      <c r="U20" s="46"/>
      <c r="V20" s="46"/>
      <c r="W20" s="46"/>
      <c r="X20" s="46"/>
      <c r="Y20" s="46"/>
      <c r="Z20" s="46"/>
      <c r="AA20" s="46"/>
      <c r="AB20" s="45">
        <v>128.69</v>
      </c>
      <c r="AC20" s="46"/>
      <c r="AD20" s="46"/>
      <c r="AE20" s="143">
        <v>290</v>
      </c>
      <c r="AF20" s="46"/>
      <c r="AG20" s="46"/>
      <c r="AH20" s="46"/>
      <c r="AI20" s="46"/>
      <c r="AJ20" s="46"/>
      <c r="AK20" s="46"/>
    </row>
    <row r="21" spans="2:37">
      <c r="B21" s="4">
        <f t="shared" si="1"/>
        <v>42090</v>
      </c>
      <c r="C21" s="4"/>
      <c r="D21" s="45">
        <v>280</v>
      </c>
      <c r="E21" s="46"/>
      <c r="F21" s="46"/>
      <c r="G21" s="143">
        <v>80</v>
      </c>
      <c r="H21" s="46"/>
      <c r="I21" s="46"/>
      <c r="J21" s="45">
        <v>280.08999999999997</v>
      </c>
      <c r="K21" s="46"/>
      <c r="L21" s="46"/>
      <c r="M21" s="143">
        <v>228</v>
      </c>
      <c r="N21" s="46"/>
      <c r="O21" s="46"/>
      <c r="P21" s="45">
        <v>293.23</v>
      </c>
      <c r="Q21" s="46"/>
      <c r="R21" s="46"/>
      <c r="S21" s="143">
        <v>414</v>
      </c>
      <c r="T21" s="46"/>
      <c r="U21" s="46"/>
      <c r="V21" s="45">
        <v>292.24</v>
      </c>
      <c r="W21" s="46"/>
      <c r="X21" s="46"/>
      <c r="Y21" s="143">
        <v>2300</v>
      </c>
      <c r="Z21" s="46"/>
      <c r="AA21" s="46"/>
      <c r="AB21" s="45">
        <v>132</v>
      </c>
      <c r="AC21" s="46"/>
      <c r="AD21" s="46"/>
      <c r="AE21" s="143">
        <v>35</v>
      </c>
      <c r="AF21" s="46"/>
      <c r="AG21" s="46"/>
      <c r="AH21" s="45">
        <v>128.44</v>
      </c>
      <c r="AI21" s="46"/>
      <c r="AJ21" s="46"/>
      <c r="AK21" s="143">
        <v>720</v>
      </c>
    </row>
    <row r="22" spans="2:37">
      <c r="B22" s="4">
        <f t="shared" si="1"/>
        <v>42097</v>
      </c>
      <c r="C22" s="4"/>
      <c r="D22" s="45">
        <v>285</v>
      </c>
      <c r="E22" s="46"/>
      <c r="F22" s="46"/>
      <c r="G22" s="143">
        <v>129</v>
      </c>
      <c r="H22" s="46"/>
      <c r="I22" s="46"/>
      <c r="J22" s="46"/>
      <c r="K22" s="46"/>
      <c r="L22" s="46"/>
      <c r="M22" s="46"/>
      <c r="N22" s="46"/>
      <c r="O22" s="46"/>
      <c r="P22" s="45">
        <v>294.41000000000003</v>
      </c>
      <c r="Q22" s="46"/>
      <c r="R22" s="46"/>
      <c r="S22" s="143">
        <v>754</v>
      </c>
      <c r="T22" s="46"/>
      <c r="U22" s="46"/>
      <c r="V22" s="46"/>
      <c r="W22" s="46"/>
      <c r="X22" s="46"/>
      <c r="Y22" s="46"/>
      <c r="Z22" s="46"/>
      <c r="AA22" s="46"/>
      <c r="AB22" s="45">
        <v>131.46</v>
      </c>
      <c r="AC22" s="46"/>
      <c r="AD22" s="46"/>
      <c r="AE22" s="143">
        <v>156</v>
      </c>
      <c r="AF22" s="46"/>
      <c r="AG22" s="46"/>
      <c r="AH22" s="46"/>
      <c r="AI22" s="46"/>
      <c r="AJ22" s="46"/>
      <c r="AK22" s="46"/>
    </row>
    <row r="23" spans="2:37">
      <c r="B23" s="4">
        <f t="shared" si="1"/>
        <v>42104</v>
      </c>
      <c r="C23" s="4"/>
      <c r="D23" s="45">
        <v>290</v>
      </c>
      <c r="E23" s="46"/>
      <c r="F23" s="46"/>
      <c r="G23" s="143">
        <v>7</v>
      </c>
      <c r="H23" s="46"/>
      <c r="I23" s="46"/>
      <c r="J23" s="46"/>
      <c r="K23" s="46"/>
      <c r="L23" s="46"/>
      <c r="M23" s="46"/>
      <c r="N23" s="46"/>
      <c r="O23" s="46"/>
      <c r="P23" s="45">
        <v>298.37</v>
      </c>
      <c r="Q23" s="46"/>
      <c r="R23" s="46"/>
      <c r="S23" s="143">
        <v>393</v>
      </c>
      <c r="T23" s="46"/>
      <c r="U23" s="46"/>
      <c r="V23" s="46"/>
      <c r="W23" s="46"/>
      <c r="X23" s="46"/>
      <c r="Y23" s="46"/>
      <c r="Z23" s="46"/>
      <c r="AA23" s="46"/>
      <c r="AB23" s="45">
        <v>132</v>
      </c>
      <c r="AC23" s="46"/>
      <c r="AD23" s="46"/>
      <c r="AE23" s="143">
        <v>145</v>
      </c>
      <c r="AF23" s="46"/>
      <c r="AG23" s="46"/>
      <c r="AH23" s="46"/>
      <c r="AI23" s="46"/>
      <c r="AJ23" s="46"/>
      <c r="AK23" s="46"/>
    </row>
    <row r="24" spans="2:37">
      <c r="B24" s="4">
        <f t="shared" si="1"/>
        <v>42111</v>
      </c>
      <c r="C24" s="4"/>
      <c r="D24" s="45">
        <v>297.33</v>
      </c>
      <c r="E24" s="46"/>
      <c r="F24" s="46"/>
      <c r="G24" s="143">
        <v>120</v>
      </c>
      <c r="H24" s="46"/>
      <c r="I24" s="46"/>
      <c r="J24" s="46"/>
      <c r="K24" s="46"/>
      <c r="L24" s="46"/>
      <c r="M24" s="46"/>
      <c r="N24" s="46"/>
      <c r="O24" s="46"/>
      <c r="P24" s="45">
        <v>305.58</v>
      </c>
      <c r="Q24" s="46"/>
      <c r="R24" s="46"/>
      <c r="S24" s="143">
        <v>660</v>
      </c>
      <c r="T24" s="46"/>
      <c r="U24" s="46"/>
      <c r="V24" s="46"/>
      <c r="W24" s="46"/>
      <c r="X24" s="46"/>
      <c r="Y24" s="46"/>
      <c r="Z24" s="46"/>
      <c r="AA24" s="46"/>
      <c r="AB24" s="45">
        <v>131.04</v>
      </c>
      <c r="AC24" s="46"/>
      <c r="AD24" s="46"/>
      <c r="AE24" s="143">
        <v>67</v>
      </c>
      <c r="AF24" s="46"/>
      <c r="AG24" s="46"/>
      <c r="AH24" s="46"/>
      <c r="AI24" s="46"/>
      <c r="AJ24" s="46"/>
      <c r="AK24" s="46"/>
    </row>
    <row r="25" spans="2:37">
      <c r="B25" s="4">
        <f t="shared" si="1"/>
        <v>42118</v>
      </c>
      <c r="C25" s="4"/>
      <c r="D25" s="45">
        <v>306.04000000000002</v>
      </c>
      <c r="E25" s="46"/>
      <c r="F25" s="46"/>
      <c r="G25" s="143">
        <v>67</v>
      </c>
      <c r="H25" s="46"/>
      <c r="I25" s="46"/>
      <c r="J25" s="45">
        <v>306.39999999999998</v>
      </c>
      <c r="K25" s="46"/>
      <c r="L25" s="46"/>
      <c r="M25" s="143">
        <v>538</v>
      </c>
      <c r="N25" s="46"/>
      <c r="O25" s="46"/>
      <c r="P25" s="45">
        <v>314.35000000000002</v>
      </c>
      <c r="Q25" s="46"/>
      <c r="R25" s="46"/>
      <c r="S25" s="143">
        <v>260</v>
      </c>
      <c r="T25" s="46"/>
      <c r="U25" s="46"/>
      <c r="V25" s="45">
        <v>304.45999999999998</v>
      </c>
      <c r="W25" s="46"/>
      <c r="X25" s="46"/>
      <c r="Y25" s="143">
        <v>1848</v>
      </c>
      <c r="Z25" s="46"/>
      <c r="AA25" s="46"/>
      <c r="AB25" s="45">
        <v>130.61000000000001</v>
      </c>
      <c r="AC25" s="46"/>
      <c r="AD25" s="46"/>
      <c r="AE25" s="143">
        <v>230</v>
      </c>
      <c r="AF25" s="46"/>
      <c r="AG25" s="46"/>
      <c r="AH25" s="45">
        <v>131.35</v>
      </c>
      <c r="AI25" s="46"/>
      <c r="AJ25" s="46"/>
      <c r="AK25" s="143">
        <v>1088</v>
      </c>
    </row>
    <row r="26" spans="2:37">
      <c r="B26" s="4">
        <f t="shared" si="1"/>
        <v>42125</v>
      </c>
      <c r="C26" s="4"/>
      <c r="D26" s="45">
        <v>324.93</v>
      </c>
      <c r="E26" s="46"/>
      <c r="F26" s="46"/>
      <c r="G26" s="143">
        <v>215</v>
      </c>
      <c r="H26" s="46"/>
      <c r="I26" s="46"/>
      <c r="J26" s="46"/>
      <c r="K26" s="46"/>
      <c r="L26" s="46"/>
      <c r="M26" s="46"/>
      <c r="N26" s="46"/>
      <c r="O26" s="46"/>
      <c r="P26" s="45">
        <v>330.03</v>
      </c>
      <c r="Q26" s="46"/>
      <c r="R26" s="46"/>
      <c r="S26" s="143">
        <v>211</v>
      </c>
      <c r="T26" s="46"/>
      <c r="U26" s="46"/>
      <c r="V26" s="46"/>
      <c r="W26" s="46"/>
      <c r="X26" s="46"/>
      <c r="Y26" s="46"/>
      <c r="Z26" s="46"/>
      <c r="AA26" s="46"/>
      <c r="AB26" s="45">
        <v>131.52000000000001</v>
      </c>
      <c r="AC26" s="46"/>
      <c r="AD26" s="46"/>
      <c r="AE26" s="143">
        <v>497</v>
      </c>
      <c r="AF26" s="46"/>
      <c r="AG26" s="46"/>
      <c r="AH26" s="46"/>
      <c r="AI26" s="46"/>
      <c r="AJ26" s="46"/>
      <c r="AK26" s="46"/>
    </row>
    <row r="27" spans="2:37">
      <c r="B27" s="4">
        <f t="shared" si="1"/>
        <v>42132</v>
      </c>
      <c r="C27" s="4"/>
      <c r="D27" s="45">
        <v>366.73</v>
      </c>
      <c r="E27" s="46"/>
      <c r="F27" s="46"/>
      <c r="G27" s="143">
        <v>22</v>
      </c>
      <c r="H27" s="46"/>
      <c r="I27" s="46"/>
      <c r="J27" s="46"/>
      <c r="K27" s="46"/>
      <c r="L27" s="46"/>
      <c r="M27" s="46"/>
      <c r="N27" s="46"/>
      <c r="O27" s="46"/>
      <c r="P27" s="45">
        <v>337.33</v>
      </c>
      <c r="Q27" s="46"/>
      <c r="R27" s="46"/>
      <c r="S27" s="143">
        <v>120</v>
      </c>
      <c r="T27" s="46"/>
      <c r="U27" s="46"/>
      <c r="V27" s="46"/>
      <c r="W27" s="46"/>
      <c r="X27" s="46"/>
      <c r="Y27" s="46"/>
      <c r="Z27" s="46"/>
      <c r="AA27" s="46"/>
      <c r="AB27" s="45">
        <v>131.71</v>
      </c>
      <c r="AC27" s="46"/>
      <c r="AD27" s="46"/>
      <c r="AE27" s="143">
        <v>56</v>
      </c>
      <c r="AF27" s="46"/>
      <c r="AG27" s="46"/>
      <c r="AH27" s="46"/>
      <c r="AI27" s="46"/>
      <c r="AJ27" s="46"/>
      <c r="AK27" s="46"/>
    </row>
    <row r="28" spans="2:37">
      <c r="B28" s="4">
        <f t="shared" si="1"/>
        <v>42139</v>
      </c>
      <c r="C28" s="4"/>
      <c r="D28" s="45">
        <v>385</v>
      </c>
      <c r="E28" s="46"/>
      <c r="F28" s="46"/>
      <c r="G28" s="143">
        <v>40</v>
      </c>
      <c r="H28" s="46"/>
      <c r="I28" s="46"/>
      <c r="J28" s="46"/>
      <c r="K28" s="46"/>
      <c r="L28" s="46"/>
      <c r="M28" s="46"/>
      <c r="N28" s="46"/>
      <c r="O28" s="46"/>
      <c r="P28" s="45">
        <v>376.39</v>
      </c>
      <c r="Q28" s="46"/>
      <c r="R28" s="46"/>
      <c r="S28" s="143">
        <v>122</v>
      </c>
      <c r="T28" s="46"/>
      <c r="U28" s="46"/>
      <c r="V28" s="46"/>
      <c r="W28" s="46"/>
      <c r="X28" s="46"/>
      <c r="Y28" s="46"/>
      <c r="Z28" s="46"/>
      <c r="AA28" s="46"/>
      <c r="AB28" s="45">
        <v>132.66999999999999</v>
      </c>
      <c r="AC28" s="46"/>
      <c r="AD28" s="46"/>
      <c r="AE28" s="143">
        <v>21</v>
      </c>
      <c r="AF28" s="46"/>
      <c r="AG28" s="46"/>
      <c r="AH28" s="46"/>
      <c r="AI28" s="46"/>
      <c r="AJ28" s="46"/>
      <c r="AK28" s="46"/>
    </row>
    <row r="29" spans="2:37">
      <c r="B29" s="4">
        <f t="shared" si="1"/>
        <v>42146</v>
      </c>
      <c r="C29" s="4"/>
      <c r="D29" s="45" t="s">
        <v>141</v>
      </c>
      <c r="E29" s="46"/>
      <c r="F29" s="46"/>
      <c r="G29" s="143" t="s">
        <v>141</v>
      </c>
      <c r="H29" s="46"/>
      <c r="I29" s="46"/>
      <c r="J29" s="46"/>
      <c r="K29" s="46"/>
      <c r="L29" s="46"/>
      <c r="M29" s="46"/>
      <c r="N29" s="46"/>
      <c r="O29" s="46"/>
      <c r="P29" s="45">
        <v>397.83</v>
      </c>
      <c r="Q29" s="46"/>
      <c r="R29" s="46"/>
      <c r="S29" s="143">
        <v>230</v>
      </c>
      <c r="T29" s="46"/>
      <c r="U29" s="46"/>
      <c r="V29" s="46"/>
      <c r="W29" s="46"/>
      <c r="X29" s="46"/>
      <c r="Y29" s="46"/>
      <c r="Z29" s="46"/>
      <c r="AA29" s="46"/>
      <c r="AB29" s="45">
        <v>131.24</v>
      </c>
      <c r="AC29" s="46"/>
      <c r="AD29" s="46"/>
      <c r="AE29" s="143">
        <v>34</v>
      </c>
      <c r="AF29" s="46"/>
      <c r="AG29" s="46"/>
      <c r="AH29" s="46"/>
      <c r="AI29" s="46"/>
      <c r="AJ29" s="46"/>
      <c r="AK29" s="46"/>
    </row>
    <row r="30" spans="2:37">
      <c r="B30" s="4">
        <f t="shared" si="1"/>
        <v>42153</v>
      </c>
      <c r="C30" s="4"/>
      <c r="D30" s="45">
        <v>400</v>
      </c>
      <c r="E30" s="46"/>
      <c r="F30" s="46"/>
      <c r="G30" s="143">
        <v>20</v>
      </c>
      <c r="H30" s="46"/>
      <c r="I30" s="46"/>
      <c r="J30" s="45">
        <v>383.76</v>
      </c>
      <c r="K30" s="46"/>
      <c r="L30" s="46"/>
      <c r="M30" s="143">
        <v>82</v>
      </c>
      <c r="N30" s="46"/>
      <c r="O30" s="46"/>
      <c r="P30" s="45">
        <v>401.11</v>
      </c>
      <c r="Q30" s="46"/>
      <c r="R30" s="46"/>
      <c r="S30" s="143">
        <v>45</v>
      </c>
      <c r="T30" s="46"/>
      <c r="U30" s="46"/>
      <c r="V30" s="45">
        <v>372.78</v>
      </c>
      <c r="W30" s="46"/>
      <c r="X30" s="46"/>
      <c r="Y30" s="143">
        <v>597</v>
      </c>
      <c r="Z30" s="46"/>
      <c r="AA30" s="46"/>
      <c r="AB30" s="45">
        <v>132.97999999999999</v>
      </c>
      <c r="AC30" s="46"/>
      <c r="AD30" s="46"/>
      <c r="AE30" s="143">
        <v>102</v>
      </c>
      <c r="AF30" s="46"/>
      <c r="AG30" s="46"/>
      <c r="AH30" s="45">
        <v>132.33000000000001</v>
      </c>
      <c r="AI30" s="46"/>
      <c r="AJ30" s="46"/>
      <c r="AK30" s="143">
        <v>220</v>
      </c>
    </row>
    <row r="31" spans="2:37">
      <c r="B31" s="4">
        <f t="shared" si="1"/>
        <v>42160</v>
      </c>
      <c r="C31" s="4"/>
      <c r="D31" s="45">
        <v>450</v>
      </c>
      <c r="E31" s="46"/>
      <c r="F31" s="46"/>
      <c r="G31" s="143">
        <v>10</v>
      </c>
      <c r="H31" s="46"/>
      <c r="I31" s="46"/>
      <c r="J31" s="46"/>
      <c r="K31" s="46"/>
      <c r="L31" s="46"/>
      <c r="M31" s="46"/>
      <c r="N31" s="46"/>
      <c r="O31" s="46"/>
      <c r="P31" s="45">
        <v>416.11</v>
      </c>
      <c r="Q31" s="46"/>
      <c r="R31" s="46"/>
      <c r="S31" s="143">
        <v>18</v>
      </c>
      <c r="T31" s="46"/>
      <c r="U31" s="46"/>
      <c r="V31" s="46"/>
      <c r="W31" s="46"/>
      <c r="X31" s="46"/>
      <c r="Y31" s="46"/>
      <c r="Z31" s="46"/>
      <c r="AA31" s="46"/>
      <c r="AB31" s="45">
        <v>132</v>
      </c>
      <c r="AC31" s="46"/>
      <c r="AD31" s="46"/>
      <c r="AE31" s="143">
        <v>172</v>
      </c>
      <c r="AF31" s="46"/>
      <c r="AG31" s="46"/>
      <c r="AH31" s="46"/>
      <c r="AI31" s="46"/>
      <c r="AJ31" s="46"/>
      <c r="AK31" s="46"/>
    </row>
    <row r="32" spans="2:37">
      <c r="B32" s="4">
        <f t="shared" si="1"/>
        <v>42167</v>
      </c>
      <c r="C32" s="4"/>
      <c r="D32" s="45">
        <v>475</v>
      </c>
      <c r="E32" s="46"/>
      <c r="F32" s="46"/>
      <c r="G32" s="143">
        <v>40</v>
      </c>
      <c r="H32" s="46"/>
      <c r="I32" s="46"/>
      <c r="J32" s="46"/>
      <c r="K32" s="46"/>
      <c r="L32" s="46"/>
      <c r="M32" s="46"/>
      <c r="N32" s="46"/>
      <c r="O32" s="46"/>
      <c r="P32" s="45">
        <v>460.4</v>
      </c>
      <c r="Q32" s="46"/>
      <c r="R32" s="46"/>
      <c r="S32" s="143">
        <v>126</v>
      </c>
      <c r="T32" s="46"/>
      <c r="U32" s="46"/>
      <c r="V32" s="46"/>
      <c r="W32" s="46"/>
      <c r="X32" s="46"/>
      <c r="Y32" s="46"/>
      <c r="Z32" s="46"/>
      <c r="AA32" s="46"/>
      <c r="AB32" s="45">
        <v>129.38999999999999</v>
      </c>
      <c r="AC32" s="46"/>
      <c r="AD32" s="46"/>
      <c r="AE32" s="143">
        <v>660</v>
      </c>
      <c r="AF32" s="46"/>
      <c r="AG32" s="46"/>
      <c r="AH32" s="46"/>
      <c r="AI32" s="46"/>
      <c r="AJ32" s="46"/>
      <c r="AK32" s="46"/>
    </row>
    <row r="33" spans="2:37">
      <c r="B33" s="4">
        <f t="shared" si="1"/>
        <v>42174</v>
      </c>
      <c r="C33" s="4"/>
      <c r="D33" s="45">
        <v>455</v>
      </c>
      <c r="E33" s="46"/>
      <c r="F33" s="46"/>
      <c r="G33" s="143">
        <v>20</v>
      </c>
      <c r="H33" s="46"/>
      <c r="I33" s="46"/>
      <c r="J33" s="46"/>
      <c r="K33" s="46"/>
      <c r="L33" s="46"/>
      <c r="M33" s="46"/>
      <c r="N33" s="46"/>
      <c r="O33" s="46"/>
      <c r="P33" s="45">
        <v>469.63</v>
      </c>
      <c r="Q33" s="46"/>
      <c r="R33" s="46"/>
      <c r="S33" s="143">
        <v>82</v>
      </c>
      <c r="T33" s="46"/>
      <c r="U33" s="46"/>
      <c r="V33" s="46"/>
      <c r="W33" s="46"/>
      <c r="X33" s="46"/>
      <c r="Y33" s="46"/>
      <c r="Z33" s="46"/>
      <c r="AA33" s="46"/>
      <c r="AB33" s="45">
        <v>130.4</v>
      </c>
      <c r="AC33" s="46"/>
      <c r="AD33" s="46"/>
      <c r="AE33" s="143">
        <v>25</v>
      </c>
      <c r="AF33" s="46"/>
      <c r="AG33" s="46"/>
      <c r="AH33" s="46"/>
      <c r="AI33" s="46"/>
      <c r="AJ33" s="46"/>
      <c r="AK33" s="46"/>
    </row>
    <row r="34" spans="2:37">
      <c r="B34" s="4">
        <f t="shared" si="1"/>
        <v>42181</v>
      </c>
      <c r="C34" s="4"/>
      <c r="D34" s="45">
        <v>505.7</v>
      </c>
      <c r="E34" s="46"/>
      <c r="F34" s="46"/>
      <c r="G34" s="143">
        <v>43</v>
      </c>
      <c r="H34" s="46"/>
      <c r="I34" s="46"/>
      <c r="J34" s="45">
        <v>488.48</v>
      </c>
      <c r="K34" s="46"/>
      <c r="L34" s="46"/>
      <c r="M34" s="143">
        <v>155</v>
      </c>
      <c r="N34" s="46"/>
      <c r="O34" s="46"/>
      <c r="P34" s="45">
        <v>461.67</v>
      </c>
      <c r="Q34" s="46"/>
      <c r="R34" s="46"/>
      <c r="S34" s="143">
        <v>3</v>
      </c>
      <c r="T34" s="46"/>
      <c r="U34" s="46"/>
      <c r="V34" s="45">
        <v>471.87</v>
      </c>
      <c r="W34" s="46"/>
      <c r="X34" s="46"/>
      <c r="Y34" s="143">
        <v>409</v>
      </c>
      <c r="Z34" s="46"/>
      <c r="AA34" s="46"/>
      <c r="AB34" s="45">
        <v>130.61000000000001</v>
      </c>
      <c r="AC34" s="46"/>
      <c r="AD34" s="46"/>
      <c r="AE34" s="143">
        <v>524</v>
      </c>
      <c r="AF34" s="46"/>
      <c r="AG34" s="46"/>
      <c r="AH34" s="45">
        <v>130.19999999999999</v>
      </c>
      <c r="AI34" s="46"/>
      <c r="AJ34" s="46"/>
      <c r="AK34" s="143">
        <v>1387</v>
      </c>
    </row>
    <row r="35" spans="2:37">
      <c r="B35" s="4">
        <f t="shared" si="1"/>
        <v>42188</v>
      </c>
      <c r="C35" s="4"/>
      <c r="D35" s="45">
        <v>506.98</v>
      </c>
      <c r="E35" s="46"/>
      <c r="F35" s="46"/>
      <c r="G35" s="143">
        <v>182</v>
      </c>
      <c r="H35" s="46"/>
      <c r="I35" s="46"/>
      <c r="J35" s="46"/>
      <c r="K35" s="46"/>
      <c r="L35" s="46"/>
      <c r="M35" s="46"/>
      <c r="N35" s="46"/>
      <c r="O35" s="46"/>
      <c r="P35" s="45">
        <v>492</v>
      </c>
      <c r="Q35" s="46"/>
      <c r="R35" s="46"/>
      <c r="S35" s="143">
        <v>300</v>
      </c>
      <c r="T35" s="46"/>
      <c r="U35" s="46"/>
      <c r="V35" s="46"/>
      <c r="W35" s="46"/>
      <c r="X35" s="46"/>
      <c r="Y35" s="46"/>
      <c r="Z35" s="46"/>
      <c r="AA35" s="46"/>
      <c r="AB35" s="45">
        <v>130.88</v>
      </c>
      <c r="AC35" s="46"/>
      <c r="AD35" s="46"/>
      <c r="AE35" s="143">
        <v>113</v>
      </c>
      <c r="AF35" s="46"/>
      <c r="AG35" s="46"/>
      <c r="AH35" s="46"/>
      <c r="AI35" s="46"/>
      <c r="AJ35" s="46"/>
      <c r="AK35" s="46"/>
    </row>
    <row r="36" spans="2:37">
      <c r="B36" s="4">
        <f t="shared" si="1"/>
        <v>42195</v>
      </c>
      <c r="C36" s="4"/>
      <c r="D36" s="45">
        <v>514</v>
      </c>
      <c r="E36" s="46"/>
      <c r="F36" s="46"/>
      <c r="G36" s="143">
        <v>80</v>
      </c>
      <c r="H36" s="46"/>
      <c r="I36" s="46"/>
      <c r="J36" s="46"/>
      <c r="K36" s="46"/>
      <c r="L36" s="46"/>
      <c r="M36" s="46"/>
      <c r="N36" s="46"/>
      <c r="O36" s="46"/>
      <c r="P36" s="45">
        <v>511.85</v>
      </c>
      <c r="Q36" s="46"/>
      <c r="R36" s="46"/>
      <c r="S36" s="143">
        <v>54</v>
      </c>
      <c r="T36" s="46"/>
      <c r="U36" s="46"/>
      <c r="V36" s="46"/>
      <c r="W36" s="46"/>
      <c r="X36" s="46"/>
      <c r="Y36" s="46"/>
      <c r="Z36" s="46"/>
      <c r="AA36" s="46"/>
      <c r="AB36" s="45">
        <v>130</v>
      </c>
      <c r="AC36" s="46"/>
      <c r="AD36" s="46"/>
      <c r="AE36" s="143">
        <v>17</v>
      </c>
      <c r="AF36" s="46"/>
      <c r="AG36" s="46"/>
      <c r="AH36" s="46"/>
      <c r="AI36" s="46"/>
      <c r="AJ36" s="46"/>
      <c r="AK36" s="46"/>
    </row>
    <row r="37" spans="2:37">
      <c r="B37" s="4">
        <f t="shared" si="1"/>
        <v>42202</v>
      </c>
      <c r="C37" s="4"/>
      <c r="D37" s="45" t="s">
        <v>141</v>
      </c>
      <c r="E37" s="46"/>
      <c r="F37" s="46"/>
      <c r="G37" s="143" t="s">
        <v>141</v>
      </c>
      <c r="H37" s="46"/>
      <c r="I37" s="46"/>
      <c r="J37" s="46"/>
      <c r="K37" s="46"/>
      <c r="L37" s="46"/>
      <c r="M37" s="46"/>
      <c r="N37" s="46"/>
      <c r="O37" s="46"/>
      <c r="P37" s="45">
        <v>520.5</v>
      </c>
      <c r="Q37" s="46"/>
      <c r="R37" s="46"/>
      <c r="S37" s="143">
        <v>80</v>
      </c>
      <c r="T37" s="46"/>
      <c r="U37" s="46"/>
      <c r="V37" s="46"/>
      <c r="W37" s="46"/>
      <c r="X37" s="46"/>
      <c r="Y37" s="46"/>
      <c r="Z37" s="46"/>
      <c r="AA37" s="46"/>
      <c r="AB37" s="45">
        <v>128.61000000000001</v>
      </c>
      <c r="AC37" s="46"/>
      <c r="AD37" s="46"/>
      <c r="AE37" s="143">
        <v>1006</v>
      </c>
      <c r="AF37" s="46"/>
      <c r="AG37" s="46"/>
      <c r="AH37" s="46"/>
      <c r="AI37" s="46"/>
      <c r="AJ37" s="46"/>
      <c r="AK37" s="46"/>
    </row>
    <row r="38" spans="2:37">
      <c r="B38" s="4">
        <f t="shared" si="1"/>
        <v>42209</v>
      </c>
      <c r="C38" s="4"/>
      <c r="D38" s="45">
        <v>537.5</v>
      </c>
      <c r="E38" s="46"/>
      <c r="F38" s="46"/>
      <c r="G38" s="143">
        <v>4</v>
      </c>
      <c r="H38" s="46"/>
      <c r="I38" s="46"/>
      <c r="J38" s="46"/>
      <c r="K38" s="46"/>
      <c r="L38" s="46"/>
      <c r="M38" s="46"/>
      <c r="N38" s="46"/>
      <c r="O38" s="46"/>
      <c r="P38" s="45">
        <v>530.49</v>
      </c>
      <c r="Q38" s="46"/>
      <c r="R38" s="46"/>
      <c r="S38" s="143">
        <v>122</v>
      </c>
      <c r="T38" s="46"/>
      <c r="U38" s="46"/>
      <c r="V38" s="46"/>
      <c r="W38" s="46"/>
      <c r="X38" s="46"/>
      <c r="Y38" s="46"/>
      <c r="Z38" s="46"/>
      <c r="AA38" s="46"/>
      <c r="AB38" s="45">
        <v>130</v>
      </c>
      <c r="AC38" s="46"/>
      <c r="AD38" s="46"/>
      <c r="AE38" s="143">
        <v>326</v>
      </c>
      <c r="AF38" s="46"/>
      <c r="AG38" s="46"/>
      <c r="AH38" s="46"/>
      <c r="AI38" s="46"/>
      <c r="AJ38" s="46"/>
      <c r="AK38" s="46"/>
    </row>
    <row r="39" spans="2:37">
      <c r="B39" s="4">
        <f t="shared" si="1"/>
        <v>42216</v>
      </c>
      <c r="C39" s="4"/>
      <c r="D39" s="45">
        <v>550</v>
      </c>
      <c r="E39" s="46"/>
      <c r="F39" s="46"/>
      <c r="G39" s="143">
        <v>2</v>
      </c>
      <c r="H39" s="46"/>
      <c r="I39" s="46"/>
      <c r="J39" s="45">
        <v>510.04</v>
      </c>
      <c r="K39" s="46"/>
      <c r="L39" s="46"/>
      <c r="M39" s="143">
        <v>226</v>
      </c>
      <c r="N39" s="46"/>
      <c r="O39" s="46"/>
      <c r="P39" s="45">
        <v>552.5</v>
      </c>
      <c r="Q39" s="46"/>
      <c r="R39" s="46"/>
      <c r="S39" s="143">
        <v>80</v>
      </c>
      <c r="T39" s="46"/>
      <c r="U39" s="46"/>
      <c r="V39" s="45">
        <v>522.37</v>
      </c>
      <c r="W39" s="46"/>
      <c r="X39" s="46"/>
      <c r="Y39" s="143">
        <v>456</v>
      </c>
      <c r="Z39" s="46"/>
      <c r="AA39" s="46"/>
      <c r="AB39" s="45">
        <v>140</v>
      </c>
      <c r="AC39" s="46"/>
      <c r="AD39" s="46"/>
      <c r="AE39" s="143">
        <v>8</v>
      </c>
      <c r="AF39" s="46"/>
      <c r="AG39" s="46"/>
      <c r="AH39" s="45">
        <v>129.16999999999999</v>
      </c>
      <c r="AI39" s="46"/>
      <c r="AJ39" s="46"/>
      <c r="AK39" s="143">
        <v>1464</v>
      </c>
    </row>
    <row r="40" spans="2:37">
      <c r="B40" s="4">
        <f t="shared" si="1"/>
        <v>42223</v>
      </c>
      <c r="C40" s="4"/>
      <c r="D40" s="45">
        <v>550</v>
      </c>
      <c r="E40" s="46"/>
      <c r="F40" s="46"/>
      <c r="G40" s="143">
        <v>40</v>
      </c>
      <c r="H40" s="46"/>
      <c r="I40" s="46"/>
      <c r="J40" s="46"/>
      <c r="K40" s="46"/>
      <c r="L40" s="46"/>
      <c r="M40" s="46"/>
      <c r="N40" s="46"/>
      <c r="O40" s="46"/>
      <c r="P40" s="45">
        <v>562.5</v>
      </c>
      <c r="Q40" s="46"/>
      <c r="R40" s="46"/>
      <c r="S40" s="143">
        <v>160</v>
      </c>
      <c r="T40" s="46"/>
      <c r="U40" s="46"/>
      <c r="V40" s="46"/>
      <c r="W40" s="46"/>
      <c r="X40" s="46"/>
      <c r="Y40" s="46"/>
      <c r="Z40" s="46"/>
      <c r="AA40" s="46"/>
      <c r="AB40" s="45">
        <v>129.22999999999999</v>
      </c>
      <c r="AC40" s="46"/>
      <c r="AD40" s="46"/>
      <c r="AE40" s="143">
        <v>521</v>
      </c>
      <c r="AF40" s="46"/>
      <c r="AG40" s="46"/>
      <c r="AH40" s="46"/>
      <c r="AI40" s="46"/>
      <c r="AJ40" s="46"/>
      <c r="AK40" s="46"/>
    </row>
    <row r="41" spans="2:37">
      <c r="B41" s="4">
        <f t="shared" si="1"/>
        <v>42230</v>
      </c>
      <c r="C41" s="4"/>
      <c r="D41" s="45">
        <v>555.66999999999996</v>
      </c>
      <c r="E41" s="46"/>
      <c r="F41" s="46"/>
      <c r="G41" s="143">
        <v>120</v>
      </c>
      <c r="H41" s="46"/>
      <c r="I41" s="46"/>
      <c r="J41" s="46"/>
      <c r="K41" s="46"/>
      <c r="L41" s="46"/>
      <c r="M41" s="46"/>
      <c r="N41" s="46"/>
      <c r="O41" s="46"/>
      <c r="P41" s="45">
        <v>565</v>
      </c>
      <c r="Q41" s="46"/>
      <c r="R41" s="46"/>
      <c r="S41" s="143">
        <v>160</v>
      </c>
      <c r="T41" s="46"/>
      <c r="U41" s="46"/>
      <c r="V41" s="46"/>
      <c r="W41" s="46"/>
      <c r="X41" s="46"/>
      <c r="Y41" s="46"/>
      <c r="Z41" s="46"/>
      <c r="AA41" s="46"/>
      <c r="AB41" s="45">
        <v>130</v>
      </c>
      <c r="AC41" s="46"/>
      <c r="AD41" s="46"/>
      <c r="AE41" s="143">
        <v>177</v>
      </c>
      <c r="AF41" s="46"/>
      <c r="AG41" s="46"/>
      <c r="AH41" s="46"/>
      <c r="AI41" s="46"/>
      <c r="AJ41" s="46"/>
      <c r="AK41" s="46"/>
    </row>
    <row r="42" spans="2:37">
      <c r="B42" s="4">
        <f t="shared" si="1"/>
        <v>42237</v>
      </c>
      <c r="C42" s="4"/>
      <c r="D42" s="45">
        <v>560</v>
      </c>
      <c r="E42" s="46"/>
      <c r="F42" s="46"/>
      <c r="G42" s="143">
        <v>162</v>
      </c>
      <c r="H42" s="46"/>
      <c r="I42" s="46"/>
      <c r="J42" s="46"/>
      <c r="K42" s="46"/>
      <c r="L42" s="46"/>
      <c r="M42" s="46"/>
      <c r="N42" s="46"/>
      <c r="O42" s="46"/>
      <c r="P42" s="45">
        <v>565</v>
      </c>
      <c r="Q42" s="46"/>
      <c r="R42" s="46"/>
      <c r="S42" s="143">
        <v>80</v>
      </c>
      <c r="T42" s="46"/>
      <c r="U42" s="46"/>
      <c r="V42" s="46"/>
      <c r="W42" s="46"/>
      <c r="X42" s="46"/>
      <c r="Y42" s="46"/>
      <c r="Z42" s="46"/>
      <c r="AA42" s="46"/>
      <c r="AB42" s="45">
        <v>134.38</v>
      </c>
      <c r="AC42" s="46"/>
      <c r="AD42" s="46"/>
      <c r="AE42" s="143">
        <v>230</v>
      </c>
      <c r="AF42" s="46"/>
      <c r="AG42" s="46"/>
      <c r="AH42" s="46"/>
      <c r="AI42" s="46"/>
      <c r="AJ42" s="46"/>
      <c r="AK42" s="46"/>
    </row>
    <row r="43" spans="2:37">
      <c r="B43" s="4">
        <f t="shared" si="1"/>
        <v>42244</v>
      </c>
      <c r="C43" s="4"/>
      <c r="D43" s="45">
        <v>565</v>
      </c>
      <c r="E43" s="46"/>
      <c r="F43" s="46"/>
      <c r="G43" s="143">
        <v>10</v>
      </c>
      <c r="H43" s="46"/>
      <c r="I43" s="46"/>
      <c r="J43" s="45">
        <v>560.1</v>
      </c>
      <c r="K43" s="46"/>
      <c r="L43" s="46"/>
      <c r="M43" s="143">
        <v>492</v>
      </c>
      <c r="N43" s="46"/>
      <c r="O43" s="46"/>
      <c r="P43" s="45">
        <v>565</v>
      </c>
      <c r="Q43" s="46"/>
      <c r="R43" s="46"/>
      <c r="S43" s="143">
        <v>40</v>
      </c>
      <c r="T43" s="46"/>
      <c r="U43" s="46"/>
      <c r="V43" s="45">
        <v>566.54</v>
      </c>
      <c r="W43" s="46"/>
      <c r="X43" s="46"/>
      <c r="Y43" s="143">
        <v>520</v>
      </c>
      <c r="Z43" s="46"/>
      <c r="AA43" s="46"/>
      <c r="AB43" s="45">
        <v>129.33000000000001</v>
      </c>
      <c r="AC43" s="46"/>
      <c r="AD43" s="46"/>
      <c r="AE43" s="143">
        <v>60</v>
      </c>
      <c r="AF43" s="46"/>
      <c r="AG43" s="46"/>
      <c r="AH43" s="45">
        <v>130.55000000000001</v>
      </c>
      <c r="AI43" s="46"/>
      <c r="AJ43" s="46"/>
      <c r="AK43" s="143">
        <v>1028</v>
      </c>
    </row>
    <row r="44" spans="2:37">
      <c r="B44" s="4">
        <f t="shared" si="1"/>
        <v>42251</v>
      </c>
      <c r="C44" s="4"/>
      <c r="D44" s="45">
        <v>565.75</v>
      </c>
      <c r="E44" s="46"/>
      <c r="F44" s="46"/>
      <c r="G44" s="143">
        <v>160</v>
      </c>
      <c r="H44" s="46"/>
      <c r="I44" s="46"/>
      <c r="J44" s="46"/>
      <c r="K44" s="46"/>
      <c r="L44" s="46"/>
      <c r="M44" s="46"/>
      <c r="N44" s="46"/>
      <c r="O44" s="46"/>
      <c r="P44" s="45">
        <v>573.75</v>
      </c>
      <c r="Q44" s="46"/>
      <c r="R44" s="46"/>
      <c r="S44" s="143">
        <v>160</v>
      </c>
      <c r="T44" s="46"/>
      <c r="U44" s="46"/>
      <c r="V44" s="46"/>
      <c r="W44" s="46"/>
      <c r="X44" s="46"/>
      <c r="Y44" s="46"/>
      <c r="Z44" s="46"/>
      <c r="AA44" s="46"/>
      <c r="AB44" s="45">
        <v>127.71</v>
      </c>
      <c r="AC44" s="46"/>
      <c r="AD44" s="46"/>
      <c r="AE44" s="143">
        <v>262</v>
      </c>
      <c r="AF44" s="46"/>
      <c r="AG44" s="46"/>
      <c r="AH44" s="46"/>
      <c r="AI44" s="46"/>
      <c r="AJ44" s="46"/>
      <c r="AK44" s="46"/>
    </row>
    <row r="45" spans="2:37">
      <c r="B45" s="4">
        <f t="shared" si="1"/>
        <v>42258</v>
      </c>
      <c r="C45" s="4"/>
      <c r="D45" s="45" t="s">
        <v>141</v>
      </c>
      <c r="E45" s="46"/>
      <c r="F45" s="46"/>
      <c r="G45" s="143" t="s">
        <v>141</v>
      </c>
      <c r="H45" s="46"/>
      <c r="I45" s="46"/>
      <c r="J45" s="46"/>
      <c r="K45" s="46"/>
      <c r="L45" s="46"/>
      <c r="M45" s="46"/>
      <c r="N45" s="46"/>
      <c r="O45" s="46"/>
      <c r="P45" s="45">
        <v>578</v>
      </c>
      <c r="Q45" s="46"/>
      <c r="R45" s="46"/>
      <c r="S45" s="143">
        <v>200</v>
      </c>
      <c r="T45" s="46"/>
      <c r="U45" s="46"/>
      <c r="V45" s="46"/>
      <c r="W45" s="46"/>
      <c r="X45" s="46"/>
      <c r="Y45" s="46"/>
      <c r="Z45" s="46"/>
      <c r="AA45" s="46"/>
      <c r="AB45" s="45">
        <v>130</v>
      </c>
      <c r="AC45" s="46"/>
      <c r="AD45" s="46"/>
      <c r="AE45" s="143">
        <v>48</v>
      </c>
      <c r="AF45" s="46"/>
      <c r="AG45" s="46"/>
      <c r="AH45" s="46"/>
      <c r="AI45" s="46"/>
      <c r="AJ45" s="46"/>
      <c r="AK45" s="46"/>
    </row>
    <row r="46" spans="2:37">
      <c r="B46" s="4">
        <f t="shared" si="1"/>
        <v>42265</v>
      </c>
      <c r="C46" s="4"/>
      <c r="D46" s="45">
        <v>580</v>
      </c>
      <c r="E46" s="46"/>
      <c r="F46" s="46"/>
      <c r="G46" s="143">
        <v>80</v>
      </c>
      <c r="H46" s="46"/>
      <c r="I46" s="46"/>
      <c r="J46" s="46"/>
      <c r="K46" s="46"/>
      <c r="L46" s="46"/>
      <c r="M46" s="46"/>
      <c r="N46" s="46"/>
      <c r="O46" s="46"/>
      <c r="P46" s="45">
        <v>575</v>
      </c>
      <c r="Q46" s="46"/>
      <c r="R46" s="46"/>
      <c r="S46" s="143">
        <v>80</v>
      </c>
      <c r="T46" s="46"/>
      <c r="U46" s="46"/>
      <c r="V46" s="46"/>
      <c r="W46" s="46"/>
      <c r="X46" s="46"/>
      <c r="Y46" s="46"/>
      <c r="Z46" s="46"/>
      <c r="AA46" s="46"/>
      <c r="AB46" s="45">
        <v>128.63</v>
      </c>
      <c r="AC46" s="46"/>
      <c r="AD46" s="46"/>
      <c r="AE46" s="143">
        <v>208</v>
      </c>
      <c r="AF46" s="46"/>
      <c r="AG46" s="46"/>
      <c r="AH46" s="46"/>
      <c r="AI46" s="46"/>
      <c r="AJ46" s="46"/>
      <c r="AK46" s="46"/>
    </row>
    <row r="47" spans="2:37">
      <c r="B47" s="4">
        <f t="shared" si="1"/>
        <v>42272</v>
      </c>
      <c r="C47" s="4"/>
      <c r="D47" s="45">
        <v>580</v>
      </c>
      <c r="E47" s="46"/>
      <c r="F47" s="46"/>
      <c r="G47" s="143">
        <v>320</v>
      </c>
      <c r="H47" s="46"/>
      <c r="I47" s="46"/>
      <c r="J47" s="45">
        <v>579.54999999999995</v>
      </c>
      <c r="K47" s="46"/>
      <c r="L47" s="46"/>
      <c r="M47" s="143">
        <v>440</v>
      </c>
      <c r="N47" s="46"/>
      <c r="O47" s="46"/>
      <c r="P47" s="45">
        <v>577</v>
      </c>
      <c r="Q47" s="46"/>
      <c r="R47" s="46"/>
      <c r="S47" s="143">
        <v>200</v>
      </c>
      <c r="T47" s="46"/>
      <c r="U47" s="46"/>
      <c r="V47" s="45">
        <v>575.66999999999996</v>
      </c>
      <c r="W47" s="46"/>
      <c r="X47" s="46"/>
      <c r="Y47" s="143">
        <v>600</v>
      </c>
      <c r="Z47" s="46"/>
      <c r="AA47" s="46"/>
      <c r="AB47" s="45">
        <v>129.26</v>
      </c>
      <c r="AC47" s="46"/>
      <c r="AD47" s="46"/>
      <c r="AE47" s="143">
        <v>408</v>
      </c>
      <c r="AF47" s="46"/>
      <c r="AG47" s="46"/>
      <c r="AH47" s="45">
        <v>128.81</v>
      </c>
      <c r="AI47" s="46"/>
      <c r="AJ47" s="46"/>
      <c r="AK47" s="143">
        <v>1467</v>
      </c>
    </row>
    <row r="48" spans="2:37">
      <c r="B48" s="4">
        <f t="shared" si="1"/>
        <v>42279</v>
      </c>
      <c r="C48" s="4"/>
      <c r="D48" s="45">
        <v>575</v>
      </c>
      <c r="E48" s="46"/>
      <c r="F48" s="46"/>
      <c r="G48" s="143">
        <v>40</v>
      </c>
      <c r="H48" s="46"/>
      <c r="I48" s="46"/>
      <c r="J48" s="46"/>
      <c r="K48" s="46"/>
      <c r="L48" s="46"/>
      <c r="M48" s="46"/>
      <c r="N48" s="46"/>
      <c r="O48" s="46"/>
      <c r="P48" s="45">
        <v>576.66999999999996</v>
      </c>
      <c r="Q48" s="46"/>
      <c r="R48" s="46"/>
      <c r="S48" s="143">
        <v>120</v>
      </c>
      <c r="T48" s="46"/>
      <c r="U48" s="46"/>
      <c r="V48" s="46"/>
      <c r="W48" s="46"/>
      <c r="X48" s="46"/>
      <c r="Y48" s="46"/>
      <c r="Z48" s="46"/>
      <c r="AA48" s="46"/>
      <c r="AB48" s="45">
        <v>129.19</v>
      </c>
      <c r="AC48" s="46"/>
      <c r="AD48" s="46"/>
      <c r="AE48" s="143">
        <v>695</v>
      </c>
      <c r="AF48" s="46"/>
      <c r="AG48" s="46"/>
      <c r="AH48" s="46"/>
      <c r="AI48" s="46"/>
      <c r="AJ48" s="46"/>
      <c r="AK48" s="46"/>
    </row>
    <row r="49" spans="2:37">
      <c r="B49" s="4">
        <f t="shared" si="1"/>
        <v>42286</v>
      </c>
      <c r="C49" s="4"/>
      <c r="D49" s="45" t="s">
        <v>141</v>
      </c>
      <c r="E49" s="46"/>
      <c r="F49" s="46"/>
      <c r="G49" s="143" t="s">
        <v>141</v>
      </c>
      <c r="H49" s="46"/>
      <c r="I49" s="46"/>
      <c r="J49" s="46"/>
      <c r="K49" s="46"/>
      <c r="L49" s="46"/>
      <c r="M49" s="46"/>
      <c r="N49" s="46"/>
      <c r="O49" s="46"/>
      <c r="P49" s="45" t="s">
        <v>141</v>
      </c>
      <c r="Q49" s="46"/>
      <c r="R49" s="46"/>
      <c r="S49" s="143" t="s">
        <v>141</v>
      </c>
      <c r="T49" s="46"/>
      <c r="U49" s="46"/>
      <c r="V49" s="46"/>
      <c r="W49" s="46"/>
      <c r="X49" s="46"/>
      <c r="Y49" s="46"/>
      <c r="Z49" s="46"/>
      <c r="AA49" s="46"/>
      <c r="AB49" s="45">
        <v>130</v>
      </c>
      <c r="AC49" s="46"/>
      <c r="AD49" s="46"/>
      <c r="AE49" s="143">
        <v>49</v>
      </c>
      <c r="AF49" s="46"/>
      <c r="AG49" s="46"/>
      <c r="AH49" s="46"/>
      <c r="AI49" s="46"/>
      <c r="AJ49" s="46"/>
      <c r="AK49" s="46"/>
    </row>
    <row r="50" spans="2:37">
      <c r="B50" s="4">
        <f t="shared" si="1"/>
        <v>42293</v>
      </c>
      <c r="C50" s="4"/>
      <c r="D50" s="45" t="s">
        <v>141</v>
      </c>
      <c r="E50" s="46"/>
      <c r="F50" s="46"/>
      <c r="G50" s="143" t="s">
        <v>141</v>
      </c>
      <c r="H50" s="46"/>
      <c r="I50" s="46"/>
      <c r="J50" s="46"/>
      <c r="K50" s="46"/>
      <c r="L50" s="46"/>
      <c r="M50" s="46"/>
      <c r="N50" s="46"/>
      <c r="O50" s="46"/>
      <c r="P50" s="45">
        <v>580.55999999999995</v>
      </c>
      <c r="Q50" s="46"/>
      <c r="R50" s="46"/>
      <c r="S50" s="143">
        <v>72</v>
      </c>
      <c r="T50" s="46"/>
      <c r="U50" s="46"/>
      <c r="V50" s="46"/>
      <c r="W50" s="46"/>
      <c r="X50" s="46"/>
      <c r="Y50" s="46"/>
      <c r="Z50" s="46"/>
      <c r="AA50" s="46"/>
      <c r="AB50" s="45">
        <v>130</v>
      </c>
      <c r="AC50" s="46"/>
      <c r="AD50" s="46"/>
      <c r="AE50" s="143">
        <v>20</v>
      </c>
      <c r="AF50" s="46"/>
      <c r="AG50" s="46"/>
      <c r="AH50" s="46"/>
      <c r="AI50" s="46"/>
      <c r="AJ50" s="46"/>
      <c r="AK50" s="46"/>
    </row>
    <row r="51" spans="2:37">
      <c r="B51" s="4">
        <f t="shared" si="1"/>
        <v>42300</v>
      </c>
      <c r="C51" s="4"/>
      <c r="D51" s="45">
        <v>583</v>
      </c>
      <c r="E51" s="46"/>
      <c r="F51" s="46"/>
      <c r="G51" s="143">
        <v>200</v>
      </c>
      <c r="H51" s="46"/>
      <c r="I51" s="46"/>
      <c r="J51" s="46"/>
      <c r="K51" s="46"/>
      <c r="L51" s="46"/>
      <c r="M51" s="46"/>
      <c r="N51" s="46"/>
      <c r="O51" s="46"/>
      <c r="P51" s="45">
        <v>582</v>
      </c>
      <c r="Q51" s="46"/>
      <c r="R51" s="46"/>
      <c r="S51" s="143">
        <v>200</v>
      </c>
      <c r="T51" s="46"/>
      <c r="U51" s="46"/>
      <c r="V51" s="46"/>
      <c r="W51" s="46"/>
      <c r="X51" s="46"/>
      <c r="Y51" s="46"/>
      <c r="Z51" s="46"/>
      <c r="AA51" s="46"/>
      <c r="AB51" s="45">
        <v>129.59</v>
      </c>
      <c r="AC51" s="46"/>
      <c r="AD51" s="46"/>
      <c r="AE51" s="143">
        <v>98</v>
      </c>
      <c r="AF51" s="46"/>
      <c r="AG51" s="46"/>
      <c r="AH51" s="46"/>
      <c r="AI51" s="46"/>
      <c r="AJ51" s="46"/>
      <c r="AK51" s="46"/>
    </row>
    <row r="52" spans="2:37">
      <c r="B52" s="4">
        <f t="shared" si="1"/>
        <v>42307</v>
      </c>
      <c r="C52" s="4"/>
      <c r="D52" s="45">
        <v>585</v>
      </c>
      <c r="E52" s="46"/>
      <c r="F52" s="46"/>
      <c r="G52" s="143">
        <v>40</v>
      </c>
      <c r="H52" s="46"/>
      <c r="I52" s="46"/>
      <c r="J52" s="45">
        <v>583.33000000000004</v>
      </c>
      <c r="K52" s="46"/>
      <c r="L52" s="46"/>
      <c r="M52" s="143">
        <v>240</v>
      </c>
      <c r="N52" s="46"/>
      <c r="O52" s="46"/>
      <c r="P52" s="45">
        <v>584.79999999999995</v>
      </c>
      <c r="Q52" s="46"/>
      <c r="R52" s="46"/>
      <c r="S52" s="143">
        <v>400</v>
      </c>
      <c r="T52" s="46"/>
      <c r="U52" s="46"/>
      <c r="V52" s="45">
        <v>582.87</v>
      </c>
      <c r="W52" s="46"/>
      <c r="X52" s="46"/>
      <c r="Y52" s="143">
        <v>752</v>
      </c>
      <c r="Z52" s="46"/>
      <c r="AA52" s="46"/>
      <c r="AB52" s="45">
        <v>130.21</v>
      </c>
      <c r="AC52" s="46"/>
      <c r="AD52" s="46"/>
      <c r="AE52" s="143">
        <v>97</v>
      </c>
      <c r="AF52" s="46"/>
      <c r="AG52" s="46"/>
      <c r="AH52" s="45">
        <v>129.94999999999999</v>
      </c>
      <c r="AI52" s="46"/>
      <c r="AJ52" s="46"/>
      <c r="AK52" s="143">
        <v>378</v>
      </c>
    </row>
    <row r="53" spans="2:37">
      <c r="B53" s="4">
        <f t="shared" si="1"/>
        <v>42314</v>
      </c>
      <c r="C53" s="4"/>
      <c r="D53" s="45">
        <v>585</v>
      </c>
      <c r="E53" s="46"/>
      <c r="F53" s="46"/>
      <c r="G53" s="143">
        <v>320</v>
      </c>
      <c r="H53" s="46"/>
      <c r="I53" s="46"/>
      <c r="J53" s="46"/>
      <c r="K53" s="46"/>
      <c r="L53" s="46"/>
      <c r="M53" s="46"/>
      <c r="N53" s="46"/>
      <c r="O53" s="46"/>
      <c r="P53" s="45">
        <v>585</v>
      </c>
      <c r="Q53" s="46"/>
      <c r="R53" s="46"/>
      <c r="S53" s="143">
        <v>40</v>
      </c>
      <c r="T53" s="46"/>
      <c r="U53" s="46"/>
      <c r="V53" s="46"/>
      <c r="W53" s="46"/>
      <c r="X53" s="46"/>
      <c r="Y53" s="46"/>
      <c r="Z53" s="46"/>
      <c r="AA53" s="46"/>
      <c r="AB53" s="45">
        <v>130</v>
      </c>
      <c r="AC53" s="46"/>
      <c r="AD53" s="46"/>
      <c r="AE53" s="143">
        <v>88</v>
      </c>
      <c r="AF53" s="46"/>
      <c r="AG53" s="46"/>
      <c r="AH53" s="46"/>
      <c r="AI53" s="46"/>
      <c r="AJ53" s="46"/>
      <c r="AK53" s="46"/>
    </row>
    <row r="54" spans="2:37">
      <c r="B54" s="4">
        <f t="shared" si="1"/>
        <v>42321</v>
      </c>
      <c r="C54" s="4"/>
      <c r="D54" s="45">
        <v>585</v>
      </c>
      <c r="E54" s="46"/>
      <c r="F54" s="46"/>
      <c r="G54" s="143">
        <v>200</v>
      </c>
      <c r="H54" s="46"/>
      <c r="I54" s="46"/>
      <c r="J54" s="46"/>
      <c r="K54" s="46"/>
      <c r="L54" s="46"/>
      <c r="M54" s="46"/>
      <c r="N54" s="46"/>
      <c r="O54" s="46"/>
      <c r="P54" s="45">
        <v>585</v>
      </c>
      <c r="Q54" s="46"/>
      <c r="R54" s="46"/>
      <c r="S54" s="143">
        <v>120</v>
      </c>
      <c r="T54" s="46"/>
      <c r="U54" s="46"/>
      <c r="V54" s="46"/>
      <c r="W54" s="46"/>
      <c r="X54" s="46"/>
      <c r="Y54" s="46"/>
      <c r="Z54" s="46"/>
      <c r="AA54" s="46"/>
      <c r="AB54" s="45">
        <v>130.26</v>
      </c>
      <c r="AC54" s="46"/>
      <c r="AD54" s="46"/>
      <c r="AE54" s="143">
        <v>154</v>
      </c>
      <c r="AF54" s="46"/>
      <c r="AG54" s="46"/>
      <c r="AH54" s="46"/>
      <c r="AI54" s="46"/>
      <c r="AJ54" s="46"/>
      <c r="AK54" s="46"/>
    </row>
    <row r="55" spans="2:37">
      <c r="B55" s="4">
        <f t="shared" si="1"/>
        <v>42328</v>
      </c>
      <c r="C55" s="4"/>
      <c r="D55" s="45">
        <v>585</v>
      </c>
      <c r="E55" s="46"/>
      <c r="F55" s="46"/>
      <c r="G55" s="143">
        <v>240</v>
      </c>
      <c r="H55" s="46"/>
      <c r="I55" s="46"/>
      <c r="J55" s="46"/>
      <c r="K55" s="46"/>
      <c r="L55" s="46"/>
      <c r="M55" s="46"/>
      <c r="N55" s="46"/>
      <c r="O55" s="46"/>
      <c r="P55" s="45">
        <v>587.96</v>
      </c>
      <c r="Q55" s="46"/>
      <c r="R55" s="46"/>
      <c r="S55" s="143">
        <v>363</v>
      </c>
      <c r="T55" s="46"/>
      <c r="U55" s="46"/>
      <c r="V55" s="46"/>
      <c r="W55" s="46"/>
      <c r="X55" s="46"/>
      <c r="Y55" s="46"/>
      <c r="Z55" s="46"/>
      <c r="AA55" s="46"/>
      <c r="AB55" s="45">
        <v>128.19999999999999</v>
      </c>
      <c r="AC55" s="46"/>
      <c r="AD55" s="46"/>
      <c r="AE55" s="143">
        <v>50</v>
      </c>
      <c r="AF55" s="46"/>
      <c r="AG55" s="46"/>
      <c r="AH55" s="46"/>
      <c r="AI55" s="46"/>
      <c r="AJ55" s="46"/>
      <c r="AK55" s="46"/>
    </row>
    <row r="56" spans="2:37">
      <c r="B56" s="4">
        <f t="shared" si="1"/>
        <v>42335</v>
      </c>
      <c r="C56" s="4"/>
      <c r="D56" s="45" t="s">
        <v>141</v>
      </c>
      <c r="E56" s="46"/>
      <c r="F56" s="46"/>
      <c r="G56" s="143" t="s">
        <v>141</v>
      </c>
      <c r="H56" s="46"/>
      <c r="I56" s="46"/>
      <c r="J56" s="45">
        <v>585</v>
      </c>
      <c r="K56" s="46"/>
      <c r="L56" s="46"/>
      <c r="M56" s="143">
        <v>760</v>
      </c>
      <c r="N56" s="46"/>
      <c r="O56" s="46"/>
      <c r="P56" s="45">
        <v>585</v>
      </c>
      <c r="Q56" s="46"/>
      <c r="R56" s="46"/>
      <c r="S56" s="143">
        <v>80</v>
      </c>
      <c r="T56" s="46"/>
      <c r="U56" s="46"/>
      <c r="V56" s="45">
        <v>586.66999999999996</v>
      </c>
      <c r="W56" s="46"/>
      <c r="X56" s="46"/>
      <c r="Y56" s="143">
        <v>643</v>
      </c>
      <c r="Z56" s="46"/>
      <c r="AA56" s="46"/>
      <c r="AB56" s="45">
        <v>126.73</v>
      </c>
      <c r="AC56" s="46"/>
      <c r="AD56" s="46"/>
      <c r="AE56" s="143">
        <v>55</v>
      </c>
      <c r="AF56" s="46"/>
      <c r="AG56" s="46"/>
      <c r="AH56" s="45">
        <v>129.34</v>
      </c>
      <c r="AI56" s="46"/>
      <c r="AJ56" s="46"/>
      <c r="AK56" s="143">
        <v>347</v>
      </c>
    </row>
    <row r="57" spans="2:37">
      <c r="B57" s="4">
        <f t="shared" si="1"/>
        <v>42342</v>
      </c>
      <c r="C57" s="4"/>
      <c r="D57" s="45">
        <v>585</v>
      </c>
      <c r="E57" s="46"/>
      <c r="F57" s="46"/>
      <c r="G57" s="143">
        <v>80</v>
      </c>
      <c r="H57" s="46"/>
      <c r="I57" s="46"/>
      <c r="J57" s="45"/>
      <c r="K57" s="46"/>
      <c r="L57" s="46"/>
      <c r="M57" s="143"/>
      <c r="N57" s="46"/>
      <c r="O57" s="46"/>
      <c r="P57" s="45">
        <v>585</v>
      </c>
      <c r="Q57" s="46"/>
      <c r="R57" s="46"/>
      <c r="S57" s="143">
        <v>80</v>
      </c>
      <c r="T57" s="46"/>
      <c r="U57" s="46"/>
      <c r="V57" s="45"/>
      <c r="W57" s="46"/>
      <c r="X57" s="46"/>
      <c r="Y57" s="143"/>
      <c r="Z57" s="46"/>
      <c r="AA57" s="46"/>
      <c r="AB57" s="45">
        <v>125.77</v>
      </c>
      <c r="AC57" s="46"/>
      <c r="AD57" s="46"/>
      <c r="AE57" s="143">
        <v>26</v>
      </c>
      <c r="AF57" s="46"/>
      <c r="AG57" s="46"/>
      <c r="AH57" s="45"/>
      <c r="AI57" s="46"/>
      <c r="AJ57" s="46"/>
      <c r="AK57" s="143"/>
    </row>
    <row r="58" spans="2:37">
      <c r="B58" s="4">
        <f t="shared" si="1"/>
        <v>42349</v>
      </c>
      <c r="C58" s="4"/>
      <c r="D58" s="45">
        <v>585</v>
      </c>
      <c r="E58" s="46"/>
      <c r="F58" s="46"/>
      <c r="G58" s="143">
        <v>160</v>
      </c>
      <c r="H58" s="46"/>
      <c r="I58" s="46"/>
      <c r="J58" s="45"/>
      <c r="K58" s="46"/>
      <c r="L58" s="46"/>
      <c r="M58" s="143"/>
      <c r="N58" s="46"/>
      <c r="O58" s="46"/>
      <c r="P58" s="45">
        <v>585</v>
      </c>
      <c r="Q58" s="46"/>
      <c r="R58" s="46"/>
      <c r="S58" s="143">
        <v>42</v>
      </c>
      <c r="T58" s="46"/>
      <c r="U58" s="46"/>
      <c r="V58" s="45"/>
      <c r="W58" s="46"/>
      <c r="X58" s="46"/>
      <c r="Y58" s="143"/>
      <c r="Z58" s="46"/>
      <c r="AA58" s="46"/>
      <c r="AB58" s="45">
        <v>120</v>
      </c>
      <c r="AC58" s="46"/>
      <c r="AD58" s="46"/>
      <c r="AE58" s="143">
        <v>22</v>
      </c>
      <c r="AF58" s="46"/>
      <c r="AG58" s="46"/>
      <c r="AH58" s="45"/>
      <c r="AI58" s="46"/>
      <c r="AJ58" s="46"/>
      <c r="AK58" s="143"/>
    </row>
    <row r="59" spans="2:37">
      <c r="B59" s="4">
        <f t="shared" si="1"/>
        <v>42356</v>
      </c>
      <c r="C59" s="4"/>
      <c r="D59" s="45">
        <v>557</v>
      </c>
      <c r="E59" s="46"/>
      <c r="F59" s="46"/>
      <c r="G59" s="143">
        <v>80</v>
      </c>
      <c r="H59" s="46"/>
      <c r="I59" s="46"/>
      <c r="J59" s="45"/>
      <c r="K59" s="46"/>
      <c r="L59" s="46"/>
      <c r="M59" s="143"/>
      <c r="N59" s="46"/>
      <c r="O59" s="46"/>
      <c r="P59" s="45" t="s">
        <v>141</v>
      </c>
      <c r="Q59" s="46"/>
      <c r="R59" s="46"/>
      <c r="S59" s="143" t="s">
        <v>141</v>
      </c>
      <c r="T59" s="46"/>
      <c r="U59" s="46"/>
      <c r="V59" s="45"/>
      <c r="W59" s="46"/>
      <c r="X59" s="46"/>
      <c r="Y59" s="143"/>
      <c r="Z59" s="46"/>
      <c r="AA59" s="46"/>
      <c r="AB59" s="45">
        <v>115.87</v>
      </c>
      <c r="AC59" s="46"/>
      <c r="AD59" s="46"/>
      <c r="AE59" s="143">
        <v>103</v>
      </c>
      <c r="AF59" s="46"/>
      <c r="AG59" s="46"/>
      <c r="AH59" s="45"/>
      <c r="AI59" s="46"/>
      <c r="AJ59" s="46"/>
      <c r="AK59" s="143"/>
    </row>
    <row r="60" spans="2:37">
      <c r="B60" s="4">
        <f t="shared" si="1"/>
        <v>42363</v>
      </c>
      <c r="C60" s="4"/>
      <c r="D60" s="45" t="s">
        <v>141</v>
      </c>
      <c r="E60" s="46"/>
      <c r="F60" s="46"/>
      <c r="G60" s="143" t="s">
        <v>141</v>
      </c>
      <c r="H60" s="46"/>
      <c r="I60" s="46"/>
      <c r="J60" s="45"/>
      <c r="K60" s="46"/>
      <c r="L60" s="46"/>
      <c r="M60" s="143"/>
      <c r="N60" s="46"/>
      <c r="O60" s="46"/>
      <c r="P60" s="45">
        <v>555</v>
      </c>
      <c r="Q60" s="46"/>
      <c r="R60" s="46"/>
      <c r="S60" s="143">
        <v>1</v>
      </c>
      <c r="T60" s="46"/>
      <c r="U60" s="46"/>
      <c r="V60" s="45"/>
      <c r="W60" s="46"/>
      <c r="X60" s="46"/>
      <c r="Y60" s="143"/>
      <c r="Z60" s="46"/>
      <c r="AA60" s="46"/>
      <c r="AB60" s="45">
        <v>110.47</v>
      </c>
      <c r="AC60" s="46"/>
      <c r="AD60" s="46"/>
      <c r="AE60" s="143">
        <v>19</v>
      </c>
      <c r="AF60" s="46"/>
      <c r="AG60" s="46"/>
      <c r="AH60" s="45"/>
      <c r="AI60" s="46"/>
      <c r="AJ60" s="46"/>
      <c r="AK60" s="143"/>
    </row>
    <row r="61" spans="2:37">
      <c r="B61" s="4">
        <f t="shared" si="1"/>
        <v>42370</v>
      </c>
      <c r="C61" s="4"/>
      <c r="D61" s="45" t="s">
        <v>141</v>
      </c>
      <c r="E61" s="46"/>
      <c r="F61" s="46"/>
      <c r="G61" s="143" t="s">
        <v>141</v>
      </c>
      <c r="H61" s="46"/>
      <c r="I61" s="46"/>
      <c r="J61" s="45">
        <v>578</v>
      </c>
      <c r="K61" s="46"/>
      <c r="L61" s="46"/>
      <c r="M61" s="143">
        <v>320</v>
      </c>
      <c r="N61" s="46"/>
      <c r="O61" s="46"/>
      <c r="P61" s="45" t="s">
        <v>141</v>
      </c>
      <c r="Q61" s="46"/>
      <c r="R61" s="46"/>
      <c r="S61" s="143" t="s">
        <v>141</v>
      </c>
      <c r="T61" s="46"/>
      <c r="U61" s="46"/>
      <c r="V61" s="45">
        <v>584.63900000000001</v>
      </c>
      <c r="W61" s="46"/>
      <c r="X61" s="46"/>
      <c r="Y61" s="143">
        <v>83</v>
      </c>
      <c r="Z61" s="46"/>
      <c r="AA61" s="46"/>
      <c r="AB61" s="45">
        <v>110.38</v>
      </c>
      <c r="AC61" s="46"/>
      <c r="AD61" s="46"/>
      <c r="AE61" s="143">
        <v>16</v>
      </c>
      <c r="AF61" s="46"/>
      <c r="AG61" s="46"/>
      <c r="AH61" s="45">
        <v>116.72</v>
      </c>
      <c r="AI61" s="46"/>
      <c r="AJ61" s="46"/>
      <c r="AK61" s="143">
        <v>186</v>
      </c>
    </row>
    <row r="62" spans="2:37" ht="6.2" customHeight="1">
      <c r="B62" s="4"/>
      <c r="C62" s="4"/>
      <c r="D62" s="121"/>
      <c r="E62" s="121"/>
      <c r="F62" s="121"/>
      <c r="G62" s="327"/>
      <c r="H62" s="81"/>
      <c r="I62" s="121"/>
      <c r="J62" s="121"/>
      <c r="K62" s="121"/>
      <c r="L62" s="121"/>
      <c r="M62" s="428"/>
      <c r="N62" s="38"/>
      <c r="O62" s="38"/>
      <c r="P62" s="121"/>
      <c r="Q62" s="121"/>
      <c r="R62" s="121"/>
      <c r="S62" s="428"/>
      <c r="T62" s="81"/>
      <c r="U62" s="121"/>
      <c r="V62" s="121"/>
      <c r="W62" s="121"/>
      <c r="X62" s="121"/>
      <c r="Y62" s="327"/>
      <c r="Z62" s="38"/>
      <c r="AA62" s="38"/>
      <c r="AB62" s="121"/>
      <c r="AC62" s="121"/>
      <c r="AD62" s="121"/>
      <c r="AE62" s="428"/>
      <c r="AF62" s="81"/>
      <c r="AG62" s="121"/>
      <c r="AH62" s="121"/>
      <c r="AI62" s="121"/>
      <c r="AJ62" s="121"/>
      <c r="AK62" s="428"/>
    </row>
    <row r="63" spans="2:37" ht="12.95" customHeight="1">
      <c r="B63" s="127">
        <v>2015</v>
      </c>
      <c r="C63" s="9"/>
      <c r="D63" s="121">
        <f>SUMPRODUCT(D9:D61,G9:G61)/SUM(G9:G61)</f>
        <v>461.53598743893929</v>
      </c>
      <c r="E63" s="121"/>
      <c r="F63" s="121"/>
      <c r="G63" s="327">
        <f>SUM(G9:G61)</f>
        <v>4299</v>
      </c>
      <c r="H63" s="81"/>
      <c r="I63" s="121"/>
      <c r="J63" s="121"/>
      <c r="K63" s="121"/>
      <c r="L63" s="121"/>
      <c r="M63" s="428"/>
      <c r="N63" s="82"/>
      <c r="O63" s="82"/>
      <c r="P63" s="121">
        <f>SUMPRODUCT(P9:P61,S9:S61)/SUM(S9:S61)</f>
        <v>400.87667052509727</v>
      </c>
      <c r="Q63" s="121"/>
      <c r="R63" s="121"/>
      <c r="S63" s="327">
        <f>SUM(S9:S61)</f>
        <v>9503</v>
      </c>
      <c r="T63" s="81"/>
      <c r="U63" s="121"/>
      <c r="V63" s="121"/>
      <c r="W63" s="121"/>
      <c r="X63" s="121"/>
      <c r="Y63" s="327"/>
      <c r="Z63" s="82"/>
      <c r="AA63" s="82"/>
      <c r="AB63" s="121">
        <f>SUMPRODUCT(AB9:AB61,AE9:AE61)/SUM(AE9:AE61)</f>
        <v>130.52540187722519</v>
      </c>
      <c r="AC63" s="121"/>
      <c r="AD63" s="121"/>
      <c r="AE63" s="327">
        <f>SUM(AE9:AE61)</f>
        <v>9269</v>
      </c>
      <c r="AF63" s="81"/>
      <c r="AG63" s="121"/>
      <c r="AH63" s="121"/>
      <c r="AI63" s="130"/>
      <c r="AJ63" s="130"/>
      <c r="AK63" s="430"/>
    </row>
    <row r="64" spans="2:37" ht="12.95" customHeight="1">
      <c r="B64" s="246">
        <v>2014</v>
      </c>
      <c r="C64" s="9"/>
      <c r="D64" s="312">
        <v>300.96272867817567</v>
      </c>
      <c r="E64" s="121"/>
      <c r="F64" s="121"/>
      <c r="G64" s="327">
        <v>3881</v>
      </c>
      <c r="H64" s="81"/>
      <c r="I64" s="121"/>
      <c r="J64" s="121"/>
      <c r="K64" s="121"/>
      <c r="L64" s="121"/>
      <c r="M64" s="428"/>
      <c r="N64" s="82"/>
      <c r="O64" s="82"/>
      <c r="P64" s="121">
        <v>333.05009355287069</v>
      </c>
      <c r="Q64" s="121"/>
      <c r="R64" s="121"/>
      <c r="S64" s="327">
        <v>18706</v>
      </c>
      <c r="T64" s="81"/>
      <c r="U64" s="121"/>
      <c r="V64" s="121"/>
      <c r="W64" s="121"/>
      <c r="X64" s="121"/>
      <c r="Y64" s="327"/>
      <c r="Z64" s="82"/>
      <c r="AA64" s="82"/>
      <c r="AB64" s="121">
        <v>170.40034936998856</v>
      </c>
      <c r="AC64" s="121"/>
      <c r="AD64" s="121"/>
      <c r="AE64" s="327">
        <v>5238</v>
      </c>
      <c r="AF64" s="81"/>
      <c r="AG64" s="121"/>
      <c r="AH64" s="121"/>
      <c r="AI64" s="130"/>
      <c r="AJ64" s="130"/>
      <c r="AK64" s="430"/>
    </row>
    <row r="65" spans="2:38" ht="2.4500000000000002" customHeight="1">
      <c r="B65" s="127"/>
      <c r="C65" s="9"/>
      <c r="D65" s="130"/>
      <c r="E65" s="130"/>
      <c r="F65" s="130"/>
      <c r="G65" s="131"/>
      <c r="H65" s="110"/>
      <c r="I65" s="130"/>
      <c r="J65" s="130"/>
      <c r="K65" s="130"/>
      <c r="L65" s="130"/>
      <c r="M65" s="131"/>
      <c r="P65" s="130"/>
      <c r="Q65" s="130"/>
      <c r="R65" s="130"/>
      <c r="S65" s="131"/>
      <c r="T65" s="110"/>
      <c r="U65" s="130"/>
      <c r="V65" s="130"/>
      <c r="W65" s="130"/>
      <c r="X65" s="130"/>
      <c r="AB65" s="130"/>
      <c r="AC65" s="130"/>
      <c r="AD65" s="130"/>
      <c r="AE65" s="131"/>
      <c r="AF65" s="110"/>
      <c r="AG65" s="130"/>
      <c r="AH65" s="130"/>
      <c r="AI65" s="130"/>
      <c r="AJ65" s="130"/>
      <c r="AK65" s="131"/>
    </row>
    <row r="66" spans="2:38" ht="12.95" customHeight="1">
      <c r="B66" s="10" t="s">
        <v>146</v>
      </c>
      <c r="J66" s="117"/>
      <c r="K66" s="117"/>
      <c r="M66" s="117"/>
      <c r="N66" s="117"/>
      <c r="O66" s="117"/>
      <c r="V66" s="117"/>
      <c r="W66" s="117"/>
      <c r="Y66" s="7"/>
      <c r="Z66" s="117"/>
      <c r="AA66" s="117"/>
      <c r="AH66" s="117"/>
      <c r="AI66" s="117"/>
      <c r="AK66" s="117"/>
      <c r="AL66" s="117"/>
    </row>
    <row r="67" spans="2:38" ht="12.95" customHeight="1">
      <c r="B67" s="10" t="s">
        <v>385</v>
      </c>
      <c r="J67" s="117"/>
      <c r="K67" s="117"/>
      <c r="M67" s="117"/>
      <c r="N67" s="117"/>
      <c r="O67" s="117"/>
      <c r="V67" s="117"/>
      <c r="W67" s="117"/>
      <c r="Y67" s="7"/>
      <c r="Z67" s="117"/>
      <c r="AA67" s="117"/>
      <c r="AH67" s="117"/>
      <c r="AI67" s="117"/>
      <c r="AK67" s="117"/>
      <c r="AL67" s="117"/>
    </row>
    <row r="68" spans="2:38" ht="12.95" customHeight="1">
      <c r="B68" s="10" t="s">
        <v>272</v>
      </c>
      <c r="J68" s="117"/>
      <c r="K68" s="117"/>
      <c r="M68" s="117"/>
      <c r="N68" s="117"/>
      <c r="O68" s="117"/>
      <c r="V68" s="117"/>
      <c r="W68" s="117"/>
      <c r="Y68" s="7"/>
      <c r="Z68" s="117"/>
      <c r="AA68" s="117"/>
      <c r="AH68" s="117"/>
      <c r="AI68" s="117"/>
      <c r="AK68" s="117"/>
      <c r="AL68" s="117"/>
    </row>
    <row r="69" spans="2:38" ht="12.95" customHeight="1">
      <c r="B69" s="11"/>
      <c r="J69" s="117"/>
      <c r="K69" s="117"/>
      <c r="M69" s="117"/>
      <c r="N69" s="117"/>
      <c r="O69" s="117"/>
      <c r="V69" s="117"/>
      <c r="W69" s="117"/>
      <c r="Y69" s="7"/>
      <c r="Z69" s="117"/>
      <c r="AA69" s="117"/>
      <c r="AH69" s="117"/>
      <c r="AI69" s="117"/>
      <c r="AK69" s="117"/>
      <c r="AL69" s="117"/>
    </row>
    <row r="70" spans="2:38">
      <c r="J70" s="117"/>
      <c r="K70" s="117"/>
      <c r="M70" s="117"/>
      <c r="N70" s="117"/>
      <c r="O70" s="117"/>
      <c r="V70" s="117"/>
      <c r="W70" s="117"/>
      <c r="Y70" s="7"/>
      <c r="Z70" s="117"/>
      <c r="AA70" s="117"/>
      <c r="AH70" s="117"/>
      <c r="AI70" s="117"/>
      <c r="AK70" s="117"/>
      <c r="AL70" s="117"/>
    </row>
    <row r="71" spans="2:38">
      <c r="J71" s="117"/>
      <c r="K71" s="117"/>
      <c r="M71" s="117"/>
      <c r="N71" s="117"/>
      <c r="O71" s="117"/>
      <c r="V71" s="117"/>
      <c r="W71" s="117"/>
      <c r="Y71" s="7"/>
      <c r="Z71" s="117"/>
      <c r="AA71" s="117"/>
      <c r="AH71" s="117"/>
      <c r="AI71" s="117"/>
      <c r="AK71" s="117"/>
      <c r="AL71" s="117"/>
    </row>
    <row r="72" spans="2:38">
      <c r="J72" s="117"/>
      <c r="K72" s="117"/>
      <c r="M72" s="117"/>
      <c r="N72" s="117"/>
      <c r="O72" s="117"/>
      <c r="V72" s="117"/>
      <c r="W72" s="117"/>
      <c r="Y72" s="7"/>
      <c r="Z72" s="117"/>
      <c r="AA72" s="117"/>
      <c r="AH72" s="117"/>
      <c r="AI72" s="117"/>
      <c r="AK72" s="117"/>
      <c r="AL72" s="117"/>
    </row>
  </sheetData>
  <mergeCells count="15">
    <mergeCell ref="D6:N6"/>
    <mergeCell ref="P6:Z6"/>
    <mergeCell ref="AB6:AL6"/>
    <mergeCell ref="D7:E7"/>
    <mergeCell ref="G7:H7"/>
    <mergeCell ref="J7:K7"/>
    <mergeCell ref="M7:N7"/>
    <mergeCell ref="P7:Q7"/>
    <mergeCell ref="S7:T7"/>
    <mergeCell ref="V7:W7"/>
    <mergeCell ref="Y7:Z7"/>
    <mergeCell ref="AB7:AC7"/>
    <mergeCell ref="AE7:AF7"/>
    <mergeCell ref="AH7:AI7"/>
    <mergeCell ref="AK7:AL7"/>
  </mergeCells>
  <pageMargins left="0.24" right="0.24" top="0.17" bottom="0.17" header="0.17" footer="0.17"/>
  <pageSetup scale="95" orientation="portrait" r:id="rId1"/>
  <headerFooter>
    <oddFooter xml:space="preserve">&amp;C&amp;"Arial,Regular"&amp;9
</oddFoot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B2:AL72"/>
  <sheetViews>
    <sheetView zoomScaleNormal="100" workbookViewId="0">
      <selection activeCell="B9" sqref="B9:AK64"/>
    </sheetView>
  </sheetViews>
  <sheetFormatPr defaultColWidth="10.28515625" defaultRowHeight="12"/>
  <cols>
    <col min="1" max="1" width="10.28515625" style="1"/>
    <col min="2" max="2" width="8.42578125" style="1" customWidth="1"/>
    <col min="3" max="3" width="2.28515625" style="1" customWidth="1"/>
    <col min="4" max="4" width="6.140625" style="1" customWidth="1"/>
    <col min="5" max="5" width="1.28515625" style="1" customWidth="1"/>
    <col min="6" max="6" width="0.85546875" style="1" customWidth="1"/>
    <col min="7" max="7" width="6.42578125" style="1" customWidth="1"/>
    <col min="8" max="8" width="0.42578125" style="1" customWidth="1"/>
    <col min="9" max="9" width="0.85546875" style="1" customWidth="1"/>
    <col min="10" max="10" width="6.140625" style="110" customWidth="1"/>
    <col min="11" max="11" width="1.5703125" style="1" customWidth="1"/>
    <col min="12" max="12" width="0.85546875" style="1" customWidth="1"/>
    <col min="13" max="13" width="6.42578125" style="1" customWidth="1"/>
    <col min="14" max="14" width="0.42578125" style="1" customWidth="1"/>
    <col min="15" max="15" width="1.42578125" style="1" customWidth="1"/>
    <col min="16" max="16" width="6.140625" style="1" customWidth="1"/>
    <col min="17" max="17" width="1.28515625" style="1" customWidth="1"/>
    <col min="18" max="18" width="0.85546875" style="1" customWidth="1"/>
    <col min="19" max="19" width="6.42578125" style="1" customWidth="1"/>
    <col min="20" max="20" width="0.42578125" style="1" customWidth="1"/>
    <col min="21" max="21" width="0.85546875" style="1" customWidth="1"/>
    <col min="22" max="22" width="6.140625" style="110" customWidth="1"/>
    <col min="23" max="23" width="1.5703125" style="1" customWidth="1"/>
    <col min="24" max="24" width="0.85546875" style="1" customWidth="1"/>
    <col min="25" max="25" width="6.42578125" style="1" customWidth="1"/>
    <col min="26" max="26" width="0.42578125" style="1" customWidth="1"/>
    <col min="27" max="27" width="1.42578125" style="1" customWidth="1"/>
    <col min="28" max="28" width="6.140625" style="1" customWidth="1"/>
    <col min="29" max="29" width="1.28515625" style="1" customWidth="1"/>
    <col min="30" max="30" width="0.85546875" style="1" customWidth="1"/>
    <col min="31" max="31" width="6.42578125" style="1" customWidth="1"/>
    <col min="32" max="32" width="0.42578125" style="1" customWidth="1"/>
    <col min="33" max="33" width="0.85546875" style="1" customWidth="1"/>
    <col min="34" max="34" width="6.140625" style="110" customWidth="1"/>
    <col min="35" max="35" width="1.5703125" style="1" customWidth="1"/>
    <col min="36" max="36" width="0.85546875" style="1" customWidth="1"/>
    <col min="37" max="37" width="6.42578125" style="1" customWidth="1"/>
    <col min="38" max="38" width="0.42578125" style="1" customWidth="1"/>
    <col min="39" max="16384" width="10.28515625" style="1"/>
  </cols>
  <sheetData>
    <row r="2" spans="2:38">
      <c r="D2" s="1" t="s">
        <v>410</v>
      </c>
    </row>
    <row r="3" spans="2:38">
      <c r="D3" s="1" t="s">
        <v>366</v>
      </c>
    </row>
    <row r="4" spans="2:38">
      <c r="D4" s="110" t="s">
        <v>372</v>
      </c>
    </row>
    <row r="5" spans="2:38" ht="5.25" customHeight="1">
      <c r="M5" s="12"/>
      <c r="N5" s="12"/>
      <c r="O5" s="12"/>
      <c r="Y5" s="12"/>
      <c r="Z5" s="12"/>
      <c r="AA5" s="12"/>
      <c r="AK5" s="12"/>
      <c r="AL5" s="12"/>
    </row>
    <row r="6" spans="2:38" ht="12.95" customHeight="1">
      <c r="D6" s="1970" t="s">
        <v>386</v>
      </c>
      <c r="E6" s="1970"/>
      <c r="F6" s="1970"/>
      <c r="G6" s="1970"/>
      <c r="H6" s="1970"/>
      <c r="I6" s="1970"/>
      <c r="J6" s="1970"/>
      <c r="K6" s="1970"/>
      <c r="L6" s="1970"/>
      <c r="M6" s="1970"/>
      <c r="N6" s="1970"/>
      <c r="O6" s="13"/>
      <c r="P6" s="1970" t="s">
        <v>387</v>
      </c>
      <c r="Q6" s="1970"/>
      <c r="R6" s="1970"/>
      <c r="S6" s="1970"/>
      <c r="T6" s="1970"/>
      <c r="U6" s="1970"/>
      <c r="V6" s="1970"/>
      <c r="W6" s="1970"/>
      <c r="X6" s="1970"/>
      <c r="Y6" s="1970"/>
      <c r="Z6" s="1970"/>
      <c r="AA6" s="13"/>
      <c r="AB6" s="1970" t="s">
        <v>388</v>
      </c>
      <c r="AC6" s="1970"/>
      <c r="AD6" s="1970"/>
      <c r="AE6" s="1970"/>
      <c r="AF6" s="1970"/>
      <c r="AG6" s="1970"/>
      <c r="AH6" s="1970"/>
      <c r="AI6" s="1970"/>
      <c r="AJ6" s="1970"/>
      <c r="AK6" s="1970"/>
      <c r="AL6" s="1970"/>
    </row>
    <row r="7" spans="2:38" ht="13.5" customHeight="1">
      <c r="D7" s="1951" t="s">
        <v>170</v>
      </c>
      <c r="E7" s="1951"/>
      <c r="F7" s="111"/>
      <c r="G7" s="1951" t="s">
        <v>231</v>
      </c>
      <c r="H7" s="1951"/>
      <c r="I7" s="111"/>
      <c r="J7" s="1972" t="s">
        <v>172</v>
      </c>
      <c r="K7" s="1972"/>
      <c r="L7" s="111"/>
      <c r="M7" s="1951" t="s">
        <v>231</v>
      </c>
      <c r="N7" s="1951"/>
      <c r="O7" s="112"/>
      <c r="P7" s="1951" t="s">
        <v>170</v>
      </c>
      <c r="Q7" s="1951"/>
      <c r="R7" s="111"/>
      <c r="S7" s="1951" t="s">
        <v>231</v>
      </c>
      <c r="T7" s="1951"/>
      <c r="U7" s="111"/>
      <c r="V7" s="1972" t="s">
        <v>172</v>
      </c>
      <c r="W7" s="1972"/>
      <c r="X7" s="111"/>
      <c r="Y7" s="1951" t="s">
        <v>231</v>
      </c>
      <c r="Z7" s="1951"/>
      <c r="AA7" s="112"/>
      <c r="AB7" s="1951" t="s">
        <v>170</v>
      </c>
      <c r="AC7" s="1951"/>
      <c r="AD7" s="111"/>
      <c r="AE7" s="1951" t="s">
        <v>231</v>
      </c>
      <c r="AF7" s="1951"/>
      <c r="AG7" s="111"/>
      <c r="AH7" s="1972" t="s">
        <v>172</v>
      </c>
      <c r="AI7" s="1972"/>
      <c r="AJ7" s="111"/>
      <c r="AK7" s="1951" t="s">
        <v>231</v>
      </c>
      <c r="AL7" s="1951"/>
    </row>
    <row r="8" spans="2:38" ht="2.4500000000000002" customHeight="1">
      <c r="E8" s="3"/>
      <c r="F8" s="3"/>
      <c r="G8" s="3"/>
      <c r="H8" s="3"/>
      <c r="I8" s="3"/>
      <c r="J8" s="115"/>
      <c r="K8" s="3"/>
      <c r="L8" s="3"/>
      <c r="Q8" s="3"/>
      <c r="R8" s="3"/>
      <c r="S8" s="3"/>
      <c r="T8" s="3"/>
      <c r="U8" s="3"/>
      <c r="V8" s="115"/>
      <c r="W8" s="3"/>
      <c r="X8" s="3"/>
      <c r="AC8" s="3"/>
      <c r="AD8" s="3"/>
      <c r="AE8" s="3"/>
      <c r="AF8" s="3"/>
      <c r="AG8" s="3"/>
      <c r="AH8" s="115"/>
      <c r="AI8" s="3"/>
      <c r="AJ8" s="3"/>
    </row>
    <row r="9" spans="2:38">
      <c r="B9" s="4">
        <v>42006</v>
      </c>
      <c r="C9" s="4"/>
      <c r="D9" s="45">
        <v>161.82</v>
      </c>
      <c r="E9" s="46"/>
      <c r="F9" s="46"/>
      <c r="G9" s="143">
        <v>259</v>
      </c>
      <c r="H9" s="46"/>
      <c r="I9" s="46"/>
      <c r="J9" s="46"/>
      <c r="K9" s="46"/>
      <c r="L9" s="46"/>
      <c r="M9" s="46"/>
      <c r="N9" s="46"/>
      <c r="O9" s="46"/>
      <c r="P9" s="45">
        <v>173</v>
      </c>
      <c r="Q9" s="46"/>
      <c r="R9" s="46"/>
      <c r="S9" s="143">
        <v>2</v>
      </c>
      <c r="T9" s="46"/>
      <c r="U9" s="46"/>
      <c r="V9" s="46"/>
      <c r="W9" s="46"/>
      <c r="X9" s="46"/>
      <c r="Y9" s="46"/>
      <c r="Z9" s="46"/>
      <c r="AA9" s="46"/>
      <c r="AB9" s="45">
        <v>222</v>
      </c>
      <c r="AC9" s="46"/>
      <c r="AD9" s="46"/>
      <c r="AE9" s="143">
        <v>4</v>
      </c>
      <c r="AF9" s="46"/>
      <c r="AG9" s="46"/>
      <c r="AH9" s="46"/>
      <c r="AI9" s="46"/>
      <c r="AJ9" s="46"/>
      <c r="AK9" s="46"/>
    </row>
    <row r="10" spans="2:38" ht="12.95" customHeight="1">
      <c r="B10" s="4">
        <f t="shared" ref="B10:B16" si="0">B9+7</f>
        <v>42013</v>
      </c>
      <c r="C10" s="4"/>
      <c r="D10" s="45">
        <v>158.97</v>
      </c>
      <c r="E10" s="46"/>
      <c r="F10" s="46"/>
      <c r="G10" s="143">
        <v>272</v>
      </c>
      <c r="H10" s="46"/>
      <c r="I10" s="46"/>
      <c r="J10" s="46"/>
      <c r="K10" s="46"/>
      <c r="L10" s="46"/>
      <c r="M10" s="46"/>
      <c r="N10" s="46"/>
      <c r="O10" s="46"/>
      <c r="P10" s="45">
        <v>165</v>
      </c>
      <c r="Q10" s="46"/>
      <c r="R10" s="46"/>
      <c r="S10" s="143">
        <v>2</v>
      </c>
      <c r="T10" s="46"/>
      <c r="U10" s="46"/>
      <c r="V10" s="46"/>
      <c r="W10" s="46"/>
      <c r="X10" s="46"/>
      <c r="Y10" s="46"/>
      <c r="Z10" s="46"/>
      <c r="AA10" s="46"/>
      <c r="AB10" s="45">
        <v>220.1</v>
      </c>
      <c r="AC10" s="46"/>
      <c r="AD10" s="46"/>
      <c r="AE10" s="143">
        <v>42</v>
      </c>
      <c r="AF10" s="46"/>
      <c r="AG10" s="46"/>
      <c r="AH10" s="46"/>
      <c r="AI10" s="46"/>
      <c r="AJ10" s="46"/>
      <c r="AK10" s="46"/>
    </row>
    <row r="11" spans="2:38">
      <c r="B11" s="4">
        <f t="shared" si="0"/>
        <v>42020</v>
      </c>
      <c r="C11" s="4"/>
      <c r="D11" s="45">
        <v>149.22999999999999</v>
      </c>
      <c r="E11" s="46"/>
      <c r="F11" s="46"/>
      <c r="G11" s="143">
        <v>382</v>
      </c>
      <c r="H11" s="46"/>
      <c r="I11" s="46"/>
      <c r="J11" s="46"/>
      <c r="K11" s="46"/>
      <c r="L11" s="46"/>
      <c r="M11" s="46"/>
      <c r="N11" s="46"/>
      <c r="O11" s="46"/>
      <c r="P11" s="45">
        <v>164</v>
      </c>
      <c r="Q11" s="46"/>
      <c r="R11" s="46"/>
      <c r="S11" s="143">
        <v>60</v>
      </c>
      <c r="T11" s="46"/>
      <c r="U11" s="46"/>
      <c r="V11" s="46"/>
      <c r="W11" s="46"/>
      <c r="X11" s="46"/>
      <c r="Y11" s="46"/>
      <c r="Z11" s="46"/>
      <c r="AA11" s="46"/>
      <c r="AB11" s="45">
        <v>218.67</v>
      </c>
      <c r="AC11" s="46"/>
      <c r="AD11" s="46"/>
      <c r="AE11" s="143">
        <v>42</v>
      </c>
      <c r="AF11" s="46"/>
      <c r="AG11" s="46"/>
      <c r="AH11" s="46"/>
      <c r="AI11" s="46"/>
      <c r="AJ11" s="46"/>
      <c r="AK11" s="46"/>
    </row>
    <row r="12" spans="2:38">
      <c r="B12" s="4">
        <f t="shared" si="0"/>
        <v>42027</v>
      </c>
      <c r="C12" s="4"/>
      <c r="D12" s="45">
        <v>143.12</v>
      </c>
      <c r="E12" s="46"/>
      <c r="F12" s="46"/>
      <c r="G12" s="143">
        <v>190</v>
      </c>
      <c r="H12" s="46"/>
      <c r="I12" s="46"/>
      <c r="J12" s="46"/>
      <c r="K12" s="46"/>
      <c r="L12" s="46"/>
      <c r="M12" s="46"/>
      <c r="N12" s="46"/>
      <c r="O12" s="46"/>
      <c r="P12" s="45">
        <v>164</v>
      </c>
      <c r="Q12" s="46"/>
      <c r="R12" s="46"/>
      <c r="S12" s="143">
        <v>2</v>
      </c>
      <c r="T12" s="46"/>
      <c r="U12" s="46"/>
      <c r="V12" s="46"/>
      <c r="W12" s="46"/>
      <c r="X12" s="46"/>
      <c r="Y12" s="46"/>
      <c r="Z12" s="46"/>
      <c r="AA12" s="46"/>
      <c r="AB12" s="45">
        <v>222</v>
      </c>
      <c r="AC12" s="46"/>
      <c r="AD12" s="46"/>
      <c r="AE12" s="143">
        <v>26</v>
      </c>
      <c r="AF12" s="46"/>
      <c r="AG12" s="46"/>
      <c r="AH12" s="46"/>
      <c r="AI12" s="46"/>
      <c r="AJ12" s="46"/>
      <c r="AK12" s="46"/>
    </row>
    <row r="13" spans="2:38">
      <c r="B13" s="4">
        <f t="shared" si="0"/>
        <v>42034</v>
      </c>
      <c r="C13" s="4"/>
      <c r="D13" s="45">
        <v>142.51</v>
      </c>
      <c r="E13" s="46"/>
      <c r="F13" s="46"/>
      <c r="G13" s="143">
        <v>348</v>
      </c>
      <c r="H13" s="46"/>
      <c r="I13" s="46"/>
      <c r="J13" s="45">
        <v>148.88999999999999</v>
      </c>
      <c r="K13" s="46"/>
      <c r="L13" s="46"/>
      <c r="M13" s="143">
        <v>1232</v>
      </c>
      <c r="N13" s="46"/>
      <c r="O13" s="46"/>
      <c r="P13" s="45">
        <v>163.33000000000001</v>
      </c>
      <c r="Q13" s="46"/>
      <c r="R13" s="46"/>
      <c r="S13" s="143">
        <v>60</v>
      </c>
      <c r="T13" s="46"/>
      <c r="U13" s="46"/>
      <c r="V13" s="45">
        <v>163.69</v>
      </c>
      <c r="W13" s="46"/>
      <c r="X13" s="46"/>
      <c r="Y13" s="143">
        <v>124</v>
      </c>
      <c r="Z13" s="46"/>
      <c r="AA13" s="46"/>
      <c r="AB13" s="45">
        <v>224.73</v>
      </c>
      <c r="AC13" s="46"/>
      <c r="AD13" s="46"/>
      <c r="AE13" s="143">
        <v>44</v>
      </c>
      <c r="AF13" s="46"/>
      <c r="AG13" s="46"/>
      <c r="AH13" s="45">
        <v>221.35</v>
      </c>
      <c r="AI13" s="46"/>
      <c r="AJ13" s="46"/>
      <c r="AK13" s="143">
        <v>154</v>
      </c>
    </row>
    <row r="14" spans="2:38">
      <c r="B14" s="4">
        <f t="shared" si="0"/>
        <v>42041</v>
      </c>
      <c r="C14" s="4"/>
      <c r="D14" s="45">
        <v>140.08000000000001</v>
      </c>
      <c r="E14" s="46"/>
      <c r="F14" s="46"/>
      <c r="G14" s="143">
        <v>418</v>
      </c>
      <c r="H14" s="46"/>
      <c r="I14" s="46"/>
      <c r="J14" s="46"/>
      <c r="K14" s="46"/>
      <c r="L14" s="46"/>
      <c r="M14" s="46"/>
      <c r="N14" s="46"/>
      <c r="O14" s="46"/>
      <c r="P14" s="45">
        <v>161</v>
      </c>
      <c r="Q14" s="46"/>
      <c r="R14" s="46"/>
      <c r="S14" s="143">
        <v>24</v>
      </c>
      <c r="T14" s="46"/>
      <c r="U14" s="46"/>
      <c r="V14" s="46"/>
      <c r="W14" s="46"/>
      <c r="X14" s="46"/>
      <c r="Y14" s="46"/>
      <c r="Z14" s="46"/>
      <c r="AA14" s="46"/>
      <c r="AB14" s="45">
        <v>219.55</v>
      </c>
      <c r="AC14" s="46"/>
      <c r="AD14" s="46"/>
      <c r="AE14" s="143">
        <v>22</v>
      </c>
      <c r="AF14" s="46"/>
      <c r="AG14" s="46"/>
      <c r="AH14" s="46"/>
      <c r="AI14" s="46"/>
      <c r="AJ14" s="46"/>
      <c r="AK14" s="46"/>
    </row>
    <row r="15" spans="2:38">
      <c r="B15" s="4">
        <f t="shared" si="0"/>
        <v>42048</v>
      </c>
      <c r="C15" s="4"/>
      <c r="D15" s="45">
        <v>140.06</v>
      </c>
      <c r="E15" s="46"/>
      <c r="F15" s="46"/>
      <c r="G15" s="143">
        <v>478</v>
      </c>
      <c r="H15" s="46"/>
      <c r="I15" s="46"/>
      <c r="J15" s="46"/>
      <c r="K15" s="46"/>
      <c r="L15" s="46"/>
      <c r="M15" s="46"/>
      <c r="N15" s="46"/>
      <c r="O15" s="46"/>
      <c r="P15" s="45">
        <v>159.75</v>
      </c>
      <c r="Q15" s="46"/>
      <c r="R15" s="46"/>
      <c r="S15" s="143">
        <v>162</v>
      </c>
      <c r="T15" s="46"/>
      <c r="U15" s="46"/>
      <c r="V15" s="46"/>
      <c r="W15" s="46"/>
      <c r="X15" s="46"/>
      <c r="Y15" s="46"/>
      <c r="Z15" s="46"/>
      <c r="AA15" s="46"/>
      <c r="AB15" s="45">
        <v>223</v>
      </c>
      <c r="AC15" s="46"/>
      <c r="AD15" s="46"/>
      <c r="AE15" s="143">
        <v>40</v>
      </c>
      <c r="AF15" s="46"/>
      <c r="AG15" s="46"/>
      <c r="AH15" s="46"/>
      <c r="AI15" s="46"/>
      <c r="AJ15" s="46"/>
      <c r="AK15" s="46"/>
    </row>
    <row r="16" spans="2:38">
      <c r="B16" s="4">
        <f t="shared" si="0"/>
        <v>42055</v>
      </c>
      <c r="C16" s="4"/>
      <c r="D16" s="45">
        <v>138.56</v>
      </c>
      <c r="E16" s="46"/>
      <c r="F16" s="46"/>
      <c r="G16" s="143">
        <v>303</v>
      </c>
      <c r="H16" s="46"/>
      <c r="I16" s="46"/>
      <c r="J16" s="46"/>
      <c r="K16" s="46"/>
      <c r="L16" s="46"/>
      <c r="M16" s="46"/>
      <c r="N16" s="46"/>
      <c r="O16" s="46"/>
      <c r="P16" s="45">
        <v>155</v>
      </c>
      <c r="Q16" s="46"/>
      <c r="R16" s="46"/>
      <c r="S16" s="143">
        <v>2</v>
      </c>
      <c r="T16" s="46"/>
      <c r="U16" s="46"/>
      <c r="V16" s="46"/>
      <c r="W16" s="46"/>
      <c r="X16" s="46"/>
      <c r="Y16" s="46"/>
      <c r="Z16" s="46"/>
      <c r="AA16" s="46"/>
      <c r="AB16" s="45" t="s">
        <v>141</v>
      </c>
      <c r="AC16" s="46"/>
      <c r="AD16" s="46"/>
      <c r="AE16" s="143" t="s">
        <v>141</v>
      </c>
      <c r="AF16" s="46"/>
      <c r="AG16" s="46"/>
      <c r="AH16" s="46"/>
      <c r="AI16" s="46"/>
      <c r="AJ16" s="46"/>
      <c r="AK16" s="46"/>
    </row>
    <row r="17" spans="2:37">
      <c r="B17" s="4">
        <f>B16+7</f>
        <v>42062</v>
      </c>
      <c r="C17" s="4"/>
      <c r="D17" s="45">
        <v>136.61000000000001</v>
      </c>
      <c r="E17" s="46"/>
      <c r="F17" s="46"/>
      <c r="G17" s="143">
        <v>502</v>
      </c>
      <c r="H17" s="46"/>
      <c r="I17" s="46"/>
      <c r="J17" s="45">
        <v>138.78</v>
      </c>
      <c r="K17" s="46"/>
      <c r="L17" s="46"/>
      <c r="M17" s="143">
        <v>1701</v>
      </c>
      <c r="N17" s="46"/>
      <c r="O17" s="46"/>
      <c r="P17" s="45">
        <v>155</v>
      </c>
      <c r="Q17" s="46"/>
      <c r="R17" s="46"/>
      <c r="S17" s="143">
        <v>2</v>
      </c>
      <c r="T17" s="46"/>
      <c r="U17" s="46"/>
      <c r="V17" s="45">
        <v>159.81</v>
      </c>
      <c r="W17" s="46"/>
      <c r="X17" s="46"/>
      <c r="Y17" s="143">
        <v>190</v>
      </c>
      <c r="Z17" s="46"/>
      <c r="AA17" s="46"/>
      <c r="AB17" s="45">
        <v>222.09</v>
      </c>
      <c r="AC17" s="46"/>
      <c r="AD17" s="46"/>
      <c r="AE17" s="143">
        <v>44</v>
      </c>
      <c r="AF17" s="46"/>
      <c r="AG17" s="46"/>
      <c r="AH17" s="45">
        <v>221.91</v>
      </c>
      <c r="AI17" s="46"/>
      <c r="AJ17" s="46"/>
      <c r="AK17" s="143">
        <v>106</v>
      </c>
    </row>
    <row r="18" spans="2:37">
      <c r="B18" s="4">
        <f t="shared" ref="B18:B61" si="1">B17+7</f>
        <v>42069</v>
      </c>
      <c r="C18" s="4"/>
      <c r="D18" s="45">
        <v>135.93</v>
      </c>
      <c r="E18" s="46"/>
      <c r="F18" s="46"/>
      <c r="G18" s="143">
        <v>483</v>
      </c>
      <c r="H18" s="46"/>
      <c r="I18" s="46"/>
      <c r="J18" s="46"/>
      <c r="K18" s="46"/>
      <c r="L18" s="46"/>
      <c r="M18" s="46"/>
      <c r="N18" s="46"/>
      <c r="O18" s="46"/>
      <c r="P18" s="45">
        <v>148</v>
      </c>
      <c r="Q18" s="46"/>
      <c r="R18" s="46"/>
      <c r="S18" s="143">
        <v>12</v>
      </c>
      <c r="T18" s="46"/>
      <c r="U18" s="46"/>
      <c r="V18" s="46"/>
      <c r="W18" s="46"/>
      <c r="X18" s="46"/>
      <c r="Y18" s="46"/>
      <c r="Z18" s="46"/>
      <c r="AA18" s="46"/>
      <c r="AB18" s="45">
        <v>222.35</v>
      </c>
      <c r="AC18" s="46"/>
      <c r="AD18" s="46"/>
      <c r="AE18" s="143">
        <v>124</v>
      </c>
      <c r="AF18" s="46"/>
      <c r="AG18" s="46"/>
      <c r="AH18" s="46"/>
      <c r="AI18" s="46"/>
      <c r="AJ18" s="46"/>
      <c r="AK18" s="46"/>
    </row>
    <row r="19" spans="2:37" ht="12.95" customHeight="1">
      <c r="B19" s="4">
        <f t="shared" si="1"/>
        <v>42076</v>
      </c>
      <c r="C19" s="4"/>
      <c r="D19" s="45">
        <v>136.59</v>
      </c>
      <c r="E19" s="46"/>
      <c r="F19" s="46"/>
      <c r="G19" s="143">
        <v>198</v>
      </c>
      <c r="H19" s="46"/>
      <c r="I19" s="46"/>
      <c r="J19" s="46"/>
      <c r="K19" s="46"/>
      <c r="L19" s="46"/>
      <c r="M19" s="46"/>
      <c r="N19" s="46"/>
      <c r="O19" s="46"/>
      <c r="P19" s="45">
        <v>140</v>
      </c>
      <c r="Q19" s="46"/>
      <c r="R19" s="46"/>
      <c r="S19" s="143">
        <v>40</v>
      </c>
      <c r="T19" s="46"/>
      <c r="U19" s="46"/>
      <c r="V19" s="46"/>
      <c r="W19" s="46"/>
      <c r="X19" s="46"/>
      <c r="Y19" s="46"/>
      <c r="Z19" s="46"/>
      <c r="AA19" s="46"/>
      <c r="AB19" s="45" t="s">
        <v>141</v>
      </c>
      <c r="AC19" s="46"/>
      <c r="AD19" s="46"/>
      <c r="AE19" s="143" t="s">
        <v>141</v>
      </c>
      <c r="AF19" s="46"/>
      <c r="AG19" s="46"/>
      <c r="AH19" s="46"/>
      <c r="AI19" s="46"/>
      <c r="AJ19" s="46"/>
      <c r="AK19" s="46"/>
    </row>
    <row r="20" spans="2:37">
      <c r="B20" s="4">
        <f t="shared" si="1"/>
        <v>42083</v>
      </c>
      <c r="C20" s="4"/>
      <c r="D20" s="45">
        <v>136.01</v>
      </c>
      <c r="E20" s="46"/>
      <c r="F20" s="46"/>
      <c r="G20" s="143">
        <v>709</v>
      </c>
      <c r="H20" s="46"/>
      <c r="I20" s="46"/>
      <c r="J20" s="46"/>
      <c r="K20" s="46"/>
      <c r="L20" s="46"/>
      <c r="M20" s="46"/>
      <c r="N20" s="46"/>
      <c r="O20" s="46"/>
      <c r="P20" s="45">
        <v>133</v>
      </c>
      <c r="Q20" s="46"/>
      <c r="R20" s="46"/>
      <c r="S20" s="143">
        <v>4</v>
      </c>
      <c r="T20" s="46"/>
      <c r="U20" s="46"/>
      <c r="V20" s="46"/>
      <c r="W20" s="46"/>
      <c r="X20" s="46"/>
      <c r="Y20" s="46"/>
      <c r="Z20" s="46"/>
      <c r="AA20" s="46"/>
      <c r="AB20" s="45">
        <v>225</v>
      </c>
      <c r="AC20" s="46"/>
      <c r="AD20" s="46"/>
      <c r="AE20" s="143">
        <v>10</v>
      </c>
      <c r="AF20" s="46"/>
      <c r="AG20" s="46"/>
      <c r="AH20" s="46"/>
      <c r="AI20" s="46"/>
      <c r="AJ20" s="46"/>
      <c r="AK20" s="46"/>
    </row>
    <row r="21" spans="2:37">
      <c r="B21" s="4">
        <f t="shared" si="1"/>
        <v>42090</v>
      </c>
      <c r="C21" s="4"/>
      <c r="D21" s="45">
        <v>137.19999999999999</v>
      </c>
      <c r="E21" s="46"/>
      <c r="F21" s="46"/>
      <c r="G21" s="143">
        <v>421</v>
      </c>
      <c r="H21" s="46"/>
      <c r="I21" s="46"/>
      <c r="J21" s="45">
        <v>136.4</v>
      </c>
      <c r="K21" s="46"/>
      <c r="L21" s="46"/>
      <c r="M21" s="143">
        <v>1875</v>
      </c>
      <c r="N21" s="46"/>
      <c r="O21" s="46"/>
      <c r="P21" s="45">
        <v>123</v>
      </c>
      <c r="Q21" s="46"/>
      <c r="R21" s="46"/>
      <c r="S21" s="143">
        <v>12</v>
      </c>
      <c r="T21" s="46"/>
      <c r="U21" s="46"/>
      <c r="V21" s="45">
        <v>138</v>
      </c>
      <c r="W21" s="46"/>
      <c r="X21" s="46"/>
      <c r="Y21" s="143">
        <v>68</v>
      </c>
      <c r="Z21" s="46"/>
      <c r="AA21" s="46"/>
      <c r="AB21" s="45">
        <v>225</v>
      </c>
      <c r="AC21" s="46"/>
      <c r="AD21" s="46"/>
      <c r="AE21" s="143">
        <v>46</v>
      </c>
      <c r="AF21" s="46"/>
      <c r="AG21" s="46"/>
      <c r="AH21" s="45">
        <v>222.96</v>
      </c>
      <c r="AI21" s="46"/>
      <c r="AJ21" s="46"/>
      <c r="AK21" s="143">
        <v>220</v>
      </c>
    </row>
    <row r="22" spans="2:37">
      <c r="B22" s="4">
        <f t="shared" si="1"/>
        <v>42097</v>
      </c>
      <c r="C22" s="4"/>
      <c r="D22" s="45">
        <v>137.34</v>
      </c>
      <c r="E22" s="46"/>
      <c r="F22" s="46"/>
      <c r="G22" s="143">
        <v>370</v>
      </c>
      <c r="H22" s="46"/>
      <c r="I22" s="46"/>
      <c r="J22" s="46"/>
      <c r="K22" s="46"/>
      <c r="L22" s="46"/>
      <c r="M22" s="46"/>
      <c r="N22" s="46"/>
      <c r="O22" s="46"/>
      <c r="P22" s="45">
        <v>123</v>
      </c>
      <c r="Q22" s="46"/>
      <c r="R22" s="46"/>
      <c r="S22" s="143">
        <v>46</v>
      </c>
      <c r="T22" s="46"/>
      <c r="U22" s="46"/>
      <c r="V22" s="46"/>
      <c r="W22" s="46"/>
      <c r="X22" s="46"/>
      <c r="Y22" s="46"/>
      <c r="Z22" s="46"/>
      <c r="AA22" s="46"/>
      <c r="AB22" s="45">
        <v>222.39</v>
      </c>
      <c r="AC22" s="46"/>
      <c r="AD22" s="46"/>
      <c r="AE22" s="143">
        <v>46</v>
      </c>
      <c r="AF22" s="46"/>
      <c r="AG22" s="46"/>
      <c r="AH22" s="46"/>
      <c r="AI22" s="46"/>
      <c r="AJ22" s="46"/>
      <c r="AK22" s="46"/>
    </row>
    <row r="23" spans="2:37">
      <c r="B23" s="4">
        <f t="shared" si="1"/>
        <v>42104</v>
      </c>
      <c r="C23" s="4"/>
      <c r="D23" s="45">
        <v>138</v>
      </c>
      <c r="E23" s="46"/>
      <c r="F23" s="46"/>
      <c r="G23" s="143">
        <v>130</v>
      </c>
      <c r="H23" s="46"/>
      <c r="I23" s="46"/>
      <c r="J23" s="46"/>
      <c r="K23" s="46"/>
      <c r="L23" s="46"/>
      <c r="M23" s="46"/>
      <c r="N23" s="46"/>
      <c r="O23" s="46"/>
      <c r="P23" s="45" t="s">
        <v>141</v>
      </c>
      <c r="Q23" s="46"/>
      <c r="R23" s="46"/>
      <c r="S23" s="143" t="s">
        <v>141</v>
      </c>
      <c r="T23" s="46"/>
      <c r="U23" s="46"/>
      <c r="V23" s="46"/>
      <c r="W23" s="46"/>
      <c r="X23" s="46"/>
      <c r="Y23" s="46"/>
      <c r="Z23" s="46"/>
      <c r="AA23" s="46"/>
      <c r="AB23" s="45">
        <v>225.68</v>
      </c>
      <c r="AC23" s="46"/>
      <c r="AD23" s="46"/>
      <c r="AE23" s="143">
        <v>59</v>
      </c>
      <c r="AF23" s="46"/>
      <c r="AG23" s="46"/>
      <c r="AH23" s="46"/>
      <c r="AI23" s="46"/>
      <c r="AJ23" s="46"/>
      <c r="AK23" s="46"/>
    </row>
    <row r="24" spans="2:37">
      <c r="B24" s="4">
        <f t="shared" si="1"/>
        <v>42111</v>
      </c>
      <c r="C24" s="4"/>
      <c r="D24" s="45">
        <v>136.55000000000001</v>
      </c>
      <c r="E24" s="46"/>
      <c r="F24" s="46"/>
      <c r="G24" s="143">
        <v>270</v>
      </c>
      <c r="H24" s="46"/>
      <c r="I24" s="46"/>
      <c r="J24" s="46"/>
      <c r="K24" s="46"/>
      <c r="L24" s="46"/>
      <c r="M24" s="46"/>
      <c r="N24" s="46"/>
      <c r="O24" s="46"/>
      <c r="P24" s="45">
        <v>120.76</v>
      </c>
      <c r="Q24" s="46"/>
      <c r="R24" s="46"/>
      <c r="S24" s="143">
        <v>42</v>
      </c>
      <c r="T24" s="46"/>
      <c r="U24" s="46"/>
      <c r="V24" s="46"/>
      <c r="W24" s="46"/>
      <c r="X24" s="46"/>
      <c r="Y24" s="46"/>
      <c r="Z24" s="46"/>
      <c r="AA24" s="46"/>
      <c r="AB24" s="45">
        <v>223.54</v>
      </c>
      <c r="AC24" s="46"/>
      <c r="AD24" s="46"/>
      <c r="AE24" s="143">
        <v>48</v>
      </c>
      <c r="AF24" s="46"/>
      <c r="AG24" s="46"/>
      <c r="AH24" s="46"/>
      <c r="AI24" s="46"/>
      <c r="AJ24" s="46"/>
      <c r="AK24" s="46"/>
    </row>
    <row r="25" spans="2:37">
      <c r="B25" s="4">
        <f t="shared" si="1"/>
        <v>42118</v>
      </c>
      <c r="C25" s="4"/>
      <c r="D25" s="45">
        <v>136.44999999999999</v>
      </c>
      <c r="E25" s="46"/>
      <c r="F25" s="46"/>
      <c r="G25" s="143">
        <v>322</v>
      </c>
      <c r="H25" s="46"/>
      <c r="I25" s="46"/>
      <c r="J25" s="45">
        <v>136.91999999999999</v>
      </c>
      <c r="K25" s="46"/>
      <c r="L25" s="46"/>
      <c r="M25" s="143">
        <v>1596</v>
      </c>
      <c r="N25" s="46"/>
      <c r="O25" s="46"/>
      <c r="P25" s="45">
        <v>110</v>
      </c>
      <c r="Q25" s="46"/>
      <c r="R25" s="46"/>
      <c r="S25" s="143">
        <v>4</v>
      </c>
      <c r="T25" s="46"/>
      <c r="U25" s="46"/>
      <c r="V25" s="45">
        <v>112.58</v>
      </c>
      <c r="W25" s="46"/>
      <c r="X25" s="46"/>
      <c r="Y25" s="143">
        <v>252</v>
      </c>
      <c r="Z25" s="46"/>
      <c r="AA25" s="46"/>
      <c r="AB25" s="45">
        <v>225</v>
      </c>
      <c r="AC25" s="46"/>
      <c r="AD25" s="46"/>
      <c r="AE25" s="143">
        <v>23</v>
      </c>
      <c r="AF25" s="46"/>
      <c r="AG25" s="46"/>
      <c r="AH25" s="45">
        <v>224.88</v>
      </c>
      <c r="AI25" s="46"/>
      <c r="AJ25" s="46"/>
      <c r="AK25" s="143">
        <v>256</v>
      </c>
    </row>
    <row r="26" spans="2:37">
      <c r="B26" s="4">
        <f t="shared" si="1"/>
        <v>42125</v>
      </c>
      <c r="C26" s="4"/>
      <c r="D26" s="45">
        <v>136.88999999999999</v>
      </c>
      <c r="E26" s="46"/>
      <c r="F26" s="46"/>
      <c r="G26" s="143">
        <v>648</v>
      </c>
      <c r="H26" s="46"/>
      <c r="I26" s="46"/>
      <c r="J26" s="46"/>
      <c r="K26" s="46"/>
      <c r="L26" s="46"/>
      <c r="M26" s="46"/>
      <c r="N26" s="46"/>
      <c r="O26" s="46"/>
      <c r="P26" s="45">
        <v>107.53</v>
      </c>
      <c r="Q26" s="46"/>
      <c r="R26" s="46"/>
      <c r="S26" s="143">
        <v>162</v>
      </c>
      <c r="T26" s="46"/>
      <c r="U26" s="46"/>
      <c r="V26" s="46"/>
      <c r="W26" s="46"/>
      <c r="X26" s="46"/>
      <c r="Y26" s="46"/>
      <c r="Z26" s="46"/>
      <c r="AA26" s="46"/>
      <c r="AB26" s="45">
        <v>225</v>
      </c>
      <c r="AC26" s="46"/>
      <c r="AD26" s="46"/>
      <c r="AE26" s="143">
        <v>122</v>
      </c>
      <c r="AF26" s="46"/>
      <c r="AG26" s="46"/>
      <c r="AH26" s="46"/>
      <c r="AI26" s="46"/>
      <c r="AJ26" s="46"/>
      <c r="AK26" s="46"/>
    </row>
    <row r="27" spans="2:37">
      <c r="B27" s="4">
        <f t="shared" si="1"/>
        <v>42132</v>
      </c>
      <c r="C27" s="4"/>
      <c r="D27" s="45">
        <v>136.52000000000001</v>
      </c>
      <c r="E27" s="46"/>
      <c r="F27" s="46"/>
      <c r="G27" s="143">
        <v>690</v>
      </c>
      <c r="H27" s="46"/>
      <c r="I27" s="46"/>
      <c r="J27" s="46"/>
      <c r="K27" s="46"/>
      <c r="L27" s="46"/>
      <c r="M27" s="46"/>
      <c r="N27" s="46"/>
      <c r="O27" s="46"/>
      <c r="P27" s="45">
        <v>118.57</v>
      </c>
      <c r="Q27" s="46"/>
      <c r="R27" s="46"/>
      <c r="S27" s="143">
        <v>56</v>
      </c>
      <c r="T27" s="46"/>
      <c r="U27" s="46"/>
      <c r="V27" s="46"/>
      <c r="W27" s="46"/>
      <c r="X27" s="46"/>
      <c r="Y27" s="46"/>
      <c r="Z27" s="46"/>
      <c r="AA27" s="46"/>
      <c r="AB27" s="45">
        <v>225</v>
      </c>
      <c r="AC27" s="46"/>
      <c r="AD27" s="46"/>
      <c r="AE27" s="143">
        <v>42</v>
      </c>
      <c r="AF27" s="46"/>
      <c r="AG27" s="46"/>
      <c r="AH27" s="46"/>
      <c r="AI27" s="46"/>
      <c r="AJ27" s="46"/>
      <c r="AK27" s="46"/>
    </row>
    <row r="28" spans="2:37">
      <c r="B28" s="4">
        <f t="shared" si="1"/>
        <v>42139</v>
      </c>
      <c r="C28" s="4"/>
      <c r="D28" s="45">
        <v>136.55000000000001</v>
      </c>
      <c r="E28" s="46"/>
      <c r="F28" s="46"/>
      <c r="G28" s="143">
        <v>606</v>
      </c>
      <c r="H28" s="46"/>
      <c r="I28" s="46"/>
      <c r="J28" s="46"/>
      <c r="K28" s="46"/>
      <c r="L28" s="46"/>
      <c r="M28" s="46"/>
      <c r="N28" s="46"/>
      <c r="O28" s="46"/>
      <c r="P28" s="45">
        <v>114.56</v>
      </c>
      <c r="Q28" s="46"/>
      <c r="R28" s="46"/>
      <c r="S28" s="143">
        <v>18</v>
      </c>
      <c r="T28" s="46"/>
      <c r="U28" s="46"/>
      <c r="V28" s="46"/>
      <c r="W28" s="46"/>
      <c r="X28" s="46"/>
      <c r="Y28" s="46"/>
      <c r="Z28" s="46"/>
      <c r="AA28" s="46"/>
      <c r="AB28" s="45">
        <v>225</v>
      </c>
      <c r="AC28" s="46"/>
      <c r="AD28" s="46"/>
      <c r="AE28" s="143">
        <v>19</v>
      </c>
      <c r="AF28" s="46"/>
      <c r="AG28" s="46"/>
      <c r="AH28" s="46"/>
      <c r="AI28" s="46"/>
      <c r="AJ28" s="46"/>
      <c r="AK28" s="46"/>
    </row>
    <row r="29" spans="2:37">
      <c r="B29" s="4">
        <f t="shared" si="1"/>
        <v>42146</v>
      </c>
      <c r="C29" s="4"/>
      <c r="D29" s="45">
        <v>135.88</v>
      </c>
      <c r="E29" s="46"/>
      <c r="F29" s="46"/>
      <c r="G29" s="143">
        <v>775</v>
      </c>
      <c r="H29" s="46"/>
      <c r="I29" s="46"/>
      <c r="J29" s="46"/>
      <c r="K29" s="46"/>
      <c r="L29" s="46"/>
      <c r="M29" s="46"/>
      <c r="N29" s="46"/>
      <c r="O29" s="46"/>
      <c r="P29" s="45">
        <v>127.38</v>
      </c>
      <c r="Q29" s="46"/>
      <c r="R29" s="46"/>
      <c r="S29" s="143">
        <v>122</v>
      </c>
      <c r="T29" s="46"/>
      <c r="U29" s="46"/>
      <c r="V29" s="46"/>
      <c r="W29" s="46"/>
      <c r="X29" s="46"/>
      <c r="Y29" s="46"/>
      <c r="Z29" s="46"/>
      <c r="AA29" s="46"/>
      <c r="AB29" s="45">
        <v>224.62</v>
      </c>
      <c r="AC29" s="46"/>
      <c r="AD29" s="46"/>
      <c r="AE29" s="143">
        <v>104</v>
      </c>
      <c r="AF29" s="46"/>
      <c r="AG29" s="46"/>
      <c r="AH29" s="46"/>
      <c r="AI29" s="46"/>
      <c r="AJ29" s="46"/>
      <c r="AK29" s="46"/>
    </row>
    <row r="30" spans="2:37">
      <c r="B30" s="4">
        <f t="shared" si="1"/>
        <v>42153</v>
      </c>
      <c r="C30" s="4"/>
      <c r="D30" s="45">
        <v>136.83000000000001</v>
      </c>
      <c r="E30" s="46"/>
      <c r="F30" s="46"/>
      <c r="G30" s="143">
        <v>304</v>
      </c>
      <c r="H30" s="46"/>
      <c r="I30" s="46"/>
      <c r="J30" s="45">
        <v>136.35</v>
      </c>
      <c r="K30" s="46"/>
      <c r="L30" s="46"/>
      <c r="M30" s="143">
        <v>2455</v>
      </c>
      <c r="N30" s="46"/>
      <c r="O30" s="46"/>
      <c r="P30" s="45">
        <v>135</v>
      </c>
      <c r="Q30" s="46"/>
      <c r="R30" s="46"/>
      <c r="S30" s="143">
        <v>2</v>
      </c>
      <c r="T30" s="46"/>
      <c r="U30" s="46"/>
      <c r="V30" s="45">
        <v>123.66</v>
      </c>
      <c r="W30" s="46"/>
      <c r="X30" s="46"/>
      <c r="Y30" s="143">
        <v>200</v>
      </c>
      <c r="Z30" s="46"/>
      <c r="AA30" s="46"/>
      <c r="AB30" s="45">
        <v>225</v>
      </c>
      <c r="AC30" s="46"/>
      <c r="AD30" s="46"/>
      <c r="AE30" s="143">
        <v>44</v>
      </c>
      <c r="AF30" s="46"/>
      <c r="AG30" s="46"/>
      <c r="AH30" s="45">
        <v>224.81</v>
      </c>
      <c r="AI30" s="46"/>
      <c r="AJ30" s="46"/>
      <c r="AK30" s="143">
        <v>211</v>
      </c>
    </row>
    <row r="31" spans="2:37">
      <c r="B31" s="4">
        <f t="shared" si="1"/>
        <v>42160</v>
      </c>
      <c r="C31" s="4"/>
      <c r="D31" s="45">
        <v>136.33000000000001</v>
      </c>
      <c r="E31" s="46"/>
      <c r="F31" s="46"/>
      <c r="G31" s="143">
        <v>60</v>
      </c>
      <c r="H31" s="46"/>
      <c r="I31" s="46"/>
      <c r="J31" s="46"/>
      <c r="K31" s="46"/>
      <c r="L31" s="46"/>
      <c r="M31" s="46"/>
      <c r="N31" s="46"/>
      <c r="O31" s="46"/>
      <c r="P31" s="45">
        <v>150</v>
      </c>
      <c r="Q31" s="46"/>
      <c r="R31" s="46"/>
      <c r="S31" s="143">
        <v>40</v>
      </c>
      <c r="T31" s="46"/>
      <c r="U31" s="46"/>
      <c r="V31" s="46"/>
      <c r="W31" s="46"/>
      <c r="X31" s="46"/>
      <c r="Y31" s="46"/>
      <c r="Z31" s="46"/>
      <c r="AA31" s="46"/>
      <c r="AB31" s="45" t="s">
        <v>141</v>
      </c>
      <c r="AC31" s="46"/>
      <c r="AD31" s="46"/>
      <c r="AE31" s="143" t="s">
        <v>141</v>
      </c>
      <c r="AF31" s="46"/>
      <c r="AG31" s="46"/>
      <c r="AH31" s="46"/>
      <c r="AI31" s="46"/>
      <c r="AJ31" s="46"/>
      <c r="AK31" s="46"/>
    </row>
    <row r="32" spans="2:37">
      <c r="B32" s="4">
        <f t="shared" si="1"/>
        <v>42167</v>
      </c>
      <c r="C32" s="4"/>
      <c r="D32" s="45">
        <v>137.91999999999999</v>
      </c>
      <c r="E32" s="46"/>
      <c r="F32" s="46"/>
      <c r="G32" s="143">
        <v>520</v>
      </c>
      <c r="H32" s="46"/>
      <c r="I32" s="46"/>
      <c r="J32" s="46"/>
      <c r="K32" s="46"/>
      <c r="L32" s="46"/>
      <c r="M32" s="46"/>
      <c r="N32" s="46"/>
      <c r="O32" s="46"/>
      <c r="P32" s="45">
        <v>157.56</v>
      </c>
      <c r="Q32" s="46"/>
      <c r="R32" s="46"/>
      <c r="S32" s="143">
        <v>82</v>
      </c>
      <c r="T32" s="46"/>
      <c r="U32" s="46"/>
      <c r="V32" s="46"/>
      <c r="W32" s="46"/>
      <c r="X32" s="46"/>
      <c r="Y32" s="46"/>
      <c r="Z32" s="46"/>
      <c r="AA32" s="46"/>
      <c r="AB32" s="45">
        <v>228.41</v>
      </c>
      <c r="AC32" s="46"/>
      <c r="AD32" s="46"/>
      <c r="AE32" s="143">
        <v>88</v>
      </c>
      <c r="AF32" s="46"/>
      <c r="AG32" s="46"/>
      <c r="AH32" s="46"/>
      <c r="AI32" s="46"/>
      <c r="AJ32" s="46"/>
      <c r="AK32" s="46"/>
    </row>
    <row r="33" spans="2:37">
      <c r="B33" s="4">
        <f t="shared" si="1"/>
        <v>42174</v>
      </c>
      <c r="C33" s="4"/>
      <c r="D33" s="45">
        <v>138.88999999999999</v>
      </c>
      <c r="E33" s="46"/>
      <c r="F33" s="46"/>
      <c r="G33" s="143">
        <v>219</v>
      </c>
      <c r="H33" s="46"/>
      <c r="I33" s="46"/>
      <c r="J33" s="46"/>
      <c r="K33" s="46"/>
      <c r="L33" s="46"/>
      <c r="M33" s="46"/>
      <c r="N33" s="46"/>
      <c r="O33" s="46"/>
      <c r="P33" s="45" t="s">
        <v>141</v>
      </c>
      <c r="Q33" s="46"/>
      <c r="R33" s="46"/>
      <c r="S33" s="143" t="s">
        <v>141</v>
      </c>
      <c r="T33" s="46"/>
      <c r="U33" s="46"/>
      <c r="V33" s="46"/>
      <c r="W33" s="46"/>
      <c r="X33" s="46"/>
      <c r="Y33" s="46"/>
      <c r="Z33" s="46"/>
      <c r="AA33" s="46"/>
      <c r="AB33" s="45" t="s">
        <v>141</v>
      </c>
      <c r="AC33" s="46"/>
      <c r="AD33" s="46"/>
      <c r="AE33" s="143" t="s">
        <v>141</v>
      </c>
      <c r="AF33" s="46"/>
      <c r="AG33" s="46"/>
      <c r="AH33" s="46"/>
      <c r="AI33" s="46"/>
      <c r="AJ33" s="46"/>
      <c r="AK33" s="46"/>
    </row>
    <row r="34" spans="2:37">
      <c r="B34" s="4">
        <f t="shared" si="1"/>
        <v>42181</v>
      </c>
      <c r="C34" s="4"/>
      <c r="D34" s="45">
        <v>139.88999999999999</v>
      </c>
      <c r="E34" s="46"/>
      <c r="F34" s="46"/>
      <c r="G34" s="143">
        <v>543</v>
      </c>
      <c r="H34" s="46"/>
      <c r="I34" s="46"/>
      <c r="J34" s="45">
        <v>139.12</v>
      </c>
      <c r="K34" s="46"/>
      <c r="L34" s="46"/>
      <c r="M34" s="143">
        <v>1562</v>
      </c>
      <c r="N34" s="46"/>
      <c r="O34" s="46"/>
      <c r="P34" s="45">
        <v>165</v>
      </c>
      <c r="Q34" s="46"/>
      <c r="R34" s="46"/>
      <c r="S34" s="143">
        <v>4</v>
      </c>
      <c r="T34" s="46"/>
      <c r="U34" s="46"/>
      <c r="V34" s="45">
        <v>155.4</v>
      </c>
      <c r="W34" s="46"/>
      <c r="X34" s="46"/>
      <c r="Y34" s="143">
        <v>126</v>
      </c>
      <c r="Z34" s="46"/>
      <c r="AA34" s="46"/>
      <c r="AB34" s="45">
        <v>229.25</v>
      </c>
      <c r="AC34" s="46"/>
      <c r="AD34" s="46"/>
      <c r="AE34" s="143">
        <v>160</v>
      </c>
      <c r="AF34" s="46"/>
      <c r="AG34" s="46"/>
      <c r="AH34" s="45">
        <v>228.95</v>
      </c>
      <c r="AI34" s="46"/>
      <c r="AJ34" s="46"/>
      <c r="AK34" s="143">
        <v>248</v>
      </c>
    </row>
    <row r="35" spans="2:37">
      <c r="B35" s="4">
        <f t="shared" si="1"/>
        <v>42188</v>
      </c>
      <c r="C35" s="4"/>
      <c r="D35" s="45">
        <v>140.1</v>
      </c>
      <c r="E35" s="46"/>
      <c r="F35" s="46"/>
      <c r="G35" s="143">
        <v>467</v>
      </c>
      <c r="H35" s="46"/>
      <c r="I35" s="46"/>
      <c r="J35" s="46"/>
      <c r="K35" s="46"/>
      <c r="L35" s="46"/>
      <c r="M35" s="46"/>
      <c r="N35" s="46"/>
      <c r="O35" s="46"/>
      <c r="P35" s="45">
        <v>169.2</v>
      </c>
      <c r="Q35" s="46"/>
      <c r="R35" s="46"/>
      <c r="S35" s="143">
        <v>50</v>
      </c>
      <c r="T35" s="46"/>
      <c r="U35" s="46"/>
      <c r="V35" s="46"/>
      <c r="W35" s="46"/>
      <c r="X35" s="46"/>
      <c r="Y35" s="46"/>
      <c r="Z35" s="46"/>
      <c r="AA35" s="46"/>
      <c r="AB35" s="45" t="s">
        <v>141</v>
      </c>
      <c r="AC35" s="46"/>
      <c r="AD35" s="46"/>
      <c r="AE35" s="143" t="s">
        <v>141</v>
      </c>
      <c r="AF35" s="46"/>
      <c r="AG35" s="46"/>
      <c r="AH35" s="46"/>
      <c r="AI35" s="46"/>
      <c r="AJ35" s="46"/>
      <c r="AK35" s="46"/>
    </row>
    <row r="36" spans="2:37">
      <c r="B36" s="4">
        <f t="shared" si="1"/>
        <v>42195</v>
      </c>
      <c r="C36" s="4"/>
      <c r="D36" s="45">
        <v>139.57</v>
      </c>
      <c r="E36" s="46"/>
      <c r="F36" s="46"/>
      <c r="G36" s="143">
        <v>376</v>
      </c>
      <c r="H36" s="46"/>
      <c r="I36" s="46"/>
      <c r="J36" s="46"/>
      <c r="K36" s="46"/>
      <c r="L36" s="46"/>
      <c r="M36" s="46"/>
      <c r="N36" s="46"/>
      <c r="O36" s="46"/>
      <c r="P36" s="45">
        <v>185</v>
      </c>
      <c r="Q36" s="46"/>
      <c r="R36" s="46"/>
      <c r="S36" s="143">
        <v>4</v>
      </c>
      <c r="T36" s="46"/>
      <c r="U36" s="46"/>
      <c r="V36" s="46"/>
      <c r="W36" s="46"/>
      <c r="X36" s="46"/>
      <c r="Y36" s="46"/>
      <c r="Z36" s="46"/>
      <c r="AA36" s="46"/>
      <c r="AB36" s="45">
        <v>232.83</v>
      </c>
      <c r="AC36" s="46"/>
      <c r="AD36" s="46"/>
      <c r="AE36" s="143">
        <v>65</v>
      </c>
      <c r="AF36" s="46"/>
      <c r="AG36" s="46"/>
      <c r="AH36" s="46"/>
      <c r="AI36" s="46"/>
      <c r="AJ36" s="46"/>
      <c r="AK36" s="46"/>
    </row>
    <row r="37" spans="2:37">
      <c r="B37" s="4">
        <f t="shared" si="1"/>
        <v>42202</v>
      </c>
      <c r="C37" s="4"/>
      <c r="D37" s="45">
        <v>140.08000000000001</v>
      </c>
      <c r="E37" s="46"/>
      <c r="F37" s="46"/>
      <c r="G37" s="143">
        <v>346</v>
      </c>
      <c r="H37" s="46"/>
      <c r="I37" s="46"/>
      <c r="J37" s="46"/>
      <c r="K37" s="46"/>
      <c r="L37" s="46"/>
      <c r="M37" s="46"/>
      <c r="N37" s="46"/>
      <c r="O37" s="46"/>
      <c r="P37" s="45">
        <v>192.21</v>
      </c>
      <c r="Q37" s="46"/>
      <c r="R37" s="46"/>
      <c r="S37" s="143">
        <v>86</v>
      </c>
      <c r="T37" s="46"/>
      <c r="U37" s="46"/>
      <c r="V37" s="46"/>
      <c r="W37" s="46"/>
      <c r="X37" s="46"/>
      <c r="Y37" s="46"/>
      <c r="Z37" s="46"/>
      <c r="AA37" s="46"/>
      <c r="AB37" s="45">
        <v>232.64</v>
      </c>
      <c r="AC37" s="46"/>
      <c r="AD37" s="46"/>
      <c r="AE37" s="143">
        <v>87</v>
      </c>
      <c r="AF37" s="46"/>
      <c r="AG37" s="46"/>
      <c r="AH37" s="46"/>
      <c r="AI37" s="46"/>
      <c r="AJ37" s="46"/>
      <c r="AK37" s="46"/>
    </row>
    <row r="38" spans="2:37">
      <c r="B38" s="4">
        <f t="shared" si="1"/>
        <v>42209</v>
      </c>
      <c r="C38" s="4"/>
      <c r="D38" s="45">
        <v>139.52000000000001</v>
      </c>
      <c r="E38" s="46"/>
      <c r="F38" s="46"/>
      <c r="G38" s="143">
        <v>580</v>
      </c>
      <c r="H38" s="46"/>
      <c r="I38" s="46"/>
      <c r="J38" s="46"/>
      <c r="K38" s="46"/>
      <c r="L38" s="46"/>
      <c r="M38" s="46"/>
      <c r="N38" s="46"/>
      <c r="O38" s="46"/>
      <c r="P38" s="45">
        <v>203.11</v>
      </c>
      <c r="Q38" s="46"/>
      <c r="R38" s="46"/>
      <c r="S38" s="143">
        <v>19</v>
      </c>
      <c r="T38" s="46"/>
      <c r="U38" s="46"/>
      <c r="V38" s="46"/>
      <c r="W38" s="46"/>
      <c r="X38" s="46"/>
      <c r="Y38" s="46"/>
      <c r="Z38" s="46"/>
      <c r="AA38" s="46"/>
      <c r="AB38" s="45">
        <v>240</v>
      </c>
      <c r="AC38" s="46"/>
      <c r="AD38" s="46"/>
      <c r="AE38" s="143">
        <v>6</v>
      </c>
      <c r="AF38" s="46"/>
      <c r="AG38" s="46"/>
      <c r="AH38" s="46"/>
      <c r="AI38" s="46"/>
      <c r="AJ38" s="46"/>
      <c r="AK38" s="46"/>
    </row>
    <row r="39" spans="2:37">
      <c r="B39" s="4">
        <f t="shared" si="1"/>
        <v>42216</v>
      </c>
      <c r="C39" s="4"/>
      <c r="D39" s="45">
        <v>138.99</v>
      </c>
      <c r="E39" s="46"/>
      <c r="F39" s="46"/>
      <c r="G39" s="143">
        <v>686</v>
      </c>
      <c r="H39" s="46"/>
      <c r="I39" s="46"/>
      <c r="J39" s="45">
        <v>139.41999999999999</v>
      </c>
      <c r="K39" s="46"/>
      <c r="L39" s="46"/>
      <c r="M39" s="143">
        <v>2235</v>
      </c>
      <c r="N39" s="46"/>
      <c r="O39" s="46"/>
      <c r="P39" s="45">
        <v>208.35</v>
      </c>
      <c r="Q39" s="46"/>
      <c r="R39" s="46"/>
      <c r="S39" s="143">
        <v>364</v>
      </c>
      <c r="T39" s="46"/>
      <c r="U39" s="46"/>
      <c r="V39" s="45">
        <v>201.59</v>
      </c>
      <c r="W39" s="46"/>
      <c r="X39" s="46"/>
      <c r="Y39" s="143">
        <v>523</v>
      </c>
      <c r="Z39" s="46"/>
      <c r="AA39" s="46"/>
      <c r="AB39" s="45">
        <v>248.38</v>
      </c>
      <c r="AC39" s="46"/>
      <c r="AD39" s="46"/>
      <c r="AE39" s="143">
        <v>208</v>
      </c>
      <c r="AF39" s="46"/>
      <c r="AG39" s="46"/>
      <c r="AH39" s="45">
        <v>241.74</v>
      </c>
      <c r="AI39" s="46"/>
      <c r="AJ39" s="46"/>
      <c r="AK39" s="143">
        <v>366</v>
      </c>
    </row>
    <row r="40" spans="2:37">
      <c r="B40" s="4">
        <f t="shared" si="1"/>
        <v>42223</v>
      </c>
      <c r="C40" s="4"/>
      <c r="D40" s="45">
        <v>140.15</v>
      </c>
      <c r="E40" s="46"/>
      <c r="F40" s="46"/>
      <c r="G40" s="143">
        <v>585</v>
      </c>
      <c r="H40" s="46"/>
      <c r="I40" s="46"/>
      <c r="J40" s="46"/>
      <c r="K40" s="46"/>
      <c r="L40" s="46"/>
      <c r="M40" s="46"/>
      <c r="N40" s="46"/>
      <c r="O40" s="46"/>
      <c r="P40" s="45">
        <v>215</v>
      </c>
      <c r="Q40" s="46"/>
      <c r="R40" s="46"/>
      <c r="S40" s="143">
        <v>40</v>
      </c>
      <c r="T40" s="46"/>
      <c r="U40" s="46"/>
      <c r="V40" s="46"/>
      <c r="W40" s="46"/>
      <c r="X40" s="46"/>
      <c r="Y40" s="46"/>
      <c r="Z40" s="46"/>
      <c r="AA40" s="46"/>
      <c r="AB40" s="45">
        <v>248.25</v>
      </c>
      <c r="AC40" s="46"/>
      <c r="AD40" s="46"/>
      <c r="AE40" s="143">
        <v>160</v>
      </c>
      <c r="AF40" s="46"/>
      <c r="AG40" s="46"/>
      <c r="AH40" s="46"/>
      <c r="AI40" s="46"/>
      <c r="AJ40" s="46"/>
      <c r="AK40" s="46"/>
    </row>
    <row r="41" spans="2:37">
      <c r="B41" s="4">
        <f t="shared" si="1"/>
        <v>42230</v>
      </c>
      <c r="C41" s="4"/>
      <c r="D41" s="45">
        <v>138.77000000000001</v>
      </c>
      <c r="E41" s="46"/>
      <c r="F41" s="46"/>
      <c r="G41" s="143">
        <v>300</v>
      </c>
      <c r="H41" s="46"/>
      <c r="I41" s="46"/>
      <c r="J41" s="46"/>
      <c r="K41" s="46"/>
      <c r="L41" s="46"/>
      <c r="M41" s="46"/>
      <c r="N41" s="46"/>
      <c r="O41" s="46"/>
      <c r="P41" s="45" t="s">
        <v>141</v>
      </c>
      <c r="Q41" s="46"/>
      <c r="R41" s="46"/>
      <c r="S41" s="143" t="s">
        <v>141</v>
      </c>
      <c r="T41" s="46"/>
      <c r="U41" s="46"/>
      <c r="V41" s="46"/>
      <c r="W41" s="46"/>
      <c r="X41" s="46"/>
      <c r="Y41" s="46"/>
      <c r="Z41" s="46"/>
      <c r="AA41" s="46"/>
      <c r="AB41" s="45" t="s">
        <v>141</v>
      </c>
      <c r="AC41" s="46"/>
      <c r="AD41" s="46"/>
      <c r="AE41" s="143" t="s">
        <v>141</v>
      </c>
      <c r="AF41" s="46"/>
      <c r="AG41" s="46"/>
      <c r="AH41" s="46"/>
      <c r="AI41" s="46"/>
      <c r="AJ41" s="46"/>
      <c r="AK41" s="46"/>
    </row>
    <row r="42" spans="2:37">
      <c r="B42" s="4">
        <f t="shared" si="1"/>
        <v>42237</v>
      </c>
      <c r="C42" s="4"/>
      <c r="D42" s="45">
        <v>140.02000000000001</v>
      </c>
      <c r="E42" s="46"/>
      <c r="F42" s="46"/>
      <c r="G42" s="143">
        <v>175</v>
      </c>
      <c r="H42" s="46"/>
      <c r="I42" s="46"/>
      <c r="J42" s="46"/>
      <c r="K42" s="46"/>
      <c r="L42" s="46"/>
      <c r="M42" s="46"/>
      <c r="N42" s="46"/>
      <c r="O42" s="46"/>
      <c r="P42" s="45">
        <v>223</v>
      </c>
      <c r="Q42" s="46"/>
      <c r="R42" s="46"/>
      <c r="S42" s="143">
        <v>100</v>
      </c>
      <c r="T42" s="46"/>
      <c r="U42" s="46"/>
      <c r="V42" s="46"/>
      <c r="W42" s="46"/>
      <c r="X42" s="46"/>
      <c r="Y42" s="46"/>
      <c r="Z42" s="46"/>
      <c r="AA42" s="46"/>
      <c r="AB42" s="45">
        <v>249.47</v>
      </c>
      <c r="AC42" s="46"/>
      <c r="AD42" s="46"/>
      <c r="AE42" s="143">
        <v>10</v>
      </c>
      <c r="AF42" s="46"/>
      <c r="AG42" s="46"/>
      <c r="AH42" s="46"/>
      <c r="AI42" s="46"/>
      <c r="AJ42" s="46"/>
      <c r="AK42" s="46"/>
    </row>
    <row r="43" spans="2:37">
      <c r="B43" s="4">
        <f t="shared" si="1"/>
        <v>42244</v>
      </c>
      <c r="C43" s="4"/>
      <c r="D43" s="45">
        <v>139.19999999999999</v>
      </c>
      <c r="E43" s="46"/>
      <c r="F43" s="46"/>
      <c r="G43" s="143">
        <v>100</v>
      </c>
      <c r="H43" s="46"/>
      <c r="I43" s="46"/>
      <c r="J43" s="45">
        <v>139.66999999999999</v>
      </c>
      <c r="K43" s="46"/>
      <c r="L43" s="46"/>
      <c r="M43" s="143">
        <v>1200</v>
      </c>
      <c r="N43" s="46"/>
      <c r="O43" s="46"/>
      <c r="P43" s="45">
        <v>221</v>
      </c>
      <c r="Q43" s="46"/>
      <c r="R43" s="46"/>
      <c r="S43" s="143">
        <v>180</v>
      </c>
      <c r="T43" s="46"/>
      <c r="U43" s="46"/>
      <c r="V43" s="45">
        <v>222.44</v>
      </c>
      <c r="W43" s="46"/>
      <c r="X43" s="46"/>
      <c r="Y43" s="143">
        <v>360</v>
      </c>
      <c r="Z43" s="46"/>
      <c r="AA43" s="46"/>
      <c r="AB43" s="45">
        <v>257.95999999999998</v>
      </c>
      <c r="AC43" s="46"/>
      <c r="AD43" s="46"/>
      <c r="AE43" s="143">
        <v>114</v>
      </c>
      <c r="AF43" s="46"/>
      <c r="AG43" s="46"/>
      <c r="AH43" s="45">
        <v>252.2</v>
      </c>
      <c r="AI43" s="46"/>
      <c r="AJ43" s="46"/>
      <c r="AK43" s="143">
        <v>284</v>
      </c>
    </row>
    <row r="44" spans="2:37">
      <c r="B44" s="4">
        <f t="shared" si="1"/>
        <v>42251</v>
      </c>
      <c r="C44" s="4"/>
      <c r="D44" s="45">
        <v>139.63</v>
      </c>
      <c r="E44" s="46"/>
      <c r="F44" s="46"/>
      <c r="G44" s="143">
        <v>502</v>
      </c>
      <c r="H44" s="46"/>
      <c r="I44" s="46"/>
      <c r="J44" s="46"/>
      <c r="K44" s="46"/>
      <c r="L44" s="46"/>
      <c r="M44" s="46"/>
      <c r="N44" s="46"/>
      <c r="O44" s="46"/>
      <c r="P44" s="45">
        <v>234.27</v>
      </c>
      <c r="Q44" s="46"/>
      <c r="R44" s="46"/>
      <c r="S44" s="143">
        <v>44</v>
      </c>
      <c r="T44" s="46"/>
      <c r="U44" s="46"/>
      <c r="V44" s="46"/>
      <c r="W44" s="46"/>
      <c r="X44" s="46"/>
      <c r="Y44" s="46"/>
      <c r="Z44" s="46"/>
      <c r="AA44" s="46"/>
      <c r="AB44" s="45">
        <v>256.14999999999998</v>
      </c>
      <c r="AC44" s="46"/>
      <c r="AD44" s="46"/>
      <c r="AE44" s="143">
        <v>104</v>
      </c>
      <c r="AF44" s="46"/>
      <c r="AG44" s="46"/>
      <c r="AH44" s="46"/>
      <c r="AI44" s="46"/>
      <c r="AJ44" s="46"/>
      <c r="AK44" s="46"/>
    </row>
    <row r="45" spans="2:37">
      <c r="B45" s="4">
        <f t="shared" si="1"/>
        <v>42258</v>
      </c>
      <c r="C45" s="4"/>
      <c r="D45" s="45">
        <v>139.13</v>
      </c>
      <c r="E45" s="46"/>
      <c r="F45" s="46"/>
      <c r="G45" s="143">
        <v>196</v>
      </c>
      <c r="H45" s="46"/>
      <c r="I45" s="46"/>
      <c r="J45" s="46"/>
      <c r="K45" s="46"/>
      <c r="L45" s="46"/>
      <c r="M45" s="46"/>
      <c r="N45" s="46"/>
      <c r="O45" s="46"/>
      <c r="P45" s="45">
        <v>227</v>
      </c>
      <c r="Q45" s="46"/>
      <c r="R45" s="46"/>
      <c r="S45" s="143">
        <v>40</v>
      </c>
      <c r="T45" s="46"/>
      <c r="U45" s="46"/>
      <c r="V45" s="46"/>
      <c r="W45" s="46"/>
      <c r="X45" s="46"/>
      <c r="Y45" s="46"/>
      <c r="Z45" s="46"/>
      <c r="AA45" s="46"/>
      <c r="AB45" s="45">
        <v>257</v>
      </c>
      <c r="AC45" s="46"/>
      <c r="AD45" s="46"/>
      <c r="AE45" s="143">
        <v>2</v>
      </c>
      <c r="AF45" s="46"/>
      <c r="AG45" s="46"/>
      <c r="AH45" s="46"/>
      <c r="AI45" s="46"/>
      <c r="AJ45" s="46"/>
      <c r="AK45" s="46"/>
    </row>
    <row r="46" spans="2:37">
      <c r="B46" s="4">
        <f t="shared" si="1"/>
        <v>42265</v>
      </c>
      <c r="C46" s="4"/>
      <c r="D46" s="45">
        <v>139.07</v>
      </c>
      <c r="E46" s="46"/>
      <c r="F46" s="46"/>
      <c r="G46" s="143">
        <v>313</v>
      </c>
      <c r="H46" s="46"/>
      <c r="I46" s="46"/>
      <c r="J46" s="46"/>
      <c r="K46" s="46"/>
      <c r="L46" s="46"/>
      <c r="M46" s="46"/>
      <c r="N46" s="46"/>
      <c r="O46" s="46"/>
      <c r="P46" s="45">
        <v>235</v>
      </c>
      <c r="Q46" s="46"/>
      <c r="R46" s="46"/>
      <c r="S46" s="143">
        <v>84</v>
      </c>
      <c r="T46" s="46"/>
      <c r="U46" s="46"/>
      <c r="V46" s="46"/>
      <c r="W46" s="46"/>
      <c r="X46" s="46"/>
      <c r="Y46" s="46"/>
      <c r="Z46" s="46"/>
      <c r="AA46" s="46"/>
      <c r="AB46" s="45">
        <v>266.25</v>
      </c>
      <c r="AC46" s="46"/>
      <c r="AD46" s="46"/>
      <c r="AE46" s="143">
        <v>32</v>
      </c>
      <c r="AF46" s="46"/>
      <c r="AG46" s="46"/>
      <c r="AH46" s="46"/>
      <c r="AI46" s="46"/>
      <c r="AJ46" s="46"/>
      <c r="AK46" s="46"/>
    </row>
    <row r="47" spans="2:37">
      <c r="B47" s="4">
        <f t="shared" si="1"/>
        <v>42272</v>
      </c>
      <c r="C47" s="4"/>
      <c r="D47" s="45">
        <v>139.68</v>
      </c>
      <c r="E47" s="46"/>
      <c r="F47" s="46"/>
      <c r="G47" s="143">
        <v>475</v>
      </c>
      <c r="H47" s="46"/>
      <c r="I47" s="46"/>
      <c r="J47" s="45">
        <v>139.41999999999999</v>
      </c>
      <c r="K47" s="46"/>
      <c r="L47" s="46"/>
      <c r="M47" s="143">
        <v>1622</v>
      </c>
      <c r="N47" s="46"/>
      <c r="O47" s="46"/>
      <c r="P47" s="45">
        <v>235</v>
      </c>
      <c r="Q47" s="46"/>
      <c r="R47" s="46"/>
      <c r="S47" s="143">
        <v>4</v>
      </c>
      <c r="T47" s="46"/>
      <c r="U47" s="46"/>
      <c r="V47" s="45">
        <v>232.95</v>
      </c>
      <c r="W47" s="46"/>
      <c r="X47" s="46"/>
      <c r="Y47" s="143">
        <v>172</v>
      </c>
      <c r="Z47" s="46"/>
      <c r="AA47" s="46"/>
      <c r="AB47" s="45">
        <v>267.68</v>
      </c>
      <c r="AC47" s="46"/>
      <c r="AD47" s="46"/>
      <c r="AE47" s="143">
        <v>56</v>
      </c>
      <c r="AF47" s="46"/>
      <c r="AG47" s="46"/>
      <c r="AH47" s="45">
        <v>261.16000000000003</v>
      </c>
      <c r="AI47" s="46"/>
      <c r="AJ47" s="46"/>
      <c r="AK47" s="143">
        <v>194</v>
      </c>
    </row>
    <row r="48" spans="2:37">
      <c r="B48" s="4">
        <f t="shared" si="1"/>
        <v>42279</v>
      </c>
      <c r="C48" s="4"/>
      <c r="D48" s="45">
        <v>139.46</v>
      </c>
      <c r="E48" s="46"/>
      <c r="F48" s="46"/>
      <c r="G48" s="143">
        <v>616</v>
      </c>
      <c r="H48" s="46"/>
      <c r="I48" s="46"/>
      <c r="J48" s="46"/>
      <c r="K48" s="46"/>
      <c r="L48" s="46"/>
      <c r="M48" s="46"/>
      <c r="N48" s="46"/>
      <c r="O48" s="46"/>
      <c r="P48" s="45">
        <v>235</v>
      </c>
      <c r="Q48" s="46"/>
      <c r="R48" s="46"/>
      <c r="S48" s="143">
        <v>120</v>
      </c>
      <c r="T48" s="46"/>
      <c r="U48" s="46"/>
      <c r="V48" s="46"/>
      <c r="W48" s="46"/>
      <c r="X48" s="46"/>
      <c r="Y48" s="46"/>
      <c r="Z48" s="46"/>
      <c r="AA48" s="46"/>
      <c r="AB48" s="45">
        <v>269.5</v>
      </c>
      <c r="AC48" s="46"/>
      <c r="AD48" s="46"/>
      <c r="AE48" s="143">
        <v>80</v>
      </c>
      <c r="AF48" s="46"/>
      <c r="AG48" s="46"/>
      <c r="AH48" s="46"/>
      <c r="AI48" s="46"/>
      <c r="AJ48" s="46"/>
      <c r="AK48" s="46"/>
    </row>
    <row r="49" spans="2:37">
      <c r="B49" s="4">
        <f t="shared" si="1"/>
        <v>42286</v>
      </c>
      <c r="C49" s="4"/>
      <c r="D49" s="45">
        <v>138.87</v>
      </c>
      <c r="E49" s="46"/>
      <c r="F49" s="46"/>
      <c r="G49" s="143">
        <v>385</v>
      </c>
      <c r="H49" s="46"/>
      <c r="I49" s="46"/>
      <c r="J49" s="46"/>
      <c r="K49" s="46"/>
      <c r="L49" s="46"/>
      <c r="M49" s="46"/>
      <c r="N49" s="46"/>
      <c r="O49" s="46"/>
      <c r="P49" s="45">
        <v>235</v>
      </c>
      <c r="Q49" s="46"/>
      <c r="R49" s="46"/>
      <c r="S49" s="143">
        <v>60</v>
      </c>
      <c r="T49" s="46"/>
      <c r="U49" s="46"/>
      <c r="V49" s="46"/>
      <c r="W49" s="46"/>
      <c r="X49" s="46"/>
      <c r="Y49" s="46"/>
      <c r="Z49" s="46"/>
      <c r="AA49" s="46"/>
      <c r="AB49" s="45">
        <v>264</v>
      </c>
      <c r="AC49" s="46"/>
      <c r="AD49" s="46"/>
      <c r="AE49" s="143">
        <v>20</v>
      </c>
      <c r="AF49" s="46"/>
      <c r="AG49" s="46"/>
      <c r="AH49" s="46"/>
      <c r="AI49" s="46"/>
      <c r="AJ49" s="46"/>
      <c r="AK49" s="46"/>
    </row>
    <row r="50" spans="2:37">
      <c r="B50" s="4">
        <f t="shared" si="1"/>
        <v>42293</v>
      </c>
      <c r="C50" s="4"/>
      <c r="D50" s="45">
        <v>138.96</v>
      </c>
      <c r="E50" s="46"/>
      <c r="F50" s="46"/>
      <c r="G50" s="143">
        <v>273</v>
      </c>
      <c r="H50" s="46"/>
      <c r="I50" s="46"/>
      <c r="J50" s="46"/>
      <c r="K50" s="46"/>
      <c r="L50" s="46"/>
      <c r="M50" s="46"/>
      <c r="N50" s="46"/>
      <c r="O50" s="46"/>
      <c r="P50" s="45" t="s">
        <v>141</v>
      </c>
      <c r="Q50" s="46"/>
      <c r="R50" s="46"/>
      <c r="S50" s="143" t="s">
        <v>141</v>
      </c>
      <c r="T50" s="46"/>
      <c r="U50" s="46"/>
      <c r="V50" s="46"/>
      <c r="W50" s="46"/>
      <c r="X50" s="46"/>
      <c r="Y50" s="46"/>
      <c r="Z50" s="46"/>
      <c r="AA50" s="46"/>
      <c r="AB50" s="45">
        <v>268</v>
      </c>
      <c r="AC50" s="46"/>
      <c r="AD50" s="46"/>
      <c r="AE50" s="143">
        <v>20</v>
      </c>
      <c r="AF50" s="46"/>
      <c r="AG50" s="46"/>
      <c r="AH50" s="46"/>
      <c r="AI50" s="46"/>
      <c r="AJ50" s="46"/>
      <c r="AK50" s="46"/>
    </row>
    <row r="51" spans="2:37">
      <c r="B51" s="4">
        <f t="shared" si="1"/>
        <v>42300</v>
      </c>
      <c r="C51" s="4"/>
      <c r="D51" s="45">
        <v>139.4</v>
      </c>
      <c r="E51" s="46"/>
      <c r="F51" s="46"/>
      <c r="G51" s="143">
        <v>226</v>
      </c>
      <c r="H51" s="46"/>
      <c r="I51" s="46"/>
      <c r="J51" s="46"/>
      <c r="K51" s="46"/>
      <c r="L51" s="46"/>
      <c r="M51" s="46"/>
      <c r="N51" s="46"/>
      <c r="O51" s="46"/>
      <c r="P51" s="45">
        <v>235</v>
      </c>
      <c r="Q51" s="46"/>
      <c r="R51" s="46"/>
      <c r="S51" s="143">
        <v>40</v>
      </c>
      <c r="T51" s="46"/>
      <c r="U51" s="46"/>
      <c r="V51" s="46"/>
      <c r="W51" s="46"/>
      <c r="X51" s="46"/>
      <c r="Y51" s="46"/>
      <c r="Z51" s="46"/>
      <c r="AA51" s="46"/>
      <c r="AB51" s="45">
        <v>270</v>
      </c>
      <c r="AC51" s="46"/>
      <c r="AD51" s="46"/>
      <c r="AE51" s="143">
        <v>48</v>
      </c>
      <c r="AF51" s="46"/>
      <c r="AG51" s="46"/>
      <c r="AH51" s="46"/>
      <c r="AI51" s="46"/>
      <c r="AJ51" s="46"/>
      <c r="AK51" s="46"/>
    </row>
    <row r="52" spans="2:37">
      <c r="B52" s="4">
        <f t="shared" si="1"/>
        <v>42307</v>
      </c>
      <c r="C52" s="4"/>
      <c r="D52" s="45">
        <v>139.6</v>
      </c>
      <c r="E52" s="46"/>
      <c r="F52" s="46"/>
      <c r="G52" s="143">
        <v>480</v>
      </c>
      <c r="H52" s="46"/>
      <c r="I52" s="46"/>
      <c r="J52" s="45">
        <v>139.34</v>
      </c>
      <c r="K52" s="46"/>
      <c r="L52" s="46"/>
      <c r="M52" s="143">
        <v>1804</v>
      </c>
      <c r="N52" s="46"/>
      <c r="O52" s="46"/>
      <c r="P52" s="45">
        <v>237</v>
      </c>
      <c r="Q52" s="46"/>
      <c r="R52" s="46"/>
      <c r="S52" s="143">
        <v>4</v>
      </c>
      <c r="T52" s="46"/>
      <c r="U52" s="46"/>
      <c r="V52" s="45">
        <v>235.04</v>
      </c>
      <c r="W52" s="46"/>
      <c r="X52" s="46"/>
      <c r="Y52" s="143">
        <v>184</v>
      </c>
      <c r="Z52" s="46"/>
      <c r="AA52" s="46"/>
      <c r="AB52" s="45">
        <v>274.58</v>
      </c>
      <c r="AC52" s="46"/>
      <c r="AD52" s="46"/>
      <c r="AE52" s="143">
        <v>31</v>
      </c>
      <c r="AF52" s="46"/>
      <c r="AG52" s="46"/>
      <c r="AH52" s="45">
        <v>269.70999999999998</v>
      </c>
      <c r="AI52" s="46"/>
      <c r="AJ52" s="46"/>
      <c r="AK52" s="143">
        <v>199</v>
      </c>
    </row>
    <row r="53" spans="2:37">
      <c r="B53" s="4">
        <f t="shared" si="1"/>
        <v>42314</v>
      </c>
      <c r="C53" s="4"/>
      <c r="D53" s="45">
        <v>139.66999999999999</v>
      </c>
      <c r="E53" s="46"/>
      <c r="F53" s="46"/>
      <c r="G53" s="143">
        <v>787</v>
      </c>
      <c r="H53" s="46"/>
      <c r="I53" s="46"/>
      <c r="J53" s="46"/>
      <c r="K53" s="46"/>
      <c r="L53" s="46"/>
      <c r="M53" s="46"/>
      <c r="N53" s="46"/>
      <c r="O53" s="46"/>
      <c r="P53" s="45">
        <v>237</v>
      </c>
      <c r="Q53" s="46"/>
      <c r="R53" s="46"/>
      <c r="S53" s="143">
        <v>108</v>
      </c>
      <c r="T53" s="46"/>
      <c r="U53" s="46"/>
      <c r="V53" s="46"/>
      <c r="W53" s="46"/>
      <c r="X53" s="46"/>
      <c r="Y53" s="46"/>
      <c r="Z53" s="46"/>
      <c r="AA53" s="46"/>
      <c r="AB53" s="45">
        <v>279.76</v>
      </c>
      <c r="AC53" s="46"/>
      <c r="AD53" s="46"/>
      <c r="AE53" s="143">
        <v>116</v>
      </c>
      <c r="AF53" s="46"/>
      <c r="AG53" s="46"/>
      <c r="AH53" s="46"/>
      <c r="AI53" s="46"/>
      <c r="AJ53" s="46"/>
      <c r="AK53" s="46"/>
    </row>
    <row r="54" spans="2:37">
      <c r="B54" s="4">
        <f t="shared" si="1"/>
        <v>42321</v>
      </c>
      <c r="C54" s="4"/>
      <c r="D54" s="45">
        <v>139.02000000000001</v>
      </c>
      <c r="E54" s="46"/>
      <c r="F54" s="46"/>
      <c r="G54" s="143">
        <v>238</v>
      </c>
      <c r="H54" s="46"/>
      <c r="I54" s="46"/>
      <c r="J54" s="46"/>
      <c r="K54" s="46"/>
      <c r="L54" s="46"/>
      <c r="M54" s="46"/>
      <c r="N54" s="46"/>
      <c r="O54" s="46"/>
      <c r="P54" s="45">
        <v>240.2</v>
      </c>
      <c r="Q54" s="46"/>
      <c r="R54" s="46"/>
      <c r="S54" s="143">
        <v>200</v>
      </c>
      <c r="T54" s="46"/>
      <c r="U54" s="46"/>
      <c r="V54" s="46"/>
      <c r="W54" s="46"/>
      <c r="X54" s="46"/>
      <c r="Y54" s="46"/>
      <c r="Z54" s="46"/>
      <c r="AA54" s="46"/>
      <c r="AB54" s="45">
        <v>278.98</v>
      </c>
      <c r="AC54" s="46"/>
      <c r="AD54" s="46"/>
      <c r="AE54" s="143">
        <v>43</v>
      </c>
      <c r="AF54" s="46"/>
      <c r="AG54" s="46"/>
      <c r="AH54" s="46"/>
      <c r="AI54" s="46"/>
      <c r="AJ54" s="46"/>
      <c r="AK54" s="46"/>
    </row>
    <row r="55" spans="2:37">
      <c r="B55" s="4">
        <f t="shared" si="1"/>
        <v>42328</v>
      </c>
      <c r="C55" s="4"/>
      <c r="D55" s="45">
        <v>139.88</v>
      </c>
      <c r="E55" s="46"/>
      <c r="F55" s="46"/>
      <c r="G55" s="143">
        <v>392</v>
      </c>
      <c r="H55" s="46"/>
      <c r="I55" s="46"/>
      <c r="J55" s="46"/>
      <c r="K55" s="46"/>
      <c r="L55" s="46"/>
      <c r="M55" s="46"/>
      <c r="N55" s="46"/>
      <c r="O55" s="46"/>
      <c r="P55" s="45">
        <v>243.4</v>
      </c>
      <c r="Q55" s="46"/>
      <c r="R55" s="46"/>
      <c r="S55" s="143">
        <v>100</v>
      </c>
      <c r="T55" s="46"/>
      <c r="U55" s="46"/>
      <c r="V55" s="46"/>
      <c r="W55" s="46"/>
      <c r="X55" s="46"/>
      <c r="Y55" s="46"/>
      <c r="Z55" s="46"/>
      <c r="AA55" s="46"/>
      <c r="AB55" s="45" t="s">
        <v>141</v>
      </c>
      <c r="AC55" s="46"/>
      <c r="AD55" s="46"/>
      <c r="AE55" s="143" t="s">
        <v>141</v>
      </c>
      <c r="AF55" s="46"/>
      <c r="AG55" s="46"/>
      <c r="AH55" s="46"/>
      <c r="AI55" s="46"/>
      <c r="AJ55" s="46"/>
      <c r="AK55" s="46"/>
    </row>
    <row r="56" spans="2:37">
      <c r="B56" s="4">
        <f t="shared" si="1"/>
        <v>42335</v>
      </c>
      <c r="C56" s="4"/>
      <c r="D56" s="45">
        <v>137.66999999999999</v>
      </c>
      <c r="E56" s="46"/>
      <c r="F56" s="46"/>
      <c r="G56" s="143">
        <v>186</v>
      </c>
      <c r="H56" s="46"/>
      <c r="I56" s="46"/>
      <c r="J56" s="45">
        <v>139.38999999999999</v>
      </c>
      <c r="K56" s="46"/>
      <c r="L56" s="46"/>
      <c r="M56" s="143">
        <v>1603</v>
      </c>
      <c r="N56" s="46"/>
      <c r="O56" s="46"/>
      <c r="P56" s="45" t="s">
        <v>141</v>
      </c>
      <c r="Q56" s="46"/>
      <c r="R56" s="46"/>
      <c r="S56" s="143" t="s">
        <v>141</v>
      </c>
      <c r="T56" s="46"/>
      <c r="U56" s="46"/>
      <c r="V56" s="45">
        <v>240.14</v>
      </c>
      <c r="W56" s="46"/>
      <c r="X56" s="46"/>
      <c r="Y56" s="143">
        <v>408</v>
      </c>
      <c r="Z56" s="46"/>
      <c r="AA56" s="46"/>
      <c r="AB56" s="45">
        <v>274</v>
      </c>
      <c r="AC56" s="46"/>
      <c r="AD56" s="46"/>
      <c r="AE56" s="143">
        <v>60</v>
      </c>
      <c r="AF56" s="46"/>
      <c r="AG56" s="46"/>
      <c r="AH56" s="45">
        <v>278.02999999999997</v>
      </c>
      <c r="AI56" s="46"/>
      <c r="AJ56" s="46"/>
      <c r="AK56" s="143">
        <v>219</v>
      </c>
    </row>
    <row r="57" spans="2:37">
      <c r="B57" s="4">
        <f t="shared" si="1"/>
        <v>42342</v>
      </c>
      <c r="C57" s="4"/>
      <c r="D57" s="45">
        <v>131.19</v>
      </c>
      <c r="E57" s="46"/>
      <c r="F57" s="46"/>
      <c r="G57" s="143">
        <v>310</v>
      </c>
      <c r="H57" s="46"/>
      <c r="I57" s="46"/>
      <c r="J57" s="45"/>
      <c r="K57" s="46"/>
      <c r="L57" s="46"/>
      <c r="M57" s="143"/>
      <c r="N57" s="46"/>
      <c r="O57" s="46"/>
      <c r="P57" s="45">
        <v>240</v>
      </c>
      <c r="Q57" s="46"/>
      <c r="R57" s="46"/>
      <c r="S57" s="143">
        <v>40</v>
      </c>
      <c r="T57" s="46"/>
      <c r="U57" s="46"/>
      <c r="V57" s="45"/>
      <c r="W57" s="46"/>
      <c r="X57" s="46"/>
      <c r="Y57" s="143"/>
      <c r="Z57" s="46"/>
      <c r="AA57" s="46"/>
      <c r="AB57" s="45">
        <v>283</v>
      </c>
      <c r="AC57" s="46"/>
      <c r="AD57" s="46"/>
      <c r="AE57" s="143">
        <v>40</v>
      </c>
      <c r="AF57" s="46"/>
      <c r="AG57" s="46"/>
      <c r="AH57" s="45"/>
      <c r="AI57" s="46"/>
      <c r="AJ57" s="46"/>
      <c r="AK57" s="143"/>
    </row>
    <row r="58" spans="2:37">
      <c r="B58" s="4">
        <f t="shared" si="1"/>
        <v>42349</v>
      </c>
      <c r="C58" s="4"/>
      <c r="D58" s="45">
        <v>127.33</v>
      </c>
      <c r="E58" s="46"/>
      <c r="F58" s="46"/>
      <c r="G58" s="143">
        <v>60</v>
      </c>
      <c r="H58" s="46"/>
      <c r="I58" s="46"/>
      <c r="J58" s="45"/>
      <c r="K58" s="46"/>
      <c r="L58" s="46"/>
      <c r="M58" s="143"/>
      <c r="N58" s="46"/>
      <c r="O58" s="46"/>
      <c r="P58" s="45">
        <v>237</v>
      </c>
      <c r="Q58" s="46"/>
      <c r="R58" s="46"/>
      <c r="S58" s="143">
        <v>320</v>
      </c>
      <c r="T58" s="46"/>
      <c r="U58" s="46"/>
      <c r="V58" s="45"/>
      <c r="W58" s="46"/>
      <c r="X58" s="46"/>
      <c r="Y58" s="143"/>
      <c r="Z58" s="46"/>
      <c r="AA58" s="46"/>
      <c r="AB58" s="45">
        <v>275</v>
      </c>
      <c r="AC58" s="46"/>
      <c r="AD58" s="46"/>
      <c r="AE58" s="143">
        <v>84</v>
      </c>
      <c r="AF58" s="46"/>
      <c r="AG58" s="46"/>
      <c r="AH58" s="45"/>
      <c r="AI58" s="46"/>
      <c r="AJ58" s="46"/>
      <c r="AK58" s="143"/>
    </row>
    <row r="59" spans="2:37">
      <c r="B59" s="4">
        <f t="shared" si="1"/>
        <v>42356</v>
      </c>
      <c r="C59" s="4"/>
      <c r="D59" s="45">
        <v>120.25</v>
      </c>
      <c r="E59" s="46"/>
      <c r="F59" s="46"/>
      <c r="G59" s="143">
        <v>475</v>
      </c>
      <c r="H59" s="46"/>
      <c r="I59" s="46"/>
      <c r="J59" s="45"/>
      <c r="K59" s="46"/>
      <c r="L59" s="46"/>
      <c r="M59" s="143"/>
      <c r="N59" s="46"/>
      <c r="O59" s="46"/>
      <c r="P59" s="45">
        <v>238</v>
      </c>
      <c r="Q59" s="46"/>
      <c r="R59" s="46"/>
      <c r="S59" s="143">
        <v>80</v>
      </c>
      <c r="T59" s="46"/>
      <c r="U59" s="46"/>
      <c r="V59" s="45"/>
      <c r="W59" s="46"/>
      <c r="X59" s="46"/>
      <c r="Y59" s="143"/>
      <c r="Z59" s="46"/>
      <c r="AA59" s="46"/>
      <c r="AB59" s="45" t="s">
        <v>141</v>
      </c>
      <c r="AC59" s="46"/>
      <c r="AD59" s="46"/>
      <c r="AE59" s="143" t="s">
        <v>141</v>
      </c>
      <c r="AF59" s="46"/>
      <c r="AG59" s="46"/>
      <c r="AH59" s="45"/>
      <c r="AI59" s="46"/>
      <c r="AJ59" s="46"/>
      <c r="AK59" s="143"/>
    </row>
    <row r="60" spans="2:37">
      <c r="B60" s="4">
        <f t="shared" si="1"/>
        <v>42363</v>
      </c>
      <c r="C60" s="4"/>
      <c r="D60" s="45">
        <v>115</v>
      </c>
      <c r="E60" s="46"/>
      <c r="F60" s="46"/>
      <c r="G60" s="143">
        <v>60</v>
      </c>
      <c r="H60" s="46"/>
      <c r="I60" s="46"/>
      <c r="J60" s="45"/>
      <c r="K60" s="46"/>
      <c r="L60" s="46"/>
      <c r="M60" s="143"/>
      <c r="N60" s="46"/>
      <c r="O60" s="46"/>
      <c r="P60" s="45">
        <v>237</v>
      </c>
      <c r="Q60" s="46"/>
      <c r="R60" s="46"/>
      <c r="S60" s="143">
        <v>82</v>
      </c>
      <c r="T60" s="46"/>
      <c r="U60" s="46"/>
      <c r="V60" s="45"/>
      <c r="W60" s="46"/>
      <c r="X60" s="46"/>
      <c r="Y60" s="143"/>
      <c r="Z60" s="46"/>
      <c r="AA60" s="46"/>
      <c r="AB60" s="45" t="s">
        <v>141</v>
      </c>
      <c r="AC60" s="46"/>
      <c r="AD60" s="46"/>
      <c r="AE60" s="143" t="s">
        <v>141</v>
      </c>
      <c r="AF60" s="46"/>
      <c r="AG60" s="46"/>
      <c r="AH60" s="45"/>
      <c r="AI60" s="46"/>
      <c r="AJ60" s="46"/>
      <c r="AK60" s="143"/>
    </row>
    <row r="61" spans="2:37">
      <c r="B61" s="4">
        <f t="shared" si="1"/>
        <v>42370</v>
      </c>
      <c r="C61" s="4"/>
      <c r="D61" s="45">
        <v>113.62</v>
      </c>
      <c r="E61" s="46"/>
      <c r="F61" s="46"/>
      <c r="G61" s="143">
        <v>441</v>
      </c>
      <c r="H61" s="46"/>
      <c r="I61" s="46"/>
      <c r="J61" s="45">
        <v>120.678</v>
      </c>
      <c r="K61" s="46"/>
      <c r="L61" s="46"/>
      <c r="M61" s="143">
        <v>1346</v>
      </c>
      <c r="N61" s="46"/>
      <c r="O61" s="46"/>
      <c r="P61" s="45" t="s">
        <v>141</v>
      </c>
      <c r="Q61" s="46"/>
      <c r="R61" s="46"/>
      <c r="S61" s="143" t="s">
        <v>141</v>
      </c>
      <c r="T61" s="46"/>
      <c r="U61" s="46"/>
      <c r="V61" s="45">
        <v>237.38300000000001</v>
      </c>
      <c r="W61" s="46"/>
      <c r="X61" s="46"/>
      <c r="Y61" s="143">
        <v>522</v>
      </c>
      <c r="Z61" s="46"/>
      <c r="AA61" s="46"/>
      <c r="AB61" s="45" t="s">
        <v>141</v>
      </c>
      <c r="AC61" s="46"/>
      <c r="AD61" s="46"/>
      <c r="AE61" s="143" t="s">
        <v>141</v>
      </c>
      <c r="AF61" s="46"/>
      <c r="AG61" s="46"/>
      <c r="AH61" s="45">
        <v>277.58100000000002</v>
      </c>
      <c r="AI61" s="46"/>
      <c r="AJ61" s="46"/>
      <c r="AK61" s="143">
        <v>124</v>
      </c>
    </row>
    <row r="62" spans="2:37" ht="6.2" customHeight="1">
      <c r="B62" s="4"/>
      <c r="C62" s="4"/>
      <c r="D62" s="121"/>
      <c r="E62" s="121"/>
      <c r="F62" s="121"/>
      <c r="G62" s="327"/>
      <c r="H62" s="81"/>
      <c r="I62" s="121"/>
      <c r="J62" s="121"/>
      <c r="K62" s="121"/>
      <c r="L62" s="121"/>
      <c r="M62" s="428"/>
      <c r="N62" s="38"/>
      <c r="O62" s="38"/>
      <c r="P62" s="121"/>
      <c r="Q62" s="121"/>
      <c r="R62" s="121"/>
      <c r="S62" s="428"/>
      <c r="T62" s="81"/>
      <c r="U62" s="121"/>
      <c r="V62" s="121"/>
      <c r="W62" s="121"/>
      <c r="X62" s="121"/>
      <c r="Y62" s="428"/>
      <c r="Z62" s="38"/>
      <c r="AA62" s="38"/>
      <c r="AB62" s="121"/>
      <c r="AC62" s="121"/>
      <c r="AD62" s="121"/>
      <c r="AE62" s="428"/>
      <c r="AF62" s="81"/>
      <c r="AG62" s="121"/>
      <c r="AH62" s="121"/>
      <c r="AI62" s="121"/>
      <c r="AJ62" s="121"/>
      <c r="AK62" s="428"/>
    </row>
    <row r="63" spans="2:37" ht="12.95" customHeight="1">
      <c r="B63" s="127">
        <v>2015</v>
      </c>
      <c r="C63" s="9"/>
      <c r="D63" s="121">
        <f>SUMPRODUCT(D9:D61,G9:G61)/SUM(G9:G61)</f>
        <v>138.08885232273835</v>
      </c>
      <c r="E63" s="121"/>
      <c r="F63" s="121"/>
      <c r="G63" s="327">
        <f>SUM(G9:G61)</f>
        <v>20450</v>
      </c>
      <c r="H63" s="81"/>
      <c r="I63" s="121"/>
      <c r="J63" s="121"/>
      <c r="K63" s="121"/>
      <c r="L63" s="121"/>
      <c r="M63" s="428"/>
      <c r="N63" s="82"/>
      <c r="O63" s="82"/>
      <c r="P63" s="121">
        <f>SUMPRODUCT(P9:P61,S9:S61)/SUM(S9:S61)</f>
        <v>199.22957202171833</v>
      </c>
      <c r="Q63" s="121"/>
      <c r="R63" s="121"/>
      <c r="S63" s="327">
        <f>SUM(S9:S61)</f>
        <v>3131</v>
      </c>
      <c r="T63" s="81"/>
      <c r="U63" s="121"/>
      <c r="V63" s="121"/>
      <c r="W63" s="121"/>
      <c r="X63" s="121"/>
      <c r="Y63" s="428"/>
      <c r="Z63" s="82"/>
      <c r="AA63" s="82"/>
      <c r="AB63" s="121">
        <f>SUMPRODUCT(AB9:AB61,AE9:AE61)/SUM(AE9:AE61)</f>
        <v>243.3571489361702</v>
      </c>
      <c r="AC63" s="121"/>
      <c r="AD63" s="121"/>
      <c r="AE63" s="327">
        <f>SUM(AE9:AE61)</f>
        <v>2585</v>
      </c>
      <c r="AF63" s="81"/>
      <c r="AG63" s="121"/>
      <c r="AH63" s="121"/>
      <c r="AI63" s="130"/>
      <c r="AJ63" s="130"/>
      <c r="AK63" s="430"/>
    </row>
    <row r="64" spans="2:37" ht="12.95" customHeight="1">
      <c r="B64" s="246">
        <v>2014</v>
      </c>
      <c r="C64" s="9"/>
      <c r="D64" s="312">
        <v>168.19274165529225</v>
      </c>
      <c r="E64" s="121"/>
      <c r="F64" s="121"/>
      <c r="G64" s="327">
        <v>16118</v>
      </c>
      <c r="H64" s="81"/>
      <c r="I64" s="121"/>
      <c r="J64" s="121"/>
      <c r="K64" s="121"/>
      <c r="L64" s="121"/>
      <c r="M64" s="428"/>
      <c r="N64" s="82"/>
      <c r="O64" s="82"/>
      <c r="P64" s="121">
        <v>182.45680189050807</v>
      </c>
      <c r="Q64" s="121"/>
      <c r="R64" s="121"/>
      <c r="S64" s="327">
        <v>2539</v>
      </c>
      <c r="T64" s="81"/>
      <c r="U64" s="121"/>
      <c r="V64" s="121"/>
      <c r="W64" s="121"/>
      <c r="X64" s="121"/>
      <c r="Y64" s="428"/>
      <c r="Z64" s="82"/>
      <c r="AA64" s="82"/>
      <c r="AB64" s="121">
        <v>174.61335609756094</v>
      </c>
      <c r="AC64" s="121"/>
      <c r="AD64" s="121"/>
      <c r="AE64" s="327">
        <v>2050</v>
      </c>
      <c r="AF64" s="81"/>
      <c r="AG64" s="121"/>
      <c r="AH64" s="121"/>
      <c r="AI64" s="130"/>
      <c r="AJ64" s="130"/>
      <c r="AK64" s="430"/>
    </row>
    <row r="65" spans="2:38" ht="2.4500000000000002" customHeight="1">
      <c r="B65" s="127"/>
      <c r="C65" s="9"/>
      <c r="D65" s="130"/>
      <c r="E65" s="130"/>
      <c r="F65" s="130"/>
      <c r="G65" s="131"/>
      <c r="H65" s="110"/>
      <c r="I65" s="130"/>
      <c r="J65" s="130"/>
      <c r="K65" s="130"/>
      <c r="L65" s="130"/>
      <c r="M65" s="131"/>
      <c r="P65" s="130"/>
      <c r="Q65" s="130"/>
      <c r="R65" s="130"/>
      <c r="S65" s="131"/>
      <c r="T65" s="110"/>
      <c r="U65" s="130"/>
      <c r="V65" s="130"/>
      <c r="W65" s="130"/>
      <c r="X65" s="130"/>
      <c r="Y65" s="131"/>
      <c r="AB65" s="130"/>
      <c r="AC65" s="130"/>
      <c r="AD65" s="130"/>
      <c r="AE65" s="131"/>
      <c r="AF65" s="110"/>
      <c r="AG65" s="130"/>
      <c r="AH65" s="130"/>
      <c r="AI65" s="130"/>
      <c r="AJ65" s="130"/>
      <c r="AK65" s="131"/>
    </row>
    <row r="66" spans="2:38" ht="12.95" customHeight="1">
      <c r="B66" s="10" t="s">
        <v>146</v>
      </c>
      <c r="J66" s="117"/>
      <c r="K66" s="117"/>
      <c r="M66" s="117"/>
      <c r="N66" s="117"/>
      <c r="O66" s="117"/>
      <c r="V66" s="117"/>
      <c r="W66" s="117"/>
      <c r="Y66" s="117"/>
      <c r="Z66" s="117"/>
      <c r="AA66" s="117"/>
      <c r="AH66" s="117"/>
      <c r="AI66" s="117"/>
      <c r="AK66" s="117"/>
      <c r="AL66" s="117"/>
    </row>
    <row r="67" spans="2:38" ht="12.95" customHeight="1">
      <c r="B67" s="10" t="s">
        <v>174</v>
      </c>
      <c r="J67" s="117"/>
      <c r="K67" s="117"/>
      <c r="M67" s="117"/>
      <c r="N67" s="117"/>
      <c r="O67" s="117"/>
      <c r="V67" s="117"/>
      <c r="W67" s="117"/>
      <c r="Y67" s="117"/>
      <c r="Z67" s="117"/>
      <c r="AA67" s="117"/>
      <c r="AH67" s="117"/>
      <c r="AI67" s="117"/>
      <c r="AK67" s="117"/>
      <c r="AL67" s="117"/>
    </row>
    <row r="68" spans="2:38" ht="12.95" customHeight="1">
      <c r="B68" s="11"/>
      <c r="J68" s="117"/>
      <c r="K68" s="117"/>
      <c r="M68" s="117"/>
      <c r="N68" s="117"/>
      <c r="O68" s="117"/>
      <c r="V68" s="117"/>
      <c r="W68" s="117"/>
      <c r="Y68" s="117"/>
      <c r="Z68" s="117"/>
      <c r="AA68" s="117"/>
      <c r="AH68" s="117"/>
      <c r="AI68" s="117"/>
      <c r="AK68" s="117"/>
      <c r="AL68" s="117"/>
    </row>
    <row r="69" spans="2:38" ht="12.95" customHeight="1">
      <c r="J69" s="117"/>
      <c r="K69" s="117"/>
      <c r="M69" s="117"/>
      <c r="N69" s="117"/>
      <c r="O69" s="117"/>
      <c r="V69" s="117"/>
      <c r="W69" s="117"/>
      <c r="Y69" s="117"/>
      <c r="Z69" s="117"/>
      <c r="AA69" s="117"/>
      <c r="AH69" s="117"/>
      <c r="AI69" s="117"/>
      <c r="AK69" s="117"/>
      <c r="AL69" s="117"/>
    </row>
    <row r="70" spans="2:38">
      <c r="J70" s="117"/>
      <c r="K70" s="117"/>
      <c r="M70" s="117"/>
      <c r="N70" s="117"/>
      <c r="O70" s="117"/>
      <c r="V70" s="117"/>
      <c r="W70" s="117"/>
      <c r="Y70" s="117"/>
      <c r="Z70" s="117"/>
      <c r="AA70" s="117"/>
      <c r="AH70" s="117"/>
      <c r="AI70" s="117"/>
      <c r="AK70" s="117"/>
      <c r="AL70" s="117"/>
    </row>
    <row r="71" spans="2:38">
      <c r="J71" s="117"/>
      <c r="K71" s="117"/>
      <c r="M71" s="117"/>
      <c r="N71" s="117"/>
      <c r="O71" s="117"/>
      <c r="V71" s="117"/>
      <c r="W71" s="117"/>
      <c r="Y71" s="117"/>
      <c r="Z71" s="117"/>
      <c r="AA71" s="117"/>
      <c r="AH71" s="117"/>
      <c r="AI71" s="117"/>
      <c r="AK71" s="117"/>
      <c r="AL71" s="117"/>
    </row>
    <row r="72" spans="2:38">
      <c r="J72" s="117"/>
      <c r="K72" s="117"/>
      <c r="M72" s="117"/>
      <c r="N72" s="117"/>
      <c r="O72" s="117"/>
      <c r="V72" s="117"/>
      <c r="W72" s="117"/>
      <c r="Y72" s="117"/>
      <c r="Z72" s="117"/>
      <c r="AA72" s="117"/>
      <c r="AH72" s="117"/>
      <c r="AI72" s="117"/>
      <c r="AK72" s="117"/>
      <c r="AL72" s="117"/>
    </row>
  </sheetData>
  <mergeCells count="15">
    <mergeCell ref="D6:N6"/>
    <mergeCell ref="P6:Z6"/>
    <mergeCell ref="AB6:AL6"/>
    <mergeCell ref="D7:E7"/>
    <mergeCell ref="G7:H7"/>
    <mergeCell ref="J7:K7"/>
    <mergeCell ref="M7:N7"/>
    <mergeCell ref="P7:Q7"/>
    <mergeCell ref="S7:T7"/>
    <mergeCell ref="V7:W7"/>
    <mergeCell ref="Y7:Z7"/>
    <mergeCell ref="AB7:AC7"/>
    <mergeCell ref="AE7:AF7"/>
    <mergeCell ref="AH7:AI7"/>
    <mergeCell ref="AK7:AL7"/>
  </mergeCells>
  <pageMargins left="0.24" right="0.24" top="0.17" bottom="0.17" header="0.17" footer="0.17"/>
  <pageSetup scale="9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N114"/>
  <sheetViews>
    <sheetView zoomScaleNormal="100" workbookViewId="0">
      <selection activeCell="M44" sqref="M44"/>
    </sheetView>
  </sheetViews>
  <sheetFormatPr defaultColWidth="11.7109375" defaultRowHeight="15"/>
  <cols>
    <col min="1" max="1" width="5.5703125" style="627" customWidth="1"/>
    <col min="2" max="2" width="5.7109375" style="627" customWidth="1"/>
    <col min="3" max="3" width="5.85546875" style="627" customWidth="1"/>
    <col min="4" max="4" width="5.7109375" style="627" customWidth="1"/>
    <col min="5" max="5" width="5.85546875" style="627" customWidth="1"/>
    <col min="6" max="6" width="5.7109375" style="627" customWidth="1"/>
    <col min="7" max="7" width="5.85546875" style="627" customWidth="1"/>
    <col min="8" max="8" width="5.7109375" style="627" customWidth="1"/>
    <col min="9" max="9" width="5.85546875" style="627" customWidth="1"/>
    <col min="10" max="10" width="5.7109375" style="627" customWidth="1"/>
    <col min="11" max="11" width="5.85546875" style="627" customWidth="1"/>
    <col min="12" max="12" width="5.7109375" style="627" customWidth="1"/>
    <col min="13" max="13" width="5.85546875" style="627" customWidth="1"/>
    <col min="14" max="14" width="5.7109375" style="627" customWidth="1"/>
    <col min="15" max="15" width="5.85546875" style="627" customWidth="1"/>
    <col min="16" max="16" width="5.7109375" style="627" customWidth="1"/>
    <col min="17" max="17" width="5.85546875" style="627" customWidth="1"/>
    <col min="18" max="170" width="11.7109375" style="627" customWidth="1"/>
    <col min="171" max="256" width="11.7109375" style="684"/>
    <col min="257" max="257" width="5.5703125" style="684" customWidth="1"/>
    <col min="258" max="258" width="5.7109375" style="684" customWidth="1"/>
    <col min="259" max="259" width="5.85546875" style="684" customWidth="1"/>
    <col min="260" max="260" width="5.7109375" style="684" customWidth="1"/>
    <col min="261" max="261" width="5.85546875" style="684" customWidth="1"/>
    <col min="262" max="262" width="5.7109375" style="684" customWidth="1"/>
    <col min="263" max="263" width="5.85546875" style="684" customWidth="1"/>
    <col min="264" max="264" width="5.7109375" style="684" customWidth="1"/>
    <col min="265" max="265" width="5.85546875" style="684" customWidth="1"/>
    <col min="266" max="266" width="5.7109375" style="684" customWidth="1"/>
    <col min="267" max="267" width="5.85546875" style="684" customWidth="1"/>
    <col min="268" max="268" width="5.7109375" style="684" customWidth="1"/>
    <col min="269" max="269" width="5.85546875" style="684" customWidth="1"/>
    <col min="270" max="270" width="5.7109375" style="684" customWidth="1"/>
    <col min="271" max="271" width="5.85546875" style="684" customWidth="1"/>
    <col min="272" max="272" width="5.7109375" style="684" customWidth="1"/>
    <col min="273" max="273" width="5.85546875" style="684" customWidth="1"/>
    <col min="274" max="426" width="11.7109375" style="684" customWidth="1"/>
    <col min="427" max="512" width="11.7109375" style="684"/>
    <col min="513" max="513" width="5.5703125" style="684" customWidth="1"/>
    <col min="514" max="514" width="5.7109375" style="684" customWidth="1"/>
    <col min="515" max="515" width="5.85546875" style="684" customWidth="1"/>
    <col min="516" max="516" width="5.7109375" style="684" customWidth="1"/>
    <col min="517" max="517" width="5.85546875" style="684" customWidth="1"/>
    <col min="518" max="518" width="5.7109375" style="684" customWidth="1"/>
    <col min="519" max="519" width="5.85546875" style="684" customWidth="1"/>
    <col min="520" max="520" width="5.7109375" style="684" customWidth="1"/>
    <col min="521" max="521" width="5.85546875" style="684" customWidth="1"/>
    <col min="522" max="522" width="5.7109375" style="684" customWidth="1"/>
    <col min="523" max="523" width="5.85546875" style="684" customWidth="1"/>
    <col min="524" max="524" width="5.7109375" style="684" customWidth="1"/>
    <col min="525" max="525" width="5.85546875" style="684" customWidth="1"/>
    <col min="526" max="526" width="5.7109375" style="684" customWidth="1"/>
    <col min="527" max="527" width="5.85546875" style="684" customWidth="1"/>
    <col min="528" max="528" width="5.7109375" style="684" customWidth="1"/>
    <col min="529" max="529" width="5.85546875" style="684" customWidth="1"/>
    <col min="530" max="682" width="11.7109375" style="684" customWidth="1"/>
    <col min="683" max="768" width="11.7109375" style="684"/>
    <col min="769" max="769" width="5.5703125" style="684" customWidth="1"/>
    <col min="770" max="770" width="5.7109375" style="684" customWidth="1"/>
    <col min="771" max="771" width="5.85546875" style="684" customWidth="1"/>
    <col min="772" max="772" width="5.7109375" style="684" customWidth="1"/>
    <col min="773" max="773" width="5.85546875" style="684" customWidth="1"/>
    <col min="774" max="774" width="5.7109375" style="684" customWidth="1"/>
    <col min="775" max="775" width="5.85546875" style="684" customWidth="1"/>
    <col min="776" max="776" width="5.7109375" style="684" customWidth="1"/>
    <col min="777" max="777" width="5.85546875" style="684" customWidth="1"/>
    <col min="778" max="778" width="5.7109375" style="684" customWidth="1"/>
    <col min="779" max="779" width="5.85546875" style="684" customWidth="1"/>
    <col min="780" max="780" width="5.7109375" style="684" customWidth="1"/>
    <col min="781" max="781" width="5.85546875" style="684" customWidth="1"/>
    <col min="782" max="782" width="5.7109375" style="684" customWidth="1"/>
    <col min="783" max="783" width="5.85546875" style="684" customWidth="1"/>
    <col min="784" max="784" width="5.7109375" style="684" customWidth="1"/>
    <col min="785" max="785" width="5.85546875" style="684" customWidth="1"/>
    <col min="786" max="938" width="11.7109375" style="684" customWidth="1"/>
    <col min="939" max="1024" width="11.7109375" style="684"/>
    <col min="1025" max="1025" width="5.5703125" style="684" customWidth="1"/>
    <col min="1026" max="1026" width="5.7109375" style="684" customWidth="1"/>
    <col min="1027" max="1027" width="5.85546875" style="684" customWidth="1"/>
    <col min="1028" max="1028" width="5.7109375" style="684" customWidth="1"/>
    <col min="1029" max="1029" width="5.85546875" style="684" customWidth="1"/>
    <col min="1030" max="1030" width="5.7109375" style="684" customWidth="1"/>
    <col min="1031" max="1031" width="5.85546875" style="684" customWidth="1"/>
    <col min="1032" max="1032" width="5.7109375" style="684" customWidth="1"/>
    <col min="1033" max="1033" width="5.85546875" style="684" customWidth="1"/>
    <col min="1034" max="1034" width="5.7109375" style="684" customWidth="1"/>
    <col min="1035" max="1035" width="5.85546875" style="684" customWidth="1"/>
    <col min="1036" max="1036" width="5.7109375" style="684" customWidth="1"/>
    <col min="1037" max="1037" width="5.85546875" style="684" customWidth="1"/>
    <col min="1038" max="1038" width="5.7109375" style="684" customWidth="1"/>
    <col min="1039" max="1039" width="5.85546875" style="684" customWidth="1"/>
    <col min="1040" max="1040" width="5.7109375" style="684" customWidth="1"/>
    <col min="1041" max="1041" width="5.85546875" style="684" customWidth="1"/>
    <col min="1042" max="1194" width="11.7109375" style="684" customWidth="1"/>
    <col min="1195" max="1280" width="11.7109375" style="684"/>
    <col min="1281" max="1281" width="5.5703125" style="684" customWidth="1"/>
    <col min="1282" max="1282" width="5.7109375" style="684" customWidth="1"/>
    <col min="1283" max="1283" width="5.85546875" style="684" customWidth="1"/>
    <col min="1284" max="1284" width="5.7109375" style="684" customWidth="1"/>
    <col min="1285" max="1285" width="5.85546875" style="684" customWidth="1"/>
    <col min="1286" max="1286" width="5.7109375" style="684" customWidth="1"/>
    <col min="1287" max="1287" width="5.85546875" style="684" customWidth="1"/>
    <col min="1288" max="1288" width="5.7109375" style="684" customWidth="1"/>
    <col min="1289" max="1289" width="5.85546875" style="684" customWidth="1"/>
    <col min="1290" max="1290" width="5.7109375" style="684" customWidth="1"/>
    <col min="1291" max="1291" width="5.85546875" style="684" customWidth="1"/>
    <col min="1292" max="1292" width="5.7109375" style="684" customWidth="1"/>
    <col min="1293" max="1293" width="5.85546875" style="684" customWidth="1"/>
    <col min="1294" max="1294" width="5.7109375" style="684" customWidth="1"/>
    <col min="1295" max="1295" width="5.85546875" style="684" customWidth="1"/>
    <col min="1296" max="1296" width="5.7109375" style="684" customWidth="1"/>
    <col min="1297" max="1297" width="5.85546875" style="684" customWidth="1"/>
    <col min="1298" max="1450" width="11.7109375" style="684" customWidth="1"/>
    <col min="1451" max="1536" width="11.7109375" style="684"/>
    <col min="1537" max="1537" width="5.5703125" style="684" customWidth="1"/>
    <col min="1538" max="1538" width="5.7109375" style="684" customWidth="1"/>
    <col min="1539" max="1539" width="5.85546875" style="684" customWidth="1"/>
    <col min="1540" max="1540" width="5.7109375" style="684" customWidth="1"/>
    <col min="1541" max="1541" width="5.85546875" style="684" customWidth="1"/>
    <col min="1542" max="1542" width="5.7109375" style="684" customWidth="1"/>
    <col min="1543" max="1543" width="5.85546875" style="684" customWidth="1"/>
    <col min="1544" max="1544" width="5.7109375" style="684" customWidth="1"/>
    <col min="1545" max="1545" width="5.85546875" style="684" customWidth="1"/>
    <col min="1546" max="1546" width="5.7109375" style="684" customWidth="1"/>
    <col min="1547" max="1547" width="5.85546875" style="684" customWidth="1"/>
    <col min="1548" max="1548" width="5.7109375" style="684" customWidth="1"/>
    <col min="1549" max="1549" width="5.85546875" style="684" customWidth="1"/>
    <col min="1550" max="1550" width="5.7109375" style="684" customWidth="1"/>
    <col min="1551" max="1551" width="5.85546875" style="684" customWidth="1"/>
    <col min="1552" max="1552" width="5.7109375" style="684" customWidth="1"/>
    <col min="1553" max="1553" width="5.85546875" style="684" customWidth="1"/>
    <col min="1554" max="1706" width="11.7109375" style="684" customWidth="1"/>
    <col min="1707" max="1792" width="11.7109375" style="684"/>
    <col min="1793" max="1793" width="5.5703125" style="684" customWidth="1"/>
    <col min="1794" max="1794" width="5.7109375" style="684" customWidth="1"/>
    <col min="1795" max="1795" width="5.85546875" style="684" customWidth="1"/>
    <col min="1796" max="1796" width="5.7109375" style="684" customWidth="1"/>
    <col min="1797" max="1797" width="5.85546875" style="684" customWidth="1"/>
    <col min="1798" max="1798" width="5.7109375" style="684" customWidth="1"/>
    <col min="1799" max="1799" width="5.85546875" style="684" customWidth="1"/>
    <col min="1800" max="1800" width="5.7109375" style="684" customWidth="1"/>
    <col min="1801" max="1801" width="5.85546875" style="684" customWidth="1"/>
    <col min="1802" max="1802" width="5.7109375" style="684" customWidth="1"/>
    <col min="1803" max="1803" width="5.85546875" style="684" customWidth="1"/>
    <col min="1804" max="1804" width="5.7109375" style="684" customWidth="1"/>
    <col min="1805" max="1805" width="5.85546875" style="684" customWidth="1"/>
    <col min="1806" max="1806" width="5.7109375" style="684" customWidth="1"/>
    <col min="1807" max="1807" width="5.85546875" style="684" customWidth="1"/>
    <col min="1808" max="1808" width="5.7109375" style="684" customWidth="1"/>
    <col min="1809" max="1809" width="5.85546875" style="684" customWidth="1"/>
    <col min="1810" max="1962" width="11.7109375" style="684" customWidth="1"/>
    <col min="1963" max="2048" width="11.7109375" style="684"/>
    <col min="2049" max="2049" width="5.5703125" style="684" customWidth="1"/>
    <col min="2050" max="2050" width="5.7109375" style="684" customWidth="1"/>
    <col min="2051" max="2051" width="5.85546875" style="684" customWidth="1"/>
    <col min="2052" max="2052" width="5.7109375" style="684" customWidth="1"/>
    <col min="2053" max="2053" width="5.85546875" style="684" customWidth="1"/>
    <col min="2054" max="2054" width="5.7109375" style="684" customWidth="1"/>
    <col min="2055" max="2055" width="5.85546875" style="684" customWidth="1"/>
    <col min="2056" max="2056" width="5.7109375" style="684" customWidth="1"/>
    <col min="2057" max="2057" width="5.85546875" style="684" customWidth="1"/>
    <col min="2058" max="2058" width="5.7109375" style="684" customWidth="1"/>
    <col min="2059" max="2059" width="5.85546875" style="684" customWidth="1"/>
    <col min="2060" max="2060" width="5.7109375" style="684" customWidth="1"/>
    <col min="2061" max="2061" width="5.85546875" style="684" customWidth="1"/>
    <col min="2062" max="2062" width="5.7109375" style="684" customWidth="1"/>
    <col min="2063" max="2063" width="5.85546875" style="684" customWidth="1"/>
    <col min="2064" max="2064" width="5.7109375" style="684" customWidth="1"/>
    <col min="2065" max="2065" width="5.85546875" style="684" customWidth="1"/>
    <col min="2066" max="2218" width="11.7109375" style="684" customWidth="1"/>
    <col min="2219" max="2304" width="11.7109375" style="684"/>
    <col min="2305" max="2305" width="5.5703125" style="684" customWidth="1"/>
    <col min="2306" max="2306" width="5.7109375" style="684" customWidth="1"/>
    <col min="2307" max="2307" width="5.85546875" style="684" customWidth="1"/>
    <col min="2308" max="2308" width="5.7109375" style="684" customWidth="1"/>
    <col min="2309" max="2309" width="5.85546875" style="684" customWidth="1"/>
    <col min="2310" max="2310" width="5.7109375" style="684" customWidth="1"/>
    <col min="2311" max="2311" width="5.85546875" style="684" customWidth="1"/>
    <col min="2312" max="2312" width="5.7109375" style="684" customWidth="1"/>
    <col min="2313" max="2313" width="5.85546875" style="684" customWidth="1"/>
    <col min="2314" max="2314" width="5.7109375" style="684" customWidth="1"/>
    <col min="2315" max="2315" width="5.85546875" style="684" customWidth="1"/>
    <col min="2316" max="2316" width="5.7109375" style="684" customWidth="1"/>
    <col min="2317" max="2317" width="5.85546875" style="684" customWidth="1"/>
    <col min="2318" max="2318" width="5.7109375" style="684" customWidth="1"/>
    <col min="2319" max="2319" width="5.85546875" style="684" customWidth="1"/>
    <col min="2320" max="2320" width="5.7109375" style="684" customWidth="1"/>
    <col min="2321" max="2321" width="5.85546875" style="684" customWidth="1"/>
    <col min="2322" max="2474" width="11.7109375" style="684" customWidth="1"/>
    <col min="2475" max="2560" width="11.7109375" style="684"/>
    <col min="2561" max="2561" width="5.5703125" style="684" customWidth="1"/>
    <col min="2562" max="2562" width="5.7109375" style="684" customWidth="1"/>
    <col min="2563" max="2563" width="5.85546875" style="684" customWidth="1"/>
    <col min="2564" max="2564" width="5.7109375" style="684" customWidth="1"/>
    <col min="2565" max="2565" width="5.85546875" style="684" customWidth="1"/>
    <col min="2566" max="2566" width="5.7109375" style="684" customWidth="1"/>
    <col min="2567" max="2567" width="5.85546875" style="684" customWidth="1"/>
    <col min="2568" max="2568" width="5.7109375" style="684" customWidth="1"/>
    <col min="2569" max="2569" width="5.85546875" style="684" customWidth="1"/>
    <col min="2570" max="2570" width="5.7109375" style="684" customWidth="1"/>
    <col min="2571" max="2571" width="5.85546875" style="684" customWidth="1"/>
    <col min="2572" max="2572" width="5.7109375" style="684" customWidth="1"/>
    <col min="2573" max="2573" width="5.85546875" style="684" customWidth="1"/>
    <col min="2574" max="2574" width="5.7109375" style="684" customWidth="1"/>
    <col min="2575" max="2575" width="5.85546875" style="684" customWidth="1"/>
    <col min="2576" max="2576" width="5.7109375" style="684" customWidth="1"/>
    <col min="2577" max="2577" width="5.85546875" style="684" customWidth="1"/>
    <col min="2578" max="2730" width="11.7109375" style="684" customWidth="1"/>
    <col min="2731" max="2816" width="11.7109375" style="684"/>
    <col min="2817" max="2817" width="5.5703125" style="684" customWidth="1"/>
    <col min="2818" max="2818" width="5.7109375" style="684" customWidth="1"/>
    <col min="2819" max="2819" width="5.85546875" style="684" customWidth="1"/>
    <col min="2820" max="2820" width="5.7109375" style="684" customWidth="1"/>
    <col min="2821" max="2821" width="5.85546875" style="684" customWidth="1"/>
    <col min="2822" max="2822" width="5.7109375" style="684" customWidth="1"/>
    <col min="2823" max="2823" width="5.85546875" style="684" customWidth="1"/>
    <col min="2824" max="2824" width="5.7109375" style="684" customWidth="1"/>
    <col min="2825" max="2825" width="5.85546875" style="684" customWidth="1"/>
    <col min="2826" max="2826" width="5.7109375" style="684" customWidth="1"/>
    <col min="2827" max="2827" width="5.85546875" style="684" customWidth="1"/>
    <col min="2828" max="2828" width="5.7109375" style="684" customWidth="1"/>
    <col min="2829" max="2829" width="5.85546875" style="684" customWidth="1"/>
    <col min="2830" max="2830" width="5.7109375" style="684" customWidth="1"/>
    <col min="2831" max="2831" width="5.85546875" style="684" customWidth="1"/>
    <col min="2832" max="2832" width="5.7109375" style="684" customWidth="1"/>
    <col min="2833" max="2833" width="5.85546875" style="684" customWidth="1"/>
    <col min="2834" max="2986" width="11.7109375" style="684" customWidth="1"/>
    <col min="2987" max="3072" width="11.7109375" style="684"/>
    <col min="3073" max="3073" width="5.5703125" style="684" customWidth="1"/>
    <col min="3074" max="3074" width="5.7109375" style="684" customWidth="1"/>
    <col min="3075" max="3075" width="5.85546875" style="684" customWidth="1"/>
    <col min="3076" max="3076" width="5.7109375" style="684" customWidth="1"/>
    <col min="3077" max="3077" width="5.85546875" style="684" customWidth="1"/>
    <col min="3078" max="3078" width="5.7109375" style="684" customWidth="1"/>
    <col min="3079" max="3079" width="5.85546875" style="684" customWidth="1"/>
    <col min="3080" max="3080" width="5.7109375" style="684" customWidth="1"/>
    <col min="3081" max="3081" width="5.85546875" style="684" customWidth="1"/>
    <col min="3082" max="3082" width="5.7109375" style="684" customWidth="1"/>
    <col min="3083" max="3083" width="5.85546875" style="684" customWidth="1"/>
    <col min="3084" max="3084" width="5.7109375" style="684" customWidth="1"/>
    <col min="3085" max="3085" width="5.85546875" style="684" customWidth="1"/>
    <col min="3086" max="3086" width="5.7109375" style="684" customWidth="1"/>
    <col min="3087" max="3087" width="5.85546875" style="684" customWidth="1"/>
    <col min="3088" max="3088" width="5.7109375" style="684" customWidth="1"/>
    <col min="3089" max="3089" width="5.85546875" style="684" customWidth="1"/>
    <col min="3090" max="3242" width="11.7109375" style="684" customWidth="1"/>
    <col min="3243" max="3328" width="11.7109375" style="684"/>
    <col min="3329" max="3329" width="5.5703125" style="684" customWidth="1"/>
    <col min="3330" max="3330" width="5.7109375" style="684" customWidth="1"/>
    <col min="3331" max="3331" width="5.85546875" style="684" customWidth="1"/>
    <col min="3332" max="3332" width="5.7109375" style="684" customWidth="1"/>
    <col min="3333" max="3333" width="5.85546875" style="684" customWidth="1"/>
    <col min="3334" max="3334" width="5.7109375" style="684" customWidth="1"/>
    <col min="3335" max="3335" width="5.85546875" style="684" customWidth="1"/>
    <col min="3336" max="3336" width="5.7109375" style="684" customWidth="1"/>
    <col min="3337" max="3337" width="5.85546875" style="684" customWidth="1"/>
    <col min="3338" max="3338" width="5.7109375" style="684" customWidth="1"/>
    <col min="3339" max="3339" width="5.85546875" style="684" customWidth="1"/>
    <col min="3340" max="3340" width="5.7109375" style="684" customWidth="1"/>
    <col min="3341" max="3341" width="5.85546875" style="684" customWidth="1"/>
    <col min="3342" max="3342" width="5.7109375" style="684" customWidth="1"/>
    <col min="3343" max="3343" width="5.85546875" style="684" customWidth="1"/>
    <col min="3344" max="3344" width="5.7109375" style="684" customWidth="1"/>
    <col min="3345" max="3345" width="5.85546875" style="684" customWidth="1"/>
    <col min="3346" max="3498" width="11.7109375" style="684" customWidth="1"/>
    <col min="3499" max="3584" width="11.7109375" style="684"/>
    <col min="3585" max="3585" width="5.5703125" style="684" customWidth="1"/>
    <col min="3586" max="3586" width="5.7109375" style="684" customWidth="1"/>
    <col min="3587" max="3587" width="5.85546875" style="684" customWidth="1"/>
    <col min="3588" max="3588" width="5.7109375" style="684" customWidth="1"/>
    <col min="3589" max="3589" width="5.85546875" style="684" customWidth="1"/>
    <col min="3590" max="3590" width="5.7109375" style="684" customWidth="1"/>
    <col min="3591" max="3591" width="5.85546875" style="684" customWidth="1"/>
    <col min="3592" max="3592" width="5.7109375" style="684" customWidth="1"/>
    <col min="3593" max="3593" width="5.85546875" style="684" customWidth="1"/>
    <col min="3594" max="3594" width="5.7109375" style="684" customWidth="1"/>
    <col min="3595" max="3595" width="5.85546875" style="684" customWidth="1"/>
    <col min="3596" max="3596" width="5.7109375" style="684" customWidth="1"/>
    <col min="3597" max="3597" width="5.85546875" style="684" customWidth="1"/>
    <col min="3598" max="3598" width="5.7109375" style="684" customWidth="1"/>
    <col min="3599" max="3599" width="5.85546875" style="684" customWidth="1"/>
    <col min="3600" max="3600" width="5.7109375" style="684" customWidth="1"/>
    <col min="3601" max="3601" width="5.85546875" style="684" customWidth="1"/>
    <col min="3602" max="3754" width="11.7109375" style="684" customWidth="1"/>
    <col min="3755" max="3840" width="11.7109375" style="684"/>
    <col min="3841" max="3841" width="5.5703125" style="684" customWidth="1"/>
    <col min="3842" max="3842" width="5.7109375" style="684" customWidth="1"/>
    <col min="3843" max="3843" width="5.85546875" style="684" customWidth="1"/>
    <col min="3844" max="3844" width="5.7109375" style="684" customWidth="1"/>
    <col min="3845" max="3845" width="5.85546875" style="684" customWidth="1"/>
    <col min="3846" max="3846" width="5.7109375" style="684" customWidth="1"/>
    <col min="3847" max="3847" width="5.85546875" style="684" customWidth="1"/>
    <col min="3848" max="3848" width="5.7109375" style="684" customWidth="1"/>
    <col min="3849" max="3849" width="5.85546875" style="684" customWidth="1"/>
    <col min="3850" max="3850" width="5.7109375" style="684" customWidth="1"/>
    <col min="3851" max="3851" width="5.85546875" style="684" customWidth="1"/>
    <col min="3852" max="3852" width="5.7109375" style="684" customWidth="1"/>
    <col min="3853" max="3853" width="5.85546875" style="684" customWidth="1"/>
    <col min="3854" max="3854" width="5.7109375" style="684" customWidth="1"/>
    <col min="3855" max="3855" width="5.85546875" style="684" customWidth="1"/>
    <col min="3856" max="3856" width="5.7109375" style="684" customWidth="1"/>
    <col min="3857" max="3857" width="5.85546875" style="684" customWidth="1"/>
    <col min="3858" max="4010" width="11.7109375" style="684" customWidth="1"/>
    <col min="4011" max="4096" width="11.7109375" style="684"/>
    <col min="4097" max="4097" width="5.5703125" style="684" customWidth="1"/>
    <col min="4098" max="4098" width="5.7109375" style="684" customWidth="1"/>
    <col min="4099" max="4099" width="5.85546875" style="684" customWidth="1"/>
    <col min="4100" max="4100" width="5.7109375" style="684" customWidth="1"/>
    <col min="4101" max="4101" width="5.85546875" style="684" customWidth="1"/>
    <col min="4102" max="4102" width="5.7109375" style="684" customWidth="1"/>
    <col min="4103" max="4103" width="5.85546875" style="684" customWidth="1"/>
    <col min="4104" max="4104" width="5.7109375" style="684" customWidth="1"/>
    <col min="4105" max="4105" width="5.85546875" style="684" customWidth="1"/>
    <col min="4106" max="4106" width="5.7109375" style="684" customWidth="1"/>
    <col min="4107" max="4107" width="5.85546875" style="684" customWidth="1"/>
    <col min="4108" max="4108" width="5.7109375" style="684" customWidth="1"/>
    <col min="4109" max="4109" width="5.85546875" style="684" customWidth="1"/>
    <col min="4110" max="4110" width="5.7109375" style="684" customWidth="1"/>
    <col min="4111" max="4111" width="5.85546875" style="684" customWidth="1"/>
    <col min="4112" max="4112" width="5.7109375" style="684" customWidth="1"/>
    <col min="4113" max="4113" width="5.85546875" style="684" customWidth="1"/>
    <col min="4114" max="4266" width="11.7109375" style="684" customWidth="1"/>
    <col min="4267" max="4352" width="11.7109375" style="684"/>
    <col min="4353" max="4353" width="5.5703125" style="684" customWidth="1"/>
    <col min="4354" max="4354" width="5.7109375" style="684" customWidth="1"/>
    <col min="4355" max="4355" width="5.85546875" style="684" customWidth="1"/>
    <col min="4356" max="4356" width="5.7109375" style="684" customWidth="1"/>
    <col min="4357" max="4357" width="5.85546875" style="684" customWidth="1"/>
    <col min="4358" max="4358" width="5.7109375" style="684" customWidth="1"/>
    <col min="4359" max="4359" width="5.85546875" style="684" customWidth="1"/>
    <col min="4360" max="4360" width="5.7109375" style="684" customWidth="1"/>
    <col min="4361" max="4361" width="5.85546875" style="684" customWidth="1"/>
    <col min="4362" max="4362" width="5.7109375" style="684" customWidth="1"/>
    <col min="4363" max="4363" width="5.85546875" style="684" customWidth="1"/>
    <col min="4364" max="4364" width="5.7109375" style="684" customWidth="1"/>
    <col min="4365" max="4365" width="5.85546875" style="684" customWidth="1"/>
    <col min="4366" max="4366" width="5.7109375" style="684" customWidth="1"/>
    <col min="4367" max="4367" width="5.85546875" style="684" customWidth="1"/>
    <col min="4368" max="4368" width="5.7109375" style="684" customWidth="1"/>
    <col min="4369" max="4369" width="5.85546875" style="684" customWidth="1"/>
    <col min="4370" max="4522" width="11.7109375" style="684" customWidth="1"/>
    <col min="4523" max="4608" width="11.7109375" style="684"/>
    <col min="4609" max="4609" width="5.5703125" style="684" customWidth="1"/>
    <col min="4610" max="4610" width="5.7109375" style="684" customWidth="1"/>
    <col min="4611" max="4611" width="5.85546875" style="684" customWidth="1"/>
    <col min="4612" max="4612" width="5.7109375" style="684" customWidth="1"/>
    <col min="4613" max="4613" width="5.85546875" style="684" customWidth="1"/>
    <col min="4614" max="4614" width="5.7109375" style="684" customWidth="1"/>
    <col min="4615" max="4615" width="5.85546875" style="684" customWidth="1"/>
    <col min="4616" max="4616" width="5.7109375" style="684" customWidth="1"/>
    <col min="4617" max="4617" width="5.85546875" style="684" customWidth="1"/>
    <col min="4618" max="4618" width="5.7109375" style="684" customWidth="1"/>
    <col min="4619" max="4619" width="5.85546875" style="684" customWidth="1"/>
    <col min="4620" max="4620" width="5.7109375" style="684" customWidth="1"/>
    <col min="4621" max="4621" width="5.85546875" style="684" customWidth="1"/>
    <col min="4622" max="4622" width="5.7109375" style="684" customWidth="1"/>
    <col min="4623" max="4623" width="5.85546875" style="684" customWidth="1"/>
    <col min="4624" max="4624" width="5.7109375" style="684" customWidth="1"/>
    <col min="4625" max="4625" width="5.85546875" style="684" customWidth="1"/>
    <col min="4626" max="4778" width="11.7109375" style="684" customWidth="1"/>
    <col min="4779" max="4864" width="11.7109375" style="684"/>
    <col min="4865" max="4865" width="5.5703125" style="684" customWidth="1"/>
    <col min="4866" max="4866" width="5.7109375" style="684" customWidth="1"/>
    <col min="4867" max="4867" width="5.85546875" style="684" customWidth="1"/>
    <col min="4868" max="4868" width="5.7109375" style="684" customWidth="1"/>
    <col min="4869" max="4869" width="5.85546875" style="684" customWidth="1"/>
    <col min="4870" max="4870" width="5.7109375" style="684" customWidth="1"/>
    <col min="4871" max="4871" width="5.85546875" style="684" customWidth="1"/>
    <col min="4872" max="4872" width="5.7109375" style="684" customWidth="1"/>
    <col min="4873" max="4873" width="5.85546875" style="684" customWidth="1"/>
    <col min="4874" max="4874" width="5.7109375" style="684" customWidth="1"/>
    <col min="4875" max="4875" width="5.85546875" style="684" customWidth="1"/>
    <col min="4876" max="4876" width="5.7109375" style="684" customWidth="1"/>
    <col min="4877" max="4877" width="5.85546875" style="684" customWidth="1"/>
    <col min="4878" max="4878" width="5.7109375" style="684" customWidth="1"/>
    <col min="4879" max="4879" width="5.85546875" style="684" customWidth="1"/>
    <col min="4880" max="4880" width="5.7109375" style="684" customWidth="1"/>
    <col min="4881" max="4881" width="5.85546875" style="684" customWidth="1"/>
    <col min="4882" max="5034" width="11.7109375" style="684" customWidth="1"/>
    <col min="5035" max="5120" width="11.7109375" style="684"/>
    <col min="5121" max="5121" width="5.5703125" style="684" customWidth="1"/>
    <col min="5122" max="5122" width="5.7109375" style="684" customWidth="1"/>
    <col min="5123" max="5123" width="5.85546875" style="684" customWidth="1"/>
    <col min="5124" max="5124" width="5.7109375" style="684" customWidth="1"/>
    <col min="5125" max="5125" width="5.85546875" style="684" customWidth="1"/>
    <col min="5126" max="5126" width="5.7109375" style="684" customWidth="1"/>
    <col min="5127" max="5127" width="5.85546875" style="684" customWidth="1"/>
    <col min="5128" max="5128" width="5.7109375" style="684" customWidth="1"/>
    <col min="5129" max="5129" width="5.85546875" style="684" customWidth="1"/>
    <col min="5130" max="5130" width="5.7109375" style="684" customWidth="1"/>
    <col min="5131" max="5131" width="5.85546875" style="684" customWidth="1"/>
    <col min="5132" max="5132" width="5.7109375" style="684" customWidth="1"/>
    <col min="5133" max="5133" width="5.85546875" style="684" customWidth="1"/>
    <col min="5134" max="5134" width="5.7109375" style="684" customWidth="1"/>
    <col min="5135" max="5135" width="5.85546875" style="684" customWidth="1"/>
    <col min="5136" max="5136" width="5.7109375" style="684" customWidth="1"/>
    <col min="5137" max="5137" width="5.85546875" style="684" customWidth="1"/>
    <col min="5138" max="5290" width="11.7109375" style="684" customWidth="1"/>
    <col min="5291" max="5376" width="11.7109375" style="684"/>
    <col min="5377" max="5377" width="5.5703125" style="684" customWidth="1"/>
    <col min="5378" max="5378" width="5.7109375" style="684" customWidth="1"/>
    <col min="5379" max="5379" width="5.85546875" style="684" customWidth="1"/>
    <col min="5380" max="5380" width="5.7109375" style="684" customWidth="1"/>
    <col min="5381" max="5381" width="5.85546875" style="684" customWidth="1"/>
    <col min="5382" max="5382" width="5.7109375" style="684" customWidth="1"/>
    <col min="5383" max="5383" width="5.85546875" style="684" customWidth="1"/>
    <col min="5384" max="5384" width="5.7109375" style="684" customWidth="1"/>
    <col min="5385" max="5385" width="5.85546875" style="684" customWidth="1"/>
    <col min="5386" max="5386" width="5.7109375" style="684" customWidth="1"/>
    <col min="5387" max="5387" width="5.85546875" style="684" customWidth="1"/>
    <col min="5388" max="5388" width="5.7109375" style="684" customWidth="1"/>
    <col min="5389" max="5389" width="5.85546875" style="684" customWidth="1"/>
    <col min="5390" max="5390" width="5.7109375" style="684" customWidth="1"/>
    <col min="5391" max="5391" width="5.85546875" style="684" customWidth="1"/>
    <col min="5392" max="5392" width="5.7109375" style="684" customWidth="1"/>
    <col min="5393" max="5393" width="5.85546875" style="684" customWidth="1"/>
    <col min="5394" max="5546" width="11.7109375" style="684" customWidth="1"/>
    <col min="5547" max="5632" width="11.7109375" style="684"/>
    <col min="5633" max="5633" width="5.5703125" style="684" customWidth="1"/>
    <col min="5634" max="5634" width="5.7109375" style="684" customWidth="1"/>
    <col min="5635" max="5635" width="5.85546875" style="684" customWidth="1"/>
    <col min="5636" max="5636" width="5.7109375" style="684" customWidth="1"/>
    <col min="5637" max="5637" width="5.85546875" style="684" customWidth="1"/>
    <col min="5638" max="5638" width="5.7109375" style="684" customWidth="1"/>
    <col min="5639" max="5639" width="5.85546875" style="684" customWidth="1"/>
    <col min="5640" max="5640" width="5.7109375" style="684" customWidth="1"/>
    <col min="5641" max="5641" width="5.85546875" style="684" customWidth="1"/>
    <col min="5642" max="5642" width="5.7109375" style="684" customWidth="1"/>
    <col min="5643" max="5643" width="5.85546875" style="684" customWidth="1"/>
    <col min="5644" max="5644" width="5.7109375" style="684" customWidth="1"/>
    <col min="5645" max="5645" width="5.85546875" style="684" customWidth="1"/>
    <col min="5646" max="5646" width="5.7109375" style="684" customWidth="1"/>
    <col min="5647" max="5647" width="5.85546875" style="684" customWidth="1"/>
    <col min="5648" max="5648" width="5.7109375" style="684" customWidth="1"/>
    <col min="5649" max="5649" width="5.85546875" style="684" customWidth="1"/>
    <col min="5650" max="5802" width="11.7109375" style="684" customWidth="1"/>
    <col min="5803" max="5888" width="11.7109375" style="684"/>
    <col min="5889" max="5889" width="5.5703125" style="684" customWidth="1"/>
    <col min="5890" max="5890" width="5.7109375" style="684" customWidth="1"/>
    <col min="5891" max="5891" width="5.85546875" style="684" customWidth="1"/>
    <col min="5892" max="5892" width="5.7109375" style="684" customWidth="1"/>
    <col min="5893" max="5893" width="5.85546875" style="684" customWidth="1"/>
    <col min="5894" max="5894" width="5.7109375" style="684" customWidth="1"/>
    <col min="5895" max="5895" width="5.85546875" style="684" customWidth="1"/>
    <col min="5896" max="5896" width="5.7109375" style="684" customWidth="1"/>
    <col min="5897" max="5897" width="5.85546875" style="684" customWidth="1"/>
    <col min="5898" max="5898" width="5.7109375" style="684" customWidth="1"/>
    <col min="5899" max="5899" width="5.85546875" style="684" customWidth="1"/>
    <col min="5900" max="5900" width="5.7109375" style="684" customWidth="1"/>
    <col min="5901" max="5901" width="5.85546875" style="684" customWidth="1"/>
    <col min="5902" max="5902" width="5.7109375" style="684" customWidth="1"/>
    <col min="5903" max="5903" width="5.85546875" style="684" customWidth="1"/>
    <col min="5904" max="5904" width="5.7109375" style="684" customWidth="1"/>
    <col min="5905" max="5905" width="5.85546875" style="684" customWidth="1"/>
    <col min="5906" max="6058" width="11.7109375" style="684" customWidth="1"/>
    <col min="6059" max="6144" width="11.7109375" style="684"/>
    <col min="6145" max="6145" width="5.5703125" style="684" customWidth="1"/>
    <col min="6146" max="6146" width="5.7109375" style="684" customWidth="1"/>
    <col min="6147" max="6147" width="5.85546875" style="684" customWidth="1"/>
    <col min="6148" max="6148" width="5.7109375" style="684" customWidth="1"/>
    <col min="6149" max="6149" width="5.85546875" style="684" customWidth="1"/>
    <col min="6150" max="6150" width="5.7109375" style="684" customWidth="1"/>
    <col min="6151" max="6151" width="5.85546875" style="684" customWidth="1"/>
    <col min="6152" max="6152" width="5.7109375" style="684" customWidth="1"/>
    <col min="6153" max="6153" width="5.85546875" style="684" customWidth="1"/>
    <col min="6154" max="6154" width="5.7109375" style="684" customWidth="1"/>
    <col min="6155" max="6155" width="5.85546875" style="684" customWidth="1"/>
    <col min="6156" max="6156" width="5.7109375" style="684" customWidth="1"/>
    <col min="6157" max="6157" width="5.85546875" style="684" customWidth="1"/>
    <col min="6158" max="6158" width="5.7109375" style="684" customWidth="1"/>
    <col min="6159" max="6159" width="5.85546875" style="684" customWidth="1"/>
    <col min="6160" max="6160" width="5.7109375" style="684" customWidth="1"/>
    <col min="6161" max="6161" width="5.85546875" style="684" customWidth="1"/>
    <col min="6162" max="6314" width="11.7109375" style="684" customWidth="1"/>
    <col min="6315" max="6400" width="11.7109375" style="684"/>
    <col min="6401" max="6401" width="5.5703125" style="684" customWidth="1"/>
    <col min="6402" max="6402" width="5.7109375" style="684" customWidth="1"/>
    <col min="6403" max="6403" width="5.85546875" style="684" customWidth="1"/>
    <col min="6404" max="6404" width="5.7109375" style="684" customWidth="1"/>
    <col min="6405" max="6405" width="5.85546875" style="684" customWidth="1"/>
    <col min="6406" max="6406" width="5.7109375" style="684" customWidth="1"/>
    <col min="6407" max="6407" width="5.85546875" style="684" customWidth="1"/>
    <col min="6408" max="6408" width="5.7109375" style="684" customWidth="1"/>
    <col min="6409" max="6409" width="5.85546875" style="684" customWidth="1"/>
    <col min="6410" max="6410" width="5.7109375" style="684" customWidth="1"/>
    <col min="6411" max="6411" width="5.85546875" style="684" customWidth="1"/>
    <col min="6412" max="6412" width="5.7109375" style="684" customWidth="1"/>
    <col min="6413" max="6413" width="5.85546875" style="684" customWidth="1"/>
    <col min="6414" max="6414" width="5.7109375" style="684" customWidth="1"/>
    <col min="6415" max="6415" width="5.85546875" style="684" customWidth="1"/>
    <col min="6416" max="6416" width="5.7109375" style="684" customWidth="1"/>
    <col min="6417" max="6417" width="5.85546875" style="684" customWidth="1"/>
    <col min="6418" max="6570" width="11.7109375" style="684" customWidth="1"/>
    <col min="6571" max="6656" width="11.7109375" style="684"/>
    <col min="6657" max="6657" width="5.5703125" style="684" customWidth="1"/>
    <col min="6658" max="6658" width="5.7109375" style="684" customWidth="1"/>
    <col min="6659" max="6659" width="5.85546875" style="684" customWidth="1"/>
    <col min="6660" max="6660" width="5.7109375" style="684" customWidth="1"/>
    <col min="6661" max="6661" width="5.85546875" style="684" customWidth="1"/>
    <col min="6662" max="6662" width="5.7109375" style="684" customWidth="1"/>
    <col min="6663" max="6663" width="5.85546875" style="684" customWidth="1"/>
    <col min="6664" max="6664" width="5.7109375" style="684" customWidth="1"/>
    <col min="6665" max="6665" width="5.85546875" style="684" customWidth="1"/>
    <col min="6666" max="6666" width="5.7109375" style="684" customWidth="1"/>
    <col min="6667" max="6667" width="5.85546875" style="684" customWidth="1"/>
    <col min="6668" max="6668" width="5.7109375" style="684" customWidth="1"/>
    <col min="6669" max="6669" width="5.85546875" style="684" customWidth="1"/>
    <col min="6670" max="6670" width="5.7109375" style="684" customWidth="1"/>
    <col min="6671" max="6671" width="5.85546875" style="684" customWidth="1"/>
    <col min="6672" max="6672" width="5.7109375" style="684" customWidth="1"/>
    <col min="6673" max="6673" width="5.85546875" style="684" customWidth="1"/>
    <col min="6674" max="6826" width="11.7109375" style="684" customWidth="1"/>
    <col min="6827" max="6912" width="11.7109375" style="684"/>
    <col min="6913" max="6913" width="5.5703125" style="684" customWidth="1"/>
    <col min="6914" max="6914" width="5.7109375" style="684" customWidth="1"/>
    <col min="6915" max="6915" width="5.85546875" style="684" customWidth="1"/>
    <col min="6916" max="6916" width="5.7109375" style="684" customWidth="1"/>
    <col min="6917" max="6917" width="5.85546875" style="684" customWidth="1"/>
    <col min="6918" max="6918" width="5.7109375" style="684" customWidth="1"/>
    <col min="6919" max="6919" width="5.85546875" style="684" customWidth="1"/>
    <col min="6920" max="6920" width="5.7109375" style="684" customWidth="1"/>
    <col min="6921" max="6921" width="5.85546875" style="684" customWidth="1"/>
    <col min="6922" max="6922" width="5.7109375" style="684" customWidth="1"/>
    <col min="6923" max="6923" width="5.85546875" style="684" customWidth="1"/>
    <col min="6924" max="6924" width="5.7109375" style="684" customWidth="1"/>
    <col min="6925" max="6925" width="5.85546875" style="684" customWidth="1"/>
    <col min="6926" max="6926" width="5.7109375" style="684" customWidth="1"/>
    <col min="6927" max="6927" width="5.85546875" style="684" customWidth="1"/>
    <col min="6928" max="6928" width="5.7109375" style="684" customWidth="1"/>
    <col min="6929" max="6929" width="5.85546875" style="684" customWidth="1"/>
    <col min="6930" max="7082" width="11.7109375" style="684" customWidth="1"/>
    <col min="7083" max="7168" width="11.7109375" style="684"/>
    <col min="7169" max="7169" width="5.5703125" style="684" customWidth="1"/>
    <col min="7170" max="7170" width="5.7109375" style="684" customWidth="1"/>
    <col min="7171" max="7171" width="5.85546875" style="684" customWidth="1"/>
    <col min="7172" max="7172" width="5.7109375" style="684" customWidth="1"/>
    <col min="7173" max="7173" width="5.85546875" style="684" customWidth="1"/>
    <col min="7174" max="7174" width="5.7109375" style="684" customWidth="1"/>
    <col min="7175" max="7175" width="5.85546875" style="684" customWidth="1"/>
    <col min="7176" max="7176" width="5.7109375" style="684" customWidth="1"/>
    <col min="7177" max="7177" width="5.85546875" style="684" customWidth="1"/>
    <col min="7178" max="7178" width="5.7109375" style="684" customWidth="1"/>
    <col min="7179" max="7179" width="5.85546875" style="684" customWidth="1"/>
    <col min="7180" max="7180" width="5.7109375" style="684" customWidth="1"/>
    <col min="7181" max="7181" width="5.85546875" style="684" customWidth="1"/>
    <col min="7182" max="7182" width="5.7109375" style="684" customWidth="1"/>
    <col min="7183" max="7183" width="5.85546875" style="684" customWidth="1"/>
    <col min="7184" max="7184" width="5.7109375" style="684" customWidth="1"/>
    <col min="7185" max="7185" width="5.85546875" style="684" customWidth="1"/>
    <col min="7186" max="7338" width="11.7109375" style="684" customWidth="1"/>
    <col min="7339" max="7424" width="11.7109375" style="684"/>
    <col min="7425" max="7425" width="5.5703125" style="684" customWidth="1"/>
    <col min="7426" max="7426" width="5.7109375" style="684" customWidth="1"/>
    <col min="7427" max="7427" width="5.85546875" style="684" customWidth="1"/>
    <col min="7428" max="7428" width="5.7109375" style="684" customWidth="1"/>
    <col min="7429" max="7429" width="5.85546875" style="684" customWidth="1"/>
    <col min="7430" max="7430" width="5.7109375" style="684" customWidth="1"/>
    <col min="7431" max="7431" width="5.85546875" style="684" customWidth="1"/>
    <col min="7432" max="7432" width="5.7109375" style="684" customWidth="1"/>
    <col min="7433" max="7433" width="5.85546875" style="684" customWidth="1"/>
    <col min="7434" max="7434" width="5.7109375" style="684" customWidth="1"/>
    <col min="7435" max="7435" width="5.85546875" style="684" customWidth="1"/>
    <col min="7436" max="7436" width="5.7109375" style="684" customWidth="1"/>
    <col min="7437" max="7437" width="5.85546875" style="684" customWidth="1"/>
    <col min="7438" max="7438" width="5.7109375" style="684" customWidth="1"/>
    <col min="7439" max="7439" width="5.85546875" style="684" customWidth="1"/>
    <col min="7440" max="7440" width="5.7109375" style="684" customWidth="1"/>
    <col min="7441" max="7441" width="5.85546875" style="684" customWidth="1"/>
    <col min="7442" max="7594" width="11.7109375" style="684" customWidth="1"/>
    <col min="7595" max="7680" width="11.7109375" style="684"/>
    <col min="7681" max="7681" width="5.5703125" style="684" customWidth="1"/>
    <col min="7682" max="7682" width="5.7109375" style="684" customWidth="1"/>
    <col min="7683" max="7683" width="5.85546875" style="684" customWidth="1"/>
    <col min="7684" max="7684" width="5.7109375" style="684" customWidth="1"/>
    <col min="7685" max="7685" width="5.85546875" style="684" customWidth="1"/>
    <col min="7686" max="7686" width="5.7109375" style="684" customWidth="1"/>
    <col min="7687" max="7687" width="5.85546875" style="684" customWidth="1"/>
    <col min="7688" max="7688" width="5.7109375" style="684" customWidth="1"/>
    <col min="7689" max="7689" width="5.85546875" style="684" customWidth="1"/>
    <col min="7690" max="7690" width="5.7109375" style="684" customWidth="1"/>
    <col min="7691" max="7691" width="5.85546875" style="684" customWidth="1"/>
    <col min="7692" max="7692" width="5.7109375" style="684" customWidth="1"/>
    <col min="7693" max="7693" width="5.85546875" style="684" customWidth="1"/>
    <col min="7694" max="7694" width="5.7109375" style="684" customWidth="1"/>
    <col min="7695" max="7695" width="5.85546875" style="684" customWidth="1"/>
    <col min="7696" max="7696" width="5.7109375" style="684" customWidth="1"/>
    <col min="7697" max="7697" width="5.85546875" style="684" customWidth="1"/>
    <col min="7698" max="7850" width="11.7109375" style="684" customWidth="1"/>
    <col min="7851" max="7936" width="11.7109375" style="684"/>
    <col min="7937" max="7937" width="5.5703125" style="684" customWidth="1"/>
    <col min="7938" max="7938" width="5.7109375" style="684" customWidth="1"/>
    <col min="7939" max="7939" width="5.85546875" style="684" customWidth="1"/>
    <col min="7940" max="7940" width="5.7109375" style="684" customWidth="1"/>
    <col min="7941" max="7941" width="5.85546875" style="684" customWidth="1"/>
    <col min="7942" max="7942" width="5.7109375" style="684" customWidth="1"/>
    <col min="7943" max="7943" width="5.85546875" style="684" customWidth="1"/>
    <col min="7944" max="7944" width="5.7109375" style="684" customWidth="1"/>
    <col min="7945" max="7945" width="5.85546875" style="684" customWidth="1"/>
    <col min="7946" max="7946" width="5.7109375" style="684" customWidth="1"/>
    <col min="7947" max="7947" width="5.85546875" style="684" customWidth="1"/>
    <col min="7948" max="7948" width="5.7109375" style="684" customWidth="1"/>
    <col min="7949" max="7949" width="5.85546875" style="684" customWidth="1"/>
    <col min="7950" max="7950" width="5.7109375" style="684" customWidth="1"/>
    <col min="7951" max="7951" width="5.85546875" style="684" customWidth="1"/>
    <col min="7952" max="7952" width="5.7109375" style="684" customWidth="1"/>
    <col min="7953" max="7953" width="5.85546875" style="684" customWidth="1"/>
    <col min="7954" max="8106" width="11.7109375" style="684" customWidth="1"/>
    <col min="8107" max="8192" width="11.7109375" style="684"/>
    <col min="8193" max="8193" width="5.5703125" style="684" customWidth="1"/>
    <col min="8194" max="8194" width="5.7109375" style="684" customWidth="1"/>
    <col min="8195" max="8195" width="5.85546875" style="684" customWidth="1"/>
    <col min="8196" max="8196" width="5.7109375" style="684" customWidth="1"/>
    <col min="8197" max="8197" width="5.85546875" style="684" customWidth="1"/>
    <col min="8198" max="8198" width="5.7109375" style="684" customWidth="1"/>
    <col min="8199" max="8199" width="5.85546875" style="684" customWidth="1"/>
    <col min="8200" max="8200" width="5.7109375" style="684" customWidth="1"/>
    <col min="8201" max="8201" width="5.85546875" style="684" customWidth="1"/>
    <col min="8202" max="8202" width="5.7109375" style="684" customWidth="1"/>
    <col min="8203" max="8203" width="5.85546875" style="684" customWidth="1"/>
    <col min="8204" max="8204" width="5.7109375" style="684" customWidth="1"/>
    <col min="8205" max="8205" width="5.85546875" style="684" customWidth="1"/>
    <col min="8206" max="8206" width="5.7109375" style="684" customWidth="1"/>
    <col min="8207" max="8207" width="5.85546875" style="684" customWidth="1"/>
    <col min="8208" max="8208" width="5.7109375" style="684" customWidth="1"/>
    <col min="8209" max="8209" width="5.85546875" style="684" customWidth="1"/>
    <col min="8210" max="8362" width="11.7109375" style="684" customWidth="1"/>
    <col min="8363" max="8448" width="11.7109375" style="684"/>
    <col min="8449" max="8449" width="5.5703125" style="684" customWidth="1"/>
    <col min="8450" max="8450" width="5.7109375" style="684" customWidth="1"/>
    <col min="8451" max="8451" width="5.85546875" style="684" customWidth="1"/>
    <col min="8452" max="8452" width="5.7109375" style="684" customWidth="1"/>
    <col min="8453" max="8453" width="5.85546875" style="684" customWidth="1"/>
    <col min="8454" max="8454" width="5.7109375" style="684" customWidth="1"/>
    <col min="8455" max="8455" width="5.85546875" style="684" customWidth="1"/>
    <col min="8456" max="8456" width="5.7109375" style="684" customWidth="1"/>
    <col min="8457" max="8457" width="5.85546875" style="684" customWidth="1"/>
    <col min="8458" max="8458" width="5.7109375" style="684" customWidth="1"/>
    <col min="8459" max="8459" width="5.85546875" style="684" customWidth="1"/>
    <col min="8460" max="8460" width="5.7109375" style="684" customWidth="1"/>
    <col min="8461" max="8461" width="5.85546875" style="684" customWidth="1"/>
    <col min="8462" max="8462" width="5.7109375" style="684" customWidth="1"/>
    <col min="8463" max="8463" width="5.85546875" style="684" customWidth="1"/>
    <col min="8464" max="8464" width="5.7109375" style="684" customWidth="1"/>
    <col min="8465" max="8465" width="5.85546875" style="684" customWidth="1"/>
    <col min="8466" max="8618" width="11.7109375" style="684" customWidth="1"/>
    <col min="8619" max="8704" width="11.7109375" style="684"/>
    <col min="8705" max="8705" width="5.5703125" style="684" customWidth="1"/>
    <col min="8706" max="8706" width="5.7109375" style="684" customWidth="1"/>
    <col min="8707" max="8707" width="5.85546875" style="684" customWidth="1"/>
    <col min="8708" max="8708" width="5.7109375" style="684" customWidth="1"/>
    <col min="8709" max="8709" width="5.85546875" style="684" customWidth="1"/>
    <col min="8710" max="8710" width="5.7109375" style="684" customWidth="1"/>
    <col min="8711" max="8711" width="5.85546875" style="684" customWidth="1"/>
    <col min="8712" max="8712" width="5.7109375" style="684" customWidth="1"/>
    <col min="8713" max="8713" width="5.85546875" style="684" customWidth="1"/>
    <col min="8714" max="8714" width="5.7109375" style="684" customWidth="1"/>
    <col min="8715" max="8715" width="5.85546875" style="684" customWidth="1"/>
    <col min="8716" max="8716" width="5.7109375" style="684" customWidth="1"/>
    <col min="8717" max="8717" width="5.85546875" style="684" customWidth="1"/>
    <col min="8718" max="8718" width="5.7109375" style="684" customWidth="1"/>
    <col min="8719" max="8719" width="5.85546875" style="684" customWidth="1"/>
    <col min="8720" max="8720" width="5.7109375" style="684" customWidth="1"/>
    <col min="8721" max="8721" width="5.85546875" style="684" customWidth="1"/>
    <col min="8722" max="8874" width="11.7109375" style="684" customWidth="1"/>
    <col min="8875" max="8960" width="11.7109375" style="684"/>
    <col min="8961" max="8961" width="5.5703125" style="684" customWidth="1"/>
    <col min="8962" max="8962" width="5.7109375" style="684" customWidth="1"/>
    <col min="8963" max="8963" width="5.85546875" style="684" customWidth="1"/>
    <col min="8964" max="8964" width="5.7109375" style="684" customWidth="1"/>
    <col min="8965" max="8965" width="5.85546875" style="684" customWidth="1"/>
    <col min="8966" max="8966" width="5.7109375" style="684" customWidth="1"/>
    <col min="8967" max="8967" width="5.85546875" style="684" customWidth="1"/>
    <col min="8968" max="8968" width="5.7109375" style="684" customWidth="1"/>
    <col min="8969" max="8969" width="5.85546875" style="684" customWidth="1"/>
    <col min="8970" max="8970" width="5.7109375" style="684" customWidth="1"/>
    <col min="8971" max="8971" width="5.85546875" style="684" customWidth="1"/>
    <col min="8972" max="8972" width="5.7109375" style="684" customWidth="1"/>
    <col min="8973" max="8973" width="5.85546875" style="684" customWidth="1"/>
    <col min="8974" max="8974" width="5.7109375" style="684" customWidth="1"/>
    <col min="8975" max="8975" width="5.85546875" style="684" customWidth="1"/>
    <col min="8976" max="8976" width="5.7109375" style="684" customWidth="1"/>
    <col min="8977" max="8977" width="5.85546875" style="684" customWidth="1"/>
    <col min="8978" max="9130" width="11.7109375" style="684" customWidth="1"/>
    <col min="9131" max="9216" width="11.7109375" style="684"/>
    <col min="9217" max="9217" width="5.5703125" style="684" customWidth="1"/>
    <col min="9218" max="9218" width="5.7109375" style="684" customWidth="1"/>
    <col min="9219" max="9219" width="5.85546875" style="684" customWidth="1"/>
    <col min="9220" max="9220" width="5.7109375" style="684" customWidth="1"/>
    <col min="9221" max="9221" width="5.85546875" style="684" customWidth="1"/>
    <col min="9222" max="9222" width="5.7109375" style="684" customWidth="1"/>
    <col min="9223" max="9223" width="5.85546875" style="684" customWidth="1"/>
    <col min="9224" max="9224" width="5.7109375" style="684" customWidth="1"/>
    <col min="9225" max="9225" width="5.85546875" style="684" customWidth="1"/>
    <col min="9226" max="9226" width="5.7109375" style="684" customWidth="1"/>
    <col min="9227" max="9227" width="5.85546875" style="684" customWidth="1"/>
    <col min="9228" max="9228" width="5.7109375" style="684" customWidth="1"/>
    <col min="9229" max="9229" width="5.85546875" style="684" customWidth="1"/>
    <col min="9230" max="9230" width="5.7109375" style="684" customWidth="1"/>
    <col min="9231" max="9231" width="5.85546875" style="684" customWidth="1"/>
    <col min="9232" max="9232" width="5.7109375" style="684" customWidth="1"/>
    <col min="9233" max="9233" width="5.85546875" style="684" customWidth="1"/>
    <col min="9234" max="9386" width="11.7109375" style="684" customWidth="1"/>
    <col min="9387" max="9472" width="11.7109375" style="684"/>
    <col min="9473" max="9473" width="5.5703125" style="684" customWidth="1"/>
    <col min="9474" max="9474" width="5.7109375" style="684" customWidth="1"/>
    <col min="9475" max="9475" width="5.85546875" style="684" customWidth="1"/>
    <col min="9476" max="9476" width="5.7109375" style="684" customWidth="1"/>
    <col min="9477" max="9477" width="5.85546875" style="684" customWidth="1"/>
    <col min="9478" max="9478" width="5.7109375" style="684" customWidth="1"/>
    <col min="9479" max="9479" width="5.85546875" style="684" customWidth="1"/>
    <col min="9480" max="9480" width="5.7109375" style="684" customWidth="1"/>
    <col min="9481" max="9481" width="5.85546875" style="684" customWidth="1"/>
    <col min="9482" max="9482" width="5.7109375" style="684" customWidth="1"/>
    <col min="9483" max="9483" width="5.85546875" style="684" customWidth="1"/>
    <col min="9484" max="9484" width="5.7109375" style="684" customWidth="1"/>
    <col min="9485" max="9485" width="5.85546875" style="684" customWidth="1"/>
    <col min="9486" max="9486" width="5.7109375" style="684" customWidth="1"/>
    <col min="9487" max="9487" width="5.85546875" style="684" customWidth="1"/>
    <col min="9488" max="9488" width="5.7109375" style="684" customWidth="1"/>
    <col min="9489" max="9489" width="5.85546875" style="684" customWidth="1"/>
    <col min="9490" max="9642" width="11.7109375" style="684" customWidth="1"/>
    <col min="9643" max="9728" width="11.7109375" style="684"/>
    <col min="9729" max="9729" width="5.5703125" style="684" customWidth="1"/>
    <col min="9730" max="9730" width="5.7109375" style="684" customWidth="1"/>
    <col min="9731" max="9731" width="5.85546875" style="684" customWidth="1"/>
    <col min="9732" max="9732" width="5.7109375" style="684" customWidth="1"/>
    <col min="9733" max="9733" width="5.85546875" style="684" customWidth="1"/>
    <col min="9734" max="9734" width="5.7109375" style="684" customWidth="1"/>
    <col min="9735" max="9735" width="5.85546875" style="684" customWidth="1"/>
    <col min="9736" max="9736" width="5.7109375" style="684" customWidth="1"/>
    <col min="9737" max="9737" width="5.85546875" style="684" customWidth="1"/>
    <col min="9738" max="9738" width="5.7109375" style="684" customWidth="1"/>
    <col min="9739" max="9739" width="5.85546875" style="684" customWidth="1"/>
    <col min="9740" max="9740" width="5.7109375" style="684" customWidth="1"/>
    <col min="9741" max="9741" width="5.85546875" style="684" customWidth="1"/>
    <col min="9742" max="9742" width="5.7109375" style="684" customWidth="1"/>
    <col min="9743" max="9743" width="5.85546875" style="684" customWidth="1"/>
    <col min="9744" max="9744" width="5.7109375" style="684" customWidth="1"/>
    <col min="9745" max="9745" width="5.85546875" style="684" customWidth="1"/>
    <col min="9746" max="9898" width="11.7109375" style="684" customWidth="1"/>
    <col min="9899" max="9984" width="11.7109375" style="684"/>
    <col min="9985" max="9985" width="5.5703125" style="684" customWidth="1"/>
    <col min="9986" max="9986" width="5.7109375" style="684" customWidth="1"/>
    <col min="9987" max="9987" width="5.85546875" style="684" customWidth="1"/>
    <col min="9988" max="9988" width="5.7109375" style="684" customWidth="1"/>
    <col min="9989" max="9989" width="5.85546875" style="684" customWidth="1"/>
    <col min="9990" max="9990" width="5.7109375" style="684" customWidth="1"/>
    <col min="9991" max="9991" width="5.85546875" style="684" customWidth="1"/>
    <col min="9992" max="9992" width="5.7109375" style="684" customWidth="1"/>
    <col min="9993" max="9993" width="5.85546875" style="684" customWidth="1"/>
    <col min="9994" max="9994" width="5.7109375" style="684" customWidth="1"/>
    <col min="9995" max="9995" width="5.85546875" style="684" customWidth="1"/>
    <col min="9996" max="9996" width="5.7109375" style="684" customWidth="1"/>
    <col min="9997" max="9997" width="5.85546875" style="684" customWidth="1"/>
    <col min="9998" max="9998" width="5.7109375" style="684" customWidth="1"/>
    <col min="9999" max="9999" width="5.85546875" style="684" customWidth="1"/>
    <col min="10000" max="10000" width="5.7109375" style="684" customWidth="1"/>
    <col min="10001" max="10001" width="5.85546875" style="684" customWidth="1"/>
    <col min="10002" max="10154" width="11.7109375" style="684" customWidth="1"/>
    <col min="10155" max="10240" width="11.7109375" style="684"/>
    <col min="10241" max="10241" width="5.5703125" style="684" customWidth="1"/>
    <col min="10242" max="10242" width="5.7109375" style="684" customWidth="1"/>
    <col min="10243" max="10243" width="5.85546875" style="684" customWidth="1"/>
    <col min="10244" max="10244" width="5.7109375" style="684" customWidth="1"/>
    <col min="10245" max="10245" width="5.85546875" style="684" customWidth="1"/>
    <col min="10246" max="10246" width="5.7109375" style="684" customWidth="1"/>
    <col min="10247" max="10247" width="5.85546875" style="684" customWidth="1"/>
    <col min="10248" max="10248" width="5.7109375" style="684" customWidth="1"/>
    <col min="10249" max="10249" width="5.85546875" style="684" customWidth="1"/>
    <col min="10250" max="10250" width="5.7109375" style="684" customWidth="1"/>
    <col min="10251" max="10251" width="5.85546875" style="684" customWidth="1"/>
    <col min="10252" max="10252" width="5.7109375" style="684" customWidth="1"/>
    <col min="10253" max="10253" width="5.85546875" style="684" customWidth="1"/>
    <col min="10254" max="10254" width="5.7109375" style="684" customWidth="1"/>
    <col min="10255" max="10255" width="5.85546875" style="684" customWidth="1"/>
    <col min="10256" max="10256" width="5.7109375" style="684" customWidth="1"/>
    <col min="10257" max="10257" width="5.85546875" style="684" customWidth="1"/>
    <col min="10258" max="10410" width="11.7109375" style="684" customWidth="1"/>
    <col min="10411" max="10496" width="11.7109375" style="684"/>
    <col min="10497" max="10497" width="5.5703125" style="684" customWidth="1"/>
    <col min="10498" max="10498" width="5.7109375" style="684" customWidth="1"/>
    <col min="10499" max="10499" width="5.85546875" style="684" customWidth="1"/>
    <col min="10500" max="10500" width="5.7109375" style="684" customWidth="1"/>
    <col min="10501" max="10501" width="5.85546875" style="684" customWidth="1"/>
    <col min="10502" max="10502" width="5.7109375" style="684" customWidth="1"/>
    <col min="10503" max="10503" width="5.85546875" style="684" customWidth="1"/>
    <col min="10504" max="10504" width="5.7109375" style="684" customWidth="1"/>
    <col min="10505" max="10505" width="5.85546875" style="684" customWidth="1"/>
    <col min="10506" max="10506" width="5.7109375" style="684" customWidth="1"/>
    <col min="10507" max="10507" width="5.85546875" style="684" customWidth="1"/>
    <col min="10508" max="10508" width="5.7109375" style="684" customWidth="1"/>
    <col min="10509" max="10509" width="5.85546875" style="684" customWidth="1"/>
    <col min="10510" max="10510" width="5.7109375" style="684" customWidth="1"/>
    <col min="10511" max="10511" width="5.85546875" style="684" customWidth="1"/>
    <col min="10512" max="10512" width="5.7109375" style="684" customWidth="1"/>
    <col min="10513" max="10513" width="5.85546875" style="684" customWidth="1"/>
    <col min="10514" max="10666" width="11.7109375" style="684" customWidth="1"/>
    <col min="10667" max="10752" width="11.7109375" style="684"/>
    <col min="10753" max="10753" width="5.5703125" style="684" customWidth="1"/>
    <col min="10754" max="10754" width="5.7109375" style="684" customWidth="1"/>
    <col min="10755" max="10755" width="5.85546875" style="684" customWidth="1"/>
    <col min="10756" max="10756" width="5.7109375" style="684" customWidth="1"/>
    <col min="10757" max="10757" width="5.85546875" style="684" customWidth="1"/>
    <col min="10758" max="10758" width="5.7109375" style="684" customWidth="1"/>
    <col min="10759" max="10759" width="5.85546875" style="684" customWidth="1"/>
    <col min="10760" max="10760" width="5.7109375" style="684" customWidth="1"/>
    <col min="10761" max="10761" width="5.85546875" style="684" customWidth="1"/>
    <col min="10762" max="10762" width="5.7109375" style="684" customWidth="1"/>
    <col min="10763" max="10763" width="5.85546875" style="684" customWidth="1"/>
    <col min="10764" max="10764" width="5.7109375" style="684" customWidth="1"/>
    <col min="10765" max="10765" width="5.85546875" style="684" customWidth="1"/>
    <col min="10766" max="10766" width="5.7109375" style="684" customWidth="1"/>
    <col min="10767" max="10767" width="5.85546875" style="684" customWidth="1"/>
    <col min="10768" max="10768" width="5.7109375" style="684" customWidth="1"/>
    <col min="10769" max="10769" width="5.85546875" style="684" customWidth="1"/>
    <col min="10770" max="10922" width="11.7109375" style="684" customWidth="1"/>
    <col min="10923" max="11008" width="11.7109375" style="684"/>
    <col min="11009" max="11009" width="5.5703125" style="684" customWidth="1"/>
    <col min="11010" max="11010" width="5.7109375" style="684" customWidth="1"/>
    <col min="11011" max="11011" width="5.85546875" style="684" customWidth="1"/>
    <col min="11012" max="11012" width="5.7109375" style="684" customWidth="1"/>
    <col min="11013" max="11013" width="5.85546875" style="684" customWidth="1"/>
    <col min="11014" max="11014" width="5.7109375" style="684" customWidth="1"/>
    <col min="11015" max="11015" width="5.85546875" style="684" customWidth="1"/>
    <col min="11016" max="11016" width="5.7109375" style="684" customWidth="1"/>
    <col min="11017" max="11017" width="5.85546875" style="684" customWidth="1"/>
    <col min="11018" max="11018" width="5.7109375" style="684" customWidth="1"/>
    <col min="11019" max="11019" width="5.85546875" style="684" customWidth="1"/>
    <col min="11020" max="11020" width="5.7109375" style="684" customWidth="1"/>
    <col min="11021" max="11021" width="5.85546875" style="684" customWidth="1"/>
    <col min="11022" max="11022" width="5.7109375" style="684" customWidth="1"/>
    <col min="11023" max="11023" width="5.85546875" style="684" customWidth="1"/>
    <col min="11024" max="11024" width="5.7109375" style="684" customWidth="1"/>
    <col min="11025" max="11025" width="5.85546875" style="684" customWidth="1"/>
    <col min="11026" max="11178" width="11.7109375" style="684" customWidth="1"/>
    <col min="11179" max="11264" width="11.7109375" style="684"/>
    <col min="11265" max="11265" width="5.5703125" style="684" customWidth="1"/>
    <col min="11266" max="11266" width="5.7109375" style="684" customWidth="1"/>
    <col min="11267" max="11267" width="5.85546875" style="684" customWidth="1"/>
    <col min="11268" max="11268" width="5.7109375" style="684" customWidth="1"/>
    <col min="11269" max="11269" width="5.85546875" style="684" customWidth="1"/>
    <col min="11270" max="11270" width="5.7109375" style="684" customWidth="1"/>
    <col min="11271" max="11271" width="5.85546875" style="684" customWidth="1"/>
    <col min="11272" max="11272" width="5.7109375" style="684" customWidth="1"/>
    <col min="11273" max="11273" width="5.85546875" style="684" customWidth="1"/>
    <col min="11274" max="11274" width="5.7109375" style="684" customWidth="1"/>
    <col min="11275" max="11275" width="5.85546875" style="684" customWidth="1"/>
    <col min="11276" max="11276" width="5.7109375" style="684" customWidth="1"/>
    <col min="11277" max="11277" width="5.85546875" style="684" customWidth="1"/>
    <col min="11278" max="11278" width="5.7109375" style="684" customWidth="1"/>
    <col min="11279" max="11279" width="5.85546875" style="684" customWidth="1"/>
    <col min="11280" max="11280" width="5.7109375" style="684" customWidth="1"/>
    <col min="11281" max="11281" width="5.85546875" style="684" customWidth="1"/>
    <col min="11282" max="11434" width="11.7109375" style="684" customWidth="1"/>
    <col min="11435" max="11520" width="11.7109375" style="684"/>
    <col min="11521" max="11521" width="5.5703125" style="684" customWidth="1"/>
    <col min="11522" max="11522" width="5.7109375" style="684" customWidth="1"/>
    <col min="11523" max="11523" width="5.85546875" style="684" customWidth="1"/>
    <col min="11524" max="11524" width="5.7109375" style="684" customWidth="1"/>
    <col min="11525" max="11525" width="5.85546875" style="684" customWidth="1"/>
    <col min="11526" max="11526" width="5.7109375" style="684" customWidth="1"/>
    <col min="11527" max="11527" width="5.85546875" style="684" customWidth="1"/>
    <col min="11528" max="11528" width="5.7109375" style="684" customWidth="1"/>
    <col min="11529" max="11529" width="5.85546875" style="684" customWidth="1"/>
    <col min="11530" max="11530" width="5.7109375" style="684" customWidth="1"/>
    <col min="11531" max="11531" width="5.85546875" style="684" customWidth="1"/>
    <col min="11532" max="11532" width="5.7109375" style="684" customWidth="1"/>
    <col min="11533" max="11533" width="5.85546875" style="684" customWidth="1"/>
    <col min="11534" max="11534" width="5.7109375" style="684" customWidth="1"/>
    <col min="11535" max="11535" width="5.85546875" style="684" customWidth="1"/>
    <col min="11536" max="11536" width="5.7109375" style="684" customWidth="1"/>
    <col min="11537" max="11537" width="5.85546875" style="684" customWidth="1"/>
    <col min="11538" max="11690" width="11.7109375" style="684" customWidth="1"/>
    <col min="11691" max="11776" width="11.7109375" style="684"/>
    <col min="11777" max="11777" width="5.5703125" style="684" customWidth="1"/>
    <col min="11778" max="11778" width="5.7109375" style="684" customWidth="1"/>
    <col min="11779" max="11779" width="5.85546875" style="684" customWidth="1"/>
    <col min="11780" max="11780" width="5.7109375" style="684" customWidth="1"/>
    <col min="11781" max="11781" width="5.85546875" style="684" customWidth="1"/>
    <col min="11782" max="11782" width="5.7109375" style="684" customWidth="1"/>
    <col min="11783" max="11783" width="5.85546875" style="684" customWidth="1"/>
    <col min="11784" max="11784" width="5.7109375" style="684" customWidth="1"/>
    <col min="11785" max="11785" width="5.85546875" style="684" customWidth="1"/>
    <col min="11786" max="11786" width="5.7109375" style="684" customWidth="1"/>
    <col min="11787" max="11787" width="5.85546875" style="684" customWidth="1"/>
    <col min="11788" max="11788" width="5.7109375" style="684" customWidth="1"/>
    <col min="11789" max="11789" width="5.85546875" style="684" customWidth="1"/>
    <col min="11790" max="11790" width="5.7109375" style="684" customWidth="1"/>
    <col min="11791" max="11791" width="5.85546875" style="684" customWidth="1"/>
    <col min="11792" max="11792" width="5.7109375" style="684" customWidth="1"/>
    <col min="11793" max="11793" width="5.85546875" style="684" customWidth="1"/>
    <col min="11794" max="11946" width="11.7109375" style="684" customWidth="1"/>
    <col min="11947" max="12032" width="11.7109375" style="684"/>
    <col min="12033" max="12033" width="5.5703125" style="684" customWidth="1"/>
    <col min="12034" max="12034" width="5.7109375" style="684" customWidth="1"/>
    <col min="12035" max="12035" width="5.85546875" style="684" customWidth="1"/>
    <col min="12036" max="12036" width="5.7109375" style="684" customWidth="1"/>
    <col min="12037" max="12037" width="5.85546875" style="684" customWidth="1"/>
    <col min="12038" max="12038" width="5.7109375" style="684" customWidth="1"/>
    <col min="12039" max="12039" width="5.85546875" style="684" customWidth="1"/>
    <col min="12040" max="12040" width="5.7109375" style="684" customWidth="1"/>
    <col min="12041" max="12041" width="5.85546875" style="684" customWidth="1"/>
    <col min="12042" max="12042" width="5.7109375" style="684" customWidth="1"/>
    <col min="12043" max="12043" width="5.85546875" style="684" customWidth="1"/>
    <col min="12044" max="12044" width="5.7109375" style="684" customWidth="1"/>
    <col min="12045" max="12045" width="5.85546875" style="684" customWidth="1"/>
    <col min="12046" max="12046" width="5.7109375" style="684" customWidth="1"/>
    <col min="12047" max="12047" width="5.85546875" style="684" customWidth="1"/>
    <col min="12048" max="12048" width="5.7109375" style="684" customWidth="1"/>
    <col min="12049" max="12049" width="5.85546875" style="684" customWidth="1"/>
    <col min="12050" max="12202" width="11.7109375" style="684" customWidth="1"/>
    <col min="12203" max="12288" width="11.7109375" style="684"/>
    <col min="12289" max="12289" width="5.5703125" style="684" customWidth="1"/>
    <col min="12290" max="12290" width="5.7109375" style="684" customWidth="1"/>
    <col min="12291" max="12291" width="5.85546875" style="684" customWidth="1"/>
    <col min="12292" max="12292" width="5.7109375" style="684" customWidth="1"/>
    <col min="12293" max="12293" width="5.85546875" style="684" customWidth="1"/>
    <col min="12294" max="12294" width="5.7109375" style="684" customWidth="1"/>
    <col min="12295" max="12295" width="5.85546875" style="684" customWidth="1"/>
    <col min="12296" max="12296" width="5.7109375" style="684" customWidth="1"/>
    <col min="12297" max="12297" width="5.85546875" style="684" customWidth="1"/>
    <col min="12298" max="12298" width="5.7109375" style="684" customWidth="1"/>
    <col min="12299" max="12299" width="5.85546875" style="684" customWidth="1"/>
    <col min="12300" max="12300" width="5.7109375" style="684" customWidth="1"/>
    <col min="12301" max="12301" width="5.85546875" style="684" customWidth="1"/>
    <col min="12302" max="12302" width="5.7109375" style="684" customWidth="1"/>
    <col min="12303" max="12303" width="5.85546875" style="684" customWidth="1"/>
    <col min="12304" max="12304" width="5.7109375" style="684" customWidth="1"/>
    <col min="12305" max="12305" width="5.85546875" style="684" customWidth="1"/>
    <col min="12306" max="12458" width="11.7109375" style="684" customWidth="1"/>
    <col min="12459" max="12544" width="11.7109375" style="684"/>
    <col min="12545" max="12545" width="5.5703125" style="684" customWidth="1"/>
    <col min="12546" max="12546" width="5.7109375" style="684" customWidth="1"/>
    <col min="12547" max="12547" width="5.85546875" style="684" customWidth="1"/>
    <col min="12548" max="12548" width="5.7109375" style="684" customWidth="1"/>
    <col min="12549" max="12549" width="5.85546875" style="684" customWidth="1"/>
    <col min="12550" max="12550" width="5.7109375" style="684" customWidth="1"/>
    <col min="12551" max="12551" width="5.85546875" style="684" customWidth="1"/>
    <col min="12552" max="12552" width="5.7109375" style="684" customWidth="1"/>
    <col min="12553" max="12553" width="5.85546875" style="684" customWidth="1"/>
    <col min="12554" max="12554" width="5.7109375" style="684" customWidth="1"/>
    <col min="12555" max="12555" width="5.85546875" style="684" customWidth="1"/>
    <col min="12556" max="12556" width="5.7109375" style="684" customWidth="1"/>
    <col min="12557" max="12557" width="5.85546875" style="684" customWidth="1"/>
    <col min="12558" max="12558" width="5.7109375" style="684" customWidth="1"/>
    <col min="12559" max="12559" width="5.85546875" style="684" customWidth="1"/>
    <col min="12560" max="12560" width="5.7109375" style="684" customWidth="1"/>
    <col min="12561" max="12561" width="5.85546875" style="684" customWidth="1"/>
    <col min="12562" max="12714" width="11.7109375" style="684" customWidth="1"/>
    <col min="12715" max="12800" width="11.7109375" style="684"/>
    <col min="12801" max="12801" width="5.5703125" style="684" customWidth="1"/>
    <col min="12802" max="12802" width="5.7109375" style="684" customWidth="1"/>
    <col min="12803" max="12803" width="5.85546875" style="684" customWidth="1"/>
    <col min="12804" max="12804" width="5.7109375" style="684" customWidth="1"/>
    <col min="12805" max="12805" width="5.85546875" style="684" customWidth="1"/>
    <col min="12806" max="12806" width="5.7109375" style="684" customWidth="1"/>
    <col min="12807" max="12807" width="5.85546875" style="684" customWidth="1"/>
    <col min="12808" max="12808" width="5.7109375" style="684" customWidth="1"/>
    <col min="12809" max="12809" width="5.85546875" style="684" customWidth="1"/>
    <col min="12810" max="12810" width="5.7109375" style="684" customWidth="1"/>
    <col min="12811" max="12811" width="5.85546875" style="684" customWidth="1"/>
    <col min="12812" max="12812" width="5.7109375" style="684" customWidth="1"/>
    <col min="12813" max="12813" width="5.85546875" style="684" customWidth="1"/>
    <col min="12814" max="12814" width="5.7109375" style="684" customWidth="1"/>
    <col min="12815" max="12815" width="5.85546875" style="684" customWidth="1"/>
    <col min="12816" max="12816" width="5.7109375" style="684" customWidth="1"/>
    <col min="12817" max="12817" width="5.85546875" style="684" customWidth="1"/>
    <col min="12818" max="12970" width="11.7109375" style="684" customWidth="1"/>
    <col min="12971" max="13056" width="11.7109375" style="684"/>
    <col min="13057" max="13057" width="5.5703125" style="684" customWidth="1"/>
    <col min="13058" max="13058" width="5.7109375" style="684" customWidth="1"/>
    <col min="13059" max="13059" width="5.85546875" style="684" customWidth="1"/>
    <col min="13060" max="13060" width="5.7109375" style="684" customWidth="1"/>
    <col min="13061" max="13061" width="5.85546875" style="684" customWidth="1"/>
    <col min="13062" max="13062" width="5.7109375" style="684" customWidth="1"/>
    <col min="13063" max="13063" width="5.85546875" style="684" customWidth="1"/>
    <col min="13064" max="13064" width="5.7109375" style="684" customWidth="1"/>
    <col min="13065" max="13065" width="5.85546875" style="684" customWidth="1"/>
    <col min="13066" max="13066" width="5.7109375" style="684" customWidth="1"/>
    <col min="13067" max="13067" width="5.85546875" style="684" customWidth="1"/>
    <col min="13068" max="13068" width="5.7109375" style="684" customWidth="1"/>
    <col min="13069" max="13069" width="5.85546875" style="684" customWidth="1"/>
    <col min="13070" max="13070" width="5.7109375" style="684" customWidth="1"/>
    <col min="13071" max="13071" width="5.85546875" style="684" customWidth="1"/>
    <col min="13072" max="13072" width="5.7109375" style="684" customWidth="1"/>
    <col min="13073" max="13073" width="5.85546875" style="684" customWidth="1"/>
    <col min="13074" max="13226" width="11.7109375" style="684" customWidth="1"/>
    <col min="13227" max="13312" width="11.7109375" style="684"/>
    <col min="13313" max="13313" width="5.5703125" style="684" customWidth="1"/>
    <col min="13314" max="13314" width="5.7109375" style="684" customWidth="1"/>
    <col min="13315" max="13315" width="5.85546875" style="684" customWidth="1"/>
    <col min="13316" max="13316" width="5.7109375" style="684" customWidth="1"/>
    <col min="13317" max="13317" width="5.85546875" style="684" customWidth="1"/>
    <col min="13318" max="13318" width="5.7109375" style="684" customWidth="1"/>
    <col min="13319" max="13319" width="5.85546875" style="684" customWidth="1"/>
    <col min="13320" max="13320" width="5.7109375" style="684" customWidth="1"/>
    <col min="13321" max="13321" width="5.85546875" style="684" customWidth="1"/>
    <col min="13322" max="13322" width="5.7109375" style="684" customWidth="1"/>
    <col min="13323" max="13323" width="5.85546875" style="684" customWidth="1"/>
    <col min="13324" max="13324" width="5.7109375" style="684" customWidth="1"/>
    <col min="13325" max="13325" width="5.85546875" style="684" customWidth="1"/>
    <col min="13326" max="13326" width="5.7109375" style="684" customWidth="1"/>
    <col min="13327" max="13327" width="5.85546875" style="684" customWidth="1"/>
    <col min="13328" max="13328" width="5.7109375" style="684" customWidth="1"/>
    <col min="13329" max="13329" width="5.85546875" style="684" customWidth="1"/>
    <col min="13330" max="13482" width="11.7109375" style="684" customWidth="1"/>
    <col min="13483" max="13568" width="11.7109375" style="684"/>
    <col min="13569" max="13569" width="5.5703125" style="684" customWidth="1"/>
    <col min="13570" max="13570" width="5.7109375" style="684" customWidth="1"/>
    <col min="13571" max="13571" width="5.85546875" style="684" customWidth="1"/>
    <col min="13572" max="13572" width="5.7109375" style="684" customWidth="1"/>
    <col min="13573" max="13573" width="5.85546875" style="684" customWidth="1"/>
    <col min="13574" max="13574" width="5.7109375" style="684" customWidth="1"/>
    <col min="13575" max="13575" width="5.85546875" style="684" customWidth="1"/>
    <col min="13576" max="13576" width="5.7109375" style="684" customWidth="1"/>
    <col min="13577" max="13577" width="5.85546875" style="684" customWidth="1"/>
    <col min="13578" max="13578" width="5.7109375" style="684" customWidth="1"/>
    <col min="13579" max="13579" width="5.85546875" style="684" customWidth="1"/>
    <col min="13580" max="13580" width="5.7109375" style="684" customWidth="1"/>
    <col min="13581" max="13581" width="5.85546875" style="684" customWidth="1"/>
    <col min="13582" max="13582" width="5.7109375" style="684" customWidth="1"/>
    <col min="13583" max="13583" width="5.85546875" style="684" customWidth="1"/>
    <col min="13584" max="13584" width="5.7109375" style="684" customWidth="1"/>
    <col min="13585" max="13585" width="5.85546875" style="684" customWidth="1"/>
    <col min="13586" max="13738" width="11.7109375" style="684" customWidth="1"/>
    <col min="13739" max="13824" width="11.7109375" style="684"/>
    <col min="13825" max="13825" width="5.5703125" style="684" customWidth="1"/>
    <col min="13826" max="13826" width="5.7109375" style="684" customWidth="1"/>
    <col min="13827" max="13827" width="5.85546875" style="684" customWidth="1"/>
    <col min="13828" max="13828" width="5.7109375" style="684" customWidth="1"/>
    <col min="13829" max="13829" width="5.85546875" style="684" customWidth="1"/>
    <col min="13830" max="13830" width="5.7109375" style="684" customWidth="1"/>
    <col min="13831" max="13831" width="5.85546875" style="684" customWidth="1"/>
    <col min="13832" max="13832" width="5.7109375" style="684" customWidth="1"/>
    <col min="13833" max="13833" width="5.85546875" style="684" customWidth="1"/>
    <col min="13834" max="13834" width="5.7109375" style="684" customWidth="1"/>
    <col min="13835" max="13835" width="5.85546875" style="684" customWidth="1"/>
    <col min="13836" max="13836" width="5.7109375" style="684" customWidth="1"/>
    <col min="13837" max="13837" width="5.85546875" style="684" customWidth="1"/>
    <col min="13838" max="13838" width="5.7109375" style="684" customWidth="1"/>
    <col min="13839" max="13839" width="5.85546875" style="684" customWidth="1"/>
    <col min="13840" max="13840" width="5.7109375" style="684" customWidth="1"/>
    <col min="13841" max="13841" width="5.85546875" style="684" customWidth="1"/>
    <col min="13842" max="13994" width="11.7109375" style="684" customWidth="1"/>
    <col min="13995" max="14080" width="11.7109375" style="684"/>
    <col min="14081" max="14081" width="5.5703125" style="684" customWidth="1"/>
    <col min="14082" max="14082" width="5.7109375" style="684" customWidth="1"/>
    <col min="14083" max="14083" width="5.85546875" style="684" customWidth="1"/>
    <col min="14084" max="14084" width="5.7109375" style="684" customWidth="1"/>
    <col min="14085" max="14085" width="5.85546875" style="684" customWidth="1"/>
    <col min="14086" max="14086" width="5.7109375" style="684" customWidth="1"/>
    <col min="14087" max="14087" width="5.85546875" style="684" customWidth="1"/>
    <col min="14088" max="14088" width="5.7109375" style="684" customWidth="1"/>
    <col min="14089" max="14089" width="5.85546875" style="684" customWidth="1"/>
    <col min="14090" max="14090" width="5.7109375" style="684" customWidth="1"/>
    <col min="14091" max="14091" width="5.85546875" style="684" customWidth="1"/>
    <col min="14092" max="14092" width="5.7109375" style="684" customWidth="1"/>
    <col min="14093" max="14093" width="5.85546875" style="684" customWidth="1"/>
    <col min="14094" max="14094" width="5.7109375" style="684" customWidth="1"/>
    <col min="14095" max="14095" width="5.85546875" style="684" customWidth="1"/>
    <col min="14096" max="14096" width="5.7109375" style="684" customWidth="1"/>
    <col min="14097" max="14097" width="5.85546875" style="684" customWidth="1"/>
    <col min="14098" max="14250" width="11.7109375" style="684" customWidth="1"/>
    <col min="14251" max="14336" width="11.7109375" style="684"/>
    <col min="14337" max="14337" width="5.5703125" style="684" customWidth="1"/>
    <col min="14338" max="14338" width="5.7109375" style="684" customWidth="1"/>
    <col min="14339" max="14339" width="5.85546875" style="684" customWidth="1"/>
    <col min="14340" max="14340" width="5.7109375" style="684" customWidth="1"/>
    <col min="14341" max="14341" width="5.85546875" style="684" customWidth="1"/>
    <col min="14342" max="14342" width="5.7109375" style="684" customWidth="1"/>
    <col min="14343" max="14343" width="5.85546875" style="684" customWidth="1"/>
    <col min="14344" max="14344" width="5.7109375" style="684" customWidth="1"/>
    <col min="14345" max="14345" width="5.85546875" style="684" customWidth="1"/>
    <col min="14346" max="14346" width="5.7109375" style="684" customWidth="1"/>
    <col min="14347" max="14347" width="5.85546875" style="684" customWidth="1"/>
    <col min="14348" max="14348" width="5.7109375" style="684" customWidth="1"/>
    <col min="14349" max="14349" width="5.85546875" style="684" customWidth="1"/>
    <col min="14350" max="14350" width="5.7109375" style="684" customWidth="1"/>
    <col min="14351" max="14351" width="5.85546875" style="684" customWidth="1"/>
    <col min="14352" max="14352" width="5.7109375" style="684" customWidth="1"/>
    <col min="14353" max="14353" width="5.85546875" style="684" customWidth="1"/>
    <col min="14354" max="14506" width="11.7109375" style="684" customWidth="1"/>
    <col min="14507" max="14592" width="11.7109375" style="684"/>
    <col min="14593" max="14593" width="5.5703125" style="684" customWidth="1"/>
    <col min="14594" max="14594" width="5.7109375" style="684" customWidth="1"/>
    <col min="14595" max="14595" width="5.85546875" style="684" customWidth="1"/>
    <col min="14596" max="14596" width="5.7109375" style="684" customWidth="1"/>
    <col min="14597" max="14597" width="5.85546875" style="684" customWidth="1"/>
    <col min="14598" max="14598" width="5.7109375" style="684" customWidth="1"/>
    <col min="14599" max="14599" width="5.85546875" style="684" customWidth="1"/>
    <col min="14600" max="14600" width="5.7109375" style="684" customWidth="1"/>
    <col min="14601" max="14601" width="5.85546875" style="684" customWidth="1"/>
    <col min="14602" max="14602" width="5.7109375" style="684" customWidth="1"/>
    <col min="14603" max="14603" width="5.85546875" style="684" customWidth="1"/>
    <col min="14604" max="14604" width="5.7109375" style="684" customWidth="1"/>
    <col min="14605" max="14605" width="5.85546875" style="684" customWidth="1"/>
    <col min="14606" max="14606" width="5.7109375" style="684" customWidth="1"/>
    <col min="14607" max="14607" width="5.85546875" style="684" customWidth="1"/>
    <col min="14608" max="14608" width="5.7109375" style="684" customWidth="1"/>
    <col min="14609" max="14609" width="5.85546875" style="684" customWidth="1"/>
    <col min="14610" max="14762" width="11.7109375" style="684" customWidth="1"/>
    <col min="14763" max="14848" width="11.7109375" style="684"/>
    <col min="14849" max="14849" width="5.5703125" style="684" customWidth="1"/>
    <col min="14850" max="14850" width="5.7109375" style="684" customWidth="1"/>
    <col min="14851" max="14851" width="5.85546875" style="684" customWidth="1"/>
    <col min="14852" max="14852" width="5.7109375" style="684" customWidth="1"/>
    <col min="14853" max="14853" width="5.85546875" style="684" customWidth="1"/>
    <col min="14854" max="14854" width="5.7109375" style="684" customWidth="1"/>
    <col min="14855" max="14855" width="5.85546875" style="684" customWidth="1"/>
    <col min="14856" max="14856" width="5.7109375" style="684" customWidth="1"/>
    <col min="14857" max="14857" width="5.85546875" style="684" customWidth="1"/>
    <col min="14858" max="14858" width="5.7109375" style="684" customWidth="1"/>
    <col min="14859" max="14859" width="5.85546875" style="684" customWidth="1"/>
    <col min="14860" max="14860" width="5.7109375" style="684" customWidth="1"/>
    <col min="14861" max="14861" width="5.85546875" style="684" customWidth="1"/>
    <col min="14862" max="14862" width="5.7109375" style="684" customWidth="1"/>
    <col min="14863" max="14863" width="5.85546875" style="684" customWidth="1"/>
    <col min="14864" max="14864" width="5.7109375" style="684" customWidth="1"/>
    <col min="14865" max="14865" width="5.85546875" style="684" customWidth="1"/>
    <col min="14866" max="15018" width="11.7109375" style="684" customWidth="1"/>
    <col min="15019" max="15104" width="11.7109375" style="684"/>
    <col min="15105" max="15105" width="5.5703125" style="684" customWidth="1"/>
    <col min="15106" max="15106" width="5.7109375" style="684" customWidth="1"/>
    <col min="15107" max="15107" width="5.85546875" style="684" customWidth="1"/>
    <col min="15108" max="15108" width="5.7109375" style="684" customWidth="1"/>
    <col min="15109" max="15109" width="5.85546875" style="684" customWidth="1"/>
    <col min="15110" max="15110" width="5.7109375" style="684" customWidth="1"/>
    <col min="15111" max="15111" width="5.85546875" style="684" customWidth="1"/>
    <col min="15112" max="15112" width="5.7109375" style="684" customWidth="1"/>
    <col min="15113" max="15113" width="5.85546875" style="684" customWidth="1"/>
    <col min="15114" max="15114" width="5.7109375" style="684" customWidth="1"/>
    <col min="15115" max="15115" width="5.85546875" style="684" customWidth="1"/>
    <col min="15116" max="15116" width="5.7109375" style="684" customWidth="1"/>
    <col min="15117" max="15117" width="5.85546875" style="684" customWidth="1"/>
    <col min="15118" max="15118" width="5.7109375" style="684" customWidth="1"/>
    <col min="15119" max="15119" width="5.85546875" style="684" customWidth="1"/>
    <col min="15120" max="15120" width="5.7109375" style="684" customWidth="1"/>
    <col min="15121" max="15121" width="5.85546875" style="684" customWidth="1"/>
    <col min="15122" max="15274" width="11.7109375" style="684" customWidth="1"/>
    <col min="15275" max="15360" width="11.7109375" style="684"/>
    <col min="15361" max="15361" width="5.5703125" style="684" customWidth="1"/>
    <col min="15362" max="15362" width="5.7109375" style="684" customWidth="1"/>
    <col min="15363" max="15363" width="5.85546875" style="684" customWidth="1"/>
    <col min="15364" max="15364" width="5.7109375" style="684" customWidth="1"/>
    <col min="15365" max="15365" width="5.85546875" style="684" customWidth="1"/>
    <col min="15366" max="15366" width="5.7109375" style="684" customWidth="1"/>
    <col min="15367" max="15367" width="5.85546875" style="684" customWidth="1"/>
    <col min="15368" max="15368" width="5.7109375" style="684" customWidth="1"/>
    <col min="15369" max="15369" width="5.85546875" style="684" customWidth="1"/>
    <col min="15370" max="15370" width="5.7109375" style="684" customWidth="1"/>
    <col min="15371" max="15371" width="5.85546875" style="684" customWidth="1"/>
    <col min="15372" max="15372" width="5.7109375" style="684" customWidth="1"/>
    <col min="15373" max="15373" width="5.85546875" style="684" customWidth="1"/>
    <col min="15374" max="15374" width="5.7109375" style="684" customWidth="1"/>
    <col min="15375" max="15375" width="5.85546875" style="684" customWidth="1"/>
    <col min="15376" max="15376" width="5.7109375" style="684" customWidth="1"/>
    <col min="15377" max="15377" width="5.85546875" style="684" customWidth="1"/>
    <col min="15378" max="15530" width="11.7109375" style="684" customWidth="1"/>
    <col min="15531" max="15616" width="11.7109375" style="684"/>
    <col min="15617" max="15617" width="5.5703125" style="684" customWidth="1"/>
    <col min="15618" max="15618" width="5.7109375" style="684" customWidth="1"/>
    <col min="15619" max="15619" width="5.85546875" style="684" customWidth="1"/>
    <col min="15620" max="15620" width="5.7109375" style="684" customWidth="1"/>
    <col min="15621" max="15621" width="5.85546875" style="684" customWidth="1"/>
    <col min="15622" max="15622" width="5.7109375" style="684" customWidth="1"/>
    <col min="15623" max="15623" width="5.85546875" style="684" customWidth="1"/>
    <col min="15624" max="15624" width="5.7109375" style="684" customWidth="1"/>
    <col min="15625" max="15625" width="5.85546875" style="684" customWidth="1"/>
    <col min="15626" max="15626" width="5.7109375" style="684" customWidth="1"/>
    <col min="15627" max="15627" width="5.85546875" style="684" customWidth="1"/>
    <col min="15628" max="15628" width="5.7109375" style="684" customWidth="1"/>
    <col min="15629" max="15629" width="5.85546875" style="684" customWidth="1"/>
    <col min="15630" max="15630" width="5.7109375" style="684" customWidth="1"/>
    <col min="15631" max="15631" width="5.85546875" style="684" customWidth="1"/>
    <col min="15632" max="15632" width="5.7109375" style="684" customWidth="1"/>
    <col min="15633" max="15633" width="5.85546875" style="684" customWidth="1"/>
    <col min="15634" max="15786" width="11.7109375" style="684" customWidth="1"/>
    <col min="15787" max="15872" width="11.7109375" style="684"/>
    <col min="15873" max="15873" width="5.5703125" style="684" customWidth="1"/>
    <col min="15874" max="15874" width="5.7109375" style="684" customWidth="1"/>
    <col min="15875" max="15875" width="5.85546875" style="684" customWidth="1"/>
    <col min="15876" max="15876" width="5.7109375" style="684" customWidth="1"/>
    <col min="15877" max="15877" width="5.85546875" style="684" customWidth="1"/>
    <col min="15878" max="15878" width="5.7109375" style="684" customWidth="1"/>
    <col min="15879" max="15879" width="5.85546875" style="684" customWidth="1"/>
    <col min="15880" max="15880" width="5.7109375" style="684" customWidth="1"/>
    <col min="15881" max="15881" width="5.85546875" style="684" customWidth="1"/>
    <col min="15882" max="15882" width="5.7109375" style="684" customWidth="1"/>
    <col min="15883" max="15883" width="5.85546875" style="684" customWidth="1"/>
    <col min="15884" max="15884" width="5.7109375" style="684" customWidth="1"/>
    <col min="15885" max="15885" width="5.85546875" style="684" customWidth="1"/>
    <col min="15886" max="15886" width="5.7109375" style="684" customWidth="1"/>
    <col min="15887" max="15887" width="5.85546875" style="684" customWidth="1"/>
    <col min="15888" max="15888" width="5.7109375" style="684" customWidth="1"/>
    <col min="15889" max="15889" width="5.85546875" style="684" customWidth="1"/>
    <col min="15890" max="16042" width="11.7109375" style="684" customWidth="1"/>
    <col min="16043" max="16128" width="11.7109375" style="684"/>
    <col min="16129" max="16129" width="5.5703125" style="684" customWidth="1"/>
    <col min="16130" max="16130" width="5.7109375" style="684" customWidth="1"/>
    <col min="16131" max="16131" width="5.85546875" style="684" customWidth="1"/>
    <col min="16132" max="16132" width="5.7109375" style="684" customWidth="1"/>
    <col min="16133" max="16133" width="5.85546875" style="684" customWidth="1"/>
    <col min="16134" max="16134" width="5.7109375" style="684" customWidth="1"/>
    <col min="16135" max="16135" width="5.85546875" style="684" customWidth="1"/>
    <col min="16136" max="16136" width="5.7109375" style="684" customWidth="1"/>
    <col min="16137" max="16137" width="5.85546875" style="684" customWidth="1"/>
    <col min="16138" max="16138" width="5.7109375" style="684" customWidth="1"/>
    <col min="16139" max="16139" width="5.85546875" style="684" customWidth="1"/>
    <col min="16140" max="16140" width="5.7109375" style="684" customWidth="1"/>
    <col min="16141" max="16141" width="5.85546875" style="684" customWidth="1"/>
    <col min="16142" max="16142" width="5.7109375" style="684" customWidth="1"/>
    <col min="16143" max="16143" width="5.85546875" style="684" customWidth="1"/>
    <col min="16144" max="16144" width="5.7109375" style="684" customWidth="1"/>
    <col min="16145" max="16145" width="5.85546875" style="684" customWidth="1"/>
    <col min="16146" max="16298" width="11.7109375" style="684" customWidth="1"/>
    <col min="16299" max="16384" width="11.7109375" style="684"/>
  </cols>
  <sheetData>
    <row r="1" spans="1:17" ht="18">
      <c r="A1" s="621" t="s">
        <v>459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  <c r="N1" s="621"/>
      <c r="O1" s="621"/>
      <c r="P1" s="621"/>
    </row>
    <row r="2" spans="1:17" ht="15.75">
      <c r="A2" s="628" t="s">
        <v>517</v>
      </c>
      <c r="B2" s="739"/>
      <c r="C2" s="739"/>
      <c r="D2" s="739"/>
      <c r="E2" s="739"/>
      <c r="F2" s="739"/>
      <c r="G2" s="739"/>
      <c r="H2" s="739"/>
      <c r="I2" s="739"/>
      <c r="J2" s="739"/>
      <c r="K2" s="739"/>
      <c r="L2" s="739"/>
      <c r="M2" s="739"/>
      <c r="N2" s="739"/>
      <c r="O2" s="739"/>
      <c r="P2" s="739"/>
    </row>
    <row r="3" spans="1:17" ht="14.25" customHeight="1">
      <c r="A3" s="631">
        <v>2015</v>
      </c>
      <c r="B3" s="697" t="s">
        <v>518</v>
      </c>
      <c r="C3" s="697"/>
      <c r="D3" s="697"/>
      <c r="E3" s="697"/>
      <c r="F3" s="697"/>
      <c r="G3" s="697"/>
      <c r="H3" s="697"/>
      <c r="I3" s="697"/>
      <c r="J3" s="697"/>
      <c r="K3" s="697"/>
      <c r="L3" s="697"/>
      <c r="M3" s="697"/>
      <c r="N3" s="697"/>
      <c r="O3" s="697"/>
      <c r="P3" s="697"/>
      <c r="Q3" s="698"/>
    </row>
    <row r="4" spans="1:17" ht="11.45" customHeight="1">
      <c r="A4" s="632" t="s">
        <v>422</v>
      </c>
      <c r="B4" s="783" t="s">
        <v>540</v>
      </c>
      <c r="C4" s="783"/>
      <c r="D4" s="784"/>
      <c r="E4" s="784"/>
      <c r="F4" s="783" t="s">
        <v>541</v>
      </c>
      <c r="G4" s="783"/>
      <c r="H4" s="784"/>
      <c r="I4" s="785"/>
      <c r="J4" s="783" t="s">
        <v>542</v>
      </c>
      <c r="K4" s="783"/>
      <c r="L4" s="784"/>
      <c r="M4" s="785"/>
      <c r="N4" s="783" t="s">
        <v>543</v>
      </c>
      <c r="O4" s="783"/>
      <c r="P4" s="784"/>
      <c r="Q4" s="785"/>
    </row>
    <row r="5" spans="1:17" ht="11.45" customHeight="1">
      <c r="A5" s="635" t="s">
        <v>428</v>
      </c>
      <c r="B5" s="743" t="s">
        <v>523</v>
      </c>
      <c r="C5" s="659" t="s">
        <v>524</v>
      </c>
      <c r="D5" s="744" t="s">
        <v>525</v>
      </c>
      <c r="E5" s="744" t="s">
        <v>526</v>
      </c>
      <c r="F5" s="743" t="s">
        <v>523</v>
      </c>
      <c r="G5" s="659" t="s">
        <v>524</v>
      </c>
      <c r="H5" s="744" t="s">
        <v>525</v>
      </c>
      <c r="I5" s="744" t="s">
        <v>526</v>
      </c>
      <c r="J5" s="743" t="s">
        <v>523</v>
      </c>
      <c r="K5" s="659" t="s">
        <v>524</v>
      </c>
      <c r="L5" s="744" t="s">
        <v>525</v>
      </c>
      <c r="M5" s="744" t="s">
        <v>526</v>
      </c>
      <c r="N5" s="743" t="s">
        <v>523</v>
      </c>
      <c r="O5" s="659" t="s">
        <v>524</v>
      </c>
      <c r="P5" s="744" t="s">
        <v>525</v>
      </c>
      <c r="Q5" s="744" t="s">
        <v>526</v>
      </c>
    </row>
    <row r="6" spans="1:17" ht="6" customHeight="1">
      <c r="A6" s="639"/>
      <c r="B6" s="639"/>
      <c r="C6" s="639"/>
      <c r="D6" s="639"/>
      <c r="E6" s="639"/>
      <c r="F6" s="639"/>
      <c r="G6" s="639"/>
      <c r="H6" s="639"/>
      <c r="I6" s="639"/>
      <c r="J6" s="639"/>
      <c r="K6" s="639"/>
      <c r="L6" s="639"/>
      <c r="M6" s="639"/>
      <c r="N6" s="639"/>
      <c r="O6" s="639"/>
      <c r="P6" s="639"/>
      <c r="Q6" s="639"/>
    </row>
    <row r="7" spans="1:17" ht="11.45" customHeight="1">
      <c r="A7" s="641">
        <v>42007</v>
      </c>
      <c r="B7" s="795">
        <v>11.012824999999999</v>
      </c>
      <c r="C7" s="796">
        <v>326.99</v>
      </c>
      <c r="D7" s="795">
        <v>2.4929999999999999</v>
      </c>
      <c r="E7" s="797">
        <v>326.58999999999997</v>
      </c>
      <c r="F7" s="795">
        <v>8.3395250000000001</v>
      </c>
      <c r="G7" s="796">
        <v>289.64999999999998</v>
      </c>
      <c r="H7" s="796">
        <v>3.1007250000000002</v>
      </c>
      <c r="I7" s="797">
        <v>284.95</v>
      </c>
      <c r="J7" s="795">
        <v>16.315799999999999</v>
      </c>
      <c r="K7" s="796">
        <v>296.47000000000003</v>
      </c>
      <c r="L7" s="795">
        <v>7.4737499999999999</v>
      </c>
      <c r="M7" s="797">
        <v>299.32</v>
      </c>
      <c r="N7" s="795">
        <v>1.7363</v>
      </c>
      <c r="O7" s="796">
        <v>346.4</v>
      </c>
      <c r="P7" s="795">
        <v>1.8005</v>
      </c>
      <c r="Q7" s="796">
        <v>326.32</v>
      </c>
    </row>
    <row r="8" spans="1:17" ht="11.45" customHeight="1">
      <c r="A8" s="641">
        <v>42014</v>
      </c>
      <c r="B8" s="763">
        <v>15.006500000000001</v>
      </c>
      <c r="C8" s="768">
        <v>333.87</v>
      </c>
      <c r="D8" s="769">
        <v>2.943425</v>
      </c>
      <c r="E8" s="765">
        <v>333.3</v>
      </c>
      <c r="F8" s="763">
        <v>27.317900000000002</v>
      </c>
      <c r="G8" s="768">
        <v>284.04000000000002</v>
      </c>
      <c r="H8" s="768">
        <v>8.9236749999999994</v>
      </c>
      <c r="I8" s="765">
        <v>284.14999999999998</v>
      </c>
      <c r="J8" s="763">
        <v>40.323974999999997</v>
      </c>
      <c r="K8" s="768">
        <v>295.72000000000003</v>
      </c>
      <c r="L8" s="769">
        <v>10.242675</v>
      </c>
      <c r="M8" s="765">
        <v>295.86</v>
      </c>
      <c r="N8" s="763">
        <v>7.3083999999999998</v>
      </c>
      <c r="O8" s="768">
        <v>342.46</v>
      </c>
      <c r="P8" s="769">
        <v>0.28065000000000001</v>
      </c>
      <c r="Q8" s="768">
        <v>352.57</v>
      </c>
    </row>
    <row r="9" spans="1:17" ht="11.45" customHeight="1">
      <c r="A9" s="641">
        <v>42021</v>
      </c>
      <c r="B9" s="763">
        <v>16.865400000000001</v>
      </c>
      <c r="C9" s="768">
        <v>337.97</v>
      </c>
      <c r="D9" s="769">
        <v>3.07185</v>
      </c>
      <c r="E9" s="765">
        <v>339.96</v>
      </c>
      <c r="F9" s="763">
        <v>6.5110999999999999</v>
      </c>
      <c r="G9" s="768">
        <v>293.43</v>
      </c>
      <c r="H9" s="768">
        <v>4.04535</v>
      </c>
      <c r="I9" s="765">
        <v>289.91000000000003</v>
      </c>
      <c r="J9" s="763">
        <v>28.929449999999999</v>
      </c>
      <c r="K9" s="768">
        <v>299.83999999999997</v>
      </c>
      <c r="L9" s="769">
        <v>10.3927</v>
      </c>
      <c r="M9" s="765">
        <v>302.87</v>
      </c>
      <c r="N9" s="763">
        <v>6.2190750000000001</v>
      </c>
      <c r="O9" s="768">
        <v>345.81</v>
      </c>
      <c r="P9" s="769">
        <v>0.356325</v>
      </c>
      <c r="Q9" s="768">
        <v>353.27</v>
      </c>
    </row>
    <row r="10" spans="1:17" ht="11.45" customHeight="1">
      <c r="A10" s="641">
        <v>42028</v>
      </c>
      <c r="B10" s="798">
        <v>13.9383</v>
      </c>
      <c r="C10" s="799">
        <v>328.79</v>
      </c>
      <c r="D10" s="798">
        <v>4.772875</v>
      </c>
      <c r="E10" s="771">
        <v>319.56</v>
      </c>
      <c r="F10" s="798">
        <v>21.559275</v>
      </c>
      <c r="G10" s="799">
        <v>269.19</v>
      </c>
      <c r="H10" s="799">
        <v>12.624375000000001</v>
      </c>
      <c r="I10" s="771">
        <v>268.08999999999997</v>
      </c>
      <c r="J10" s="798">
        <v>48.689</v>
      </c>
      <c r="K10" s="799">
        <v>277.26</v>
      </c>
      <c r="L10" s="798">
        <v>24.703375000000001</v>
      </c>
      <c r="M10" s="771">
        <v>278.77999999999997</v>
      </c>
      <c r="N10" s="798">
        <v>7.0685250000000002</v>
      </c>
      <c r="O10" s="799">
        <v>329.17</v>
      </c>
      <c r="P10" s="798">
        <v>0.946025</v>
      </c>
      <c r="Q10" s="799">
        <v>321.73</v>
      </c>
    </row>
    <row r="11" spans="1:17" ht="11.45" customHeight="1">
      <c r="A11" s="641">
        <v>42035</v>
      </c>
      <c r="B11" s="750">
        <v>22.326775000000001</v>
      </c>
      <c r="C11" s="761">
        <v>309.86</v>
      </c>
      <c r="D11" s="750">
        <v>4.0654000000000003</v>
      </c>
      <c r="E11" s="753">
        <v>315.02</v>
      </c>
      <c r="F11" s="750">
        <v>22.062374999999999</v>
      </c>
      <c r="G11" s="761">
        <v>267.04000000000002</v>
      </c>
      <c r="H11" s="761">
        <v>9.4628499999999995</v>
      </c>
      <c r="I11" s="753">
        <v>266.94</v>
      </c>
      <c r="J11" s="750">
        <v>26.918324999999999</v>
      </c>
      <c r="K11" s="761">
        <v>275.83999999999997</v>
      </c>
      <c r="L11" s="750">
        <v>9.9593749999999996</v>
      </c>
      <c r="M11" s="753">
        <v>277.11</v>
      </c>
      <c r="N11" s="750">
        <v>4.4577249999999999</v>
      </c>
      <c r="O11" s="761">
        <v>317.81</v>
      </c>
      <c r="P11" s="750">
        <v>1.332525</v>
      </c>
      <c r="Q11" s="761">
        <v>293.32</v>
      </c>
    </row>
    <row r="12" spans="1:17" ht="11.45" customHeight="1">
      <c r="A12" s="641">
        <v>42042</v>
      </c>
      <c r="B12" s="750">
        <v>25.126049999999999</v>
      </c>
      <c r="C12" s="751">
        <v>298.57</v>
      </c>
      <c r="D12" s="752">
        <v>4.305625</v>
      </c>
      <c r="E12" s="753">
        <v>296.85000000000002</v>
      </c>
      <c r="F12" s="750">
        <v>12.523624999999999</v>
      </c>
      <c r="G12" s="751">
        <v>273.19</v>
      </c>
      <c r="H12" s="751">
        <v>1.8634999999999999</v>
      </c>
      <c r="I12" s="753">
        <v>274.74</v>
      </c>
      <c r="J12" s="750">
        <v>20.5441</v>
      </c>
      <c r="K12" s="751">
        <v>284.79000000000002</v>
      </c>
      <c r="L12" s="752">
        <v>7.3846999999999996</v>
      </c>
      <c r="M12" s="753">
        <v>285.60000000000002</v>
      </c>
      <c r="N12" s="750">
        <v>5.0334000000000003</v>
      </c>
      <c r="O12" s="751">
        <v>317.69</v>
      </c>
      <c r="P12" s="752">
        <v>0.61112500000000003</v>
      </c>
      <c r="Q12" s="751">
        <v>329.54</v>
      </c>
    </row>
    <row r="13" spans="1:17" ht="11.45" customHeight="1">
      <c r="A13" s="641">
        <v>42049</v>
      </c>
      <c r="B13" s="750">
        <v>27.204125000000001</v>
      </c>
      <c r="C13" s="751">
        <v>293.25</v>
      </c>
      <c r="D13" s="752">
        <v>4.4186750000000004</v>
      </c>
      <c r="E13" s="753">
        <v>288.89</v>
      </c>
      <c r="F13" s="750">
        <v>9.6204999999999998</v>
      </c>
      <c r="G13" s="751">
        <v>281.17</v>
      </c>
      <c r="H13" s="751">
        <v>1.566025</v>
      </c>
      <c r="I13" s="753">
        <v>282.17</v>
      </c>
      <c r="J13" s="750">
        <v>31.08315</v>
      </c>
      <c r="K13" s="751">
        <v>288.33</v>
      </c>
      <c r="L13" s="752">
        <v>5.6383749999999999</v>
      </c>
      <c r="M13" s="753">
        <v>287.27999999999997</v>
      </c>
      <c r="N13" s="750">
        <v>7.9901249999999999</v>
      </c>
      <c r="O13" s="751">
        <v>331.33</v>
      </c>
      <c r="P13" s="752">
        <v>1.288125</v>
      </c>
      <c r="Q13" s="751">
        <v>304.26</v>
      </c>
    </row>
    <row r="14" spans="1:17" ht="11.45" customHeight="1">
      <c r="A14" s="641">
        <v>42056</v>
      </c>
      <c r="B14" s="798">
        <v>22.566649999999999</v>
      </c>
      <c r="C14" s="799">
        <v>295.38</v>
      </c>
      <c r="D14" s="798">
        <v>2.3754499999999998</v>
      </c>
      <c r="E14" s="771">
        <v>296.8</v>
      </c>
      <c r="F14" s="798">
        <v>12.885025000000001</v>
      </c>
      <c r="G14" s="799">
        <v>283.05</v>
      </c>
      <c r="H14" s="799">
        <v>2.2556500000000002</v>
      </c>
      <c r="I14" s="771">
        <v>280.58</v>
      </c>
      <c r="J14" s="798">
        <v>32.884824999999999</v>
      </c>
      <c r="K14" s="799">
        <v>287.88</v>
      </c>
      <c r="L14" s="798">
        <v>6.4736500000000001</v>
      </c>
      <c r="M14" s="771">
        <v>286.56</v>
      </c>
      <c r="N14" s="798">
        <v>9.1570499999999999</v>
      </c>
      <c r="O14" s="799">
        <v>331.5</v>
      </c>
      <c r="P14" s="798">
        <v>1.6306499999999999</v>
      </c>
      <c r="Q14" s="799">
        <v>313.77999999999997</v>
      </c>
    </row>
    <row r="15" spans="1:17" ht="11.45" customHeight="1">
      <c r="A15" s="641">
        <v>42063</v>
      </c>
      <c r="B15" s="750">
        <v>17.807950000000002</v>
      </c>
      <c r="C15" s="761">
        <v>300.68</v>
      </c>
      <c r="D15" s="750">
        <v>1.6173249999999999</v>
      </c>
      <c r="E15" s="753">
        <v>303.73</v>
      </c>
      <c r="F15" s="750">
        <v>9.6044250000000009</v>
      </c>
      <c r="G15" s="761">
        <v>289.3</v>
      </c>
      <c r="H15" s="761">
        <v>2.4082750000000002</v>
      </c>
      <c r="I15" s="753">
        <v>291.48</v>
      </c>
      <c r="J15" s="750">
        <v>13.0375</v>
      </c>
      <c r="K15" s="761">
        <v>299.07</v>
      </c>
      <c r="L15" s="750">
        <v>7.274375</v>
      </c>
      <c r="M15" s="753">
        <v>294.64</v>
      </c>
      <c r="N15" s="750">
        <v>3.4005749999999999</v>
      </c>
      <c r="O15" s="761">
        <v>343.65</v>
      </c>
      <c r="P15" s="750">
        <v>0.192325</v>
      </c>
      <c r="Q15" s="761">
        <v>349.3</v>
      </c>
    </row>
    <row r="16" spans="1:17" ht="11.45" customHeight="1">
      <c r="A16" s="641">
        <v>42070</v>
      </c>
      <c r="B16" s="750">
        <v>13.261900000000001</v>
      </c>
      <c r="C16" s="751">
        <v>310.79000000000002</v>
      </c>
      <c r="D16" s="752">
        <v>1.9853499999999999</v>
      </c>
      <c r="E16" s="753">
        <v>304.95</v>
      </c>
      <c r="F16" s="750">
        <v>15.515174999999999</v>
      </c>
      <c r="G16" s="751">
        <v>281.86</v>
      </c>
      <c r="H16" s="751">
        <v>2.0917500000000002</v>
      </c>
      <c r="I16" s="753">
        <v>284.67</v>
      </c>
      <c r="J16" s="750">
        <v>33.2288</v>
      </c>
      <c r="K16" s="751">
        <v>288.51</v>
      </c>
      <c r="L16" s="752">
        <v>8.4207999999999998</v>
      </c>
      <c r="M16" s="753">
        <v>288.54000000000002</v>
      </c>
      <c r="N16" s="750">
        <v>3.1650999999999998</v>
      </c>
      <c r="O16" s="751">
        <v>336.42</v>
      </c>
      <c r="P16" s="752">
        <v>1.7103250000000001</v>
      </c>
      <c r="Q16" s="751">
        <v>319.32</v>
      </c>
    </row>
    <row r="17" spans="1:17" ht="11.45" customHeight="1">
      <c r="A17" s="641">
        <v>42077</v>
      </c>
      <c r="B17" s="750">
        <v>18.84225</v>
      </c>
      <c r="C17" s="751">
        <v>318.68</v>
      </c>
      <c r="D17" s="752">
        <v>2.6116999999999999</v>
      </c>
      <c r="E17" s="753">
        <v>317.51</v>
      </c>
      <c r="F17" s="750">
        <v>19.943750000000001</v>
      </c>
      <c r="G17" s="751">
        <v>273.77</v>
      </c>
      <c r="H17" s="751">
        <v>3.2125249999999999</v>
      </c>
      <c r="I17" s="753">
        <v>274.52</v>
      </c>
      <c r="J17" s="750">
        <v>51.377000000000002</v>
      </c>
      <c r="K17" s="751">
        <v>282.74</v>
      </c>
      <c r="L17" s="752">
        <v>10.909725</v>
      </c>
      <c r="M17" s="753">
        <v>282.83999999999997</v>
      </c>
      <c r="N17" s="750">
        <v>6.2311500000000004</v>
      </c>
      <c r="O17" s="751">
        <v>328.6</v>
      </c>
      <c r="P17" s="752">
        <v>0.723325</v>
      </c>
      <c r="Q17" s="751">
        <v>322.02</v>
      </c>
    </row>
    <row r="18" spans="1:17" ht="11.45" customHeight="1">
      <c r="A18" s="641">
        <v>42084</v>
      </c>
      <c r="B18" s="798">
        <v>17.187574999999999</v>
      </c>
      <c r="C18" s="799">
        <v>326.54000000000002</v>
      </c>
      <c r="D18" s="798">
        <v>3.3688500000000001</v>
      </c>
      <c r="E18" s="771">
        <v>323.74</v>
      </c>
      <c r="F18" s="798">
        <v>15.52955</v>
      </c>
      <c r="G18" s="799">
        <v>276.89999999999998</v>
      </c>
      <c r="H18" s="799">
        <v>3.1714000000000002</v>
      </c>
      <c r="I18" s="771">
        <v>274.95999999999998</v>
      </c>
      <c r="J18" s="798">
        <v>32.493549999999999</v>
      </c>
      <c r="K18" s="799">
        <v>283.83999999999997</v>
      </c>
      <c r="L18" s="798">
        <v>7.3012249999999996</v>
      </c>
      <c r="M18" s="771">
        <v>281.85000000000002</v>
      </c>
      <c r="N18" s="798">
        <v>4.2501749999999996</v>
      </c>
      <c r="O18" s="799">
        <v>329.14</v>
      </c>
      <c r="P18" s="798">
        <v>0.54332499999999995</v>
      </c>
      <c r="Q18" s="799">
        <v>324.29000000000002</v>
      </c>
    </row>
    <row r="19" spans="1:17" ht="11.45" customHeight="1">
      <c r="A19" s="641">
        <v>42091</v>
      </c>
      <c r="B19" s="750">
        <v>7.9753749999999997</v>
      </c>
      <c r="C19" s="761">
        <v>334.34</v>
      </c>
      <c r="D19" s="750">
        <v>3.1613250000000002</v>
      </c>
      <c r="E19" s="753">
        <v>331.42</v>
      </c>
      <c r="F19" s="750">
        <v>19.364875000000001</v>
      </c>
      <c r="G19" s="761">
        <v>274.67</v>
      </c>
      <c r="H19" s="761">
        <v>2.6648000000000001</v>
      </c>
      <c r="I19" s="753">
        <v>276.31</v>
      </c>
      <c r="J19" s="750">
        <v>27.174424999999999</v>
      </c>
      <c r="K19" s="761">
        <v>282.83999999999997</v>
      </c>
      <c r="L19" s="750">
        <v>6.73935</v>
      </c>
      <c r="M19" s="753">
        <v>283.27999999999997</v>
      </c>
      <c r="N19" s="750">
        <v>5.2141250000000001</v>
      </c>
      <c r="O19" s="761">
        <v>328.29</v>
      </c>
      <c r="P19" s="750">
        <v>1.274575</v>
      </c>
      <c r="Q19" s="761">
        <v>305.25</v>
      </c>
    </row>
    <row r="20" spans="1:17" ht="11.45" customHeight="1">
      <c r="A20" s="641">
        <v>42098</v>
      </c>
      <c r="B20" s="750">
        <v>12.425725</v>
      </c>
      <c r="C20" s="751">
        <v>331.6</v>
      </c>
      <c r="D20" s="752">
        <v>1.7293000000000001</v>
      </c>
      <c r="E20" s="753">
        <v>342.15</v>
      </c>
      <c r="F20" s="750">
        <v>15.692349999999999</v>
      </c>
      <c r="G20" s="751">
        <v>273.48</v>
      </c>
      <c r="H20" s="751">
        <v>1.6694</v>
      </c>
      <c r="I20" s="753">
        <v>277.49</v>
      </c>
      <c r="J20" s="750">
        <v>31.894725000000001</v>
      </c>
      <c r="K20" s="751">
        <v>282.16000000000003</v>
      </c>
      <c r="L20" s="752">
        <v>3.943425</v>
      </c>
      <c r="M20" s="753">
        <v>284.37</v>
      </c>
      <c r="N20" s="750">
        <v>3.2643</v>
      </c>
      <c r="O20" s="751">
        <v>330.78</v>
      </c>
      <c r="P20" s="752">
        <v>0.7208</v>
      </c>
      <c r="Q20" s="751">
        <v>325.24</v>
      </c>
    </row>
    <row r="21" spans="1:17" ht="11.45" customHeight="1">
      <c r="A21" s="641">
        <v>42105</v>
      </c>
      <c r="B21" s="750">
        <v>26.235499999999998</v>
      </c>
      <c r="C21" s="751">
        <v>327.78</v>
      </c>
      <c r="D21" s="752">
        <v>2.24505</v>
      </c>
      <c r="E21" s="753">
        <v>332.15</v>
      </c>
      <c r="F21" s="750">
        <v>7.0326000000000004</v>
      </c>
      <c r="G21" s="751">
        <v>281.64</v>
      </c>
      <c r="H21" s="751">
        <v>1.1696500000000001</v>
      </c>
      <c r="I21" s="753">
        <v>283.13</v>
      </c>
      <c r="J21" s="750">
        <v>14.334175</v>
      </c>
      <c r="K21" s="751">
        <v>287.27999999999997</v>
      </c>
      <c r="L21" s="752">
        <v>4.500775</v>
      </c>
      <c r="M21" s="753">
        <v>286.60000000000002</v>
      </c>
      <c r="N21" s="750">
        <v>4.1197499999999998</v>
      </c>
      <c r="O21" s="751">
        <v>334.14</v>
      </c>
      <c r="P21" s="752">
        <v>0.61670000000000003</v>
      </c>
      <c r="Q21" s="751">
        <v>329.1</v>
      </c>
    </row>
    <row r="22" spans="1:17" ht="11.45" customHeight="1">
      <c r="A22" s="641">
        <v>42112</v>
      </c>
      <c r="B22" s="798">
        <v>13.25665</v>
      </c>
      <c r="C22" s="799">
        <v>330.05</v>
      </c>
      <c r="D22" s="798">
        <v>2.2106249999999998</v>
      </c>
      <c r="E22" s="771">
        <v>330.09</v>
      </c>
      <c r="F22" s="798">
        <v>26.369125</v>
      </c>
      <c r="G22" s="799">
        <v>271.49</v>
      </c>
      <c r="H22" s="799">
        <v>2.4692500000000002</v>
      </c>
      <c r="I22" s="771">
        <v>278.35000000000002</v>
      </c>
      <c r="J22" s="798">
        <v>26.512325000000001</v>
      </c>
      <c r="K22" s="799">
        <v>287.20999999999998</v>
      </c>
      <c r="L22" s="798">
        <v>5.2865000000000002</v>
      </c>
      <c r="M22" s="771">
        <v>289.35000000000002</v>
      </c>
      <c r="N22" s="798">
        <v>3.6008</v>
      </c>
      <c r="O22" s="799">
        <v>335.76</v>
      </c>
      <c r="P22" s="798">
        <v>0.68135000000000001</v>
      </c>
      <c r="Q22" s="799">
        <v>330.9</v>
      </c>
    </row>
    <row r="23" spans="1:17" ht="11.45" customHeight="1">
      <c r="A23" s="641">
        <v>42119</v>
      </c>
      <c r="B23" s="750">
        <v>17.643149999999999</v>
      </c>
      <c r="C23" s="761">
        <v>326.08999999999997</v>
      </c>
      <c r="D23" s="750">
        <v>3.8620749999999999</v>
      </c>
      <c r="E23" s="753">
        <v>322.22000000000003</v>
      </c>
      <c r="F23" s="750">
        <v>12.014175</v>
      </c>
      <c r="G23" s="761">
        <v>279.58999999999997</v>
      </c>
      <c r="H23" s="761">
        <v>3.9243749999999999</v>
      </c>
      <c r="I23" s="753">
        <v>278.7</v>
      </c>
      <c r="J23" s="750">
        <v>25.396325000000001</v>
      </c>
      <c r="K23" s="761">
        <v>286.27999999999997</v>
      </c>
      <c r="L23" s="750">
        <v>6.4387499999999998</v>
      </c>
      <c r="M23" s="753">
        <v>282.97000000000003</v>
      </c>
      <c r="N23" s="750">
        <v>4.1021749999999999</v>
      </c>
      <c r="O23" s="761">
        <v>333.57</v>
      </c>
      <c r="P23" s="750">
        <v>0.57222499999999998</v>
      </c>
      <c r="Q23" s="761">
        <v>331.96</v>
      </c>
    </row>
    <row r="24" spans="1:17" ht="11.45" customHeight="1">
      <c r="A24" s="641">
        <v>42126</v>
      </c>
      <c r="B24" s="750">
        <v>15.131824999999999</v>
      </c>
      <c r="C24" s="751">
        <v>322.41000000000003</v>
      </c>
      <c r="D24" s="752">
        <v>3.8778250000000001</v>
      </c>
      <c r="E24" s="753">
        <v>319.76</v>
      </c>
      <c r="F24" s="750">
        <v>36.118549999999999</v>
      </c>
      <c r="G24" s="751">
        <v>269.45</v>
      </c>
      <c r="H24" s="751">
        <v>9.3616499999999991</v>
      </c>
      <c r="I24" s="753">
        <v>271.22000000000003</v>
      </c>
      <c r="J24" s="750">
        <v>20.070525</v>
      </c>
      <c r="K24" s="751">
        <v>288.66000000000003</v>
      </c>
      <c r="L24" s="752">
        <v>14.140575</v>
      </c>
      <c r="M24" s="753">
        <v>282.3</v>
      </c>
      <c r="N24" s="750">
        <v>3.925125</v>
      </c>
      <c r="O24" s="751">
        <v>333.53</v>
      </c>
      <c r="P24" s="752">
        <v>0.64572499999999999</v>
      </c>
      <c r="Q24" s="751">
        <v>324.41000000000003</v>
      </c>
    </row>
    <row r="25" spans="1:17" ht="11.45" customHeight="1">
      <c r="A25" s="641">
        <v>42133</v>
      </c>
      <c r="B25" s="750">
        <v>15.404475</v>
      </c>
      <c r="C25" s="751">
        <v>314.47000000000003</v>
      </c>
      <c r="D25" s="752">
        <v>4.2231500000000004</v>
      </c>
      <c r="E25" s="753">
        <v>310.05</v>
      </c>
      <c r="F25" s="750">
        <v>7.87005</v>
      </c>
      <c r="G25" s="751">
        <v>282.47000000000003</v>
      </c>
      <c r="H25" s="751">
        <v>4.2582750000000003</v>
      </c>
      <c r="I25" s="753">
        <v>277.72000000000003</v>
      </c>
      <c r="J25" s="750">
        <v>18.184249999999999</v>
      </c>
      <c r="K25" s="751">
        <v>292.57</v>
      </c>
      <c r="L25" s="752">
        <v>10.969325</v>
      </c>
      <c r="M25" s="753">
        <v>288.68</v>
      </c>
      <c r="N25" s="750">
        <v>6.1639749999999998</v>
      </c>
      <c r="O25" s="751">
        <v>336.56</v>
      </c>
      <c r="P25" s="752">
        <v>0.48909999999999998</v>
      </c>
      <c r="Q25" s="751">
        <v>348.54</v>
      </c>
    </row>
    <row r="26" spans="1:17" ht="11.45" customHeight="1">
      <c r="A26" s="641">
        <v>42140</v>
      </c>
      <c r="B26" s="798">
        <v>17.839625000000002</v>
      </c>
      <c r="C26" s="799">
        <v>310.10000000000002</v>
      </c>
      <c r="D26" s="798">
        <v>4.1471</v>
      </c>
      <c r="E26" s="771">
        <v>310.42</v>
      </c>
      <c r="F26" s="798">
        <v>16.274674999999998</v>
      </c>
      <c r="G26" s="799">
        <v>283.39</v>
      </c>
      <c r="H26" s="799">
        <v>2.87995</v>
      </c>
      <c r="I26" s="771">
        <v>282.56</v>
      </c>
      <c r="J26" s="798">
        <v>20.039974999999998</v>
      </c>
      <c r="K26" s="799">
        <v>298.20999999999998</v>
      </c>
      <c r="L26" s="798">
        <v>7.8903749999999997</v>
      </c>
      <c r="M26" s="771">
        <v>296.64</v>
      </c>
      <c r="N26" s="798">
        <v>3.9011499999999999</v>
      </c>
      <c r="O26" s="799">
        <v>343.29</v>
      </c>
      <c r="P26" s="798">
        <v>0.69857499999999995</v>
      </c>
      <c r="Q26" s="799">
        <v>339.41</v>
      </c>
    </row>
    <row r="27" spans="1:17" ht="11.45" customHeight="1">
      <c r="A27" s="641">
        <v>42147</v>
      </c>
      <c r="B27" s="750">
        <v>16.8978</v>
      </c>
      <c r="C27" s="761">
        <v>302.2</v>
      </c>
      <c r="D27" s="750">
        <v>5.0518749999999999</v>
      </c>
      <c r="E27" s="753">
        <v>297.98</v>
      </c>
      <c r="F27" s="750">
        <v>9.0424249999999997</v>
      </c>
      <c r="G27" s="761">
        <v>286.05</v>
      </c>
      <c r="H27" s="761">
        <v>4.4623999999999997</v>
      </c>
      <c r="I27" s="753">
        <v>279.83</v>
      </c>
      <c r="J27" s="750">
        <v>20.335750000000001</v>
      </c>
      <c r="K27" s="761">
        <v>295.35000000000002</v>
      </c>
      <c r="L27" s="750">
        <v>4.5341250000000004</v>
      </c>
      <c r="M27" s="753">
        <v>296.89</v>
      </c>
      <c r="N27" s="750">
        <v>3.6448749999999999</v>
      </c>
      <c r="O27" s="761">
        <v>337.94</v>
      </c>
      <c r="P27" s="750">
        <v>0.96212500000000001</v>
      </c>
      <c r="Q27" s="761">
        <v>325.39999999999998</v>
      </c>
    </row>
    <row r="28" spans="1:17" ht="11.45" customHeight="1">
      <c r="A28" s="641">
        <v>42154</v>
      </c>
      <c r="B28" s="750">
        <v>15.254375</v>
      </c>
      <c r="C28" s="751">
        <v>288.22000000000003</v>
      </c>
      <c r="D28" s="752">
        <v>8.1280249999999992</v>
      </c>
      <c r="E28" s="753">
        <v>281.75</v>
      </c>
      <c r="F28" s="750">
        <v>8.0482999999999993</v>
      </c>
      <c r="G28" s="751">
        <v>284.58999999999997</v>
      </c>
      <c r="H28" s="751">
        <v>2.1251250000000002</v>
      </c>
      <c r="I28" s="753">
        <v>282.57</v>
      </c>
      <c r="J28" s="750">
        <v>20.794049999999999</v>
      </c>
      <c r="K28" s="751">
        <v>292.08</v>
      </c>
      <c r="L28" s="752">
        <v>8.7655750000000001</v>
      </c>
      <c r="M28" s="753">
        <v>288.08999999999997</v>
      </c>
      <c r="N28" s="750">
        <v>4.3595499999999996</v>
      </c>
      <c r="O28" s="751">
        <v>339.34</v>
      </c>
      <c r="P28" s="752">
        <v>0.52652500000000002</v>
      </c>
      <c r="Q28" s="751">
        <v>341.5</v>
      </c>
    </row>
    <row r="29" spans="1:17" ht="11.45" customHeight="1">
      <c r="A29" s="641">
        <v>42161</v>
      </c>
      <c r="B29" s="750">
        <v>26.267700000000001</v>
      </c>
      <c r="C29" s="751">
        <v>274.49</v>
      </c>
      <c r="D29" s="752">
        <v>13.335625</v>
      </c>
      <c r="E29" s="753">
        <v>272.41000000000003</v>
      </c>
      <c r="F29" s="750">
        <v>11.700875</v>
      </c>
      <c r="G29" s="751">
        <v>278.26</v>
      </c>
      <c r="H29" s="751">
        <v>1.92615</v>
      </c>
      <c r="I29" s="753">
        <v>276.7</v>
      </c>
      <c r="J29" s="750">
        <v>14.882625000000001</v>
      </c>
      <c r="K29" s="751">
        <v>284.27999999999997</v>
      </c>
      <c r="L29" s="752">
        <v>14.360925</v>
      </c>
      <c r="M29" s="753">
        <v>284.7</v>
      </c>
      <c r="N29" s="750">
        <v>7.0945</v>
      </c>
      <c r="O29" s="751">
        <v>318.25</v>
      </c>
      <c r="P29" s="752">
        <v>0.69820000000000004</v>
      </c>
      <c r="Q29" s="751">
        <v>333.76</v>
      </c>
    </row>
    <row r="30" spans="1:17" ht="11.45" customHeight="1">
      <c r="A30" s="641">
        <v>42168</v>
      </c>
      <c r="B30" s="798">
        <v>23.159300000000002</v>
      </c>
      <c r="C30" s="799">
        <v>272.95</v>
      </c>
      <c r="D30" s="798">
        <v>8.9056750000000005</v>
      </c>
      <c r="E30" s="771">
        <v>273.58999999999997</v>
      </c>
      <c r="F30" s="798">
        <v>7.4513749999999996</v>
      </c>
      <c r="G30" s="799">
        <v>283.55</v>
      </c>
      <c r="H30" s="799">
        <v>5.0000999999999998</v>
      </c>
      <c r="I30" s="771">
        <v>276.64</v>
      </c>
      <c r="J30" s="798">
        <v>11.10915</v>
      </c>
      <c r="K30" s="799">
        <v>292.24</v>
      </c>
      <c r="L30" s="798">
        <v>5.7090500000000004</v>
      </c>
      <c r="M30" s="771">
        <v>285.38</v>
      </c>
      <c r="N30" s="798">
        <v>3.8459249999999998</v>
      </c>
      <c r="O30" s="799">
        <v>332.12</v>
      </c>
      <c r="P30" s="798">
        <v>2.2031999999999998</v>
      </c>
      <c r="Q30" s="799">
        <v>318.14999999999998</v>
      </c>
    </row>
    <row r="31" spans="1:17" ht="11.45" customHeight="1">
      <c r="A31" s="641">
        <v>42175</v>
      </c>
      <c r="B31" s="750">
        <v>14.299075</v>
      </c>
      <c r="C31" s="761">
        <v>287.99</v>
      </c>
      <c r="D31" s="750">
        <v>4.9257249999999999</v>
      </c>
      <c r="E31" s="753">
        <v>288.17</v>
      </c>
      <c r="F31" s="750">
        <v>13.5944</v>
      </c>
      <c r="G31" s="761">
        <v>291.07</v>
      </c>
      <c r="H31" s="761">
        <v>2.99525</v>
      </c>
      <c r="I31" s="753">
        <v>290.29000000000002</v>
      </c>
      <c r="J31" s="750">
        <v>17.06015</v>
      </c>
      <c r="K31" s="761">
        <v>301.04000000000002</v>
      </c>
      <c r="L31" s="750">
        <v>11.797075</v>
      </c>
      <c r="M31" s="753">
        <v>296.25</v>
      </c>
      <c r="N31" s="750">
        <v>2.81595</v>
      </c>
      <c r="O31" s="761">
        <v>339.68</v>
      </c>
      <c r="P31" s="750">
        <v>2.5259749999999999</v>
      </c>
      <c r="Q31" s="761">
        <v>325.12</v>
      </c>
    </row>
    <row r="32" spans="1:17" ht="11.45" customHeight="1">
      <c r="A32" s="641">
        <v>42182</v>
      </c>
      <c r="B32" s="750">
        <v>12.427949999999999</v>
      </c>
      <c r="C32" s="751">
        <v>298.52999999999997</v>
      </c>
      <c r="D32" s="752">
        <v>4.7660749999999998</v>
      </c>
      <c r="E32" s="753">
        <v>292.42</v>
      </c>
      <c r="F32" s="750">
        <v>4.4830249999999996</v>
      </c>
      <c r="G32" s="751">
        <v>303.70999999999998</v>
      </c>
      <c r="H32" s="751">
        <v>3.3340999999999998</v>
      </c>
      <c r="I32" s="753">
        <v>299.31</v>
      </c>
      <c r="J32" s="750">
        <v>14.03</v>
      </c>
      <c r="K32" s="751">
        <v>304.01</v>
      </c>
      <c r="L32" s="752">
        <v>5.0552250000000001</v>
      </c>
      <c r="M32" s="753">
        <v>305.94</v>
      </c>
      <c r="N32" s="750">
        <v>5.1407999999999996</v>
      </c>
      <c r="O32" s="751">
        <v>344.56</v>
      </c>
      <c r="P32" s="752">
        <v>0.44180000000000003</v>
      </c>
      <c r="Q32" s="751">
        <v>355.55</v>
      </c>
    </row>
    <row r="33" spans="1:17" ht="11.45" customHeight="1">
      <c r="A33" s="641">
        <v>42189</v>
      </c>
      <c r="B33" s="750">
        <v>12.463324999999999</v>
      </c>
      <c r="C33" s="751">
        <v>298.08999999999997</v>
      </c>
      <c r="D33" s="752">
        <v>3.5809250000000001</v>
      </c>
      <c r="E33" s="753">
        <v>297.77</v>
      </c>
      <c r="F33" s="750">
        <v>6.5948500000000001</v>
      </c>
      <c r="G33" s="751">
        <v>290.70999999999998</v>
      </c>
      <c r="H33" s="751">
        <v>1.256375</v>
      </c>
      <c r="I33" s="753">
        <v>280.88</v>
      </c>
      <c r="J33" s="750">
        <v>12.836074999999999</v>
      </c>
      <c r="K33" s="751">
        <v>298.64999999999998</v>
      </c>
      <c r="L33" s="752">
        <v>4.9623249999999999</v>
      </c>
      <c r="M33" s="753">
        <v>298.35000000000002</v>
      </c>
      <c r="N33" s="750">
        <v>1.9114</v>
      </c>
      <c r="O33" s="751">
        <v>345.67</v>
      </c>
      <c r="P33" s="752">
        <v>0.33229999999999998</v>
      </c>
      <c r="Q33" s="751">
        <v>346.5</v>
      </c>
    </row>
    <row r="34" spans="1:17" ht="11.45" customHeight="1">
      <c r="A34" s="641">
        <v>42196</v>
      </c>
      <c r="B34" s="798">
        <v>18.520924999999998</v>
      </c>
      <c r="C34" s="799">
        <v>288.81</v>
      </c>
      <c r="D34" s="798">
        <v>5.1818499999999998</v>
      </c>
      <c r="E34" s="771">
        <v>290.41000000000003</v>
      </c>
      <c r="F34" s="798">
        <v>19.500724999999999</v>
      </c>
      <c r="G34" s="799">
        <v>272.73</v>
      </c>
      <c r="H34" s="799">
        <v>4.8126249999999997</v>
      </c>
      <c r="I34" s="771">
        <v>273.23</v>
      </c>
      <c r="J34" s="798">
        <v>28.340824999999999</v>
      </c>
      <c r="K34" s="799">
        <v>283.31</v>
      </c>
      <c r="L34" s="798">
        <v>13.745699999999999</v>
      </c>
      <c r="M34" s="771">
        <v>284.04000000000002</v>
      </c>
      <c r="N34" s="798">
        <v>5.5521500000000001</v>
      </c>
      <c r="O34" s="799">
        <v>336.01</v>
      </c>
      <c r="P34" s="798">
        <v>0.88080000000000003</v>
      </c>
      <c r="Q34" s="799">
        <v>328.2</v>
      </c>
    </row>
    <row r="35" spans="1:17" ht="11.45" customHeight="1">
      <c r="A35" s="641">
        <v>42203</v>
      </c>
      <c r="B35" s="750">
        <v>12.314225</v>
      </c>
      <c r="C35" s="761">
        <v>293.56</v>
      </c>
      <c r="D35" s="750">
        <v>4.3216999999999999</v>
      </c>
      <c r="E35" s="753">
        <v>292.88</v>
      </c>
      <c r="F35" s="750">
        <v>25.590924999999999</v>
      </c>
      <c r="G35" s="761">
        <v>268.60000000000002</v>
      </c>
      <c r="H35" s="761">
        <v>3.5788000000000002</v>
      </c>
      <c r="I35" s="753">
        <v>270.85000000000002</v>
      </c>
      <c r="J35" s="750">
        <v>22.937825</v>
      </c>
      <c r="K35" s="761">
        <v>281.81</v>
      </c>
      <c r="L35" s="750">
        <v>5.8593999999999999</v>
      </c>
      <c r="M35" s="753">
        <v>283.45</v>
      </c>
      <c r="N35" s="750">
        <v>4.2689750000000002</v>
      </c>
      <c r="O35" s="761">
        <v>325.19</v>
      </c>
      <c r="P35" s="750">
        <v>0.64359999999999995</v>
      </c>
      <c r="Q35" s="761">
        <v>318.37</v>
      </c>
    </row>
    <row r="36" spans="1:17" ht="11.45" customHeight="1">
      <c r="A36" s="641">
        <v>42210</v>
      </c>
      <c r="B36" s="750">
        <v>13.401425</v>
      </c>
      <c r="C36" s="751">
        <v>299.27</v>
      </c>
      <c r="D36" s="752">
        <v>2.6206749999999999</v>
      </c>
      <c r="E36" s="753">
        <v>300.39999999999998</v>
      </c>
      <c r="F36" s="750">
        <v>10.083125000000001</v>
      </c>
      <c r="G36" s="751">
        <v>275.43</v>
      </c>
      <c r="H36" s="751">
        <v>4.2537500000000001</v>
      </c>
      <c r="I36" s="753">
        <v>273.64999999999998</v>
      </c>
      <c r="J36" s="750">
        <v>7.5602999999999998</v>
      </c>
      <c r="K36" s="751">
        <v>292.69</v>
      </c>
      <c r="L36" s="752">
        <v>4.2973999999999997</v>
      </c>
      <c r="M36" s="753">
        <v>288.25</v>
      </c>
      <c r="N36" s="750">
        <v>5.1331749999999996</v>
      </c>
      <c r="O36" s="751">
        <v>328.51</v>
      </c>
      <c r="P36" s="752">
        <v>0.56882500000000003</v>
      </c>
      <c r="Q36" s="751">
        <v>332.38</v>
      </c>
    </row>
    <row r="37" spans="1:17" ht="11.45" customHeight="1">
      <c r="A37" s="641">
        <v>42217</v>
      </c>
      <c r="B37" s="750">
        <v>15.898025000000001</v>
      </c>
      <c r="C37" s="751">
        <v>298.89999999999998</v>
      </c>
      <c r="D37" s="752">
        <v>5.4870000000000001</v>
      </c>
      <c r="E37" s="753">
        <v>297.02999999999997</v>
      </c>
      <c r="F37" s="750">
        <v>12.015675</v>
      </c>
      <c r="G37" s="751">
        <v>284.3</v>
      </c>
      <c r="H37" s="751">
        <v>4.4620249999999997</v>
      </c>
      <c r="I37" s="753">
        <v>280.69</v>
      </c>
      <c r="J37" s="750">
        <v>7.5081749999999996</v>
      </c>
      <c r="K37" s="751">
        <v>296.86</v>
      </c>
      <c r="L37" s="752">
        <v>4.3430999999999997</v>
      </c>
      <c r="M37" s="753">
        <v>292.45999999999998</v>
      </c>
      <c r="N37" s="750">
        <v>4.0597500000000002</v>
      </c>
      <c r="O37" s="751">
        <v>327.73</v>
      </c>
      <c r="P37" s="752">
        <v>0.41094999999999998</v>
      </c>
      <c r="Q37" s="751">
        <v>336.18</v>
      </c>
    </row>
    <row r="38" spans="1:17" ht="11.45" customHeight="1">
      <c r="A38" s="641">
        <v>42224</v>
      </c>
      <c r="B38" s="798">
        <v>18.602550000000001</v>
      </c>
      <c r="C38" s="799">
        <v>301.79000000000002</v>
      </c>
      <c r="D38" s="798">
        <v>5.2721</v>
      </c>
      <c r="E38" s="771">
        <v>301.60000000000002</v>
      </c>
      <c r="F38" s="798">
        <v>12.830325</v>
      </c>
      <c r="G38" s="799">
        <v>285.82</v>
      </c>
      <c r="H38" s="799">
        <v>1.6539999999999999</v>
      </c>
      <c r="I38" s="771">
        <v>292.83999999999997</v>
      </c>
      <c r="J38" s="798">
        <v>14.68005</v>
      </c>
      <c r="K38" s="799">
        <v>300.42</v>
      </c>
      <c r="L38" s="798">
        <v>7.5359249999999998</v>
      </c>
      <c r="M38" s="771">
        <v>297.07</v>
      </c>
      <c r="N38" s="798">
        <v>5.5377749999999999</v>
      </c>
      <c r="O38" s="799">
        <v>333.26</v>
      </c>
      <c r="P38" s="798">
        <v>0.42497499999999999</v>
      </c>
      <c r="Q38" s="799">
        <v>353.45</v>
      </c>
    </row>
    <row r="39" spans="1:17" ht="11.45" customHeight="1">
      <c r="A39" s="641">
        <v>42231</v>
      </c>
      <c r="B39" s="750">
        <v>18.058299999999999</v>
      </c>
      <c r="C39" s="761">
        <v>305.3</v>
      </c>
      <c r="D39" s="750">
        <v>3.9595500000000001</v>
      </c>
      <c r="E39" s="753">
        <v>306</v>
      </c>
      <c r="F39" s="750">
        <v>9.1992499999999993</v>
      </c>
      <c r="G39" s="761">
        <v>297.97000000000003</v>
      </c>
      <c r="H39" s="761">
        <v>1.279425</v>
      </c>
      <c r="I39" s="753">
        <v>300.02999999999997</v>
      </c>
      <c r="J39" s="750">
        <v>7.5376750000000001</v>
      </c>
      <c r="K39" s="761">
        <v>308.58</v>
      </c>
      <c r="L39" s="750">
        <v>6.2245249999999999</v>
      </c>
      <c r="M39" s="753">
        <v>303.58999999999997</v>
      </c>
      <c r="N39" s="750">
        <v>5.0052500000000002</v>
      </c>
      <c r="O39" s="761">
        <v>340.2</v>
      </c>
      <c r="P39" s="750">
        <v>1.0143</v>
      </c>
      <c r="Q39" s="761">
        <v>348.41</v>
      </c>
    </row>
    <row r="40" spans="1:17" ht="11.45" customHeight="1">
      <c r="A40" s="641">
        <v>42238</v>
      </c>
      <c r="B40" s="750">
        <v>29.620850000000001</v>
      </c>
      <c r="C40" s="751">
        <v>294.88</v>
      </c>
      <c r="D40" s="752">
        <v>5.4387499999999998</v>
      </c>
      <c r="E40" s="753">
        <v>295.54000000000002</v>
      </c>
      <c r="F40" s="750">
        <v>6.5632250000000001</v>
      </c>
      <c r="G40" s="751">
        <v>297.95</v>
      </c>
      <c r="H40" s="751">
        <v>4.7172000000000001</v>
      </c>
      <c r="I40" s="753">
        <v>290.12</v>
      </c>
      <c r="J40" s="750">
        <v>35.514449999999997</v>
      </c>
      <c r="K40" s="751">
        <v>302.47000000000003</v>
      </c>
      <c r="L40" s="752">
        <v>5.3374249999999996</v>
      </c>
      <c r="M40" s="753">
        <v>300.47000000000003</v>
      </c>
      <c r="N40" s="750">
        <v>6.724075</v>
      </c>
      <c r="O40" s="751">
        <v>348.46</v>
      </c>
      <c r="P40" s="752">
        <v>0.78737500000000005</v>
      </c>
      <c r="Q40" s="751">
        <v>353.06</v>
      </c>
    </row>
    <row r="41" spans="1:17" ht="11.45" customHeight="1">
      <c r="A41" s="641">
        <v>42245</v>
      </c>
      <c r="B41" s="750">
        <v>13.177049999999999</v>
      </c>
      <c r="C41" s="751">
        <v>296.61</v>
      </c>
      <c r="D41" s="752">
        <v>4.3378750000000004</v>
      </c>
      <c r="E41" s="753">
        <v>296.81</v>
      </c>
      <c r="F41" s="750">
        <v>12.937749999999999</v>
      </c>
      <c r="G41" s="751">
        <v>279.85000000000002</v>
      </c>
      <c r="H41" s="751">
        <v>2.0943999999999998</v>
      </c>
      <c r="I41" s="753">
        <v>282.60000000000002</v>
      </c>
      <c r="J41" s="750">
        <v>21.913450000000001</v>
      </c>
      <c r="K41" s="751">
        <v>288.67</v>
      </c>
      <c r="L41" s="752">
        <v>11.984724999999999</v>
      </c>
      <c r="M41" s="753">
        <v>287.01</v>
      </c>
      <c r="N41" s="750">
        <v>4.6753749999999998</v>
      </c>
      <c r="O41" s="751">
        <v>342.88</v>
      </c>
      <c r="P41" s="752">
        <v>0.54569999999999996</v>
      </c>
      <c r="Q41" s="751">
        <v>345.61</v>
      </c>
    </row>
    <row r="42" spans="1:17" ht="11.45" customHeight="1">
      <c r="A42" s="641">
        <v>42252</v>
      </c>
      <c r="B42" s="798">
        <v>24.880649999999999</v>
      </c>
      <c r="C42" s="799">
        <v>287.52</v>
      </c>
      <c r="D42" s="798">
        <v>7.0329499999999996</v>
      </c>
      <c r="E42" s="771">
        <v>283.31</v>
      </c>
      <c r="F42" s="798">
        <v>13.247975</v>
      </c>
      <c r="G42" s="799">
        <v>272.48</v>
      </c>
      <c r="H42" s="799">
        <v>3.47465</v>
      </c>
      <c r="I42" s="771">
        <v>268.81</v>
      </c>
      <c r="J42" s="798">
        <v>14.7348</v>
      </c>
      <c r="K42" s="799">
        <v>282.16000000000003</v>
      </c>
      <c r="L42" s="798">
        <v>7.0844500000000004</v>
      </c>
      <c r="M42" s="771">
        <v>277.36</v>
      </c>
      <c r="N42" s="798">
        <v>7.0008249999999999</v>
      </c>
      <c r="O42" s="799">
        <v>329.68</v>
      </c>
      <c r="P42" s="798">
        <v>0.63097499999999995</v>
      </c>
      <c r="Q42" s="799">
        <v>334.97</v>
      </c>
    </row>
    <row r="43" spans="1:17" ht="11.45" customHeight="1">
      <c r="A43" s="641">
        <v>42259</v>
      </c>
      <c r="B43" s="750">
        <v>26.541775000000001</v>
      </c>
      <c r="C43" s="761">
        <v>282.74</v>
      </c>
      <c r="D43" s="750">
        <v>3.6247500000000001</v>
      </c>
      <c r="E43" s="753">
        <v>285.92</v>
      </c>
      <c r="F43" s="750">
        <v>37.514724999999999</v>
      </c>
      <c r="G43" s="761">
        <v>254.32</v>
      </c>
      <c r="H43" s="761">
        <v>3.7421500000000001</v>
      </c>
      <c r="I43" s="753">
        <v>256.91000000000003</v>
      </c>
      <c r="J43" s="750">
        <v>17.523900000000001</v>
      </c>
      <c r="K43" s="761">
        <v>267.63</v>
      </c>
      <c r="L43" s="750">
        <v>14.276925</v>
      </c>
      <c r="M43" s="753">
        <v>268.77</v>
      </c>
      <c r="N43" s="750">
        <v>6.2053750000000001</v>
      </c>
      <c r="O43" s="761">
        <v>315.58</v>
      </c>
      <c r="P43" s="750">
        <v>0.36007499999999998</v>
      </c>
      <c r="Q43" s="761">
        <v>322.64999999999998</v>
      </c>
    </row>
    <row r="44" spans="1:17" ht="11.45" customHeight="1">
      <c r="A44" s="641">
        <v>42266</v>
      </c>
      <c r="B44" s="750">
        <v>34.217649999999999</v>
      </c>
      <c r="C44" s="751">
        <v>281.32</v>
      </c>
      <c r="D44" s="752">
        <v>5.5267499999999998</v>
      </c>
      <c r="E44" s="753">
        <v>281.88</v>
      </c>
      <c r="F44" s="750">
        <v>25.767849999999999</v>
      </c>
      <c r="G44" s="751">
        <v>250.54</v>
      </c>
      <c r="H44" s="751">
        <v>2.1461999999999999</v>
      </c>
      <c r="I44" s="753">
        <v>251.61</v>
      </c>
      <c r="J44" s="750">
        <v>24.479099999999999</v>
      </c>
      <c r="K44" s="751">
        <v>260.14</v>
      </c>
      <c r="L44" s="752">
        <v>15.271875</v>
      </c>
      <c r="M44" s="753">
        <v>261.38</v>
      </c>
      <c r="N44" s="750">
        <v>6.7459249999999997</v>
      </c>
      <c r="O44" s="751">
        <v>308.63</v>
      </c>
      <c r="P44" s="752">
        <v>0.47165000000000001</v>
      </c>
      <c r="Q44" s="751">
        <v>312.52999999999997</v>
      </c>
    </row>
    <row r="45" spans="1:17" ht="11.45" customHeight="1">
      <c r="A45" s="641">
        <v>42273</v>
      </c>
      <c r="B45" s="750">
        <v>19.554974999999999</v>
      </c>
      <c r="C45" s="751">
        <v>274.33</v>
      </c>
      <c r="D45" s="752">
        <v>6.4335750000000003</v>
      </c>
      <c r="E45" s="753">
        <v>269.47000000000003</v>
      </c>
      <c r="F45" s="750">
        <v>21.154350000000001</v>
      </c>
      <c r="G45" s="751">
        <v>240.09</v>
      </c>
      <c r="H45" s="751">
        <v>2.2367499999999998</v>
      </c>
      <c r="I45" s="753">
        <v>236.99</v>
      </c>
      <c r="J45" s="750">
        <v>22.023399999999999</v>
      </c>
      <c r="K45" s="751">
        <v>245.18</v>
      </c>
      <c r="L45" s="752">
        <v>28.734124999999999</v>
      </c>
      <c r="M45" s="753">
        <v>238.73</v>
      </c>
      <c r="N45" s="750">
        <v>5.916525</v>
      </c>
      <c r="O45" s="751">
        <v>290.13</v>
      </c>
      <c r="P45" s="752">
        <v>1.745725</v>
      </c>
      <c r="Q45" s="751">
        <v>298.35000000000002</v>
      </c>
    </row>
    <row r="46" spans="1:17" ht="11.45" customHeight="1">
      <c r="A46" s="641">
        <v>42280</v>
      </c>
      <c r="B46" s="798">
        <v>24.592324999999999</v>
      </c>
      <c r="C46" s="799">
        <v>259.77</v>
      </c>
      <c r="D46" s="798">
        <v>6.2016</v>
      </c>
      <c r="E46" s="771">
        <v>261.83999999999997</v>
      </c>
      <c r="F46" s="798">
        <v>20.493099999999998</v>
      </c>
      <c r="G46" s="799">
        <v>217.55</v>
      </c>
      <c r="H46" s="799">
        <v>6.3497000000000003</v>
      </c>
      <c r="I46" s="771">
        <v>215.45</v>
      </c>
      <c r="J46" s="798">
        <v>53.446874999999999</v>
      </c>
      <c r="K46" s="799">
        <v>220.23</v>
      </c>
      <c r="L46" s="798">
        <v>25.1309</v>
      </c>
      <c r="M46" s="771">
        <v>218.76</v>
      </c>
      <c r="N46" s="798">
        <v>5.2095250000000002</v>
      </c>
      <c r="O46" s="799">
        <v>273.56</v>
      </c>
      <c r="P46" s="798">
        <v>0.28772500000000001</v>
      </c>
      <c r="Q46" s="799">
        <v>280.87</v>
      </c>
    </row>
    <row r="47" spans="1:17" ht="11.45" customHeight="1">
      <c r="A47" s="641">
        <v>42287</v>
      </c>
      <c r="B47" s="750">
        <v>21.631274999999999</v>
      </c>
      <c r="C47" s="761">
        <v>253.02</v>
      </c>
      <c r="D47" s="750">
        <v>10.271675</v>
      </c>
      <c r="E47" s="753">
        <v>249.46</v>
      </c>
      <c r="F47" s="750">
        <v>15.5868</v>
      </c>
      <c r="G47" s="761">
        <v>207.78</v>
      </c>
      <c r="H47" s="761">
        <v>4.0313249999999998</v>
      </c>
      <c r="I47" s="753">
        <v>207.95</v>
      </c>
      <c r="J47" s="750">
        <v>31.363499999999998</v>
      </c>
      <c r="K47" s="761">
        <v>217.3</v>
      </c>
      <c r="L47" s="750">
        <v>14.291124999999999</v>
      </c>
      <c r="M47" s="753">
        <v>217.32</v>
      </c>
      <c r="N47" s="750">
        <v>6.1677749999999998</v>
      </c>
      <c r="O47" s="761">
        <v>255.87</v>
      </c>
      <c r="P47" s="750">
        <v>2.453525</v>
      </c>
      <c r="Q47" s="761">
        <v>249.12</v>
      </c>
    </row>
    <row r="48" spans="1:17" ht="11.45" customHeight="1">
      <c r="A48" s="641">
        <v>42294</v>
      </c>
      <c r="B48" s="750">
        <v>18.853000000000002</v>
      </c>
      <c r="C48" s="751">
        <v>262.57</v>
      </c>
      <c r="D48" s="752">
        <v>4.6492250000000004</v>
      </c>
      <c r="E48" s="753">
        <v>261.06</v>
      </c>
      <c r="F48" s="750">
        <v>6.5867000000000004</v>
      </c>
      <c r="G48" s="751">
        <v>217.07</v>
      </c>
      <c r="H48" s="751">
        <v>1.7337499999999999</v>
      </c>
      <c r="I48" s="753">
        <v>218.28</v>
      </c>
      <c r="J48" s="750">
        <v>19.58625</v>
      </c>
      <c r="K48" s="751">
        <v>227.04</v>
      </c>
      <c r="L48" s="752">
        <v>7.3994749999999998</v>
      </c>
      <c r="M48" s="753">
        <v>228.01</v>
      </c>
      <c r="N48" s="750">
        <v>5.7464250000000003</v>
      </c>
      <c r="O48" s="751">
        <v>259.87</v>
      </c>
      <c r="P48" s="752">
        <v>0.31545000000000001</v>
      </c>
      <c r="Q48" s="751">
        <v>264.06</v>
      </c>
    </row>
    <row r="49" spans="1:17" ht="11.45" customHeight="1">
      <c r="A49" s="641">
        <v>42301</v>
      </c>
      <c r="B49" s="750">
        <v>13.098549999999999</v>
      </c>
      <c r="C49" s="751">
        <v>267.3</v>
      </c>
      <c r="D49" s="752">
        <v>5.7359499999999999</v>
      </c>
      <c r="E49" s="753">
        <v>266.08</v>
      </c>
      <c r="F49" s="750">
        <v>6.01525</v>
      </c>
      <c r="G49" s="751">
        <v>225.12</v>
      </c>
      <c r="H49" s="751">
        <v>2.6616749999999998</v>
      </c>
      <c r="I49" s="753">
        <v>224.36</v>
      </c>
      <c r="J49" s="750">
        <v>23.48865</v>
      </c>
      <c r="K49" s="751">
        <v>233.93</v>
      </c>
      <c r="L49" s="752">
        <v>8.4613999999999994</v>
      </c>
      <c r="M49" s="753">
        <v>237.29</v>
      </c>
      <c r="N49" s="750">
        <v>4.5574250000000003</v>
      </c>
      <c r="O49" s="751">
        <v>269.95999999999998</v>
      </c>
      <c r="P49" s="752">
        <v>0.68957500000000005</v>
      </c>
      <c r="Q49" s="751">
        <v>273.64999999999998</v>
      </c>
    </row>
    <row r="50" spans="1:17" ht="11.45" customHeight="1">
      <c r="A50" s="641">
        <v>42308</v>
      </c>
      <c r="B50" s="798">
        <v>9.6010249999999999</v>
      </c>
      <c r="C50" s="799">
        <v>267.87</v>
      </c>
      <c r="D50" s="798">
        <v>3.0158</v>
      </c>
      <c r="E50" s="771">
        <v>265.33</v>
      </c>
      <c r="F50" s="798">
        <v>10.931100000000001</v>
      </c>
      <c r="G50" s="799">
        <v>223.93</v>
      </c>
      <c r="H50" s="799">
        <v>1.8250249999999999</v>
      </c>
      <c r="I50" s="771">
        <v>225.65</v>
      </c>
      <c r="J50" s="798">
        <v>13.281375000000001</v>
      </c>
      <c r="K50" s="799">
        <v>236.7</v>
      </c>
      <c r="L50" s="798">
        <v>7.5978750000000002</v>
      </c>
      <c r="M50" s="771">
        <v>232.45</v>
      </c>
      <c r="N50" s="798">
        <v>5.2248000000000001</v>
      </c>
      <c r="O50" s="799">
        <v>273.12</v>
      </c>
      <c r="P50" s="798">
        <v>0.155975</v>
      </c>
      <c r="Q50" s="799">
        <v>285.67</v>
      </c>
    </row>
    <row r="51" spans="1:17" ht="11.45" customHeight="1">
      <c r="A51" s="641">
        <v>42315</v>
      </c>
      <c r="B51" s="750">
        <v>20.692374999999998</v>
      </c>
      <c r="C51" s="761">
        <v>258.43</v>
      </c>
      <c r="D51" s="750">
        <v>3.7894000000000001</v>
      </c>
      <c r="E51" s="753">
        <v>256.05</v>
      </c>
      <c r="F51" s="750">
        <v>5.2510750000000002</v>
      </c>
      <c r="G51" s="761">
        <v>228.91</v>
      </c>
      <c r="H51" s="761">
        <v>1.0971</v>
      </c>
      <c r="I51" s="753">
        <v>225.77</v>
      </c>
      <c r="J51" s="750">
        <v>29.126899999999999</v>
      </c>
      <c r="K51" s="761">
        <v>229.66</v>
      </c>
      <c r="L51" s="750">
        <v>8.4075249999999997</v>
      </c>
      <c r="M51" s="753">
        <v>224.96</v>
      </c>
      <c r="N51" s="750">
        <v>5.4431250000000002</v>
      </c>
      <c r="O51" s="761">
        <v>269.38</v>
      </c>
      <c r="P51" s="750">
        <v>0.91507499999999997</v>
      </c>
      <c r="Q51" s="761">
        <v>280.29000000000002</v>
      </c>
    </row>
    <row r="52" spans="1:17" ht="11.45" customHeight="1">
      <c r="A52" s="641">
        <v>42322</v>
      </c>
      <c r="B52" s="750">
        <v>20.464475</v>
      </c>
      <c r="C52" s="751">
        <v>245.96</v>
      </c>
      <c r="D52" s="752">
        <v>4.3386250000000004</v>
      </c>
      <c r="E52" s="753">
        <v>244.87</v>
      </c>
      <c r="F52" s="750">
        <v>7.03695</v>
      </c>
      <c r="G52" s="751">
        <v>219.03</v>
      </c>
      <c r="H52" s="751">
        <v>3.511625</v>
      </c>
      <c r="I52" s="753">
        <v>212.27</v>
      </c>
      <c r="J52" s="750">
        <v>26.921624999999999</v>
      </c>
      <c r="K52" s="751">
        <v>224.71</v>
      </c>
      <c r="L52" s="752">
        <v>7.9062749999999999</v>
      </c>
      <c r="M52" s="753">
        <v>222.35</v>
      </c>
      <c r="N52" s="750">
        <v>4.19435</v>
      </c>
      <c r="O52" s="751">
        <v>263.77999999999997</v>
      </c>
      <c r="P52" s="752">
        <v>0.52390000000000003</v>
      </c>
      <c r="Q52" s="751">
        <v>270.26</v>
      </c>
    </row>
    <row r="53" spans="1:17" ht="11.45" customHeight="1">
      <c r="A53" s="641">
        <v>42329</v>
      </c>
      <c r="B53" s="750">
        <v>21.560925000000001</v>
      </c>
      <c r="C53" s="751">
        <v>225.27</v>
      </c>
      <c r="D53" s="752">
        <v>2.8619500000000002</v>
      </c>
      <c r="E53" s="753">
        <v>228.26</v>
      </c>
      <c r="F53" s="750">
        <v>7.5302749999999996</v>
      </c>
      <c r="G53" s="751">
        <v>201.15</v>
      </c>
      <c r="H53" s="751">
        <v>1.8774249999999999</v>
      </c>
      <c r="I53" s="753">
        <v>203.46</v>
      </c>
      <c r="J53" s="750">
        <v>50.682025000000003</v>
      </c>
      <c r="K53" s="751">
        <v>201.68</v>
      </c>
      <c r="L53" s="752">
        <v>20.851500000000001</v>
      </c>
      <c r="M53" s="753">
        <v>199.55</v>
      </c>
      <c r="N53" s="750">
        <v>6.0140750000000001</v>
      </c>
      <c r="O53" s="751">
        <v>250.85</v>
      </c>
      <c r="P53" s="752">
        <v>0.74102500000000004</v>
      </c>
      <c r="Q53" s="751">
        <v>248.37</v>
      </c>
    </row>
    <row r="54" spans="1:17" ht="11.45" customHeight="1">
      <c r="A54" s="641">
        <v>42336</v>
      </c>
      <c r="B54" s="798">
        <v>20.050149999999999</v>
      </c>
      <c r="C54" s="799">
        <v>211.88</v>
      </c>
      <c r="D54" s="798">
        <v>6.1891249999999998</v>
      </c>
      <c r="E54" s="771">
        <v>207.36</v>
      </c>
      <c r="F54" s="798">
        <v>9.9126499999999993</v>
      </c>
      <c r="G54" s="799">
        <v>195.67</v>
      </c>
      <c r="H54" s="799">
        <v>4.3673250000000001</v>
      </c>
      <c r="I54" s="771">
        <v>191.87</v>
      </c>
      <c r="J54" s="798">
        <v>16.722275</v>
      </c>
      <c r="K54" s="799">
        <v>202.71</v>
      </c>
      <c r="L54" s="798">
        <v>6.66275</v>
      </c>
      <c r="M54" s="771">
        <v>202.91</v>
      </c>
      <c r="N54" s="798">
        <v>6.6149750000000003</v>
      </c>
      <c r="O54" s="799">
        <v>238.35</v>
      </c>
      <c r="P54" s="798">
        <v>0.51727500000000004</v>
      </c>
      <c r="Q54" s="799">
        <v>248.22</v>
      </c>
    </row>
    <row r="55" spans="1:17" ht="11.45" customHeight="1">
      <c r="A55" s="641">
        <v>42343</v>
      </c>
      <c r="B55" s="750">
        <v>19.493825000000001</v>
      </c>
      <c r="C55" s="761">
        <v>208.7</v>
      </c>
      <c r="D55" s="750">
        <v>3.9169749999999999</v>
      </c>
      <c r="E55" s="753">
        <v>209.02</v>
      </c>
      <c r="F55" s="750">
        <v>8.9440749999999998</v>
      </c>
      <c r="G55" s="761">
        <v>194.71</v>
      </c>
      <c r="H55" s="761">
        <v>2.2148750000000001</v>
      </c>
      <c r="I55" s="753">
        <v>191.74</v>
      </c>
      <c r="J55" s="750">
        <v>26.249124999999999</v>
      </c>
      <c r="K55" s="761">
        <v>203.36</v>
      </c>
      <c r="L55" s="750">
        <v>6.7104249999999999</v>
      </c>
      <c r="M55" s="753">
        <v>209.07</v>
      </c>
      <c r="N55" s="750">
        <v>3.6965499999999998</v>
      </c>
      <c r="O55" s="761">
        <v>234.26</v>
      </c>
      <c r="P55" s="750">
        <v>0.72862499999999997</v>
      </c>
      <c r="Q55" s="761">
        <v>245.94</v>
      </c>
    </row>
    <row r="56" spans="1:17" ht="11.45" customHeight="1">
      <c r="A56" s="641">
        <v>42350</v>
      </c>
      <c r="B56" s="750">
        <v>36.242849999999997</v>
      </c>
      <c r="C56" s="751">
        <v>204.75</v>
      </c>
      <c r="D56" s="752">
        <v>5.2198500000000001</v>
      </c>
      <c r="E56" s="753">
        <v>205.88</v>
      </c>
      <c r="F56" s="750">
        <v>14.351425000000001</v>
      </c>
      <c r="G56" s="751">
        <v>186.59</v>
      </c>
      <c r="H56" s="751">
        <v>8.7467000000000006</v>
      </c>
      <c r="I56" s="753">
        <v>186.42</v>
      </c>
      <c r="J56" s="750">
        <v>26.782924999999999</v>
      </c>
      <c r="K56" s="751">
        <v>197.68</v>
      </c>
      <c r="L56" s="752">
        <v>10.045775000000001</v>
      </c>
      <c r="M56" s="753">
        <v>203.09</v>
      </c>
      <c r="N56" s="750">
        <v>4.9408000000000003</v>
      </c>
      <c r="O56" s="751">
        <v>231.67</v>
      </c>
      <c r="P56" s="752">
        <v>1.0078499999999999</v>
      </c>
      <c r="Q56" s="751">
        <v>232.12</v>
      </c>
    </row>
    <row r="57" spans="1:17" ht="11.45" customHeight="1">
      <c r="A57" s="641">
        <v>42357</v>
      </c>
      <c r="B57" s="750">
        <v>27.408899999999999</v>
      </c>
      <c r="C57" s="751">
        <v>206.89</v>
      </c>
      <c r="D57" s="752">
        <v>7.2053750000000001</v>
      </c>
      <c r="E57" s="753">
        <v>205.65</v>
      </c>
      <c r="F57" s="750">
        <v>23.143599999999999</v>
      </c>
      <c r="G57" s="751">
        <v>182</v>
      </c>
      <c r="H57" s="751">
        <v>3.6436250000000001</v>
      </c>
      <c r="I57" s="753">
        <v>184.61</v>
      </c>
      <c r="J57" s="750">
        <v>34.741475000000001</v>
      </c>
      <c r="K57" s="751">
        <v>187.38</v>
      </c>
      <c r="L57" s="752">
        <v>11.643800000000001</v>
      </c>
      <c r="M57" s="753">
        <v>191.96</v>
      </c>
      <c r="N57" s="750">
        <v>5.3066500000000003</v>
      </c>
      <c r="O57" s="751">
        <v>226.64</v>
      </c>
      <c r="P57" s="752">
        <v>1.1063750000000001</v>
      </c>
      <c r="Q57" s="751">
        <v>231.04</v>
      </c>
    </row>
    <row r="58" spans="1:17" ht="11.45" customHeight="1">
      <c r="A58" s="641">
        <v>42364</v>
      </c>
      <c r="B58" s="750">
        <v>15.027075</v>
      </c>
      <c r="C58" s="751">
        <v>215.26</v>
      </c>
      <c r="D58" s="752">
        <v>5.1997</v>
      </c>
      <c r="E58" s="753">
        <v>223.18</v>
      </c>
      <c r="F58" s="750">
        <v>11.05545</v>
      </c>
      <c r="G58" s="751">
        <v>186.08</v>
      </c>
      <c r="H58" s="751">
        <v>2.2888500000000001</v>
      </c>
      <c r="I58" s="753">
        <v>185.68</v>
      </c>
      <c r="J58" s="750">
        <v>25.315200000000001</v>
      </c>
      <c r="K58" s="751">
        <v>190.58</v>
      </c>
      <c r="L58" s="752">
        <v>8.0640999999999998</v>
      </c>
      <c r="M58" s="753">
        <v>192.94</v>
      </c>
      <c r="N58" s="750">
        <v>7.0061749999999998</v>
      </c>
      <c r="O58" s="751">
        <v>227.72</v>
      </c>
      <c r="P58" s="752">
        <v>6.2975000000000003E-2</v>
      </c>
      <c r="Q58" s="751">
        <v>241.12</v>
      </c>
    </row>
    <row r="59" spans="1:17" ht="11.45" customHeight="1">
      <c r="A59" s="641">
        <v>42371</v>
      </c>
      <c r="B59" s="750">
        <v>8.2194249999999993</v>
      </c>
      <c r="C59" s="751">
        <v>256.49</v>
      </c>
      <c r="D59" s="752">
        <v>4.0242500000000003</v>
      </c>
      <c r="E59" s="761">
        <v>254.14</v>
      </c>
      <c r="F59" s="750">
        <v>8.3271250000000006</v>
      </c>
      <c r="G59" s="751">
        <v>230.84</v>
      </c>
      <c r="H59" s="751">
        <v>2.5351249999999999</v>
      </c>
      <c r="I59" s="761">
        <v>236.31</v>
      </c>
      <c r="J59" s="750">
        <v>23.278974999999999</v>
      </c>
      <c r="K59" s="751">
        <v>230.77</v>
      </c>
      <c r="L59" s="752">
        <v>7.7295999999999996</v>
      </c>
      <c r="M59" s="761">
        <v>222.46</v>
      </c>
      <c r="N59" s="750">
        <v>1.2738499999999999</v>
      </c>
      <c r="O59" s="751">
        <v>261.44</v>
      </c>
      <c r="P59" s="752">
        <v>0.21907499999999999</v>
      </c>
      <c r="Q59" s="751">
        <v>251.13</v>
      </c>
    </row>
    <row r="60" spans="1:17" ht="6" customHeight="1">
      <c r="A60" s="656"/>
      <c r="B60" s="658"/>
      <c r="C60" s="657"/>
      <c r="D60" s="658"/>
      <c r="E60" s="657"/>
      <c r="F60" s="658"/>
      <c r="G60" s="657"/>
      <c r="H60" s="658"/>
      <c r="I60" s="657"/>
      <c r="J60" s="658"/>
      <c r="K60" s="657"/>
      <c r="L60" s="658"/>
      <c r="M60" s="657"/>
      <c r="N60" s="658"/>
      <c r="O60" s="657"/>
      <c r="P60" s="658"/>
      <c r="Q60" s="657"/>
    </row>
    <row r="61" spans="1:17" ht="11.45" customHeight="1">
      <c r="A61" s="659">
        <v>2015</v>
      </c>
      <c r="B61" s="792">
        <f>SUM(B7:B59)</f>
        <v>989.5527249999999</v>
      </c>
      <c r="C61" s="793">
        <f>AVERAGE(C7:C59)</f>
        <v>287.7333962264151</v>
      </c>
      <c r="D61" s="792">
        <f>SUM(D7:D59)</f>
        <v>244.03692500000002</v>
      </c>
      <c r="E61" s="793">
        <f>AVERAGE(E7:E59)</f>
        <v>286.95622641509425</v>
      </c>
      <c r="F61" s="792">
        <f>SUM(F7:F59)</f>
        <v>744.63535000000002</v>
      </c>
      <c r="G61" s="793">
        <f>AVERAGE(G7:G59)</f>
        <v>260.24943396226422</v>
      </c>
      <c r="H61" s="792">
        <f>SUM(H7:H59)</f>
        <v>189.55905000000004</v>
      </c>
      <c r="I61" s="793">
        <f>AVERAGE(I7:I59)</f>
        <v>259.56622641509449</v>
      </c>
      <c r="J61" s="792">
        <f>SUM(J7:J59)</f>
        <v>1296.221125</v>
      </c>
      <c r="K61" s="793">
        <f>AVERAGE(K7:K59)</f>
        <v>268.8075471698113</v>
      </c>
      <c r="L61" s="792">
        <f>SUM(L7:L59)</f>
        <v>506.86620000000016</v>
      </c>
      <c r="M61" s="793">
        <f>AVERAGE(M7:M59)</f>
        <v>267.86301886792455</v>
      </c>
      <c r="N61" s="792">
        <f>SUM(N7:N59)</f>
        <v>267.34367499999996</v>
      </c>
      <c r="O61" s="793">
        <f>AVERAGE(O7:O59)</f>
        <v>311.24886792452827</v>
      </c>
      <c r="P61" s="792">
        <f>SUM(P7:P59)</f>
        <v>43.013774999999981</v>
      </c>
      <c r="Q61" s="793">
        <f>AVERAGE(Q7:Q59)</f>
        <v>310.877924528302</v>
      </c>
    </row>
    <row r="62" spans="1:17" ht="11.45" customHeight="1">
      <c r="A62" s="659">
        <v>2014</v>
      </c>
      <c r="B62" s="792">
        <v>960.28255000000013</v>
      </c>
      <c r="C62" s="793">
        <v>298.46961538461534</v>
      </c>
      <c r="D62" s="792">
        <v>326.78827499999994</v>
      </c>
      <c r="E62" s="793">
        <v>296.29519230769233</v>
      </c>
      <c r="F62" s="792">
        <v>781.81667500000003</v>
      </c>
      <c r="G62" s="793">
        <v>269.7594230769231</v>
      </c>
      <c r="H62" s="792">
        <v>481.47327499999989</v>
      </c>
      <c r="I62" s="793">
        <v>267.26673076923078</v>
      </c>
      <c r="J62" s="792">
        <v>1287.9780250000001</v>
      </c>
      <c r="K62" s="793">
        <v>279.03307692307686</v>
      </c>
      <c r="L62" s="792">
        <v>555.9126500000001</v>
      </c>
      <c r="M62" s="793">
        <v>277.87461538461537</v>
      </c>
      <c r="N62" s="792">
        <v>281.86167499999993</v>
      </c>
      <c r="O62" s="793">
        <v>320.71249999999992</v>
      </c>
      <c r="P62" s="792">
        <v>32.06815000000001</v>
      </c>
      <c r="Q62" s="793">
        <v>324.85557692307697</v>
      </c>
    </row>
    <row r="63" spans="1:17" ht="11.45" customHeight="1">
      <c r="A63" s="710" t="s">
        <v>473</v>
      </c>
      <c r="B63" s="775"/>
      <c r="C63" s="776"/>
      <c r="D63" s="775"/>
      <c r="E63" s="776"/>
      <c r="F63" s="775"/>
      <c r="G63" s="776"/>
      <c r="H63" s="775"/>
      <c r="I63" s="776"/>
      <c r="J63" s="775"/>
      <c r="K63" s="776"/>
      <c r="L63" s="775"/>
      <c r="M63" s="776"/>
      <c r="N63" s="775"/>
      <c r="O63" s="776"/>
      <c r="P63" s="775"/>
      <c r="Q63" s="730" t="s">
        <v>527</v>
      </c>
    </row>
    <row r="64" spans="1:17" ht="3.95" customHeight="1">
      <c r="A64" s="794"/>
      <c r="B64" s="677"/>
      <c r="C64" s="676"/>
      <c r="D64" s="677"/>
      <c r="E64" s="676"/>
      <c r="F64" s="677"/>
      <c r="G64" s="676"/>
      <c r="H64" s="677"/>
      <c r="I64" s="676"/>
      <c r="J64" s="677"/>
      <c r="K64" s="676"/>
      <c r="L64" s="677"/>
      <c r="M64" s="676"/>
      <c r="N64" s="677"/>
      <c r="O64" s="676"/>
      <c r="P64" s="677"/>
    </row>
    <row r="65" spans="1:17" ht="9.9499999999999993" customHeight="1">
      <c r="A65" s="673"/>
      <c r="B65" s="677"/>
      <c r="C65" s="676"/>
      <c r="D65" s="677"/>
      <c r="E65" s="676"/>
      <c r="F65" s="677"/>
      <c r="G65" s="676"/>
      <c r="H65" s="677"/>
      <c r="I65" s="676"/>
      <c r="J65" s="677"/>
      <c r="K65" s="676"/>
      <c r="L65" s="677"/>
      <c r="M65" s="676"/>
      <c r="N65" s="677"/>
      <c r="O65" s="676"/>
      <c r="P65" s="677"/>
      <c r="Q65" s="676"/>
    </row>
    <row r="66" spans="1:17">
      <c r="A66" s="623"/>
      <c r="B66" s="677"/>
      <c r="C66" s="676"/>
      <c r="D66" s="677"/>
      <c r="E66" s="676"/>
      <c r="F66" s="677"/>
      <c r="G66" s="676"/>
      <c r="H66" s="677"/>
      <c r="I66" s="676"/>
      <c r="J66" s="677"/>
      <c r="K66" s="676"/>
      <c r="L66" s="677"/>
      <c r="M66" s="676"/>
      <c r="N66" s="677"/>
      <c r="O66" s="676"/>
      <c r="P66" s="677"/>
      <c r="Q66" s="676"/>
    </row>
    <row r="67" spans="1:17" ht="15.75">
      <c r="A67" s="794"/>
      <c r="B67" s="683"/>
      <c r="C67" s="682"/>
      <c r="D67" s="683"/>
      <c r="E67" s="682"/>
      <c r="F67" s="683"/>
      <c r="G67" s="682"/>
      <c r="H67" s="683"/>
      <c r="I67" s="682"/>
      <c r="J67" s="683"/>
      <c r="K67" s="682"/>
      <c r="L67" s="683"/>
      <c r="M67" s="682"/>
      <c r="N67" s="683"/>
      <c r="O67" s="682"/>
      <c r="P67" s="683"/>
      <c r="Q67" s="682"/>
    </row>
    <row r="68" spans="1:17">
      <c r="B68" s="683"/>
      <c r="C68" s="682"/>
      <c r="D68" s="683"/>
      <c r="E68" s="682"/>
      <c r="F68" s="683"/>
      <c r="G68" s="682"/>
      <c r="H68" s="683"/>
      <c r="I68" s="682"/>
      <c r="J68" s="683"/>
      <c r="K68" s="682"/>
      <c r="L68" s="683"/>
      <c r="M68" s="682"/>
      <c r="N68" s="683"/>
      <c r="O68" s="682"/>
      <c r="P68" s="683"/>
      <c r="Q68" s="682"/>
    </row>
    <row r="69" spans="1:17">
      <c r="B69" s="683"/>
      <c r="C69" s="682"/>
      <c r="D69" s="683"/>
      <c r="E69" s="682"/>
      <c r="F69" s="683"/>
      <c r="G69" s="682"/>
      <c r="H69" s="683"/>
      <c r="I69" s="682"/>
      <c r="J69" s="683"/>
      <c r="K69" s="682"/>
      <c r="L69" s="683"/>
      <c r="M69" s="682"/>
      <c r="N69" s="683"/>
      <c r="O69" s="682"/>
      <c r="P69" s="683"/>
      <c r="Q69" s="682"/>
    </row>
    <row r="70" spans="1:17">
      <c r="B70" s="683"/>
      <c r="C70" s="682"/>
      <c r="D70" s="683"/>
      <c r="E70" s="682"/>
      <c r="F70" s="683"/>
      <c r="G70" s="682"/>
      <c r="H70" s="683"/>
      <c r="I70" s="682"/>
      <c r="J70" s="683"/>
      <c r="K70" s="682"/>
      <c r="L70" s="683"/>
      <c r="M70" s="682"/>
      <c r="N70" s="683"/>
      <c r="O70" s="682"/>
      <c r="P70" s="683"/>
      <c r="Q70" s="682"/>
    </row>
    <row r="71" spans="1:17">
      <c r="B71" s="683"/>
      <c r="C71" s="682"/>
      <c r="D71" s="683"/>
      <c r="E71" s="682"/>
      <c r="F71" s="683"/>
      <c r="G71" s="682"/>
      <c r="H71" s="683"/>
      <c r="I71" s="682"/>
      <c r="J71" s="683"/>
      <c r="K71" s="682"/>
      <c r="L71" s="683"/>
      <c r="M71" s="682"/>
      <c r="N71" s="683"/>
      <c r="O71" s="682"/>
      <c r="P71" s="683"/>
      <c r="Q71" s="682"/>
    </row>
    <row r="72" spans="1:17">
      <c r="B72" s="683"/>
      <c r="C72" s="682"/>
      <c r="D72" s="683"/>
      <c r="E72" s="682"/>
      <c r="F72" s="683"/>
      <c r="G72" s="682"/>
      <c r="H72" s="683"/>
      <c r="I72" s="682"/>
      <c r="J72" s="683"/>
      <c r="K72" s="682"/>
      <c r="L72" s="683"/>
      <c r="M72" s="682"/>
      <c r="N72" s="683"/>
      <c r="O72" s="682"/>
      <c r="P72" s="683"/>
      <c r="Q72" s="682"/>
    </row>
    <row r="73" spans="1:17">
      <c r="B73" s="683"/>
      <c r="C73" s="682"/>
      <c r="D73" s="683"/>
      <c r="E73" s="682"/>
      <c r="F73" s="683"/>
      <c r="G73" s="682"/>
      <c r="H73" s="683"/>
      <c r="I73" s="682"/>
      <c r="J73" s="683"/>
      <c r="K73" s="682"/>
      <c r="L73" s="683"/>
      <c r="M73" s="682"/>
      <c r="N73" s="683"/>
      <c r="O73" s="682"/>
      <c r="P73" s="683"/>
      <c r="Q73" s="682"/>
    </row>
    <row r="74" spans="1:17">
      <c r="B74" s="683"/>
      <c r="C74" s="682"/>
      <c r="D74" s="683"/>
      <c r="E74" s="682"/>
      <c r="F74" s="683"/>
      <c r="G74" s="682"/>
      <c r="H74" s="683"/>
      <c r="I74" s="682"/>
      <c r="J74" s="683"/>
      <c r="K74" s="682"/>
      <c r="L74" s="683"/>
      <c r="M74" s="682"/>
      <c r="N74" s="683"/>
      <c r="O74" s="682"/>
      <c r="P74" s="683"/>
      <c r="Q74" s="682"/>
    </row>
    <row r="75" spans="1:17">
      <c r="B75" s="683"/>
      <c r="C75" s="682"/>
      <c r="D75" s="683"/>
      <c r="E75" s="682"/>
      <c r="F75" s="683"/>
      <c r="G75" s="682"/>
      <c r="H75" s="683"/>
      <c r="I75" s="682"/>
      <c r="J75" s="683"/>
      <c r="K75" s="682"/>
      <c r="L75" s="683"/>
      <c r="M75" s="682"/>
      <c r="N75" s="683"/>
      <c r="O75" s="682"/>
      <c r="P75" s="683"/>
      <c r="Q75" s="682"/>
    </row>
    <row r="76" spans="1:17">
      <c r="B76" s="683"/>
      <c r="C76" s="682"/>
      <c r="D76" s="683"/>
      <c r="E76" s="682"/>
      <c r="F76" s="683"/>
      <c r="G76" s="682"/>
      <c r="H76" s="683"/>
      <c r="I76" s="682"/>
      <c r="J76" s="683"/>
      <c r="K76" s="682"/>
      <c r="L76" s="683"/>
      <c r="M76" s="682"/>
      <c r="N76" s="683"/>
      <c r="O76" s="682"/>
      <c r="P76" s="683"/>
      <c r="Q76" s="682"/>
    </row>
    <row r="77" spans="1:17">
      <c r="B77" s="683"/>
      <c r="C77" s="682"/>
      <c r="D77" s="683"/>
      <c r="E77" s="682"/>
      <c r="F77" s="683"/>
      <c r="G77" s="682"/>
      <c r="H77" s="683"/>
      <c r="I77" s="682"/>
      <c r="J77" s="683"/>
      <c r="K77" s="682"/>
      <c r="L77" s="683"/>
      <c r="M77" s="682"/>
      <c r="N77" s="683"/>
      <c r="O77" s="682"/>
      <c r="P77" s="683"/>
      <c r="Q77" s="682"/>
    </row>
    <row r="78" spans="1:17">
      <c r="B78" s="683"/>
      <c r="C78" s="682"/>
      <c r="D78" s="683"/>
      <c r="E78" s="682"/>
      <c r="F78" s="683"/>
      <c r="G78" s="682"/>
      <c r="H78" s="683"/>
      <c r="I78" s="682"/>
      <c r="J78" s="683"/>
      <c r="K78" s="682"/>
      <c r="L78" s="683"/>
      <c r="M78" s="682"/>
      <c r="N78" s="683"/>
      <c r="O78" s="682"/>
      <c r="P78" s="683"/>
      <c r="Q78" s="682"/>
    </row>
    <row r="79" spans="1:17">
      <c r="B79" s="683"/>
      <c r="C79" s="682"/>
      <c r="D79" s="683"/>
      <c r="E79" s="682"/>
      <c r="F79" s="683"/>
      <c r="G79" s="682"/>
      <c r="H79" s="683"/>
      <c r="I79" s="682"/>
      <c r="J79" s="683"/>
      <c r="K79" s="682"/>
      <c r="L79" s="683"/>
      <c r="M79" s="682"/>
      <c r="N79" s="683"/>
      <c r="O79" s="682"/>
      <c r="P79" s="683"/>
      <c r="Q79" s="682"/>
    </row>
    <row r="80" spans="1:17">
      <c r="B80" s="683"/>
      <c r="C80" s="682"/>
      <c r="D80" s="683"/>
      <c r="E80" s="682"/>
      <c r="F80" s="683"/>
      <c r="G80" s="682"/>
      <c r="H80" s="683"/>
      <c r="I80" s="682"/>
      <c r="J80" s="683"/>
      <c r="K80" s="682"/>
      <c r="L80" s="683"/>
      <c r="M80" s="682"/>
      <c r="N80" s="683"/>
      <c r="O80" s="682"/>
      <c r="P80" s="683"/>
      <c r="Q80" s="682"/>
    </row>
    <row r="81" spans="2:17">
      <c r="B81" s="683"/>
      <c r="C81" s="682"/>
      <c r="D81" s="683"/>
      <c r="E81" s="682"/>
      <c r="F81" s="683"/>
      <c r="G81" s="682"/>
      <c r="H81" s="683"/>
      <c r="I81" s="682"/>
      <c r="J81" s="683"/>
      <c r="K81" s="682"/>
      <c r="L81" s="683"/>
      <c r="M81" s="682"/>
      <c r="N81" s="683"/>
      <c r="O81" s="682"/>
      <c r="P81" s="683"/>
      <c r="Q81" s="682"/>
    </row>
    <row r="82" spans="2:17">
      <c r="B82" s="683"/>
      <c r="C82" s="682"/>
      <c r="D82" s="683"/>
      <c r="E82" s="682"/>
      <c r="F82" s="683"/>
      <c r="G82" s="682"/>
      <c r="H82" s="683"/>
      <c r="I82" s="682"/>
      <c r="J82" s="683"/>
      <c r="K82" s="682"/>
      <c r="L82" s="683"/>
      <c r="M82" s="682"/>
      <c r="N82" s="683"/>
      <c r="O82" s="682"/>
      <c r="P82" s="683"/>
      <c r="Q82" s="682"/>
    </row>
    <row r="83" spans="2:17">
      <c r="B83" s="683"/>
      <c r="C83" s="682"/>
      <c r="D83" s="683"/>
      <c r="E83" s="682"/>
      <c r="F83" s="683"/>
      <c r="G83" s="682"/>
      <c r="H83" s="683"/>
      <c r="I83" s="682"/>
      <c r="J83" s="683"/>
      <c r="K83" s="682"/>
      <c r="L83" s="683"/>
      <c r="M83" s="682"/>
      <c r="N83" s="683"/>
      <c r="O83" s="682"/>
      <c r="P83" s="683"/>
      <c r="Q83" s="682"/>
    </row>
    <row r="84" spans="2:17">
      <c r="B84" s="683"/>
      <c r="C84" s="682"/>
      <c r="D84" s="683"/>
      <c r="E84" s="682"/>
      <c r="F84" s="683"/>
      <c r="G84" s="682"/>
      <c r="H84" s="683"/>
      <c r="I84" s="682"/>
      <c r="J84" s="683"/>
      <c r="K84" s="682"/>
      <c r="L84" s="683"/>
      <c r="M84" s="682"/>
      <c r="N84" s="683"/>
      <c r="O84" s="682"/>
      <c r="P84" s="683"/>
      <c r="Q84" s="682"/>
    </row>
    <row r="85" spans="2:17">
      <c r="B85" s="683"/>
      <c r="C85" s="682"/>
      <c r="D85" s="683"/>
      <c r="E85" s="682"/>
      <c r="F85" s="683"/>
      <c r="G85" s="682"/>
      <c r="H85" s="683"/>
      <c r="I85" s="682"/>
      <c r="J85" s="683"/>
      <c r="K85" s="682"/>
      <c r="L85" s="683"/>
      <c r="M85" s="682"/>
      <c r="N85" s="683"/>
      <c r="O85" s="682"/>
      <c r="P85" s="683"/>
      <c r="Q85" s="682"/>
    </row>
    <row r="86" spans="2:17">
      <c r="B86" s="683"/>
      <c r="C86" s="682"/>
      <c r="D86" s="683"/>
      <c r="E86" s="682"/>
      <c r="F86" s="683"/>
      <c r="G86" s="682"/>
      <c r="H86" s="683"/>
      <c r="I86" s="682"/>
      <c r="J86" s="683"/>
      <c r="K86" s="682"/>
      <c r="L86" s="683"/>
      <c r="M86" s="682"/>
      <c r="N86" s="683"/>
      <c r="O86" s="682"/>
      <c r="P86" s="683"/>
      <c r="Q86" s="682"/>
    </row>
    <row r="87" spans="2:17">
      <c r="B87" s="683"/>
      <c r="C87" s="682"/>
      <c r="D87" s="683"/>
      <c r="E87" s="682"/>
      <c r="F87" s="683"/>
      <c r="G87" s="682"/>
      <c r="H87" s="683"/>
      <c r="I87" s="682"/>
      <c r="J87" s="683"/>
      <c r="K87" s="682"/>
      <c r="L87" s="683"/>
      <c r="M87" s="682"/>
      <c r="N87" s="683"/>
      <c r="O87" s="682"/>
      <c r="P87" s="683"/>
      <c r="Q87" s="682"/>
    </row>
    <row r="88" spans="2:17">
      <c r="B88" s="683"/>
      <c r="C88" s="682"/>
      <c r="D88" s="683"/>
      <c r="E88" s="682"/>
      <c r="F88" s="683"/>
      <c r="G88" s="682"/>
      <c r="H88" s="683"/>
      <c r="I88" s="682"/>
      <c r="J88" s="683"/>
      <c r="K88" s="682"/>
      <c r="L88" s="683"/>
      <c r="M88" s="682"/>
      <c r="N88" s="683"/>
      <c r="O88" s="682"/>
      <c r="P88" s="683"/>
      <c r="Q88" s="682"/>
    </row>
    <row r="89" spans="2:17">
      <c r="B89" s="683"/>
      <c r="C89" s="682"/>
      <c r="D89" s="683"/>
      <c r="E89" s="682"/>
      <c r="F89" s="683"/>
      <c r="G89" s="682"/>
      <c r="H89" s="683"/>
      <c r="I89" s="682"/>
      <c r="J89" s="683"/>
      <c r="K89" s="682"/>
      <c r="L89" s="683"/>
      <c r="M89" s="682"/>
      <c r="N89" s="683"/>
      <c r="O89" s="682"/>
      <c r="P89" s="683"/>
      <c r="Q89" s="682"/>
    </row>
    <row r="90" spans="2:17">
      <c r="B90" s="683"/>
      <c r="C90" s="682"/>
      <c r="D90" s="683"/>
      <c r="E90" s="682"/>
      <c r="F90" s="683"/>
      <c r="G90" s="682"/>
      <c r="H90" s="683"/>
      <c r="I90" s="682"/>
      <c r="J90" s="683"/>
      <c r="K90" s="682"/>
      <c r="L90" s="683"/>
      <c r="M90" s="682"/>
      <c r="N90" s="683"/>
      <c r="O90" s="682"/>
      <c r="P90" s="683"/>
      <c r="Q90" s="682"/>
    </row>
    <row r="91" spans="2:17">
      <c r="B91" s="683"/>
      <c r="C91" s="682"/>
      <c r="D91" s="683"/>
      <c r="E91" s="682"/>
      <c r="F91" s="683"/>
      <c r="G91" s="682"/>
      <c r="H91" s="683"/>
      <c r="I91" s="682"/>
      <c r="J91" s="683"/>
      <c r="K91" s="682"/>
      <c r="L91" s="683"/>
      <c r="M91" s="682"/>
      <c r="N91" s="683"/>
      <c r="O91" s="682"/>
      <c r="P91" s="683"/>
      <c r="Q91" s="682"/>
    </row>
    <row r="92" spans="2:17">
      <c r="B92" s="683"/>
      <c r="C92" s="682"/>
      <c r="D92" s="683"/>
      <c r="E92" s="682"/>
      <c r="F92" s="683"/>
      <c r="G92" s="682"/>
      <c r="H92" s="683"/>
      <c r="I92" s="682"/>
      <c r="J92" s="683"/>
      <c r="K92" s="682"/>
      <c r="L92" s="683"/>
      <c r="M92" s="682"/>
      <c r="N92" s="683"/>
      <c r="O92" s="682"/>
      <c r="P92" s="683"/>
      <c r="Q92" s="682"/>
    </row>
    <row r="93" spans="2:17">
      <c r="B93" s="683"/>
      <c r="C93" s="682"/>
      <c r="D93" s="683"/>
      <c r="E93" s="682"/>
      <c r="F93" s="683"/>
      <c r="G93" s="682"/>
      <c r="H93" s="683"/>
      <c r="I93" s="682"/>
      <c r="J93" s="683"/>
      <c r="K93" s="682"/>
      <c r="L93" s="683"/>
      <c r="M93" s="682"/>
      <c r="N93" s="683"/>
      <c r="O93" s="682"/>
      <c r="P93" s="683"/>
      <c r="Q93" s="682"/>
    </row>
    <row r="94" spans="2:17">
      <c r="B94" s="683"/>
      <c r="C94" s="682"/>
      <c r="D94" s="683"/>
      <c r="E94" s="682"/>
      <c r="F94" s="683"/>
      <c r="G94" s="682"/>
      <c r="H94" s="683"/>
      <c r="I94" s="682"/>
      <c r="J94" s="683"/>
      <c r="K94" s="682"/>
      <c r="L94" s="683"/>
      <c r="M94" s="682"/>
      <c r="N94" s="683"/>
      <c r="O94" s="682"/>
      <c r="P94" s="683"/>
      <c r="Q94" s="682"/>
    </row>
    <row r="95" spans="2:17">
      <c r="B95" s="683"/>
      <c r="C95" s="682"/>
      <c r="D95" s="683"/>
      <c r="E95" s="682"/>
      <c r="F95" s="683"/>
      <c r="G95" s="682"/>
      <c r="H95" s="683"/>
      <c r="I95" s="682"/>
      <c r="J95" s="683"/>
      <c r="K95" s="682"/>
      <c r="L95" s="683"/>
      <c r="M95" s="682"/>
      <c r="N95" s="683"/>
      <c r="O95" s="682"/>
      <c r="P95" s="683"/>
      <c r="Q95" s="682"/>
    </row>
    <row r="96" spans="2:17">
      <c r="B96" s="683"/>
      <c r="C96" s="682"/>
      <c r="D96" s="683"/>
      <c r="E96" s="682"/>
      <c r="F96" s="683"/>
      <c r="G96" s="682"/>
      <c r="H96" s="683"/>
      <c r="I96" s="682"/>
      <c r="J96" s="683"/>
      <c r="K96" s="682"/>
      <c r="L96" s="683"/>
      <c r="M96" s="682"/>
      <c r="N96" s="683"/>
      <c r="O96" s="682"/>
      <c r="P96" s="683"/>
      <c r="Q96" s="682"/>
    </row>
    <row r="97" spans="2:17">
      <c r="B97" s="683"/>
      <c r="C97" s="682"/>
      <c r="D97" s="683"/>
      <c r="E97" s="682"/>
      <c r="F97" s="683"/>
      <c r="G97" s="682"/>
      <c r="H97" s="683"/>
      <c r="I97" s="682"/>
      <c r="J97" s="683"/>
      <c r="K97" s="682"/>
      <c r="L97" s="683"/>
      <c r="M97" s="682"/>
      <c r="N97" s="683"/>
      <c r="O97" s="682"/>
      <c r="P97" s="683"/>
      <c r="Q97" s="682"/>
    </row>
    <row r="98" spans="2:17">
      <c r="B98" s="683"/>
      <c r="C98" s="682"/>
      <c r="D98" s="683"/>
      <c r="E98" s="682"/>
      <c r="F98" s="683"/>
      <c r="G98" s="682"/>
      <c r="H98" s="683"/>
      <c r="I98" s="682"/>
      <c r="J98" s="683"/>
      <c r="K98" s="682"/>
      <c r="L98" s="683"/>
      <c r="M98" s="682"/>
      <c r="N98" s="683"/>
      <c r="O98" s="682"/>
      <c r="P98" s="683"/>
      <c r="Q98" s="682"/>
    </row>
    <row r="99" spans="2:17">
      <c r="B99" s="683"/>
      <c r="C99" s="682"/>
      <c r="D99" s="683"/>
      <c r="E99" s="682"/>
      <c r="F99" s="683"/>
      <c r="G99" s="682"/>
      <c r="H99" s="683"/>
      <c r="I99" s="682"/>
      <c r="J99" s="683"/>
      <c r="K99" s="682"/>
      <c r="L99" s="683"/>
      <c r="M99" s="682"/>
      <c r="N99" s="683"/>
      <c r="O99" s="682"/>
      <c r="P99" s="683"/>
      <c r="Q99" s="682"/>
    </row>
    <row r="100" spans="2:17">
      <c r="B100" s="683"/>
      <c r="C100" s="682"/>
      <c r="D100" s="683"/>
      <c r="E100" s="682"/>
      <c r="F100" s="683"/>
      <c r="G100" s="682"/>
      <c r="H100" s="683"/>
      <c r="I100" s="682"/>
      <c r="J100" s="683"/>
      <c r="K100" s="682"/>
      <c r="L100" s="683"/>
      <c r="M100" s="682"/>
      <c r="N100" s="683"/>
      <c r="O100" s="682"/>
      <c r="P100" s="683"/>
      <c r="Q100" s="682"/>
    </row>
    <row r="101" spans="2:17">
      <c r="B101" s="683"/>
      <c r="C101" s="682"/>
      <c r="D101" s="683"/>
      <c r="E101" s="682"/>
      <c r="F101" s="683"/>
      <c r="G101" s="682"/>
      <c r="H101" s="683"/>
      <c r="I101" s="682"/>
      <c r="J101" s="683"/>
      <c r="K101" s="682"/>
      <c r="L101" s="683"/>
      <c r="M101" s="682"/>
      <c r="N101" s="683"/>
      <c r="O101" s="682"/>
      <c r="P101" s="683"/>
      <c r="Q101" s="682"/>
    </row>
    <row r="102" spans="2:17">
      <c r="B102" s="683"/>
      <c r="C102" s="682"/>
      <c r="D102" s="683"/>
      <c r="E102" s="682"/>
      <c r="F102" s="683"/>
      <c r="G102" s="682"/>
      <c r="H102" s="683"/>
      <c r="I102" s="682"/>
      <c r="J102" s="683"/>
      <c r="K102" s="682"/>
      <c r="L102" s="683"/>
      <c r="M102" s="682"/>
      <c r="N102" s="683"/>
      <c r="O102" s="682"/>
      <c r="P102" s="683"/>
      <c r="Q102" s="682"/>
    </row>
    <row r="103" spans="2:17">
      <c r="B103" s="683"/>
      <c r="C103" s="682"/>
      <c r="D103" s="683"/>
      <c r="E103" s="682"/>
      <c r="F103" s="683"/>
      <c r="G103" s="682"/>
      <c r="H103" s="683"/>
      <c r="I103" s="682"/>
      <c r="J103" s="683"/>
      <c r="K103" s="682"/>
      <c r="L103" s="683"/>
      <c r="M103" s="682"/>
      <c r="N103" s="683"/>
      <c r="O103" s="682"/>
      <c r="P103" s="683"/>
      <c r="Q103" s="682"/>
    </row>
    <row r="104" spans="2:17">
      <c r="B104" s="683"/>
      <c r="C104" s="682"/>
      <c r="D104" s="683"/>
      <c r="E104" s="682"/>
      <c r="F104" s="683"/>
      <c r="G104" s="682"/>
      <c r="H104" s="683"/>
      <c r="I104" s="682"/>
      <c r="J104" s="683"/>
      <c r="K104" s="682"/>
      <c r="L104" s="683"/>
      <c r="M104" s="682"/>
      <c r="N104" s="683"/>
      <c r="O104" s="682"/>
      <c r="P104" s="683"/>
      <c r="Q104" s="682"/>
    </row>
    <row r="105" spans="2:17">
      <c r="B105" s="683"/>
      <c r="C105" s="682"/>
      <c r="D105" s="683"/>
      <c r="E105" s="682"/>
      <c r="F105" s="683"/>
      <c r="G105" s="682"/>
      <c r="H105" s="683"/>
      <c r="I105" s="682"/>
      <c r="J105" s="683"/>
      <c r="K105" s="682"/>
      <c r="L105" s="683"/>
      <c r="M105" s="682"/>
      <c r="N105" s="683"/>
      <c r="O105" s="682"/>
      <c r="P105" s="683"/>
      <c r="Q105" s="682"/>
    </row>
    <row r="106" spans="2:17">
      <c r="B106" s="683"/>
      <c r="C106" s="682"/>
      <c r="D106" s="683"/>
      <c r="E106" s="682"/>
      <c r="F106" s="683"/>
      <c r="G106" s="682"/>
      <c r="H106" s="683"/>
      <c r="I106" s="682"/>
      <c r="J106" s="683"/>
      <c r="K106" s="682"/>
      <c r="L106" s="683"/>
      <c r="M106" s="682"/>
      <c r="N106" s="683"/>
      <c r="O106" s="682"/>
      <c r="P106" s="683"/>
      <c r="Q106" s="682"/>
    </row>
    <row r="107" spans="2:17">
      <c r="B107" s="683"/>
      <c r="C107" s="682"/>
      <c r="D107" s="683"/>
      <c r="E107" s="682"/>
      <c r="F107" s="683"/>
      <c r="G107" s="682"/>
      <c r="H107" s="683"/>
      <c r="I107" s="682"/>
      <c r="J107" s="683"/>
      <c r="K107" s="682"/>
      <c r="L107" s="683"/>
      <c r="M107" s="682"/>
      <c r="N107" s="683"/>
      <c r="O107" s="682"/>
      <c r="P107" s="683"/>
      <c r="Q107" s="682"/>
    </row>
    <row r="108" spans="2:17">
      <c r="B108" s="683"/>
      <c r="C108" s="682"/>
      <c r="D108" s="683"/>
      <c r="E108" s="682"/>
      <c r="F108" s="683"/>
      <c r="G108" s="682"/>
      <c r="H108" s="683"/>
      <c r="I108" s="682"/>
      <c r="J108" s="683"/>
      <c r="K108" s="682"/>
      <c r="L108" s="683"/>
      <c r="M108" s="682"/>
      <c r="N108" s="683"/>
      <c r="O108" s="682"/>
      <c r="P108" s="683"/>
      <c r="Q108" s="682"/>
    </row>
    <row r="109" spans="2:17">
      <c r="B109" s="683"/>
      <c r="C109" s="682"/>
      <c r="D109" s="683"/>
      <c r="E109" s="682"/>
      <c r="F109" s="683"/>
      <c r="G109" s="682"/>
      <c r="H109" s="683"/>
      <c r="I109" s="682"/>
      <c r="J109" s="683"/>
      <c r="K109" s="682"/>
      <c r="L109" s="683"/>
      <c r="M109" s="682"/>
      <c r="N109" s="683"/>
      <c r="O109" s="682"/>
      <c r="P109" s="683"/>
      <c r="Q109" s="682"/>
    </row>
    <row r="110" spans="2:17">
      <c r="B110" s="683"/>
      <c r="C110" s="682"/>
      <c r="D110" s="683"/>
      <c r="E110" s="682"/>
      <c r="F110" s="683"/>
      <c r="G110" s="682"/>
      <c r="H110" s="683"/>
      <c r="I110" s="682"/>
      <c r="J110" s="683"/>
      <c r="K110" s="682"/>
      <c r="L110" s="683"/>
      <c r="M110" s="682"/>
      <c r="N110" s="683"/>
      <c r="O110" s="682"/>
      <c r="P110" s="683"/>
      <c r="Q110" s="682"/>
    </row>
    <row r="111" spans="2:17">
      <c r="B111" s="683"/>
      <c r="C111" s="682"/>
      <c r="D111" s="683"/>
      <c r="E111" s="682"/>
      <c r="F111" s="683"/>
      <c r="G111" s="682"/>
      <c r="H111" s="683"/>
      <c r="I111" s="682"/>
      <c r="J111" s="683"/>
      <c r="K111" s="682"/>
      <c r="L111" s="683"/>
      <c r="M111" s="682"/>
      <c r="N111" s="683"/>
      <c r="O111" s="682"/>
      <c r="P111" s="683"/>
      <c r="Q111" s="682"/>
    </row>
    <row r="112" spans="2:17">
      <c r="B112" s="683"/>
      <c r="C112" s="682"/>
      <c r="D112" s="683"/>
      <c r="E112" s="682"/>
      <c r="F112" s="683"/>
      <c r="G112" s="682"/>
      <c r="H112" s="683"/>
      <c r="I112" s="682"/>
      <c r="J112" s="683"/>
      <c r="K112" s="682"/>
      <c r="L112" s="683"/>
      <c r="M112" s="682"/>
      <c r="N112" s="683"/>
      <c r="O112" s="682"/>
      <c r="P112" s="683"/>
      <c r="Q112" s="682"/>
    </row>
    <row r="113" spans="2:17">
      <c r="B113" s="683"/>
      <c r="C113" s="682"/>
      <c r="D113" s="683"/>
      <c r="E113" s="682"/>
      <c r="F113" s="683"/>
      <c r="G113" s="682"/>
      <c r="H113" s="683"/>
      <c r="I113" s="682"/>
      <c r="J113" s="683"/>
      <c r="K113" s="682"/>
      <c r="L113" s="683"/>
      <c r="M113" s="682"/>
      <c r="N113" s="683"/>
      <c r="O113" s="682"/>
      <c r="P113" s="683"/>
      <c r="Q113" s="682"/>
    </row>
    <row r="114" spans="2:17">
      <c r="B114" s="683"/>
      <c r="C114" s="682"/>
      <c r="D114" s="683"/>
      <c r="E114" s="682"/>
      <c r="F114" s="683"/>
      <c r="G114" s="682"/>
      <c r="H114" s="683"/>
      <c r="I114" s="682"/>
      <c r="J114" s="683"/>
      <c r="K114" s="682"/>
      <c r="L114" s="683"/>
      <c r="M114" s="682"/>
      <c r="N114" s="683"/>
      <c r="O114" s="682"/>
      <c r="P114" s="683"/>
      <c r="Q114" s="682"/>
    </row>
  </sheetData>
  <pageMargins left="0.7" right="0.7" top="0.75" bottom="0.75" header="0.3" footer="0.3"/>
  <pageSetup scale="94" orientation="portrait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B2:AL72"/>
  <sheetViews>
    <sheetView zoomScaleNormal="100" workbookViewId="0">
      <selection activeCell="B9" sqref="B9:AK64"/>
    </sheetView>
  </sheetViews>
  <sheetFormatPr defaultColWidth="10.28515625" defaultRowHeight="12"/>
  <cols>
    <col min="1" max="1" width="10.28515625" style="1"/>
    <col min="2" max="2" width="8.42578125" style="1" customWidth="1"/>
    <col min="3" max="3" width="2.28515625" style="1" customWidth="1"/>
    <col min="4" max="4" width="6.140625" style="110" customWidth="1"/>
    <col min="5" max="5" width="1.28515625" style="1" customWidth="1"/>
    <col min="6" max="6" width="0.85546875" style="1" customWidth="1"/>
    <col min="7" max="7" width="6.42578125" style="1" customWidth="1"/>
    <col min="8" max="8" width="0.42578125" style="1" customWidth="1"/>
    <col min="9" max="9" width="0.85546875" style="1" customWidth="1"/>
    <col min="10" max="10" width="6.140625" style="110" customWidth="1"/>
    <col min="11" max="11" width="1.5703125" style="1" customWidth="1"/>
    <col min="12" max="12" width="0.85546875" style="1" customWidth="1"/>
    <col min="13" max="13" width="6.42578125" style="1" customWidth="1"/>
    <col min="14" max="14" width="0.42578125" style="1" customWidth="1"/>
    <col min="15" max="15" width="1.42578125" style="1" customWidth="1"/>
    <col min="16" max="16" width="6.140625" style="110" customWidth="1"/>
    <col min="17" max="17" width="1.28515625" style="1" customWidth="1"/>
    <col min="18" max="18" width="0.85546875" style="1" customWidth="1"/>
    <col min="19" max="19" width="6.42578125" style="1" customWidth="1"/>
    <col min="20" max="20" width="0.42578125" style="1" customWidth="1"/>
    <col min="21" max="21" width="0.85546875" style="1" customWidth="1"/>
    <col min="22" max="22" width="6.140625" style="110" customWidth="1"/>
    <col min="23" max="23" width="1.5703125" style="1" customWidth="1"/>
    <col min="24" max="24" width="0.85546875" style="1" customWidth="1"/>
    <col min="25" max="25" width="6.42578125" style="1" customWidth="1"/>
    <col min="26" max="26" width="0.42578125" style="1" customWidth="1"/>
    <col min="27" max="27" width="1.42578125" style="1" customWidth="1"/>
    <col min="28" max="28" width="6.140625" style="110" customWidth="1"/>
    <col min="29" max="29" width="1.28515625" style="1" customWidth="1"/>
    <col min="30" max="30" width="0.85546875" style="1" customWidth="1"/>
    <col min="31" max="31" width="6.42578125" style="1" customWidth="1"/>
    <col min="32" max="32" width="0.42578125" style="1" customWidth="1"/>
    <col min="33" max="33" width="0.85546875" style="1" customWidth="1"/>
    <col min="34" max="34" width="6.140625" style="110" customWidth="1"/>
    <col min="35" max="35" width="1.5703125" style="1" customWidth="1"/>
    <col min="36" max="36" width="0.85546875" style="1" customWidth="1"/>
    <col min="37" max="37" width="6.42578125" style="1" customWidth="1"/>
    <col min="38" max="38" width="0.42578125" style="1" customWidth="1"/>
    <col min="39" max="16384" width="10.28515625" style="1"/>
  </cols>
  <sheetData>
    <row r="2" spans="2:38">
      <c r="D2" s="110" t="s">
        <v>410</v>
      </c>
    </row>
    <row r="3" spans="2:38">
      <c r="D3" s="110" t="s">
        <v>366</v>
      </c>
    </row>
    <row r="4" spans="2:38">
      <c r="D4" s="110" t="s">
        <v>372</v>
      </c>
    </row>
    <row r="5" spans="2:38" ht="5.25" customHeight="1">
      <c r="M5" s="12"/>
      <c r="N5" s="12"/>
      <c r="O5" s="12"/>
      <c r="Y5" s="12"/>
      <c r="Z5" s="12"/>
      <c r="AA5" s="12"/>
      <c r="AK5" s="12"/>
      <c r="AL5" s="12"/>
    </row>
    <row r="6" spans="2:38" ht="12.95" customHeight="1">
      <c r="D6" s="1970" t="s">
        <v>389</v>
      </c>
      <c r="E6" s="1970"/>
      <c r="F6" s="1970"/>
      <c r="G6" s="1970"/>
      <c r="H6" s="1970"/>
      <c r="I6" s="1970"/>
      <c r="J6" s="1970"/>
      <c r="K6" s="1970"/>
      <c r="L6" s="1970"/>
      <c r="M6" s="1970"/>
      <c r="N6" s="1970"/>
      <c r="O6" s="13"/>
      <c r="P6" s="1970" t="s">
        <v>250</v>
      </c>
      <c r="Q6" s="1970"/>
      <c r="R6" s="1970"/>
      <c r="S6" s="1970"/>
      <c r="T6" s="1970"/>
      <c r="U6" s="1970"/>
      <c r="V6" s="1970"/>
      <c r="W6" s="1970"/>
      <c r="X6" s="1970"/>
      <c r="Y6" s="1970"/>
      <c r="Z6" s="1970"/>
      <c r="AA6" s="13"/>
      <c r="AB6" s="1970" t="s">
        <v>390</v>
      </c>
      <c r="AC6" s="1970"/>
      <c r="AD6" s="1970"/>
      <c r="AE6" s="1970"/>
      <c r="AF6" s="1970"/>
      <c r="AG6" s="1970"/>
      <c r="AH6" s="1970"/>
      <c r="AI6" s="1970"/>
      <c r="AJ6" s="1970"/>
      <c r="AK6" s="1970"/>
      <c r="AL6" s="1970"/>
    </row>
    <row r="7" spans="2:38" ht="13.5" customHeight="1">
      <c r="D7" s="1951" t="s">
        <v>170</v>
      </c>
      <c r="E7" s="1951"/>
      <c r="F7" s="111"/>
      <c r="G7" s="1951" t="s">
        <v>231</v>
      </c>
      <c r="H7" s="1951"/>
      <c r="I7" s="111"/>
      <c r="J7" s="1972" t="s">
        <v>172</v>
      </c>
      <c r="K7" s="1972"/>
      <c r="L7" s="111"/>
      <c r="M7" s="1951" t="s">
        <v>231</v>
      </c>
      <c r="N7" s="1951"/>
      <c r="O7" s="112"/>
      <c r="P7" s="1951" t="s">
        <v>170</v>
      </c>
      <c r="Q7" s="1951"/>
      <c r="R7" s="111"/>
      <c r="S7" s="1951" t="s">
        <v>231</v>
      </c>
      <c r="T7" s="1951"/>
      <c r="U7" s="111"/>
      <c r="V7" s="1972" t="s">
        <v>172</v>
      </c>
      <c r="W7" s="1972"/>
      <c r="X7" s="111"/>
      <c r="Y7" s="1951" t="s">
        <v>231</v>
      </c>
      <c r="Z7" s="1951"/>
      <c r="AA7" s="112"/>
      <c r="AB7" s="1951" t="s">
        <v>170</v>
      </c>
      <c r="AC7" s="1951"/>
      <c r="AD7" s="111"/>
      <c r="AE7" s="1951" t="s">
        <v>231</v>
      </c>
      <c r="AF7" s="1951"/>
      <c r="AG7" s="111"/>
      <c r="AH7" s="1972" t="s">
        <v>172</v>
      </c>
      <c r="AI7" s="1972"/>
      <c r="AJ7" s="111"/>
      <c r="AK7" s="1951" t="s">
        <v>231</v>
      </c>
      <c r="AL7" s="1951"/>
    </row>
    <row r="8" spans="2:38" ht="2.4500000000000002" customHeight="1">
      <c r="E8" s="3"/>
      <c r="F8" s="3"/>
      <c r="G8" s="3"/>
      <c r="H8" s="3"/>
      <c r="I8" s="3"/>
      <c r="J8" s="115"/>
      <c r="K8" s="3"/>
      <c r="L8" s="3"/>
      <c r="Q8" s="3"/>
      <c r="R8" s="3"/>
      <c r="S8" s="3"/>
      <c r="T8" s="3"/>
      <c r="U8" s="3"/>
      <c r="V8" s="115"/>
      <c r="W8" s="3"/>
      <c r="X8" s="3"/>
      <c r="AC8" s="3"/>
      <c r="AD8" s="3"/>
      <c r="AE8" s="3"/>
      <c r="AF8" s="3"/>
      <c r="AG8" s="3"/>
      <c r="AH8" s="115"/>
      <c r="AI8" s="3"/>
      <c r="AJ8" s="3"/>
    </row>
    <row r="9" spans="2:38">
      <c r="B9" s="4">
        <v>42006</v>
      </c>
      <c r="C9" s="4"/>
      <c r="D9" s="45">
        <v>137</v>
      </c>
      <c r="E9" s="46"/>
      <c r="F9" s="46"/>
      <c r="G9" s="143">
        <v>6</v>
      </c>
      <c r="H9" s="46"/>
      <c r="I9" s="46"/>
      <c r="J9" s="46"/>
      <c r="K9" s="46"/>
      <c r="L9" s="46"/>
      <c r="M9" s="46"/>
      <c r="N9" s="46"/>
      <c r="O9" s="46"/>
      <c r="P9" s="45">
        <v>284</v>
      </c>
      <c r="Q9" s="46"/>
      <c r="R9" s="46"/>
      <c r="S9" s="143">
        <v>10</v>
      </c>
      <c r="T9" s="46"/>
      <c r="U9" s="46"/>
      <c r="V9" s="46"/>
      <c r="W9" s="46"/>
      <c r="X9" s="46"/>
      <c r="Y9" s="46"/>
      <c r="Z9" s="46"/>
      <c r="AA9" s="46"/>
      <c r="AB9" s="45">
        <v>280</v>
      </c>
      <c r="AC9" s="46"/>
      <c r="AD9" s="46"/>
      <c r="AE9" s="143">
        <v>4</v>
      </c>
      <c r="AF9" s="46"/>
      <c r="AG9" s="46"/>
      <c r="AH9" s="46"/>
      <c r="AI9" s="46"/>
      <c r="AJ9" s="46"/>
      <c r="AK9" s="46"/>
    </row>
    <row r="10" spans="2:38" ht="12.95" customHeight="1">
      <c r="B10" s="4">
        <f t="shared" ref="B10:B16" si="0">B9+7</f>
        <v>42013</v>
      </c>
      <c r="C10" s="4"/>
      <c r="D10" s="45">
        <v>137</v>
      </c>
      <c r="E10" s="46"/>
      <c r="F10" s="46"/>
      <c r="G10" s="143">
        <v>20</v>
      </c>
      <c r="H10" s="46"/>
      <c r="I10" s="46"/>
      <c r="J10" s="46"/>
      <c r="K10" s="46"/>
      <c r="L10" s="46"/>
      <c r="M10" s="46"/>
      <c r="N10" s="46"/>
      <c r="O10" s="46"/>
      <c r="P10" s="45">
        <v>277.22000000000003</v>
      </c>
      <c r="Q10" s="46"/>
      <c r="R10" s="46"/>
      <c r="S10" s="143">
        <v>9</v>
      </c>
      <c r="T10" s="46"/>
      <c r="U10" s="46"/>
      <c r="V10" s="46"/>
      <c r="W10" s="46"/>
      <c r="X10" s="46"/>
      <c r="Y10" s="46"/>
      <c r="Z10" s="46"/>
      <c r="AA10" s="46"/>
      <c r="AB10" s="45">
        <v>272</v>
      </c>
      <c r="AC10" s="46"/>
      <c r="AD10" s="46"/>
      <c r="AE10" s="143">
        <v>60</v>
      </c>
      <c r="AF10" s="46"/>
      <c r="AG10" s="46"/>
      <c r="AH10" s="46"/>
      <c r="AI10" s="46"/>
      <c r="AJ10" s="46"/>
      <c r="AK10" s="46"/>
    </row>
    <row r="11" spans="2:38">
      <c r="B11" s="4">
        <f t="shared" si="0"/>
        <v>42020</v>
      </c>
      <c r="C11" s="4"/>
      <c r="D11" s="45">
        <v>137</v>
      </c>
      <c r="E11" s="46"/>
      <c r="F11" s="46"/>
      <c r="G11" s="143">
        <v>10</v>
      </c>
      <c r="H11" s="46"/>
      <c r="I11" s="46"/>
      <c r="J11" s="46"/>
      <c r="K11" s="46"/>
      <c r="L11" s="46"/>
      <c r="M11" s="46"/>
      <c r="N11" s="46"/>
      <c r="O11" s="46"/>
      <c r="P11" s="45">
        <v>280</v>
      </c>
      <c r="Q11" s="46"/>
      <c r="R11" s="46"/>
      <c r="S11" s="143">
        <v>20</v>
      </c>
      <c r="T11" s="46"/>
      <c r="U11" s="46"/>
      <c r="V11" s="46"/>
      <c r="W11" s="46"/>
      <c r="X11" s="46"/>
      <c r="Y11" s="46"/>
      <c r="Z11" s="46"/>
      <c r="AA11" s="46"/>
      <c r="AB11" s="45">
        <v>280</v>
      </c>
      <c r="AC11" s="46"/>
      <c r="AD11" s="46"/>
      <c r="AE11" s="143">
        <v>60</v>
      </c>
      <c r="AF11" s="46"/>
      <c r="AG11" s="46"/>
      <c r="AH11" s="46"/>
      <c r="AI11" s="46"/>
      <c r="AJ11" s="46"/>
      <c r="AK11" s="46"/>
    </row>
    <row r="12" spans="2:38">
      <c r="B12" s="4">
        <f t="shared" si="0"/>
        <v>42027</v>
      </c>
      <c r="C12" s="4"/>
      <c r="D12" s="45" t="s">
        <v>141</v>
      </c>
      <c r="E12" s="46"/>
      <c r="F12" s="46"/>
      <c r="G12" s="143" t="s">
        <v>141</v>
      </c>
      <c r="H12" s="46"/>
      <c r="I12" s="46"/>
      <c r="J12" s="46"/>
      <c r="K12" s="46"/>
      <c r="L12" s="46"/>
      <c r="M12" s="46"/>
      <c r="N12" s="46"/>
      <c r="O12" s="46"/>
      <c r="P12" s="45">
        <v>280</v>
      </c>
      <c r="Q12" s="46"/>
      <c r="R12" s="46"/>
      <c r="S12" s="143">
        <v>24</v>
      </c>
      <c r="T12" s="46"/>
      <c r="U12" s="46"/>
      <c r="V12" s="46"/>
      <c r="W12" s="46"/>
      <c r="X12" s="46"/>
      <c r="Y12" s="46"/>
      <c r="Z12" s="46"/>
      <c r="AA12" s="46"/>
      <c r="AB12" s="45">
        <v>280</v>
      </c>
      <c r="AC12" s="46"/>
      <c r="AD12" s="46"/>
      <c r="AE12" s="143">
        <v>40</v>
      </c>
      <c r="AF12" s="46"/>
      <c r="AG12" s="46"/>
      <c r="AH12" s="46"/>
      <c r="AI12" s="46"/>
      <c r="AJ12" s="46"/>
      <c r="AK12" s="46"/>
    </row>
    <row r="13" spans="2:38">
      <c r="B13" s="4">
        <f t="shared" si="0"/>
        <v>42034</v>
      </c>
      <c r="C13" s="4"/>
      <c r="D13" s="45" t="s">
        <v>141</v>
      </c>
      <c r="E13" s="46"/>
      <c r="F13" s="46"/>
      <c r="G13" s="143" t="s">
        <v>141</v>
      </c>
      <c r="H13" s="46"/>
      <c r="I13" s="46"/>
      <c r="J13" s="45">
        <v>137</v>
      </c>
      <c r="K13" s="46"/>
      <c r="L13" s="46"/>
      <c r="M13" s="143">
        <v>36</v>
      </c>
      <c r="N13" s="46"/>
      <c r="O13" s="46"/>
      <c r="P13" s="45">
        <v>280</v>
      </c>
      <c r="Q13" s="46"/>
      <c r="R13" s="46"/>
      <c r="S13" s="143">
        <v>8</v>
      </c>
      <c r="T13" s="46"/>
      <c r="U13" s="46"/>
      <c r="V13" s="45">
        <v>279.60000000000002</v>
      </c>
      <c r="W13" s="46"/>
      <c r="X13" s="46"/>
      <c r="Y13" s="143">
        <v>63</v>
      </c>
      <c r="Z13" s="46"/>
      <c r="AA13" s="46"/>
      <c r="AB13" s="45" t="s">
        <v>141</v>
      </c>
      <c r="AC13" s="46"/>
      <c r="AD13" s="46"/>
      <c r="AE13" s="143" t="s">
        <v>141</v>
      </c>
      <c r="AF13" s="46"/>
      <c r="AG13" s="46"/>
      <c r="AH13" s="45">
        <v>277.07</v>
      </c>
      <c r="AI13" s="46"/>
      <c r="AJ13" s="46"/>
      <c r="AK13" s="143">
        <v>164</v>
      </c>
    </row>
    <row r="14" spans="2:38">
      <c r="B14" s="4">
        <f t="shared" si="0"/>
        <v>42041</v>
      </c>
      <c r="C14" s="4"/>
      <c r="D14" s="45">
        <v>132</v>
      </c>
      <c r="E14" s="46"/>
      <c r="F14" s="46"/>
      <c r="G14" s="143">
        <v>4</v>
      </c>
      <c r="H14" s="46"/>
      <c r="I14" s="46"/>
      <c r="J14" s="46"/>
      <c r="K14" s="46"/>
      <c r="L14" s="46"/>
      <c r="M14" s="46"/>
      <c r="N14" s="46"/>
      <c r="O14" s="46"/>
      <c r="P14" s="45" t="s">
        <v>141</v>
      </c>
      <c r="Q14" s="46"/>
      <c r="R14" s="46"/>
      <c r="S14" s="143" t="s">
        <v>141</v>
      </c>
      <c r="T14" s="46"/>
      <c r="U14" s="46"/>
      <c r="V14" s="46"/>
      <c r="W14" s="46"/>
      <c r="X14" s="46"/>
      <c r="Y14" s="46"/>
      <c r="Z14" s="46"/>
      <c r="AA14" s="46"/>
      <c r="AB14" s="45" t="s">
        <v>141</v>
      </c>
      <c r="AC14" s="46"/>
      <c r="AD14" s="46"/>
      <c r="AE14" s="143" t="s">
        <v>141</v>
      </c>
      <c r="AF14" s="46"/>
      <c r="AG14" s="46"/>
      <c r="AH14" s="46"/>
      <c r="AI14" s="46"/>
      <c r="AJ14" s="46"/>
      <c r="AK14" s="46"/>
    </row>
    <row r="15" spans="2:38">
      <c r="B15" s="4">
        <f t="shared" si="0"/>
        <v>42048</v>
      </c>
      <c r="C15" s="4"/>
      <c r="D15" s="45" t="s">
        <v>141</v>
      </c>
      <c r="E15" s="46"/>
      <c r="F15" s="46"/>
      <c r="G15" s="143" t="s">
        <v>141</v>
      </c>
      <c r="H15" s="46"/>
      <c r="I15" s="46"/>
      <c r="J15" s="46"/>
      <c r="K15" s="46"/>
      <c r="L15" s="46"/>
      <c r="M15" s="46"/>
      <c r="N15" s="46"/>
      <c r="O15" s="46"/>
      <c r="P15" s="45">
        <v>280.5</v>
      </c>
      <c r="Q15" s="46"/>
      <c r="R15" s="46"/>
      <c r="S15" s="143">
        <v>8</v>
      </c>
      <c r="T15" s="46"/>
      <c r="U15" s="46"/>
      <c r="V15" s="46"/>
      <c r="W15" s="46"/>
      <c r="X15" s="46"/>
      <c r="Y15" s="46"/>
      <c r="Z15" s="46"/>
      <c r="AA15" s="46"/>
      <c r="AB15" s="45">
        <v>280</v>
      </c>
      <c r="AC15" s="46"/>
      <c r="AD15" s="46"/>
      <c r="AE15" s="143">
        <v>2</v>
      </c>
      <c r="AF15" s="46"/>
      <c r="AG15" s="46"/>
      <c r="AH15" s="46"/>
      <c r="AI15" s="46"/>
      <c r="AJ15" s="46"/>
      <c r="AK15" s="46"/>
    </row>
    <row r="16" spans="2:38">
      <c r="B16" s="4">
        <f t="shared" si="0"/>
        <v>42055</v>
      </c>
      <c r="C16" s="4"/>
      <c r="D16" s="45">
        <v>128</v>
      </c>
      <c r="E16" s="46"/>
      <c r="F16" s="46"/>
      <c r="G16" s="143">
        <v>40</v>
      </c>
      <c r="H16" s="46"/>
      <c r="I16" s="46"/>
      <c r="J16" s="46"/>
      <c r="K16" s="46"/>
      <c r="L16" s="46"/>
      <c r="M16" s="46"/>
      <c r="N16" s="46"/>
      <c r="O16" s="46"/>
      <c r="P16" s="45" t="s">
        <v>141</v>
      </c>
      <c r="Q16" s="46"/>
      <c r="R16" s="46"/>
      <c r="S16" s="143" t="s">
        <v>141</v>
      </c>
      <c r="T16" s="46"/>
      <c r="U16" s="46"/>
      <c r="V16" s="46"/>
      <c r="W16" s="46"/>
      <c r="X16" s="46"/>
      <c r="Y16" s="46"/>
      <c r="Z16" s="46"/>
      <c r="AA16" s="46"/>
      <c r="AB16" s="45" t="s">
        <v>141</v>
      </c>
      <c r="AC16" s="46"/>
      <c r="AD16" s="46"/>
      <c r="AE16" s="143" t="s">
        <v>141</v>
      </c>
      <c r="AF16" s="46"/>
      <c r="AG16" s="46"/>
      <c r="AH16" s="46"/>
      <c r="AI16" s="46"/>
      <c r="AJ16" s="46"/>
      <c r="AK16" s="46"/>
    </row>
    <row r="17" spans="2:37">
      <c r="B17" s="4">
        <f>B16+7</f>
        <v>42062</v>
      </c>
      <c r="C17" s="4"/>
      <c r="D17" s="45">
        <v>130.5</v>
      </c>
      <c r="E17" s="46"/>
      <c r="F17" s="46"/>
      <c r="G17" s="143">
        <v>80</v>
      </c>
      <c r="H17" s="46"/>
      <c r="I17" s="46"/>
      <c r="J17" s="45">
        <v>129.74</v>
      </c>
      <c r="K17" s="46"/>
      <c r="L17" s="46"/>
      <c r="M17" s="143">
        <v>124</v>
      </c>
      <c r="N17" s="46"/>
      <c r="O17" s="46"/>
      <c r="P17" s="45">
        <v>280</v>
      </c>
      <c r="Q17" s="46"/>
      <c r="R17" s="46"/>
      <c r="S17" s="143">
        <v>8</v>
      </c>
      <c r="T17" s="46"/>
      <c r="U17" s="46"/>
      <c r="V17" s="45">
        <v>280.25</v>
      </c>
      <c r="W17" s="46"/>
      <c r="X17" s="46"/>
      <c r="Y17" s="143">
        <v>16</v>
      </c>
      <c r="Z17" s="46"/>
      <c r="AA17" s="46"/>
      <c r="AB17" s="45" t="s">
        <v>141</v>
      </c>
      <c r="AC17" s="46"/>
      <c r="AD17" s="46"/>
      <c r="AE17" s="143" t="s">
        <v>141</v>
      </c>
      <c r="AF17" s="46"/>
      <c r="AG17" s="46"/>
      <c r="AH17" s="45">
        <v>280</v>
      </c>
      <c r="AI17" s="46"/>
      <c r="AJ17" s="46"/>
      <c r="AK17" s="143">
        <v>2</v>
      </c>
    </row>
    <row r="18" spans="2:37">
      <c r="B18" s="4">
        <f t="shared" ref="B18:B61" si="1">B17+7</f>
        <v>42069</v>
      </c>
      <c r="C18" s="4"/>
      <c r="D18" s="45">
        <v>130</v>
      </c>
      <c r="E18" s="46"/>
      <c r="F18" s="46"/>
      <c r="G18" s="143">
        <v>40</v>
      </c>
      <c r="H18" s="46"/>
      <c r="I18" s="46"/>
      <c r="J18" s="46"/>
      <c r="K18" s="46"/>
      <c r="L18" s="46"/>
      <c r="M18" s="46"/>
      <c r="N18" s="46"/>
      <c r="O18" s="46"/>
      <c r="P18" s="45" t="s">
        <v>141</v>
      </c>
      <c r="Q18" s="46"/>
      <c r="R18" s="46"/>
      <c r="S18" s="143" t="s">
        <v>141</v>
      </c>
      <c r="T18" s="46"/>
      <c r="U18" s="46"/>
      <c r="V18" s="46"/>
      <c r="W18" s="46"/>
      <c r="X18" s="46"/>
      <c r="Y18" s="46"/>
      <c r="Z18" s="46"/>
      <c r="AA18" s="46"/>
      <c r="AB18" s="45" t="s">
        <v>141</v>
      </c>
      <c r="AC18" s="46"/>
      <c r="AD18" s="46"/>
      <c r="AE18" s="143" t="s">
        <v>141</v>
      </c>
      <c r="AF18" s="46"/>
      <c r="AG18" s="46"/>
      <c r="AH18" s="46"/>
      <c r="AI18" s="46"/>
      <c r="AJ18" s="46"/>
      <c r="AK18" s="46"/>
    </row>
    <row r="19" spans="2:37" ht="12.95" customHeight="1">
      <c r="B19" s="4">
        <f t="shared" si="1"/>
        <v>42076</v>
      </c>
      <c r="C19" s="4"/>
      <c r="D19" s="45">
        <v>130</v>
      </c>
      <c r="E19" s="46"/>
      <c r="F19" s="46"/>
      <c r="G19" s="143">
        <v>40</v>
      </c>
      <c r="H19" s="46"/>
      <c r="I19" s="46"/>
      <c r="J19" s="46"/>
      <c r="K19" s="46"/>
      <c r="L19" s="46"/>
      <c r="M19" s="46"/>
      <c r="N19" s="46"/>
      <c r="O19" s="46"/>
      <c r="P19" s="45" t="s">
        <v>141</v>
      </c>
      <c r="Q19" s="46"/>
      <c r="R19" s="46"/>
      <c r="S19" s="143" t="s">
        <v>141</v>
      </c>
      <c r="T19" s="46"/>
      <c r="U19" s="46"/>
      <c r="V19" s="46"/>
      <c r="W19" s="46"/>
      <c r="X19" s="46"/>
      <c r="Y19" s="46"/>
      <c r="Z19" s="46"/>
      <c r="AA19" s="46"/>
      <c r="AB19" s="45" t="s">
        <v>141</v>
      </c>
      <c r="AC19" s="46"/>
      <c r="AD19" s="46"/>
      <c r="AE19" s="143" t="s">
        <v>141</v>
      </c>
      <c r="AF19" s="46"/>
      <c r="AG19" s="46"/>
      <c r="AH19" s="46"/>
      <c r="AI19" s="46"/>
      <c r="AJ19" s="46"/>
      <c r="AK19" s="46"/>
    </row>
    <row r="20" spans="2:37">
      <c r="B20" s="4">
        <f t="shared" si="1"/>
        <v>42083</v>
      </c>
      <c r="C20" s="4"/>
      <c r="D20" s="45" t="s">
        <v>141</v>
      </c>
      <c r="E20" s="46"/>
      <c r="F20" s="46"/>
      <c r="G20" s="143" t="s">
        <v>141</v>
      </c>
      <c r="H20" s="46"/>
      <c r="I20" s="46"/>
      <c r="J20" s="46"/>
      <c r="K20" s="46"/>
      <c r="L20" s="46"/>
      <c r="M20" s="46"/>
      <c r="N20" s="46"/>
      <c r="O20" s="46"/>
      <c r="P20" s="45">
        <v>280</v>
      </c>
      <c r="Q20" s="46"/>
      <c r="R20" s="46"/>
      <c r="S20" s="143">
        <v>20</v>
      </c>
      <c r="T20" s="46"/>
      <c r="U20" s="46"/>
      <c r="V20" s="46"/>
      <c r="W20" s="46"/>
      <c r="X20" s="46"/>
      <c r="Y20" s="46"/>
      <c r="Z20" s="46"/>
      <c r="AA20" s="46"/>
      <c r="AB20" s="45" t="s">
        <v>141</v>
      </c>
      <c r="AC20" s="46"/>
      <c r="AD20" s="46"/>
      <c r="AE20" s="143" t="s">
        <v>141</v>
      </c>
      <c r="AF20" s="46"/>
      <c r="AG20" s="46"/>
      <c r="AH20" s="46"/>
      <c r="AI20" s="46"/>
      <c r="AJ20" s="46"/>
      <c r="AK20" s="46"/>
    </row>
    <row r="21" spans="2:37">
      <c r="B21" s="4">
        <f t="shared" si="1"/>
        <v>42090</v>
      </c>
      <c r="C21" s="4"/>
      <c r="D21" s="45">
        <v>131.66999999999999</v>
      </c>
      <c r="E21" s="46"/>
      <c r="F21" s="46"/>
      <c r="G21" s="143">
        <v>60</v>
      </c>
      <c r="H21" s="46"/>
      <c r="I21" s="46"/>
      <c r="J21" s="45">
        <v>130.71</v>
      </c>
      <c r="K21" s="46"/>
      <c r="L21" s="46"/>
      <c r="M21" s="143">
        <v>140</v>
      </c>
      <c r="N21" s="46"/>
      <c r="O21" s="46"/>
      <c r="P21" s="45">
        <v>280</v>
      </c>
      <c r="Q21" s="46"/>
      <c r="R21" s="46"/>
      <c r="S21" s="143">
        <v>18</v>
      </c>
      <c r="T21" s="46"/>
      <c r="U21" s="46"/>
      <c r="V21" s="45">
        <v>280</v>
      </c>
      <c r="W21" s="46"/>
      <c r="X21" s="46"/>
      <c r="Y21" s="143">
        <v>38</v>
      </c>
      <c r="Z21" s="46"/>
      <c r="AA21" s="46"/>
      <c r="AB21" s="45">
        <v>280</v>
      </c>
      <c r="AC21" s="46"/>
      <c r="AD21" s="46"/>
      <c r="AE21" s="143">
        <v>40</v>
      </c>
      <c r="AF21" s="46"/>
      <c r="AG21" s="46"/>
      <c r="AH21" s="45">
        <v>280</v>
      </c>
      <c r="AI21" s="46"/>
      <c r="AJ21" s="46"/>
      <c r="AK21" s="143">
        <v>40</v>
      </c>
    </row>
    <row r="22" spans="2:37">
      <c r="B22" s="4">
        <f t="shared" si="1"/>
        <v>42097</v>
      </c>
      <c r="C22" s="4"/>
      <c r="D22" s="45">
        <v>133</v>
      </c>
      <c r="E22" s="46"/>
      <c r="F22" s="46"/>
      <c r="G22" s="143">
        <v>2</v>
      </c>
      <c r="H22" s="46"/>
      <c r="I22" s="46"/>
      <c r="J22" s="46"/>
      <c r="K22" s="46"/>
      <c r="L22" s="46"/>
      <c r="M22" s="46"/>
      <c r="N22" s="46"/>
      <c r="O22" s="46"/>
      <c r="P22" s="45">
        <v>280</v>
      </c>
      <c r="Q22" s="46"/>
      <c r="R22" s="46"/>
      <c r="S22" s="143">
        <v>12</v>
      </c>
      <c r="T22" s="46"/>
      <c r="U22" s="46"/>
      <c r="V22" s="46"/>
      <c r="W22" s="46"/>
      <c r="X22" s="46"/>
      <c r="Y22" s="46"/>
      <c r="Z22" s="46"/>
      <c r="AA22" s="46"/>
      <c r="AB22" s="45">
        <v>280</v>
      </c>
      <c r="AC22" s="46"/>
      <c r="AD22" s="46"/>
      <c r="AE22" s="143">
        <v>160</v>
      </c>
      <c r="AF22" s="46"/>
      <c r="AG22" s="46"/>
      <c r="AH22" s="46"/>
      <c r="AI22" s="46"/>
      <c r="AJ22" s="46"/>
      <c r="AK22" s="46"/>
    </row>
    <row r="23" spans="2:37">
      <c r="B23" s="4">
        <f t="shared" si="1"/>
        <v>42104</v>
      </c>
      <c r="C23" s="4"/>
      <c r="D23" s="45" t="s">
        <v>141</v>
      </c>
      <c r="E23" s="46"/>
      <c r="F23" s="46"/>
      <c r="G23" s="143" t="s">
        <v>141</v>
      </c>
      <c r="H23" s="46"/>
      <c r="I23" s="46"/>
      <c r="J23" s="46"/>
      <c r="K23" s="46"/>
      <c r="L23" s="46"/>
      <c r="M23" s="46"/>
      <c r="N23" s="46"/>
      <c r="O23" s="46"/>
      <c r="P23" s="45">
        <v>280</v>
      </c>
      <c r="Q23" s="46"/>
      <c r="R23" s="46"/>
      <c r="S23" s="143">
        <v>8</v>
      </c>
      <c r="T23" s="46"/>
      <c r="U23" s="46"/>
      <c r="V23" s="46"/>
      <c r="W23" s="46"/>
      <c r="X23" s="46"/>
      <c r="Y23" s="46"/>
      <c r="Z23" s="46"/>
      <c r="AA23" s="46"/>
      <c r="AB23" s="45" t="s">
        <v>141</v>
      </c>
      <c r="AC23" s="46"/>
      <c r="AD23" s="46"/>
      <c r="AE23" s="143" t="s">
        <v>141</v>
      </c>
      <c r="AF23" s="46"/>
      <c r="AG23" s="46"/>
      <c r="AH23" s="46"/>
      <c r="AI23" s="46"/>
      <c r="AJ23" s="46"/>
      <c r="AK23" s="46"/>
    </row>
    <row r="24" spans="2:37">
      <c r="B24" s="4">
        <f t="shared" si="1"/>
        <v>42111</v>
      </c>
      <c r="C24" s="4"/>
      <c r="D24" s="45">
        <v>131</v>
      </c>
      <c r="E24" s="46"/>
      <c r="F24" s="46"/>
      <c r="G24" s="143">
        <v>40</v>
      </c>
      <c r="H24" s="46"/>
      <c r="I24" s="46"/>
      <c r="J24" s="46"/>
      <c r="K24" s="46"/>
      <c r="L24" s="46"/>
      <c r="M24" s="46"/>
      <c r="N24" s="46"/>
      <c r="O24" s="46"/>
      <c r="P24" s="45">
        <v>275</v>
      </c>
      <c r="Q24" s="46"/>
      <c r="R24" s="46"/>
      <c r="S24" s="143">
        <v>40</v>
      </c>
      <c r="T24" s="46"/>
      <c r="U24" s="46"/>
      <c r="V24" s="46"/>
      <c r="W24" s="46"/>
      <c r="X24" s="46"/>
      <c r="Y24" s="46"/>
      <c r="Z24" s="46"/>
      <c r="AA24" s="46"/>
      <c r="AB24" s="45">
        <v>280</v>
      </c>
      <c r="AC24" s="46"/>
      <c r="AD24" s="46"/>
      <c r="AE24" s="143">
        <v>40</v>
      </c>
      <c r="AF24" s="46"/>
      <c r="AG24" s="46"/>
      <c r="AH24" s="46"/>
      <c r="AI24" s="46"/>
      <c r="AJ24" s="46"/>
      <c r="AK24" s="46"/>
    </row>
    <row r="25" spans="2:37">
      <c r="B25" s="4">
        <f t="shared" si="1"/>
        <v>42118</v>
      </c>
      <c r="C25" s="4"/>
      <c r="D25" s="45" t="s">
        <v>141</v>
      </c>
      <c r="E25" s="46"/>
      <c r="F25" s="46"/>
      <c r="G25" s="143" t="s">
        <v>141</v>
      </c>
      <c r="H25" s="46"/>
      <c r="I25" s="46"/>
      <c r="J25" s="45">
        <v>129.72</v>
      </c>
      <c r="K25" s="46"/>
      <c r="L25" s="46"/>
      <c r="M25" s="143">
        <v>122</v>
      </c>
      <c r="N25" s="46"/>
      <c r="O25" s="46"/>
      <c r="P25" s="45">
        <v>270.76</v>
      </c>
      <c r="Q25" s="46"/>
      <c r="R25" s="46"/>
      <c r="S25" s="143">
        <v>42</v>
      </c>
      <c r="T25" s="46"/>
      <c r="U25" s="46"/>
      <c r="V25" s="45">
        <v>274.69</v>
      </c>
      <c r="W25" s="46"/>
      <c r="X25" s="46"/>
      <c r="Y25" s="143">
        <v>105</v>
      </c>
      <c r="Z25" s="46"/>
      <c r="AA25" s="46"/>
      <c r="AB25" s="45">
        <v>283.70999999999998</v>
      </c>
      <c r="AC25" s="46"/>
      <c r="AD25" s="46"/>
      <c r="AE25" s="143">
        <v>70</v>
      </c>
      <c r="AF25" s="46"/>
      <c r="AG25" s="46"/>
      <c r="AH25" s="45">
        <v>280.95999999999998</v>
      </c>
      <c r="AI25" s="46"/>
      <c r="AJ25" s="46"/>
      <c r="AK25" s="143">
        <v>270</v>
      </c>
    </row>
    <row r="26" spans="2:37">
      <c r="B26" s="4">
        <f t="shared" si="1"/>
        <v>42125</v>
      </c>
      <c r="C26" s="4"/>
      <c r="D26" s="45">
        <v>129</v>
      </c>
      <c r="E26" s="46"/>
      <c r="F26" s="46"/>
      <c r="G26" s="143">
        <v>80</v>
      </c>
      <c r="H26" s="46"/>
      <c r="I26" s="46"/>
      <c r="J26" s="46"/>
      <c r="K26" s="46"/>
      <c r="L26" s="46"/>
      <c r="M26" s="46"/>
      <c r="N26" s="46"/>
      <c r="O26" s="46"/>
      <c r="P26" s="45">
        <v>290</v>
      </c>
      <c r="Q26" s="46"/>
      <c r="R26" s="46"/>
      <c r="S26" s="143">
        <v>3</v>
      </c>
      <c r="T26" s="46"/>
      <c r="U26" s="46"/>
      <c r="V26" s="46"/>
      <c r="W26" s="46"/>
      <c r="X26" s="46"/>
      <c r="Y26" s="46"/>
      <c r="Z26" s="46"/>
      <c r="AA26" s="46"/>
      <c r="AB26" s="45" t="s">
        <v>141</v>
      </c>
      <c r="AC26" s="46"/>
      <c r="AD26" s="46"/>
      <c r="AE26" s="143" t="s">
        <v>141</v>
      </c>
      <c r="AF26" s="46"/>
      <c r="AG26" s="46"/>
      <c r="AH26" s="46"/>
      <c r="AI26" s="46"/>
      <c r="AJ26" s="46"/>
      <c r="AK26" s="46"/>
    </row>
    <row r="27" spans="2:37">
      <c r="B27" s="4">
        <f t="shared" si="1"/>
        <v>42132</v>
      </c>
      <c r="C27" s="4"/>
      <c r="D27" s="45">
        <v>131</v>
      </c>
      <c r="E27" s="46"/>
      <c r="F27" s="46"/>
      <c r="G27" s="143">
        <v>40</v>
      </c>
      <c r="H27" s="46"/>
      <c r="I27" s="46"/>
      <c r="J27" s="46"/>
      <c r="K27" s="46"/>
      <c r="L27" s="46"/>
      <c r="M27" s="46"/>
      <c r="N27" s="46"/>
      <c r="O27" s="46"/>
      <c r="P27" s="45">
        <v>299.23</v>
      </c>
      <c r="Q27" s="46"/>
      <c r="R27" s="46"/>
      <c r="S27" s="143">
        <v>13</v>
      </c>
      <c r="T27" s="46"/>
      <c r="U27" s="46"/>
      <c r="V27" s="46"/>
      <c r="W27" s="46"/>
      <c r="X27" s="46"/>
      <c r="Y27" s="46"/>
      <c r="Z27" s="46"/>
      <c r="AA27" s="46"/>
      <c r="AB27" s="45">
        <v>300.33999999999997</v>
      </c>
      <c r="AC27" s="46"/>
      <c r="AD27" s="46"/>
      <c r="AE27" s="143">
        <v>41</v>
      </c>
      <c r="AF27" s="46"/>
      <c r="AG27" s="46"/>
      <c r="AH27" s="46"/>
      <c r="AI27" s="46"/>
      <c r="AJ27" s="46"/>
      <c r="AK27" s="46"/>
    </row>
    <row r="28" spans="2:37">
      <c r="B28" s="4">
        <f t="shared" si="1"/>
        <v>42139</v>
      </c>
      <c r="C28" s="315"/>
      <c r="D28" s="45" t="s">
        <v>141</v>
      </c>
      <c r="E28" s="46"/>
      <c r="F28" s="46"/>
      <c r="G28" s="143" t="s">
        <v>141</v>
      </c>
      <c r="H28" s="46"/>
      <c r="I28" s="46"/>
      <c r="J28" s="46"/>
      <c r="K28" s="46"/>
      <c r="L28" s="46"/>
      <c r="M28" s="46"/>
      <c r="N28" s="46"/>
      <c r="O28" s="46"/>
      <c r="P28" s="45" t="s">
        <v>141</v>
      </c>
      <c r="Q28" s="46"/>
      <c r="R28" s="46"/>
      <c r="S28" s="143" t="s">
        <v>141</v>
      </c>
      <c r="T28" s="46"/>
      <c r="U28" s="46"/>
      <c r="V28" s="46"/>
      <c r="W28" s="46"/>
      <c r="X28" s="46"/>
      <c r="Y28" s="46"/>
      <c r="Z28" s="46"/>
      <c r="AA28" s="46"/>
      <c r="AB28" s="45">
        <v>350</v>
      </c>
      <c r="AC28" s="46"/>
      <c r="AD28" s="46"/>
      <c r="AE28" s="143">
        <v>40</v>
      </c>
      <c r="AF28" s="46"/>
      <c r="AG28" s="46"/>
      <c r="AH28" s="46"/>
      <c r="AI28" s="46"/>
      <c r="AJ28" s="46"/>
      <c r="AK28" s="46"/>
    </row>
    <row r="29" spans="2:37">
      <c r="B29" s="4">
        <f t="shared" si="1"/>
        <v>42146</v>
      </c>
      <c r="C29" s="4"/>
      <c r="D29" s="45">
        <v>143</v>
      </c>
      <c r="E29" s="46"/>
      <c r="F29" s="46"/>
      <c r="G29" s="143">
        <v>40</v>
      </c>
      <c r="H29" s="46"/>
      <c r="I29" s="46"/>
      <c r="J29" s="46"/>
      <c r="K29" s="46"/>
      <c r="L29" s="46"/>
      <c r="M29" s="46"/>
      <c r="N29" s="46"/>
      <c r="O29" s="46"/>
      <c r="P29" s="45">
        <v>359.75</v>
      </c>
      <c r="Q29" s="46"/>
      <c r="R29" s="46"/>
      <c r="S29" s="143">
        <v>16</v>
      </c>
      <c r="T29" s="46"/>
      <c r="U29" s="46"/>
      <c r="V29" s="46"/>
      <c r="W29" s="46"/>
      <c r="X29" s="46"/>
      <c r="Y29" s="46"/>
      <c r="Z29" s="46"/>
      <c r="AA29" s="46"/>
      <c r="AB29" s="45" t="s">
        <v>141</v>
      </c>
      <c r="AC29" s="46"/>
      <c r="AD29" s="46"/>
      <c r="AE29" s="143" t="s">
        <v>141</v>
      </c>
      <c r="AF29" s="46"/>
      <c r="AG29" s="46"/>
      <c r="AH29" s="46"/>
      <c r="AI29" s="46"/>
      <c r="AJ29" s="46"/>
      <c r="AK29" s="46"/>
    </row>
    <row r="30" spans="2:37">
      <c r="B30" s="4">
        <f t="shared" si="1"/>
        <v>42153</v>
      </c>
      <c r="C30" s="4"/>
      <c r="D30" s="45" t="s">
        <v>141</v>
      </c>
      <c r="E30" s="46"/>
      <c r="F30" s="46"/>
      <c r="G30" s="143" t="s">
        <v>141</v>
      </c>
      <c r="H30" s="46"/>
      <c r="I30" s="46"/>
      <c r="J30" s="45">
        <v>137</v>
      </c>
      <c r="K30" s="46"/>
      <c r="L30" s="46"/>
      <c r="M30" s="143">
        <v>80</v>
      </c>
      <c r="N30" s="46"/>
      <c r="O30" s="46"/>
      <c r="P30" s="45">
        <v>345</v>
      </c>
      <c r="Q30" s="46"/>
      <c r="R30" s="46"/>
      <c r="S30" s="143">
        <v>20</v>
      </c>
      <c r="T30" s="46"/>
      <c r="U30" s="46"/>
      <c r="V30" s="45">
        <v>337.67</v>
      </c>
      <c r="W30" s="46"/>
      <c r="X30" s="46"/>
      <c r="Y30" s="143">
        <v>49</v>
      </c>
      <c r="Z30" s="46"/>
      <c r="AA30" s="46"/>
      <c r="AB30" s="45" t="s">
        <v>141</v>
      </c>
      <c r="AC30" s="46"/>
      <c r="AD30" s="46"/>
      <c r="AE30" s="143" t="s">
        <v>141</v>
      </c>
      <c r="AF30" s="46"/>
      <c r="AG30" s="46"/>
      <c r="AH30" s="45">
        <v>324.86</v>
      </c>
      <c r="AI30" s="46"/>
      <c r="AJ30" s="46"/>
      <c r="AK30" s="143">
        <v>81</v>
      </c>
    </row>
    <row r="31" spans="2:37">
      <c r="B31" s="4">
        <f t="shared" si="1"/>
        <v>42160</v>
      </c>
      <c r="C31" s="4"/>
      <c r="D31" s="45" t="s">
        <v>141</v>
      </c>
      <c r="E31" s="46"/>
      <c r="F31" s="46"/>
      <c r="G31" s="143" t="s">
        <v>141</v>
      </c>
      <c r="H31" s="46"/>
      <c r="I31" s="46"/>
      <c r="J31" s="46"/>
      <c r="K31" s="46"/>
      <c r="L31" s="46"/>
      <c r="M31" s="46"/>
      <c r="N31" s="46"/>
      <c r="O31" s="46"/>
      <c r="P31" s="45">
        <v>367.5</v>
      </c>
      <c r="Q31" s="46"/>
      <c r="R31" s="46"/>
      <c r="S31" s="143">
        <v>4</v>
      </c>
      <c r="T31" s="46"/>
      <c r="U31" s="46"/>
      <c r="V31" s="46"/>
      <c r="W31" s="46"/>
      <c r="X31" s="46"/>
      <c r="Y31" s="46"/>
      <c r="Z31" s="46"/>
      <c r="AA31" s="46"/>
      <c r="AB31" s="45" t="s">
        <v>141</v>
      </c>
      <c r="AC31" s="46"/>
      <c r="AD31" s="46"/>
      <c r="AE31" s="143" t="s">
        <v>141</v>
      </c>
      <c r="AF31" s="46"/>
      <c r="AG31" s="46"/>
      <c r="AH31" s="46"/>
      <c r="AI31" s="46"/>
      <c r="AJ31" s="46"/>
      <c r="AK31" s="46"/>
    </row>
    <row r="32" spans="2:37">
      <c r="B32" s="4">
        <f t="shared" si="1"/>
        <v>42167</v>
      </c>
      <c r="C32" s="4"/>
      <c r="D32" s="45" t="s">
        <v>141</v>
      </c>
      <c r="E32" s="46"/>
      <c r="F32" s="46"/>
      <c r="G32" s="143" t="s">
        <v>141</v>
      </c>
      <c r="H32" s="46"/>
      <c r="I32" s="46"/>
      <c r="J32" s="46"/>
      <c r="K32" s="46"/>
      <c r="L32" s="46"/>
      <c r="M32" s="46"/>
      <c r="N32" s="46"/>
      <c r="O32" s="46"/>
      <c r="P32" s="45">
        <v>384</v>
      </c>
      <c r="Q32" s="46"/>
      <c r="R32" s="46"/>
      <c r="S32" s="143">
        <v>10</v>
      </c>
      <c r="T32" s="46"/>
      <c r="U32" s="46"/>
      <c r="V32" s="46"/>
      <c r="W32" s="46"/>
      <c r="X32" s="46"/>
      <c r="Y32" s="46"/>
      <c r="Z32" s="46"/>
      <c r="AA32" s="46"/>
      <c r="AB32" s="45">
        <v>410</v>
      </c>
      <c r="AC32" s="46"/>
      <c r="AD32" s="46"/>
      <c r="AE32" s="143">
        <v>40</v>
      </c>
      <c r="AF32" s="46"/>
      <c r="AG32" s="46"/>
      <c r="AH32" s="46"/>
      <c r="AI32" s="46"/>
      <c r="AJ32" s="46"/>
      <c r="AK32" s="46"/>
    </row>
    <row r="33" spans="2:37">
      <c r="B33" s="4">
        <f t="shared" si="1"/>
        <v>42174</v>
      </c>
      <c r="C33" s="4"/>
      <c r="D33" s="45" t="s">
        <v>141</v>
      </c>
      <c r="E33" s="46"/>
      <c r="F33" s="46"/>
      <c r="G33" s="143" t="s">
        <v>141</v>
      </c>
      <c r="H33" s="46"/>
      <c r="I33" s="46"/>
      <c r="J33" s="46"/>
      <c r="K33" s="46"/>
      <c r="L33" s="46"/>
      <c r="M33" s="46"/>
      <c r="N33" s="46"/>
      <c r="O33" s="46"/>
      <c r="P33" s="45">
        <v>400</v>
      </c>
      <c r="Q33" s="46"/>
      <c r="R33" s="46"/>
      <c r="S33" s="143">
        <v>9</v>
      </c>
      <c r="T33" s="46"/>
      <c r="U33" s="46"/>
      <c r="V33" s="46"/>
      <c r="W33" s="46"/>
      <c r="X33" s="46"/>
      <c r="Y33" s="46"/>
      <c r="Z33" s="46"/>
      <c r="AA33" s="46"/>
      <c r="AB33" s="45" t="s">
        <v>141</v>
      </c>
      <c r="AC33" s="46"/>
      <c r="AD33" s="46"/>
      <c r="AE33" s="143" t="s">
        <v>141</v>
      </c>
      <c r="AF33" s="46"/>
      <c r="AG33" s="46"/>
      <c r="AH33" s="46"/>
      <c r="AI33" s="46"/>
      <c r="AJ33" s="46"/>
      <c r="AK33" s="46"/>
    </row>
    <row r="34" spans="2:37">
      <c r="B34" s="4">
        <f t="shared" si="1"/>
        <v>42181</v>
      </c>
      <c r="C34" s="4"/>
      <c r="D34" s="45" t="s">
        <v>141</v>
      </c>
      <c r="E34" s="46"/>
      <c r="F34" s="46"/>
      <c r="G34" s="143" t="s">
        <v>141</v>
      </c>
      <c r="H34" s="46"/>
      <c r="I34" s="46"/>
      <c r="J34" s="45">
        <v>142</v>
      </c>
      <c r="K34" s="46"/>
      <c r="L34" s="46"/>
      <c r="M34" s="143">
        <v>2</v>
      </c>
      <c r="N34" s="46"/>
      <c r="O34" s="46"/>
      <c r="P34" s="45">
        <v>400</v>
      </c>
      <c r="Q34" s="46"/>
      <c r="R34" s="46"/>
      <c r="S34" s="143">
        <v>8</v>
      </c>
      <c r="T34" s="46"/>
      <c r="U34" s="46"/>
      <c r="V34" s="45">
        <v>390.49</v>
      </c>
      <c r="W34" s="46"/>
      <c r="X34" s="46"/>
      <c r="Y34" s="143">
        <v>31</v>
      </c>
      <c r="Z34" s="46"/>
      <c r="AA34" s="46"/>
      <c r="AB34" s="45" t="s">
        <v>141</v>
      </c>
      <c r="AC34" s="46"/>
      <c r="AD34" s="46"/>
      <c r="AE34" s="143" t="s">
        <v>141</v>
      </c>
      <c r="AF34" s="46"/>
      <c r="AG34" s="46"/>
      <c r="AH34" s="45">
        <v>411.19</v>
      </c>
      <c r="AI34" s="46"/>
      <c r="AJ34" s="46"/>
      <c r="AK34" s="143">
        <v>42</v>
      </c>
    </row>
    <row r="35" spans="2:37">
      <c r="B35" s="4">
        <f t="shared" si="1"/>
        <v>42188</v>
      </c>
      <c r="C35" s="4"/>
      <c r="D35" s="45">
        <v>142</v>
      </c>
      <c r="E35" s="46"/>
      <c r="F35" s="46"/>
      <c r="G35" s="143">
        <v>14</v>
      </c>
      <c r="H35" s="46"/>
      <c r="I35" s="46"/>
      <c r="J35" s="46"/>
      <c r="K35" s="46"/>
      <c r="L35" s="46"/>
      <c r="M35" s="46"/>
      <c r="N35" s="46"/>
      <c r="O35" s="46"/>
      <c r="P35" s="45" t="s">
        <v>141</v>
      </c>
      <c r="Q35" s="46"/>
      <c r="R35" s="46"/>
      <c r="S35" s="143" t="s">
        <v>141</v>
      </c>
      <c r="T35" s="46"/>
      <c r="U35" s="46"/>
      <c r="V35" s="46"/>
      <c r="W35" s="46"/>
      <c r="X35" s="46"/>
      <c r="Y35" s="46"/>
      <c r="Z35" s="46"/>
      <c r="AA35" s="46"/>
      <c r="AB35" s="45">
        <v>454.05</v>
      </c>
      <c r="AC35" s="46"/>
      <c r="AD35" s="46"/>
      <c r="AE35" s="143">
        <v>42</v>
      </c>
      <c r="AF35" s="46"/>
      <c r="AG35" s="46"/>
      <c r="AH35" s="46"/>
      <c r="AI35" s="46"/>
      <c r="AJ35" s="46"/>
      <c r="AK35" s="46"/>
    </row>
    <row r="36" spans="2:37">
      <c r="B36" s="4">
        <f t="shared" si="1"/>
        <v>42195</v>
      </c>
      <c r="C36" s="4"/>
      <c r="D36" s="45" t="s">
        <v>141</v>
      </c>
      <c r="E36" s="46"/>
      <c r="F36" s="46"/>
      <c r="G36" s="143" t="s">
        <v>141</v>
      </c>
      <c r="H36" s="46"/>
      <c r="I36" s="46"/>
      <c r="J36" s="46"/>
      <c r="K36" s="46"/>
      <c r="L36" s="46"/>
      <c r="M36" s="46"/>
      <c r="N36" s="46"/>
      <c r="O36" s="46"/>
      <c r="P36" s="45">
        <v>412.72</v>
      </c>
      <c r="Q36" s="46"/>
      <c r="R36" s="46"/>
      <c r="S36" s="143">
        <v>36</v>
      </c>
      <c r="T36" s="46"/>
      <c r="U36" s="46"/>
      <c r="V36" s="46"/>
      <c r="W36" s="46"/>
      <c r="X36" s="46"/>
      <c r="Y36" s="46"/>
      <c r="Z36" s="46"/>
      <c r="AA36" s="46"/>
      <c r="AB36" s="45">
        <v>452</v>
      </c>
      <c r="AC36" s="46"/>
      <c r="AD36" s="46"/>
      <c r="AE36" s="143">
        <v>20</v>
      </c>
      <c r="AF36" s="46"/>
      <c r="AG36" s="46"/>
      <c r="AH36" s="46"/>
      <c r="AI36" s="46"/>
      <c r="AJ36" s="46"/>
      <c r="AK36" s="46"/>
    </row>
    <row r="37" spans="2:37">
      <c r="B37" s="4">
        <f t="shared" si="1"/>
        <v>42202</v>
      </c>
      <c r="C37" s="4"/>
      <c r="D37" s="45">
        <v>142</v>
      </c>
      <c r="E37" s="46"/>
      <c r="F37" s="46"/>
      <c r="G37" s="143">
        <v>80</v>
      </c>
      <c r="H37" s="46"/>
      <c r="I37" s="46"/>
      <c r="J37" s="46"/>
      <c r="K37" s="46"/>
      <c r="L37" s="46"/>
      <c r="M37" s="46"/>
      <c r="N37" s="46"/>
      <c r="O37" s="46"/>
      <c r="P37" s="45" t="s">
        <v>141</v>
      </c>
      <c r="Q37" s="46"/>
      <c r="R37" s="46"/>
      <c r="S37" s="143" t="s">
        <v>141</v>
      </c>
      <c r="T37" s="46"/>
      <c r="U37" s="46"/>
      <c r="V37" s="46"/>
      <c r="W37" s="46"/>
      <c r="X37" s="46"/>
      <c r="Y37" s="46"/>
      <c r="Z37" s="46"/>
      <c r="AA37" s="46"/>
      <c r="AB37" s="45" t="s">
        <v>141</v>
      </c>
      <c r="AC37" s="46"/>
      <c r="AD37" s="46"/>
      <c r="AE37" s="143" t="s">
        <v>141</v>
      </c>
      <c r="AF37" s="46"/>
      <c r="AG37" s="46"/>
      <c r="AH37" s="46"/>
      <c r="AI37" s="46"/>
      <c r="AJ37" s="46"/>
      <c r="AK37" s="46"/>
    </row>
    <row r="38" spans="2:37">
      <c r="B38" s="4">
        <f t="shared" si="1"/>
        <v>42209</v>
      </c>
      <c r="C38" s="4"/>
      <c r="D38" s="45" t="s">
        <v>141</v>
      </c>
      <c r="E38" s="46"/>
      <c r="F38" s="46"/>
      <c r="G38" s="143" t="s">
        <v>141</v>
      </c>
      <c r="H38" s="46"/>
      <c r="I38" s="46"/>
      <c r="J38" s="46"/>
      <c r="K38" s="46"/>
      <c r="L38" s="46"/>
      <c r="M38" s="46"/>
      <c r="N38" s="46"/>
      <c r="O38" s="46"/>
      <c r="P38" s="45" t="s">
        <v>141</v>
      </c>
      <c r="Q38" s="46"/>
      <c r="R38" s="46"/>
      <c r="S38" s="143" t="s">
        <v>141</v>
      </c>
      <c r="T38" s="46"/>
      <c r="U38" s="46"/>
      <c r="V38" s="46"/>
      <c r="W38" s="46"/>
      <c r="X38" s="46"/>
      <c r="Y38" s="46"/>
      <c r="Z38" s="46"/>
      <c r="AA38" s="46"/>
      <c r="AB38" s="45" t="s">
        <v>141</v>
      </c>
      <c r="AC38" s="46"/>
      <c r="AD38" s="46"/>
      <c r="AE38" s="143" t="s">
        <v>141</v>
      </c>
      <c r="AF38" s="46"/>
      <c r="AG38" s="46"/>
      <c r="AH38" s="46"/>
      <c r="AI38" s="46"/>
      <c r="AJ38" s="46"/>
      <c r="AK38" s="46"/>
    </row>
    <row r="39" spans="2:37">
      <c r="B39" s="4">
        <f t="shared" si="1"/>
        <v>42216</v>
      </c>
      <c r="C39" s="4"/>
      <c r="D39" s="45">
        <v>140</v>
      </c>
      <c r="E39" s="46"/>
      <c r="F39" s="46"/>
      <c r="G39" s="143">
        <v>20</v>
      </c>
      <c r="H39" s="46"/>
      <c r="I39" s="46"/>
      <c r="J39" s="45">
        <v>141.63999999999999</v>
      </c>
      <c r="K39" s="46"/>
      <c r="L39" s="46"/>
      <c r="M39" s="143">
        <v>112</v>
      </c>
      <c r="N39" s="46"/>
      <c r="O39" s="46"/>
      <c r="P39" s="45" t="s">
        <v>141</v>
      </c>
      <c r="Q39" s="46"/>
      <c r="R39" s="46"/>
      <c r="S39" s="143" t="s">
        <v>141</v>
      </c>
      <c r="T39" s="46"/>
      <c r="U39" s="46"/>
      <c r="V39" s="45">
        <v>412.72</v>
      </c>
      <c r="W39" s="46"/>
      <c r="X39" s="46"/>
      <c r="Y39" s="143">
        <v>36</v>
      </c>
      <c r="Z39" s="46"/>
      <c r="AA39" s="46"/>
      <c r="AB39" s="45" t="s">
        <v>141</v>
      </c>
      <c r="AC39" s="46"/>
      <c r="AD39" s="46"/>
      <c r="AE39" s="143" t="s">
        <v>141</v>
      </c>
      <c r="AF39" s="46"/>
      <c r="AG39" s="46"/>
      <c r="AH39" s="45">
        <v>454</v>
      </c>
      <c r="AI39" s="46"/>
      <c r="AJ39" s="46"/>
      <c r="AK39" s="143">
        <v>60</v>
      </c>
    </row>
    <row r="40" spans="2:37">
      <c r="B40" s="4">
        <f t="shared" si="1"/>
        <v>42223</v>
      </c>
      <c r="C40" s="4"/>
      <c r="D40" s="45">
        <v>143.57</v>
      </c>
      <c r="E40" s="46"/>
      <c r="F40" s="46"/>
      <c r="G40" s="143">
        <v>140</v>
      </c>
      <c r="H40" s="46"/>
      <c r="I40" s="46"/>
      <c r="J40" s="46"/>
      <c r="K40" s="46"/>
      <c r="L40" s="46"/>
      <c r="M40" s="46"/>
      <c r="N40" s="46"/>
      <c r="O40" s="46"/>
      <c r="P40" s="45" t="s">
        <v>141</v>
      </c>
      <c r="Q40" s="46"/>
      <c r="R40" s="46"/>
      <c r="S40" s="143" t="s">
        <v>141</v>
      </c>
      <c r="T40" s="46"/>
      <c r="U40" s="46"/>
      <c r="V40" s="46"/>
      <c r="W40" s="46"/>
      <c r="X40" s="46"/>
      <c r="Y40" s="46"/>
      <c r="Z40" s="46"/>
      <c r="AA40" s="46"/>
      <c r="AB40" s="45">
        <v>456.67</v>
      </c>
      <c r="AC40" s="46"/>
      <c r="AD40" s="46"/>
      <c r="AE40" s="143">
        <v>120</v>
      </c>
      <c r="AF40" s="46"/>
      <c r="AG40" s="46"/>
      <c r="AH40" s="46"/>
      <c r="AI40" s="46"/>
      <c r="AJ40" s="46"/>
      <c r="AK40" s="46"/>
    </row>
    <row r="41" spans="2:37">
      <c r="B41" s="4">
        <f t="shared" si="1"/>
        <v>42230</v>
      </c>
      <c r="C41" s="4"/>
      <c r="D41" s="45" t="s">
        <v>141</v>
      </c>
      <c r="E41" s="46"/>
      <c r="F41" s="46"/>
      <c r="G41" s="143" t="s">
        <v>141</v>
      </c>
      <c r="H41" s="46"/>
      <c r="I41" s="46"/>
      <c r="J41" s="46"/>
      <c r="K41" s="46"/>
      <c r="L41" s="46"/>
      <c r="M41" s="46"/>
      <c r="N41" s="46"/>
      <c r="O41" s="46"/>
      <c r="P41" s="45">
        <v>405</v>
      </c>
      <c r="Q41" s="46"/>
      <c r="R41" s="46"/>
      <c r="S41" s="143">
        <v>4</v>
      </c>
      <c r="T41" s="46"/>
      <c r="U41" s="46"/>
      <c r="V41" s="46"/>
      <c r="W41" s="46"/>
      <c r="X41" s="46"/>
      <c r="Y41" s="46"/>
      <c r="Z41" s="46"/>
      <c r="AA41" s="46"/>
      <c r="AB41" s="45">
        <v>460.5</v>
      </c>
      <c r="AC41" s="46"/>
      <c r="AD41" s="46"/>
      <c r="AE41" s="143">
        <v>160</v>
      </c>
      <c r="AF41" s="46"/>
      <c r="AG41" s="46"/>
      <c r="AH41" s="46"/>
      <c r="AI41" s="46"/>
      <c r="AJ41" s="46"/>
      <c r="AK41" s="46"/>
    </row>
    <row r="42" spans="2:37">
      <c r="B42" s="4">
        <f t="shared" si="1"/>
        <v>42237</v>
      </c>
      <c r="C42" s="4"/>
      <c r="D42" s="45">
        <v>147</v>
      </c>
      <c r="E42" s="46"/>
      <c r="F42" s="46"/>
      <c r="G42" s="143">
        <v>60</v>
      </c>
      <c r="H42" s="46"/>
      <c r="I42" s="46"/>
      <c r="J42" s="46"/>
      <c r="K42" s="46"/>
      <c r="L42" s="46"/>
      <c r="M42" s="46"/>
      <c r="N42" s="46"/>
      <c r="O42" s="46"/>
      <c r="P42" s="45">
        <v>405</v>
      </c>
      <c r="Q42" s="46"/>
      <c r="R42" s="46"/>
      <c r="S42" s="143">
        <v>14</v>
      </c>
      <c r="T42" s="46"/>
      <c r="U42" s="46"/>
      <c r="V42" s="46"/>
      <c r="W42" s="46"/>
      <c r="X42" s="46"/>
      <c r="Y42" s="46"/>
      <c r="Z42" s="46"/>
      <c r="AA42" s="46"/>
      <c r="AB42" s="45">
        <v>463.6</v>
      </c>
      <c r="AC42" s="46"/>
      <c r="AD42" s="46"/>
      <c r="AE42" s="143">
        <v>50</v>
      </c>
      <c r="AF42" s="46"/>
      <c r="AG42" s="46"/>
      <c r="AH42" s="46"/>
      <c r="AI42" s="46"/>
      <c r="AJ42" s="46"/>
      <c r="AK42" s="46"/>
    </row>
    <row r="43" spans="2:37">
      <c r="B43" s="4">
        <f t="shared" si="1"/>
        <v>42244</v>
      </c>
      <c r="C43" s="4"/>
      <c r="D43" s="45">
        <v>147.57</v>
      </c>
      <c r="E43" s="46"/>
      <c r="F43" s="46"/>
      <c r="G43" s="143">
        <v>140</v>
      </c>
      <c r="H43" s="46"/>
      <c r="I43" s="46"/>
      <c r="J43" s="45">
        <v>146.19</v>
      </c>
      <c r="K43" s="46"/>
      <c r="L43" s="46"/>
      <c r="M43" s="143">
        <v>420</v>
      </c>
      <c r="N43" s="46"/>
      <c r="O43" s="46"/>
      <c r="P43" s="45" t="s">
        <v>141</v>
      </c>
      <c r="Q43" s="46"/>
      <c r="R43" s="46"/>
      <c r="S43" s="143" t="s">
        <v>141</v>
      </c>
      <c r="T43" s="46"/>
      <c r="U43" s="46"/>
      <c r="V43" s="45">
        <v>405</v>
      </c>
      <c r="W43" s="46"/>
      <c r="X43" s="46"/>
      <c r="Y43" s="143">
        <v>18</v>
      </c>
      <c r="Z43" s="46"/>
      <c r="AA43" s="46"/>
      <c r="AB43" s="45" t="s">
        <v>141</v>
      </c>
      <c r="AC43" s="46"/>
      <c r="AD43" s="46"/>
      <c r="AE43" s="143" t="s">
        <v>141</v>
      </c>
      <c r="AF43" s="46"/>
      <c r="AG43" s="46"/>
      <c r="AH43" s="45">
        <v>461.95</v>
      </c>
      <c r="AI43" s="46"/>
      <c r="AJ43" s="46"/>
      <c r="AK43" s="143">
        <v>390</v>
      </c>
    </row>
    <row r="44" spans="2:37">
      <c r="B44" s="4">
        <f t="shared" si="1"/>
        <v>42251</v>
      </c>
      <c r="C44" s="4"/>
      <c r="D44" s="45">
        <v>147.75</v>
      </c>
      <c r="E44" s="46"/>
      <c r="F44" s="46"/>
      <c r="G44" s="143">
        <v>80</v>
      </c>
      <c r="H44" s="46"/>
      <c r="I44" s="46"/>
      <c r="J44" s="46"/>
      <c r="K44" s="46"/>
      <c r="L44" s="46"/>
      <c r="M44" s="46"/>
      <c r="N44" s="46"/>
      <c r="O44" s="46"/>
      <c r="P44" s="45">
        <v>405</v>
      </c>
      <c r="Q44" s="46"/>
      <c r="R44" s="46"/>
      <c r="S44" s="143">
        <v>2</v>
      </c>
      <c r="T44" s="46"/>
      <c r="U44" s="46"/>
      <c r="V44" s="46"/>
      <c r="W44" s="46"/>
      <c r="X44" s="46"/>
      <c r="Y44" s="46"/>
      <c r="Z44" s="46"/>
      <c r="AA44" s="46"/>
      <c r="AB44" s="45">
        <v>475</v>
      </c>
      <c r="AC44" s="46"/>
      <c r="AD44" s="46"/>
      <c r="AE44" s="143">
        <v>60</v>
      </c>
      <c r="AF44" s="46"/>
      <c r="AG44" s="46"/>
      <c r="AH44" s="46"/>
      <c r="AI44" s="46"/>
      <c r="AJ44" s="46"/>
      <c r="AK44" s="46"/>
    </row>
    <row r="45" spans="2:37">
      <c r="B45" s="4">
        <f t="shared" si="1"/>
        <v>42258</v>
      </c>
      <c r="C45" s="4"/>
      <c r="D45" s="45">
        <v>147</v>
      </c>
      <c r="E45" s="46"/>
      <c r="F45" s="46"/>
      <c r="G45" s="143">
        <v>40</v>
      </c>
      <c r="H45" s="46"/>
      <c r="I45" s="46"/>
      <c r="J45" s="46"/>
      <c r="K45" s="46"/>
      <c r="L45" s="46"/>
      <c r="M45" s="46"/>
      <c r="N45" s="46"/>
      <c r="O45" s="46"/>
      <c r="P45" s="45">
        <v>405</v>
      </c>
      <c r="Q45" s="46"/>
      <c r="R45" s="46"/>
      <c r="S45" s="143">
        <v>22</v>
      </c>
      <c r="T45" s="46"/>
      <c r="U45" s="46"/>
      <c r="V45" s="46"/>
      <c r="W45" s="46"/>
      <c r="X45" s="46"/>
      <c r="Y45" s="46"/>
      <c r="Z45" s="46"/>
      <c r="AA45" s="46"/>
      <c r="AB45" s="45">
        <v>475</v>
      </c>
      <c r="AC45" s="46"/>
      <c r="AD45" s="46"/>
      <c r="AE45" s="143">
        <v>60</v>
      </c>
      <c r="AF45" s="46"/>
      <c r="AG45" s="46"/>
      <c r="AH45" s="46"/>
      <c r="AI45" s="46"/>
      <c r="AJ45" s="46"/>
      <c r="AK45" s="46"/>
    </row>
    <row r="46" spans="2:37">
      <c r="B46" s="4">
        <f t="shared" si="1"/>
        <v>42265</v>
      </c>
      <c r="C46" s="4"/>
      <c r="D46" s="45" t="s">
        <v>141</v>
      </c>
      <c r="E46" s="46"/>
      <c r="F46" s="46"/>
      <c r="G46" s="143" t="s">
        <v>141</v>
      </c>
      <c r="H46" s="46"/>
      <c r="I46" s="46"/>
      <c r="J46" s="46"/>
      <c r="K46" s="46"/>
      <c r="L46" s="46"/>
      <c r="M46" s="46"/>
      <c r="N46" s="46"/>
      <c r="O46" s="46"/>
      <c r="P46" s="45" t="s">
        <v>141</v>
      </c>
      <c r="Q46" s="46"/>
      <c r="R46" s="46"/>
      <c r="S46" s="143" t="s">
        <v>141</v>
      </c>
      <c r="T46" s="46"/>
      <c r="U46" s="46"/>
      <c r="V46" s="46"/>
      <c r="W46" s="46"/>
      <c r="X46" s="46"/>
      <c r="Y46" s="46"/>
      <c r="Z46" s="46"/>
      <c r="AA46" s="46"/>
      <c r="AB46" s="45" t="s">
        <v>141</v>
      </c>
      <c r="AC46" s="46"/>
      <c r="AD46" s="46"/>
      <c r="AE46" s="143" t="s">
        <v>141</v>
      </c>
      <c r="AF46" s="46"/>
      <c r="AG46" s="46"/>
      <c r="AH46" s="46"/>
      <c r="AI46" s="46"/>
      <c r="AJ46" s="46"/>
      <c r="AK46" s="46"/>
    </row>
    <row r="47" spans="2:37">
      <c r="B47" s="4">
        <f t="shared" si="1"/>
        <v>42272</v>
      </c>
      <c r="C47" s="4"/>
      <c r="D47" s="45">
        <v>147</v>
      </c>
      <c r="E47" s="46"/>
      <c r="F47" s="46"/>
      <c r="G47" s="143">
        <v>40</v>
      </c>
      <c r="H47" s="46"/>
      <c r="I47" s="46"/>
      <c r="J47" s="45">
        <v>147</v>
      </c>
      <c r="K47" s="46"/>
      <c r="L47" s="46"/>
      <c r="M47" s="143">
        <v>100</v>
      </c>
      <c r="N47" s="46"/>
      <c r="O47" s="46"/>
      <c r="P47" s="45">
        <v>405</v>
      </c>
      <c r="Q47" s="46"/>
      <c r="R47" s="46"/>
      <c r="S47" s="143">
        <v>16</v>
      </c>
      <c r="T47" s="46"/>
      <c r="U47" s="46"/>
      <c r="V47" s="45">
        <v>405</v>
      </c>
      <c r="W47" s="46"/>
      <c r="X47" s="46"/>
      <c r="Y47" s="143">
        <v>40</v>
      </c>
      <c r="Z47" s="46"/>
      <c r="AA47" s="46"/>
      <c r="AB47" s="45">
        <v>480</v>
      </c>
      <c r="AC47" s="46"/>
      <c r="AD47" s="46"/>
      <c r="AE47" s="143">
        <v>80</v>
      </c>
      <c r="AF47" s="46"/>
      <c r="AG47" s="46"/>
      <c r="AH47" s="45">
        <v>481.67</v>
      </c>
      <c r="AI47" s="46"/>
      <c r="AJ47" s="46"/>
      <c r="AK47" s="143">
        <v>180</v>
      </c>
    </row>
    <row r="48" spans="2:37">
      <c r="B48" s="4">
        <f t="shared" si="1"/>
        <v>42279</v>
      </c>
      <c r="C48" s="4"/>
      <c r="D48" s="45">
        <v>147</v>
      </c>
      <c r="E48" s="46"/>
      <c r="F48" s="46"/>
      <c r="G48" s="143">
        <v>60</v>
      </c>
      <c r="H48" s="46"/>
      <c r="I48" s="46"/>
      <c r="J48" s="46"/>
      <c r="K48" s="46"/>
      <c r="L48" s="46"/>
      <c r="M48" s="46"/>
      <c r="N48" s="46"/>
      <c r="O48" s="46"/>
      <c r="P48" s="45" t="s">
        <v>141</v>
      </c>
      <c r="Q48" s="46"/>
      <c r="R48" s="46"/>
      <c r="S48" s="143" t="s">
        <v>141</v>
      </c>
      <c r="T48" s="46"/>
      <c r="U48" s="46"/>
      <c r="V48" s="46"/>
      <c r="W48" s="46"/>
      <c r="X48" s="46"/>
      <c r="Y48" s="46"/>
      <c r="Z48" s="46"/>
      <c r="AA48" s="46"/>
      <c r="AB48" s="45">
        <v>494.51</v>
      </c>
      <c r="AC48" s="46"/>
      <c r="AD48" s="46"/>
      <c r="AE48" s="143">
        <v>43</v>
      </c>
      <c r="AF48" s="46"/>
      <c r="AG48" s="46"/>
      <c r="AH48" s="46"/>
      <c r="AI48" s="46"/>
      <c r="AJ48" s="46"/>
      <c r="AK48" s="46"/>
    </row>
    <row r="49" spans="2:37">
      <c r="B49" s="4">
        <f t="shared" si="1"/>
        <v>42286</v>
      </c>
      <c r="C49" s="4"/>
      <c r="D49" s="45" t="s">
        <v>141</v>
      </c>
      <c r="E49" s="46"/>
      <c r="F49" s="46"/>
      <c r="G49" s="143" t="s">
        <v>141</v>
      </c>
      <c r="H49" s="46"/>
      <c r="I49" s="46"/>
      <c r="J49" s="46"/>
      <c r="K49" s="46"/>
      <c r="L49" s="46"/>
      <c r="M49" s="46"/>
      <c r="N49" s="46"/>
      <c r="O49" s="46"/>
      <c r="P49" s="45" t="s">
        <v>141</v>
      </c>
      <c r="Q49" s="46"/>
      <c r="R49" s="46"/>
      <c r="S49" s="143" t="s">
        <v>141</v>
      </c>
      <c r="T49" s="46"/>
      <c r="U49" s="46"/>
      <c r="V49" s="46"/>
      <c r="W49" s="46"/>
      <c r="X49" s="46"/>
      <c r="Y49" s="46"/>
      <c r="Z49" s="46"/>
      <c r="AA49" s="46"/>
      <c r="AB49" s="45">
        <v>495</v>
      </c>
      <c r="AC49" s="46"/>
      <c r="AD49" s="46"/>
      <c r="AE49" s="143">
        <v>10</v>
      </c>
      <c r="AF49" s="46"/>
      <c r="AG49" s="46"/>
      <c r="AH49" s="46"/>
      <c r="AI49" s="46"/>
      <c r="AJ49" s="46"/>
      <c r="AK49" s="46"/>
    </row>
    <row r="50" spans="2:37">
      <c r="B50" s="4">
        <f t="shared" si="1"/>
        <v>42293</v>
      </c>
      <c r="C50" s="4"/>
      <c r="D50" s="45">
        <v>147</v>
      </c>
      <c r="E50" s="46"/>
      <c r="F50" s="46"/>
      <c r="G50" s="143">
        <v>20</v>
      </c>
      <c r="H50" s="46"/>
      <c r="I50" s="46"/>
      <c r="J50" s="46"/>
      <c r="K50" s="46"/>
      <c r="L50" s="46"/>
      <c r="M50" s="46"/>
      <c r="N50" s="46"/>
      <c r="O50" s="46"/>
      <c r="P50" s="45">
        <v>405</v>
      </c>
      <c r="Q50" s="46"/>
      <c r="R50" s="46"/>
      <c r="S50" s="143">
        <v>20</v>
      </c>
      <c r="T50" s="46"/>
      <c r="U50" s="46"/>
      <c r="V50" s="46"/>
      <c r="W50" s="46"/>
      <c r="X50" s="46"/>
      <c r="Y50" s="46"/>
      <c r="Z50" s="46"/>
      <c r="AA50" s="46"/>
      <c r="AB50" s="45" t="s">
        <v>141</v>
      </c>
      <c r="AC50" s="46"/>
      <c r="AD50" s="46"/>
      <c r="AE50" s="143" t="s">
        <v>141</v>
      </c>
      <c r="AF50" s="46"/>
      <c r="AG50" s="46"/>
      <c r="AH50" s="46"/>
      <c r="AI50" s="46"/>
      <c r="AJ50" s="46"/>
      <c r="AK50" s="46"/>
    </row>
    <row r="51" spans="2:37">
      <c r="B51" s="4">
        <f t="shared" si="1"/>
        <v>42300</v>
      </c>
      <c r="C51" s="4"/>
      <c r="D51" s="45">
        <v>148</v>
      </c>
      <c r="E51" s="46"/>
      <c r="F51" s="46"/>
      <c r="G51" s="143">
        <v>40</v>
      </c>
      <c r="H51" s="46"/>
      <c r="I51" s="46"/>
      <c r="J51" s="46"/>
      <c r="K51" s="46"/>
      <c r="L51" s="46"/>
      <c r="M51" s="46"/>
      <c r="N51" s="46"/>
      <c r="O51" s="46"/>
      <c r="P51" s="45">
        <v>405</v>
      </c>
      <c r="Q51" s="46"/>
      <c r="R51" s="46"/>
      <c r="S51" s="143">
        <v>14</v>
      </c>
      <c r="T51" s="46"/>
      <c r="U51" s="46"/>
      <c r="V51" s="46"/>
      <c r="W51" s="46"/>
      <c r="X51" s="46"/>
      <c r="Y51" s="46"/>
      <c r="Z51" s="46"/>
      <c r="AA51" s="46"/>
      <c r="AB51" s="45">
        <v>495</v>
      </c>
      <c r="AC51" s="46"/>
      <c r="AD51" s="46"/>
      <c r="AE51" s="143">
        <v>40</v>
      </c>
      <c r="AF51" s="46"/>
      <c r="AG51" s="46"/>
      <c r="AH51" s="46"/>
      <c r="AI51" s="46"/>
      <c r="AJ51" s="46"/>
      <c r="AK51" s="46"/>
    </row>
    <row r="52" spans="2:37">
      <c r="B52" s="4">
        <f t="shared" si="1"/>
        <v>42307</v>
      </c>
      <c r="C52" s="4"/>
      <c r="D52" s="45" t="s">
        <v>141</v>
      </c>
      <c r="E52" s="46"/>
      <c r="F52" s="46"/>
      <c r="G52" s="143" t="s">
        <v>141</v>
      </c>
      <c r="H52" s="46"/>
      <c r="I52" s="46"/>
      <c r="J52" s="45">
        <v>147.4</v>
      </c>
      <c r="K52" s="46"/>
      <c r="L52" s="46"/>
      <c r="M52" s="143">
        <v>100</v>
      </c>
      <c r="N52" s="46"/>
      <c r="O52" s="46"/>
      <c r="P52" s="45">
        <v>412</v>
      </c>
      <c r="Q52" s="46"/>
      <c r="R52" s="46"/>
      <c r="S52" s="143">
        <v>20</v>
      </c>
      <c r="T52" s="46"/>
      <c r="U52" s="46"/>
      <c r="V52" s="45">
        <v>407.59</v>
      </c>
      <c r="W52" s="46"/>
      <c r="X52" s="46"/>
      <c r="Y52" s="143">
        <v>54</v>
      </c>
      <c r="Z52" s="46"/>
      <c r="AA52" s="46"/>
      <c r="AB52" s="45" t="s">
        <v>141</v>
      </c>
      <c r="AC52" s="46"/>
      <c r="AD52" s="46"/>
      <c r="AE52" s="143" t="s">
        <v>141</v>
      </c>
      <c r="AF52" s="46"/>
      <c r="AG52" s="46"/>
      <c r="AH52" s="45">
        <v>494.6</v>
      </c>
      <c r="AI52" s="46"/>
      <c r="AJ52" s="46"/>
      <c r="AK52" s="143">
        <v>53</v>
      </c>
    </row>
    <row r="53" spans="2:37">
      <c r="B53" s="4">
        <f t="shared" si="1"/>
        <v>42314</v>
      </c>
      <c r="C53" s="4"/>
      <c r="D53" s="45" t="s">
        <v>141</v>
      </c>
      <c r="E53" s="46"/>
      <c r="F53" s="46"/>
      <c r="G53" s="143" t="s">
        <v>141</v>
      </c>
      <c r="H53" s="46"/>
      <c r="I53" s="46"/>
      <c r="J53" s="46"/>
      <c r="K53" s="46"/>
      <c r="L53" s="46"/>
      <c r="M53" s="46"/>
      <c r="N53" s="46"/>
      <c r="O53" s="46"/>
      <c r="P53" s="45" t="s">
        <v>141</v>
      </c>
      <c r="Q53" s="46"/>
      <c r="R53" s="46"/>
      <c r="S53" s="143" t="s">
        <v>141</v>
      </c>
      <c r="T53" s="46"/>
      <c r="U53" s="46"/>
      <c r="V53" s="46"/>
      <c r="W53" s="46"/>
      <c r="X53" s="46"/>
      <c r="Y53" s="46"/>
      <c r="Z53" s="46"/>
      <c r="AA53" s="46"/>
      <c r="AB53" s="45">
        <v>500</v>
      </c>
      <c r="AC53" s="46"/>
      <c r="AD53" s="46"/>
      <c r="AE53" s="143">
        <v>60</v>
      </c>
      <c r="AF53" s="46"/>
      <c r="AG53" s="46"/>
      <c r="AH53" s="46"/>
      <c r="AI53" s="46"/>
      <c r="AJ53" s="46"/>
      <c r="AK53" s="46"/>
    </row>
    <row r="54" spans="2:37">
      <c r="B54" s="4">
        <f t="shared" si="1"/>
        <v>42321</v>
      </c>
      <c r="C54" s="4"/>
      <c r="D54" s="45" t="s">
        <v>141</v>
      </c>
      <c r="E54" s="46"/>
      <c r="F54" s="46"/>
      <c r="G54" s="143" t="s">
        <v>141</v>
      </c>
      <c r="H54" s="46"/>
      <c r="I54" s="46"/>
      <c r="J54" s="46"/>
      <c r="K54" s="46"/>
      <c r="L54" s="46"/>
      <c r="M54" s="46"/>
      <c r="N54" s="46"/>
      <c r="O54" s="46"/>
      <c r="P54" s="45">
        <v>395</v>
      </c>
      <c r="Q54" s="46"/>
      <c r="R54" s="46"/>
      <c r="S54" s="143">
        <v>4</v>
      </c>
      <c r="T54" s="46"/>
      <c r="U54" s="46"/>
      <c r="V54" s="46"/>
      <c r="W54" s="46"/>
      <c r="X54" s="46"/>
      <c r="Y54" s="46"/>
      <c r="Z54" s="46"/>
      <c r="AA54" s="46"/>
      <c r="AB54" s="45">
        <v>500</v>
      </c>
      <c r="AC54" s="46"/>
      <c r="AD54" s="46"/>
      <c r="AE54" s="143">
        <v>40</v>
      </c>
      <c r="AF54" s="46"/>
      <c r="AG54" s="46"/>
      <c r="AH54" s="46"/>
      <c r="AI54" s="46"/>
      <c r="AJ54" s="46"/>
      <c r="AK54" s="46"/>
    </row>
    <row r="55" spans="2:37">
      <c r="B55" s="4">
        <f t="shared" si="1"/>
        <v>42328</v>
      </c>
      <c r="C55" s="4"/>
      <c r="D55" s="45">
        <v>150</v>
      </c>
      <c r="E55" s="46"/>
      <c r="F55" s="46"/>
      <c r="G55" s="143">
        <v>40</v>
      </c>
      <c r="H55" s="46"/>
      <c r="I55" s="46"/>
      <c r="J55" s="46"/>
      <c r="K55" s="46"/>
      <c r="L55" s="46"/>
      <c r="M55" s="46"/>
      <c r="N55" s="46"/>
      <c r="O55" s="46"/>
      <c r="P55" s="45" t="s">
        <v>141</v>
      </c>
      <c r="Q55" s="46"/>
      <c r="R55" s="46"/>
      <c r="S55" s="143" t="s">
        <v>141</v>
      </c>
      <c r="T55" s="46"/>
      <c r="U55" s="46"/>
      <c r="V55" s="46"/>
      <c r="W55" s="46"/>
      <c r="X55" s="46"/>
      <c r="Y55" s="46"/>
      <c r="Z55" s="46"/>
      <c r="AA55" s="46"/>
      <c r="AB55" s="45">
        <v>500</v>
      </c>
      <c r="AC55" s="46"/>
      <c r="AD55" s="46"/>
      <c r="AE55" s="143">
        <v>62</v>
      </c>
      <c r="AF55" s="46"/>
      <c r="AG55" s="46"/>
      <c r="AH55" s="46"/>
      <c r="AI55" s="46"/>
      <c r="AJ55" s="46"/>
      <c r="AK55" s="46"/>
    </row>
    <row r="56" spans="2:37">
      <c r="B56" s="4">
        <f t="shared" si="1"/>
        <v>42335</v>
      </c>
      <c r="C56" s="4"/>
      <c r="D56" s="45" t="s">
        <v>141</v>
      </c>
      <c r="E56" s="46"/>
      <c r="F56" s="46"/>
      <c r="G56" s="143" t="s">
        <v>141</v>
      </c>
      <c r="H56" s="46"/>
      <c r="I56" s="46"/>
      <c r="J56" s="45">
        <v>150</v>
      </c>
      <c r="K56" s="46"/>
      <c r="L56" s="46"/>
      <c r="M56" s="143">
        <v>40</v>
      </c>
      <c r="N56" s="46"/>
      <c r="O56" s="46"/>
      <c r="P56" s="45">
        <v>500</v>
      </c>
      <c r="Q56" s="46"/>
      <c r="R56" s="46"/>
      <c r="S56" s="143">
        <v>2</v>
      </c>
      <c r="T56" s="46"/>
      <c r="U56" s="46"/>
      <c r="V56" s="45">
        <v>430</v>
      </c>
      <c r="W56" s="46"/>
      <c r="X56" s="46"/>
      <c r="Y56" s="143">
        <v>6</v>
      </c>
      <c r="Z56" s="46"/>
      <c r="AA56" s="46"/>
      <c r="AB56" s="45" t="s">
        <v>141</v>
      </c>
      <c r="AC56" s="46"/>
      <c r="AD56" s="46"/>
      <c r="AE56" s="143" t="s">
        <v>141</v>
      </c>
      <c r="AF56" s="46"/>
      <c r="AG56" s="46"/>
      <c r="AH56" s="45">
        <v>500</v>
      </c>
      <c r="AI56" s="46"/>
      <c r="AJ56" s="46"/>
      <c r="AK56" s="143">
        <v>162</v>
      </c>
    </row>
    <row r="57" spans="2:37">
      <c r="B57" s="4">
        <f t="shared" si="1"/>
        <v>42342</v>
      </c>
      <c r="C57" s="4"/>
      <c r="D57" s="45">
        <v>148.5</v>
      </c>
      <c r="E57" s="46"/>
      <c r="F57" s="46"/>
      <c r="G57" s="143">
        <v>80</v>
      </c>
      <c r="H57" s="46"/>
      <c r="I57" s="46"/>
      <c r="J57" s="45"/>
      <c r="K57" s="46"/>
      <c r="L57" s="46"/>
      <c r="M57" s="143"/>
      <c r="N57" s="46"/>
      <c r="O57" s="46"/>
      <c r="P57" s="45">
        <v>409</v>
      </c>
      <c r="Q57" s="46"/>
      <c r="R57" s="46"/>
      <c r="S57" s="143">
        <v>1</v>
      </c>
      <c r="T57" s="46"/>
      <c r="U57" s="46"/>
      <c r="V57" s="45"/>
      <c r="W57" s="46"/>
      <c r="X57" s="46"/>
      <c r="Y57" s="143"/>
      <c r="Z57" s="46"/>
      <c r="AA57" s="46"/>
      <c r="AB57" s="45">
        <v>500</v>
      </c>
      <c r="AC57" s="46"/>
      <c r="AD57" s="46"/>
      <c r="AE57" s="143">
        <v>80</v>
      </c>
      <c r="AF57" s="46"/>
      <c r="AG57" s="46"/>
      <c r="AH57" s="45"/>
      <c r="AI57" s="46"/>
      <c r="AJ57" s="46"/>
      <c r="AK57" s="143"/>
    </row>
    <row r="58" spans="2:37">
      <c r="B58" s="4">
        <f t="shared" si="1"/>
        <v>42349</v>
      </c>
      <c r="C58" s="4"/>
      <c r="D58" s="45">
        <v>145.30000000000001</v>
      </c>
      <c r="E58" s="46"/>
      <c r="F58" s="46"/>
      <c r="G58" s="143">
        <v>324</v>
      </c>
      <c r="H58" s="46"/>
      <c r="I58" s="46"/>
      <c r="J58" s="45"/>
      <c r="K58" s="46"/>
      <c r="L58" s="46"/>
      <c r="M58" s="143"/>
      <c r="N58" s="46"/>
      <c r="O58" s="46"/>
      <c r="P58" s="45" t="s">
        <v>141</v>
      </c>
      <c r="Q58" s="46"/>
      <c r="R58" s="46"/>
      <c r="S58" s="143" t="s">
        <v>141</v>
      </c>
      <c r="T58" s="46"/>
      <c r="U58" s="46"/>
      <c r="V58" s="45"/>
      <c r="W58" s="46"/>
      <c r="X58" s="46"/>
      <c r="Y58" s="143"/>
      <c r="Z58" s="46"/>
      <c r="AA58" s="46"/>
      <c r="AB58" s="45" t="s">
        <v>141</v>
      </c>
      <c r="AC58" s="46"/>
      <c r="AD58" s="46"/>
      <c r="AE58" s="143" t="s">
        <v>141</v>
      </c>
      <c r="AF58" s="46"/>
      <c r="AG58" s="46"/>
      <c r="AH58" s="45"/>
      <c r="AI58" s="46"/>
      <c r="AJ58" s="46"/>
      <c r="AK58" s="143"/>
    </row>
    <row r="59" spans="2:37">
      <c r="B59" s="4">
        <f t="shared" si="1"/>
        <v>42356</v>
      </c>
      <c r="C59" s="4"/>
      <c r="D59" s="45">
        <v>149.33000000000001</v>
      </c>
      <c r="E59" s="46"/>
      <c r="F59" s="46"/>
      <c r="G59" s="143">
        <v>122</v>
      </c>
      <c r="H59" s="46"/>
      <c r="I59" s="46"/>
      <c r="J59" s="45"/>
      <c r="K59" s="46"/>
      <c r="L59" s="46"/>
      <c r="M59" s="143"/>
      <c r="N59" s="46"/>
      <c r="O59" s="46"/>
      <c r="P59" s="45">
        <v>395</v>
      </c>
      <c r="Q59" s="46"/>
      <c r="R59" s="46"/>
      <c r="S59" s="143">
        <v>16</v>
      </c>
      <c r="T59" s="46"/>
      <c r="U59" s="46"/>
      <c r="V59" s="45"/>
      <c r="W59" s="46"/>
      <c r="X59" s="46"/>
      <c r="Y59" s="143"/>
      <c r="Z59" s="46"/>
      <c r="AA59" s="46"/>
      <c r="AB59" s="45" t="s">
        <v>141</v>
      </c>
      <c r="AC59" s="46"/>
      <c r="AD59" s="46"/>
      <c r="AE59" s="143" t="s">
        <v>141</v>
      </c>
      <c r="AF59" s="46"/>
      <c r="AG59" s="46"/>
      <c r="AH59" s="45"/>
      <c r="AI59" s="46"/>
      <c r="AJ59" s="46"/>
      <c r="AK59" s="143"/>
    </row>
    <row r="60" spans="2:37">
      <c r="B60" s="4">
        <f t="shared" si="1"/>
        <v>42363</v>
      </c>
      <c r="C60" s="4"/>
      <c r="D60" s="45">
        <v>149</v>
      </c>
      <c r="E60" s="46"/>
      <c r="F60" s="46"/>
      <c r="G60" s="143">
        <v>80</v>
      </c>
      <c r="H60" s="46"/>
      <c r="I60" s="46"/>
      <c r="J60" s="45"/>
      <c r="K60" s="46"/>
      <c r="L60" s="46"/>
      <c r="M60" s="143"/>
      <c r="N60" s="46"/>
      <c r="O60" s="46"/>
      <c r="P60" s="45">
        <v>370</v>
      </c>
      <c r="Q60" s="46"/>
      <c r="R60" s="46"/>
      <c r="S60" s="143">
        <v>6</v>
      </c>
      <c r="T60" s="46">
        <v>6</v>
      </c>
      <c r="U60" s="46"/>
      <c r="V60" s="45"/>
      <c r="W60" s="46"/>
      <c r="X60" s="46"/>
      <c r="Y60" s="143"/>
      <c r="Z60" s="46"/>
      <c r="AA60" s="46"/>
      <c r="AB60" s="45" t="s">
        <v>141</v>
      </c>
      <c r="AC60" s="46"/>
      <c r="AD60" s="46"/>
      <c r="AE60" s="143" t="s">
        <v>141</v>
      </c>
      <c r="AF60" s="46"/>
      <c r="AG60" s="46"/>
      <c r="AH60" s="45"/>
      <c r="AI60" s="46"/>
      <c r="AJ60" s="46"/>
      <c r="AK60" s="143"/>
    </row>
    <row r="61" spans="2:37">
      <c r="B61" s="4">
        <f t="shared" si="1"/>
        <v>42370</v>
      </c>
      <c r="C61" s="4"/>
      <c r="D61" s="45" t="s">
        <v>141</v>
      </c>
      <c r="E61" s="46"/>
      <c r="F61" s="46"/>
      <c r="G61" s="143" t="s">
        <v>141</v>
      </c>
      <c r="H61" s="46"/>
      <c r="I61" s="46"/>
      <c r="J61" s="45">
        <v>147.02000000000001</v>
      </c>
      <c r="K61" s="46"/>
      <c r="L61" s="46"/>
      <c r="M61" s="143">
        <v>606</v>
      </c>
      <c r="N61" s="46"/>
      <c r="O61" s="46"/>
      <c r="P61" s="45">
        <v>395</v>
      </c>
      <c r="Q61" s="46"/>
      <c r="R61" s="46"/>
      <c r="S61" s="143">
        <v>2</v>
      </c>
      <c r="T61" s="46"/>
      <c r="U61" s="46"/>
      <c r="V61" s="45">
        <v>389.56</v>
      </c>
      <c r="W61" s="46"/>
      <c r="X61" s="46"/>
      <c r="Y61" s="143">
        <v>25</v>
      </c>
      <c r="Z61" s="46"/>
      <c r="AA61" s="46"/>
      <c r="AB61" s="45">
        <v>500</v>
      </c>
      <c r="AC61" s="46"/>
      <c r="AD61" s="46"/>
      <c r="AE61" s="143">
        <v>2</v>
      </c>
      <c r="AF61" s="46"/>
      <c r="AG61" s="46"/>
      <c r="AH61" s="45">
        <v>500</v>
      </c>
      <c r="AI61" s="46"/>
      <c r="AJ61" s="46"/>
      <c r="AK61" s="143">
        <v>82</v>
      </c>
    </row>
    <row r="62" spans="2:37" ht="6.2" customHeight="1">
      <c r="B62" s="4"/>
      <c r="C62" s="4"/>
      <c r="D62" s="121"/>
      <c r="E62" s="121"/>
      <c r="F62" s="121"/>
      <c r="G62" s="327"/>
      <c r="H62" s="81"/>
      <c r="I62" s="121"/>
      <c r="J62" s="121"/>
      <c r="K62" s="121"/>
      <c r="L62" s="121"/>
      <c r="M62" s="428"/>
      <c r="N62" s="38"/>
      <c r="O62" s="38"/>
      <c r="P62" s="121"/>
      <c r="Q62" s="121"/>
      <c r="R62" s="121"/>
      <c r="S62" s="428"/>
      <c r="T62" s="81"/>
      <c r="U62" s="121"/>
      <c r="V62" s="121"/>
      <c r="W62" s="121"/>
      <c r="X62" s="121"/>
      <c r="Y62" s="428"/>
      <c r="Z62" s="38"/>
      <c r="AA62" s="38"/>
      <c r="AB62" s="121"/>
      <c r="AC62" s="121"/>
      <c r="AD62" s="121"/>
      <c r="AE62" s="428"/>
      <c r="AF62" s="81"/>
      <c r="AG62" s="121"/>
      <c r="AH62" s="121"/>
      <c r="AI62" s="121"/>
      <c r="AJ62" s="121"/>
      <c r="AK62" s="428"/>
    </row>
    <row r="63" spans="2:37" ht="12.95" customHeight="1">
      <c r="B63" s="127">
        <v>2015</v>
      </c>
      <c r="C63" s="9"/>
      <c r="D63" s="121">
        <f>SUMPRODUCT(D9:D61,G9:G61)/SUM(G9:G61)</f>
        <v>142.50226354941552</v>
      </c>
      <c r="E63" s="121"/>
      <c r="F63" s="121"/>
      <c r="G63" s="327">
        <f>SUM(G9:G61)</f>
        <v>1882</v>
      </c>
      <c r="H63" s="81"/>
      <c r="I63" s="121"/>
      <c r="J63" s="121"/>
      <c r="K63" s="121"/>
      <c r="L63" s="121"/>
      <c r="M63" s="428"/>
      <c r="N63" s="82"/>
      <c r="O63" s="82"/>
      <c r="P63" s="121">
        <f>SUMPRODUCT(P9:P61,S9:S61)/SUM(S9:S61)</f>
        <v>337.81965235173823</v>
      </c>
      <c r="Q63" s="121"/>
      <c r="R63" s="121"/>
      <c r="S63" s="327">
        <f>SUM(S9:S61)</f>
        <v>489</v>
      </c>
      <c r="T63" s="81"/>
      <c r="U63" s="121"/>
      <c r="V63" s="121"/>
      <c r="W63" s="121"/>
      <c r="X63" s="121"/>
      <c r="Y63" s="428"/>
      <c r="Z63" s="82"/>
      <c r="AA63" s="82"/>
      <c r="AB63" s="121">
        <f>SUMPRODUCT(AB9:AB61,AE9:AE61)/SUM(AE9:AE61)</f>
        <v>405.60817169069469</v>
      </c>
      <c r="AC63" s="121"/>
      <c r="AD63" s="121"/>
      <c r="AE63" s="327">
        <f>SUM(AE9:AE61)</f>
        <v>1526</v>
      </c>
      <c r="AF63" s="81"/>
      <c r="AG63" s="121"/>
      <c r="AH63" s="121"/>
      <c r="AI63" s="130"/>
      <c r="AJ63" s="130"/>
      <c r="AK63" s="430"/>
    </row>
    <row r="64" spans="2:37" ht="12.95" customHeight="1">
      <c r="B64" s="295">
        <v>2014</v>
      </c>
      <c r="C64" s="431"/>
      <c r="D64" s="81">
        <v>120.28109456440805</v>
      </c>
      <c r="E64" s="81"/>
      <c r="F64" s="81"/>
      <c r="G64" s="327">
        <v>1343</v>
      </c>
      <c r="H64" s="81"/>
      <c r="I64" s="81"/>
      <c r="J64" s="81"/>
      <c r="K64" s="81"/>
      <c r="L64" s="81"/>
      <c r="M64" s="428"/>
      <c r="N64" s="82"/>
      <c r="O64" s="82"/>
      <c r="P64" s="81">
        <v>240.79654736842105</v>
      </c>
      <c r="Q64" s="81"/>
      <c r="R64" s="81"/>
      <c r="S64" s="327">
        <v>475</v>
      </c>
      <c r="T64" s="81"/>
      <c r="U64" s="81"/>
      <c r="V64" s="81"/>
      <c r="W64" s="81"/>
      <c r="X64" s="81"/>
      <c r="Y64" s="428"/>
      <c r="Z64" s="82"/>
      <c r="AA64" s="82"/>
      <c r="AB64" s="81">
        <v>208.80441817050405</v>
      </c>
      <c r="AC64" s="81"/>
      <c r="AD64" s="81"/>
      <c r="AE64" s="327">
        <v>1607</v>
      </c>
      <c r="AF64" s="81"/>
      <c r="AG64" s="121"/>
      <c r="AH64" s="121"/>
      <c r="AI64" s="130"/>
      <c r="AJ64" s="130"/>
      <c r="AK64" s="430"/>
    </row>
    <row r="65" spans="2:38" ht="2.4500000000000002" customHeight="1">
      <c r="B65" s="127"/>
      <c r="C65" s="9"/>
      <c r="D65" s="121"/>
      <c r="E65" s="121"/>
      <c r="F65" s="121"/>
      <c r="G65" s="7"/>
      <c r="H65" s="117"/>
      <c r="I65" s="121"/>
      <c r="J65" s="121"/>
      <c r="K65" s="121"/>
      <c r="L65" s="121"/>
      <c r="M65" s="7"/>
      <c r="N65" s="10"/>
      <c r="O65" s="10"/>
      <c r="P65" s="121"/>
      <c r="Q65" s="121"/>
      <c r="R65" s="121"/>
      <c r="S65" s="7"/>
      <c r="T65" s="117"/>
      <c r="U65" s="121"/>
      <c r="V65" s="121"/>
      <c r="W65" s="121"/>
      <c r="X65" s="121"/>
      <c r="Y65" s="7"/>
      <c r="Z65" s="10"/>
      <c r="AA65" s="10"/>
      <c r="AB65" s="121"/>
      <c r="AC65" s="121"/>
      <c r="AD65" s="121"/>
      <c r="AE65" s="7"/>
      <c r="AF65" s="117"/>
      <c r="AG65" s="121"/>
      <c r="AH65" s="121"/>
      <c r="AI65" s="130"/>
      <c r="AJ65" s="130"/>
      <c r="AK65" s="131"/>
    </row>
    <row r="66" spans="2:38" ht="12.95" customHeight="1">
      <c r="B66" s="10" t="s">
        <v>146</v>
      </c>
      <c r="J66" s="117"/>
      <c r="K66" s="117"/>
      <c r="M66" s="117"/>
      <c r="N66" s="117"/>
      <c r="O66" s="117"/>
      <c r="V66" s="117"/>
      <c r="W66" s="117"/>
      <c r="Y66" s="117"/>
      <c r="Z66" s="117"/>
      <c r="AA66" s="117"/>
      <c r="AH66" s="117"/>
      <c r="AI66" s="117"/>
      <c r="AK66" s="117"/>
      <c r="AL66" s="117"/>
    </row>
    <row r="67" spans="2:38" ht="12.95" customHeight="1">
      <c r="B67" s="10" t="s">
        <v>174</v>
      </c>
      <c r="J67" s="117"/>
      <c r="K67" s="117"/>
      <c r="M67" s="117"/>
      <c r="N67" s="117"/>
      <c r="O67" s="117"/>
      <c r="V67" s="117"/>
      <c r="W67" s="117"/>
      <c r="Y67" s="117"/>
      <c r="Z67" s="117"/>
      <c r="AA67" s="117"/>
      <c r="AH67" s="117"/>
      <c r="AI67" s="117"/>
      <c r="AK67" s="117"/>
      <c r="AL67" s="117"/>
    </row>
    <row r="68" spans="2:38" ht="12.95" customHeight="1">
      <c r="B68" s="11"/>
      <c r="J68" s="117"/>
      <c r="K68" s="117"/>
      <c r="M68" s="117"/>
      <c r="N68" s="117"/>
      <c r="O68" s="117"/>
      <c r="V68" s="117"/>
      <c r="W68" s="117"/>
      <c r="Y68" s="117"/>
      <c r="Z68" s="117"/>
      <c r="AA68" s="117"/>
      <c r="AH68" s="117"/>
      <c r="AI68" s="117"/>
      <c r="AK68" s="117"/>
      <c r="AL68" s="117"/>
    </row>
    <row r="69" spans="2:38" ht="12.95" customHeight="1">
      <c r="J69" s="117"/>
      <c r="K69" s="117"/>
      <c r="M69" s="117"/>
      <c r="N69" s="117"/>
      <c r="O69" s="117"/>
      <c r="V69" s="117"/>
      <c r="W69" s="117"/>
      <c r="Y69" s="117"/>
      <c r="Z69" s="117"/>
      <c r="AA69" s="117"/>
      <c r="AH69" s="117"/>
      <c r="AI69" s="117"/>
      <c r="AK69" s="117"/>
      <c r="AL69" s="117"/>
    </row>
    <row r="70" spans="2:38">
      <c r="J70" s="117"/>
      <c r="K70" s="117"/>
      <c r="M70" s="117"/>
      <c r="N70" s="117"/>
      <c r="O70" s="117"/>
      <c r="V70" s="117"/>
      <c r="W70" s="117"/>
      <c r="Y70" s="117"/>
      <c r="Z70" s="117"/>
      <c r="AA70" s="117"/>
      <c r="AH70" s="117"/>
      <c r="AI70" s="117"/>
      <c r="AK70" s="117"/>
      <c r="AL70" s="117"/>
    </row>
    <row r="71" spans="2:38">
      <c r="J71" s="117"/>
      <c r="K71" s="117"/>
      <c r="M71" s="117"/>
      <c r="N71" s="117"/>
      <c r="O71" s="117"/>
      <c r="V71" s="117"/>
      <c r="W71" s="117"/>
      <c r="Y71" s="117"/>
      <c r="Z71" s="117"/>
      <c r="AA71" s="117"/>
      <c r="AH71" s="117"/>
      <c r="AI71" s="117"/>
      <c r="AK71" s="117"/>
      <c r="AL71" s="117"/>
    </row>
    <row r="72" spans="2:38">
      <c r="J72" s="117"/>
      <c r="K72" s="117"/>
      <c r="M72" s="117"/>
      <c r="N72" s="117"/>
      <c r="O72" s="117"/>
      <c r="V72" s="117"/>
      <c r="W72" s="117"/>
      <c r="Y72" s="117"/>
      <c r="Z72" s="117"/>
      <c r="AA72" s="117"/>
      <c r="AH72" s="117"/>
      <c r="AI72" s="117"/>
      <c r="AK72" s="117"/>
      <c r="AL72" s="117"/>
    </row>
  </sheetData>
  <mergeCells count="15">
    <mergeCell ref="D6:N6"/>
    <mergeCell ref="P6:Z6"/>
    <mergeCell ref="AB6:AL6"/>
    <mergeCell ref="D7:E7"/>
    <mergeCell ref="G7:H7"/>
    <mergeCell ref="J7:K7"/>
    <mergeCell ref="M7:N7"/>
    <mergeCell ref="P7:Q7"/>
    <mergeCell ref="S7:T7"/>
    <mergeCell ref="V7:W7"/>
    <mergeCell ref="Y7:Z7"/>
    <mergeCell ref="AB7:AC7"/>
    <mergeCell ref="AE7:AF7"/>
    <mergeCell ref="AH7:AI7"/>
    <mergeCell ref="AK7:AL7"/>
  </mergeCells>
  <pageMargins left="0.24" right="0.24" top="0.17" bottom="0.17" header="0.17" footer="0.17"/>
  <pageSetup scale="95" orientation="portrait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2:AL87"/>
  <sheetViews>
    <sheetView zoomScaleNormal="100" zoomScaleSheetLayoutView="90" workbookViewId="0">
      <pane ySplit="8" topLeftCell="A9" activePane="bottomLeft" state="frozen"/>
      <selection pane="bottomLeft" activeCell="G22" sqref="G22"/>
    </sheetView>
  </sheetViews>
  <sheetFormatPr defaultColWidth="10.28515625" defaultRowHeight="12"/>
  <cols>
    <col min="1" max="1" width="10.28515625" style="1"/>
    <col min="2" max="2" width="8.42578125" style="1" customWidth="1"/>
    <col min="3" max="3" width="2.28515625" style="1" customWidth="1"/>
    <col min="4" max="4" width="6.140625" style="110" customWidth="1"/>
    <col min="5" max="5" width="1.28515625" style="1" customWidth="1"/>
    <col min="6" max="6" width="0.85546875" style="1" customWidth="1"/>
    <col min="7" max="7" width="6.42578125" style="1" customWidth="1"/>
    <col min="8" max="8" width="0.42578125" style="1" customWidth="1"/>
    <col min="9" max="9" width="0.85546875" style="1" customWidth="1"/>
    <col min="10" max="10" width="6.140625" style="110" customWidth="1"/>
    <col min="11" max="11" width="1.5703125" style="1" customWidth="1"/>
    <col min="12" max="12" width="0.85546875" style="1" customWidth="1"/>
    <col min="13" max="13" width="6.42578125" style="1" customWidth="1"/>
    <col min="14" max="14" width="0.42578125" style="1" customWidth="1"/>
    <col min="15" max="15" width="1.42578125" style="1" customWidth="1"/>
    <col min="16" max="16" width="6.140625" style="110" customWidth="1"/>
    <col min="17" max="17" width="1.28515625" style="1" customWidth="1"/>
    <col min="18" max="18" width="0.85546875" style="1" customWidth="1"/>
    <col min="19" max="19" width="6.42578125" style="1" customWidth="1"/>
    <col min="20" max="20" width="0.42578125" style="1" customWidth="1"/>
    <col min="21" max="21" width="0.85546875" style="1" customWidth="1"/>
    <col min="22" max="22" width="6.140625" style="110" customWidth="1"/>
    <col min="23" max="23" width="1.5703125" style="1" customWidth="1"/>
    <col min="24" max="24" width="0.85546875" style="1" customWidth="1"/>
    <col min="25" max="25" width="6.42578125" style="1" customWidth="1"/>
    <col min="26" max="26" width="0.42578125" style="1" customWidth="1"/>
    <col min="27" max="27" width="1.42578125" style="1" customWidth="1"/>
    <col min="28" max="28" width="6.140625" style="110" customWidth="1"/>
    <col min="29" max="29" width="1.28515625" style="1" customWidth="1"/>
    <col min="30" max="30" width="0.85546875" style="1" customWidth="1"/>
    <col min="31" max="31" width="6.42578125" style="1" customWidth="1"/>
    <col min="32" max="32" width="0.42578125" style="1" customWidth="1"/>
    <col min="33" max="33" width="0.85546875" style="1" customWidth="1"/>
    <col min="34" max="34" width="6.140625" style="110" customWidth="1"/>
    <col min="35" max="35" width="1.5703125" style="1" customWidth="1"/>
    <col min="36" max="36" width="0.85546875" style="1" customWidth="1"/>
    <col min="37" max="37" width="6.42578125" style="131" customWidth="1"/>
    <col min="38" max="38" width="0.42578125" style="1" customWidth="1"/>
    <col min="39" max="16384" width="10.28515625" style="1"/>
  </cols>
  <sheetData>
    <row r="2" spans="2:38">
      <c r="D2" s="110" t="s">
        <v>410</v>
      </c>
    </row>
    <row r="3" spans="2:38">
      <c r="D3" s="110" t="s">
        <v>366</v>
      </c>
    </row>
    <row r="4" spans="2:38">
      <c r="D4" s="110" t="s">
        <v>367</v>
      </c>
    </row>
    <row r="5" spans="2:38" ht="5.25" customHeight="1">
      <c r="M5" s="12"/>
      <c r="N5" s="12"/>
      <c r="O5" s="12"/>
      <c r="Y5" s="12"/>
      <c r="Z5" s="12"/>
      <c r="AA5" s="12"/>
      <c r="AK5" s="233"/>
      <c r="AL5" s="12"/>
    </row>
    <row r="6" spans="2:38" ht="12.95" customHeight="1">
      <c r="D6" s="1984" t="s">
        <v>391</v>
      </c>
      <c r="E6" s="1970"/>
      <c r="F6" s="1970"/>
      <c r="G6" s="1970"/>
      <c r="H6" s="1970"/>
      <c r="I6" s="1970"/>
      <c r="J6" s="1984"/>
      <c r="K6" s="1970"/>
      <c r="L6" s="1970"/>
      <c r="M6" s="1970"/>
      <c r="N6" s="1970"/>
      <c r="O6" s="13"/>
      <c r="P6" s="1984" t="s">
        <v>392</v>
      </c>
      <c r="Q6" s="1970"/>
      <c r="R6" s="1970"/>
      <c r="S6" s="1970"/>
      <c r="T6" s="1970"/>
      <c r="U6" s="1970"/>
      <c r="V6" s="1984"/>
      <c r="W6" s="1970"/>
      <c r="X6" s="1970"/>
      <c r="Y6" s="1970"/>
      <c r="Z6" s="1970"/>
      <c r="AA6" s="13"/>
      <c r="AB6" s="1984" t="s">
        <v>393</v>
      </c>
      <c r="AC6" s="1970"/>
      <c r="AD6" s="1970"/>
      <c r="AE6" s="1970"/>
      <c r="AF6" s="1970"/>
      <c r="AG6" s="1970"/>
      <c r="AH6" s="1984"/>
      <c r="AI6" s="1970"/>
      <c r="AJ6" s="1970"/>
      <c r="AK6" s="1970"/>
      <c r="AL6" s="1970"/>
    </row>
    <row r="7" spans="2:38" ht="13.5" customHeight="1">
      <c r="D7" s="1985" t="s">
        <v>170</v>
      </c>
      <c r="E7" s="1951"/>
      <c r="F7" s="111"/>
      <c r="G7" s="1951" t="s">
        <v>231</v>
      </c>
      <c r="H7" s="1951"/>
      <c r="I7" s="111"/>
      <c r="J7" s="1999" t="s">
        <v>172</v>
      </c>
      <c r="K7" s="1972"/>
      <c r="L7" s="111"/>
      <c r="M7" s="1951" t="s">
        <v>231</v>
      </c>
      <c r="N7" s="1951"/>
      <c r="O7" s="112"/>
      <c r="P7" s="1985" t="s">
        <v>170</v>
      </c>
      <c r="Q7" s="1951"/>
      <c r="R7" s="111"/>
      <c r="S7" s="1951" t="s">
        <v>231</v>
      </c>
      <c r="T7" s="1951"/>
      <c r="U7" s="111"/>
      <c r="V7" s="1999" t="s">
        <v>172</v>
      </c>
      <c r="W7" s="1972"/>
      <c r="X7" s="111"/>
      <c r="Y7" s="1951" t="s">
        <v>231</v>
      </c>
      <c r="Z7" s="1951"/>
      <c r="AA7" s="112"/>
      <c r="AB7" s="1985" t="s">
        <v>170</v>
      </c>
      <c r="AC7" s="1951"/>
      <c r="AD7" s="111"/>
      <c r="AE7" s="1951" t="s">
        <v>231</v>
      </c>
      <c r="AF7" s="1951"/>
      <c r="AG7" s="111"/>
      <c r="AH7" s="1999" t="s">
        <v>172</v>
      </c>
      <c r="AI7" s="1972"/>
      <c r="AJ7" s="111"/>
      <c r="AK7" s="1951" t="s">
        <v>231</v>
      </c>
      <c r="AL7" s="1951"/>
    </row>
    <row r="8" spans="2:38" ht="2.4500000000000002" customHeight="1">
      <c r="E8" s="3"/>
      <c r="F8" s="3"/>
      <c r="G8" s="3"/>
      <c r="H8" s="3"/>
      <c r="I8" s="3"/>
      <c r="J8" s="115"/>
      <c r="K8" s="3"/>
      <c r="L8" s="3"/>
      <c r="Q8" s="3"/>
      <c r="R8" s="3"/>
      <c r="S8" s="3"/>
      <c r="T8" s="3"/>
      <c r="U8" s="3"/>
      <c r="V8" s="115"/>
      <c r="W8" s="3"/>
      <c r="X8" s="3"/>
      <c r="AC8" s="3"/>
      <c r="AD8" s="3"/>
      <c r="AE8" s="3"/>
      <c r="AF8" s="3"/>
      <c r="AG8" s="3"/>
      <c r="AH8" s="115"/>
      <c r="AI8" s="3"/>
      <c r="AJ8" s="3"/>
    </row>
    <row r="9" spans="2:38">
      <c r="B9" s="4">
        <v>42006</v>
      </c>
      <c r="C9" s="4"/>
      <c r="D9" s="45">
        <v>292</v>
      </c>
      <c r="E9" s="46"/>
      <c r="F9" s="46"/>
      <c r="G9" s="143">
        <v>200</v>
      </c>
      <c r="H9" s="46"/>
      <c r="I9" s="46"/>
      <c r="J9" s="46"/>
      <c r="K9" s="46"/>
      <c r="L9" s="46"/>
      <c r="M9" s="46"/>
      <c r="N9" s="46"/>
      <c r="O9" s="46"/>
      <c r="P9" s="45" t="s">
        <v>141</v>
      </c>
      <c r="Q9" s="46"/>
      <c r="R9" s="46"/>
      <c r="S9" s="143" t="s">
        <v>141</v>
      </c>
      <c r="T9" s="46"/>
      <c r="U9" s="46"/>
      <c r="V9" s="46"/>
      <c r="W9" s="46"/>
      <c r="X9" s="46"/>
      <c r="Y9" s="46"/>
      <c r="Z9" s="46"/>
      <c r="AA9" s="46"/>
      <c r="AB9" s="45">
        <v>23.34</v>
      </c>
      <c r="AC9" s="46"/>
      <c r="AD9" s="46"/>
      <c r="AE9" s="143">
        <v>338</v>
      </c>
      <c r="AF9" s="46"/>
      <c r="AG9" s="46"/>
      <c r="AH9" s="46"/>
      <c r="AI9" s="46"/>
      <c r="AJ9" s="46"/>
      <c r="AK9" s="46"/>
    </row>
    <row r="10" spans="2:38" ht="12.95" customHeight="1">
      <c r="B10" s="4">
        <f t="shared" ref="B10:B16" si="0">B9+7</f>
        <v>42013</v>
      </c>
      <c r="C10" s="4"/>
      <c r="D10" s="45">
        <v>285</v>
      </c>
      <c r="E10" s="46"/>
      <c r="F10" s="46"/>
      <c r="G10" s="143">
        <v>40</v>
      </c>
      <c r="H10" s="46"/>
      <c r="I10" s="46"/>
      <c r="J10" s="46"/>
      <c r="K10" s="46"/>
      <c r="L10" s="46"/>
      <c r="M10" s="46"/>
      <c r="N10" s="46"/>
      <c r="O10" s="46"/>
      <c r="P10" s="45">
        <v>27</v>
      </c>
      <c r="Q10" s="46"/>
      <c r="R10" s="46"/>
      <c r="S10" s="143">
        <v>20</v>
      </c>
      <c r="T10" s="46"/>
      <c r="U10" s="46"/>
      <c r="V10" s="46"/>
      <c r="W10" s="46"/>
      <c r="X10" s="46"/>
      <c r="Y10" s="46"/>
      <c r="Z10" s="46"/>
      <c r="AA10" s="46"/>
      <c r="AB10" s="45">
        <v>23.77</v>
      </c>
      <c r="AC10" s="46"/>
      <c r="AD10" s="46"/>
      <c r="AE10" s="143">
        <v>512</v>
      </c>
      <c r="AF10" s="46"/>
      <c r="AG10" s="46"/>
      <c r="AH10" s="46"/>
      <c r="AI10" s="46"/>
      <c r="AJ10" s="46"/>
      <c r="AK10" s="46"/>
    </row>
    <row r="11" spans="2:38">
      <c r="B11" s="4">
        <f t="shared" si="0"/>
        <v>42020</v>
      </c>
      <c r="C11" s="4"/>
      <c r="D11" s="45">
        <v>282.14</v>
      </c>
      <c r="E11" s="46"/>
      <c r="F11" s="46"/>
      <c r="G11" s="143">
        <v>140</v>
      </c>
      <c r="H11" s="46"/>
      <c r="I11" s="46"/>
      <c r="J11" s="46"/>
      <c r="K11" s="46"/>
      <c r="L11" s="46"/>
      <c r="M11" s="46"/>
      <c r="N11" s="46"/>
      <c r="O11" s="46"/>
      <c r="P11" s="45">
        <v>25.88</v>
      </c>
      <c r="Q11" s="46"/>
      <c r="R11" s="46"/>
      <c r="S11" s="143">
        <v>256</v>
      </c>
      <c r="T11" s="46"/>
      <c r="U11" s="46"/>
      <c r="V11" s="46"/>
      <c r="W11" s="46"/>
      <c r="X11" s="46"/>
      <c r="Y11" s="46"/>
      <c r="Z11" s="46"/>
      <c r="AA11" s="46"/>
      <c r="AB11" s="45">
        <v>23.45</v>
      </c>
      <c r="AC11" s="46"/>
      <c r="AD11" s="46"/>
      <c r="AE11" s="143">
        <v>510</v>
      </c>
      <c r="AF11" s="46"/>
      <c r="AG11" s="46"/>
      <c r="AH11" s="46"/>
      <c r="AI11" s="46"/>
      <c r="AJ11" s="46"/>
      <c r="AK11" s="46"/>
    </row>
    <row r="12" spans="2:38">
      <c r="B12" s="4">
        <f t="shared" si="0"/>
        <v>42027</v>
      </c>
      <c r="C12" s="4"/>
      <c r="D12" s="45">
        <v>283.33</v>
      </c>
      <c r="E12" s="46"/>
      <c r="F12" s="46"/>
      <c r="G12" s="143">
        <v>120</v>
      </c>
      <c r="H12" s="46"/>
      <c r="I12" s="46"/>
      <c r="J12" s="46"/>
      <c r="K12" s="46"/>
      <c r="L12" s="46"/>
      <c r="M12" s="46"/>
      <c r="N12" s="46"/>
      <c r="O12" s="46"/>
      <c r="P12" s="45">
        <v>26</v>
      </c>
      <c r="Q12" s="46"/>
      <c r="R12" s="46"/>
      <c r="S12" s="143">
        <v>40</v>
      </c>
      <c r="T12" s="46"/>
      <c r="U12" s="46"/>
      <c r="V12" s="46"/>
      <c r="W12" s="46"/>
      <c r="X12" s="46"/>
      <c r="Y12" s="46"/>
      <c r="Z12" s="46"/>
      <c r="AA12" s="46"/>
      <c r="AB12" s="45">
        <v>24.5</v>
      </c>
      <c r="AC12" s="46"/>
      <c r="AD12" s="46"/>
      <c r="AE12" s="143">
        <v>480</v>
      </c>
      <c r="AF12" s="46"/>
      <c r="AG12" s="46"/>
      <c r="AH12" s="46"/>
      <c r="AI12" s="46"/>
      <c r="AJ12" s="46"/>
      <c r="AK12" s="46"/>
    </row>
    <row r="13" spans="2:38">
      <c r="B13" s="4">
        <f t="shared" si="0"/>
        <v>42034</v>
      </c>
      <c r="C13" s="4"/>
      <c r="D13" s="45">
        <v>285</v>
      </c>
      <c r="E13" s="46"/>
      <c r="F13" s="46"/>
      <c r="G13" s="143">
        <v>40</v>
      </c>
      <c r="H13" s="46"/>
      <c r="I13" s="46"/>
      <c r="J13" s="45">
        <v>283.24</v>
      </c>
      <c r="K13" s="46"/>
      <c r="L13" s="46"/>
      <c r="M13" s="143">
        <v>340</v>
      </c>
      <c r="N13" s="46"/>
      <c r="O13" s="46"/>
      <c r="P13" s="45">
        <v>27</v>
      </c>
      <c r="Q13" s="46"/>
      <c r="R13" s="46"/>
      <c r="S13" s="143">
        <v>120</v>
      </c>
      <c r="T13" s="46"/>
      <c r="U13" s="46"/>
      <c r="V13" s="45">
        <v>26.25</v>
      </c>
      <c r="W13" s="46"/>
      <c r="X13" s="46"/>
      <c r="Y13" s="143">
        <v>436</v>
      </c>
      <c r="Z13" s="46"/>
      <c r="AA13" s="46"/>
      <c r="AB13" s="45">
        <v>25.43</v>
      </c>
      <c r="AC13" s="46"/>
      <c r="AD13" s="46"/>
      <c r="AE13" s="143">
        <v>890</v>
      </c>
      <c r="AF13" s="46"/>
      <c r="AG13" s="46"/>
      <c r="AH13" s="45">
        <v>24.46</v>
      </c>
      <c r="AI13" s="46"/>
      <c r="AJ13" s="46"/>
      <c r="AK13" s="143">
        <v>2432</v>
      </c>
    </row>
    <row r="14" spans="2:38">
      <c r="B14" s="4">
        <f t="shared" si="0"/>
        <v>42041</v>
      </c>
      <c r="C14" s="4"/>
      <c r="D14" s="45">
        <v>285</v>
      </c>
      <c r="E14" s="46"/>
      <c r="F14" s="46"/>
      <c r="G14" s="143">
        <v>80</v>
      </c>
      <c r="H14" s="46"/>
      <c r="I14" s="46"/>
      <c r="J14" s="46"/>
      <c r="K14" s="46"/>
      <c r="L14" s="46"/>
      <c r="M14" s="46"/>
      <c r="N14" s="46"/>
      <c r="O14" s="46"/>
      <c r="P14" s="45">
        <v>28</v>
      </c>
      <c r="Q14" s="46"/>
      <c r="R14" s="46"/>
      <c r="S14" s="143">
        <v>40</v>
      </c>
      <c r="T14" s="46"/>
      <c r="U14" s="46"/>
      <c r="V14" s="46"/>
      <c r="W14" s="46"/>
      <c r="X14" s="46"/>
      <c r="Y14" s="46"/>
      <c r="Z14" s="46"/>
      <c r="AA14" s="46"/>
      <c r="AB14" s="45">
        <v>26.82</v>
      </c>
      <c r="AC14" s="46"/>
      <c r="AD14" s="46"/>
      <c r="AE14" s="143">
        <v>937</v>
      </c>
      <c r="AF14" s="46"/>
      <c r="AG14" s="46"/>
      <c r="AH14" s="46"/>
      <c r="AI14" s="46"/>
      <c r="AJ14" s="46"/>
      <c r="AK14" s="46"/>
    </row>
    <row r="15" spans="2:38">
      <c r="B15" s="4">
        <f t="shared" si="0"/>
        <v>42048</v>
      </c>
      <c r="C15" s="4"/>
      <c r="D15" s="45" t="s">
        <v>141</v>
      </c>
      <c r="E15" s="46"/>
      <c r="F15" s="46"/>
      <c r="G15" s="143" t="s">
        <v>141</v>
      </c>
      <c r="H15" s="46"/>
      <c r="I15" s="46"/>
      <c r="J15" s="46"/>
      <c r="K15" s="46"/>
      <c r="L15" s="46"/>
      <c r="M15" s="46"/>
      <c r="N15" s="46"/>
      <c r="O15" s="46"/>
      <c r="P15" s="45">
        <v>29</v>
      </c>
      <c r="Q15" s="46"/>
      <c r="R15" s="46"/>
      <c r="S15" s="143">
        <v>40</v>
      </c>
      <c r="T15" s="46"/>
      <c r="U15" s="46"/>
      <c r="V15" s="46"/>
      <c r="W15" s="46"/>
      <c r="X15" s="46"/>
      <c r="Y15" s="46"/>
      <c r="Z15" s="46"/>
      <c r="AA15" s="46"/>
      <c r="AB15" s="45">
        <v>28.65</v>
      </c>
      <c r="AC15" s="46"/>
      <c r="AD15" s="46"/>
      <c r="AE15" s="143">
        <v>294</v>
      </c>
      <c r="AF15" s="46"/>
      <c r="AG15" s="46"/>
      <c r="AH15" s="46"/>
      <c r="AI15" s="46"/>
      <c r="AJ15" s="46"/>
      <c r="AK15" s="46"/>
    </row>
    <row r="16" spans="2:38">
      <c r="B16" s="4">
        <f t="shared" si="0"/>
        <v>42055</v>
      </c>
      <c r="C16" s="4"/>
      <c r="D16" s="45">
        <v>281.67</v>
      </c>
      <c r="E16" s="46"/>
      <c r="F16" s="46"/>
      <c r="G16" s="143">
        <v>120</v>
      </c>
      <c r="H16" s="46"/>
      <c r="I16" s="46"/>
      <c r="J16" s="46"/>
      <c r="K16" s="46"/>
      <c r="L16" s="46"/>
      <c r="M16" s="46"/>
      <c r="N16" s="46"/>
      <c r="O16" s="46"/>
      <c r="P16" s="45">
        <v>26.5</v>
      </c>
      <c r="Q16" s="46"/>
      <c r="R16" s="46"/>
      <c r="S16" s="143">
        <v>80</v>
      </c>
      <c r="T16" s="46"/>
      <c r="U16" s="46"/>
      <c r="V16" s="46"/>
      <c r="W16" s="46"/>
      <c r="X16" s="46"/>
      <c r="Y16" s="46"/>
      <c r="Z16" s="46"/>
      <c r="AA16" s="46"/>
      <c r="AB16" s="45">
        <v>28.62</v>
      </c>
      <c r="AC16" s="46"/>
      <c r="AD16" s="46"/>
      <c r="AE16" s="143">
        <v>740</v>
      </c>
      <c r="AF16" s="46"/>
      <c r="AG16" s="46"/>
      <c r="AH16" s="46"/>
      <c r="AI16" s="46"/>
      <c r="AJ16" s="46"/>
      <c r="AK16" s="46"/>
    </row>
    <row r="17" spans="2:37">
      <c r="B17" s="4">
        <f>B16+7</f>
        <v>42062</v>
      </c>
      <c r="C17" s="4"/>
      <c r="D17" s="45">
        <v>285</v>
      </c>
      <c r="E17" s="46"/>
      <c r="F17" s="46"/>
      <c r="G17" s="143">
        <v>80</v>
      </c>
      <c r="H17" s="46"/>
      <c r="I17" s="46"/>
      <c r="J17" s="45">
        <v>283.57</v>
      </c>
      <c r="K17" s="46"/>
      <c r="L17" s="46"/>
      <c r="M17" s="143">
        <v>280</v>
      </c>
      <c r="N17" s="46"/>
      <c r="O17" s="46"/>
      <c r="P17" s="45">
        <v>27.5</v>
      </c>
      <c r="Q17" s="46"/>
      <c r="R17" s="46"/>
      <c r="S17" s="143">
        <v>80</v>
      </c>
      <c r="T17" s="46"/>
      <c r="U17" s="46"/>
      <c r="V17" s="45">
        <v>27.5</v>
      </c>
      <c r="W17" s="46"/>
      <c r="X17" s="46"/>
      <c r="Y17" s="143">
        <v>240</v>
      </c>
      <c r="Z17" s="46"/>
      <c r="AA17" s="46"/>
      <c r="AB17" s="45">
        <v>29.2</v>
      </c>
      <c r="AC17" s="46"/>
      <c r="AD17" s="46"/>
      <c r="AE17" s="143">
        <v>458</v>
      </c>
      <c r="AF17" s="46"/>
      <c r="AG17" s="46"/>
      <c r="AH17" s="45">
        <v>28.04</v>
      </c>
      <c r="AI17" s="46"/>
      <c r="AJ17" s="46"/>
      <c r="AK17" s="143">
        <v>2429</v>
      </c>
    </row>
    <row r="18" spans="2:37">
      <c r="B18" s="4">
        <f t="shared" ref="B18:B61" si="1">B17+7</f>
        <v>42069</v>
      </c>
      <c r="C18" s="4"/>
      <c r="D18" s="45" t="s">
        <v>141</v>
      </c>
      <c r="E18" s="46"/>
      <c r="F18" s="46"/>
      <c r="G18" s="143" t="s">
        <v>141</v>
      </c>
      <c r="H18" s="46"/>
      <c r="I18" s="46"/>
      <c r="J18" s="46"/>
      <c r="K18" s="46"/>
      <c r="L18" s="46"/>
      <c r="M18" s="46"/>
      <c r="N18" s="46"/>
      <c r="O18" s="46"/>
      <c r="P18" s="45">
        <v>28.5</v>
      </c>
      <c r="Q18" s="46"/>
      <c r="R18" s="46"/>
      <c r="S18" s="143">
        <v>80</v>
      </c>
      <c r="T18" s="46"/>
      <c r="U18" s="46"/>
      <c r="V18" s="46"/>
      <c r="W18" s="46"/>
      <c r="X18" s="46"/>
      <c r="Y18" s="46"/>
      <c r="Z18" s="46"/>
      <c r="AA18" s="46"/>
      <c r="AB18" s="45">
        <v>30.81</v>
      </c>
      <c r="AC18" s="46"/>
      <c r="AD18" s="46"/>
      <c r="AE18" s="143">
        <v>777</v>
      </c>
      <c r="AF18" s="46"/>
      <c r="AG18" s="46"/>
      <c r="AH18" s="46"/>
      <c r="AI18" s="46"/>
      <c r="AJ18" s="46"/>
      <c r="AK18" s="46"/>
    </row>
    <row r="19" spans="2:37" ht="12.95" customHeight="1">
      <c r="B19" s="4">
        <f t="shared" si="1"/>
        <v>42076</v>
      </c>
      <c r="C19" s="4"/>
      <c r="D19" s="45">
        <v>283.39999999999998</v>
      </c>
      <c r="E19" s="46"/>
      <c r="F19" s="46"/>
      <c r="G19" s="143">
        <v>100</v>
      </c>
      <c r="H19" s="46"/>
      <c r="I19" s="46"/>
      <c r="J19" s="46"/>
      <c r="K19" s="46"/>
      <c r="L19" s="46"/>
      <c r="M19" s="46"/>
      <c r="N19" s="46"/>
      <c r="O19" s="46"/>
      <c r="P19" s="45">
        <v>30</v>
      </c>
      <c r="Q19" s="46"/>
      <c r="R19" s="46"/>
      <c r="S19" s="143">
        <v>42</v>
      </c>
      <c r="T19" s="46"/>
      <c r="U19" s="46"/>
      <c r="V19" s="46"/>
      <c r="W19" s="46"/>
      <c r="X19" s="46"/>
      <c r="Y19" s="46"/>
      <c r="Z19" s="46"/>
      <c r="AA19" s="46"/>
      <c r="AB19" s="45">
        <v>32.200000000000003</v>
      </c>
      <c r="AC19" s="46"/>
      <c r="AD19" s="46"/>
      <c r="AE19" s="143">
        <v>402</v>
      </c>
      <c r="AF19" s="46"/>
      <c r="AG19" s="46"/>
      <c r="AH19" s="46"/>
      <c r="AI19" s="46"/>
      <c r="AJ19" s="46"/>
      <c r="AK19" s="46"/>
    </row>
    <row r="20" spans="2:37">
      <c r="B20" s="4">
        <f t="shared" si="1"/>
        <v>42083</v>
      </c>
      <c r="C20" s="4"/>
      <c r="D20" s="45">
        <v>285</v>
      </c>
      <c r="E20" s="46"/>
      <c r="F20" s="46"/>
      <c r="G20" s="143">
        <v>40</v>
      </c>
      <c r="H20" s="46"/>
      <c r="I20" s="46"/>
      <c r="J20" s="46"/>
      <c r="K20" s="46"/>
      <c r="L20" s="46"/>
      <c r="M20" s="46"/>
      <c r="N20" s="46"/>
      <c r="O20" s="46"/>
      <c r="P20" s="45">
        <v>30.09</v>
      </c>
      <c r="Q20" s="46"/>
      <c r="R20" s="46"/>
      <c r="S20" s="143">
        <v>44</v>
      </c>
      <c r="T20" s="46"/>
      <c r="U20" s="46"/>
      <c r="V20" s="46"/>
      <c r="W20" s="46"/>
      <c r="X20" s="46"/>
      <c r="Y20" s="46"/>
      <c r="Z20" s="46"/>
      <c r="AA20" s="46"/>
      <c r="AB20" s="45">
        <v>32.479999999999997</v>
      </c>
      <c r="AC20" s="46"/>
      <c r="AD20" s="46"/>
      <c r="AE20" s="143">
        <v>400</v>
      </c>
      <c r="AF20" s="46"/>
      <c r="AG20" s="46"/>
      <c r="AH20" s="46"/>
      <c r="AI20" s="46"/>
      <c r="AJ20" s="46"/>
      <c r="AK20" s="46"/>
    </row>
    <row r="21" spans="2:37">
      <c r="B21" s="4">
        <f t="shared" si="1"/>
        <v>42090</v>
      </c>
      <c r="C21" s="4"/>
      <c r="D21" s="45">
        <v>282.5</v>
      </c>
      <c r="E21" s="46"/>
      <c r="F21" s="46"/>
      <c r="G21" s="143">
        <v>80</v>
      </c>
      <c r="H21" s="46"/>
      <c r="I21" s="46"/>
      <c r="J21" s="45">
        <v>283.62</v>
      </c>
      <c r="K21" s="46"/>
      <c r="L21" s="46"/>
      <c r="M21" s="143">
        <v>260</v>
      </c>
      <c r="N21" s="46"/>
      <c r="O21" s="46"/>
      <c r="P21" s="45">
        <v>32.75</v>
      </c>
      <c r="Q21" s="46"/>
      <c r="R21" s="46"/>
      <c r="S21" s="143">
        <v>160</v>
      </c>
      <c r="T21" s="46"/>
      <c r="U21" s="46"/>
      <c r="V21" s="45">
        <v>32.590000000000003</v>
      </c>
      <c r="W21" s="46"/>
      <c r="X21" s="46"/>
      <c r="Y21" s="143">
        <v>806</v>
      </c>
      <c r="Z21" s="46"/>
      <c r="AA21" s="46"/>
      <c r="AB21" s="45">
        <v>32.840000000000003</v>
      </c>
      <c r="AC21" s="46"/>
      <c r="AD21" s="46"/>
      <c r="AE21" s="143">
        <v>423</v>
      </c>
      <c r="AF21" s="46"/>
      <c r="AG21" s="46"/>
      <c r="AH21" s="45">
        <v>32.15</v>
      </c>
      <c r="AI21" s="46"/>
      <c r="AJ21" s="46"/>
      <c r="AK21" s="143">
        <v>2430</v>
      </c>
    </row>
    <row r="22" spans="2:37">
      <c r="B22" s="4">
        <f t="shared" si="1"/>
        <v>42097</v>
      </c>
      <c r="C22" s="4"/>
      <c r="D22" s="45">
        <v>285</v>
      </c>
      <c r="E22" s="46"/>
      <c r="F22" s="46"/>
      <c r="G22" s="143">
        <v>42</v>
      </c>
      <c r="H22" s="46"/>
      <c r="I22" s="46"/>
      <c r="J22" s="46"/>
      <c r="K22" s="46"/>
      <c r="L22" s="46"/>
      <c r="M22" s="46"/>
      <c r="N22" s="46"/>
      <c r="O22" s="46"/>
      <c r="P22" s="45">
        <v>33.72</v>
      </c>
      <c r="Q22" s="46"/>
      <c r="R22" s="46"/>
      <c r="S22" s="143">
        <v>722</v>
      </c>
      <c r="T22" s="46"/>
      <c r="U22" s="46"/>
      <c r="V22" s="46"/>
      <c r="W22" s="46"/>
      <c r="X22" s="46"/>
      <c r="Y22" s="46"/>
      <c r="Z22" s="46"/>
      <c r="AA22" s="46"/>
      <c r="AB22" s="45">
        <v>33.01</v>
      </c>
      <c r="AC22" s="46"/>
      <c r="AD22" s="46"/>
      <c r="AE22" s="143">
        <v>956</v>
      </c>
      <c r="AF22" s="46"/>
      <c r="AG22" s="46"/>
      <c r="AH22" s="46"/>
      <c r="AI22" s="46"/>
      <c r="AJ22" s="46"/>
      <c r="AK22" s="46"/>
    </row>
    <row r="23" spans="2:37">
      <c r="B23" s="4">
        <f t="shared" si="1"/>
        <v>42104</v>
      </c>
      <c r="C23" s="4"/>
      <c r="D23" s="45">
        <v>286.47000000000003</v>
      </c>
      <c r="E23" s="46"/>
      <c r="F23" s="46"/>
      <c r="G23" s="143">
        <v>120</v>
      </c>
      <c r="H23" s="46"/>
      <c r="I23" s="46"/>
      <c r="J23" s="46"/>
      <c r="K23" s="46"/>
      <c r="L23" s="46"/>
      <c r="M23" s="46"/>
      <c r="N23" s="46"/>
      <c r="O23" s="46"/>
      <c r="P23" s="45">
        <v>33</v>
      </c>
      <c r="Q23" s="46"/>
      <c r="R23" s="46"/>
      <c r="S23" s="143">
        <v>80</v>
      </c>
      <c r="T23" s="46"/>
      <c r="U23" s="46"/>
      <c r="V23" s="46"/>
      <c r="W23" s="46"/>
      <c r="X23" s="46"/>
      <c r="Y23" s="46"/>
      <c r="Z23" s="46"/>
      <c r="AA23" s="46"/>
      <c r="AB23" s="45">
        <v>33.119999999999997</v>
      </c>
      <c r="AC23" s="46"/>
      <c r="AD23" s="46"/>
      <c r="AE23" s="143">
        <v>726</v>
      </c>
      <c r="AF23" s="46"/>
      <c r="AG23" s="46"/>
      <c r="AH23" s="46"/>
      <c r="AI23" s="46"/>
      <c r="AJ23" s="46"/>
      <c r="AK23" s="46"/>
    </row>
    <row r="24" spans="2:37">
      <c r="B24" s="4">
        <f t="shared" si="1"/>
        <v>42111</v>
      </c>
      <c r="C24" s="4"/>
      <c r="D24" s="45">
        <v>290</v>
      </c>
      <c r="E24" s="46"/>
      <c r="F24" s="46"/>
      <c r="G24" s="143">
        <v>66</v>
      </c>
      <c r="H24" s="46"/>
      <c r="I24" s="46"/>
      <c r="J24" s="46"/>
      <c r="K24" s="46"/>
      <c r="L24" s="46"/>
      <c r="M24" s="46"/>
      <c r="N24" s="46"/>
      <c r="O24" s="46"/>
      <c r="P24" s="45">
        <v>34.25</v>
      </c>
      <c r="Q24" s="46"/>
      <c r="R24" s="46"/>
      <c r="S24" s="143">
        <v>160</v>
      </c>
      <c r="T24" s="46"/>
      <c r="U24" s="46"/>
      <c r="V24" s="46"/>
      <c r="W24" s="46"/>
      <c r="X24" s="46"/>
      <c r="Y24" s="46"/>
      <c r="Z24" s="46"/>
      <c r="AA24" s="46"/>
      <c r="AB24" s="45">
        <v>33.61</v>
      </c>
      <c r="AC24" s="46"/>
      <c r="AD24" s="46"/>
      <c r="AE24" s="143">
        <v>560</v>
      </c>
      <c r="AF24" s="46"/>
      <c r="AG24" s="46"/>
      <c r="AH24" s="46"/>
      <c r="AI24" s="46"/>
      <c r="AJ24" s="46"/>
      <c r="AK24" s="46"/>
    </row>
    <row r="25" spans="2:37">
      <c r="B25" s="4">
        <f t="shared" si="1"/>
        <v>42118</v>
      </c>
      <c r="C25" s="4"/>
      <c r="D25" s="45">
        <v>290</v>
      </c>
      <c r="E25" s="46"/>
      <c r="F25" s="46"/>
      <c r="G25" s="143">
        <v>120</v>
      </c>
      <c r="H25" s="46"/>
      <c r="I25" s="46"/>
      <c r="J25" s="45">
        <v>289.89999999999998</v>
      </c>
      <c r="K25" s="46"/>
      <c r="L25" s="46"/>
      <c r="M25" s="143">
        <v>348</v>
      </c>
      <c r="N25" s="46"/>
      <c r="O25" s="46"/>
      <c r="P25" s="45">
        <v>34.69</v>
      </c>
      <c r="Q25" s="46"/>
      <c r="R25" s="46"/>
      <c r="S25" s="143">
        <v>64</v>
      </c>
      <c r="T25" s="46"/>
      <c r="U25" s="46"/>
      <c r="V25" s="45">
        <v>34.01</v>
      </c>
      <c r="W25" s="46"/>
      <c r="X25" s="46"/>
      <c r="Y25" s="143">
        <v>686</v>
      </c>
      <c r="Z25" s="46"/>
      <c r="AA25" s="46"/>
      <c r="AB25" s="45">
        <v>34.049999999999997</v>
      </c>
      <c r="AC25" s="46"/>
      <c r="AD25" s="46"/>
      <c r="AE25" s="143">
        <v>490</v>
      </c>
      <c r="AF25" s="46"/>
      <c r="AG25" s="46"/>
      <c r="AH25" s="45">
        <v>33.39</v>
      </c>
      <c r="AI25" s="46"/>
      <c r="AJ25" s="46"/>
      <c r="AK25" s="143">
        <v>2703</v>
      </c>
    </row>
    <row r="26" spans="2:37">
      <c r="B26" s="4">
        <f t="shared" si="1"/>
        <v>42125</v>
      </c>
      <c r="C26" s="4"/>
      <c r="D26" s="45">
        <v>306</v>
      </c>
      <c r="E26" s="46"/>
      <c r="F26" s="46"/>
      <c r="G26" s="143">
        <v>80</v>
      </c>
      <c r="H26" s="46"/>
      <c r="I26" s="46"/>
      <c r="J26" s="46"/>
      <c r="K26" s="46"/>
      <c r="L26" s="46"/>
      <c r="M26" s="46"/>
      <c r="N26" s="46"/>
      <c r="O26" s="46"/>
      <c r="P26" s="45">
        <v>34.29</v>
      </c>
      <c r="Q26" s="46"/>
      <c r="R26" s="46"/>
      <c r="S26" s="143">
        <v>140</v>
      </c>
      <c r="T26" s="46"/>
      <c r="U26" s="46"/>
      <c r="V26" s="46"/>
      <c r="W26" s="46"/>
      <c r="X26" s="46"/>
      <c r="Y26" s="46"/>
      <c r="Z26" s="46"/>
      <c r="AA26" s="46"/>
      <c r="AB26" s="45">
        <v>33.93</v>
      </c>
      <c r="AC26" s="46"/>
      <c r="AD26" s="46"/>
      <c r="AE26" s="143">
        <v>679</v>
      </c>
      <c r="AF26" s="46"/>
      <c r="AG26" s="46"/>
      <c r="AH26" s="46"/>
      <c r="AI26" s="46"/>
      <c r="AJ26" s="46"/>
      <c r="AK26" s="46"/>
    </row>
    <row r="27" spans="2:37">
      <c r="B27" s="4">
        <f t="shared" si="1"/>
        <v>42132</v>
      </c>
      <c r="C27" s="4"/>
      <c r="D27" s="45">
        <v>320</v>
      </c>
      <c r="E27" s="46"/>
      <c r="F27" s="46"/>
      <c r="G27" s="143">
        <v>80</v>
      </c>
      <c r="H27" s="46"/>
      <c r="I27" s="46"/>
      <c r="J27" s="46"/>
      <c r="K27" s="46"/>
      <c r="L27" s="46"/>
      <c r="M27" s="46"/>
      <c r="N27" s="46"/>
      <c r="O27" s="46"/>
      <c r="P27" s="45">
        <v>35.67</v>
      </c>
      <c r="Q27" s="46"/>
      <c r="R27" s="46"/>
      <c r="S27" s="143">
        <v>120</v>
      </c>
      <c r="T27" s="46"/>
      <c r="U27" s="46"/>
      <c r="V27" s="46"/>
      <c r="W27" s="46"/>
      <c r="X27" s="46"/>
      <c r="Y27" s="46"/>
      <c r="Z27" s="46"/>
      <c r="AA27" s="46"/>
      <c r="AB27" s="45">
        <v>33.409999999999997</v>
      </c>
      <c r="AC27" s="46"/>
      <c r="AD27" s="46"/>
      <c r="AE27" s="143">
        <v>1392</v>
      </c>
      <c r="AF27" s="46"/>
      <c r="AG27" s="46"/>
      <c r="AH27" s="46"/>
      <c r="AI27" s="46"/>
      <c r="AJ27" s="46"/>
      <c r="AK27" s="46"/>
    </row>
    <row r="28" spans="2:37">
      <c r="B28" s="4">
        <f t="shared" si="1"/>
        <v>42139</v>
      </c>
      <c r="C28" s="4"/>
      <c r="D28" s="45">
        <v>325.58999999999997</v>
      </c>
      <c r="E28" s="46"/>
      <c r="F28" s="46"/>
      <c r="G28" s="143">
        <v>68</v>
      </c>
      <c r="H28" s="46"/>
      <c r="I28" s="46"/>
      <c r="J28" s="46"/>
      <c r="K28" s="46"/>
      <c r="L28" s="46"/>
      <c r="M28" s="46"/>
      <c r="N28" s="46"/>
      <c r="O28" s="46"/>
      <c r="P28" s="45">
        <v>37.33</v>
      </c>
      <c r="Q28" s="46"/>
      <c r="R28" s="46"/>
      <c r="S28" s="143">
        <v>120</v>
      </c>
      <c r="T28" s="46"/>
      <c r="U28" s="46"/>
      <c r="V28" s="46"/>
      <c r="W28" s="46"/>
      <c r="X28" s="46"/>
      <c r="Y28" s="46"/>
      <c r="Z28" s="46"/>
      <c r="AA28" s="46"/>
      <c r="AB28" s="45">
        <v>33.81</v>
      </c>
      <c r="AC28" s="46"/>
      <c r="AD28" s="46"/>
      <c r="AE28" s="143">
        <v>864</v>
      </c>
      <c r="AF28" s="46"/>
      <c r="AG28" s="46"/>
      <c r="AH28" s="46"/>
      <c r="AI28" s="46"/>
      <c r="AJ28" s="46"/>
      <c r="AK28" s="46"/>
    </row>
    <row r="29" spans="2:37">
      <c r="B29" s="4">
        <f t="shared" si="1"/>
        <v>42146</v>
      </c>
      <c r="C29" s="4"/>
      <c r="D29" s="45">
        <v>345</v>
      </c>
      <c r="E29" s="46"/>
      <c r="F29" s="46"/>
      <c r="G29" s="143">
        <v>20</v>
      </c>
      <c r="H29" s="46"/>
      <c r="I29" s="46"/>
      <c r="J29" s="46"/>
      <c r="K29" s="46"/>
      <c r="L29" s="46"/>
      <c r="M29" s="46"/>
      <c r="N29" s="46"/>
      <c r="O29" s="46"/>
      <c r="P29" s="45">
        <v>34.67</v>
      </c>
      <c r="Q29" s="46"/>
      <c r="R29" s="46"/>
      <c r="S29" s="143">
        <v>120</v>
      </c>
      <c r="T29" s="46"/>
      <c r="U29" s="46"/>
      <c r="V29" s="46"/>
      <c r="W29" s="46"/>
      <c r="X29" s="46"/>
      <c r="Y29" s="46"/>
      <c r="Z29" s="46"/>
      <c r="AA29" s="46"/>
      <c r="AB29" s="45">
        <v>33.299999999999997</v>
      </c>
      <c r="AC29" s="46"/>
      <c r="AD29" s="46"/>
      <c r="AE29" s="143">
        <v>1306</v>
      </c>
      <c r="AF29" s="46"/>
      <c r="AG29" s="46"/>
      <c r="AH29" s="46"/>
      <c r="AI29" s="46"/>
      <c r="AJ29" s="46"/>
      <c r="AK29" s="46"/>
    </row>
    <row r="30" spans="2:37">
      <c r="B30" s="4">
        <f t="shared" si="1"/>
        <v>42153</v>
      </c>
      <c r="C30" s="4"/>
      <c r="D30" s="45">
        <v>372</v>
      </c>
      <c r="E30" s="46"/>
      <c r="F30" s="46"/>
      <c r="G30" s="143">
        <v>30</v>
      </c>
      <c r="H30" s="46"/>
      <c r="I30" s="46"/>
      <c r="J30" s="45">
        <v>328.91</v>
      </c>
      <c r="K30" s="46"/>
      <c r="L30" s="46"/>
      <c r="M30" s="143">
        <v>238</v>
      </c>
      <c r="N30" s="46"/>
      <c r="O30" s="46"/>
      <c r="P30" s="45">
        <v>34.5</v>
      </c>
      <c r="Q30" s="46"/>
      <c r="R30" s="46"/>
      <c r="S30" s="143">
        <v>80</v>
      </c>
      <c r="T30" s="46"/>
      <c r="U30" s="46"/>
      <c r="V30" s="45">
        <v>35.64</v>
      </c>
      <c r="W30" s="46"/>
      <c r="X30" s="46"/>
      <c r="Y30" s="143">
        <v>440</v>
      </c>
      <c r="Z30" s="46"/>
      <c r="AA30" s="46"/>
      <c r="AB30" s="45">
        <v>35.28</v>
      </c>
      <c r="AC30" s="46"/>
      <c r="AD30" s="46"/>
      <c r="AE30" s="143">
        <v>360</v>
      </c>
      <c r="AF30" s="46"/>
      <c r="AG30" s="46"/>
      <c r="AH30" s="45">
        <v>33.659999999999997</v>
      </c>
      <c r="AI30" s="46"/>
      <c r="AJ30" s="46"/>
      <c r="AK30" s="143">
        <v>4202</v>
      </c>
    </row>
    <row r="31" spans="2:37">
      <c r="B31" s="4">
        <f t="shared" si="1"/>
        <v>42160</v>
      </c>
      <c r="C31" s="4"/>
      <c r="D31" s="45">
        <v>365.56</v>
      </c>
      <c r="E31" s="46"/>
      <c r="F31" s="46"/>
      <c r="G31" s="143">
        <v>72</v>
      </c>
      <c r="H31" s="46"/>
      <c r="I31" s="46"/>
      <c r="J31" s="46"/>
      <c r="K31" s="46"/>
      <c r="L31" s="46"/>
      <c r="M31" s="46"/>
      <c r="N31" s="46"/>
      <c r="O31" s="46"/>
      <c r="P31" s="45">
        <v>36</v>
      </c>
      <c r="Q31" s="46"/>
      <c r="R31" s="46"/>
      <c r="S31" s="143">
        <v>40</v>
      </c>
      <c r="T31" s="46"/>
      <c r="U31" s="46"/>
      <c r="V31" s="46"/>
      <c r="W31" s="46"/>
      <c r="X31" s="46"/>
      <c r="Y31" s="46"/>
      <c r="Z31" s="46"/>
      <c r="AA31" s="46"/>
      <c r="AB31" s="45">
        <v>34.6</v>
      </c>
      <c r="AC31" s="46"/>
      <c r="AD31" s="46"/>
      <c r="AE31" s="143">
        <v>600</v>
      </c>
      <c r="AF31" s="46"/>
      <c r="AG31" s="46"/>
      <c r="AH31" s="46"/>
      <c r="AI31" s="46"/>
      <c r="AJ31" s="46"/>
      <c r="AK31" s="46"/>
    </row>
    <row r="32" spans="2:37">
      <c r="B32" s="4">
        <f t="shared" si="1"/>
        <v>42167</v>
      </c>
      <c r="C32" s="4"/>
      <c r="D32" s="45">
        <v>425</v>
      </c>
      <c r="E32" s="46"/>
      <c r="F32" s="46"/>
      <c r="G32" s="143">
        <v>40</v>
      </c>
      <c r="H32" s="46"/>
      <c r="I32" s="46"/>
      <c r="J32" s="46"/>
      <c r="K32" s="46"/>
      <c r="L32" s="46"/>
      <c r="M32" s="46"/>
      <c r="N32" s="46"/>
      <c r="O32" s="46"/>
      <c r="P32" s="45">
        <v>31.62</v>
      </c>
      <c r="Q32" s="46"/>
      <c r="R32" s="46"/>
      <c r="S32" s="143">
        <v>84</v>
      </c>
      <c r="T32" s="46"/>
      <c r="U32" s="46"/>
      <c r="V32" s="46"/>
      <c r="W32" s="46"/>
      <c r="X32" s="46"/>
      <c r="Y32" s="46"/>
      <c r="Z32" s="46"/>
      <c r="AA32" s="46"/>
      <c r="AB32" s="45">
        <v>34.549999999999997</v>
      </c>
      <c r="AC32" s="46"/>
      <c r="AD32" s="46"/>
      <c r="AE32" s="143">
        <v>1224</v>
      </c>
      <c r="AF32" s="46"/>
      <c r="AG32" s="46"/>
      <c r="AH32" s="46"/>
      <c r="AI32" s="46"/>
      <c r="AJ32" s="46"/>
      <c r="AK32" s="46"/>
    </row>
    <row r="33" spans="2:37">
      <c r="B33" s="4">
        <f t="shared" si="1"/>
        <v>42174</v>
      </c>
      <c r="C33" s="4"/>
      <c r="D33" s="45" t="s">
        <v>141</v>
      </c>
      <c r="E33" s="46"/>
      <c r="F33" s="46"/>
      <c r="G33" s="143" t="s">
        <v>141</v>
      </c>
      <c r="H33" s="46"/>
      <c r="I33" s="46"/>
      <c r="J33" s="46"/>
      <c r="K33" s="46"/>
      <c r="L33" s="46"/>
      <c r="M33" s="46"/>
      <c r="N33" s="46"/>
      <c r="O33" s="46"/>
      <c r="P33" s="45">
        <v>35</v>
      </c>
      <c r="Q33" s="46"/>
      <c r="R33" s="46"/>
      <c r="S33" s="143">
        <v>40</v>
      </c>
      <c r="T33" s="46"/>
      <c r="U33" s="46"/>
      <c r="V33" s="46"/>
      <c r="W33" s="46"/>
      <c r="X33" s="46"/>
      <c r="Y33" s="46"/>
      <c r="Z33" s="46"/>
      <c r="AA33" s="46"/>
      <c r="AB33" s="45">
        <v>35.1</v>
      </c>
      <c r="AC33" s="46"/>
      <c r="AD33" s="46"/>
      <c r="AE33" s="143">
        <v>502</v>
      </c>
      <c r="AF33" s="46"/>
      <c r="AG33" s="46"/>
      <c r="AH33" s="46"/>
      <c r="AI33" s="46"/>
      <c r="AJ33" s="46"/>
      <c r="AK33" s="46"/>
    </row>
    <row r="34" spans="2:37">
      <c r="B34" s="4">
        <f t="shared" si="1"/>
        <v>42181</v>
      </c>
      <c r="C34" s="4"/>
      <c r="D34" s="45" t="s">
        <v>141</v>
      </c>
      <c r="E34" s="46"/>
      <c r="F34" s="46"/>
      <c r="G34" s="143" t="s">
        <v>141</v>
      </c>
      <c r="H34" s="46"/>
      <c r="I34" s="46"/>
      <c r="J34" s="45">
        <v>408.96</v>
      </c>
      <c r="K34" s="46"/>
      <c r="L34" s="46"/>
      <c r="M34" s="143">
        <v>192</v>
      </c>
      <c r="N34" s="46"/>
      <c r="O34" s="46"/>
      <c r="P34" s="45">
        <v>32.25</v>
      </c>
      <c r="Q34" s="46"/>
      <c r="R34" s="46"/>
      <c r="S34" s="143">
        <v>160</v>
      </c>
      <c r="T34" s="46"/>
      <c r="U34" s="46"/>
      <c r="V34" s="45">
        <v>33.11</v>
      </c>
      <c r="W34" s="46"/>
      <c r="X34" s="46"/>
      <c r="Y34" s="143">
        <v>404</v>
      </c>
      <c r="Z34" s="46"/>
      <c r="AA34" s="46"/>
      <c r="AB34" s="45">
        <v>37.35</v>
      </c>
      <c r="AC34" s="46"/>
      <c r="AD34" s="46"/>
      <c r="AE34" s="143">
        <v>1457</v>
      </c>
      <c r="AF34" s="46"/>
      <c r="AG34" s="46"/>
      <c r="AH34" s="45">
        <v>35.729999999999997</v>
      </c>
      <c r="AI34" s="46"/>
      <c r="AJ34" s="46"/>
      <c r="AK34" s="143">
        <v>3903</v>
      </c>
    </row>
    <row r="35" spans="2:37">
      <c r="B35" s="4">
        <f t="shared" si="1"/>
        <v>42188</v>
      </c>
      <c r="C35" s="4"/>
      <c r="D35" s="45">
        <v>440</v>
      </c>
      <c r="E35" s="46"/>
      <c r="F35" s="46"/>
      <c r="G35" s="143">
        <v>80</v>
      </c>
      <c r="H35" s="46"/>
      <c r="I35" s="46"/>
      <c r="J35" s="46"/>
      <c r="K35" s="46"/>
      <c r="L35" s="46"/>
      <c r="M35" s="46"/>
      <c r="N35" s="46"/>
      <c r="O35" s="46"/>
      <c r="P35" s="45">
        <v>34</v>
      </c>
      <c r="Q35" s="46"/>
      <c r="R35" s="46"/>
      <c r="S35" s="143">
        <v>80</v>
      </c>
      <c r="T35" s="46"/>
      <c r="U35" s="46"/>
      <c r="V35" s="46"/>
      <c r="W35" s="46"/>
      <c r="X35" s="46"/>
      <c r="Y35" s="46"/>
      <c r="Z35" s="46"/>
      <c r="AA35" s="46"/>
      <c r="AB35" s="45">
        <v>36.159999999999997</v>
      </c>
      <c r="AC35" s="46"/>
      <c r="AD35" s="46"/>
      <c r="AE35" s="143">
        <v>544</v>
      </c>
      <c r="AF35" s="46"/>
      <c r="AG35" s="46"/>
      <c r="AH35" s="46"/>
      <c r="AI35" s="46"/>
      <c r="AJ35" s="46"/>
      <c r="AK35" s="46"/>
    </row>
    <row r="36" spans="2:37">
      <c r="B36" s="4">
        <f t="shared" si="1"/>
        <v>42195</v>
      </c>
      <c r="C36" s="4"/>
      <c r="D36" s="45" t="s">
        <v>141</v>
      </c>
      <c r="E36" s="46"/>
      <c r="F36" s="46"/>
      <c r="G36" s="143" t="s">
        <v>141</v>
      </c>
      <c r="H36" s="46"/>
      <c r="I36" s="46"/>
      <c r="J36" s="46"/>
      <c r="K36" s="46"/>
      <c r="L36" s="46"/>
      <c r="M36" s="46"/>
      <c r="N36" s="46"/>
      <c r="O36" s="46"/>
      <c r="P36" s="45" t="s">
        <v>141</v>
      </c>
      <c r="Q36" s="46"/>
      <c r="R36" s="46"/>
      <c r="S36" s="143" t="s">
        <v>141</v>
      </c>
      <c r="T36" s="46"/>
      <c r="U36" s="46"/>
      <c r="V36" s="46"/>
      <c r="W36" s="46"/>
      <c r="X36" s="46"/>
      <c r="Y36" s="46"/>
      <c r="Z36" s="46"/>
      <c r="AA36" s="46"/>
      <c r="AB36" s="45">
        <v>37.81</v>
      </c>
      <c r="AC36" s="46"/>
      <c r="AD36" s="46"/>
      <c r="AE36" s="143">
        <v>693</v>
      </c>
      <c r="AF36" s="46"/>
      <c r="AG36" s="46"/>
      <c r="AH36" s="46"/>
      <c r="AI36" s="46"/>
      <c r="AJ36" s="46"/>
      <c r="AK36" s="46"/>
    </row>
    <row r="37" spans="2:37">
      <c r="B37" s="4">
        <f t="shared" si="1"/>
        <v>42202</v>
      </c>
      <c r="C37" s="4"/>
      <c r="D37" s="45" t="s">
        <v>141</v>
      </c>
      <c r="E37" s="46"/>
      <c r="F37" s="46"/>
      <c r="G37" s="143" t="s">
        <v>141</v>
      </c>
      <c r="H37" s="46"/>
      <c r="I37" s="46"/>
      <c r="J37" s="46"/>
      <c r="K37" s="46"/>
      <c r="L37" s="46"/>
      <c r="M37" s="46"/>
      <c r="N37" s="46"/>
      <c r="O37" s="46"/>
      <c r="P37" s="45">
        <v>32.08</v>
      </c>
      <c r="Q37" s="46"/>
      <c r="R37" s="46"/>
      <c r="S37" s="143">
        <v>260</v>
      </c>
      <c r="T37" s="46"/>
      <c r="U37" s="46"/>
      <c r="V37" s="46"/>
      <c r="W37" s="46"/>
      <c r="X37" s="46"/>
      <c r="Y37" s="46"/>
      <c r="Z37" s="46"/>
      <c r="AA37" s="46"/>
      <c r="AB37" s="45">
        <v>39.340000000000003</v>
      </c>
      <c r="AC37" s="46"/>
      <c r="AD37" s="46"/>
      <c r="AE37" s="143">
        <v>973</v>
      </c>
      <c r="AF37" s="46"/>
      <c r="AG37" s="46"/>
      <c r="AH37" s="46"/>
      <c r="AI37" s="46"/>
      <c r="AJ37" s="46"/>
      <c r="AK37" s="46"/>
    </row>
    <row r="38" spans="2:37">
      <c r="B38" s="4">
        <f t="shared" si="1"/>
        <v>42209</v>
      </c>
      <c r="C38" s="4"/>
      <c r="D38" s="45">
        <v>460</v>
      </c>
      <c r="E38" s="46"/>
      <c r="F38" s="46"/>
      <c r="G38" s="143">
        <v>20</v>
      </c>
      <c r="H38" s="46"/>
      <c r="I38" s="46"/>
      <c r="J38" s="46"/>
      <c r="K38" s="46"/>
      <c r="L38" s="46"/>
      <c r="M38" s="46"/>
      <c r="N38" s="46"/>
      <c r="O38" s="46"/>
      <c r="P38" s="45" t="s">
        <v>141</v>
      </c>
      <c r="Q38" s="46"/>
      <c r="R38" s="46"/>
      <c r="S38" s="143" t="s">
        <v>141</v>
      </c>
      <c r="T38" s="46"/>
      <c r="U38" s="46"/>
      <c r="V38" s="46"/>
      <c r="W38" s="46"/>
      <c r="X38" s="46"/>
      <c r="Y38" s="46"/>
      <c r="Z38" s="46"/>
      <c r="AA38" s="46"/>
      <c r="AB38" s="45">
        <v>41.48</v>
      </c>
      <c r="AC38" s="46"/>
      <c r="AD38" s="46"/>
      <c r="AE38" s="143">
        <v>540</v>
      </c>
      <c r="AF38" s="46"/>
      <c r="AG38" s="46"/>
      <c r="AH38" s="46"/>
      <c r="AI38" s="46"/>
      <c r="AJ38" s="46"/>
      <c r="AK38" s="46"/>
    </row>
    <row r="39" spans="2:37">
      <c r="B39" s="4">
        <f t="shared" si="1"/>
        <v>42216</v>
      </c>
      <c r="C39" s="4"/>
      <c r="D39" s="45">
        <v>455</v>
      </c>
      <c r="E39" s="46"/>
      <c r="F39" s="46"/>
      <c r="G39" s="143">
        <v>160</v>
      </c>
      <c r="H39" s="46"/>
      <c r="I39" s="46"/>
      <c r="J39" s="45">
        <v>455.56</v>
      </c>
      <c r="K39" s="46"/>
      <c r="L39" s="46"/>
      <c r="M39" s="143">
        <v>180</v>
      </c>
      <c r="N39" s="46"/>
      <c r="O39" s="46"/>
      <c r="P39" s="45">
        <v>36.049999999999997</v>
      </c>
      <c r="Q39" s="46"/>
      <c r="R39" s="46"/>
      <c r="S39" s="143">
        <v>84</v>
      </c>
      <c r="T39" s="46"/>
      <c r="U39" s="46"/>
      <c r="V39" s="45">
        <v>33.049999999999997</v>
      </c>
      <c r="W39" s="46"/>
      <c r="X39" s="46"/>
      <c r="Y39" s="143">
        <v>344</v>
      </c>
      <c r="Z39" s="46"/>
      <c r="AA39" s="46"/>
      <c r="AB39" s="45">
        <v>43.83</v>
      </c>
      <c r="AC39" s="46"/>
      <c r="AD39" s="46"/>
      <c r="AE39" s="143">
        <v>532</v>
      </c>
      <c r="AF39" s="46"/>
      <c r="AG39" s="46"/>
      <c r="AH39" s="45">
        <v>39.69</v>
      </c>
      <c r="AI39" s="46"/>
      <c r="AJ39" s="46"/>
      <c r="AK39" s="143">
        <v>3162</v>
      </c>
    </row>
    <row r="40" spans="2:37">
      <c r="B40" s="4">
        <f t="shared" si="1"/>
        <v>42223</v>
      </c>
      <c r="C40" s="4"/>
      <c r="D40" s="45">
        <v>471.7</v>
      </c>
      <c r="E40" s="46"/>
      <c r="F40" s="46"/>
      <c r="G40" s="143">
        <v>77</v>
      </c>
      <c r="H40" s="46"/>
      <c r="I40" s="46"/>
      <c r="J40" s="46"/>
      <c r="K40" s="46"/>
      <c r="L40" s="46"/>
      <c r="M40" s="46"/>
      <c r="N40" s="46"/>
      <c r="O40" s="46"/>
      <c r="P40" s="45">
        <v>37</v>
      </c>
      <c r="Q40" s="46"/>
      <c r="R40" s="46"/>
      <c r="S40" s="143">
        <v>20</v>
      </c>
      <c r="T40" s="46"/>
      <c r="U40" s="46"/>
      <c r="V40" s="46"/>
      <c r="W40" s="46"/>
      <c r="X40" s="46"/>
      <c r="Y40" s="46"/>
      <c r="Z40" s="46"/>
      <c r="AA40" s="46"/>
      <c r="AB40" s="45">
        <v>44.54</v>
      </c>
      <c r="AC40" s="46"/>
      <c r="AD40" s="46"/>
      <c r="AE40" s="143">
        <v>1064</v>
      </c>
      <c r="AF40" s="46"/>
      <c r="AG40" s="46"/>
      <c r="AH40" s="46"/>
      <c r="AI40" s="46"/>
      <c r="AJ40" s="46"/>
      <c r="AK40" s="46"/>
    </row>
    <row r="41" spans="2:37">
      <c r="B41" s="4">
        <f t="shared" si="1"/>
        <v>42230</v>
      </c>
      <c r="C41" s="4"/>
      <c r="D41" s="45">
        <v>467.5</v>
      </c>
      <c r="E41" s="46"/>
      <c r="F41" s="46"/>
      <c r="G41" s="143">
        <v>80</v>
      </c>
      <c r="H41" s="46"/>
      <c r="I41" s="46"/>
      <c r="J41" s="46"/>
      <c r="K41" s="46"/>
      <c r="L41" s="46"/>
      <c r="M41" s="46"/>
      <c r="N41" s="46"/>
      <c r="O41" s="46"/>
      <c r="P41" s="45">
        <v>40</v>
      </c>
      <c r="Q41" s="46"/>
      <c r="R41" s="46"/>
      <c r="S41" s="143">
        <v>40</v>
      </c>
      <c r="T41" s="46"/>
      <c r="U41" s="46"/>
      <c r="V41" s="46"/>
      <c r="W41" s="46"/>
      <c r="X41" s="46"/>
      <c r="Y41" s="46"/>
      <c r="Z41" s="46"/>
      <c r="AA41" s="46"/>
      <c r="AB41" s="45">
        <v>47.23</v>
      </c>
      <c r="AC41" s="46"/>
      <c r="AD41" s="46"/>
      <c r="AE41" s="143">
        <v>1248</v>
      </c>
      <c r="AF41" s="46"/>
      <c r="AG41" s="46"/>
      <c r="AH41" s="46"/>
      <c r="AI41" s="46"/>
      <c r="AJ41" s="46"/>
      <c r="AK41" s="46"/>
    </row>
    <row r="42" spans="2:37">
      <c r="B42" s="4">
        <f t="shared" si="1"/>
        <v>42237</v>
      </c>
      <c r="C42" s="4"/>
      <c r="D42" s="45" t="s">
        <v>141</v>
      </c>
      <c r="E42" s="46"/>
      <c r="F42" s="46"/>
      <c r="G42" s="143" t="s">
        <v>141</v>
      </c>
      <c r="H42" s="46"/>
      <c r="I42" s="46"/>
      <c r="J42" s="46"/>
      <c r="K42" s="46"/>
      <c r="L42" s="46"/>
      <c r="M42" s="46"/>
      <c r="N42" s="46"/>
      <c r="O42" s="46"/>
      <c r="P42" s="45" t="s">
        <v>141</v>
      </c>
      <c r="Q42" s="46"/>
      <c r="R42" s="46"/>
      <c r="S42" s="143" t="s">
        <v>141</v>
      </c>
      <c r="T42" s="46"/>
      <c r="U42" s="46"/>
      <c r="V42" s="46"/>
      <c r="W42" s="46"/>
      <c r="X42" s="46"/>
      <c r="Y42" s="46"/>
      <c r="Z42" s="46"/>
      <c r="AA42" s="46"/>
      <c r="AB42" s="45">
        <v>49.22</v>
      </c>
      <c r="AC42" s="46"/>
      <c r="AD42" s="46"/>
      <c r="AE42" s="143">
        <v>569</v>
      </c>
      <c r="AF42" s="46"/>
      <c r="AG42" s="46"/>
      <c r="AH42" s="46"/>
      <c r="AI42" s="46"/>
      <c r="AJ42" s="46"/>
      <c r="AK42" s="46"/>
    </row>
    <row r="43" spans="2:37">
      <c r="B43" s="4">
        <f t="shared" si="1"/>
        <v>42244</v>
      </c>
      <c r="C43" s="4"/>
      <c r="D43" s="45">
        <v>481.25</v>
      </c>
      <c r="E43" s="46"/>
      <c r="F43" s="46"/>
      <c r="G43" s="143">
        <v>80</v>
      </c>
      <c r="H43" s="46"/>
      <c r="I43" s="46"/>
      <c r="J43" s="45">
        <v>473.51</v>
      </c>
      <c r="K43" s="46"/>
      <c r="L43" s="46"/>
      <c r="M43" s="143">
        <v>237</v>
      </c>
      <c r="N43" s="46"/>
      <c r="O43" s="46"/>
      <c r="P43" s="45">
        <v>40</v>
      </c>
      <c r="Q43" s="46"/>
      <c r="R43" s="46"/>
      <c r="S43" s="143">
        <v>40</v>
      </c>
      <c r="T43" s="46"/>
      <c r="U43" s="46"/>
      <c r="V43" s="45">
        <v>39.4</v>
      </c>
      <c r="W43" s="46"/>
      <c r="X43" s="46"/>
      <c r="Y43" s="143">
        <v>100</v>
      </c>
      <c r="Z43" s="46"/>
      <c r="AA43" s="46"/>
      <c r="AB43" s="45">
        <v>49.97</v>
      </c>
      <c r="AC43" s="46"/>
      <c r="AD43" s="46"/>
      <c r="AE43" s="143">
        <v>600</v>
      </c>
      <c r="AF43" s="46"/>
      <c r="AG43" s="46"/>
      <c r="AH43" s="45">
        <v>47.33</v>
      </c>
      <c r="AI43" s="46"/>
      <c r="AJ43" s="46"/>
      <c r="AK43" s="143">
        <v>3641</v>
      </c>
    </row>
    <row r="44" spans="2:37">
      <c r="B44" s="4">
        <f t="shared" si="1"/>
        <v>42251</v>
      </c>
      <c r="C44" s="4"/>
      <c r="D44" s="45" t="s">
        <v>141</v>
      </c>
      <c r="E44" s="46"/>
      <c r="F44" s="46"/>
      <c r="G44" s="143" t="s">
        <v>141</v>
      </c>
      <c r="H44" s="46"/>
      <c r="I44" s="46"/>
      <c r="J44" s="46"/>
      <c r="K44" s="46"/>
      <c r="L44" s="46"/>
      <c r="M44" s="46"/>
      <c r="N44" s="46"/>
      <c r="O44" s="46"/>
      <c r="P44" s="45">
        <v>39</v>
      </c>
      <c r="Q44" s="46"/>
      <c r="R44" s="46"/>
      <c r="S44" s="143">
        <v>120</v>
      </c>
      <c r="T44" s="46"/>
      <c r="U44" s="46"/>
      <c r="V44" s="46"/>
      <c r="W44" s="46"/>
      <c r="X44" s="46"/>
      <c r="Y44" s="46"/>
      <c r="Z44" s="46"/>
      <c r="AA44" s="46"/>
      <c r="AB44" s="45">
        <v>50</v>
      </c>
      <c r="AC44" s="46"/>
      <c r="AD44" s="46"/>
      <c r="AE44" s="143">
        <v>502</v>
      </c>
      <c r="AF44" s="46"/>
      <c r="AG44" s="46"/>
      <c r="AH44" s="46"/>
      <c r="AI44" s="46"/>
      <c r="AJ44" s="46"/>
      <c r="AK44" s="46"/>
    </row>
    <row r="45" spans="2:37">
      <c r="B45" s="4">
        <f t="shared" si="1"/>
        <v>42258</v>
      </c>
      <c r="C45" s="4"/>
      <c r="D45" s="45">
        <v>493.33</v>
      </c>
      <c r="E45" s="46"/>
      <c r="F45" s="46"/>
      <c r="G45" s="143">
        <v>120</v>
      </c>
      <c r="H45" s="46"/>
      <c r="I45" s="46"/>
      <c r="J45" s="46"/>
      <c r="K45" s="46"/>
      <c r="L45" s="46"/>
      <c r="M45" s="46"/>
      <c r="N45" s="46"/>
      <c r="O45" s="46"/>
      <c r="P45" s="45">
        <v>40</v>
      </c>
      <c r="Q45" s="46"/>
      <c r="R45" s="46"/>
      <c r="S45" s="143">
        <v>80</v>
      </c>
      <c r="T45" s="46"/>
      <c r="U45" s="46"/>
      <c r="V45" s="46"/>
      <c r="W45" s="46"/>
      <c r="X45" s="46"/>
      <c r="Y45" s="46"/>
      <c r="Z45" s="46"/>
      <c r="AA45" s="46"/>
      <c r="AB45" s="45">
        <v>48.87</v>
      </c>
      <c r="AC45" s="46"/>
      <c r="AD45" s="46"/>
      <c r="AE45" s="143">
        <v>116</v>
      </c>
      <c r="AF45" s="46"/>
      <c r="AG45" s="46"/>
      <c r="AH45" s="46"/>
      <c r="AI45" s="46"/>
      <c r="AJ45" s="46"/>
      <c r="AK45" s="46"/>
    </row>
    <row r="46" spans="2:37">
      <c r="B46" s="4">
        <f t="shared" si="1"/>
        <v>42265</v>
      </c>
      <c r="C46" s="4"/>
      <c r="D46" s="45" t="s">
        <v>141</v>
      </c>
      <c r="E46" s="46"/>
      <c r="F46" s="46"/>
      <c r="G46" s="143" t="s">
        <v>141</v>
      </c>
      <c r="H46" s="46"/>
      <c r="I46" s="46"/>
      <c r="J46" s="46"/>
      <c r="K46" s="46"/>
      <c r="L46" s="46"/>
      <c r="M46" s="46"/>
      <c r="N46" s="46"/>
      <c r="O46" s="46"/>
      <c r="P46" s="45">
        <v>40.5</v>
      </c>
      <c r="Q46" s="46"/>
      <c r="R46" s="46"/>
      <c r="S46" s="143">
        <v>80</v>
      </c>
      <c r="T46" s="46"/>
      <c r="U46" s="46"/>
      <c r="V46" s="46"/>
      <c r="W46" s="46"/>
      <c r="X46" s="46"/>
      <c r="Y46" s="46"/>
      <c r="Z46" s="46"/>
      <c r="AA46" s="46"/>
      <c r="AB46" s="45">
        <v>48.84</v>
      </c>
      <c r="AC46" s="46"/>
      <c r="AD46" s="46"/>
      <c r="AE46" s="143">
        <v>512</v>
      </c>
      <c r="AF46" s="46"/>
      <c r="AG46" s="46"/>
      <c r="AH46" s="46"/>
      <c r="AI46" s="46"/>
      <c r="AJ46" s="46"/>
      <c r="AK46" s="46"/>
    </row>
    <row r="47" spans="2:37">
      <c r="B47" s="4">
        <f t="shared" si="1"/>
        <v>42272</v>
      </c>
      <c r="C47" s="4"/>
      <c r="D47" s="45">
        <v>489.83</v>
      </c>
      <c r="E47" s="46"/>
      <c r="F47" s="46"/>
      <c r="G47" s="143">
        <v>240</v>
      </c>
      <c r="H47" s="46"/>
      <c r="I47" s="46"/>
      <c r="J47" s="45">
        <v>491</v>
      </c>
      <c r="K47" s="46"/>
      <c r="L47" s="46"/>
      <c r="M47" s="143">
        <v>360</v>
      </c>
      <c r="N47" s="46"/>
      <c r="O47" s="46"/>
      <c r="P47" s="45" t="s">
        <v>141</v>
      </c>
      <c r="Q47" s="46"/>
      <c r="R47" s="46"/>
      <c r="S47" s="143" t="s">
        <v>141</v>
      </c>
      <c r="T47" s="46"/>
      <c r="U47" s="46"/>
      <c r="V47" s="45">
        <v>39.729999999999997</v>
      </c>
      <c r="W47" s="46"/>
      <c r="X47" s="46"/>
      <c r="Y47" s="143">
        <v>300</v>
      </c>
      <c r="Z47" s="46"/>
      <c r="AA47" s="46"/>
      <c r="AB47" s="45">
        <v>47.27</v>
      </c>
      <c r="AC47" s="46"/>
      <c r="AD47" s="46"/>
      <c r="AE47" s="143">
        <v>687</v>
      </c>
      <c r="AF47" s="46"/>
      <c r="AG47" s="46"/>
      <c r="AH47" s="45">
        <v>48.39</v>
      </c>
      <c r="AI47" s="46"/>
      <c r="AJ47" s="46"/>
      <c r="AK47" s="143">
        <v>1837</v>
      </c>
    </row>
    <row r="48" spans="2:37">
      <c r="B48" s="4">
        <f t="shared" si="1"/>
        <v>42279</v>
      </c>
      <c r="C48" s="4"/>
      <c r="D48" s="45">
        <v>497.7</v>
      </c>
      <c r="E48" s="46"/>
      <c r="F48" s="46"/>
      <c r="G48" s="143">
        <v>202</v>
      </c>
      <c r="H48" s="46"/>
      <c r="I48" s="46"/>
      <c r="J48" s="46"/>
      <c r="K48" s="46"/>
      <c r="L48" s="46"/>
      <c r="M48" s="46"/>
      <c r="N48" s="46"/>
      <c r="O48" s="46"/>
      <c r="P48" s="45">
        <v>40</v>
      </c>
      <c r="Q48" s="46"/>
      <c r="R48" s="46"/>
      <c r="S48" s="143">
        <v>20</v>
      </c>
      <c r="T48" s="46"/>
      <c r="U48" s="46"/>
      <c r="V48" s="46"/>
      <c r="W48" s="46"/>
      <c r="X48" s="46"/>
      <c r="Y48" s="46"/>
      <c r="Z48" s="46"/>
      <c r="AA48" s="46"/>
      <c r="AB48" s="45">
        <v>47.69</v>
      </c>
      <c r="AC48" s="46"/>
      <c r="AD48" s="46"/>
      <c r="AE48" s="143">
        <v>941</v>
      </c>
      <c r="AF48" s="46"/>
      <c r="AG48" s="46"/>
      <c r="AH48" s="46"/>
      <c r="AI48" s="46"/>
      <c r="AJ48" s="46"/>
      <c r="AK48" s="46"/>
    </row>
    <row r="49" spans="2:37">
      <c r="B49" s="4">
        <f t="shared" si="1"/>
        <v>42286</v>
      </c>
      <c r="C49" s="4"/>
      <c r="D49" s="45" t="s">
        <v>141</v>
      </c>
      <c r="E49" s="46"/>
      <c r="F49" s="46"/>
      <c r="G49" s="143" t="s">
        <v>141</v>
      </c>
      <c r="H49" s="46"/>
      <c r="I49" s="46"/>
      <c r="J49" s="46"/>
      <c r="K49" s="46"/>
      <c r="L49" s="46"/>
      <c r="M49" s="46"/>
      <c r="N49" s="46"/>
      <c r="O49" s="46"/>
      <c r="P49" s="45" t="s">
        <v>141</v>
      </c>
      <c r="Q49" s="46"/>
      <c r="R49" s="46"/>
      <c r="S49" s="143" t="s">
        <v>141</v>
      </c>
      <c r="T49" s="46"/>
      <c r="U49" s="46"/>
      <c r="V49" s="46"/>
      <c r="W49" s="46"/>
      <c r="X49" s="46"/>
      <c r="Y49" s="46"/>
      <c r="Z49" s="46"/>
      <c r="AA49" s="46"/>
      <c r="AB49" s="45">
        <v>46.79</v>
      </c>
      <c r="AC49" s="46"/>
      <c r="AD49" s="46"/>
      <c r="AE49" s="143">
        <v>218</v>
      </c>
      <c r="AF49" s="46"/>
      <c r="AG49" s="46"/>
      <c r="AH49" s="46"/>
      <c r="AI49" s="46"/>
      <c r="AJ49" s="46"/>
      <c r="AK49" s="46"/>
    </row>
    <row r="50" spans="2:37">
      <c r="B50" s="4">
        <f t="shared" si="1"/>
        <v>42293</v>
      </c>
      <c r="C50" s="4"/>
      <c r="D50" s="45">
        <v>498</v>
      </c>
      <c r="E50" s="46"/>
      <c r="F50" s="46"/>
      <c r="G50" s="143">
        <v>40</v>
      </c>
      <c r="H50" s="46"/>
      <c r="I50" s="46"/>
      <c r="J50" s="46"/>
      <c r="K50" s="46"/>
      <c r="L50" s="46"/>
      <c r="M50" s="46"/>
      <c r="N50" s="46"/>
      <c r="O50" s="46"/>
      <c r="P50" s="45">
        <v>38</v>
      </c>
      <c r="Q50" s="46"/>
      <c r="R50" s="46"/>
      <c r="S50" s="143">
        <v>20</v>
      </c>
      <c r="T50" s="46"/>
      <c r="U50" s="46"/>
      <c r="V50" s="46"/>
      <c r="W50" s="46"/>
      <c r="X50" s="46"/>
      <c r="Y50" s="46"/>
      <c r="Z50" s="46"/>
      <c r="AA50" s="46"/>
      <c r="AB50" s="45">
        <v>45.88</v>
      </c>
      <c r="AC50" s="46"/>
      <c r="AD50" s="46"/>
      <c r="AE50" s="143">
        <v>408</v>
      </c>
      <c r="AF50" s="46"/>
      <c r="AG50" s="46"/>
      <c r="AH50" s="46"/>
      <c r="AI50" s="46"/>
      <c r="AJ50" s="46"/>
      <c r="AK50" s="46"/>
    </row>
    <row r="51" spans="2:37">
      <c r="B51" s="4">
        <f t="shared" si="1"/>
        <v>42300</v>
      </c>
      <c r="C51" s="4"/>
      <c r="D51" s="45">
        <v>502.14</v>
      </c>
      <c r="E51" s="46"/>
      <c r="F51" s="46"/>
      <c r="G51" s="143">
        <v>70</v>
      </c>
      <c r="H51" s="46"/>
      <c r="I51" s="46"/>
      <c r="J51" s="46"/>
      <c r="K51" s="46"/>
      <c r="L51" s="46"/>
      <c r="M51" s="46"/>
      <c r="N51" s="46"/>
      <c r="O51" s="46"/>
      <c r="P51" s="45">
        <v>40</v>
      </c>
      <c r="Q51" s="46"/>
      <c r="R51" s="46"/>
      <c r="S51" s="143">
        <v>40</v>
      </c>
      <c r="T51" s="46"/>
      <c r="U51" s="46"/>
      <c r="V51" s="46"/>
      <c r="W51" s="46"/>
      <c r="X51" s="46"/>
      <c r="Y51" s="46"/>
      <c r="Z51" s="46"/>
      <c r="AA51" s="46"/>
      <c r="AB51" s="45">
        <v>45.98</v>
      </c>
      <c r="AC51" s="46"/>
      <c r="AD51" s="46"/>
      <c r="AE51" s="143">
        <v>850</v>
      </c>
      <c r="AF51" s="46"/>
      <c r="AG51" s="46"/>
      <c r="AH51" s="46"/>
      <c r="AI51" s="46"/>
      <c r="AJ51" s="46"/>
      <c r="AK51" s="46"/>
    </row>
    <row r="52" spans="2:37">
      <c r="B52" s="4">
        <f t="shared" si="1"/>
        <v>42307</v>
      </c>
      <c r="C52" s="4"/>
      <c r="D52" s="45">
        <v>505</v>
      </c>
      <c r="E52" s="46"/>
      <c r="F52" s="46"/>
      <c r="G52" s="143">
        <v>80</v>
      </c>
      <c r="H52" s="46"/>
      <c r="I52" s="46"/>
      <c r="J52" s="45">
        <v>500.02</v>
      </c>
      <c r="K52" s="46"/>
      <c r="L52" s="46"/>
      <c r="M52" s="143">
        <v>392</v>
      </c>
      <c r="N52" s="46"/>
      <c r="O52" s="46"/>
      <c r="P52" s="45" t="s">
        <v>141</v>
      </c>
      <c r="Q52" s="46"/>
      <c r="R52" s="46"/>
      <c r="S52" s="143" t="s">
        <v>141</v>
      </c>
      <c r="T52" s="46"/>
      <c r="U52" s="46"/>
      <c r="V52" s="45">
        <v>39.33</v>
      </c>
      <c r="W52" s="46"/>
      <c r="X52" s="46"/>
      <c r="Y52" s="143">
        <v>60</v>
      </c>
      <c r="Z52" s="46"/>
      <c r="AA52" s="46"/>
      <c r="AB52" s="45">
        <v>43.17</v>
      </c>
      <c r="AC52" s="46"/>
      <c r="AD52" s="46"/>
      <c r="AE52" s="143">
        <v>424</v>
      </c>
      <c r="AF52" s="46"/>
      <c r="AG52" s="46"/>
      <c r="AH52" s="45">
        <v>46.05</v>
      </c>
      <c r="AI52" s="46"/>
      <c r="AJ52" s="46"/>
      <c r="AK52" s="143">
        <v>2661</v>
      </c>
    </row>
    <row r="53" spans="2:37">
      <c r="B53" s="4">
        <f t="shared" si="1"/>
        <v>42314</v>
      </c>
      <c r="C53" s="4"/>
      <c r="D53" s="45">
        <v>503</v>
      </c>
      <c r="E53" s="46"/>
      <c r="F53" s="46"/>
      <c r="G53" s="143">
        <v>60</v>
      </c>
      <c r="H53" s="46"/>
      <c r="I53" s="46"/>
      <c r="J53" s="46"/>
      <c r="K53" s="46"/>
      <c r="L53" s="46"/>
      <c r="M53" s="46"/>
      <c r="N53" s="46"/>
      <c r="O53" s="46"/>
      <c r="P53" s="45">
        <v>37.33</v>
      </c>
      <c r="Q53" s="46"/>
      <c r="R53" s="46"/>
      <c r="S53" s="143">
        <v>240</v>
      </c>
      <c r="T53" s="46"/>
      <c r="U53" s="46"/>
      <c r="V53" s="46"/>
      <c r="W53" s="46"/>
      <c r="X53" s="46"/>
      <c r="Y53" s="46"/>
      <c r="Z53" s="46"/>
      <c r="AA53" s="46"/>
      <c r="AB53" s="45">
        <v>44.1</v>
      </c>
      <c r="AC53" s="46"/>
      <c r="AD53" s="46"/>
      <c r="AE53" s="143">
        <v>286</v>
      </c>
      <c r="AF53" s="46"/>
      <c r="AG53" s="46"/>
      <c r="AH53" s="46"/>
      <c r="AI53" s="46"/>
      <c r="AJ53" s="46"/>
      <c r="AK53" s="46"/>
    </row>
    <row r="54" spans="2:37">
      <c r="B54" s="4">
        <f t="shared" si="1"/>
        <v>42321</v>
      </c>
      <c r="C54" s="4"/>
      <c r="D54" s="45">
        <v>503</v>
      </c>
      <c r="E54" s="46"/>
      <c r="F54" s="46"/>
      <c r="G54" s="143">
        <v>116</v>
      </c>
      <c r="H54" s="46"/>
      <c r="I54" s="46"/>
      <c r="J54" s="46"/>
      <c r="K54" s="46"/>
      <c r="L54" s="46"/>
      <c r="M54" s="46"/>
      <c r="N54" s="46"/>
      <c r="O54" s="46"/>
      <c r="P54" s="45">
        <v>36</v>
      </c>
      <c r="Q54" s="46"/>
      <c r="R54" s="46"/>
      <c r="S54" s="143">
        <v>80</v>
      </c>
      <c r="T54" s="46"/>
      <c r="U54" s="46"/>
      <c r="V54" s="46"/>
      <c r="W54" s="46"/>
      <c r="X54" s="46"/>
      <c r="Y54" s="46"/>
      <c r="Z54" s="46"/>
      <c r="AA54" s="46"/>
      <c r="AB54" s="45">
        <v>41.86</v>
      </c>
      <c r="AC54" s="46"/>
      <c r="AD54" s="46"/>
      <c r="AE54" s="143">
        <v>393</v>
      </c>
      <c r="AF54" s="46"/>
      <c r="AG54" s="46"/>
      <c r="AH54" s="46"/>
      <c r="AI54" s="46"/>
      <c r="AJ54" s="46"/>
      <c r="AK54" s="46"/>
    </row>
    <row r="55" spans="2:37">
      <c r="B55" s="4">
        <f t="shared" si="1"/>
        <v>42328</v>
      </c>
      <c r="C55" s="4"/>
      <c r="D55" s="45">
        <v>500</v>
      </c>
      <c r="E55" s="46"/>
      <c r="F55" s="46"/>
      <c r="G55" s="143">
        <v>40</v>
      </c>
      <c r="H55" s="46"/>
      <c r="I55" s="46"/>
      <c r="J55" s="46"/>
      <c r="K55" s="46"/>
      <c r="L55" s="46"/>
      <c r="M55" s="46"/>
      <c r="N55" s="46"/>
      <c r="O55" s="46"/>
      <c r="P55" s="45">
        <v>38</v>
      </c>
      <c r="Q55" s="46"/>
      <c r="R55" s="46"/>
      <c r="S55" s="143">
        <v>20</v>
      </c>
      <c r="T55" s="46"/>
      <c r="U55" s="46"/>
      <c r="V55" s="46"/>
      <c r="W55" s="46"/>
      <c r="X55" s="46"/>
      <c r="Y55" s="46"/>
      <c r="Z55" s="46"/>
      <c r="AA55" s="46"/>
      <c r="AB55" s="45">
        <v>40.6</v>
      </c>
      <c r="AC55" s="46"/>
      <c r="AD55" s="46"/>
      <c r="AE55" s="143">
        <v>300</v>
      </c>
      <c r="AF55" s="46"/>
      <c r="AG55" s="46"/>
      <c r="AH55" s="46"/>
      <c r="AI55" s="46"/>
      <c r="AJ55" s="46"/>
      <c r="AK55" s="46"/>
    </row>
    <row r="56" spans="2:37">
      <c r="B56" s="4">
        <f t="shared" si="1"/>
        <v>42335</v>
      </c>
      <c r="C56" s="4"/>
      <c r="D56" s="45">
        <v>500.33</v>
      </c>
      <c r="E56" s="46"/>
      <c r="F56" s="46"/>
      <c r="G56" s="143">
        <v>60</v>
      </c>
      <c r="H56" s="46"/>
      <c r="I56" s="46"/>
      <c r="J56" s="45">
        <v>501.99</v>
      </c>
      <c r="K56" s="46"/>
      <c r="L56" s="46"/>
      <c r="M56" s="143">
        <v>276</v>
      </c>
      <c r="N56" s="46"/>
      <c r="O56" s="46"/>
      <c r="P56" s="45">
        <v>38</v>
      </c>
      <c r="Q56" s="46"/>
      <c r="R56" s="46"/>
      <c r="S56" s="143">
        <v>40</v>
      </c>
      <c r="T56" s="46"/>
      <c r="U56" s="46"/>
      <c r="V56" s="45">
        <v>37.159999999999997</v>
      </c>
      <c r="W56" s="46"/>
      <c r="X56" s="46"/>
      <c r="Y56" s="143">
        <v>380</v>
      </c>
      <c r="Z56" s="46"/>
      <c r="AA56" s="46"/>
      <c r="AB56" s="45">
        <v>38.58</v>
      </c>
      <c r="AC56" s="46"/>
      <c r="AD56" s="46"/>
      <c r="AE56" s="143">
        <v>128</v>
      </c>
      <c r="AF56" s="46"/>
      <c r="AG56" s="46"/>
      <c r="AH56" s="45">
        <v>41.72</v>
      </c>
      <c r="AI56" s="46"/>
      <c r="AJ56" s="46"/>
      <c r="AK56" s="143">
        <v>1107</v>
      </c>
    </row>
    <row r="57" spans="2:37">
      <c r="B57" s="4">
        <f t="shared" si="1"/>
        <v>42342</v>
      </c>
      <c r="C57" s="4"/>
      <c r="D57" s="45">
        <v>500</v>
      </c>
      <c r="E57" s="46"/>
      <c r="F57" s="46"/>
      <c r="G57" s="143">
        <v>40</v>
      </c>
      <c r="H57" s="46"/>
      <c r="I57" s="46"/>
      <c r="J57" s="45"/>
      <c r="K57" s="46"/>
      <c r="L57" s="46"/>
      <c r="M57" s="143"/>
      <c r="N57" s="46"/>
      <c r="O57" s="46"/>
      <c r="P57" s="45">
        <v>34.33</v>
      </c>
      <c r="Q57" s="46"/>
      <c r="R57" s="46"/>
      <c r="S57" s="143">
        <v>120</v>
      </c>
      <c r="T57" s="46"/>
      <c r="U57" s="46"/>
      <c r="V57" s="45"/>
      <c r="W57" s="46"/>
      <c r="X57" s="46"/>
      <c r="Y57" s="143"/>
      <c r="Z57" s="46"/>
      <c r="AA57" s="46"/>
      <c r="AB57" s="45">
        <v>36.29</v>
      </c>
      <c r="AC57" s="46"/>
      <c r="AD57" s="46"/>
      <c r="AE57" s="143">
        <v>653</v>
      </c>
      <c r="AF57" s="46"/>
      <c r="AG57" s="46"/>
      <c r="AH57" s="45"/>
      <c r="AI57" s="46"/>
      <c r="AJ57" s="46"/>
      <c r="AK57" s="143"/>
    </row>
    <row r="58" spans="2:37">
      <c r="B58" s="4">
        <f t="shared" si="1"/>
        <v>42349</v>
      </c>
      <c r="C58" s="4"/>
      <c r="D58" s="45" t="s">
        <v>141</v>
      </c>
      <c r="E58" s="46"/>
      <c r="F58" s="46"/>
      <c r="G58" s="143" t="s">
        <v>141</v>
      </c>
      <c r="H58" s="46"/>
      <c r="I58" s="46"/>
      <c r="J58" s="45"/>
      <c r="K58" s="46"/>
      <c r="L58" s="46"/>
      <c r="M58" s="143"/>
      <c r="N58" s="46"/>
      <c r="O58" s="46"/>
      <c r="P58" s="45">
        <v>30</v>
      </c>
      <c r="Q58" s="46"/>
      <c r="R58" s="46"/>
      <c r="S58" s="143">
        <v>200</v>
      </c>
      <c r="T58" s="46"/>
      <c r="U58" s="46"/>
      <c r="V58" s="45"/>
      <c r="W58" s="46"/>
      <c r="X58" s="46"/>
      <c r="Y58" s="143"/>
      <c r="Z58" s="46"/>
      <c r="AA58" s="46"/>
      <c r="AB58" s="45">
        <v>35.69</v>
      </c>
      <c r="AC58" s="46"/>
      <c r="AD58" s="46"/>
      <c r="AE58" s="143">
        <v>122</v>
      </c>
      <c r="AF58" s="46"/>
      <c r="AG58" s="46"/>
      <c r="AH58" s="45"/>
      <c r="AI58" s="46"/>
      <c r="AJ58" s="46"/>
      <c r="AK58" s="143"/>
    </row>
    <row r="59" spans="2:37">
      <c r="B59" s="4">
        <f t="shared" si="1"/>
        <v>42356</v>
      </c>
      <c r="C59" s="4"/>
      <c r="D59" s="45">
        <v>502.5</v>
      </c>
      <c r="E59" s="46"/>
      <c r="F59" s="46"/>
      <c r="G59" s="143">
        <v>80</v>
      </c>
      <c r="H59" s="46"/>
      <c r="I59" s="46"/>
      <c r="J59" s="45"/>
      <c r="K59" s="46"/>
      <c r="L59" s="46"/>
      <c r="M59" s="143"/>
      <c r="N59" s="46"/>
      <c r="O59" s="46"/>
      <c r="P59" s="45">
        <v>28</v>
      </c>
      <c r="Q59" s="46"/>
      <c r="R59" s="46"/>
      <c r="S59" s="143">
        <v>40</v>
      </c>
      <c r="T59" s="46"/>
      <c r="U59" s="46"/>
      <c r="V59" s="45"/>
      <c r="W59" s="46"/>
      <c r="X59" s="46"/>
      <c r="Y59" s="143"/>
      <c r="Z59" s="46"/>
      <c r="AA59" s="46"/>
      <c r="AB59" s="45">
        <v>35.590000000000003</v>
      </c>
      <c r="AC59" s="46"/>
      <c r="AD59" s="46"/>
      <c r="AE59" s="143">
        <v>707</v>
      </c>
      <c r="AF59" s="46"/>
      <c r="AG59" s="46"/>
      <c r="AH59" s="45"/>
      <c r="AI59" s="46"/>
      <c r="AJ59" s="46"/>
      <c r="AK59" s="143"/>
    </row>
    <row r="60" spans="2:37">
      <c r="B60" s="4">
        <f t="shared" si="1"/>
        <v>42363</v>
      </c>
      <c r="C60" s="4"/>
      <c r="D60" s="45" t="s">
        <v>141</v>
      </c>
      <c r="E60" s="46"/>
      <c r="F60" s="46"/>
      <c r="G60" s="143" t="s">
        <v>141</v>
      </c>
      <c r="H60" s="46"/>
      <c r="I60" s="46"/>
      <c r="J60" s="45"/>
      <c r="K60" s="46"/>
      <c r="L60" s="46"/>
      <c r="M60" s="143"/>
      <c r="N60" s="46"/>
      <c r="O60" s="46"/>
      <c r="P60" s="45" t="s">
        <v>141</v>
      </c>
      <c r="Q60" s="46"/>
      <c r="R60" s="46"/>
      <c r="S60" s="143" t="s">
        <v>141</v>
      </c>
      <c r="T60" s="46"/>
      <c r="U60" s="46"/>
      <c r="V60" s="45"/>
      <c r="W60" s="46"/>
      <c r="X60" s="46"/>
      <c r="Y60" s="143"/>
      <c r="Z60" s="46"/>
      <c r="AA60" s="46"/>
      <c r="AB60" s="45" t="s">
        <v>141</v>
      </c>
      <c r="AC60" s="46"/>
      <c r="AD60" s="46"/>
      <c r="AE60" s="143" t="s">
        <v>141</v>
      </c>
      <c r="AF60" s="46"/>
      <c r="AG60" s="46"/>
      <c r="AH60" s="45"/>
      <c r="AI60" s="46"/>
      <c r="AJ60" s="46"/>
      <c r="AK60" s="143"/>
    </row>
    <row r="61" spans="2:37">
      <c r="B61" s="4">
        <f t="shared" si="1"/>
        <v>42370</v>
      </c>
      <c r="C61" s="4"/>
      <c r="D61" s="45" t="s">
        <v>141</v>
      </c>
      <c r="E61" s="46"/>
      <c r="F61" s="46"/>
      <c r="G61" s="143" t="s">
        <v>141</v>
      </c>
      <c r="H61" s="46"/>
      <c r="I61" s="46"/>
      <c r="J61" s="45">
        <v>501.66699999999997</v>
      </c>
      <c r="K61" s="46"/>
      <c r="L61" s="46"/>
      <c r="M61" s="143">
        <v>120</v>
      </c>
      <c r="N61" s="46"/>
      <c r="O61" s="46"/>
      <c r="P61" s="45" t="s">
        <v>141</v>
      </c>
      <c r="Q61" s="46"/>
      <c r="R61" s="46"/>
      <c r="S61" s="143" t="s">
        <v>141</v>
      </c>
      <c r="T61" s="46"/>
      <c r="U61" s="46"/>
      <c r="V61" s="45">
        <v>31.222000000000001</v>
      </c>
      <c r="W61" s="46"/>
      <c r="X61" s="46"/>
      <c r="Y61" s="143">
        <v>360</v>
      </c>
      <c r="Z61" s="46"/>
      <c r="AA61" s="46"/>
      <c r="AB61" s="45">
        <v>30.12</v>
      </c>
      <c r="AC61" s="46"/>
      <c r="AD61" s="46"/>
      <c r="AE61" s="143">
        <v>86</v>
      </c>
      <c r="AF61" s="46"/>
      <c r="AG61" s="46"/>
      <c r="AH61" s="45">
        <v>35.590000000000003</v>
      </c>
      <c r="AI61" s="46"/>
      <c r="AJ61" s="46"/>
      <c r="AK61" s="143">
        <v>1568</v>
      </c>
    </row>
    <row r="62" spans="2:37" ht="6.2" customHeight="1">
      <c r="B62" s="4"/>
      <c r="C62" s="4"/>
      <c r="D62" s="121"/>
      <c r="E62" s="121"/>
      <c r="F62" s="121"/>
      <c r="G62" s="327"/>
      <c r="H62" s="81"/>
      <c r="I62" s="121"/>
      <c r="J62" s="121"/>
      <c r="K62" s="121"/>
      <c r="L62" s="121"/>
      <c r="M62" s="428"/>
      <c r="N62" s="38"/>
      <c r="O62" s="38"/>
      <c r="P62" s="121"/>
      <c r="Q62" s="121"/>
      <c r="R62" s="121"/>
      <c r="S62" s="428"/>
      <c r="T62" s="81"/>
      <c r="U62" s="121"/>
      <c r="V62" s="121"/>
      <c r="W62" s="121"/>
      <c r="X62" s="121"/>
      <c r="Y62" s="428"/>
      <c r="Z62" s="38"/>
      <c r="AA62" s="38"/>
      <c r="AB62" s="121"/>
      <c r="AC62" s="121"/>
      <c r="AD62" s="121"/>
      <c r="AE62" s="327"/>
      <c r="AF62" s="327"/>
      <c r="AG62" s="121"/>
      <c r="AH62" s="121"/>
      <c r="AI62" s="121"/>
      <c r="AJ62" s="121"/>
      <c r="AK62" s="327"/>
    </row>
    <row r="63" spans="2:37" ht="12.95" customHeight="1">
      <c r="B63" s="127">
        <v>2015</v>
      </c>
      <c r="C63" s="9"/>
      <c r="D63" s="121">
        <f>SUMPRODUCT(D9:D61,G9:G61)/SUM(G9:G61)</f>
        <v>388.915904177622</v>
      </c>
      <c r="E63" s="121"/>
      <c r="F63" s="121"/>
      <c r="G63" s="327">
        <f>SUM(G9:G61)</f>
        <v>3423</v>
      </c>
      <c r="H63" s="81"/>
      <c r="I63" s="121"/>
      <c r="J63" s="121"/>
      <c r="K63" s="121"/>
      <c r="L63" s="121"/>
      <c r="M63" s="428"/>
      <c r="N63" s="82"/>
      <c r="O63" s="82"/>
      <c r="P63" s="121">
        <f>SUMPRODUCT(P9:P61,S9:S61)/SUM(S9:S61)</f>
        <v>33.283608428446009</v>
      </c>
      <c r="Q63" s="121"/>
      <c r="R63" s="121"/>
      <c r="S63" s="327">
        <f>SUM(S9:S61)</f>
        <v>4556</v>
      </c>
      <c r="T63" s="81"/>
      <c r="U63" s="121"/>
      <c r="V63" s="121"/>
      <c r="W63" s="121"/>
      <c r="X63" s="121"/>
      <c r="Y63" s="428"/>
      <c r="Z63" s="82"/>
      <c r="AA63" s="82"/>
      <c r="AB63" s="121">
        <f>SUMPRODUCT(AB9:AB61,AE9:AE61)/SUM(AE9:AE61)</f>
        <v>36.914611559015228</v>
      </c>
      <c r="AC63" s="121"/>
      <c r="AD63" s="121"/>
      <c r="AE63" s="327">
        <f>SUM(AE9:AE61)</f>
        <v>32373</v>
      </c>
      <c r="AF63" s="327"/>
      <c r="AG63" s="121"/>
      <c r="AH63" s="121"/>
      <c r="AI63" s="130"/>
      <c r="AJ63" s="130"/>
      <c r="AK63" s="355"/>
    </row>
    <row r="64" spans="2:37" ht="12.95" customHeight="1">
      <c r="B64" s="246">
        <v>2014</v>
      </c>
      <c r="C64" s="9"/>
      <c r="D64" s="312">
        <v>312.49929008845538</v>
      </c>
      <c r="E64" s="121"/>
      <c r="F64" s="121"/>
      <c r="G64" s="327">
        <v>4409</v>
      </c>
      <c r="H64" s="81"/>
      <c r="I64" s="121"/>
      <c r="J64" s="121"/>
      <c r="K64" s="121"/>
      <c r="L64" s="121"/>
      <c r="M64" s="428"/>
      <c r="N64" s="82"/>
      <c r="O64" s="82"/>
      <c r="P64" s="121">
        <v>36.572586357039185</v>
      </c>
      <c r="Q64" s="121"/>
      <c r="R64" s="121"/>
      <c r="S64" s="327">
        <v>3445</v>
      </c>
      <c r="T64" s="81"/>
      <c r="U64" s="121"/>
      <c r="V64" s="121"/>
      <c r="W64" s="121"/>
      <c r="X64" s="121"/>
      <c r="Y64" s="428"/>
      <c r="Z64" s="82"/>
      <c r="AA64" s="82"/>
      <c r="AB64" s="121">
        <v>41.237838207160436</v>
      </c>
      <c r="AC64" s="121"/>
      <c r="AD64" s="121"/>
      <c r="AE64" s="327">
        <v>25613</v>
      </c>
      <c r="AF64" s="327"/>
      <c r="AG64" s="121"/>
      <c r="AH64" s="121"/>
      <c r="AI64" s="130"/>
      <c r="AJ64" s="130"/>
      <c r="AK64" s="355"/>
    </row>
    <row r="65" spans="2:38" ht="2.4500000000000002" customHeight="1">
      <c r="B65" s="316"/>
      <c r="C65" s="9"/>
      <c r="D65" s="130"/>
      <c r="E65" s="130"/>
      <c r="F65" s="130"/>
      <c r="G65" s="131"/>
      <c r="H65" s="110"/>
      <c r="I65" s="130"/>
      <c r="J65" s="130"/>
      <c r="K65" s="130"/>
      <c r="L65" s="130"/>
      <c r="M65" s="131"/>
      <c r="P65" s="130"/>
      <c r="Q65" s="130"/>
      <c r="R65" s="130"/>
      <c r="S65" s="131"/>
      <c r="T65" s="110"/>
      <c r="U65" s="130"/>
      <c r="V65" s="130"/>
      <c r="W65" s="130"/>
      <c r="X65" s="130"/>
      <c r="Y65" s="131"/>
      <c r="AB65" s="130"/>
      <c r="AC65" s="130"/>
      <c r="AD65" s="130"/>
      <c r="AE65" s="131"/>
      <c r="AF65" s="110"/>
      <c r="AG65" s="130"/>
      <c r="AH65" s="130"/>
      <c r="AI65" s="130"/>
      <c r="AJ65" s="130"/>
    </row>
    <row r="66" spans="2:38" ht="12.95" customHeight="1">
      <c r="B66" s="10" t="s">
        <v>146</v>
      </c>
      <c r="J66" s="117"/>
      <c r="K66" s="117"/>
      <c r="M66" s="117"/>
      <c r="N66" s="117"/>
      <c r="O66" s="117"/>
      <c r="V66" s="117"/>
      <c r="W66" s="117"/>
      <c r="Y66" s="117"/>
      <c r="Z66" s="117"/>
      <c r="AA66" s="117"/>
      <c r="AH66" s="117"/>
      <c r="AI66" s="117"/>
      <c r="AK66" s="7"/>
      <c r="AL66" s="117"/>
    </row>
    <row r="67" spans="2:38" ht="12.95" customHeight="1">
      <c r="B67" s="10" t="s">
        <v>394</v>
      </c>
      <c r="J67" s="117"/>
      <c r="K67" s="117"/>
      <c r="M67" s="117"/>
      <c r="N67" s="117"/>
      <c r="O67" s="117"/>
      <c r="V67" s="117"/>
      <c r="W67" s="117"/>
      <c r="Y67" s="117"/>
      <c r="Z67" s="117"/>
      <c r="AA67" s="117"/>
      <c r="AH67" s="117"/>
      <c r="AI67" s="117"/>
      <c r="AK67" s="7"/>
      <c r="AL67" s="117"/>
    </row>
    <row r="68" spans="2:38" ht="12.95" customHeight="1">
      <c r="B68" s="10" t="s">
        <v>272</v>
      </c>
      <c r="J68" s="117"/>
      <c r="K68" s="117"/>
      <c r="M68" s="117"/>
      <c r="N68" s="117"/>
      <c r="O68" s="117"/>
      <c r="V68" s="117"/>
      <c r="W68" s="117"/>
      <c r="Y68" s="117"/>
      <c r="Z68" s="117"/>
      <c r="AA68" s="117"/>
      <c r="AH68" s="117"/>
      <c r="AI68" s="117"/>
      <c r="AK68" s="7"/>
      <c r="AL68" s="117"/>
    </row>
    <row r="69" spans="2:38" ht="12.95" customHeight="1">
      <c r="B69" s="11"/>
      <c r="J69" s="117"/>
      <c r="K69" s="117"/>
      <c r="M69" s="117"/>
      <c r="N69" s="117"/>
      <c r="O69" s="117"/>
      <c r="V69" s="117"/>
      <c r="W69" s="117"/>
      <c r="Y69" s="117"/>
      <c r="Z69" s="117"/>
      <c r="AA69" s="117"/>
      <c r="AH69" s="117"/>
      <c r="AI69" s="117"/>
      <c r="AK69" s="7"/>
      <c r="AL69" s="117"/>
    </row>
    <row r="70" spans="2:38">
      <c r="J70" s="117"/>
      <c r="K70" s="117"/>
      <c r="M70" s="117"/>
      <c r="N70" s="117"/>
      <c r="O70" s="117"/>
      <c r="V70" s="117"/>
      <c r="W70" s="117"/>
      <c r="Y70" s="117"/>
      <c r="Z70" s="117"/>
      <c r="AA70" s="117"/>
      <c r="AH70" s="117"/>
      <c r="AI70" s="117"/>
      <c r="AK70" s="7"/>
      <c r="AL70" s="117"/>
    </row>
    <row r="71" spans="2:38">
      <c r="J71" s="117"/>
      <c r="K71" s="117"/>
      <c r="M71" s="117"/>
      <c r="N71" s="117"/>
      <c r="O71" s="117"/>
      <c r="V71" s="117"/>
      <c r="W71" s="117"/>
      <c r="Y71" s="117"/>
      <c r="Z71" s="117"/>
      <c r="AA71" s="117"/>
      <c r="AH71" s="117"/>
      <c r="AI71" s="117"/>
      <c r="AK71" s="7"/>
      <c r="AL71" s="117"/>
    </row>
    <row r="72" spans="2:38">
      <c r="J72" s="117"/>
      <c r="K72" s="117"/>
      <c r="M72" s="117"/>
      <c r="N72" s="117"/>
      <c r="O72" s="117"/>
      <c r="V72" s="117"/>
      <c r="W72" s="117"/>
      <c r="Y72" s="117"/>
      <c r="Z72" s="117"/>
      <c r="AA72" s="117"/>
      <c r="AH72" s="117"/>
      <c r="AI72" s="117"/>
      <c r="AK72" s="7"/>
      <c r="AL72" s="117"/>
    </row>
    <row r="87" ht="9.1999999999999993" customHeight="1"/>
  </sheetData>
  <mergeCells count="15">
    <mergeCell ref="D6:N6"/>
    <mergeCell ref="P6:Z6"/>
    <mergeCell ref="AB6:AL6"/>
    <mergeCell ref="D7:E7"/>
    <mergeCell ref="G7:H7"/>
    <mergeCell ref="J7:K7"/>
    <mergeCell ref="M7:N7"/>
    <mergeCell ref="P7:Q7"/>
    <mergeCell ref="S7:T7"/>
    <mergeCell ref="V7:W7"/>
    <mergeCell ref="Y7:Z7"/>
    <mergeCell ref="AB7:AC7"/>
    <mergeCell ref="AE7:AF7"/>
    <mergeCell ref="AH7:AI7"/>
    <mergeCell ref="AK7:AL7"/>
  </mergeCells>
  <pageMargins left="0.24" right="0.24" top="0.17" bottom="0.17" header="0.17" footer="0.17"/>
  <pageSetup scale="95" orientation="portrait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6FF"/>
  </sheetPr>
  <dimension ref="B2:AL71"/>
  <sheetViews>
    <sheetView zoomScaleNormal="100" workbookViewId="0">
      <pane ySplit="8" topLeftCell="A9" activePane="bottomLeft" state="frozen"/>
      <selection pane="bottomLeft" activeCell="B9" sqref="B9:AK64"/>
    </sheetView>
  </sheetViews>
  <sheetFormatPr defaultColWidth="10.28515625" defaultRowHeight="12"/>
  <cols>
    <col min="1" max="1" width="10.28515625" style="1"/>
    <col min="2" max="2" width="8.42578125" style="1" customWidth="1"/>
    <col min="3" max="3" width="2.28515625" style="1" customWidth="1"/>
    <col min="4" max="4" width="6.140625" style="110" customWidth="1"/>
    <col min="5" max="5" width="1.28515625" style="1" customWidth="1"/>
    <col min="6" max="6" width="0.85546875" style="1" customWidth="1"/>
    <col min="7" max="7" width="6.42578125" style="131" customWidth="1"/>
    <col min="8" max="8" width="0.42578125" style="1" customWidth="1"/>
    <col min="9" max="9" width="0.85546875" style="1" customWidth="1"/>
    <col min="10" max="10" width="6.140625" style="110" customWidth="1"/>
    <col min="11" max="11" width="1.5703125" style="1" customWidth="1"/>
    <col min="12" max="12" width="0.85546875" style="1" customWidth="1"/>
    <col min="13" max="13" width="6.42578125" style="131" customWidth="1"/>
    <col min="14" max="14" width="0.42578125" style="1" customWidth="1"/>
    <col min="15" max="15" width="1.42578125" style="1" customWidth="1"/>
    <col min="16" max="16" width="6.140625" style="110" customWidth="1"/>
    <col min="17" max="17" width="1.28515625" style="1" customWidth="1"/>
    <col min="18" max="18" width="0.85546875" style="1" customWidth="1"/>
    <col min="19" max="19" width="6.42578125" style="131" customWidth="1"/>
    <col min="20" max="20" width="0.42578125" style="1" customWidth="1"/>
    <col min="21" max="21" width="0.85546875" style="1" customWidth="1"/>
    <col min="22" max="22" width="6.140625" style="110" customWidth="1"/>
    <col min="23" max="23" width="1.5703125" style="1" customWidth="1"/>
    <col min="24" max="24" width="0.85546875" style="1" customWidth="1"/>
    <col min="25" max="25" width="6.42578125" style="131" customWidth="1"/>
    <col min="26" max="26" width="0.42578125" style="1" customWidth="1"/>
    <col min="27" max="27" width="1.42578125" style="1" customWidth="1"/>
    <col min="28" max="28" width="6.140625" style="110" customWidth="1"/>
    <col min="29" max="29" width="1.28515625" style="1" customWidth="1"/>
    <col min="30" max="30" width="0.85546875" style="1" customWidth="1"/>
    <col min="31" max="31" width="6.42578125" style="131" customWidth="1"/>
    <col min="32" max="32" width="0.42578125" style="1" customWidth="1"/>
    <col min="33" max="33" width="0.85546875" style="1" customWidth="1"/>
    <col min="34" max="34" width="6.140625" style="110" customWidth="1"/>
    <col min="35" max="35" width="1.5703125" style="1" customWidth="1"/>
    <col min="36" max="36" width="0.85546875" style="1" customWidth="1"/>
    <col min="37" max="37" width="6.42578125" style="131" customWidth="1"/>
    <col min="38" max="38" width="0.42578125" style="1" customWidth="1"/>
    <col min="39" max="16384" width="10.28515625" style="1"/>
  </cols>
  <sheetData>
    <row r="2" spans="2:38">
      <c r="D2" s="110" t="s">
        <v>410</v>
      </c>
    </row>
    <row r="3" spans="2:38">
      <c r="D3" s="110" t="s">
        <v>366</v>
      </c>
    </row>
    <row r="4" spans="2:38">
      <c r="D4" s="110" t="s">
        <v>395</v>
      </c>
    </row>
    <row r="5" spans="2:38" ht="5.25" customHeight="1">
      <c r="M5" s="233"/>
      <c r="N5" s="12"/>
      <c r="O5" s="12"/>
      <c r="Y5" s="233"/>
      <c r="Z5" s="12"/>
      <c r="AA5" s="12"/>
      <c r="AK5" s="233"/>
      <c r="AL5" s="12"/>
    </row>
    <row r="6" spans="2:38" ht="12.95" customHeight="1">
      <c r="D6" s="1970" t="s">
        <v>373</v>
      </c>
      <c r="E6" s="1970"/>
      <c r="F6" s="1970"/>
      <c r="G6" s="1970"/>
      <c r="H6" s="1970"/>
      <c r="I6" s="1970"/>
      <c r="J6" s="1970"/>
      <c r="K6" s="1970"/>
      <c r="L6" s="1970"/>
      <c r="M6" s="1970"/>
      <c r="N6" s="1970"/>
      <c r="O6" s="13"/>
      <c r="P6" s="1970" t="s">
        <v>376</v>
      </c>
      <c r="Q6" s="1970"/>
      <c r="R6" s="1970"/>
      <c r="S6" s="1970"/>
      <c r="T6" s="1970"/>
      <c r="U6" s="1970"/>
      <c r="V6" s="1970"/>
      <c r="W6" s="1970"/>
      <c r="X6" s="1970"/>
      <c r="Y6" s="1970"/>
      <c r="Z6" s="1970"/>
      <c r="AA6" s="13"/>
      <c r="AB6" s="1970" t="s">
        <v>378</v>
      </c>
      <c r="AC6" s="1970"/>
      <c r="AD6" s="1970"/>
      <c r="AE6" s="1970"/>
      <c r="AF6" s="1970"/>
      <c r="AG6" s="1970"/>
      <c r="AH6" s="1970"/>
      <c r="AI6" s="1970"/>
      <c r="AJ6" s="1970"/>
      <c r="AK6" s="1970"/>
      <c r="AL6" s="1970"/>
    </row>
    <row r="7" spans="2:38" ht="13.5" customHeight="1">
      <c r="D7" s="1951" t="s">
        <v>170</v>
      </c>
      <c r="E7" s="1951"/>
      <c r="F7" s="111"/>
      <c r="G7" s="1951" t="s">
        <v>231</v>
      </c>
      <c r="H7" s="1951"/>
      <c r="I7" s="111"/>
      <c r="J7" s="1972" t="s">
        <v>172</v>
      </c>
      <c r="K7" s="1972"/>
      <c r="L7" s="111"/>
      <c r="M7" s="1951" t="s">
        <v>231</v>
      </c>
      <c r="N7" s="1951"/>
      <c r="O7" s="112"/>
      <c r="P7" s="1951" t="s">
        <v>170</v>
      </c>
      <c r="Q7" s="1951"/>
      <c r="R7" s="111"/>
      <c r="S7" s="1951" t="s">
        <v>231</v>
      </c>
      <c r="T7" s="1951"/>
      <c r="U7" s="111"/>
      <c r="V7" s="1972" t="s">
        <v>172</v>
      </c>
      <c r="W7" s="1972"/>
      <c r="X7" s="111"/>
      <c r="Y7" s="1951" t="s">
        <v>231</v>
      </c>
      <c r="Z7" s="1951"/>
      <c r="AA7" s="112"/>
      <c r="AB7" s="1951" t="s">
        <v>170</v>
      </c>
      <c r="AC7" s="1951"/>
      <c r="AD7" s="111"/>
      <c r="AE7" s="1951" t="s">
        <v>231</v>
      </c>
      <c r="AF7" s="1951"/>
      <c r="AG7" s="111"/>
      <c r="AH7" s="1972" t="s">
        <v>172</v>
      </c>
      <c r="AI7" s="1972"/>
      <c r="AJ7" s="111"/>
      <c r="AK7" s="1951" t="s">
        <v>231</v>
      </c>
      <c r="AL7" s="1951"/>
    </row>
    <row r="8" spans="2:38" ht="2.4500000000000002" customHeight="1">
      <c r="E8" s="3"/>
      <c r="F8" s="3"/>
      <c r="G8" s="179"/>
      <c r="H8" s="3"/>
      <c r="I8" s="3"/>
      <c r="J8" s="115"/>
      <c r="K8" s="3"/>
      <c r="L8" s="3"/>
      <c r="Q8" s="3"/>
      <c r="R8" s="3"/>
      <c r="S8" s="179"/>
      <c r="T8" s="3"/>
      <c r="U8" s="3"/>
      <c r="V8" s="115"/>
      <c r="W8" s="3"/>
      <c r="X8" s="3"/>
      <c r="AC8" s="3"/>
      <c r="AD8" s="3"/>
      <c r="AE8" s="179"/>
      <c r="AF8" s="3"/>
      <c r="AG8" s="3"/>
      <c r="AH8" s="115"/>
      <c r="AI8" s="3"/>
      <c r="AJ8" s="3"/>
    </row>
    <row r="9" spans="2:38">
      <c r="B9" s="4">
        <v>42006</v>
      </c>
      <c r="C9" s="4"/>
      <c r="D9" s="45">
        <v>78</v>
      </c>
      <c r="E9" s="46"/>
      <c r="F9" s="46"/>
      <c r="G9" s="143">
        <v>40</v>
      </c>
      <c r="H9" s="46"/>
      <c r="I9" s="46"/>
      <c r="J9" s="46"/>
      <c r="K9" s="46"/>
      <c r="L9" s="46"/>
      <c r="M9" s="46"/>
      <c r="N9" s="46"/>
      <c r="O9" s="46"/>
      <c r="P9" s="45" t="s">
        <v>141</v>
      </c>
      <c r="Q9" s="46"/>
      <c r="R9" s="46"/>
      <c r="S9" s="143" t="s">
        <v>141</v>
      </c>
      <c r="T9" s="46"/>
      <c r="U9" s="46"/>
      <c r="V9" s="46"/>
      <c r="W9" s="46"/>
      <c r="X9" s="46"/>
      <c r="Y9" s="46"/>
      <c r="Z9" s="46"/>
      <c r="AA9" s="46"/>
      <c r="AB9" s="45" t="s">
        <v>141</v>
      </c>
      <c r="AC9" s="46"/>
      <c r="AD9" s="46"/>
      <c r="AE9" s="143" t="s">
        <v>141</v>
      </c>
      <c r="AF9" s="46"/>
      <c r="AG9" s="46"/>
      <c r="AH9" s="46"/>
      <c r="AI9" s="46"/>
      <c r="AJ9" s="46"/>
      <c r="AK9" s="46"/>
    </row>
    <row r="10" spans="2:38" ht="12.95" customHeight="1">
      <c r="B10" s="4">
        <f t="shared" ref="B10:B16" si="0">B9+7</f>
        <v>42013</v>
      </c>
      <c r="C10" s="4"/>
      <c r="D10" s="45">
        <v>78.33</v>
      </c>
      <c r="E10" s="46"/>
      <c r="F10" s="46"/>
      <c r="G10" s="143">
        <v>120</v>
      </c>
      <c r="H10" s="46"/>
      <c r="I10" s="46"/>
      <c r="J10" s="46"/>
      <c r="K10" s="46"/>
      <c r="L10" s="46"/>
      <c r="M10" s="46"/>
      <c r="N10" s="46"/>
      <c r="O10" s="46"/>
      <c r="P10" s="45">
        <v>65.08</v>
      </c>
      <c r="Q10" s="46"/>
      <c r="R10" s="46"/>
      <c r="S10" s="143">
        <v>780</v>
      </c>
      <c r="T10" s="46"/>
      <c r="U10" s="46"/>
      <c r="V10" s="46"/>
      <c r="W10" s="46"/>
      <c r="X10" s="46"/>
      <c r="Y10" s="46"/>
      <c r="Z10" s="46"/>
      <c r="AA10" s="46"/>
      <c r="AB10" s="45" t="s">
        <v>141</v>
      </c>
      <c r="AC10" s="46"/>
      <c r="AD10" s="46"/>
      <c r="AE10" s="143" t="s">
        <v>141</v>
      </c>
      <c r="AF10" s="46"/>
      <c r="AG10" s="46"/>
      <c r="AH10" s="46"/>
      <c r="AI10" s="46"/>
      <c r="AJ10" s="46"/>
      <c r="AK10" s="46"/>
    </row>
    <row r="11" spans="2:38">
      <c r="B11" s="4">
        <f t="shared" si="0"/>
        <v>42020</v>
      </c>
      <c r="C11" s="4"/>
      <c r="D11" s="45" t="s">
        <v>141</v>
      </c>
      <c r="E11" s="46"/>
      <c r="F11" s="46"/>
      <c r="G11" s="143" t="s">
        <v>141</v>
      </c>
      <c r="H11" s="46"/>
      <c r="I11" s="46"/>
      <c r="J11" s="46"/>
      <c r="K11" s="46"/>
      <c r="L11" s="46"/>
      <c r="M11" s="46"/>
      <c r="N11" s="46"/>
      <c r="O11" s="46"/>
      <c r="P11" s="45" t="s">
        <v>141</v>
      </c>
      <c r="Q11" s="46"/>
      <c r="R11" s="46"/>
      <c r="S11" s="143" t="s">
        <v>141</v>
      </c>
      <c r="T11" s="46"/>
      <c r="U11" s="46"/>
      <c r="V11" s="46"/>
      <c r="W11" s="46"/>
      <c r="X11" s="46"/>
      <c r="Y11" s="46"/>
      <c r="Z11" s="46"/>
      <c r="AA11" s="46"/>
      <c r="AB11" s="45" t="s">
        <v>141</v>
      </c>
      <c r="AC11" s="46"/>
      <c r="AD11" s="46"/>
      <c r="AE11" s="143" t="s">
        <v>141</v>
      </c>
      <c r="AF11" s="46"/>
      <c r="AG11" s="46"/>
      <c r="AH11" s="46"/>
      <c r="AI11" s="46"/>
      <c r="AJ11" s="46"/>
      <c r="AK11" s="46"/>
    </row>
    <row r="12" spans="2:38">
      <c r="B12" s="4">
        <f t="shared" si="0"/>
        <v>42027</v>
      </c>
      <c r="C12" s="4"/>
      <c r="D12" s="45">
        <v>65</v>
      </c>
      <c r="E12" s="46"/>
      <c r="F12" s="46"/>
      <c r="G12" s="143">
        <v>120</v>
      </c>
      <c r="H12" s="46"/>
      <c r="I12" s="46"/>
      <c r="J12" s="46"/>
      <c r="K12" s="46"/>
      <c r="L12" s="46"/>
      <c r="M12" s="46"/>
      <c r="N12" s="46"/>
      <c r="O12" s="46"/>
      <c r="P12" s="45">
        <v>55</v>
      </c>
      <c r="Q12" s="46"/>
      <c r="R12" s="46"/>
      <c r="S12" s="143">
        <v>240</v>
      </c>
      <c r="T12" s="46"/>
      <c r="U12" s="46"/>
      <c r="V12" s="46"/>
      <c r="W12" s="46"/>
      <c r="X12" s="46"/>
      <c r="Y12" s="46"/>
      <c r="Z12" s="46"/>
      <c r="AA12" s="46"/>
      <c r="AB12" s="45" t="s">
        <v>141</v>
      </c>
      <c r="AC12" s="46"/>
      <c r="AD12" s="46"/>
      <c r="AE12" s="143" t="s">
        <v>141</v>
      </c>
      <c r="AF12" s="46"/>
      <c r="AG12" s="46"/>
      <c r="AH12" s="46"/>
      <c r="AI12" s="46"/>
      <c r="AJ12" s="46"/>
      <c r="AK12" s="46"/>
    </row>
    <row r="13" spans="2:38">
      <c r="B13" s="4">
        <f t="shared" si="0"/>
        <v>42034</v>
      </c>
      <c r="C13" s="4"/>
      <c r="D13" s="45">
        <v>51.67</v>
      </c>
      <c r="E13" s="46"/>
      <c r="F13" s="46"/>
      <c r="G13" s="143">
        <v>360</v>
      </c>
      <c r="H13" s="46"/>
      <c r="I13" s="46"/>
      <c r="J13" s="45">
        <v>60.81</v>
      </c>
      <c r="K13" s="46"/>
      <c r="L13" s="46"/>
      <c r="M13" s="143">
        <v>640</v>
      </c>
      <c r="N13" s="46"/>
      <c r="O13" s="46"/>
      <c r="P13" s="45">
        <v>51.56</v>
      </c>
      <c r="Q13" s="46"/>
      <c r="R13" s="46"/>
      <c r="S13" s="143">
        <v>180</v>
      </c>
      <c r="T13" s="46"/>
      <c r="U13" s="46"/>
      <c r="V13" s="45">
        <v>61.03</v>
      </c>
      <c r="W13" s="46"/>
      <c r="X13" s="46"/>
      <c r="Y13" s="143">
        <v>1200</v>
      </c>
      <c r="Z13" s="46"/>
      <c r="AA13" s="46"/>
      <c r="AB13" s="45" t="s">
        <v>141</v>
      </c>
      <c r="AC13" s="46"/>
      <c r="AD13" s="46"/>
      <c r="AE13" s="143" t="s">
        <v>141</v>
      </c>
      <c r="AF13" s="46"/>
      <c r="AG13" s="46"/>
      <c r="AH13" s="45" t="s">
        <v>141</v>
      </c>
      <c r="AI13" s="46"/>
      <c r="AJ13" s="46"/>
      <c r="AK13" s="143" t="s">
        <v>141</v>
      </c>
    </row>
    <row r="14" spans="2:38">
      <c r="B14" s="4">
        <f t="shared" si="0"/>
        <v>42041</v>
      </c>
      <c r="C14" s="4"/>
      <c r="D14" s="45">
        <v>56.97</v>
      </c>
      <c r="E14" s="46"/>
      <c r="F14" s="46"/>
      <c r="G14" s="143">
        <v>228</v>
      </c>
      <c r="H14" s="46"/>
      <c r="I14" s="46"/>
      <c r="J14" s="46"/>
      <c r="K14" s="46"/>
      <c r="L14" s="46"/>
      <c r="M14" s="46"/>
      <c r="N14" s="46"/>
      <c r="O14" s="46"/>
      <c r="P14" s="45">
        <v>53.34</v>
      </c>
      <c r="Q14" s="46"/>
      <c r="R14" s="46"/>
      <c r="S14" s="143">
        <v>348</v>
      </c>
      <c r="T14" s="46"/>
      <c r="U14" s="46"/>
      <c r="V14" s="46"/>
      <c r="W14" s="46"/>
      <c r="X14" s="46"/>
      <c r="Y14" s="46"/>
      <c r="Z14" s="46"/>
      <c r="AA14" s="46"/>
      <c r="AB14" s="45" t="s">
        <v>141</v>
      </c>
      <c r="AC14" s="46"/>
      <c r="AD14" s="46"/>
      <c r="AE14" s="143" t="s">
        <v>141</v>
      </c>
      <c r="AF14" s="46"/>
      <c r="AG14" s="46"/>
      <c r="AH14" s="46"/>
      <c r="AI14" s="46"/>
      <c r="AJ14" s="46"/>
      <c r="AK14" s="46"/>
    </row>
    <row r="15" spans="2:38">
      <c r="B15" s="4">
        <f t="shared" si="0"/>
        <v>42048</v>
      </c>
      <c r="C15" s="4"/>
      <c r="D15" s="45">
        <v>51</v>
      </c>
      <c r="E15" s="46"/>
      <c r="F15" s="46"/>
      <c r="G15" s="143">
        <v>120</v>
      </c>
      <c r="H15" s="46"/>
      <c r="I15" s="46"/>
      <c r="J15" s="46"/>
      <c r="K15" s="46"/>
      <c r="L15" s="46"/>
      <c r="M15" s="46"/>
      <c r="N15" s="46"/>
      <c r="O15" s="46"/>
      <c r="P15" s="45">
        <v>56.48</v>
      </c>
      <c r="Q15" s="46"/>
      <c r="R15" s="46"/>
      <c r="S15" s="143">
        <v>634</v>
      </c>
      <c r="T15" s="46"/>
      <c r="U15" s="46"/>
      <c r="V15" s="46"/>
      <c r="W15" s="46"/>
      <c r="X15" s="46"/>
      <c r="Y15" s="46"/>
      <c r="Z15" s="46"/>
      <c r="AA15" s="46"/>
      <c r="AB15" s="45" t="s">
        <v>141</v>
      </c>
      <c r="AC15" s="46"/>
      <c r="AD15" s="46"/>
      <c r="AE15" s="143" t="s">
        <v>141</v>
      </c>
      <c r="AF15" s="46"/>
      <c r="AG15" s="46"/>
      <c r="AH15" s="46"/>
      <c r="AI15" s="46"/>
      <c r="AJ15" s="46"/>
      <c r="AK15" s="46"/>
    </row>
    <row r="16" spans="2:38">
      <c r="B16" s="4">
        <f t="shared" si="0"/>
        <v>42055</v>
      </c>
      <c r="C16" s="4"/>
      <c r="D16" s="45">
        <v>62</v>
      </c>
      <c r="E16" s="46"/>
      <c r="F16" s="46"/>
      <c r="G16" s="143">
        <v>40</v>
      </c>
      <c r="H16" s="46"/>
      <c r="I16" s="46"/>
      <c r="J16" s="46"/>
      <c r="K16" s="46"/>
      <c r="L16" s="46"/>
      <c r="M16" s="46"/>
      <c r="N16" s="46"/>
      <c r="O16" s="46"/>
      <c r="P16" s="45">
        <v>56.33</v>
      </c>
      <c r="Q16" s="46"/>
      <c r="R16" s="46"/>
      <c r="S16" s="143">
        <v>162</v>
      </c>
      <c r="T16" s="46"/>
      <c r="U16" s="46"/>
      <c r="V16" s="46"/>
      <c r="W16" s="46"/>
      <c r="X16" s="46"/>
      <c r="Y16" s="46"/>
      <c r="Z16" s="46"/>
      <c r="AA16" s="46"/>
      <c r="AB16" s="45">
        <v>80</v>
      </c>
      <c r="AC16" s="46"/>
      <c r="AD16" s="46"/>
      <c r="AE16" s="143">
        <v>54</v>
      </c>
      <c r="AF16" s="46"/>
      <c r="AG16" s="46"/>
      <c r="AH16" s="46"/>
      <c r="AI16" s="46"/>
      <c r="AJ16" s="46"/>
      <c r="AK16" s="46"/>
    </row>
    <row r="17" spans="2:37">
      <c r="B17" s="4">
        <f>B16+7</f>
        <v>42062</v>
      </c>
      <c r="C17" s="4"/>
      <c r="D17" s="45" t="s">
        <v>141</v>
      </c>
      <c r="E17" s="46"/>
      <c r="F17" s="46"/>
      <c r="G17" s="143" t="s">
        <v>141</v>
      </c>
      <c r="H17" s="46"/>
      <c r="I17" s="46"/>
      <c r="J17" s="45">
        <v>55.64</v>
      </c>
      <c r="K17" s="46"/>
      <c r="L17" s="46"/>
      <c r="M17" s="143">
        <v>388</v>
      </c>
      <c r="N17" s="46"/>
      <c r="O17" s="46"/>
      <c r="P17" s="45">
        <v>58.77</v>
      </c>
      <c r="Q17" s="46"/>
      <c r="R17" s="46"/>
      <c r="S17" s="143">
        <v>326</v>
      </c>
      <c r="T17" s="46"/>
      <c r="U17" s="46"/>
      <c r="V17" s="45">
        <v>56.23</v>
      </c>
      <c r="W17" s="46"/>
      <c r="X17" s="46"/>
      <c r="Y17" s="143">
        <v>1470</v>
      </c>
      <c r="Z17" s="46"/>
      <c r="AA17" s="46"/>
      <c r="AB17" s="45" t="s">
        <v>141</v>
      </c>
      <c r="AC17" s="46"/>
      <c r="AD17" s="46"/>
      <c r="AE17" s="143" t="s">
        <v>141</v>
      </c>
      <c r="AF17" s="46"/>
      <c r="AG17" s="46"/>
      <c r="AH17" s="45">
        <v>80</v>
      </c>
      <c r="AI17" s="46"/>
      <c r="AJ17" s="46"/>
      <c r="AK17" s="143">
        <v>54</v>
      </c>
    </row>
    <row r="18" spans="2:37">
      <c r="B18" s="4">
        <f t="shared" ref="B18:B61" si="1">B17+7</f>
        <v>42069</v>
      </c>
      <c r="C18" s="4"/>
      <c r="D18" s="45">
        <v>51.38</v>
      </c>
      <c r="E18" s="46"/>
      <c r="F18" s="46"/>
      <c r="G18" s="143">
        <v>192</v>
      </c>
      <c r="H18" s="46"/>
      <c r="I18" s="46"/>
      <c r="J18" s="46"/>
      <c r="K18" s="46"/>
      <c r="L18" s="46"/>
      <c r="M18" s="46"/>
      <c r="N18" s="46"/>
      <c r="O18" s="46"/>
      <c r="P18" s="45">
        <v>55</v>
      </c>
      <c r="Q18" s="46"/>
      <c r="R18" s="46"/>
      <c r="S18" s="143">
        <v>360</v>
      </c>
      <c r="T18" s="46"/>
      <c r="U18" s="46"/>
      <c r="V18" s="46"/>
      <c r="W18" s="46"/>
      <c r="X18" s="46"/>
      <c r="Y18" s="46"/>
      <c r="Z18" s="46"/>
      <c r="AA18" s="46"/>
      <c r="AB18" s="45" t="s">
        <v>141</v>
      </c>
      <c r="AC18" s="46"/>
      <c r="AD18" s="46"/>
      <c r="AE18" s="143" t="s">
        <v>141</v>
      </c>
      <c r="AF18" s="46"/>
      <c r="AG18" s="46"/>
      <c r="AH18" s="46"/>
      <c r="AI18" s="46"/>
      <c r="AJ18" s="46"/>
      <c r="AK18" s="46"/>
    </row>
    <row r="19" spans="2:37" ht="12.95" customHeight="1">
      <c r="B19" s="4">
        <f t="shared" si="1"/>
        <v>42076</v>
      </c>
      <c r="C19" s="4"/>
      <c r="D19" s="45">
        <v>62</v>
      </c>
      <c r="E19" s="46"/>
      <c r="F19" s="46"/>
      <c r="G19" s="143">
        <v>240</v>
      </c>
      <c r="H19" s="46"/>
      <c r="I19" s="46"/>
      <c r="J19" s="46"/>
      <c r="K19" s="46"/>
      <c r="L19" s="46"/>
      <c r="M19" s="46"/>
      <c r="N19" s="46"/>
      <c r="O19" s="46"/>
      <c r="P19" s="45" t="s">
        <v>141</v>
      </c>
      <c r="Q19" s="46"/>
      <c r="R19" s="46"/>
      <c r="S19" s="143" t="s">
        <v>141</v>
      </c>
      <c r="T19" s="46"/>
      <c r="U19" s="46"/>
      <c r="V19" s="46"/>
      <c r="W19" s="46"/>
      <c r="X19" s="46"/>
      <c r="Y19" s="46"/>
      <c r="Z19" s="46"/>
      <c r="AA19" s="46"/>
      <c r="AB19" s="45">
        <v>63.36</v>
      </c>
      <c r="AC19" s="46"/>
      <c r="AD19" s="46"/>
      <c r="AE19" s="143">
        <v>660</v>
      </c>
      <c r="AF19" s="46"/>
      <c r="AG19" s="46"/>
      <c r="AH19" s="46"/>
      <c r="AI19" s="46"/>
      <c r="AJ19" s="46"/>
      <c r="AK19" s="46"/>
    </row>
    <row r="20" spans="2:37">
      <c r="B20" s="4">
        <f t="shared" si="1"/>
        <v>42083</v>
      </c>
      <c r="C20" s="4"/>
      <c r="D20" s="45">
        <v>67</v>
      </c>
      <c r="E20" s="46"/>
      <c r="F20" s="46"/>
      <c r="G20" s="143">
        <v>54</v>
      </c>
      <c r="H20" s="46"/>
      <c r="I20" s="46"/>
      <c r="J20" s="46"/>
      <c r="K20" s="46"/>
      <c r="L20" s="46"/>
      <c r="M20" s="46"/>
      <c r="N20" s="46"/>
      <c r="O20" s="46"/>
      <c r="P20" s="45">
        <v>62</v>
      </c>
      <c r="Q20" s="46"/>
      <c r="R20" s="46"/>
      <c r="S20" s="143">
        <v>108</v>
      </c>
      <c r="T20" s="46"/>
      <c r="U20" s="46"/>
      <c r="V20" s="46"/>
      <c r="W20" s="46"/>
      <c r="X20" s="46"/>
      <c r="Y20" s="46"/>
      <c r="Z20" s="46"/>
      <c r="AA20" s="46"/>
      <c r="AB20" s="45">
        <v>61.8</v>
      </c>
      <c r="AC20" s="46"/>
      <c r="AD20" s="46"/>
      <c r="AE20" s="143">
        <v>202</v>
      </c>
      <c r="AF20" s="46"/>
      <c r="AG20" s="46"/>
      <c r="AH20" s="46"/>
      <c r="AI20" s="46"/>
      <c r="AJ20" s="46"/>
      <c r="AK20" s="46"/>
    </row>
    <row r="21" spans="2:37">
      <c r="B21" s="4">
        <f t="shared" si="1"/>
        <v>42090</v>
      </c>
      <c r="C21" s="4"/>
      <c r="D21" s="45">
        <v>64</v>
      </c>
      <c r="E21" s="46"/>
      <c r="F21" s="46"/>
      <c r="G21" s="143">
        <v>80</v>
      </c>
      <c r="H21" s="46"/>
      <c r="I21" s="46"/>
      <c r="J21" s="45">
        <v>59.17</v>
      </c>
      <c r="K21" s="46"/>
      <c r="L21" s="46"/>
      <c r="M21" s="143">
        <v>566</v>
      </c>
      <c r="N21" s="46"/>
      <c r="O21" s="46"/>
      <c r="P21" s="45" t="s">
        <v>141</v>
      </c>
      <c r="Q21" s="46"/>
      <c r="R21" s="46"/>
      <c r="S21" s="143" t="s">
        <v>141</v>
      </c>
      <c r="T21" s="46"/>
      <c r="U21" s="46"/>
      <c r="V21" s="45">
        <v>56.62</v>
      </c>
      <c r="W21" s="46"/>
      <c r="X21" s="46"/>
      <c r="Y21" s="143">
        <v>468</v>
      </c>
      <c r="Z21" s="46"/>
      <c r="AA21" s="46"/>
      <c r="AB21" s="45">
        <v>64</v>
      </c>
      <c r="AC21" s="46"/>
      <c r="AD21" s="46"/>
      <c r="AE21" s="143">
        <v>120</v>
      </c>
      <c r="AF21" s="46"/>
      <c r="AG21" s="46"/>
      <c r="AH21" s="45">
        <v>63.12</v>
      </c>
      <c r="AI21" s="46"/>
      <c r="AJ21" s="46"/>
      <c r="AK21" s="143">
        <v>982</v>
      </c>
    </row>
    <row r="22" spans="2:37">
      <c r="B22" s="4">
        <f t="shared" si="1"/>
        <v>42097</v>
      </c>
      <c r="C22" s="4"/>
      <c r="D22" s="45">
        <v>63</v>
      </c>
      <c r="E22" s="46"/>
      <c r="F22" s="46"/>
      <c r="G22" s="143">
        <v>120</v>
      </c>
      <c r="H22" s="46"/>
      <c r="I22" s="46"/>
      <c r="J22" s="46"/>
      <c r="K22" s="46"/>
      <c r="L22" s="46"/>
      <c r="M22" s="46"/>
      <c r="N22" s="46"/>
      <c r="O22" s="46"/>
      <c r="P22" s="45" t="s">
        <v>141</v>
      </c>
      <c r="Q22" s="46"/>
      <c r="R22" s="46"/>
      <c r="S22" s="143" t="s">
        <v>141</v>
      </c>
      <c r="T22" s="46"/>
      <c r="U22" s="46"/>
      <c r="V22" s="46"/>
      <c r="W22" s="46"/>
      <c r="X22" s="46"/>
      <c r="Y22" s="46"/>
      <c r="Z22" s="46"/>
      <c r="AA22" s="46"/>
      <c r="AB22" s="45" t="s">
        <v>141</v>
      </c>
      <c r="AC22" s="46"/>
      <c r="AD22" s="46"/>
      <c r="AE22" s="143" t="s">
        <v>141</v>
      </c>
      <c r="AF22" s="46"/>
      <c r="AG22" s="46"/>
      <c r="AH22" s="46"/>
      <c r="AI22" s="46"/>
      <c r="AJ22" s="46"/>
      <c r="AK22" s="46"/>
    </row>
    <row r="23" spans="2:37">
      <c r="B23" s="4">
        <f t="shared" si="1"/>
        <v>42104</v>
      </c>
      <c r="C23" s="4"/>
      <c r="D23" s="45">
        <v>61.15</v>
      </c>
      <c r="E23" s="46"/>
      <c r="F23" s="46"/>
      <c r="G23" s="143">
        <v>281</v>
      </c>
      <c r="H23" s="46"/>
      <c r="I23" s="46"/>
      <c r="J23" s="46"/>
      <c r="K23" s="46"/>
      <c r="L23" s="46"/>
      <c r="M23" s="46"/>
      <c r="N23" s="46"/>
      <c r="O23" s="46"/>
      <c r="P23" s="45">
        <v>62.61</v>
      </c>
      <c r="Q23" s="46"/>
      <c r="R23" s="46"/>
      <c r="S23" s="143">
        <v>597</v>
      </c>
      <c r="T23" s="46"/>
      <c r="U23" s="46"/>
      <c r="V23" s="46"/>
      <c r="W23" s="46"/>
      <c r="X23" s="46"/>
      <c r="Y23" s="46"/>
      <c r="Z23" s="46"/>
      <c r="AA23" s="46"/>
      <c r="AB23" s="45">
        <v>67.94</v>
      </c>
      <c r="AC23" s="46"/>
      <c r="AD23" s="46"/>
      <c r="AE23" s="143">
        <v>235</v>
      </c>
      <c r="AF23" s="46"/>
      <c r="AG23" s="46"/>
      <c r="AH23" s="46"/>
      <c r="AI23" s="46"/>
      <c r="AJ23" s="46"/>
      <c r="AK23" s="46"/>
    </row>
    <row r="24" spans="2:37">
      <c r="B24" s="4">
        <f t="shared" si="1"/>
        <v>42111</v>
      </c>
      <c r="C24" s="4"/>
      <c r="D24" s="45">
        <v>61.2</v>
      </c>
      <c r="E24" s="46"/>
      <c r="F24" s="46"/>
      <c r="G24" s="143">
        <v>100</v>
      </c>
      <c r="H24" s="46"/>
      <c r="I24" s="46"/>
      <c r="J24" s="46"/>
      <c r="K24" s="46"/>
      <c r="L24" s="46"/>
      <c r="M24" s="46"/>
      <c r="N24" s="46"/>
      <c r="O24" s="46"/>
      <c r="P24" s="45">
        <v>63</v>
      </c>
      <c r="Q24" s="46"/>
      <c r="R24" s="46"/>
      <c r="S24" s="143">
        <v>120</v>
      </c>
      <c r="T24" s="46"/>
      <c r="U24" s="46"/>
      <c r="V24" s="46"/>
      <c r="W24" s="46"/>
      <c r="X24" s="46"/>
      <c r="Y24" s="46"/>
      <c r="Z24" s="46"/>
      <c r="AA24" s="46"/>
      <c r="AB24" s="45" t="s">
        <v>141</v>
      </c>
      <c r="AC24" s="46"/>
      <c r="AD24" s="46"/>
      <c r="AE24" s="143" t="s">
        <v>141</v>
      </c>
      <c r="AF24" s="46"/>
      <c r="AG24" s="46"/>
      <c r="AH24" s="46"/>
      <c r="AI24" s="46"/>
      <c r="AJ24" s="46"/>
      <c r="AK24" s="46"/>
    </row>
    <row r="25" spans="2:37">
      <c r="B25" s="4">
        <f t="shared" si="1"/>
        <v>42118</v>
      </c>
      <c r="C25" s="4"/>
      <c r="D25" s="45">
        <v>61</v>
      </c>
      <c r="E25" s="46"/>
      <c r="F25" s="46"/>
      <c r="G25" s="143">
        <v>120</v>
      </c>
      <c r="H25" s="46"/>
      <c r="I25" s="46"/>
      <c r="J25" s="45">
        <v>61.47</v>
      </c>
      <c r="K25" s="46"/>
      <c r="L25" s="46"/>
      <c r="M25" s="143">
        <v>681</v>
      </c>
      <c r="N25" s="46"/>
      <c r="O25" s="46"/>
      <c r="P25" s="45">
        <v>58</v>
      </c>
      <c r="Q25" s="46"/>
      <c r="R25" s="46"/>
      <c r="S25" s="143">
        <v>54</v>
      </c>
      <c r="T25" s="46"/>
      <c r="U25" s="46"/>
      <c r="V25" s="45">
        <v>61.18</v>
      </c>
      <c r="W25" s="46"/>
      <c r="X25" s="46"/>
      <c r="Y25" s="143">
        <v>987</v>
      </c>
      <c r="Z25" s="46"/>
      <c r="AA25" s="46"/>
      <c r="AB25" s="45" t="s">
        <v>141</v>
      </c>
      <c r="AC25" s="46"/>
      <c r="AD25" s="46"/>
      <c r="AE25" s="143" t="s">
        <v>141</v>
      </c>
      <c r="AF25" s="46"/>
      <c r="AG25" s="46"/>
      <c r="AH25" s="45">
        <v>67.94</v>
      </c>
      <c r="AI25" s="46"/>
      <c r="AJ25" s="46"/>
      <c r="AK25" s="143">
        <v>235</v>
      </c>
    </row>
    <row r="26" spans="2:37">
      <c r="B26" s="4">
        <f t="shared" si="1"/>
        <v>42125</v>
      </c>
      <c r="C26" s="4"/>
      <c r="D26" s="45">
        <v>61.33</v>
      </c>
      <c r="E26" s="46"/>
      <c r="F26" s="46"/>
      <c r="G26" s="143">
        <v>60</v>
      </c>
      <c r="H26" s="46"/>
      <c r="I26" s="46"/>
      <c r="J26" s="46"/>
      <c r="K26" s="46"/>
      <c r="L26" s="46"/>
      <c r="M26" s="46"/>
      <c r="N26" s="46"/>
      <c r="O26" s="46"/>
      <c r="P26" s="45">
        <v>57</v>
      </c>
      <c r="Q26" s="46"/>
      <c r="R26" s="46"/>
      <c r="S26" s="143">
        <v>216</v>
      </c>
      <c r="T26" s="46"/>
      <c r="U26" s="46"/>
      <c r="V26" s="46"/>
      <c r="W26" s="46"/>
      <c r="X26" s="46"/>
      <c r="Y26" s="46"/>
      <c r="Z26" s="46"/>
      <c r="AA26" s="46"/>
      <c r="AB26" s="45" t="s">
        <v>141</v>
      </c>
      <c r="AC26" s="46"/>
      <c r="AD26" s="46"/>
      <c r="AE26" s="143" t="s">
        <v>141</v>
      </c>
      <c r="AF26" s="46"/>
      <c r="AG26" s="46"/>
      <c r="AH26" s="46"/>
      <c r="AI26" s="46"/>
      <c r="AJ26" s="46"/>
      <c r="AK26" s="46"/>
    </row>
    <row r="27" spans="2:37">
      <c r="B27" s="4">
        <f t="shared" si="1"/>
        <v>42132</v>
      </c>
      <c r="C27" s="4"/>
      <c r="D27" s="45">
        <v>59.33</v>
      </c>
      <c r="E27" s="46"/>
      <c r="F27" s="46"/>
      <c r="G27" s="143">
        <v>120</v>
      </c>
      <c r="H27" s="46"/>
      <c r="I27" s="46"/>
      <c r="J27" s="46"/>
      <c r="K27" s="46"/>
      <c r="L27" s="46"/>
      <c r="M27" s="46"/>
      <c r="N27" s="46"/>
      <c r="O27" s="46"/>
      <c r="P27" s="45" t="s">
        <v>141</v>
      </c>
      <c r="Q27" s="46"/>
      <c r="R27" s="46"/>
      <c r="S27" s="143" t="s">
        <v>141</v>
      </c>
      <c r="T27" s="46"/>
      <c r="U27" s="46"/>
      <c r="V27" s="46"/>
      <c r="W27" s="46"/>
      <c r="X27" s="46"/>
      <c r="Y27" s="46"/>
      <c r="Z27" s="46"/>
      <c r="AA27" s="46"/>
      <c r="AB27" s="45" t="s">
        <v>141</v>
      </c>
      <c r="AC27" s="46"/>
      <c r="AD27" s="46"/>
      <c r="AE27" s="143" t="s">
        <v>141</v>
      </c>
      <c r="AF27" s="46"/>
      <c r="AG27" s="46"/>
      <c r="AH27" s="46"/>
      <c r="AI27" s="46"/>
      <c r="AJ27" s="46"/>
      <c r="AK27" s="46"/>
    </row>
    <row r="28" spans="2:37">
      <c r="B28" s="4">
        <f t="shared" si="1"/>
        <v>42139</v>
      </c>
      <c r="C28" s="4"/>
      <c r="D28" s="45" t="s">
        <v>141</v>
      </c>
      <c r="E28" s="46"/>
      <c r="F28" s="46"/>
      <c r="G28" s="143" t="s">
        <v>141</v>
      </c>
      <c r="H28" s="46"/>
      <c r="I28" s="46"/>
      <c r="J28" s="46"/>
      <c r="K28" s="46"/>
      <c r="L28" s="46"/>
      <c r="M28" s="46"/>
      <c r="N28" s="46"/>
      <c r="O28" s="46"/>
      <c r="P28" s="45" t="s">
        <v>141</v>
      </c>
      <c r="Q28" s="46"/>
      <c r="R28" s="46"/>
      <c r="S28" s="143" t="s">
        <v>141</v>
      </c>
      <c r="T28" s="46"/>
      <c r="U28" s="46"/>
      <c r="V28" s="46"/>
      <c r="W28" s="46"/>
      <c r="X28" s="46"/>
      <c r="Y28" s="46"/>
      <c r="Z28" s="46"/>
      <c r="AA28" s="46"/>
      <c r="AB28" s="45" t="s">
        <v>141</v>
      </c>
      <c r="AC28" s="46"/>
      <c r="AD28" s="46"/>
      <c r="AE28" s="143" t="s">
        <v>141</v>
      </c>
      <c r="AF28" s="46"/>
      <c r="AG28" s="46"/>
      <c r="AH28" s="46"/>
      <c r="AI28" s="46"/>
      <c r="AJ28" s="46"/>
      <c r="AK28" s="46"/>
    </row>
    <row r="29" spans="2:37">
      <c r="B29" s="4">
        <f t="shared" si="1"/>
        <v>42146</v>
      </c>
      <c r="C29" s="4"/>
      <c r="D29" s="45">
        <v>60.17</v>
      </c>
      <c r="E29" s="46"/>
      <c r="F29" s="46"/>
      <c r="G29" s="143">
        <v>240</v>
      </c>
      <c r="H29" s="46"/>
      <c r="I29" s="46"/>
      <c r="J29" s="46"/>
      <c r="K29" s="46"/>
      <c r="L29" s="46"/>
      <c r="M29" s="46"/>
      <c r="N29" s="46"/>
      <c r="O29" s="46"/>
      <c r="P29" s="45">
        <v>56.28</v>
      </c>
      <c r="Q29" s="46"/>
      <c r="R29" s="46"/>
      <c r="S29" s="143">
        <v>294</v>
      </c>
      <c r="T29" s="46"/>
      <c r="U29" s="46"/>
      <c r="V29" s="46"/>
      <c r="W29" s="46"/>
      <c r="X29" s="46"/>
      <c r="Y29" s="46"/>
      <c r="Z29" s="46"/>
      <c r="AA29" s="46"/>
      <c r="AB29" s="45">
        <v>69.5</v>
      </c>
      <c r="AC29" s="46"/>
      <c r="AD29" s="46"/>
      <c r="AE29" s="143">
        <v>108</v>
      </c>
      <c r="AF29" s="46"/>
      <c r="AG29" s="46"/>
      <c r="AH29" s="46"/>
      <c r="AI29" s="46"/>
      <c r="AJ29" s="46"/>
      <c r="AK29" s="46"/>
    </row>
    <row r="30" spans="2:37">
      <c r="B30" s="4">
        <f t="shared" si="1"/>
        <v>42153</v>
      </c>
      <c r="C30" s="4"/>
      <c r="D30" s="45">
        <v>59</v>
      </c>
      <c r="E30" s="46"/>
      <c r="F30" s="46"/>
      <c r="G30" s="143">
        <v>40</v>
      </c>
      <c r="H30" s="46"/>
      <c r="I30" s="46"/>
      <c r="J30" s="45">
        <v>59.8</v>
      </c>
      <c r="K30" s="46"/>
      <c r="L30" s="46"/>
      <c r="M30" s="143">
        <v>400</v>
      </c>
      <c r="N30" s="46"/>
      <c r="O30" s="46"/>
      <c r="P30" s="45" t="s">
        <v>141</v>
      </c>
      <c r="Q30" s="46"/>
      <c r="R30" s="46"/>
      <c r="S30" s="143" t="s">
        <v>141</v>
      </c>
      <c r="T30" s="46"/>
      <c r="U30" s="46"/>
      <c r="V30" s="45">
        <v>56.28</v>
      </c>
      <c r="W30" s="46"/>
      <c r="X30" s="46"/>
      <c r="Y30" s="143">
        <v>294</v>
      </c>
      <c r="Z30" s="46"/>
      <c r="AA30" s="46"/>
      <c r="AB30" s="45">
        <v>70</v>
      </c>
      <c r="AC30" s="46"/>
      <c r="AD30" s="46"/>
      <c r="AE30" s="143">
        <v>120</v>
      </c>
      <c r="AF30" s="46"/>
      <c r="AG30" s="46"/>
      <c r="AH30" s="45">
        <v>69.760000000000005</v>
      </c>
      <c r="AI30" s="46"/>
      <c r="AJ30" s="46"/>
      <c r="AK30" s="143">
        <v>228</v>
      </c>
    </row>
    <row r="31" spans="2:37">
      <c r="B31" s="4">
        <f t="shared" si="1"/>
        <v>42160</v>
      </c>
      <c r="C31" s="4"/>
      <c r="D31" s="45" t="s">
        <v>141</v>
      </c>
      <c r="E31" s="46"/>
      <c r="F31" s="46"/>
      <c r="G31" s="143" t="s">
        <v>141</v>
      </c>
      <c r="H31" s="46"/>
      <c r="I31" s="46"/>
      <c r="J31" s="46"/>
      <c r="K31" s="46"/>
      <c r="L31" s="46"/>
      <c r="M31" s="46"/>
      <c r="N31" s="46"/>
      <c r="O31" s="46"/>
      <c r="P31" s="45" t="s">
        <v>141</v>
      </c>
      <c r="Q31" s="46"/>
      <c r="R31" s="46"/>
      <c r="S31" s="143" t="s">
        <v>141</v>
      </c>
      <c r="T31" s="46"/>
      <c r="U31" s="46"/>
      <c r="V31" s="46"/>
      <c r="W31" s="46"/>
      <c r="X31" s="46"/>
      <c r="Y31" s="46"/>
      <c r="Z31" s="46"/>
      <c r="AA31" s="46"/>
      <c r="AB31" s="45" t="s">
        <v>141</v>
      </c>
      <c r="AC31" s="46"/>
      <c r="AD31" s="46"/>
      <c r="AE31" s="143" t="s">
        <v>141</v>
      </c>
      <c r="AF31" s="46"/>
      <c r="AG31" s="46"/>
      <c r="AH31" s="46"/>
      <c r="AI31" s="46"/>
      <c r="AJ31" s="46"/>
      <c r="AK31" s="46"/>
    </row>
    <row r="32" spans="2:37">
      <c r="B32" s="4">
        <f t="shared" si="1"/>
        <v>42167</v>
      </c>
      <c r="C32" s="4"/>
      <c r="D32" s="45">
        <v>63</v>
      </c>
      <c r="E32" s="46"/>
      <c r="F32" s="46"/>
      <c r="G32" s="143">
        <v>80</v>
      </c>
      <c r="H32" s="46"/>
      <c r="I32" s="46"/>
      <c r="J32" s="46"/>
      <c r="K32" s="46"/>
      <c r="L32" s="46"/>
      <c r="M32" s="46"/>
      <c r="N32" s="46"/>
      <c r="O32" s="46"/>
      <c r="P32" s="45">
        <v>61</v>
      </c>
      <c r="Q32" s="46"/>
      <c r="R32" s="46"/>
      <c r="S32" s="143">
        <v>60</v>
      </c>
      <c r="T32" s="46"/>
      <c r="U32" s="46"/>
      <c r="V32" s="46"/>
      <c r="W32" s="46"/>
      <c r="X32" s="46"/>
      <c r="Y32" s="46"/>
      <c r="Z32" s="46"/>
      <c r="AA32" s="46"/>
      <c r="AB32" s="45" t="s">
        <v>141</v>
      </c>
      <c r="AC32" s="46"/>
      <c r="AD32" s="46"/>
      <c r="AE32" s="143" t="s">
        <v>141</v>
      </c>
      <c r="AF32" s="46"/>
      <c r="AG32" s="46"/>
      <c r="AH32" s="46"/>
      <c r="AI32" s="46"/>
      <c r="AJ32" s="46"/>
      <c r="AK32" s="46"/>
    </row>
    <row r="33" spans="2:37">
      <c r="B33" s="4">
        <f t="shared" si="1"/>
        <v>42174</v>
      </c>
      <c r="C33" s="4"/>
      <c r="D33" s="45" t="s">
        <v>141</v>
      </c>
      <c r="E33" s="46"/>
      <c r="F33" s="46"/>
      <c r="G33" s="143" t="s">
        <v>141</v>
      </c>
      <c r="H33" s="46"/>
      <c r="I33" s="46"/>
      <c r="J33" s="46"/>
      <c r="K33" s="46"/>
      <c r="L33" s="46"/>
      <c r="M33" s="46"/>
      <c r="N33" s="46"/>
      <c r="O33" s="46"/>
      <c r="P33" s="45" t="s">
        <v>141</v>
      </c>
      <c r="Q33" s="46"/>
      <c r="R33" s="46"/>
      <c r="S33" s="143" t="s">
        <v>141</v>
      </c>
      <c r="T33" s="46"/>
      <c r="U33" s="46"/>
      <c r="V33" s="46"/>
      <c r="W33" s="46"/>
      <c r="X33" s="46"/>
      <c r="Y33" s="46"/>
      <c r="Z33" s="46"/>
      <c r="AA33" s="46"/>
      <c r="AB33" s="45" t="s">
        <v>141</v>
      </c>
      <c r="AC33" s="46"/>
      <c r="AD33" s="46"/>
      <c r="AE33" s="143" t="s">
        <v>141</v>
      </c>
      <c r="AF33" s="46"/>
      <c r="AG33" s="46"/>
      <c r="AH33" s="46"/>
      <c r="AI33" s="46"/>
      <c r="AJ33" s="46"/>
      <c r="AK33" s="46"/>
    </row>
    <row r="34" spans="2:37">
      <c r="B34" s="4">
        <f t="shared" si="1"/>
        <v>42181</v>
      </c>
      <c r="C34" s="4"/>
      <c r="D34" s="45" t="s">
        <v>141</v>
      </c>
      <c r="E34" s="46"/>
      <c r="F34" s="46"/>
      <c r="G34" s="143" t="s">
        <v>141</v>
      </c>
      <c r="H34" s="46"/>
      <c r="I34" s="46"/>
      <c r="J34" s="45">
        <v>63</v>
      </c>
      <c r="K34" s="46"/>
      <c r="L34" s="46"/>
      <c r="M34" s="143">
        <v>80</v>
      </c>
      <c r="N34" s="46"/>
      <c r="O34" s="46"/>
      <c r="P34" s="45">
        <v>62</v>
      </c>
      <c r="Q34" s="46"/>
      <c r="R34" s="46"/>
      <c r="S34" s="143">
        <v>108</v>
      </c>
      <c r="T34" s="46"/>
      <c r="U34" s="46"/>
      <c r="V34" s="45">
        <v>61.64</v>
      </c>
      <c r="W34" s="46"/>
      <c r="X34" s="46"/>
      <c r="Y34" s="143">
        <v>168</v>
      </c>
      <c r="Z34" s="46"/>
      <c r="AA34" s="46"/>
      <c r="AB34" s="45" t="s">
        <v>141</v>
      </c>
      <c r="AC34" s="46"/>
      <c r="AD34" s="46"/>
      <c r="AE34" s="143" t="s">
        <v>141</v>
      </c>
      <c r="AF34" s="46"/>
      <c r="AG34" s="46"/>
      <c r="AH34" s="45" t="s">
        <v>141</v>
      </c>
      <c r="AI34" s="46"/>
      <c r="AJ34" s="46"/>
      <c r="AK34" s="143" t="s">
        <v>141</v>
      </c>
    </row>
    <row r="35" spans="2:37">
      <c r="B35" s="4">
        <f t="shared" si="1"/>
        <v>42188</v>
      </c>
      <c r="C35" s="4"/>
      <c r="D35" s="45" t="s">
        <v>141</v>
      </c>
      <c r="E35" s="46"/>
      <c r="F35" s="46"/>
      <c r="G35" s="143" t="s">
        <v>141</v>
      </c>
      <c r="H35" s="46"/>
      <c r="I35" s="46"/>
      <c r="J35" s="46"/>
      <c r="K35" s="46"/>
      <c r="L35" s="46"/>
      <c r="M35" s="46"/>
      <c r="N35" s="46"/>
      <c r="O35" s="46"/>
      <c r="P35" s="45">
        <v>60</v>
      </c>
      <c r="Q35" s="46"/>
      <c r="R35" s="46"/>
      <c r="S35" s="143">
        <v>60</v>
      </c>
      <c r="T35" s="46"/>
      <c r="U35" s="46"/>
      <c r="V35" s="46"/>
      <c r="W35" s="46"/>
      <c r="X35" s="46"/>
      <c r="Y35" s="46"/>
      <c r="Z35" s="46"/>
      <c r="AA35" s="46"/>
      <c r="AB35" s="45" t="s">
        <v>141</v>
      </c>
      <c r="AC35" s="46"/>
      <c r="AD35" s="46"/>
      <c r="AE35" s="143" t="s">
        <v>141</v>
      </c>
      <c r="AF35" s="46"/>
      <c r="AG35" s="46"/>
      <c r="AH35" s="46"/>
      <c r="AI35" s="46"/>
      <c r="AJ35" s="46"/>
      <c r="AK35" s="46"/>
    </row>
    <row r="36" spans="2:37">
      <c r="B36" s="4">
        <f t="shared" si="1"/>
        <v>42195</v>
      </c>
      <c r="C36" s="4"/>
      <c r="D36" s="45">
        <v>60.5</v>
      </c>
      <c r="E36" s="46"/>
      <c r="F36" s="46"/>
      <c r="G36" s="143">
        <v>40</v>
      </c>
      <c r="H36" s="46"/>
      <c r="I36" s="46"/>
      <c r="J36" s="46"/>
      <c r="K36" s="46"/>
      <c r="L36" s="46"/>
      <c r="M36" s="46"/>
      <c r="N36" s="46"/>
      <c r="O36" s="46"/>
      <c r="P36" s="45" t="s">
        <v>141</v>
      </c>
      <c r="Q36" s="46"/>
      <c r="R36" s="46"/>
      <c r="S36" s="143" t="s">
        <v>141</v>
      </c>
      <c r="T36" s="46"/>
      <c r="U36" s="46"/>
      <c r="V36" s="46"/>
      <c r="W36" s="46"/>
      <c r="X36" s="46"/>
      <c r="Y36" s="46"/>
      <c r="Z36" s="46"/>
      <c r="AA36" s="46"/>
      <c r="AB36" s="45">
        <v>54</v>
      </c>
      <c r="AC36" s="46"/>
      <c r="AD36" s="46"/>
      <c r="AE36" s="143">
        <v>120</v>
      </c>
      <c r="AF36" s="46"/>
      <c r="AG36" s="46"/>
      <c r="AH36" s="46"/>
      <c r="AI36" s="46"/>
      <c r="AJ36" s="46"/>
      <c r="AK36" s="46"/>
    </row>
    <row r="37" spans="2:37">
      <c r="B37" s="4">
        <f t="shared" si="1"/>
        <v>42202</v>
      </c>
      <c r="C37" s="4"/>
      <c r="D37" s="45">
        <v>60.9</v>
      </c>
      <c r="E37" s="46"/>
      <c r="F37" s="46"/>
      <c r="G37" s="143">
        <v>200</v>
      </c>
      <c r="H37" s="46"/>
      <c r="I37" s="46"/>
      <c r="J37" s="46"/>
      <c r="K37" s="46"/>
      <c r="L37" s="46"/>
      <c r="M37" s="46"/>
      <c r="N37" s="46"/>
      <c r="O37" s="46"/>
      <c r="P37" s="45">
        <v>58.92</v>
      </c>
      <c r="Q37" s="46"/>
      <c r="R37" s="46"/>
      <c r="S37" s="143">
        <v>720</v>
      </c>
      <c r="T37" s="46"/>
      <c r="U37" s="46"/>
      <c r="V37" s="46"/>
      <c r="W37" s="46"/>
      <c r="X37" s="46"/>
      <c r="Y37" s="46"/>
      <c r="Z37" s="46"/>
      <c r="AA37" s="46"/>
      <c r="AB37" s="45">
        <v>68</v>
      </c>
      <c r="AC37" s="46"/>
      <c r="AD37" s="46"/>
      <c r="AE37" s="143">
        <v>60</v>
      </c>
      <c r="AF37" s="46"/>
      <c r="AG37" s="46"/>
      <c r="AH37" s="46"/>
      <c r="AI37" s="46"/>
      <c r="AJ37" s="46"/>
      <c r="AK37" s="46"/>
    </row>
    <row r="38" spans="2:37">
      <c r="B38" s="4">
        <f t="shared" si="1"/>
        <v>42209</v>
      </c>
      <c r="C38" s="4"/>
      <c r="D38" s="45" t="s">
        <v>141</v>
      </c>
      <c r="E38" s="46"/>
      <c r="F38" s="46"/>
      <c r="G38" s="143" t="s">
        <v>141</v>
      </c>
      <c r="H38" s="46"/>
      <c r="I38" s="46"/>
      <c r="J38" s="46"/>
      <c r="K38" s="46"/>
      <c r="L38" s="46"/>
      <c r="M38" s="46"/>
      <c r="N38" s="46"/>
      <c r="O38" s="46"/>
      <c r="P38" s="45" t="s">
        <v>141</v>
      </c>
      <c r="Q38" s="46"/>
      <c r="R38" s="46"/>
      <c r="S38" s="143" t="s">
        <v>141</v>
      </c>
      <c r="T38" s="46"/>
      <c r="U38" s="46"/>
      <c r="V38" s="46"/>
      <c r="W38" s="46"/>
      <c r="X38" s="46"/>
      <c r="Y38" s="46"/>
      <c r="Z38" s="46"/>
      <c r="AA38" s="46"/>
      <c r="AB38" s="45" t="s">
        <v>141</v>
      </c>
      <c r="AC38" s="46"/>
      <c r="AD38" s="46"/>
      <c r="AE38" s="143" t="s">
        <v>141</v>
      </c>
      <c r="AF38" s="46"/>
      <c r="AG38" s="46"/>
      <c r="AH38" s="46"/>
      <c r="AI38" s="46"/>
      <c r="AJ38" s="46"/>
      <c r="AK38" s="46"/>
    </row>
    <row r="39" spans="2:37">
      <c r="B39" s="4">
        <f t="shared" si="1"/>
        <v>42216</v>
      </c>
      <c r="C39" s="4"/>
      <c r="D39" s="45" t="s">
        <v>141</v>
      </c>
      <c r="E39" s="46"/>
      <c r="F39" s="46"/>
      <c r="G39" s="143" t="s">
        <v>141</v>
      </c>
      <c r="H39" s="46"/>
      <c r="I39" s="46"/>
      <c r="J39" s="45">
        <v>60.83</v>
      </c>
      <c r="K39" s="46"/>
      <c r="L39" s="46"/>
      <c r="M39" s="143">
        <v>240</v>
      </c>
      <c r="N39" s="46"/>
      <c r="O39" s="46"/>
      <c r="P39" s="45" t="s">
        <v>141</v>
      </c>
      <c r="Q39" s="46"/>
      <c r="R39" s="46"/>
      <c r="S39" s="143" t="s">
        <v>141</v>
      </c>
      <c r="T39" s="46"/>
      <c r="U39" s="46"/>
      <c r="V39" s="45">
        <v>59</v>
      </c>
      <c r="W39" s="46"/>
      <c r="X39" s="46"/>
      <c r="Y39" s="143">
        <v>780</v>
      </c>
      <c r="Z39" s="46"/>
      <c r="AA39" s="46"/>
      <c r="AB39" s="45" t="s">
        <v>141</v>
      </c>
      <c r="AC39" s="46"/>
      <c r="AD39" s="46"/>
      <c r="AE39" s="143" t="s">
        <v>141</v>
      </c>
      <c r="AF39" s="46"/>
      <c r="AG39" s="46"/>
      <c r="AH39" s="45">
        <v>58.67</v>
      </c>
      <c r="AI39" s="46"/>
      <c r="AJ39" s="46"/>
      <c r="AK39" s="143">
        <v>180</v>
      </c>
    </row>
    <row r="40" spans="2:37">
      <c r="B40" s="4">
        <f t="shared" si="1"/>
        <v>42223</v>
      </c>
      <c r="C40" s="4"/>
      <c r="D40" s="45">
        <v>61</v>
      </c>
      <c r="E40" s="46"/>
      <c r="F40" s="46"/>
      <c r="G40" s="143">
        <v>80</v>
      </c>
      <c r="H40" s="46"/>
      <c r="I40" s="46"/>
      <c r="J40" s="46"/>
      <c r="K40" s="46"/>
      <c r="L40" s="46"/>
      <c r="M40" s="46"/>
      <c r="N40" s="46"/>
      <c r="O40" s="46"/>
      <c r="P40" s="45" t="s">
        <v>141</v>
      </c>
      <c r="Q40" s="46"/>
      <c r="R40" s="46"/>
      <c r="S40" s="143" t="s">
        <v>141</v>
      </c>
      <c r="T40" s="46"/>
      <c r="U40" s="46"/>
      <c r="V40" s="46"/>
      <c r="W40" s="46"/>
      <c r="X40" s="46"/>
      <c r="Y40" s="46"/>
      <c r="Z40" s="46"/>
      <c r="AA40" s="46"/>
      <c r="AB40" s="45" t="s">
        <v>141</v>
      </c>
      <c r="AC40" s="46"/>
      <c r="AD40" s="46"/>
      <c r="AE40" s="143" t="s">
        <v>141</v>
      </c>
      <c r="AF40" s="46"/>
      <c r="AG40" s="46"/>
      <c r="AH40" s="46"/>
      <c r="AI40" s="46"/>
      <c r="AJ40" s="46"/>
      <c r="AK40" s="46"/>
    </row>
    <row r="41" spans="2:37">
      <c r="B41" s="4">
        <f t="shared" si="1"/>
        <v>42230</v>
      </c>
      <c r="C41" s="4"/>
      <c r="D41" s="45" t="s">
        <v>141</v>
      </c>
      <c r="E41" s="46"/>
      <c r="F41" s="46"/>
      <c r="G41" s="143" t="s">
        <v>141</v>
      </c>
      <c r="H41" s="46"/>
      <c r="I41" s="46"/>
      <c r="J41" s="46"/>
      <c r="K41" s="46"/>
      <c r="L41" s="46"/>
      <c r="M41" s="46"/>
      <c r="N41" s="46"/>
      <c r="O41" s="46"/>
      <c r="P41" s="45" t="s">
        <v>141</v>
      </c>
      <c r="Q41" s="46"/>
      <c r="R41" s="46"/>
      <c r="S41" s="143" t="s">
        <v>141</v>
      </c>
      <c r="T41" s="46"/>
      <c r="U41" s="46"/>
      <c r="V41" s="46"/>
      <c r="W41" s="46"/>
      <c r="X41" s="46"/>
      <c r="Y41" s="46"/>
      <c r="Z41" s="46"/>
      <c r="AA41" s="46"/>
      <c r="AB41" s="45" t="s">
        <v>141</v>
      </c>
      <c r="AC41" s="46"/>
      <c r="AD41" s="46"/>
      <c r="AE41" s="143" t="s">
        <v>141</v>
      </c>
      <c r="AF41" s="46"/>
      <c r="AG41" s="46"/>
      <c r="AH41" s="46"/>
      <c r="AI41" s="46"/>
      <c r="AJ41" s="46"/>
      <c r="AK41" s="46"/>
    </row>
    <row r="42" spans="2:37">
      <c r="B42" s="4">
        <f t="shared" si="1"/>
        <v>42237</v>
      </c>
      <c r="C42" s="4"/>
      <c r="D42" s="45" t="s">
        <v>141</v>
      </c>
      <c r="E42" s="46"/>
      <c r="F42" s="46"/>
      <c r="G42" s="143" t="s">
        <v>141</v>
      </c>
      <c r="H42" s="46"/>
      <c r="I42" s="46"/>
      <c r="J42" s="46"/>
      <c r="K42" s="46"/>
      <c r="L42" s="46"/>
      <c r="M42" s="46"/>
      <c r="N42" s="46"/>
      <c r="O42" s="46"/>
      <c r="P42" s="45" t="s">
        <v>141</v>
      </c>
      <c r="Q42" s="46"/>
      <c r="R42" s="46"/>
      <c r="S42" s="143" t="s">
        <v>141</v>
      </c>
      <c r="T42" s="46"/>
      <c r="U42" s="46"/>
      <c r="V42" s="46"/>
      <c r="W42" s="46"/>
      <c r="X42" s="46"/>
      <c r="Y42" s="46"/>
      <c r="Z42" s="46"/>
      <c r="AA42" s="46"/>
      <c r="AB42" s="45" t="s">
        <v>141</v>
      </c>
      <c r="AC42" s="46"/>
      <c r="AD42" s="46"/>
      <c r="AE42" s="143" t="s">
        <v>141</v>
      </c>
      <c r="AF42" s="46"/>
      <c r="AG42" s="46"/>
      <c r="AH42" s="46"/>
      <c r="AI42" s="46"/>
      <c r="AJ42" s="46"/>
      <c r="AK42" s="46"/>
    </row>
    <row r="43" spans="2:37">
      <c r="B43" s="4">
        <f t="shared" si="1"/>
        <v>42244</v>
      </c>
      <c r="C43" s="4"/>
      <c r="D43" s="45" t="s">
        <v>141</v>
      </c>
      <c r="E43" s="46"/>
      <c r="F43" s="46"/>
      <c r="G43" s="143" t="s">
        <v>141</v>
      </c>
      <c r="H43" s="46"/>
      <c r="I43" s="46"/>
      <c r="J43" s="45">
        <v>61</v>
      </c>
      <c r="K43" s="46"/>
      <c r="L43" s="46"/>
      <c r="M43" s="143">
        <v>80</v>
      </c>
      <c r="N43" s="46"/>
      <c r="O43" s="46"/>
      <c r="P43" s="45" t="s">
        <v>141</v>
      </c>
      <c r="Q43" s="46"/>
      <c r="R43" s="46"/>
      <c r="S43" s="143" t="s">
        <v>141</v>
      </c>
      <c r="T43" s="46"/>
      <c r="U43" s="46"/>
      <c r="V43" s="45" t="s">
        <v>141</v>
      </c>
      <c r="W43" s="46"/>
      <c r="X43" s="46"/>
      <c r="Y43" s="143" t="s">
        <v>141</v>
      </c>
      <c r="Z43" s="46"/>
      <c r="AA43" s="46"/>
      <c r="AB43" s="45">
        <v>45.72</v>
      </c>
      <c r="AC43" s="46"/>
      <c r="AD43" s="46"/>
      <c r="AE43" s="143">
        <v>2106</v>
      </c>
      <c r="AF43" s="46"/>
      <c r="AG43" s="46"/>
      <c r="AH43" s="45">
        <v>45.72</v>
      </c>
      <c r="AI43" s="46"/>
      <c r="AJ43" s="46"/>
      <c r="AK43" s="143">
        <v>2106</v>
      </c>
    </row>
    <row r="44" spans="2:37">
      <c r="B44" s="4">
        <f t="shared" si="1"/>
        <v>42251</v>
      </c>
      <c r="C44" s="4"/>
      <c r="D44" s="45" t="s">
        <v>141</v>
      </c>
      <c r="E44" s="46"/>
      <c r="F44" s="46"/>
      <c r="G44" s="143" t="s">
        <v>141</v>
      </c>
      <c r="H44" s="46"/>
      <c r="I44" s="46"/>
      <c r="J44" s="46"/>
      <c r="K44" s="46"/>
      <c r="L44" s="46"/>
      <c r="M44" s="46"/>
      <c r="N44" s="46"/>
      <c r="O44" s="46"/>
      <c r="P44" s="45">
        <v>55</v>
      </c>
      <c r="Q44" s="46"/>
      <c r="R44" s="46"/>
      <c r="S44" s="143">
        <v>54</v>
      </c>
      <c r="T44" s="46"/>
      <c r="U44" s="46"/>
      <c r="V44" s="46"/>
      <c r="W44" s="46"/>
      <c r="X44" s="46"/>
      <c r="Y44" s="46"/>
      <c r="Z44" s="46"/>
      <c r="AA44" s="46"/>
      <c r="AB44" s="45" t="s">
        <v>141</v>
      </c>
      <c r="AC44" s="46"/>
      <c r="AD44" s="46"/>
      <c r="AE44" s="143" t="s">
        <v>141</v>
      </c>
      <c r="AF44" s="46"/>
      <c r="AG44" s="46"/>
      <c r="AH44" s="46"/>
      <c r="AI44" s="46"/>
      <c r="AJ44" s="46"/>
      <c r="AK44" s="46"/>
    </row>
    <row r="45" spans="2:37">
      <c r="B45" s="4">
        <f t="shared" si="1"/>
        <v>42258</v>
      </c>
      <c r="C45" s="4"/>
      <c r="D45" s="45">
        <v>61.5</v>
      </c>
      <c r="E45" s="46"/>
      <c r="F45" s="46"/>
      <c r="G45" s="143">
        <v>40</v>
      </c>
      <c r="H45" s="46"/>
      <c r="I45" s="46"/>
      <c r="J45" s="46"/>
      <c r="K45" s="46"/>
      <c r="L45" s="46"/>
      <c r="M45" s="46"/>
      <c r="N45" s="46"/>
      <c r="O45" s="46"/>
      <c r="P45" s="45" t="s">
        <v>141</v>
      </c>
      <c r="Q45" s="46"/>
      <c r="R45" s="46"/>
      <c r="S45" s="143" t="s">
        <v>141</v>
      </c>
      <c r="T45" s="46"/>
      <c r="U45" s="46"/>
      <c r="V45" s="46"/>
      <c r="W45" s="46"/>
      <c r="X45" s="46"/>
      <c r="Y45" s="46"/>
      <c r="Z45" s="46"/>
      <c r="AA45" s="46"/>
      <c r="AB45" s="45">
        <v>67</v>
      </c>
      <c r="AC45" s="46"/>
      <c r="AD45" s="46"/>
      <c r="AE45" s="143">
        <v>120</v>
      </c>
      <c r="AF45" s="46"/>
      <c r="AG45" s="46"/>
      <c r="AH45" s="46"/>
      <c r="AI45" s="46"/>
      <c r="AJ45" s="46"/>
      <c r="AK45" s="46"/>
    </row>
    <row r="46" spans="2:37">
      <c r="B46" s="4">
        <f t="shared" si="1"/>
        <v>42265</v>
      </c>
      <c r="C46" s="4"/>
      <c r="D46" s="45" t="s">
        <v>141</v>
      </c>
      <c r="E46" s="46"/>
      <c r="F46" s="46"/>
      <c r="G46" s="143" t="s">
        <v>141</v>
      </c>
      <c r="H46" s="46"/>
      <c r="I46" s="46"/>
      <c r="J46" s="46"/>
      <c r="K46" s="46"/>
      <c r="L46" s="46"/>
      <c r="M46" s="46"/>
      <c r="N46" s="46"/>
      <c r="O46" s="46"/>
      <c r="P46" s="45" t="s">
        <v>141</v>
      </c>
      <c r="Q46" s="46"/>
      <c r="R46" s="46"/>
      <c r="S46" s="143" t="s">
        <v>141</v>
      </c>
      <c r="T46" s="46"/>
      <c r="U46" s="46"/>
      <c r="V46" s="46"/>
      <c r="W46" s="46"/>
      <c r="X46" s="46"/>
      <c r="Y46" s="46"/>
      <c r="Z46" s="46"/>
      <c r="AA46" s="46"/>
      <c r="AB46" s="45" t="s">
        <v>141</v>
      </c>
      <c r="AC46" s="46"/>
      <c r="AD46" s="46"/>
      <c r="AE46" s="143" t="s">
        <v>141</v>
      </c>
      <c r="AF46" s="46"/>
      <c r="AG46" s="46"/>
      <c r="AH46" s="46"/>
      <c r="AI46" s="46"/>
      <c r="AJ46" s="46"/>
      <c r="AK46" s="46"/>
    </row>
    <row r="47" spans="2:37">
      <c r="B47" s="4">
        <f t="shared" si="1"/>
        <v>42272</v>
      </c>
      <c r="C47" s="4"/>
      <c r="D47" s="45">
        <v>57</v>
      </c>
      <c r="E47" s="46"/>
      <c r="F47" s="46"/>
      <c r="G47" s="143">
        <v>110</v>
      </c>
      <c r="H47" s="46"/>
      <c r="I47" s="46"/>
      <c r="J47" s="45">
        <v>58.2</v>
      </c>
      <c r="K47" s="46"/>
      <c r="L47" s="46"/>
      <c r="M47" s="143">
        <v>150</v>
      </c>
      <c r="N47" s="46"/>
      <c r="O47" s="46"/>
      <c r="P47" s="45" t="s">
        <v>141</v>
      </c>
      <c r="Q47" s="46"/>
      <c r="R47" s="46"/>
      <c r="S47" s="143" t="s">
        <v>141</v>
      </c>
      <c r="T47" s="46"/>
      <c r="U47" s="46"/>
      <c r="V47" s="45">
        <v>55</v>
      </c>
      <c r="W47" s="46"/>
      <c r="X47" s="46"/>
      <c r="Y47" s="143">
        <v>134</v>
      </c>
      <c r="Z47" s="46"/>
      <c r="AA47" s="46"/>
      <c r="AB47" s="45" t="s">
        <v>141</v>
      </c>
      <c r="AC47" s="46"/>
      <c r="AD47" s="46"/>
      <c r="AE47" s="143" t="s">
        <v>141</v>
      </c>
      <c r="AF47" s="46"/>
      <c r="AG47" s="46"/>
      <c r="AH47" s="45">
        <v>67</v>
      </c>
      <c r="AI47" s="46"/>
      <c r="AJ47" s="46"/>
      <c r="AK47" s="143">
        <v>120</v>
      </c>
    </row>
    <row r="48" spans="2:37">
      <c r="B48" s="4">
        <f t="shared" si="1"/>
        <v>42279</v>
      </c>
      <c r="C48" s="4"/>
      <c r="D48" s="45" t="s">
        <v>141</v>
      </c>
      <c r="E48" s="46"/>
      <c r="F48" s="46"/>
      <c r="G48" s="143" t="s">
        <v>141</v>
      </c>
      <c r="H48" s="46"/>
      <c r="I48" s="46"/>
      <c r="J48" s="46"/>
      <c r="K48" s="46"/>
      <c r="L48" s="46"/>
      <c r="M48" s="46"/>
      <c r="N48" s="46"/>
      <c r="O48" s="46"/>
      <c r="P48" s="45">
        <v>56</v>
      </c>
      <c r="Q48" s="46"/>
      <c r="R48" s="46"/>
      <c r="S48" s="143">
        <v>120</v>
      </c>
      <c r="T48" s="46"/>
      <c r="U48" s="46"/>
      <c r="V48" s="46"/>
      <c r="W48" s="46"/>
      <c r="X48" s="46"/>
      <c r="Y48" s="46"/>
      <c r="Z48" s="46"/>
      <c r="AA48" s="46"/>
      <c r="AB48" s="45" t="s">
        <v>141</v>
      </c>
      <c r="AC48" s="46"/>
      <c r="AD48" s="46"/>
      <c r="AE48" s="143" t="s">
        <v>141</v>
      </c>
      <c r="AF48" s="46"/>
      <c r="AG48" s="46"/>
      <c r="AH48" s="46"/>
      <c r="AI48" s="46"/>
      <c r="AJ48" s="46"/>
      <c r="AK48" s="46"/>
    </row>
    <row r="49" spans="2:37">
      <c r="B49" s="4">
        <f t="shared" si="1"/>
        <v>42286</v>
      </c>
      <c r="C49" s="4"/>
      <c r="D49" s="45" t="s">
        <v>141</v>
      </c>
      <c r="E49" s="46"/>
      <c r="F49" s="46"/>
      <c r="G49" s="143" t="s">
        <v>141</v>
      </c>
      <c r="H49" s="46"/>
      <c r="I49" s="46"/>
      <c r="J49" s="46"/>
      <c r="K49" s="46"/>
      <c r="L49" s="46"/>
      <c r="M49" s="46"/>
      <c r="N49" s="46"/>
      <c r="O49" s="46"/>
      <c r="P49" s="45" t="s">
        <v>141</v>
      </c>
      <c r="Q49" s="46"/>
      <c r="R49" s="46"/>
      <c r="S49" s="143" t="s">
        <v>141</v>
      </c>
      <c r="T49" s="46"/>
      <c r="U49" s="46"/>
      <c r="V49" s="46"/>
      <c r="W49" s="46"/>
      <c r="X49" s="46"/>
      <c r="Y49" s="46"/>
      <c r="Z49" s="46"/>
      <c r="AA49" s="46"/>
      <c r="AB49" s="45">
        <v>66</v>
      </c>
      <c r="AC49" s="46"/>
      <c r="AD49" s="46"/>
      <c r="AE49" s="143">
        <v>60</v>
      </c>
      <c r="AF49" s="46"/>
      <c r="AG49" s="46"/>
      <c r="AH49" s="46"/>
      <c r="AI49" s="46"/>
      <c r="AJ49" s="46"/>
      <c r="AK49" s="46"/>
    </row>
    <row r="50" spans="2:37">
      <c r="B50" s="4">
        <f t="shared" si="1"/>
        <v>42293</v>
      </c>
      <c r="C50" s="4"/>
      <c r="D50" s="45" t="s">
        <v>141</v>
      </c>
      <c r="E50" s="46"/>
      <c r="F50" s="46"/>
      <c r="G50" s="143" t="s">
        <v>141</v>
      </c>
      <c r="H50" s="46"/>
      <c r="I50" s="46"/>
      <c r="J50" s="46"/>
      <c r="K50" s="46"/>
      <c r="L50" s="46"/>
      <c r="M50" s="46"/>
      <c r="N50" s="46"/>
      <c r="O50" s="46"/>
      <c r="P50" s="45" t="s">
        <v>141</v>
      </c>
      <c r="Q50" s="46"/>
      <c r="R50" s="46"/>
      <c r="S50" s="143" t="s">
        <v>141</v>
      </c>
      <c r="T50" s="46"/>
      <c r="U50" s="46"/>
      <c r="V50" s="46"/>
      <c r="W50" s="46"/>
      <c r="X50" s="46"/>
      <c r="Y50" s="46"/>
      <c r="Z50" s="46"/>
      <c r="AA50" s="46"/>
      <c r="AB50" s="45">
        <v>60</v>
      </c>
      <c r="AC50" s="46"/>
      <c r="AD50" s="46"/>
      <c r="AE50" s="143">
        <v>120</v>
      </c>
      <c r="AF50" s="46"/>
      <c r="AG50" s="46"/>
      <c r="AH50" s="46"/>
      <c r="AI50" s="46"/>
      <c r="AJ50" s="46"/>
      <c r="AK50" s="46"/>
    </row>
    <row r="51" spans="2:37">
      <c r="B51" s="4">
        <f t="shared" si="1"/>
        <v>42300</v>
      </c>
      <c r="C51" s="4"/>
      <c r="D51" s="45">
        <v>56</v>
      </c>
      <c r="E51" s="46"/>
      <c r="F51" s="46"/>
      <c r="G51" s="143">
        <v>240</v>
      </c>
      <c r="H51" s="46"/>
      <c r="I51" s="46"/>
      <c r="J51" s="46"/>
      <c r="K51" s="46"/>
      <c r="L51" s="46"/>
      <c r="M51" s="46"/>
      <c r="N51" s="46"/>
      <c r="O51" s="46"/>
      <c r="P51" s="45" t="s">
        <v>141</v>
      </c>
      <c r="Q51" s="46"/>
      <c r="R51" s="46"/>
      <c r="S51" s="143" t="s">
        <v>141</v>
      </c>
      <c r="T51" s="46"/>
      <c r="U51" s="46"/>
      <c r="V51" s="46"/>
      <c r="W51" s="46"/>
      <c r="X51" s="46"/>
      <c r="Y51" s="46"/>
      <c r="Z51" s="46"/>
      <c r="AA51" s="46"/>
      <c r="AB51" s="45" t="s">
        <v>141</v>
      </c>
      <c r="AC51" s="46"/>
      <c r="AD51" s="46"/>
      <c r="AE51" s="143" t="s">
        <v>141</v>
      </c>
      <c r="AF51" s="46"/>
      <c r="AG51" s="46"/>
      <c r="AH51" s="46"/>
      <c r="AI51" s="46"/>
      <c r="AJ51" s="46"/>
      <c r="AK51" s="46"/>
    </row>
    <row r="52" spans="2:37">
      <c r="B52" s="4">
        <f t="shared" si="1"/>
        <v>42307</v>
      </c>
      <c r="C52" s="4"/>
      <c r="D52" s="45" t="s">
        <v>141</v>
      </c>
      <c r="E52" s="46"/>
      <c r="F52" s="46"/>
      <c r="G52" s="143" t="s">
        <v>141</v>
      </c>
      <c r="H52" s="46"/>
      <c r="I52" s="46"/>
      <c r="J52" s="45">
        <v>56</v>
      </c>
      <c r="K52" s="46"/>
      <c r="L52" s="46"/>
      <c r="M52" s="143">
        <v>240</v>
      </c>
      <c r="N52" s="46"/>
      <c r="O52" s="46"/>
      <c r="P52" s="45">
        <v>57</v>
      </c>
      <c r="Q52" s="46"/>
      <c r="R52" s="46"/>
      <c r="S52" s="143">
        <v>20</v>
      </c>
      <c r="T52" s="46"/>
      <c r="U52" s="46"/>
      <c r="V52" s="45">
        <v>57.67</v>
      </c>
      <c r="W52" s="46"/>
      <c r="X52" s="46"/>
      <c r="Y52" s="143">
        <v>60</v>
      </c>
      <c r="Z52" s="46"/>
      <c r="AA52" s="46"/>
      <c r="AB52" s="45" t="s">
        <v>141</v>
      </c>
      <c r="AC52" s="46"/>
      <c r="AD52" s="46"/>
      <c r="AE52" s="143" t="s">
        <v>141</v>
      </c>
      <c r="AF52" s="46"/>
      <c r="AG52" s="46"/>
      <c r="AH52" s="45">
        <v>62</v>
      </c>
      <c r="AI52" s="46"/>
      <c r="AJ52" s="46"/>
      <c r="AK52" s="143">
        <v>180</v>
      </c>
    </row>
    <row r="53" spans="2:37">
      <c r="B53" s="4">
        <f t="shared" si="1"/>
        <v>42314</v>
      </c>
      <c r="C53" s="4"/>
      <c r="D53" s="45">
        <v>63.49</v>
      </c>
      <c r="E53" s="46"/>
      <c r="F53" s="46"/>
      <c r="G53" s="143">
        <v>154</v>
      </c>
      <c r="H53" s="46"/>
      <c r="I53" s="46"/>
      <c r="J53" s="46"/>
      <c r="K53" s="46"/>
      <c r="L53" s="46"/>
      <c r="M53" s="46"/>
      <c r="N53" s="46"/>
      <c r="O53" s="46"/>
      <c r="P53" s="45" t="s">
        <v>141</v>
      </c>
      <c r="Q53" s="46"/>
      <c r="R53" s="46"/>
      <c r="S53" s="143" t="s">
        <v>141</v>
      </c>
      <c r="T53" s="46"/>
      <c r="U53" s="46"/>
      <c r="V53" s="46"/>
      <c r="W53" s="46"/>
      <c r="X53" s="46"/>
      <c r="Y53" s="46"/>
      <c r="Z53" s="46"/>
      <c r="AA53" s="46"/>
      <c r="AB53" s="45">
        <v>59</v>
      </c>
      <c r="AC53" s="46"/>
      <c r="AD53" s="46"/>
      <c r="AE53" s="143">
        <v>60</v>
      </c>
      <c r="AF53" s="46"/>
      <c r="AG53" s="46"/>
      <c r="AH53" s="46"/>
      <c r="AI53" s="46"/>
      <c r="AJ53" s="46"/>
      <c r="AK53" s="46"/>
    </row>
    <row r="54" spans="2:37">
      <c r="B54" s="4">
        <f t="shared" si="1"/>
        <v>42321</v>
      </c>
      <c r="C54" s="4"/>
      <c r="D54" s="45">
        <v>59</v>
      </c>
      <c r="E54" s="46"/>
      <c r="F54" s="46"/>
      <c r="G54" s="143">
        <v>200</v>
      </c>
      <c r="H54" s="46"/>
      <c r="I54" s="46"/>
      <c r="J54" s="46"/>
      <c r="K54" s="46"/>
      <c r="L54" s="46"/>
      <c r="M54" s="46"/>
      <c r="N54" s="46"/>
      <c r="O54" s="46"/>
      <c r="P54" s="45" t="s">
        <v>141</v>
      </c>
      <c r="Q54" s="46"/>
      <c r="R54" s="46"/>
      <c r="S54" s="143" t="s">
        <v>141</v>
      </c>
      <c r="T54" s="46"/>
      <c r="U54" s="46"/>
      <c r="V54" s="46"/>
      <c r="W54" s="46"/>
      <c r="X54" s="46"/>
      <c r="Y54" s="46"/>
      <c r="Z54" s="46"/>
      <c r="AA54" s="46"/>
      <c r="AB54" s="45">
        <v>69</v>
      </c>
      <c r="AC54" s="46"/>
      <c r="AD54" s="46"/>
      <c r="AE54" s="143">
        <v>108</v>
      </c>
      <c r="AF54" s="46"/>
      <c r="AG54" s="46"/>
      <c r="AH54" s="46"/>
      <c r="AI54" s="46"/>
      <c r="AJ54" s="46"/>
      <c r="AK54" s="46"/>
    </row>
    <row r="55" spans="2:37">
      <c r="B55" s="4">
        <f t="shared" si="1"/>
        <v>42328</v>
      </c>
      <c r="C55" s="4"/>
      <c r="D55" s="45" t="s">
        <v>141</v>
      </c>
      <c r="E55" s="46"/>
      <c r="F55" s="46"/>
      <c r="G55" s="143" t="s">
        <v>141</v>
      </c>
      <c r="H55" s="46"/>
      <c r="I55" s="46"/>
      <c r="J55" s="46"/>
      <c r="K55" s="46"/>
      <c r="L55" s="46"/>
      <c r="M55" s="46"/>
      <c r="N55" s="46"/>
      <c r="O55" s="46"/>
      <c r="P55" s="45" t="s">
        <v>141</v>
      </c>
      <c r="Q55" s="46"/>
      <c r="R55" s="46"/>
      <c r="S55" s="143" t="s">
        <v>141</v>
      </c>
      <c r="T55" s="46"/>
      <c r="U55" s="46"/>
      <c r="V55" s="46"/>
      <c r="W55" s="46"/>
      <c r="X55" s="46"/>
      <c r="Y55" s="46"/>
      <c r="Z55" s="46"/>
      <c r="AA55" s="46"/>
      <c r="AB55" s="45" t="s">
        <v>141</v>
      </c>
      <c r="AC55" s="46"/>
      <c r="AD55" s="46"/>
      <c r="AE55" s="143" t="s">
        <v>141</v>
      </c>
      <c r="AF55" s="46"/>
      <c r="AG55" s="46"/>
      <c r="AH55" s="46"/>
      <c r="AI55" s="46"/>
      <c r="AJ55" s="46"/>
      <c r="AK55" s="46"/>
    </row>
    <row r="56" spans="2:37">
      <c r="B56" s="4">
        <f t="shared" si="1"/>
        <v>42335</v>
      </c>
      <c r="C56" s="4"/>
      <c r="D56" s="45">
        <v>63</v>
      </c>
      <c r="E56" s="46"/>
      <c r="F56" s="46"/>
      <c r="G56" s="143">
        <v>54</v>
      </c>
      <c r="H56" s="46"/>
      <c r="I56" s="46"/>
      <c r="J56" s="45">
        <v>61.23</v>
      </c>
      <c r="K56" s="46"/>
      <c r="L56" s="46"/>
      <c r="M56" s="143">
        <v>408</v>
      </c>
      <c r="N56" s="46"/>
      <c r="O56" s="46"/>
      <c r="P56" s="45" t="s">
        <v>141</v>
      </c>
      <c r="Q56" s="46"/>
      <c r="R56" s="46"/>
      <c r="S56" s="143" t="s">
        <v>141</v>
      </c>
      <c r="T56" s="46"/>
      <c r="U56" s="46"/>
      <c r="V56" s="45" t="s">
        <v>141</v>
      </c>
      <c r="W56" s="46"/>
      <c r="X56" s="46"/>
      <c r="Y56" s="143" t="s">
        <v>141</v>
      </c>
      <c r="Z56" s="46"/>
      <c r="AA56" s="46"/>
      <c r="AB56" s="45" t="s">
        <v>141</v>
      </c>
      <c r="AC56" s="46"/>
      <c r="AD56" s="46"/>
      <c r="AE56" s="143" t="s">
        <v>141</v>
      </c>
      <c r="AF56" s="46"/>
      <c r="AG56" s="46"/>
      <c r="AH56" s="45">
        <v>65.430000000000007</v>
      </c>
      <c r="AI56" s="46"/>
      <c r="AJ56" s="46"/>
      <c r="AK56" s="143">
        <v>168</v>
      </c>
    </row>
    <row r="57" spans="2:37">
      <c r="B57" s="4">
        <f t="shared" si="1"/>
        <v>42342</v>
      </c>
      <c r="C57" s="4"/>
      <c r="D57" s="45">
        <v>58.69</v>
      </c>
      <c r="E57" s="46"/>
      <c r="F57" s="46"/>
      <c r="G57" s="143">
        <v>130</v>
      </c>
      <c r="H57" s="46"/>
      <c r="I57" s="46"/>
      <c r="J57" s="46"/>
      <c r="K57" s="46"/>
      <c r="L57" s="46"/>
      <c r="M57" s="46"/>
      <c r="N57" s="46"/>
      <c r="O57" s="46"/>
      <c r="P57" s="45" t="s">
        <v>141</v>
      </c>
      <c r="Q57" s="46"/>
      <c r="R57" s="46"/>
      <c r="S57" s="143" t="s">
        <v>141</v>
      </c>
      <c r="T57" s="46"/>
      <c r="U57" s="46"/>
      <c r="V57" s="46"/>
      <c r="W57" s="46"/>
      <c r="X57" s="46"/>
      <c r="Y57" s="46"/>
      <c r="Z57" s="46"/>
      <c r="AA57" s="46"/>
      <c r="AB57" s="45">
        <v>48</v>
      </c>
      <c r="AC57" s="46"/>
      <c r="AD57" s="46"/>
      <c r="AE57" s="143">
        <v>216</v>
      </c>
      <c r="AF57" s="46"/>
      <c r="AG57" s="46"/>
      <c r="AH57" s="46"/>
      <c r="AI57" s="46"/>
      <c r="AJ57" s="46"/>
      <c r="AK57" s="46"/>
    </row>
    <row r="58" spans="2:37">
      <c r="B58" s="4">
        <f t="shared" si="1"/>
        <v>42349</v>
      </c>
      <c r="C58" s="4"/>
      <c r="D58" s="45">
        <v>61</v>
      </c>
      <c r="E58" s="46"/>
      <c r="F58" s="46"/>
      <c r="G58" s="143">
        <v>30</v>
      </c>
      <c r="H58" s="46"/>
      <c r="I58" s="46"/>
      <c r="J58" s="46"/>
      <c r="K58" s="46"/>
      <c r="L58" s="46"/>
      <c r="M58" s="46"/>
      <c r="N58" s="46"/>
      <c r="O58" s="46"/>
      <c r="P58" s="45" t="s">
        <v>141</v>
      </c>
      <c r="Q58" s="46"/>
      <c r="R58" s="46"/>
      <c r="S58" s="143" t="s">
        <v>141</v>
      </c>
      <c r="T58" s="46"/>
      <c r="U58" s="46"/>
      <c r="V58" s="46"/>
      <c r="W58" s="46"/>
      <c r="X58" s="46"/>
      <c r="Y58" s="46"/>
      <c r="Z58" s="46"/>
      <c r="AA58" s="46"/>
      <c r="AB58" s="45" t="s">
        <v>141</v>
      </c>
      <c r="AC58" s="46"/>
      <c r="AD58" s="46"/>
      <c r="AE58" s="143" t="s">
        <v>141</v>
      </c>
      <c r="AF58" s="46"/>
      <c r="AG58" s="46"/>
      <c r="AH58" s="46"/>
      <c r="AI58" s="46"/>
      <c r="AJ58" s="46"/>
      <c r="AK58" s="46"/>
    </row>
    <row r="59" spans="2:37">
      <c r="B59" s="4">
        <f t="shared" si="1"/>
        <v>42356</v>
      </c>
      <c r="C59" s="4"/>
      <c r="D59" s="45">
        <v>53.58</v>
      </c>
      <c r="E59" s="46"/>
      <c r="F59" s="46"/>
      <c r="G59" s="143">
        <v>300</v>
      </c>
      <c r="H59" s="46"/>
      <c r="I59" s="46"/>
      <c r="J59" s="46"/>
      <c r="K59" s="46"/>
      <c r="L59" s="46"/>
      <c r="M59" s="46"/>
      <c r="N59" s="46"/>
      <c r="O59" s="46"/>
      <c r="P59" s="45" t="s">
        <v>141</v>
      </c>
      <c r="Q59" s="46"/>
      <c r="R59" s="46"/>
      <c r="S59" s="143" t="s">
        <v>141</v>
      </c>
      <c r="T59" s="46"/>
      <c r="U59" s="46"/>
      <c r="V59" s="46"/>
      <c r="W59" s="46"/>
      <c r="X59" s="46"/>
      <c r="Y59" s="46"/>
      <c r="Z59" s="46"/>
      <c r="AA59" s="46"/>
      <c r="AB59" s="45">
        <v>66.2</v>
      </c>
      <c r="AC59" s="46"/>
      <c r="AD59" s="46"/>
      <c r="AE59" s="143">
        <v>540</v>
      </c>
      <c r="AF59" s="46"/>
      <c r="AG59" s="46"/>
      <c r="AH59" s="46"/>
      <c r="AI59" s="46"/>
      <c r="AJ59" s="46"/>
      <c r="AK59" s="46"/>
    </row>
    <row r="60" spans="2:37">
      <c r="B60" s="4">
        <f t="shared" si="1"/>
        <v>42363</v>
      </c>
      <c r="C60" s="4"/>
      <c r="D60" s="45" t="s">
        <v>141</v>
      </c>
      <c r="E60" s="46"/>
      <c r="F60" s="46"/>
      <c r="G60" s="143" t="s">
        <v>141</v>
      </c>
      <c r="H60" s="46"/>
      <c r="I60" s="46"/>
      <c r="J60" s="46"/>
      <c r="K60" s="46"/>
      <c r="L60" s="46"/>
      <c r="M60" s="46"/>
      <c r="N60" s="46"/>
      <c r="O60" s="46"/>
      <c r="P60" s="45" t="s">
        <v>141</v>
      </c>
      <c r="Q60" s="46"/>
      <c r="R60" s="46"/>
      <c r="S60" s="143" t="s">
        <v>141</v>
      </c>
      <c r="T60" s="46"/>
      <c r="U60" s="46"/>
      <c r="V60" s="46"/>
      <c r="W60" s="46"/>
      <c r="X60" s="46"/>
      <c r="Y60" s="46"/>
      <c r="Z60" s="46"/>
      <c r="AA60" s="46"/>
      <c r="AB60" s="45" t="s">
        <v>141</v>
      </c>
      <c r="AC60" s="46"/>
      <c r="AD60" s="46"/>
      <c r="AE60" s="143" t="s">
        <v>141</v>
      </c>
      <c r="AF60" s="46"/>
      <c r="AG60" s="46"/>
      <c r="AH60" s="46"/>
      <c r="AI60" s="46"/>
      <c r="AJ60" s="46"/>
      <c r="AK60" s="46"/>
    </row>
    <row r="61" spans="2:37">
      <c r="B61" s="4">
        <f t="shared" si="1"/>
        <v>42370</v>
      </c>
      <c r="C61" s="4"/>
      <c r="D61" s="45">
        <v>60</v>
      </c>
      <c r="E61" s="46"/>
      <c r="F61" s="46"/>
      <c r="G61" s="143">
        <v>108</v>
      </c>
      <c r="H61" s="46"/>
      <c r="I61" s="46"/>
      <c r="J61" s="45">
        <v>56.36</v>
      </c>
      <c r="K61" s="46"/>
      <c r="L61" s="46"/>
      <c r="M61" s="143">
        <v>568</v>
      </c>
      <c r="N61" s="46"/>
      <c r="O61" s="46"/>
      <c r="P61" s="45" t="s">
        <v>141</v>
      </c>
      <c r="Q61" s="46"/>
      <c r="R61" s="46"/>
      <c r="S61" s="143" t="s">
        <v>141</v>
      </c>
      <c r="T61" s="46"/>
      <c r="U61" s="46"/>
      <c r="V61" s="45" t="s">
        <v>141</v>
      </c>
      <c r="W61" s="46"/>
      <c r="X61" s="46"/>
      <c r="Y61" s="143" t="s">
        <v>141</v>
      </c>
      <c r="Z61" s="46"/>
      <c r="AA61" s="46"/>
      <c r="AB61" s="45" t="s">
        <v>141</v>
      </c>
      <c r="AC61" s="46"/>
      <c r="AD61" s="46"/>
      <c r="AE61" s="143" t="s">
        <v>141</v>
      </c>
      <c r="AF61" s="46"/>
      <c r="AG61" s="46"/>
      <c r="AH61" s="45">
        <v>61</v>
      </c>
      <c r="AI61" s="46"/>
      <c r="AJ61" s="46"/>
      <c r="AK61" s="143">
        <v>756</v>
      </c>
    </row>
    <row r="62" spans="2:37" ht="6.2" customHeight="1">
      <c r="B62" s="4"/>
      <c r="C62" s="4"/>
      <c r="D62" s="45"/>
      <c r="E62" s="46"/>
      <c r="F62" s="46"/>
      <c r="G62" s="143"/>
      <c r="H62" s="46"/>
      <c r="I62" s="46"/>
      <c r="J62" s="45"/>
      <c r="K62" s="46"/>
      <c r="L62" s="46"/>
      <c r="M62" s="143"/>
      <c r="N62" s="46"/>
      <c r="O62" s="46"/>
      <c r="P62" s="45"/>
      <c r="Q62" s="46"/>
      <c r="R62" s="46"/>
      <c r="S62" s="143"/>
      <c r="T62" s="46"/>
      <c r="U62" s="46"/>
      <c r="V62" s="45"/>
      <c r="W62" s="46"/>
      <c r="X62" s="46"/>
      <c r="Y62" s="143"/>
      <c r="Z62" s="46"/>
      <c r="AA62" s="46"/>
      <c r="AB62" s="45"/>
      <c r="AC62" s="46"/>
      <c r="AD62" s="46"/>
      <c r="AE62" s="143"/>
      <c r="AF62" s="46"/>
      <c r="AG62" s="46"/>
      <c r="AH62" s="45"/>
      <c r="AI62" s="46"/>
      <c r="AJ62" s="46"/>
      <c r="AK62" s="143"/>
    </row>
    <row r="63" spans="2:37" ht="12.95" customHeight="1">
      <c r="B63" s="127">
        <v>2015</v>
      </c>
      <c r="C63" s="9"/>
      <c r="D63" s="121">
        <f>SUMPRODUCT(D9:D61,G9:G61)/SUM(G9:G61)</f>
        <v>59.324348119792838</v>
      </c>
      <c r="E63" s="121"/>
      <c r="F63" s="121"/>
      <c r="G63" s="327">
        <f>SUM(G9:G61)</f>
        <v>4441</v>
      </c>
      <c r="H63" s="81"/>
      <c r="I63" s="121"/>
      <c r="J63" s="121"/>
      <c r="K63" s="121"/>
      <c r="L63" s="121"/>
      <c r="M63" s="327"/>
      <c r="N63" s="82"/>
      <c r="O63" s="82"/>
      <c r="P63" s="121">
        <f>SUMPRODUCT(P9:P61,S9:S61)/SUM(S9:S61)</f>
        <v>58.718074087394356</v>
      </c>
      <c r="Q63" s="121"/>
      <c r="R63" s="121"/>
      <c r="S63" s="327">
        <f>SUM(S9:S60)</f>
        <v>5561</v>
      </c>
      <c r="T63" s="81"/>
      <c r="U63" s="121"/>
      <c r="V63" s="121"/>
      <c r="W63" s="121"/>
      <c r="X63" s="121"/>
      <c r="Y63" s="327"/>
      <c r="Z63" s="82"/>
      <c r="AA63" s="82"/>
      <c r="AB63" s="121">
        <f>SUMPRODUCT(AB9:AB61,AE9:AE61)/SUM(AE9:AE61)</f>
        <v>56.164388101417444</v>
      </c>
      <c r="AC63" s="237"/>
      <c r="AD63" s="237"/>
      <c r="AE63" s="327">
        <f>SUM(AE9:AE61)</f>
        <v>5009</v>
      </c>
      <c r="AF63" s="251"/>
      <c r="AG63" s="130"/>
      <c r="AH63" s="130"/>
      <c r="AI63" s="130"/>
      <c r="AJ63" s="130"/>
      <c r="AK63" s="355"/>
    </row>
    <row r="64" spans="2:37" ht="12.95" customHeight="1">
      <c r="B64" s="246">
        <v>2014</v>
      </c>
      <c r="C64" s="9"/>
      <c r="D64" s="121">
        <v>102.11299110825925</v>
      </c>
      <c r="E64" s="121"/>
      <c r="F64" s="121"/>
      <c r="G64" s="327">
        <v>10909</v>
      </c>
      <c r="H64" s="81"/>
      <c r="I64" s="121"/>
      <c r="J64" s="121"/>
      <c r="K64" s="121"/>
      <c r="L64" s="121"/>
      <c r="M64" s="327"/>
      <c r="N64" s="82"/>
      <c r="O64" s="82"/>
      <c r="P64" s="121">
        <v>72.867191878753218</v>
      </c>
      <c r="Q64" s="121"/>
      <c r="R64" s="121"/>
      <c r="S64" s="327">
        <v>6994</v>
      </c>
      <c r="T64" s="81"/>
      <c r="U64" s="121"/>
      <c r="V64" s="121"/>
      <c r="W64" s="121"/>
      <c r="X64" s="121"/>
      <c r="Y64" s="327"/>
      <c r="Z64" s="82"/>
      <c r="AA64" s="82"/>
      <c r="AB64" s="121">
        <v>75.897973921765299</v>
      </c>
      <c r="AC64" s="121"/>
      <c r="AD64" s="121"/>
      <c r="AE64" s="327">
        <v>5982</v>
      </c>
      <c r="AF64" s="251"/>
      <c r="AG64" s="130"/>
      <c r="AH64" s="130"/>
      <c r="AI64" s="130"/>
      <c r="AJ64" s="130"/>
      <c r="AK64" s="355"/>
    </row>
    <row r="65" spans="2:38" ht="2.4500000000000002" customHeight="1">
      <c r="B65" s="127"/>
      <c r="C65" s="9"/>
      <c r="D65" s="130"/>
      <c r="E65" s="130"/>
      <c r="F65" s="130"/>
      <c r="H65" s="110"/>
      <c r="I65" s="130"/>
      <c r="J65" s="130"/>
      <c r="K65" s="130"/>
      <c r="L65" s="130"/>
      <c r="P65" s="130"/>
      <c r="Q65" s="130"/>
      <c r="R65" s="130"/>
      <c r="T65" s="110"/>
      <c r="U65" s="130"/>
      <c r="V65" s="130"/>
      <c r="W65" s="130"/>
      <c r="X65" s="130"/>
      <c r="AB65" s="130"/>
      <c r="AC65" s="130"/>
      <c r="AD65" s="130"/>
      <c r="AF65" s="110"/>
      <c r="AG65" s="130"/>
      <c r="AH65" s="130"/>
      <c r="AI65" s="130"/>
      <c r="AJ65" s="130"/>
    </row>
    <row r="66" spans="2:38" ht="12.95" customHeight="1">
      <c r="B66" s="10" t="s">
        <v>146</v>
      </c>
      <c r="J66" s="117"/>
      <c r="K66" s="117"/>
      <c r="M66" s="7"/>
      <c r="N66" s="117"/>
      <c r="O66" s="117"/>
      <c r="V66" s="117"/>
      <c r="W66" s="117"/>
      <c r="Y66" s="7"/>
      <c r="Z66" s="117"/>
      <c r="AA66" s="117"/>
      <c r="AH66" s="117"/>
      <c r="AI66" s="117"/>
      <c r="AK66" s="7"/>
      <c r="AL66" s="117"/>
    </row>
    <row r="67" spans="2:38" ht="12.95" customHeight="1">
      <c r="B67" s="10" t="s">
        <v>174</v>
      </c>
      <c r="J67" s="117"/>
      <c r="K67" s="117"/>
      <c r="M67" s="7"/>
      <c r="N67" s="117"/>
      <c r="O67" s="117"/>
      <c r="V67" s="117"/>
      <c r="W67" s="117"/>
      <c r="Y67" s="7"/>
      <c r="Z67" s="117"/>
      <c r="AA67" s="117"/>
      <c r="AH67" s="117"/>
      <c r="AI67" s="117"/>
      <c r="AK67" s="7"/>
      <c r="AL67" s="117"/>
    </row>
    <row r="68" spans="2:38" ht="12.95" customHeight="1">
      <c r="B68" s="10"/>
      <c r="J68" s="117"/>
      <c r="K68" s="117"/>
      <c r="M68" s="7"/>
      <c r="N68" s="117"/>
      <c r="O68" s="117"/>
      <c r="V68" s="117"/>
      <c r="W68" s="117"/>
      <c r="Y68" s="7"/>
      <c r="Z68" s="117"/>
      <c r="AA68" s="117"/>
      <c r="AH68" s="117"/>
      <c r="AI68" s="117"/>
      <c r="AK68" s="7"/>
      <c r="AL68" s="117"/>
    </row>
    <row r="69" spans="2:38">
      <c r="J69" s="117"/>
      <c r="K69" s="117"/>
      <c r="M69" s="7"/>
      <c r="N69" s="117"/>
      <c r="O69" s="117"/>
      <c r="V69" s="117"/>
      <c r="W69" s="117"/>
      <c r="Y69" s="7"/>
      <c r="Z69" s="117"/>
      <c r="AA69" s="117"/>
      <c r="AH69" s="117"/>
      <c r="AI69" s="117"/>
      <c r="AK69" s="7"/>
      <c r="AL69" s="117"/>
    </row>
    <row r="70" spans="2:38">
      <c r="J70" s="117"/>
      <c r="K70" s="117"/>
      <c r="M70" s="7"/>
      <c r="N70" s="117"/>
      <c r="O70" s="117"/>
      <c r="V70" s="117"/>
      <c r="W70" s="117"/>
      <c r="Y70" s="7"/>
      <c r="Z70" s="117"/>
      <c r="AA70" s="117"/>
      <c r="AH70" s="117"/>
      <c r="AI70" s="117"/>
      <c r="AK70" s="7"/>
      <c r="AL70" s="117"/>
    </row>
    <row r="71" spans="2:38">
      <c r="J71" s="117"/>
      <c r="K71" s="117"/>
      <c r="M71" s="7"/>
      <c r="N71" s="117"/>
      <c r="O71" s="117"/>
      <c r="V71" s="117"/>
      <c r="W71" s="117"/>
      <c r="Y71" s="7"/>
      <c r="Z71" s="117"/>
      <c r="AA71" s="117"/>
      <c r="AH71" s="117"/>
      <c r="AI71" s="117"/>
      <c r="AK71" s="7"/>
      <c r="AL71" s="117"/>
    </row>
  </sheetData>
  <mergeCells count="15">
    <mergeCell ref="D6:N6"/>
    <mergeCell ref="P6:Z6"/>
    <mergeCell ref="AB6:AL6"/>
    <mergeCell ref="D7:E7"/>
    <mergeCell ref="G7:H7"/>
    <mergeCell ref="J7:K7"/>
    <mergeCell ref="M7:N7"/>
    <mergeCell ref="P7:Q7"/>
    <mergeCell ref="S7:T7"/>
    <mergeCell ref="V7:W7"/>
    <mergeCell ref="Y7:Z7"/>
    <mergeCell ref="AB7:AC7"/>
    <mergeCell ref="AE7:AF7"/>
    <mergeCell ref="AH7:AI7"/>
    <mergeCell ref="AK7:AL7"/>
  </mergeCells>
  <pageMargins left="0.24" right="0.24" top="0.17" bottom="0.17" header="0.17" footer="0.17"/>
  <pageSetup scale="95" orientation="portrait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2:AL71"/>
  <sheetViews>
    <sheetView zoomScaleNormal="100" workbookViewId="0">
      <pane ySplit="8" topLeftCell="A9" activePane="bottomLeft" state="frozen"/>
      <selection activeCell="B1" sqref="B1"/>
      <selection pane="bottomLeft" activeCell="B9" sqref="B9:AK64"/>
    </sheetView>
  </sheetViews>
  <sheetFormatPr defaultColWidth="10.28515625" defaultRowHeight="12"/>
  <cols>
    <col min="1" max="1" width="10.28515625" style="1"/>
    <col min="2" max="2" width="8.42578125" style="1" customWidth="1"/>
    <col min="3" max="3" width="2.28515625" style="1" customWidth="1"/>
    <col min="4" max="4" width="6.140625" style="110" customWidth="1"/>
    <col min="5" max="5" width="1.28515625" style="1" customWidth="1"/>
    <col min="6" max="6" width="0.85546875" style="1" customWidth="1"/>
    <col min="7" max="7" width="6.42578125" style="1" customWidth="1"/>
    <col min="8" max="8" width="0.42578125" style="1" customWidth="1"/>
    <col min="9" max="9" width="0.85546875" style="1" customWidth="1"/>
    <col min="10" max="10" width="6.140625" style="110" customWidth="1"/>
    <col min="11" max="11" width="1.5703125" style="1" customWidth="1"/>
    <col min="12" max="12" width="0.85546875" style="1" customWidth="1"/>
    <col min="13" max="13" width="6.42578125" style="1" customWidth="1"/>
    <col min="14" max="14" width="0.42578125" style="1" customWidth="1"/>
    <col min="15" max="15" width="1.42578125" style="1" customWidth="1"/>
    <col min="16" max="16" width="6.140625" style="110" customWidth="1"/>
    <col min="17" max="17" width="1.28515625" style="1" customWidth="1"/>
    <col min="18" max="18" width="0.85546875" style="1" customWidth="1"/>
    <col min="19" max="19" width="6.42578125" style="1" customWidth="1"/>
    <col min="20" max="20" width="0.42578125" style="1" customWidth="1"/>
    <col min="21" max="21" width="0.85546875" style="1" customWidth="1"/>
    <col min="22" max="22" width="6.140625" style="110" customWidth="1"/>
    <col min="23" max="23" width="1.5703125" style="1" customWidth="1"/>
    <col min="24" max="24" width="0.85546875" style="1" customWidth="1"/>
    <col min="25" max="25" width="6.42578125" style="1" customWidth="1"/>
    <col min="26" max="26" width="0.42578125" style="1" customWidth="1"/>
    <col min="27" max="27" width="1.42578125" style="1" customWidth="1"/>
    <col min="28" max="28" width="6.140625" style="110" customWidth="1"/>
    <col min="29" max="29" width="1.28515625" style="1" customWidth="1"/>
    <col min="30" max="30" width="0.85546875" style="1" customWidth="1"/>
    <col min="31" max="31" width="6.42578125" style="1" customWidth="1"/>
    <col min="32" max="32" width="0.42578125" style="1" customWidth="1"/>
    <col min="33" max="33" width="0.85546875" style="1" customWidth="1"/>
    <col min="34" max="34" width="6.140625" style="110" customWidth="1"/>
    <col min="35" max="35" width="1.5703125" style="1" customWidth="1"/>
    <col min="36" max="36" width="0.85546875" style="1" customWidth="1"/>
    <col min="37" max="37" width="6.42578125" style="1" customWidth="1"/>
    <col min="38" max="38" width="0.42578125" style="1" customWidth="1"/>
    <col min="39" max="16384" width="10.28515625" style="1"/>
  </cols>
  <sheetData>
    <row r="2" spans="2:38">
      <c r="D2" s="110" t="s">
        <v>410</v>
      </c>
    </row>
    <row r="3" spans="2:38">
      <c r="D3" s="110" t="s">
        <v>366</v>
      </c>
    </row>
    <row r="4" spans="2:38">
      <c r="D4" s="110" t="s">
        <v>396</v>
      </c>
    </row>
    <row r="5" spans="2:38" ht="5.25" customHeight="1">
      <c r="M5" s="12"/>
      <c r="N5" s="12"/>
      <c r="O5" s="12"/>
      <c r="Y5" s="12"/>
      <c r="Z5" s="12"/>
      <c r="AA5" s="12"/>
      <c r="AK5" s="12"/>
      <c r="AL5" s="12"/>
    </row>
    <row r="6" spans="2:38" ht="12.95" customHeight="1">
      <c r="D6" s="1970" t="s">
        <v>397</v>
      </c>
      <c r="E6" s="1970"/>
      <c r="F6" s="1970"/>
      <c r="G6" s="1970"/>
      <c r="H6" s="1970"/>
      <c r="I6" s="1970"/>
      <c r="J6" s="1970"/>
      <c r="K6" s="1970"/>
      <c r="L6" s="1970"/>
      <c r="M6" s="1970"/>
      <c r="N6" s="1970"/>
      <c r="O6" s="13"/>
      <c r="P6" s="1970" t="s">
        <v>392</v>
      </c>
      <c r="Q6" s="1970"/>
      <c r="R6" s="1970"/>
      <c r="S6" s="1970"/>
      <c r="T6" s="1970"/>
      <c r="U6" s="1970"/>
      <c r="V6" s="1970"/>
      <c r="W6" s="1970"/>
      <c r="X6" s="1970"/>
      <c r="Y6" s="1970"/>
      <c r="Z6" s="1970"/>
      <c r="AA6" s="13"/>
      <c r="AB6" s="1970" t="s">
        <v>384</v>
      </c>
      <c r="AC6" s="1970"/>
      <c r="AD6" s="1970"/>
      <c r="AE6" s="1970"/>
      <c r="AF6" s="1970"/>
      <c r="AG6" s="1970"/>
      <c r="AH6" s="1970"/>
      <c r="AI6" s="1970"/>
      <c r="AJ6" s="1970"/>
      <c r="AK6" s="1970"/>
      <c r="AL6" s="1970"/>
    </row>
    <row r="7" spans="2:38" ht="13.5" customHeight="1">
      <c r="D7" s="1951" t="s">
        <v>170</v>
      </c>
      <c r="E7" s="1951"/>
      <c r="F7" s="111"/>
      <c r="G7" s="1951" t="s">
        <v>231</v>
      </c>
      <c r="H7" s="1951"/>
      <c r="I7" s="111"/>
      <c r="J7" s="1972" t="s">
        <v>172</v>
      </c>
      <c r="K7" s="1972"/>
      <c r="L7" s="111"/>
      <c r="M7" s="1951" t="s">
        <v>231</v>
      </c>
      <c r="N7" s="1951"/>
      <c r="O7" s="112"/>
      <c r="P7" s="1951" t="s">
        <v>170</v>
      </c>
      <c r="Q7" s="1951"/>
      <c r="R7" s="111"/>
      <c r="S7" s="1951" t="s">
        <v>231</v>
      </c>
      <c r="T7" s="1951"/>
      <c r="U7" s="111"/>
      <c r="V7" s="1972" t="s">
        <v>172</v>
      </c>
      <c r="W7" s="1972"/>
      <c r="X7" s="111"/>
      <c r="Y7" s="1951" t="s">
        <v>231</v>
      </c>
      <c r="Z7" s="1951"/>
      <c r="AA7" s="112"/>
      <c r="AB7" s="1951" t="s">
        <v>170</v>
      </c>
      <c r="AC7" s="1951"/>
      <c r="AD7" s="111"/>
      <c r="AE7" s="1951" t="s">
        <v>231</v>
      </c>
      <c r="AF7" s="1951"/>
      <c r="AG7" s="111"/>
      <c r="AH7" s="1972" t="s">
        <v>172</v>
      </c>
      <c r="AI7" s="1972"/>
      <c r="AJ7" s="111"/>
      <c r="AK7" s="1951" t="s">
        <v>231</v>
      </c>
      <c r="AL7" s="1951"/>
    </row>
    <row r="8" spans="2:38" ht="2.4500000000000002" customHeight="1">
      <c r="E8" s="3"/>
      <c r="F8" s="3"/>
      <c r="G8" s="3"/>
      <c r="H8" s="3"/>
      <c r="I8" s="3"/>
      <c r="J8" s="115"/>
      <c r="K8" s="3"/>
      <c r="L8" s="3"/>
      <c r="Q8" s="3"/>
      <c r="R8" s="3"/>
      <c r="S8" s="3"/>
      <c r="T8" s="3"/>
      <c r="U8" s="3"/>
      <c r="V8" s="115"/>
      <c r="W8" s="3"/>
      <c r="X8" s="3"/>
      <c r="AC8" s="3"/>
      <c r="AD8" s="3"/>
      <c r="AE8" s="3"/>
      <c r="AF8" s="3"/>
      <c r="AG8" s="3"/>
      <c r="AH8" s="115"/>
      <c r="AI8" s="3"/>
      <c r="AJ8" s="3"/>
    </row>
    <row r="9" spans="2:38">
      <c r="B9" s="4">
        <v>42006</v>
      </c>
      <c r="C9" s="4"/>
      <c r="D9" s="45" t="s">
        <v>141</v>
      </c>
      <c r="E9" s="46"/>
      <c r="F9" s="46"/>
      <c r="G9" s="143" t="s">
        <v>141</v>
      </c>
      <c r="H9" s="46"/>
      <c r="I9" s="46"/>
      <c r="J9" s="46"/>
      <c r="K9" s="46"/>
      <c r="L9" s="46"/>
      <c r="M9" s="46"/>
      <c r="N9" s="46"/>
      <c r="O9" s="46"/>
      <c r="P9" s="45">
        <v>26</v>
      </c>
      <c r="Q9" s="46"/>
      <c r="R9" s="46"/>
      <c r="S9" s="143">
        <v>54</v>
      </c>
      <c r="T9" s="46"/>
      <c r="U9" s="46"/>
      <c r="V9" s="46"/>
      <c r="W9" s="46"/>
      <c r="X9" s="46"/>
      <c r="Y9" s="46"/>
      <c r="Z9" s="46"/>
      <c r="AA9" s="46"/>
      <c r="AB9" s="45" t="s">
        <v>141</v>
      </c>
      <c r="AC9" s="46"/>
      <c r="AD9" s="46"/>
      <c r="AE9" s="143" t="s">
        <v>141</v>
      </c>
      <c r="AF9" s="46"/>
      <c r="AG9" s="46"/>
      <c r="AH9" s="46"/>
      <c r="AI9" s="46"/>
      <c r="AJ9" s="46"/>
      <c r="AK9" s="46"/>
    </row>
    <row r="10" spans="2:38" ht="12.95" customHeight="1">
      <c r="B10" s="4">
        <f t="shared" ref="B10:B16" si="0">B9+7</f>
        <v>42013</v>
      </c>
      <c r="C10" s="4"/>
      <c r="D10" s="45" t="s">
        <v>141</v>
      </c>
      <c r="E10" s="46"/>
      <c r="F10" s="46"/>
      <c r="G10" s="143" t="s">
        <v>141</v>
      </c>
      <c r="H10" s="46"/>
      <c r="I10" s="46"/>
      <c r="J10" s="46"/>
      <c r="K10" s="46"/>
      <c r="L10" s="46"/>
      <c r="M10" s="46"/>
      <c r="N10" s="46"/>
      <c r="O10" s="46"/>
      <c r="P10" s="45">
        <v>27</v>
      </c>
      <c r="Q10" s="46"/>
      <c r="R10" s="46"/>
      <c r="S10" s="143">
        <v>80</v>
      </c>
      <c r="T10" s="46"/>
      <c r="U10" s="46"/>
      <c r="V10" s="46"/>
      <c r="W10" s="46"/>
      <c r="X10" s="46"/>
      <c r="Y10" s="46"/>
      <c r="Z10" s="46"/>
      <c r="AA10" s="46"/>
      <c r="AB10" s="45" t="s">
        <v>141</v>
      </c>
      <c r="AC10" s="46"/>
      <c r="AD10" s="46"/>
      <c r="AE10" s="143" t="s">
        <v>141</v>
      </c>
      <c r="AF10" s="46"/>
      <c r="AG10" s="46"/>
      <c r="AH10" s="46"/>
      <c r="AI10" s="46"/>
      <c r="AJ10" s="46"/>
      <c r="AK10" s="46"/>
    </row>
    <row r="11" spans="2:38">
      <c r="B11" s="4">
        <f t="shared" si="0"/>
        <v>42020</v>
      </c>
      <c r="C11" s="4"/>
      <c r="D11" s="45">
        <v>57</v>
      </c>
      <c r="E11" s="46"/>
      <c r="F11" s="46"/>
      <c r="G11" s="143">
        <v>20</v>
      </c>
      <c r="H11" s="46"/>
      <c r="I11" s="46"/>
      <c r="J11" s="46"/>
      <c r="K11" s="46"/>
      <c r="L11" s="46"/>
      <c r="M11" s="46"/>
      <c r="N11" s="46"/>
      <c r="O11" s="46"/>
      <c r="P11" s="45">
        <v>26</v>
      </c>
      <c r="Q11" s="46"/>
      <c r="R11" s="46"/>
      <c r="S11" s="143">
        <v>40</v>
      </c>
      <c r="T11" s="46"/>
      <c r="U11" s="46"/>
      <c r="V11" s="46"/>
      <c r="W11" s="46"/>
      <c r="X11" s="46"/>
      <c r="Y11" s="46"/>
      <c r="Z11" s="46"/>
      <c r="AA11" s="46"/>
      <c r="AB11" s="45">
        <v>133.28</v>
      </c>
      <c r="AC11" s="46"/>
      <c r="AD11" s="46"/>
      <c r="AE11" s="143">
        <v>282</v>
      </c>
      <c r="AF11" s="46"/>
      <c r="AG11" s="46"/>
      <c r="AH11" s="46"/>
      <c r="AI11" s="46"/>
      <c r="AJ11" s="46"/>
      <c r="AK11" s="46"/>
    </row>
    <row r="12" spans="2:38">
      <c r="B12" s="4">
        <f t="shared" si="0"/>
        <v>42027</v>
      </c>
      <c r="C12" s="4"/>
      <c r="D12" s="45">
        <v>60</v>
      </c>
      <c r="E12" s="46"/>
      <c r="F12" s="46"/>
      <c r="G12" s="143">
        <v>40</v>
      </c>
      <c r="H12" s="46"/>
      <c r="I12" s="46"/>
      <c r="J12" s="46"/>
      <c r="K12" s="46"/>
      <c r="L12" s="46"/>
      <c r="M12" s="46"/>
      <c r="N12" s="46"/>
      <c r="O12" s="46"/>
      <c r="P12" s="45" t="s">
        <v>141</v>
      </c>
      <c r="Q12" s="46"/>
      <c r="R12" s="46"/>
      <c r="S12" s="143" t="s">
        <v>141</v>
      </c>
      <c r="T12" s="46"/>
      <c r="U12" s="46"/>
      <c r="V12" s="46"/>
      <c r="W12" s="46"/>
      <c r="X12" s="46"/>
      <c r="Y12" s="46"/>
      <c r="Z12" s="46"/>
      <c r="AA12" s="46"/>
      <c r="AB12" s="45">
        <v>135</v>
      </c>
      <c r="AC12" s="46"/>
      <c r="AD12" s="46"/>
      <c r="AE12" s="143">
        <v>80</v>
      </c>
      <c r="AF12" s="46"/>
      <c r="AG12" s="46"/>
      <c r="AH12" s="46"/>
      <c r="AI12" s="46"/>
      <c r="AJ12" s="46"/>
      <c r="AK12" s="46"/>
    </row>
    <row r="13" spans="2:38">
      <c r="B13" s="4">
        <f t="shared" si="0"/>
        <v>42034</v>
      </c>
      <c r="C13" s="4"/>
      <c r="D13" s="45">
        <v>54</v>
      </c>
      <c r="E13" s="46"/>
      <c r="F13" s="46"/>
      <c r="G13" s="143">
        <v>40</v>
      </c>
      <c r="H13" s="46"/>
      <c r="I13" s="46"/>
      <c r="J13" s="45">
        <v>57</v>
      </c>
      <c r="K13" s="46"/>
      <c r="L13" s="46"/>
      <c r="M13" s="143">
        <v>100</v>
      </c>
      <c r="N13" s="46"/>
      <c r="O13" s="46"/>
      <c r="P13" s="45" t="s">
        <v>141</v>
      </c>
      <c r="Q13" s="46"/>
      <c r="R13" s="46"/>
      <c r="S13" s="143" t="s">
        <v>141</v>
      </c>
      <c r="T13" s="46"/>
      <c r="U13" s="46"/>
      <c r="V13" s="45">
        <v>26.46</v>
      </c>
      <c r="W13" s="46"/>
      <c r="X13" s="46"/>
      <c r="Y13" s="143">
        <v>174</v>
      </c>
      <c r="Z13" s="46"/>
      <c r="AA13" s="46"/>
      <c r="AB13" s="45">
        <v>122.83</v>
      </c>
      <c r="AC13" s="46"/>
      <c r="AD13" s="46"/>
      <c r="AE13" s="143">
        <v>268</v>
      </c>
      <c r="AF13" s="46"/>
      <c r="AG13" s="46"/>
      <c r="AH13" s="45">
        <v>129.05000000000001</v>
      </c>
      <c r="AI13" s="46"/>
      <c r="AJ13" s="46"/>
      <c r="AK13" s="143">
        <v>630</v>
      </c>
    </row>
    <row r="14" spans="2:38">
      <c r="B14" s="4">
        <f t="shared" si="0"/>
        <v>42041</v>
      </c>
      <c r="C14" s="4"/>
      <c r="D14" s="45" t="s">
        <v>141</v>
      </c>
      <c r="E14" s="46"/>
      <c r="F14" s="46"/>
      <c r="G14" s="143" t="s">
        <v>141</v>
      </c>
      <c r="H14" s="46"/>
      <c r="I14" s="46"/>
      <c r="J14" s="46"/>
      <c r="K14" s="46"/>
      <c r="L14" s="46"/>
      <c r="M14" s="46"/>
      <c r="N14" s="46"/>
      <c r="O14" s="46"/>
      <c r="P14" s="45">
        <v>25</v>
      </c>
      <c r="Q14" s="46"/>
      <c r="R14" s="46"/>
      <c r="S14" s="143">
        <v>30</v>
      </c>
      <c r="T14" s="46"/>
      <c r="U14" s="46"/>
      <c r="V14" s="46"/>
      <c r="W14" s="46"/>
      <c r="X14" s="46"/>
      <c r="Y14" s="46"/>
      <c r="Z14" s="46"/>
      <c r="AA14" s="46"/>
      <c r="AB14" s="45">
        <v>132.6</v>
      </c>
      <c r="AC14" s="46"/>
      <c r="AD14" s="46"/>
      <c r="AE14" s="143">
        <v>150</v>
      </c>
      <c r="AF14" s="46"/>
      <c r="AG14" s="46"/>
      <c r="AH14" s="46"/>
      <c r="AI14" s="46"/>
      <c r="AJ14" s="46"/>
      <c r="AK14" s="46"/>
    </row>
    <row r="15" spans="2:38">
      <c r="B15" s="4">
        <f t="shared" si="0"/>
        <v>42048</v>
      </c>
      <c r="C15" s="4"/>
      <c r="D15" s="45">
        <v>61</v>
      </c>
      <c r="E15" s="46"/>
      <c r="F15" s="46"/>
      <c r="G15" s="143">
        <v>108</v>
      </c>
      <c r="H15" s="46"/>
      <c r="I15" s="46"/>
      <c r="J15" s="46"/>
      <c r="K15" s="46"/>
      <c r="L15" s="46"/>
      <c r="M15" s="46"/>
      <c r="N15" s="46"/>
      <c r="O15" s="46"/>
      <c r="P15" s="45">
        <v>30.66</v>
      </c>
      <c r="Q15" s="46"/>
      <c r="R15" s="46"/>
      <c r="S15" s="143">
        <v>472</v>
      </c>
      <c r="T15" s="46"/>
      <c r="U15" s="46"/>
      <c r="V15" s="46"/>
      <c r="W15" s="46"/>
      <c r="X15" s="46"/>
      <c r="Y15" s="46"/>
      <c r="Z15" s="46"/>
      <c r="AA15" s="46"/>
      <c r="AB15" s="45">
        <v>132</v>
      </c>
      <c r="AC15" s="46"/>
      <c r="AD15" s="46"/>
      <c r="AE15" s="143">
        <v>108</v>
      </c>
      <c r="AF15" s="46"/>
      <c r="AG15" s="46"/>
      <c r="AH15" s="46"/>
      <c r="AI15" s="46"/>
      <c r="AJ15" s="46"/>
      <c r="AK15" s="46"/>
    </row>
    <row r="16" spans="2:38">
      <c r="B16" s="4">
        <f t="shared" si="0"/>
        <v>42055</v>
      </c>
      <c r="C16" s="4"/>
      <c r="D16" s="45" t="s">
        <v>141</v>
      </c>
      <c r="E16" s="46"/>
      <c r="F16" s="46"/>
      <c r="G16" s="143" t="s">
        <v>141</v>
      </c>
      <c r="H16" s="46"/>
      <c r="I16" s="46"/>
      <c r="J16" s="46"/>
      <c r="K16" s="46"/>
      <c r="L16" s="46"/>
      <c r="M16" s="46"/>
      <c r="N16" s="46"/>
      <c r="O16" s="46"/>
      <c r="P16" s="45" t="s">
        <v>141</v>
      </c>
      <c r="Q16" s="46"/>
      <c r="R16" s="46"/>
      <c r="S16" s="143" t="s">
        <v>141</v>
      </c>
      <c r="T16" s="46"/>
      <c r="U16" s="46"/>
      <c r="V16" s="46"/>
      <c r="W16" s="46"/>
      <c r="X16" s="46"/>
      <c r="Y16" s="46"/>
      <c r="Z16" s="46"/>
      <c r="AA16" s="46"/>
      <c r="AB16" s="45">
        <v>133</v>
      </c>
      <c r="AC16" s="46"/>
      <c r="AD16" s="46"/>
      <c r="AE16" s="143">
        <v>40</v>
      </c>
      <c r="AF16" s="46"/>
      <c r="AG16" s="46"/>
      <c r="AH16" s="46"/>
      <c r="AI16" s="46"/>
      <c r="AJ16" s="46"/>
      <c r="AK16" s="46"/>
    </row>
    <row r="17" spans="2:37">
      <c r="B17" s="4">
        <f>B16+7</f>
        <v>42062</v>
      </c>
      <c r="C17" s="4"/>
      <c r="D17" s="45" t="s">
        <v>141</v>
      </c>
      <c r="E17" s="46"/>
      <c r="F17" s="46"/>
      <c r="G17" s="143" t="s">
        <v>141</v>
      </c>
      <c r="H17" s="46"/>
      <c r="I17" s="46"/>
      <c r="J17" s="45">
        <v>61</v>
      </c>
      <c r="K17" s="46"/>
      <c r="L17" s="46"/>
      <c r="M17" s="143">
        <v>108</v>
      </c>
      <c r="N17" s="46"/>
      <c r="O17" s="46"/>
      <c r="P17" s="45" t="s">
        <v>141</v>
      </c>
      <c r="Q17" s="46"/>
      <c r="R17" s="46"/>
      <c r="S17" s="143" t="s">
        <v>141</v>
      </c>
      <c r="T17" s="46"/>
      <c r="U17" s="46"/>
      <c r="V17" s="45">
        <v>30.32</v>
      </c>
      <c r="W17" s="46"/>
      <c r="X17" s="46"/>
      <c r="Y17" s="143">
        <v>502</v>
      </c>
      <c r="Z17" s="46"/>
      <c r="AA17" s="46"/>
      <c r="AB17" s="45" t="s">
        <v>141</v>
      </c>
      <c r="AC17" s="46"/>
      <c r="AD17" s="46"/>
      <c r="AE17" s="143" t="s">
        <v>141</v>
      </c>
      <c r="AF17" s="46"/>
      <c r="AG17" s="46"/>
      <c r="AH17" s="45">
        <v>132.44</v>
      </c>
      <c r="AI17" s="46"/>
      <c r="AJ17" s="46"/>
      <c r="AK17" s="143">
        <v>298</v>
      </c>
    </row>
    <row r="18" spans="2:37">
      <c r="B18" s="4">
        <f t="shared" ref="B18:B61" si="1">B17+7</f>
        <v>42069</v>
      </c>
      <c r="C18" s="4"/>
      <c r="D18" s="45">
        <v>57.86</v>
      </c>
      <c r="E18" s="46"/>
      <c r="F18" s="46"/>
      <c r="G18" s="143">
        <v>258</v>
      </c>
      <c r="H18" s="46"/>
      <c r="I18" s="46"/>
      <c r="J18" s="46"/>
      <c r="K18" s="46"/>
      <c r="L18" s="46"/>
      <c r="M18" s="46"/>
      <c r="N18" s="46"/>
      <c r="O18" s="46"/>
      <c r="P18" s="45">
        <v>33.5</v>
      </c>
      <c r="Q18" s="46"/>
      <c r="R18" s="46"/>
      <c r="S18" s="143">
        <v>400</v>
      </c>
      <c r="T18" s="46"/>
      <c r="U18" s="46"/>
      <c r="V18" s="46"/>
      <c r="W18" s="46"/>
      <c r="X18" s="46"/>
      <c r="Y18" s="46"/>
      <c r="Z18" s="46"/>
      <c r="AA18" s="46"/>
      <c r="AB18" s="45" t="s">
        <v>141</v>
      </c>
      <c r="AC18" s="46"/>
      <c r="AD18" s="46"/>
      <c r="AE18" s="143" t="s">
        <v>141</v>
      </c>
      <c r="AF18" s="46"/>
      <c r="AG18" s="46"/>
      <c r="AH18" s="46"/>
      <c r="AI18" s="46"/>
      <c r="AJ18" s="46"/>
      <c r="AK18" s="46"/>
    </row>
    <row r="19" spans="2:37" ht="12.95" customHeight="1">
      <c r="B19" s="4">
        <f t="shared" si="1"/>
        <v>42076</v>
      </c>
      <c r="C19" s="4"/>
      <c r="D19" s="45">
        <v>61</v>
      </c>
      <c r="E19" s="46"/>
      <c r="F19" s="46"/>
      <c r="G19" s="143">
        <v>60</v>
      </c>
      <c r="H19" s="46"/>
      <c r="I19" s="46"/>
      <c r="J19" s="46"/>
      <c r="K19" s="46"/>
      <c r="L19" s="46"/>
      <c r="M19" s="46"/>
      <c r="N19" s="46"/>
      <c r="O19" s="46"/>
      <c r="P19" s="45">
        <v>33.18</v>
      </c>
      <c r="Q19" s="46"/>
      <c r="R19" s="46"/>
      <c r="S19" s="143">
        <v>244</v>
      </c>
      <c r="T19" s="46"/>
      <c r="U19" s="46"/>
      <c r="V19" s="46"/>
      <c r="W19" s="46"/>
      <c r="X19" s="46"/>
      <c r="Y19" s="46"/>
      <c r="Z19" s="46"/>
      <c r="AA19" s="46"/>
      <c r="AB19" s="45">
        <v>128.91</v>
      </c>
      <c r="AC19" s="46"/>
      <c r="AD19" s="46"/>
      <c r="AE19" s="143">
        <v>294</v>
      </c>
      <c r="AF19" s="46"/>
      <c r="AG19" s="46"/>
      <c r="AH19" s="46"/>
      <c r="AI19" s="46"/>
      <c r="AJ19" s="46"/>
      <c r="AK19" s="46"/>
    </row>
    <row r="20" spans="2:37">
      <c r="B20" s="4">
        <f t="shared" si="1"/>
        <v>42083</v>
      </c>
      <c r="C20" s="4"/>
      <c r="D20" s="45" t="s">
        <v>141</v>
      </c>
      <c r="E20" s="46"/>
      <c r="F20" s="46"/>
      <c r="G20" s="143" t="s">
        <v>141</v>
      </c>
      <c r="H20" s="46"/>
      <c r="I20" s="46"/>
      <c r="J20" s="46"/>
      <c r="K20" s="46"/>
      <c r="L20" s="46"/>
      <c r="M20" s="46"/>
      <c r="N20" s="46"/>
      <c r="O20" s="46"/>
      <c r="P20" s="45" t="s">
        <v>141</v>
      </c>
      <c r="Q20" s="46"/>
      <c r="R20" s="46"/>
      <c r="S20" s="143" t="s">
        <v>141</v>
      </c>
      <c r="T20" s="46"/>
      <c r="U20" s="46"/>
      <c r="V20" s="46"/>
      <c r="W20" s="46"/>
      <c r="X20" s="46"/>
      <c r="Y20" s="46"/>
      <c r="Z20" s="46"/>
      <c r="AA20" s="46"/>
      <c r="AB20" s="45">
        <v>130</v>
      </c>
      <c r="AC20" s="46"/>
      <c r="AD20" s="46"/>
      <c r="AE20" s="143">
        <v>108</v>
      </c>
      <c r="AF20" s="46"/>
      <c r="AG20" s="46"/>
      <c r="AH20" s="46"/>
      <c r="AI20" s="46"/>
      <c r="AJ20" s="46"/>
      <c r="AK20" s="46"/>
    </row>
    <row r="21" spans="2:37">
      <c r="B21" s="4">
        <f t="shared" si="1"/>
        <v>42090</v>
      </c>
      <c r="C21" s="4"/>
      <c r="D21" s="45">
        <v>52</v>
      </c>
      <c r="E21" s="46"/>
      <c r="F21" s="46"/>
      <c r="G21" s="143">
        <v>120</v>
      </c>
      <c r="H21" s="46"/>
      <c r="I21" s="46"/>
      <c r="J21" s="45">
        <v>56.69</v>
      </c>
      <c r="K21" s="46"/>
      <c r="L21" s="46"/>
      <c r="M21" s="143">
        <v>438</v>
      </c>
      <c r="N21" s="46"/>
      <c r="O21" s="46"/>
      <c r="P21" s="45" t="s">
        <v>141</v>
      </c>
      <c r="Q21" s="46"/>
      <c r="R21" s="46"/>
      <c r="S21" s="143" t="s">
        <v>141</v>
      </c>
      <c r="T21" s="46"/>
      <c r="U21" s="46"/>
      <c r="V21" s="45">
        <v>33.380000000000003</v>
      </c>
      <c r="W21" s="46"/>
      <c r="X21" s="46"/>
      <c r="Y21" s="143">
        <v>644</v>
      </c>
      <c r="Z21" s="46"/>
      <c r="AA21" s="46"/>
      <c r="AB21" s="45">
        <v>130</v>
      </c>
      <c r="AC21" s="46"/>
      <c r="AD21" s="46"/>
      <c r="AE21" s="143">
        <v>54</v>
      </c>
      <c r="AF21" s="46"/>
      <c r="AG21" s="46"/>
      <c r="AH21" s="45">
        <v>129.30000000000001</v>
      </c>
      <c r="AI21" s="46"/>
      <c r="AJ21" s="46"/>
      <c r="AK21" s="143">
        <v>456</v>
      </c>
    </row>
    <row r="22" spans="2:37">
      <c r="B22" s="4">
        <f t="shared" si="1"/>
        <v>42097</v>
      </c>
      <c r="C22" s="4"/>
      <c r="D22" s="45" t="s">
        <v>141</v>
      </c>
      <c r="E22" s="46"/>
      <c r="F22" s="46"/>
      <c r="G22" s="143" t="s">
        <v>141</v>
      </c>
      <c r="H22" s="46"/>
      <c r="I22" s="46"/>
      <c r="J22" s="46"/>
      <c r="K22" s="46"/>
      <c r="L22" s="46"/>
      <c r="M22" s="46"/>
      <c r="N22" s="46"/>
      <c r="O22" s="46"/>
      <c r="P22" s="45" t="s">
        <v>141</v>
      </c>
      <c r="Q22" s="46"/>
      <c r="R22" s="46"/>
      <c r="S22" s="143" t="s">
        <v>141</v>
      </c>
      <c r="T22" s="46"/>
      <c r="U22" s="46"/>
      <c r="V22" s="46"/>
      <c r="W22" s="46"/>
      <c r="X22" s="46"/>
      <c r="Y22" s="46"/>
      <c r="Z22" s="46"/>
      <c r="AA22" s="46"/>
      <c r="AB22" s="45">
        <v>138</v>
      </c>
      <c r="AC22" s="46"/>
      <c r="AD22" s="46"/>
      <c r="AE22" s="143">
        <v>40</v>
      </c>
      <c r="AF22" s="46"/>
      <c r="AG22" s="46"/>
      <c r="AH22" s="46"/>
      <c r="AI22" s="46"/>
      <c r="AJ22" s="46"/>
      <c r="AK22" s="46"/>
    </row>
    <row r="23" spans="2:37">
      <c r="B23" s="4">
        <f t="shared" si="1"/>
        <v>42104</v>
      </c>
      <c r="C23" s="4"/>
      <c r="D23" s="45">
        <v>41</v>
      </c>
      <c r="E23" s="46"/>
      <c r="F23" s="46"/>
      <c r="G23" s="143">
        <v>80</v>
      </c>
      <c r="H23" s="46"/>
      <c r="I23" s="46"/>
      <c r="J23" s="46"/>
      <c r="K23" s="46"/>
      <c r="L23" s="46"/>
      <c r="M23" s="46"/>
      <c r="N23" s="46"/>
      <c r="O23" s="46"/>
      <c r="P23" s="45" t="s">
        <v>141</v>
      </c>
      <c r="Q23" s="46"/>
      <c r="R23" s="46"/>
      <c r="S23" s="143" t="s">
        <v>141</v>
      </c>
      <c r="T23" s="46"/>
      <c r="U23" s="46"/>
      <c r="V23" s="46"/>
      <c r="W23" s="46"/>
      <c r="X23" s="46"/>
      <c r="Y23" s="46"/>
      <c r="Z23" s="46"/>
      <c r="AA23" s="46"/>
      <c r="AB23" s="45">
        <v>132</v>
      </c>
      <c r="AC23" s="46"/>
      <c r="AD23" s="46"/>
      <c r="AE23" s="143">
        <v>80</v>
      </c>
      <c r="AF23" s="46"/>
      <c r="AG23" s="46"/>
      <c r="AH23" s="46"/>
      <c r="AI23" s="46"/>
      <c r="AJ23" s="46"/>
      <c r="AK23" s="46"/>
    </row>
    <row r="24" spans="2:37">
      <c r="B24" s="4">
        <f t="shared" si="1"/>
        <v>42111</v>
      </c>
      <c r="C24" s="4"/>
      <c r="D24" s="45">
        <v>42.2</v>
      </c>
      <c r="E24" s="46"/>
      <c r="F24" s="46"/>
      <c r="G24" s="143">
        <v>200</v>
      </c>
      <c r="H24" s="46"/>
      <c r="I24" s="46"/>
      <c r="J24" s="46"/>
      <c r="K24" s="46"/>
      <c r="L24" s="46"/>
      <c r="M24" s="46"/>
      <c r="N24" s="46"/>
      <c r="O24" s="46"/>
      <c r="P24" s="45" t="s">
        <v>141</v>
      </c>
      <c r="Q24" s="46"/>
      <c r="R24" s="46"/>
      <c r="S24" s="143" t="s">
        <v>141</v>
      </c>
      <c r="T24" s="46"/>
      <c r="U24" s="46"/>
      <c r="V24" s="46"/>
      <c r="W24" s="46"/>
      <c r="X24" s="46"/>
      <c r="Y24" s="46"/>
      <c r="Z24" s="46"/>
      <c r="AA24" s="46"/>
      <c r="AB24" s="45" t="s">
        <v>141</v>
      </c>
      <c r="AC24" s="46"/>
      <c r="AD24" s="46"/>
      <c r="AE24" s="143" t="s">
        <v>141</v>
      </c>
      <c r="AF24" s="46"/>
      <c r="AG24" s="46"/>
      <c r="AH24" s="46"/>
      <c r="AI24" s="46"/>
      <c r="AJ24" s="46"/>
      <c r="AK24" s="46"/>
    </row>
    <row r="25" spans="2:37">
      <c r="B25" s="4">
        <f t="shared" si="1"/>
        <v>42118</v>
      </c>
      <c r="C25" s="4"/>
      <c r="D25" s="45">
        <v>47</v>
      </c>
      <c r="E25" s="46"/>
      <c r="F25" s="46"/>
      <c r="G25" s="143">
        <v>120</v>
      </c>
      <c r="H25" s="46"/>
      <c r="I25" s="46"/>
      <c r="J25" s="45">
        <v>44.23</v>
      </c>
      <c r="K25" s="46"/>
      <c r="L25" s="46"/>
      <c r="M25" s="143">
        <v>520</v>
      </c>
      <c r="N25" s="46"/>
      <c r="O25" s="46"/>
      <c r="P25" s="45">
        <v>35.049999999999997</v>
      </c>
      <c r="Q25" s="46"/>
      <c r="R25" s="46"/>
      <c r="S25" s="143">
        <v>124</v>
      </c>
      <c r="T25" s="46"/>
      <c r="U25" s="46"/>
      <c r="V25" s="45">
        <v>35.049999999999997</v>
      </c>
      <c r="W25" s="46"/>
      <c r="X25" s="46"/>
      <c r="Y25" s="143">
        <v>124</v>
      </c>
      <c r="Z25" s="46"/>
      <c r="AA25" s="46"/>
      <c r="AB25" s="45">
        <v>130.13</v>
      </c>
      <c r="AC25" s="46"/>
      <c r="AD25" s="46"/>
      <c r="AE25" s="143">
        <v>214</v>
      </c>
      <c r="AF25" s="46"/>
      <c r="AG25" s="46"/>
      <c r="AH25" s="45">
        <v>131.19</v>
      </c>
      <c r="AI25" s="46"/>
      <c r="AJ25" s="46"/>
      <c r="AK25" s="143">
        <v>494</v>
      </c>
    </row>
    <row r="26" spans="2:37">
      <c r="B26" s="4">
        <f t="shared" si="1"/>
        <v>42125</v>
      </c>
      <c r="C26" s="4"/>
      <c r="D26" s="45">
        <v>47</v>
      </c>
      <c r="E26" s="46"/>
      <c r="F26" s="46"/>
      <c r="G26" s="143">
        <v>120</v>
      </c>
      <c r="H26" s="46"/>
      <c r="I26" s="46"/>
      <c r="J26" s="46"/>
      <c r="K26" s="46"/>
      <c r="L26" s="46"/>
      <c r="M26" s="46"/>
      <c r="N26" s="46"/>
      <c r="O26" s="46"/>
      <c r="P26" s="45" t="s">
        <v>141</v>
      </c>
      <c r="Q26" s="46"/>
      <c r="R26" s="46"/>
      <c r="S26" s="143" t="s">
        <v>141</v>
      </c>
      <c r="T26" s="46"/>
      <c r="U26" s="46"/>
      <c r="V26" s="46"/>
      <c r="W26" s="46"/>
      <c r="X26" s="46"/>
      <c r="Y26" s="46"/>
      <c r="Z26" s="46"/>
      <c r="AA26" s="46"/>
      <c r="AB26" s="45">
        <v>130.5</v>
      </c>
      <c r="AC26" s="46"/>
      <c r="AD26" s="46"/>
      <c r="AE26" s="143">
        <v>160</v>
      </c>
      <c r="AF26" s="46"/>
      <c r="AG26" s="46"/>
      <c r="AH26" s="46"/>
      <c r="AI26" s="46"/>
      <c r="AJ26" s="46"/>
      <c r="AK26" s="46"/>
    </row>
    <row r="27" spans="2:37">
      <c r="B27" s="4">
        <f t="shared" si="1"/>
        <v>42132</v>
      </c>
      <c r="C27" s="4"/>
      <c r="D27" s="45" t="s">
        <v>141</v>
      </c>
      <c r="E27" s="46"/>
      <c r="F27" s="46"/>
      <c r="G27" s="143" t="s">
        <v>141</v>
      </c>
      <c r="H27" s="46"/>
      <c r="I27" s="46"/>
      <c r="J27" s="46"/>
      <c r="K27" s="46"/>
      <c r="L27" s="46"/>
      <c r="M27" s="46"/>
      <c r="N27" s="46"/>
      <c r="O27" s="46"/>
      <c r="P27" s="45">
        <v>31</v>
      </c>
      <c r="Q27" s="46"/>
      <c r="R27" s="46"/>
      <c r="S27" s="143">
        <v>20</v>
      </c>
      <c r="T27" s="46"/>
      <c r="U27" s="46"/>
      <c r="V27" s="46"/>
      <c r="W27" s="46"/>
      <c r="X27" s="46"/>
      <c r="Y27" s="46"/>
      <c r="Z27" s="46"/>
      <c r="AA27" s="46"/>
      <c r="AB27" s="45" t="s">
        <v>141</v>
      </c>
      <c r="AC27" s="46"/>
      <c r="AD27" s="46"/>
      <c r="AE27" s="143" t="s">
        <v>141</v>
      </c>
      <c r="AF27" s="46"/>
      <c r="AG27" s="46"/>
      <c r="AH27" s="46"/>
      <c r="AI27" s="46"/>
      <c r="AJ27" s="46"/>
      <c r="AK27" s="46"/>
    </row>
    <row r="28" spans="2:37">
      <c r="B28" s="4">
        <f t="shared" si="1"/>
        <v>42139</v>
      </c>
      <c r="C28" s="4"/>
      <c r="D28" s="45">
        <v>43</v>
      </c>
      <c r="E28" s="46"/>
      <c r="F28" s="46"/>
      <c r="G28" s="143">
        <v>40</v>
      </c>
      <c r="H28" s="46"/>
      <c r="I28" s="46"/>
      <c r="J28" s="46"/>
      <c r="K28" s="46"/>
      <c r="L28" s="46"/>
      <c r="M28" s="46"/>
      <c r="N28" s="46"/>
      <c r="O28" s="46"/>
      <c r="P28" s="45" t="s">
        <v>141</v>
      </c>
      <c r="Q28" s="46"/>
      <c r="R28" s="46"/>
      <c r="S28" s="143" t="s">
        <v>141</v>
      </c>
      <c r="T28" s="46"/>
      <c r="U28" s="46"/>
      <c r="V28" s="46"/>
      <c r="W28" s="46"/>
      <c r="X28" s="46"/>
      <c r="Y28" s="46"/>
      <c r="Z28" s="46"/>
      <c r="AA28" s="46"/>
      <c r="AB28" s="45" t="s">
        <v>141</v>
      </c>
      <c r="AC28" s="46"/>
      <c r="AD28" s="46"/>
      <c r="AE28" s="143" t="s">
        <v>141</v>
      </c>
      <c r="AF28" s="46"/>
      <c r="AG28" s="46"/>
      <c r="AH28" s="46"/>
      <c r="AI28" s="46"/>
      <c r="AJ28" s="46"/>
      <c r="AK28" s="46"/>
    </row>
    <row r="29" spans="2:37">
      <c r="B29" s="4">
        <f t="shared" si="1"/>
        <v>42146</v>
      </c>
      <c r="C29" s="4"/>
      <c r="D29" s="45">
        <v>43.09</v>
      </c>
      <c r="E29" s="46"/>
      <c r="F29" s="46"/>
      <c r="G29" s="143">
        <v>348</v>
      </c>
      <c r="H29" s="46"/>
      <c r="I29" s="46"/>
      <c r="J29" s="46"/>
      <c r="K29" s="46"/>
      <c r="L29" s="46"/>
      <c r="M29" s="46"/>
      <c r="N29" s="46"/>
      <c r="O29" s="46"/>
      <c r="P29" s="45">
        <v>34.75</v>
      </c>
      <c r="Q29" s="46"/>
      <c r="R29" s="46"/>
      <c r="S29" s="143">
        <v>106</v>
      </c>
      <c r="T29" s="46"/>
      <c r="U29" s="46"/>
      <c r="V29" s="46"/>
      <c r="W29" s="46"/>
      <c r="X29" s="46"/>
      <c r="Y29" s="46"/>
      <c r="Z29" s="46"/>
      <c r="AA29" s="46"/>
      <c r="AB29" s="45">
        <v>131.38</v>
      </c>
      <c r="AC29" s="46"/>
      <c r="AD29" s="46"/>
      <c r="AE29" s="143">
        <v>175</v>
      </c>
      <c r="AF29" s="46"/>
      <c r="AG29" s="46"/>
      <c r="AH29" s="46"/>
      <c r="AI29" s="46"/>
      <c r="AJ29" s="46"/>
      <c r="AK29" s="46"/>
    </row>
    <row r="30" spans="2:37">
      <c r="B30" s="4">
        <f t="shared" si="1"/>
        <v>42153</v>
      </c>
      <c r="C30" s="4"/>
      <c r="D30" s="45" t="s">
        <v>141</v>
      </c>
      <c r="E30" s="46"/>
      <c r="F30" s="46"/>
      <c r="G30" s="143" t="s">
        <v>141</v>
      </c>
      <c r="H30" s="46"/>
      <c r="I30" s="46"/>
      <c r="J30" s="45">
        <v>43.08</v>
      </c>
      <c r="K30" s="46"/>
      <c r="L30" s="46"/>
      <c r="M30" s="143">
        <v>388</v>
      </c>
      <c r="N30" s="46"/>
      <c r="O30" s="46"/>
      <c r="P30" s="45">
        <v>36</v>
      </c>
      <c r="Q30" s="46"/>
      <c r="R30" s="46"/>
      <c r="S30" s="143">
        <v>80</v>
      </c>
      <c r="T30" s="46"/>
      <c r="U30" s="46"/>
      <c r="V30" s="45">
        <v>34.869999999999997</v>
      </c>
      <c r="W30" s="46"/>
      <c r="X30" s="46"/>
      <c r="Y30" s="143">
        <v>206</v>
      </c>
      <c r="Z30" s="46"/>
      <c r="AA30" s="46"/>
      <c r="AB30" s="45">
        <v>128</v>
      </c>
      <c r="AC30" s="46"/>
      <c r="AD30" s="46"/>
      <c r="AE30" s="143">
        <v>120</v>
      </c>
      <c r="AF30" s="46"/>
      <c r="AG30" s="46"/>
      <c r="AH30" s="45">
        <v>130.01</v>
      </c>
      <c r="AI30" s="46"/>
      <c r="AJ30" s="46"/>
      <c r="AK30" s="143">
        <v>295</v>
      </c>
    </row>
    <row r="31" spans="2:37">
      <c r="B31" s="4">
        <f t="shared" si="1"/>
        <v>42160</v>
      </c>
      <c r="C31" s="4"/>
      <c r="D31" s="45" t="s">
        <v>141</v>
      </c>
      <c r="E31" s="46"/>
      <c r="F31" s="46"/>
      <c r="G31" s="143" t="s">
        <v>141</v>
      </c>
      <c r="H31" s="46"/>
      <c r="I31" s="46"/>
      <c r="J31" s="46"/>
      <c r="K31" s="46"/>
      <c r="L31" s="46"/>
      <c r="M31" s="46"/>
      <c r="N31" s="46"/>
      <c r="O31" s="46"/>
      <c r="P31" s="45">
        <v>34</v>
      </c>
      <c r="Q31" s="46"/>
      <c r="R31" s="46"/>
      <c r="S31" s="143">
        <v>40</v>
      </c>
      <c r="T31" s="46"/>
      <c r="U31" s="46"/>
      <c r="V31" s="46"/>
      <c r="W31" s="46"/>
      <c r="X31" s="46"/>
      <c r="Y31" s="46"/>
      <c r="Z31" s="46"/>
      <c r="AA31" s="46"/>
      <c r="AB31" s="45" t="s">
        <v>141</v>
      </c>
      <c r="AC31" s="46"/>
      <c r="AD31" s="46"/>
      <c r="AE31" s="143" t="s">
        <v>141</v>
      </c>
      <c r="AF31" s="46"/>
      <c r="AG31" s="46"/>
      <c r="AH31" s="46"/>
      <c r="AI31" s="46"/>
      <c r="AJ31" s="46"/>
      <c r="AK31" s="46"/>
    </row>
    <row r="32" spans="2:37">
      <c r="B32" s="4">
        <f t="shared" si="1"/>
        <v>42167</v>
      </c>
      <c r="C32" s="4"/>
      <c r="D32" s="45" t="s">
        <v>141</v>
      </c>
      <c r="E32" s="46"/>
      <c r="F32" s="46"/>
      <c r="G32" s="143" t="s">
        <v>141</v>
      </c>
      <c r="H32" s="46"/>
      <c r="I32" s="46"/>
      <c r="J32" s="46"/>
      <c r="K32" s="46"/>
      <c r="L32" s="46"/>
      <c r="M32" s="46"/>
      <c r="N32" s="46"/>
      <c r="O32" s="46"/>
      <c r="P32" s="45" t="s">
        <v>141</v>
      </c>
      <c r="Q32" s="46"/>
      <c r="R32" s="46"/>
      <c r="S32" s="143" t="s">
        <v>141</v>
      </c>
      <c r="T32" s="46"/>
      <c r="U32" s="46"/>
      <c r="V32" s="46"/>
      <c r="W32" s="46"/>
      <c r="X32" s="46"/>
      <c r="Y32" s="46"/>
      <c r="Z32" s="46"/>
      <c r="AA32" s="46"/>
      <c r="AB32" s="45" t="s">
        <v>141</v>
      </c>
      <c r="AC32" s="46"/>
      <c r="AD32" s="46"/>
      <c r="AE32" s="143" t="s">
        <v>141</v>
      </c>
      <c r="AF32" s="46"/>
      <c r="AG32" s="46"/>
      <c r="AH32" s="46"/>
      <c r="AI32" s="46"/>
      <c r="AJ32" s="46"/>
      <c r="AK32" s="46"/>
    </row>
    <row r="33" spans="2:37">
      <c r="B33" s="4">
        <f t="shared" si="1"/>
        <v>42174</v>
      </c>
      <c r="C33" s="4"/>
      <c r="D33" s="45" t="s">
        <v>141</v>
      </c>
      <c r="E33" s="46"/>
      <c r="F33" s="46"/>
      <c r="G33" s="143" t="s">
        <v>141</v>
      </c>
      <c r="H33" s="46"/>
      <c r="I33" s="46"/>
      <c r="J33" s="46"/>
      <c r="K33" s="46"/>
      <c r="L33" s="46"/>
      <c r="M33" s="46"/>
      <c r="N33" s="46"/>
      <c r="O33" s="46"/>
      <c r="P33" s="45">
        <v>34</v>
      </c>
      <c r="Q33" s="46"/>
      <c r="R33" s="46"/>
      <c r="S33" s="143">
        <v>80</v>
      </c>
      <c r="T33" s="46"/>
      <c r="U33" s="46"/>
      <c r="V33" s="46"/>
      <c r="W33" s="46"/>
      <c r="X33" s="46"/>
      <c r="Y33" s="46"/>
      <c r="Z33" s="46"/>
      <c r="AA33" s="46"/>
      <c r="AB33" s="45" t="s">
        <v>141</v>
      </c>
      <c r="AC33" s="46"/>
      <c r="AD33" s="46"/>
      <c r="AE33" s="143" t="s">
        <v>141</v>
      </c>
      <c r="AF33" s="46"/>
      <c r="AG33" s="46"/>
      <c r="AH33" s="46"/>
      <c r="AI33" s="46"/>
      <c r="AJ33" s="46"/>
      <c r="AK33" s="46"/>
    </row>
    <row r="34" spans="2:37">
      <c r="B34" s="4">
        <f t="shared" si="1"/>
        <v>42181</v>
      </c>
      <c r="C34" s="4"/>
      <c r="D34" s="45" t="s">
        <v>141</v>
      </c>
      <c r="E34" s="46"/>
      <c r="F34" s="46"/>
      <c r="G34" s="143" t="s">
        <v>141</v>
      </c>
      <c r="H34" s="46"/>
      <c r="I34" s="46"/>
      <c r="J34" s="45" t="s">
        <v>141</v>
      </c>
      <c r="K34" s="46"/>
      <c r="L34" s="46"/>
      <c r="M34" s="143" t="s">
        <v>141</v>
      </c>
      <c r="N34" s="46"/>
      <c r="O34" s="46"/>
      <c r="P34" s="45" t="s">
        <v>141</v>
      </c>
      <c r="Q34" s="46"/>
      <c r="R34" s="46"/>
      <c r="S34" s="143" t="s">
        <v>141</v>
      </c>
      <c r="T34" s="46"/>
      <c r="U34" s="46"/>
      <c r="V34" s="45">
        <v>34</v>
      </c>
      <c r="W34" s="46"/>
      <c r="X34" s="46"/>
      <c r="Y34" s="143">
        <v>120</v>
      </c>
      <c r="Z34" s="46"/>
      <c r="AA34" s="46"/>
      <c r="AB34" s="45" t="s">
        <v>141</v>
      </c>
      <c r="AC34" s="46"/>
      <c r="AD34" s="46"/>
      <c r="AE34" s="143" t="s">
        <v>141</v>
      </c>
      <c r="AF34" s="46"/>
      <c r="AG34" s="46"/>
      <c r="AH34" s="45" t="s">
        <v>141</v>
      </c>
      <c r="AI34" s="46"/>
      <c r="AJ34" s="46"/>
      <c r="AK34" s="143" t="s">
        <v>141</v>
      </c>
    </row>
    <row r="35" spans="2:37">
      <c r="B35" s="4">
        <f t="shared" si="1"/>
        <v>42188</v>
      </c>
      <c r="C35" s="4"/>
      <c r="D35" s="45" t="s">
        <v>141</v>
      </c>
      <c r="E35" s="46"/>
      <c r="F35" s="46"/>
      <c r="G35" s="143" t="s">
        <v>141</v>
      </c>
      <c r="H35" s="46"/>
      <c r="I35" s="46"/>
      <c r="J35" s="46"/>
      <c r="K35" s="46"/>
      <c r="L35" s="46"/>
      <c r="M35" s="46"/>
      <c r="N35" s="46"/>
      <c r="O35" s="46"/>
      <c r="P35" s="45" t="s">
        <v>141</v>
      </c>
      <c r="Q35" s="46"/>
      <c r="R35" s="46"/>
      <c r="S35" s="143" t="s">
        <v>141</v>
      </c>
      <c r="T35" s="46"/>
      <c r="U35" s="46"/>
      <c r="V35" s="46"/>
      <c r="W35" s="46"/>
      <c r="X35" s="46"/>
      <c r="Y35" s="46"/>
      <c r="Z35" s="46"/>
      <c r="AA35" s="46"/>
      <c r="AB35" s="45" t="s">
        <v>141</v>
      </c>
      <c r="AC35" s="46"/>
      <c r="AD35" s="46"/>
      <c r="AE35" s="143" t="s">
        <v>141</v>
      </c>
      <c r="AF35" s="46"/>
      <c r="AG35" s="46"/>
      <c r="AH35" s="46"/>
      <c r="AI35" s="46"/>
      <c r="AJ35" s="46"/>
      <c r="AK35" s="46"/>
    </row>
    <row r="36" spans="2:37">
      <c r="B36" s="4">
        <f t="shared" si="1"/>
        <v>42195</v>
      </c>
      <c r="C36" s="4"/>
      <c r="D36" s="45">
        <v>40</v>
      </c>
      <c r="E36" s="46"/>
      <c r="F36" s="46"/>
      <c r="G36" s="143">
        <v>40</v>
      </c>
      <c r="H36" s="46"/>
      <c r="I36" s="46"/>
      <c r="J36" s="46"/>
      <c r="K36" s="46"/>
      <c r="L36" s="46"/>
      <c r="M36" s="46"/>
      <c r="N36" s="46"/>
      <c r="O36" s="46"/>
      <c r="P36" s="45">
        <v>35.5</v>
      </c>
      <c r="Q36" s="46"/>
      <c r="R36" s="46"/>
      <c r="S36" s="143">
        <v>80</v>
      </c>
      <c r="T36" s="46"/>
      <c r="U36" s="46"/>
      <c r="V36" s="46"/>
      <c r="W36" s="46"/>
      <c r="X36" s="46"/>
      <c r="Y36" s="46"/>
      <c r="Z36" s="46"/>
      <c r="AA36" s="46"/>
      <c r="AB36" s="45" t="s">
        <v>141</v>
      </c>
      <c r="AC36" s="46"/>
      <c r="AD36" s="46"/>
      <c r="AE36" s="143" t="s">
        <v>141</v>
      </c>
      <c r="AF36" s="46"/>
      <c r="AG36" s="46"/>
      <c r="AH36" s="46"/>
      <c r="AI36" s="46"/>
      <c r="AJ36" s="46"/>
      <c r="AK36" s="46"/>
    </row>
    <row r="37" spans="2:37">
      <c r="B37" s="4">
        <f t="shared" si="1"/>
        <v>42202</v>
      </c>
      <c r="C37" s="4"/>
      <c r="D37" s="45" t="s">
        <v>141</v>
      </c>
      <c r="E37" s="46"/>
      <c r="F37" s="46"/>
      <c r="G37" s="143" t="s">
        <v>141</v>
      </c>
      <c r="H37" s="46"/>
      <c r="I37" s="46"/>
      <c r="J37" s="46"/>
      <c r="K37" s="46"/>
      <c r="L37" s="46"/>
      <c r="M37" s="46"/>
      <c r="N37" s="46"/>
      <c r="O37" s="46"/>
      <c r="P37" s="45">
        <v>33</v>
      </c>
      <c r="Q37" s="46"/>
      <c r="R37" s="46"/>
      <c r="S37" s="143">
        <v>40</v>
      </c>
      <c r="T37" s="46"/>
      <c r="U37" s="46"/>
      <c r="V37" s="46"/>
      <c r="W37" s="46"/>
      <c r="X37" s="46"/>
      <c r="Y37" s="46"/>
      <c r="Z37" s="46"/>
      <c r="AA37" s="46"/>
      <c r="AB37" s="45">
        <v>130.5</v>
      </c>
      <c r="AC37" s="46"/>
      <c r="AD37" s="46"/>
      <c r="AE37" s="143">
        <v>120</v>
      </c>
      <c r="AF37" s="46"/>
      <c r="AG37" s="46"/>
      <c r="AH37" s="46"/>
      <c r="AI37" s="46"/>
      <c r="AJ37" s="46"/>
      <c r="AK37" s="46"/>
    </row>
    <row r="38" spans="2:37">
      <c r="B38" s="4">
        <f t="shared" si="1"/>
        <v>42209</v>
      </c>
      <c r="C38" s="4"/>
      <c r="D38" s="45" t="s">
        <v>141</v>
      </c>
      <c r="E38" s="46"/>
      <c r="F38" s="46"/>
      <c r="G38" s="143" t="s">
        <v>141</v>
      </c>
      <c r="H38" s="46"/>
      <c r="I38" s="46"/>
      <c r="J38" s="46"/>
      <c r="K38" s="46"/>
      <c r="L38" s="46"/>
      <c r="M38" s="46"/>
      <c r="N38" s="46"/>
      <c r="O38" s="46"/>
      <c r="P38" s="45" t="s">
        <v>141</v>
      </c>
      <c r="Q38" s="46"/>
      <c r="R38" s="46"/>
      <c r="S38" s="143" t="s">
        <v>141</v>
      </c>
      <c r="T38" s="46"/>
      <c r="U38" s="46"/>
      <c r="V38" s="46"/>
      <c r="W38" s="46"/>
      <c r="X38" s="46"/>
      <c r="Y38" s="46"/>
      <c r="Z38" s="46"/>
      <c r="AA38" s="46"/>
      <c r="AB38" s="45" t="s">
        <v>141</v>
      </c>
      <c r="AC38" s="46"/>
      <c r="AD38" s="46"/>
      <c r="AE38" s="143" t="s">
        <v>141</v>
      </c>
      <c r="AF38" s="46"/>
      <c r="AG38" s="46"/>
      <c r="AH38" s="46"/>
      <c r="AI38" s="46"/>
      <c r="AJ38" s="46"/>
      <c r="AK38" s="46"/>
    </row>
    <row r="39" spans="2:37">
      <c r="B39" s="4">
        <f t="shared" si="1"/>
        <v>42216</v>
      </c>
      <c r="C39" s="4"/>
      <c r="D39" s="45" t="s">
        <v>141</v>
      </c>
      <c r="E39" s="46"/>
      <c r="F39" s="46"/>
      <c r="G39" s="143" t="s">
        <v>141</v>
      </c>
      <c r="H39" s="46"/>
      <c r="I39" s="46"/>
      <c r="J39" s="45">
        <v>40</v>
      </c>
      <c r="K39" s="46"/>
      <c r="L39" s="46"/>
      <c r="M39" s="143">
        <v>40</v>
      </c>
      <c r="N39" s="46"/>
      <c r="O39" s="46"/>
      <c r="P39" s="45" t="s">
        <v>141</v>
      </c>
      <c r="Q39" s="46"/>
      <c r="R39" s="46"/>
      <c r="S39" s="143" t="s">
        <v>141</v>
      </c>
      <c r="T39" s="46"/>
      <c r="U39" s="46"/>
      <c r="V39" s="45">
        <v>34.67</v>
      </c>
      <c r="W39" s="46"/>
      <c r="X39" s="46"/>
      <c r="Y39" s="143">
        <v>120</v>
      </c>
      <c r="Z39" s="46"/>
      <c r="AA39" s="46"/>
      <c r="AB39" s="45" t="s">
        <v>141</v>
      </c>
      <c r="AC39" s="46"/>
      <c r="AD39" s="46"/>
      <c r="AE39" s="143" t="s">
        <v>141</v>
      </c>
      <c r="AF39" s="46"/>
      <c r="AG39" s="46"/>
      <c r="AH39" s="45">
        <v>130.5</v>
      </c>
      <c r="AI39" s="46"/>
      <c r="AJ39" s="46"/>
      <c r="AK39" s="143">
        <v>120</v>
      </c>
    </row>
    <row r="40" spans="2:37">
      <c r="B40" s="4">
        <f t="shared" si="1"/>
        <v>42223</v>
      </c>
      <c r="C40" s="4"/>
      <c r="D40" s="45">
        <v>42.92</v>
      </c>
      <c r="E40" s="46"/>
      <c r="F40" s="46"/>
      <c r="G40" s="143">
        <v>260</v>
      </c>
      <c r="H40" s="46"/>
      <c r="I40" s="46"/>
      <c r="J40" s="46"/>
      <c r="K40" s="46"/>
      <c r="L40" s="46"/>
      <c r="M40" s="46"/>
      <c r="N40" s="46"/>
      <c r="O40" s="46"/>
      <c r="P40" s="45" t="s">
        <v>141</v>
      </c>
      <c r="Q40" s="46"/>
      <c r="R40" s="46"/>
      <c r="S40" s="143" t="s">
        <v>141</v>
      </c>
      <c r="T40" s="46"/>
      <c r="U40" s="46"/>
      <c r="V40" s="46"/>
      <c r="W40" s="46"/>
      <c r="X40" s="46"/>
      <c r="Y40" s="46"/>
      <c r="Z40" s="46"/>
      <c r="AA40" s="46"/>
      <c r="AB40" s="45" t="s">
        <v>141</v>
      </c>
      <c r="AC40" s="46"/>
      <c r="AD40" s="46"/>
      <c r="AE40" s="143" t="s">
        <v>141</v>
      </c>
      <c r="AF40" s="46"/>
      <c r="AG40" s="46"/>
      <c r="AH40" s="46"/>
      <c r="AI40" s="46"/>
      <c r="AJ40" s="46"/>
      <c r="AK40" s="46"/>
    </row>
    <row r="41" spans="2:37">
      <c r="B41" s="4">
        <f t="shared" si="1"/>
        <v>42230</v>
      </c>
      <c r="C41" s="4"/>
      <c r="D41" s="45" t="s">
        <v>141</v>
      </c>
      <c r="E41" s="46"/>
      <c r="F41" s="46"/>
      <c r="G41" s="143" t="s">
        <v>141</v>
      </c>
      <c r="H41" s="46"/>
      <c r="I41" s="46"/>
      <c r="J41" s="46"/>
      <c r="K41" s="46"/>
      <c r="L41" s="46"/>
      <c r="M41" s="46"/>
      <c r="N41" s="46"/>
      <c r="O41" s="46"/>
      <c r="P41" s="45" t="s">
        <v>141</v>
      </c>
      <c r="Q41" s="46"/>
      <c r="R41" s="46"/>
      <c r="S41" s="143" t="s">
        <v>141</v>
      </c>
      <c r="T41" s="46"/>
      <c r="U41" s="46"/>
      <c r="V41" s="46"/>
      <c r="W41" s="46"/>
      <c r="X41" s="46"/>
      <c r="Y41" s="46"/>
      <c r="Z41" s="46"/>
      <c r="AA41" s="46"/>
      <c r="AB41" s="45" t="s">
        <v>141</v>
      </c>
      <c r="AC41" s="46"/>
      <c r="AD41" s="46"/>
      <c r="AE41" s="143" t="s">
        <v>141</v>
      </c>
      <c r="AF41" s="46"/>
      <c r="AG41" s="46"/>
      <c r="AH41" s="46"/>
      <c r="AI41" s="46"/>
      <c r="AJ41" s="46"/>
      <c r="AK41" s="46"/>
    </row>
    <row r="42" spans="2:37">
      <c r="B42" s="4">
        <f t="shared" si="1"/>
        <v>42237</v>
      </c>
      <c r="C42" s="4"/>
      <c r="D42" s="45" t="s">
        <v>141</v>
      </c>
      <c r="E42" s="46"/>
      <c r="F42" s="46"/>
      <c r="G42" s="143" t="s">
        <v>141</v>
      </c>
      <c r="H42" s="46"/>
      <c r="I42" s="46"/>
      <c r="J42" s="46"/>
      <c r="K42" s="46"/>
      <c r="L42" s="46"/>
      <c r="M42" s="46"/>
      <c r="N42" s="46"/>
      <c r="O42" s="46"/>
      <c r="P42" s="45" t="s">
        <v>141</v>
      </c>
      <c r="Q42" s="46"/>
      <c r="R42" s="46"/>
      <c r="S42" s="143" t="s">
        <v>141</v>
      </c>
      <c r="T42" s="46"/>
      <c r="U42" s="46"/>
      <c r="V42" s="46"/>
      <c r="W42" s="46"/>
      <c r="X42" s="46"/>
      <c r="Y42" s="46"/>
      <c r="Z42" s="46"/>
      <c r="AA42" s="46"/>
      <c r="AB42" s="45" t="s">
        <v>141</v>
      </c>
      <c r="AC42" s="46"/>
      <c r="AD42" s="46"/>
      <c r="AE42" s="143" t="s">
        <v>141</v>
      </c>
      <c r="AF42" s="46"/>
      <c r="AG42" s="46"/>
      <c r="AH42" s="46"/>
      <c r="AI42" s="46"/>
      <c r="AJ42" s="46"/>
      <c r="AK42" s="46"/>
    </row>
    <row r="43" spans="2:37">
      <c r="B43" s="4">
        <f t="shared" si="1"/>
        <v>42244</v>
      </c>
      <c r="C43" s="4"/>
      <c r="D43" s="45" t="s">
        <v>141</v>
      </c>
      <c r="E43" s="46"/>
      <c r="F43" s="46"/>
      <c r="G43" s="143" t="s">
        <v>141</v>
      </c>
      <c r="H43" s="46"/>
      <c r="I43" s="46"/>
      <c r="J43" s="45">
        <v>42.63</v>
      </c>
      <c r="K43" s="46"/>
      <c r="L43" s="46"/>
      <c r="M43" s="143">
        <v>380</v>
      </c>
      <c r="N43" s="46"/>
      <c r="O43" s="46"/>
      <c r="P43" s="45" t="s">
        <v>141</v>
      </c>
      <c r="Q43" s="46"/>
      <c r="R43" s="46"/>
      <c r="S43" s="143" t="s">
        <v>141</v>
      </c>
      <c r="T43" s="46"/>
      <c r="U43" s="46"/>
      <c r="V43" s="45" t="s">
        <v>141</v>
      </c>
      <c r="W43" s="46"/>
      <c r="X43" s="46"/>
      <c r="Y43" s="143" t="s">
        <v>141</v>
      </c>
      <c r="Z43" s="46"/>
      <c r="AA43" s="46"/>
      <c r="AB43" s="45" t="s">
        <v>141</v>
      </c>
      <c r="AC43" s="46"/>
      <c r="AD43" s="46"/>
      <c r="AE43" s="143" t="s">
        <v>141</v>
      </c>
      <c r="AF43" s="46"/>
      <c r="AG43" s="46"/>
      <c r="AH43" s="45" t="s">
        <v>141</v>
      </c>
      <c r="AI43" s="46"/>
      <c r="AJ43" s="46"/>
      <c r="AK43" s="143" t="s">
        <v>141</v>
      </c>
    </row>
    <row r="44" spans="2:37">
      <c r="B44" s="4">
        <f t="shared" si="1"/>
        <v>42251</v>
      </c>
      <c r="C44" s="4"/>
      <c r="D44" s="45">
        <v>42</v>
      </c>
      <c r="E44" s="46"/>
      <c r="F44" s="46"/>
      <c r="G44" s="143">
        <v>120</v>
      </c>
      <c r="H44" s="46"/>
      <c r="I44" s="46"/>
      <c r="J44" s="46"/>
      <c r="K44" s="46"/>
      <c r="L44" s="46"/>
      <c r="M44" s="46"/>
      <c r="N44" s="46"/>
      <c r="O44" s="46"/>
      <c r="P44" s="45">
        <v>41</v>
      </c>
      <c r="Q44" s="46"/>
      <c r="R44" s="46"/>
      <c r="S44" s="143">
        <v>54</v>
      </c>
      <c r="T44" s="46"/>
      <c r="U44" s="46"/>
      <c r="V44" s="46"/>
      <c r="W44" s="46"/>
      <c r="X44" s="46"/>
      <c r="Y44" s="46"/>
      <c r="Z44" s="46"/>
      <c r="AA44" s="46"/>
      <c r="AB44" s="45" t="s">
        <v>141</v>
      </c>
      <c r="AC44" s="46"/>
      <c r="AD44" s="46"/>
      <c r="AE44" s="143" t="s">
        <v>141</v>
      </c>
      <c r="AF44" s="46"/>
      <c r="AG44" s="46"/>
      <c r="AH44" s="46"/>
      <c r="AI44" s="46"/>
      <c r="AJ44" s="46"/>
      <c r="AK44" s="46"/>
    </row>
    <row r="45" spans="2:37">
      <c r="B45" s="4">
        <f t="shared" si="1"/>
        <v>42258</v>
      </c>
      <c r="C45" s="4"/>
      <c r="D45" s="45">
        <v>42</v>
      </c>
      <c r="E45" s="46"/>
      <c r="F45" s="46"/>
      <c r="G45" s="143">
        <v>40</v>
      </c>
      <c r="H45" s="46"/>
      <c r="I45" s="46"/>
      <c r="J45" s="46"/>
      <c r="K45" s="46"/>
      <c r="L45" s="46"/>
      <c r="M45" s="46"/>
      <c r="N45" s="46"/>
      <c r="O45" s="46"/>
      <c r="P45" s="45" t="s">
        <v>141</v>
      </c>
      <c r="Q45" s="46"/>
      <c r="R45" s="46"/>
      <c r="S45" s="143" t="s">
        <v>141</v>
      </c>
      <c r="T45" s="46"/>
      <c r="U45" s="46"/>
      <c r="V45" s="46"/>
      <c r="W45" s="46"/>
      <c r="X45" s="46"/>
      <c r="Y45" s="46"/>
      <c r="Z45" s="46"/>
      <c r="AA45" s="46"/>
      <c r="AB45" s="45" t="s">
        <v>141</v>
      </c>
      <c r="AC45" s="46"/>
      <c r="AD45" s="46"/>
      <c r="AE45" s="143" t="s">
        <v>141</v>
      </c>
      <c r="AF45" s="46"/>
      <c r="AG45" s="46"/>
      <c r="AH45" s="46"/>
      <c r="AI45" s="46"/>
      <c r="AJ45" s="46"/>
      <c r="AK45" s="46"/>
    </row>
    <row r="46" spans="2:37">
      <c r="B46" s="4">
        <f t="shared" si="1"/>
        <v>42265</v>
      </c>
      <c r="C46" s="4"/>
      <c r="D46" s="45">
        <v>43</v>
      </c>
      <c r="E46" s="46"/>
      <c r="F46" s="46"/>
      <c r="G46" s="143">
        <v>120</v>
      </c>
      <c r="H46" s="46"/>
      <c r="I46" s="46"/>
      <c r="J46" s="46"/>
      <c r="K46" s="46"/>
      <c r="L46" s="46"/>
      <c r="M46" s="46"/>
      <c r="N46" s="46"/>
      <c r="O46" s="46"/>
      <c r="P46" s="45" t="s">
        <v>141</v>
      </c>
      <c r="Q46" s="46"/>
      <c r="R46" s="46"/>
      <c r="S46" s="143" t="s">
        <v>141</v>
      </c>
      <c r="T46" s="46"/>
      <c r="U46" s="46"/>
      <c r="V46" s="46"/>
      <c r="W46" s="46"/>
      <c r="X46" s="46"/>
      <c r="Y46" s="46"/>
      <c r="Z46" s="46"/>
      <c r="AA46" s="46"/>
      <c r="AB46" s="45">
        <v>125</v>
      </c>
      <c r="AC46" s="46"/>
      <c r="AD46" s="46"/>
      <c r="AE46" s="143">
        <v>54</v>
      </c>
      <c r="AF46" s="46"/>
      <c r="AG46" s="46"/>
      <c r="AH46" s="46"/>
      <c r="AI46" s="46"/>
      <c r="AJ46" s="46"/>
      <c r="AK46" s="46"/>
    </row>
    <row r="47" spans="2:37">
      <c r="B47" s="4">
        <f t="shared" si="1"/>
        <v>42272</v>
      </c>
      <c r="C47" s="4"/>
      <c r="D47" s="45" t="s">
        <v>141</v>
      </c>
      <c r="E47" s="46"/>
      <c r="F47" s="46"/>
      <c r="G47" s="143" t="s">
        <v>141</v>
      </c>
      <c r="H47" s="46"/>
      <c r="I47" s="46"/>
      <c r="J47" s="45">
        <v>42.75</v>
      </c>
      <c r="K47" s="46"/>
      <c r="L47" s="46"/>
      <c r="M47" s="143">
        <v>160</v>
      </c>
      <c r="N47" s="46"/>
      <c r="O47" s="46"/>
      <c r="P47" s="45" t="s">
        <v>141</v>
      </c>
      <c r="Q47" s="46"/>
      <c r="R47" s="46"/>
      <c r="S47" s="143" t="s">
        <v>141</v>
      </c>
      <c r="T47" s="46"/>
      <c r="U47" s="46"/>
      <c r="V47" s="45">
        <v>41</v>
      </c>
      <c r="W47" s="46"/>
      <c r="X47" s="46"/>
      <c r="Y47" s="143">
        <v>54</v>
      </c>
      <c r="Z47" s="46"/>
      <c r="AA47" s="46"/>
      <c r="AB47" s="45">
        <v>128</v>
      </c>
      <c r="AC47" s="46"/>
      <c r="AD47" s="46"/>
      <c r="AE47" s="143">
        <v>54</v>
      </c>
      <c r="AF47" s="46"/>
      <c r="AG47" s="46"/>
      <c r="AH47" s="45">
        <v>126.5</v>
      </c>
      <c r="AI47" s="46"/>
      <c r="AJ47" s="46"/>
      <c r="AK47" s="143">
        <v>108</v>
      </c>
    </row>
    <row r="48" spans="2:37">
      <c r="B48" s="4">
        <f t="shared" si="1"/>
        <v>42279</v>
      </c>
      <c r="C48" s="4"/>
      <c r="D48" s="45" t="s">
        <v>141</v>
      </c>
      <c r="E48" s="46"/>
      <c r="F48" s="46"/>
      <c r="G48" s="143" t="s">
        <v>141</v>
      </c>
      <c r="H48" s="46"/>
      <c r="I48" s="46"/>
      <c r="J48" s="46"/>
      <c r="K48" s="46"/>
      <c r="L48" s="46"/>
      <c r="M48" s="46"/>
      <c r="N48" s="46"/>
      <c r="O48" s="46"/>
      <c r="P48" s="45" t="s">
        <v>141</v>
      </c>
      <c r="Q48" s="46"/>
      <c r="R48" s="46"/>
      <c r="S48" s="143" t="s">
        <v>141</v>
      </c>
      <c r="T48" s="46"/>
      <c r="U48" s="46"/>
      <c r="V48" s="46"/>
      <c r="W48" s="46"/>
      <c r="X48" s="46"/>
      <c r="Y48" s="46"/>
      <c r="Z48" s="46"/>
      <c r="AA48" s="46"/>
      <c r="AB48" s="45">
        <v>129</v>
      </c>
      <c r="AC48" s="46"/>
      <c r="AD48" s="46"/>
      <c r="AE48" s="143">
        <v>80</v>
      </c>
      <c r="AF48" s="46"/>
      <c r="AG48" s="46"/>
      <c r="AH48" s="46"/>
      <c r="AI48" s="46"/>
      <c r="AJ48" s="46"/>
      <c r="AK48" s="46"/>
    </row>
    <row r="49" spans="2:37">
      <c r="B49" s="4">
        <f t="shared" si="1"/>
        <v>42286</v>
      </c>
      <c r="C49" s="4"/>
      <c r="D49" s="45" t="s">
        <v>141</v>
      </c>
      <c r="E49" s="46"/>
      <c r="F49" s="46"/>
      <c r="G49" s="143" t="s">
        <v>141</v>
      </c>
      <c r="H49" s="46"/>
      <c r="I49" s="46"/>
      <c r="J49" s="46"/>
      <c r="K49" s="46"/>
      <c r="L49" s="46"/>
      <c r="M49" s="46"/>
      <c r="N49" s="46"/>
      <c r="O49" s="46"/>
      <c r="P49" s="45" t="s">
        <v>141</v>
      </c>
      <c r="Q49" s="46"/>
      <c r="R49" s="46"/>
      <c r="S49" s="143" t="s">
        <v>141</v>
      </c>
      <c r="T49" s="46"/>
      <c r="U49" s="46"/>
      <c r="V49" s="46"/>
      <c r="W49" s="46"/>
      <c r="X49" s="46"/>
      <c r="Y49" s="46"/>
      <c r="Z49" s="46"/>
      <c r="AA49" s="46"/>
      <c r="AB49" s="45">
        <v>135</v>
      </c>
      <c r="AC49" s="46"/>
      <c r="AD49" s="46"/>
      <c r="AE49" s="143">
        <v>180</v>
      </c>
      <c r="AF49" s="46"/>
      <c r="AG49" s="46"/>
      <c r="AH49" s="46"/>
      <c r="AI49" s="46"/>
      <c r="AJ49" s="46"/>
      <c r="AK49" s="46"/>
    </row>
    <row r="50" spans="2:37">
      <c r="B50" s="4">
        <f t="shared" si="1"/>
        <v>42293</v>
      </c>
      <c r="C50" s="4"/>
      <c r="D50" s="45" t="s">
        <v>141</v>
      </c>
      <c r="E50" s="46"/>
      <c r="F50" s="46"/>
      <c r="G50" s="143" t="s">
        <v>141</v>
      </c>
      <c r="H50" s="46"/>
      <c r="I50" s="46"/>
      <c r="J50" s="46"/>
      <c r="K50" s="46"/>
      <c r="L50" s="46"/>
      <c r="M50" s="46"/>
      <c r="N50" s="46"/>
      <c r="O50" s="46"/>
      <c r="P50" s="45" t="s">
        <v>141</v>
      </c>
      <c r="Q50" s="46"/>
      <c r="R50" s="46"/>
      <c r="S50" s="143" t="s">
        <v>141</v>
      </c>
      <c r="T50" s="46"/>
      <c r="U50" s="46"/>
      <c r="V50" s="46"/>
      <c r="W50" s="46"/>
      <c r="X50" s="46"/>
      <c r="Y50" s="46"/>
      <c r="Z50" s="46"/>
      <c r="AA50" s="46"/>
      <c r="AB50" s="45" t="s">
        <v>141</v>
      </c>
      <c r="AC50" s="46"/>
      <c r="AD50" s="46"/>
      <c r="AE50" s="143" t="s">
        <v>141</v>
      </c>
      <c r="AF50" s="46"/>
      <c r="AG50" s="46"/>
      <c r="AH50" s="46"/>
      <c r="AI50" s="46"/>
      <c r="AJ50" s="46"/>
      <c r="AK50" s="46"/>
    </row>
    <row r="51" spans="2:37">
      <c r="B51" s="4">
        <f t="shared" si="1"/>
        <v>42300</v>
      </c>
      <c r="C51" s="4"/>
      <c r="D51" s="45">
        <v>47.5</v>
      </c>
      <c r="E51" s="46"/>
      <c r="F51" s="46"/>
      <c r="G51" s="143">
        <v>80</v>
      </c>
      <c r="H51" s="46"/>
      <c r="I51" s="46"/>
      <c r="J51" s="46"/>
      <c r="K51" s="46"/>
      <c r="L51" s="46"/>
      <c r="M51" s="46"/>
      <c r="N51" s="46"/>
      <c r="O51" s="46"/>
      <c r="P51" s="45">
        <v>38</v>
      </c>
      <c r="Q51" s="46"/>
      <c r="R51" s="46"/>
      <c r="S51" s="143">
        <v>80</v>
      </c>
      <c r="T51" s="46"/>
      <c r="U51" s="46"/>
      <c r="V51" s="46"/>
      <c r="W51" s="46"/>
      <c r="X51" s="46"/>
      <c r="Y51" s="46"/>
      <c r="Z51" s="46"/>
      <c r="AA51" s="46"/>
      <c r="AB51" s="45">
        <v>130</v>
      </c>
      <c r="AC51" s="46"/>
      <c r="AD51" s="46"/>
      <c r="AE51" s="143">
        <v>120</v>
      </c>
      <c r="AF51" s="46"/>
      <c r="AG51" s="46"/>
      <c r="AH51" s="46"/>
      <c r="AI51" s="46"/>
      <c r="AJ51" s="46"/>
      <c r="AK51" s="46"/>
    </row>
    <row r="52" spans="2:37">
      <c r="B52" s="4">
        <f t="shared" si="1"/>
        <v>42307</v>
      </c>
      <c r="C52" s="4"/>
      <c r="D52" s="45">
        <v>43.67</v>
      </c>
      <c r="E52" s="46"/>
      <c r="F52" s="46"/>
      <c r="G52" s="143">
        <v>60</v>
      </c>
      <c r="H52" s="46"/>
      <c r="I52" s="46"/>
      <c r="J52" s="45">
        <v>45.86</v>
      </c>
      <c r="K52" s="46"/>
      <c r="L52" s="46"/>
      <c r="M52" s="143">
        <v>140</v>
      </c>
      <c r="N52" s="46"/>
      <c r="O52" s="46"/>
      <c r="P52" s="45">
        <v>38</v>
      </c>
      <c r="Q52" s="46"/>
      <c r="R52" s="46"/>
      <c r="S52" s="143">
        <v>40</v>
      </c>
      <c r="T52" s="46"/>
      <c r="U52" s="46"/>
      <c r="V52" s="45">
        <v>38</v>
      </c>
      <c r="W52" s="46"/>
      <c r="X52" s="46"/>
      <c r="Y52" s="143">
        <v>120</v>
      </c>
      <c r="Z52" s="46"/>
      <c r="AA52" s="46"/>
      <c r="AB52" s="45">
        <v>128</v>
      </c>
      <c r="AC52" s="46"/>
      <c r="AD52" s="46"/>
      <c r="AE52" s="143">
        <v>40</v>
      </c>
      <c r="AF52" s="46"/>
      <c r="AG52" s="46"/>
      <c r="AH52" s="45">
        <v>131.76</v>
      </c>
      <c r="AI52" s="46"/>
      <c r="AJ52" s="46"/>
      <c r="AK52" s="143">
        <v>420</v>
      </c>
    </row>
    <row r="53" spans="2:37">
      <c r="B53" s="4">
        <f t="shared" si="1"/>
        <v>42314</v>
      </c>
      <c r="C53" s="4"/>
      <c r="D53" s="45">
        <v>42</v>
      </c>
      <c r="E53" s="46"/>
      <c r="F53" s="46"/>
      <c r="G53" s="143">
        <v>40</v>
      </c>
      <c r="H53" s="46"/>
      <c r="I53" s="46"/>
      <c r="J53" s="46"/>
      <c r="K53" s="46"/>
      <c r="L53" s="46"/>
      <c r="M53" s="46"/>
      <c r="N53" s="46"/>
      <c r="O53" s="46"/>
      <c r="P53" s="45" t="s">
        <v>141</v>
      </c>
      <c r="Q53" s="46"/>
      <c r="R53" s="46"/>
      <c r="S53" s="143" t="s">
        <v>141</v>
      </c>
      <c r="T53" s="46"/>
      <c r="U53" s="46"/>
      <c r="V53" s="46"/>
      <c r="W53" s="46"/>
      <c r="X53" s="46"/>
      <c r="Y53" s="46"/>
      <c r="Z53" s="46"/>
      <c r="AA53" s="46"/>
      <c r="AB53" s="45" t="s">
        <v>141</v>
      </c>
      <c r="AC53" s="46"/>
      <c r="AD53" s="46"/>
      <c r="AE53" s="143" t="s">
        <v>141</v>
      </c>
      <c r="AF53" s="46"/>
      <c r="AG53" s="46"/>
      <c r="AH53" s="46"/>
      <c r="AI53" s="46"/>
      <c r="AJ53" s="46"/>
      <c r="AK53" s="46"/>
    </row>
    <row r="54" spans="2:37">
      <c r="B54" s="4">
        <f t="shared" si="1"/>
        <v>42321</v>
      </c>
      <c r="C54" s="4"/>
      <c r="D54" s="45" t="s">
        <v>141</v>
      </c>
      <c r="E54" s="46"/>
      <c r="F54" s="46"/>
      <c r="G54" s="143" t="s">
        <v>141</v>
      </c>
      <c r="H54" s="46"/>
      <c r="I54" s="46"/>
      <c r="J54" s="46"/>
      <c r="K54" s="46"/>
      <c r="L54" s="46"/>
      <c r="M54" s="46"/>
      <c r="N54" s="46"/>
      <c r="O54" s="46"/>
      <c r="P54" s="45" t="s">
        <v>141</v>
      </c>
      <c r="Q54" s="46"/>
      <c r="R54" s="46"/>
      <c r="S54" s="143" t="s">
        <v>141</v>
      </c>
      <c r="T54" s="46"/>
      <c r="U54" s="46"/>
      <c r="V54" s="46"/>
      <c r="W54" s="46"/>
      <c r="X54" s="46"/>
      <c r="Y54" s="46"/>
      <c r="Z54" s="46"/>
      <c r="AA54" s="46"/>
      <c r="AB54" s="45" t="s">
        <v>141</v>
      </c>
      <c r="AC54" s="46"/>
      <c r="AD54" s="46"/>
      <c r="AE54" s="143" t="s">
        <v>141</v>
      </c>
      <c r="AF54" s="46"/>
      <c r="AG54" s="46"/>
      <c r="AH54" s="46"/>
      <c r="AI54" s="46"/>
      <c r="AJ54" s="46"/>
      <c r="AK54" s="46"/>
    </row>
    <row r="55" spans="2:37">
      <c r="B55" s="4">
        <f t="shared" si="1"/>
        <v>42328</v>
      </c>
      <c r="C55" s="4"/>
      <c r="D55" s="45">
        <v>42.73</v>
      </c>
      <c r="E55" s="46"/>
      <c r="F55" s="46"/>
      <c r="G55" s="143">
        <v>148</v>
      </c>
      <c r="H55" s="46"/>
      <c r="I55" s="46"/>
      <c r="J55" s="46"/>
      <c r="K55" s="46"/>
      <c r="L55" s="46"/>
      <c r="M55" s="46"/>
      <c r="N55" s="46"/>
      <c r="O55" s="46"/>
      <c r="P55" s="45" t="s">
        <v>141</v>
      </c>
      <c r="Q55" s="46"/>
      <c r="R55" s="46"/>
      <c r="S55" s="143" t="s">
        <v>141</v>
      </c>
      <c r="T55" s="46"/>
      <c r="U55" s="46"/>
      <c r="V55" s="46"/>
      <c r="W55" s="46"/>
      <c r="X55" s="46"/>
      <c r="Y55" s="46"/>
      <c r="Z55" s="46"/>
      <c r="AA55" s="46"/>
      <c r="AB55" s="45">
        <v>128.02000000000001</v>
      </c>
      <c r="AC55" s="46"/>
      <c r="AD55" s="46"/>
      <c r="AE55" s="143">
        <v>164</v>
      </c>
      <c r="AF55" s="46"/>
      <c r="AG55" s="46"/>
      <c r="AH55" s="46"/>
      <c r="AI55" s="46"/>
      <c r="AJ55" s="46"/>
      <c r="AK55" s="46"/>
    </row>
    <row r="56" spans="2:37">
      <c r="B56" s="4">
        <f t="shared" si="1"/>
        <v>42335</v>
      </c>
      <c r="C56" s="4"/>
      <c r="D56" s="45" t="s">
        <v>141</v>
      </c>
      <c r="E56" s="46"/>
      <c r="F56" s="46"/>
      <c r="G56" s="143" t="s">
        <v>141</v>
      </c>
      <c r="H56" s="46"/>
      <c r="I56" s="46"/>
      <c r="J56" s="45">
        <v>42.57</v>
      </c>
      <c r="K56" s="46"/>
      <c r="L56" s="46"/>
      <c r="M56" s="143">
        <v>188</v>
      </c>
      <c r="N56" s="46"/>
      <c r="O56" s="46"/>
      <c r="P56" s="45" t="s">
        <v>141</v>
      </c>
      <c r="Q56" s="46"/>
      <c r="R56" s="46"/>
      <c r="S56" s="143" t="s">
        <v>141</v>
      </c>
      <c r="T56" s="46"/>
      <c r="U56" s="46"/>
      <c r="V56" s="45" t="s">
        <v>141</v>
      </c>
      <c r="W56" s="46"/>
      <c r="X56" s="46"/>
      <c r="Y56" s="143" t="s">
        <v>141</v>
      </c>
      <c r="Z56" s="46"/>
      <c r="AA56" s="46"/>
      <c r="AB56" s="45">
        <v>127</v>
      </c>
      <c r="AC56" s="46"/>
      <c r="AD56" s="46"/>
      <c r="AE56" s="143">
        <v>54</v>
      </c>
      <c r="AF56" s="46"/>
      <c r="AG56" s="46"/>
      <c r="AH56" s="45">
        <v>127.77</v>
      </c>
      <c r="AI56" s="46"/>
      <c r="AJ56" s="46"/>
      <c r="AK56" s="143">
        <v>218</v>
      </c>
    </row>
    <row r="57" spans="2:37">
      <c r="B57" s="4">
        <f t="shared" si="1"/>
        <v>42342</v>
      </c>
      <c r="C57" s="4"/>
      <c r="D57" s="45">
        <v>44</v>
      </c>
      <c r="E57" s="46"/>
      <c r="F57" s="46"/>
      <c r="G57" s="143">
        <v>10</v>
      </c>
      <c r="H57" s="46"/>
      <c r="I57" s="46"/>
      <c r="J57" s="46"/>
      <c r="K57" s="46"/>
      <c r="L57" s="46"/>
      <c r="M57" s="46"/>
      <c r="N57" s="46"/>
      <c r="O57" s="46"/>
      <c r="P57" s="45" t="s">
        <v>141</v>
      </c>
      <c r="Q57" s="46"/>
      <c r="R57" s="46"/>
      <c r="S57" s="143" t="s">
        <v>141</v>
      </c>
      <c r="T57" s="46"/>
      <c r="U57" s="46"/>
      <c r="V57" s="46"/>
      <c r="W57" s="46"/>
      <c r="X57" s="46"/>
      <c r="Y57" s="46"/>
      <c r="Z57" s="46"/>
      <c r="AA57" s="46"/>
      <c r="AB57" s="45">
        <v>125</v>
      </c>
      <c r="AC57" s="46"/>
      <c r="AD57" s="46"/>
      <c r="AE57" s="143">
        <v>54</v>
      </c>
      <c r="AF57" s="46"/>
      <c r="AG57" s="46"/>
      <c r="AH57" s="46"/>
      <c r="AI57" s="46"/>
      <c r="AJ57" s="46"/>
      <c r="AK57" s="46"/>
    </row>
    <row r="58" spans="2:37">
      <c r="B58" s="4">
        <f t="shared" si="1"/>
        <v>42349</v>
      </c>
      <c r="C58" s="4"/>
      <c r="D58" s="45">
        <v>44</v>
      </c>
      <c r="E58" s="46"/>
      <c r="F58" s="46"/>
      <c r="G58" s="143">
        <v>10</v>
      </c>
      <c r="H58" s="46"/>
      <c r="I58" s="46"/>
      <c r="J58" s="46"/>
      <c r="K58" s="46"/>
      <c r="L58" s="46"/>
      <c r="M58" s="46"/>
      <c r="N58" s="46"/>
      <c r="O58" s="46"/>
      <c r="P58" s="45" t="s">
        <v>141</v>
      </c>
      <c r="Q58" s="46"/>
      <c r="R58" s="46"/>
      <c r="S58" s="143" t="s">
        <v>141</v>
      </c>
      <c r="T58" s="46"/>
      <c r="U58" s="46"/>
      <c r="V58" s="46"/>
      <c r="W58" s="46"/>
      <c r="X58" s="46"/>
      <c r="Y58" s="46"/>
      <c r="Z58" s="46"/>
      <c r="AA58" s="46"/>
      <c r="AB58" s="45" t="s">
        <v>141</v>
      </c>
      <c r="AC58" s="46"/>
      <c r="AD58" s="46"/>
      <c r="AE58" s="143" t="s">
        <v>141</v>
      </c>
      <c r="AF58" s="46"/>
      <c r="AG58" s="46"/>
      <c r="AH58" s="46"/>
      <c r="AI58" s="46"/>
      <c r="AJ58" s="46"/>
      <c r="AK58" s="46"/>
    </row>
    <row r="59" spans="2:37">
      <c r="B59" s="4">
        <f t="shared" si="1"/>
        <v>42356</v>
      </c>
      <c r="C59" s="4"/>
      <c r="D59" s="45">
        <v>39.53</v>
      </c>
      <c r="E59" s="46"/>
      <c r="F59" s="46"/>
      <c r="G59" s="143">
        <v>170</v>
      </c>
      <c r="H59" s="46"/>
      <c r="I59" s="46"/>
      <c r="J59" s="46"/>
      <c r="K59" s="46"/>
      <c r="L59" s="46"/>
      <c r="M59" s="46"/>
      <c r="N59" s="46"/>
      <c r="O59" s="46"/>
      <c r="P59" s="45" t="s">
        <v>141</v>
      </c>
      <c r="Q59" s="46"/>
      <c r="R59" s="46"/>
      <c r="S59" s="143" t="s">
        <v>141</v>
      </c>
      <c r="T59" s="46"/>
      <c r="U59" s="46"/>
      <c r="V59" s="46"/>
      <c r="W59" s="46"/>
      <c r="X59" s="46"/>
      <c r="Y59" s="46"/>
      <c r="Z59" s="46"/>
      <c r="AA59" s="46"/>
      <c r="AB59" s="45" t="s">
        <v>141</v>
      </c>
      <c r="AC59" s="46"/>
      <c r="AD59" s="46"/>
      <c r="AE59" s="143" t="s">
        <v>141</v>
      </c>
      <c r="AF59" s="46"/>
      <c r="AG59" s="46"/>
      <c r="AH59" s="46"/>
      <c r="AI59" s="46"/>
      <c r="AJ59" s="46"/>
      <c r="AK59" s="46"/>
    </row>
    <row r="60" spans="2:37">
      <c r="B60" s="4">
        <f t="shared" si="1"/>
        <v>42363</v>
      </c>
      <c r="C60" s="4"/>
      <c r="D60" s="45" t="s">
        <v>141</v>
      </c>
      <c r="E60" s="46"/>
      <c r="F60" s="46"/>
      <c r="G60" s="45" t="s">
        <v>141</v>
      </c>
      <c r="H60" s="46"/>
      <c r="I60" s="46"/>
      <c r="J60" s="46"/>
      <c r="K60" s="46"/>
      <c r="L60" s="46"/>
      <c r="M60" s="46"/>
      <c r="N60" s="46"/>
      <c r="O60" s="46"/>
      <c r="P60" s="45" t="s">
        <v>141</v>
      </c>
      <c r="Q60" s="46"/>
      <c r="R60" s="46"/>
      <c r="S60" s="143" t="s">
        <v>141</v>
      </c>
      <c r="T60" s="46"/>
      <c r="U60" s="46"/>
      <c r="V60" s="46"/>
      <c r="W60" s="46"/>
      <c r="X60" s="46"/>
      <c r="Y60" s="46"/>
      <c r="Z60" s="46"/>
      <c r="AA60" s="46"/>
      <c r="AB60" s="45" t="s">
        <v>141</v>
      </c>
      <c r="AC60" s="46"/>
      <c r="AD60" s="46"/>
      <c r="AE60" s="143" t="s">
        <v>141</v>
      </c>
      <c r="AF60" s="46"/>
      <c r="AG60" s="46"/>
      <c r="AH60" s="46"/>
      <c r="AI60" s="46"/>
      <c r="AJ60" s="46"/>
      <c r="AK60" s="46"/>
    </row>
    <row r="61" spans="2:37">
      <c r="B61" s="4">
        <f t="shared" si="1"/>
        <v>42370</v>
      </c>
      <c r="C61" s="4"/>
      <c r="D61" s="45">
        <v>42</v>
      </c>
      <c r="E61" s="46"/>
      <c r="F61" s="46"/>
      <c r="G61" s="143">
        <v>40</v>
      </c>
      <c r="H61" s="46"/>
      <c r="I61" s="46"/>
      <c r="J61" s="45">
        <v>40.35</v>
      </c>
      <c r="K61" s="46"/>
      <c r="L61" s="46"/>
      <c r="M61" s="143">
        <v>230</v>
      </c>
      <c r="N61" s="46"/>
      <c r="O61" s="46"/>
      <c r="P61" s="45" t="s">
        <v>141</v>
      </c>
      <c r="Q61" s="46"/>
      <c r="R61" s="46"/>
      <c r="S61" s="143" t="s">
        <v>141</v>
      </c>
      <c r="T61" s="46"/>
      <c r="U61" s="46"/>
      <c r="V61" s="45" t="s">
        <v>141</v>
      </c>
      <c r="W61" s="46"/>
      <c r="X61" s="46"/>
      <c r="Y61" s="143" t="s">
        <v>141</v>
      </c>
      <c r="Z61" s="46"/>
      <c r="AA61" s="46"/>
      <c r="AB61" s="45" t="s">
        <v>141</v>
      </c>
      <c r="AC61" s="46"/>
      <c r="AD61" s="46"/>
      <c r="AE61" s="143" t="s">
        <v>141</v>
      </c>
      <c r="AF61" s="46"/>
      <c r="AG61" s="46"/>
      <c r="AH61" s="45">
        <v>125</v>
      </c>
      <c r="AI61" s="46"/>
      <c r="AJ61" s="46"/>
      <c r="AK61" s="143">
        <v>54</v>
      </c>
    </row>
    <row r="62" spans="2:37" ht="6.2" customHeight="1">
      <c r="B62" s="4"/>
      <c r="C62" s="4"/>
      <c r="D62" s="45"/>
      <c r="E62" s="46"/>
      <c r="F62" s="46"/>
      <c r="G62" s="143"/>
      <c r="H62" s="46"/>
      <c r="I62" s="46"/>
      <c r="J62" s="45"/>
      <c r="K62" s="46"/>
      <c r="L62" s="46"/>
      <c r="M62" s="143"/>
      <c r="N62" s="46"/>
      <c r="O62" s="46"/>
      <c r="P62" s="45"/>
      <c r="Q62" s="46"/>
      <c r="R62" s="46"/>
      <c r="S62" s="143"/>
      <c r="T62" s="46"/>
      <c r="U62" s="46"/>
      <c r="V62" s="45"/>
      <c r="W62" s="46"/>
      <c r="X62" s="46"/>
      <c r="Y62" s="143"/>
      <c r="Z62" s="46"/>
      <c r="AA62" s="46"/>
      <c r="AB62" s="45"/>
      <c r="AC62" s="46"/>
      <c r="AD62" s="46"/>
      <c r="AE62" s="143"/>
      <c r="AF62" s="46"/>
      <c r="AG62" s="46"/>
      <c r="AH62" s="45"/>
      <c r="AI62" s="46"/>
      <c r="AJ62" s="46"/>
      <c r="AK62" s="143"/>
    </row>
    <row r="63" spans="2:37" ht="12.95" customHeight="1">
      <c r="B63" s="127">
        <v>2015</v>
      </c>
      <c r="C63" s="9"/>
      <c r="D63" s="121">
        <f>SUMPRODUCT(D9:D61,G9:G61)/SUM(G9:G60)</f>
        <v>47.200128205128202</v>
      </c>
      <c r="E63" s="121"/>
      <c r="F63" s="121"/>
      <c r="G63" s="327">
        <f>SUM(G9:G61)</f>
        <v>2692</v>
      </c>
      <c r="H63" s="81"/>
      <c r="I63" s="121"/>
      <c r="J63" s="121"/>
      <c r="K63" s="121"/>
      <c r="L63" s="121"/>
      <c r="M63" s="428"/>
      <c r="N63" s="82"/>
      <c r="O63" s="82"/>
      <c r="P63" s="121">
        <f>SUMPRODUCT(P9:P61,S9:S61)/SUM(S9:S61)</f>
        <v>32.880397286821704</v>
      </c>
      <c r="Q63" s="121"/>
      <c r="R63" s="121"/>
      <c r="S63" s="327">
        <f>SUM(S9:S61)</f>
        <v>2064</v>
      </c>
      <c r="T63" s="81"/>
      <c r="U63" s="121"/>
      <c r="V63" s="121"/>
      <c r="W63" s="121"/>
      <c r="X63" s="121"/>
      <c r="Y63" s="428"/>
      <c r="Z63" s="82"/>
      <c r="AA63" s="82"/>
      <c r="AB63" s="121">
        <f>SUMPRODUCT(AB9:AB61,AE9:AE61)/SUM(AE9:AE61)</f>
        <v>130.02054316197868</v>
      </c>
      <c r="AC63" s="121"/>
      <c r="AD63" s="121"/>
      <c r="AE63" s="327">
        <f>SUM(AE9:AE61)</f>
        <v>3093</v>
      </c>
      <c r="AF63" s="81"/>
      <c r="AG63" s="121"/>
      <c r="AH63" s="121"/>
      <c r="AI63" s="130"/>
      <c r="AJ63" s="130"/>
      <c r="AK63" s="430"/>
    </row>
    <row r="64" spans="2:37" ht="12.95" customHeight="1">
      <c r="B64" s="246">
        <v>2014</v>
      </c>
      <c r="C64" s="9"/>
      <c r="D64" s="121">
        <v>58.204150066401063</v>
      </c>
      <c r="E64" s="121"/>
      <c r="F64" s="121"/>
      <c r="G64" s="327">
        <v>3012</v>
      </c>
      <c r="H64" s="81"/>
      <c r="I64" s="121"/>
      <c r="J64" s="121"/>
      <c r="K64" s="121"/>
      <c r="L64" s="121"/>
      <c r="M64" s="428"/>
      <c r="N64" s="82"/>
      <c r="O64" s="82"/>
      <c r="P64" s="121">
        <v>40.315372217958554</v>
      </c>
      <c r="Q64" s="121"/>
      <c r="R64" s="121"/>
      <c r="S64" s="327">
        <v>2606</v>
      </c>
      <c r="T64" s="81"/>
      <c r="U64" s="121"/>
      <c r="V64" s="121"/>
      <c r="W64" s="121"/>
      <c r="X64" s="121"/>
      <c r="Y64" s="428"/>
      <c r="Z64" s="82"/>
      <c r="AA64" s="82"/>
      <c r="AB64" s="121">
        <v>164.51558613861383</v>
      </c>
      <c r="AC64" s="121"/>
      <c r="AD64" s="121"/>
      <c r="AE64" s="327">
        <v>5050</v>
      </c>
      <c r="AF64" s="81"/>
      <c r="AG64" s="121"/>
      <c r="AH64" s="121"/>
      <c r="AI64" s="130"/>
      <c r="AJ64" s="130"/>
      <c r="AK64" s="430"/>
    </row>
    <row r="65" spans="2:38" ht="2.4500000000000002" customHeight="1">
      <c r="B65" s="127"/>
      <c r="C65" s="9"/>
      <c r="D65" s="130"/>
      <c r="E65" s="130"/>
      <c r="F65" s="130"/>
      <c r="G65" s="131"/>
      <c r="H65" s="110"/>
      <c r="I65" s="130"/>
      <c r="J65" s="130"/>
      <c r="K65" s="130"/>
      <c r="L65" s="130"/>
      <c r="M65" s="131"/>
      <c r="P65" s="130"/>
      <c r="Q65" s="130"/>
      <c r="R65" s="130"/>
      <c r="S65" s="131"/>
      <c r="T65" s="110"/>
      <c r="U65" s="130"/>
      <c r="V65" s="130"/>
      <c r="W65" s="130"/>
      <c r="X65" s="130"/>
      <c r="Y65" s="131"/>
      <c r="AB65" s="130"/>
      <c r="AC65" s="130"/>
      <c r="AD65" s="130"/>
      <c r="AE65" s="131"/>
      <c r="AF65" s="110"/>
      <c r="AG65" s="130"/>
      <c r="AH65" s="130"/>
      <c r="AI65" s="130"/>
      <c r="AJ65" s="130"/>
      <c r="AK65" s="131"/>
    </row>
    <row r="66" spans="2:38" ht="12.95" customHeight="1">
      <c r="B66" s="10" t="s">
        <v>146</v>
      </c>
      <c r="J66" s="117"/>
      <c r="K66" s="117"/>
      <c r="M66" s="117"/>
      <c r="N66" s="117"/>
      <c r="O66" s="117"/>
      <c r="V66" s="117"/>
      <c r="W66" s="117"/>
      <c r="Y66" s="117"/>
      <c r="Z66" s="117"/>
      <c r="AA66" s="117"/>
      <c r="AH66" s="117"/>
      <c r="AI66" s="117"/>
      <c r="AK66" s="117"/>
      <c r="AL66" s="117"/>
    </row>
    <row r="67" spans="2:38" ht="12.95" customHeight="1">
      <c r="B67" s="10" t="s">
        <v>394</v>
      </c>
      <c r="J67" s="117"/>
      <c r="K67" s="117"/>
      <c r="M67" s="117"/>
      <c r="N67" s="117"/>
      <c r="O67" s="117"/>
      <c r="V67" s="117"/>
      <c r="W67" s="117"/>
      <c r="Y67" s="117"/>
      <c r="Z67" s="117"/>
      <c r="AA67" s="117"/>
      <c r="AH67" s="117"/>
      <c r="AI67" s="117"/>
      <c r="AK67" s="117"/>
      <c r="AL67" s="117"/>
    </row>
    <row r="68" spans="2:38" ht="12.95" customHeight="1">
      <c r="B68" s="10" t="s">
        <v>272</v>
      </c>
      <c r="J68" s="117"/>
      <c r="K68" s="117"/>
      <c r="M68" s="117"/>
      <c r="N68" s="117"/>
      <c r="O68" s="117"/>
      <c r="V68" s="117"/>
      <c r="W68" s="117"/>
      <c r="Y68" s="117"/>
      <c r="Z68" s="117"/>
      <c r="AA68" s="117"/>
      <c r="AH68" s="117"/>
      <c r="AI68" s="117"/>
      <c r="AK68" s="117"/>
      <c r="AL68" s="117"/>
    </row>
    <row r="69" spans="2:38">
      <c r="J69" s="117"/>
      <c r="K69" s="117"/>
      <c r="M69" s="117"/>
      <c r="N69" s="117"/>
      <c r="O69" s="117"/>
      <c r="V69" s="117"/>
      <c r="W69" s="117"/>
      <c r="Y69" s="117"/>
      <c r="Z69" s="117"/>
      <c r="AA69" s="117"/>
      <c r="AH69" s="117"/>
      <c r="AI69" s="117"/>
      <c r="AK69" s="117"/>
      <c r="AL69" s="117"/>
    </row>
    <row r="70" spans="2:38">
      <c r="J70" s="117"/>
      <c r="K70" s="117"/>
      <c r="M70" s="117"/>
      <c r="N70" s="117"/>
      <c r="O70" s="117"/>
      <c r="V70" s="117"/>
      <c r="W70" s="117"/>
      <c r="Y70" s="117"/>
      <c r="Z70" s="117"/>
      <c r="AA70" s="117"/>
      <c r="AH70" s="117"/>
      <c r="AI70" s="117"/>
      <c r="AK70" s="117"/>
      <c r="AL70" s="117"/>
    </row>
    <row r="71" spans="2:38">
      <c r="J71" s="117"/>
      <c r="K71" s="117"/>
      <c r="M71" s="117"/>
      <c r="N71" s="117"/>
      <c r="O71" s="117"/>
      <c r="V71" s="117"/>
      <c r="W71" s="117"/>
      <c r="Y71" s="117"/>
      <c r="Z71" s="117"/>
      <c r="AA71" s="117"/>
      <c r="AH71" s="117"/>
      <c r="AI71" s="117"/>
      <c r="AK71" s="117"/>
      <c r="AL71" s="117"/>
    </row>
  </sheetData>
  <mergeCells count="15">
    <mergeCell ref="D6:N6"/>
    <mergeCell ref="P6:Z6"/>
    <mergeCell ref="AB6:AL6"/>
    <mergeCell ref="D7:E7"/>
    <mergeCell ref="G7:H7"/>
    <mergeCell ref="J7:K7"/>
    <mergeCell ref="M7:N7"/>
    <mergeCell ref="P7:Q7"/>
    <mergeCell ref="S7:T7"/>
    <mergeCell ref="V7:W7"/>
    <mergeCell ref="Y7:Z7"/>
    <mergeCell ref="AB7:AC7"/>
    <mergeCell ref="AE7:AF7"/>
    <mergeCell ref="AH7:AI7"/>
    <mergeCell ref="AK7:AL7"/>
  </mergeCells>
  <pageMargins left="0.24" right="0.24" top="0.17" bottom="0.17" header="0.17" footer="0.17"/>
  <pageSetup scale="95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X114"/>
  <sheetViews>
    <sheetView zoomScaleNormal="100" workbookViewId="0">
      <selection activeCell="M44" sqref="M44"/>
    </sheetView>
  </sheetViews>
  <sheetFormatPr defaultColWidth="11.7109375" defaultRowHeight="15"/>
  <cols>
    <col min="1" max="16" width="5.7109375" style="627" customWidth="1"/>
    <col min="17" max="17" width="6.28515625" style="627" customWidth="1"/>
    <col min="18" max="154" width="11.7109375" style="627" customWidth="1"/>
    <col min="155" max="256" width="11.7109375" style="684"/>
    <col min="257" max="272" width="5.7109375" style="684" customWidth="1"/>
    <col min="273" max="273" width="6.28515625" style="684" customWidth="1"/>
    <col min="274" max="410" width="11.7109375" style="684" customWidth="1"/>
    <col min="411" max="512" width="11.7109375" style="684"/>
    <col min="513" max="528" width="5.7109375" style="684" customWidth="1"/>
    <col min="529" max="529" width="6.28515625" style="684" customWidth="1"/>
    <col min="530" max="666" width="11.7109375" style="684" customWidth="1"/>
    <col min="667" max="768" width="11.7109375" style="684"/>
    <col min="769" max="784" width="5.7109375" style="684" customWidth="1"/>
    <col min="785" max="785" width="6.28515625" style="684" customWidth="1"/>
    <col min="786" max="922" width="11.7109375" style="684" customWidth="1"/>
    <col min="923" max="1024" width="11.7109375" style="684"/>
    <col min="1025" max="1040" width="5.7109375" style="684" customWidth="1"/>
    <col min="1041" max="1041" width="6.28515625" style="684" customWidth="1"/>
    <col min="1042" max="1178" width="11.7109375" style="684" customWidth="1"/>
    <col min="1179" max="1280" width="11.7109375" style="684"/>
    <col min="1281" max="1296" width="5.7109375" style="684" customWidth="1"/>
    <col min="1297" max="1297" width="6.28515625" style="684" customWidth="1"/>
    <col min="1298" max="1434" width="11.7109375" style="684" customWidth="1"/>
    <col min="1435" max="1536" width="11.7109375" style="684"/>
    <col min="1537" max="1552" width="5.7109375" style="684" customWidth="1"/>
    <col min="1553" max="1553" width="6.28515625" style="684" customWidth="1"/>
    <col min="1554" max="1690" width="11.7109375" style="684" customWidth="1"/>
    <col min="1691" max="1792" width="11.7109375" style="684"/>
    <col min="1793" max="1808" width="5.7109375" style="684" customWidth="1"/>
    <col min="1809" max="1809" width="6.28515625" style="684" customWidth="1"/>
    <col min="1810" max="1946" width="11.7109375" style="684" customWidth="1"/>
    <col min="1947" max="2048" width="11.7109375" style="684"/>
    <col min="2049" max="2064" width="5.7109375" style="684" customWidth="1"/>
    <col min="2065" max="2065" width="6.28515625" style="684" customWidth="1"/>
    <col min="2066" max="2202" width="11.7109375" style="684" customWidth="1"/>
    <col min="2203" max="2304" width="11.7109375" style="684"/>
    <col min="2305" max="2320" width="5.7109375" style="684" customWidth="1"/>
    <col min="2321" max="2321" width="6.28515625" style="684" customWidth="1"/>
    <col min="2322" max="2458" width="11.7109375" style="684" customWidth="1"/>
    <col min="2459" max="2560" width="11.7109375" style="684"/>
    <col min="2561" max="2576" width="5.7109375" style="684" customWidth="1"/>
    <col min="2577" max="2577" width="6.28515625" style="684" customWidth="1"/>
    <col min="2578" max="2714" width="11.7109375" style="684" customWidth="1"/>
    <col min="2715" max="2816" width="11.7109375" style="684"/>
    <col min="2817" max="2832" width="5.7109375" style="684" customWidth="1"/>
    <col min="2833" max="2833" width="6.28515625" style="684" customWidth="1"/>
    <col min="2834" max="2970" width="11.7109375" style="684" customWidth="1"/>
    <col min="2971" max="3072" width="11.7109375" style="684"/>
    <col min="3073" max="3088" width="5.7109375" style="684" customWidth="1"/>
    <col min="3089" max="3089" width="6.28515625" style="684" customWidth="1"/>
    <col min="3090" max="3226" width="11.7109375" style="684" customWidth="1"/>
    <col min="3227" max="3328" width="11.7109375" style="684"/>
    <col min="3329" max="3344" width="5.7109375" style="684" customWidth="1"/>
    <col min="3345" max="3345" width="6.28515625" style="684" customWidth="1"/>
    <col min="3346" max="3482" width="11.7109375" style="684" customWidth="1"/>
    <col min="3483" max="3584" width="11.7109375" style="684"/>
    <col min="3585" max="3600" width="5.7109375" style="684" customWidth="1"/>
    <col min="3601" max="3601" width="6.28515625" style="684" customWidth="1"/>
    <col min="3602" max="3738" width="11.7109375" style="684" customWidth="1"/>
    <col min="3739" max="3840" width="11.7109375" style="684"/>
    <col min="3841" max="3856" width="5.7109375" style="684" customWidth="1"/>
    <col min="3857" max="3857" width="6.28515625" style="684" customWidth="1"/>
    <col min="3858" max="3994" width="11.7109375" style="684" customWidth="1"/>
    <col min="3995" max="4096" width="11.7109375" style="684"/>
    <col min="4097" max="4112" width="5.7109375" style="684" customWidth="1"/>
    <col min="4113" max="4113" width="6.28515625" style="684" customWidth="1"/>
    <col min="4114" max="4250" width="11.7109375" style="684" customWidth="1"/>
    <col min="4251" max="4352" width="11.7109375" style="684"/>
    <col min="4353" max="4368" width="5.7109375" style="684" customWidth="1"/>
    <col min="4369" max="4369" width="6.28515625" style="684" customWidth="1"/>
    <col min="4370" max="4506" width="11.7109375" style="684" customWidth="1"/>
    <col min="4507" max="4608" width="11.7109375" style="684"/>
    <col min="4609" max="4624" width="5.7109375" style="684" customWidth="1"/>
    <col min="4625" max="4625" width="6.28515625" style="684" customWidth="1"/>
    <col min="4626" max="4762" width="11.7109375" style="684" customWidth="1"/>
    <col min="4763" max="4864" width="11.7109375" style="684"/>
    <col min="4865" max="4880" width="5.7109375" style="684" customWidth="1"/>
    <col min="4881" max="4881" width="6.28515625" style="684" customWidth="1"/>
    <col min="4882" max="5018" width="11.7109375" style="684" customWidth="1"/>
    <col min="5019" max="5120" width="11.7109375" style="684"/>
    <col min="5121" max="5136" width="5.7109375" style="684" customWidth="1"/>
    <col min="5137" max="5137" width="6.28515625" style="684" customWidth="1"/>
    <col min="5138" max="5274" width="11.7109375" style="684" customWidth="1"/>
    <col min="5275" max="5376" width="11.7109375" style="684"/>
    <col min="5377" max="5392" width="5.7109375" style="684" customWidth="1"/>
    <col min="5393" max="5393" width="6.28515625" style="684" customWidth="1"/>
    <col min="5394" max="5530" width="11.7109375" style="684" customWidth="1"/>
    <col min="5531" max="5632" width="11.7109375" style="684"/>
    <col min="5633" max="5648" width="5.7109375" style="684" customWidth="1"/>
    <col min="5649" max="5649" width="6.28515625" style="684" customWidth="1"/>
    <col min="5650" max="5786" width="11.7109375" style="684" customWidth="1"/>
    <col min="5787" max="5888" width="11.7109375" style="684"/>
    <col min="5889" max="5904" width="5.7109375" style="684" customWidth="1"/>
    <col min="5905" max="5905" width="6.28515625" style="684" customWidth="1"/>
    <col min="5906" max="6042" width="11.7109375" style="684" customWidth="1"/>
    <col min="6043" max="6144" width="11.7109375" style="684"/>
    <col min="6145" max="6160" width="5.7109375" style="684" customWidth="1"/>
    <col min="6161" max="6161" width="6.28515625" style="684" customWidth="1"/>
    <col min="6162" max="6298" width="11.7109375" style="684" customWidth="1"/>
    <col min="6299" max="6400" width="11.7109375" style="684"/>
    <col min="6401" max="6416" width="5.7109375" style="684" customWidth="1"/>
    <col min="6417" max="6417" width="6.28515625" style="684" customWidth="1"/>
    <col min="6418" max="6554" width="11.7109375" style="684" customWidth="1"/>
    <col min="6555" max="6656" width="11.7109375" style="684"/>
    <col min="6657" max="6672" width="5.7109375" style="684" customWidth="1"/>
    <col min="6673" max="6673" width="6.28515625" style="684" customWidth="1"/>
    <col min="6674" max="6810" width="11.7109375" style="684" customWidth="1"/>
    <col min="6811" max="6912" width="11.7109375" style="684"/>
    <col min="6913" max="6928" width="5.7109375" style="684" customWidth="1"/>
    <col min="6929" max="6929" width="6.28515625" style="684" customWidth="1"/>
    <col min="6930" max="7066" width="11.7109375" style="684" customWidth="1"/>
    <col min="7067" max="7168" width="11.7109375" style="684"/>
    <col min="7169" max="7184" width="5.7109375" style="684" customWidth="1"/>
    <col min="7185" max="7185" width="6.28515625" style="684" customWidth="1"/>
    <col min="7186" max="7322" width="11.7109375" style="684" customWidth="1"/>
    <col min="7323" max="7424" width="11.7109375" style="684"/>
    <col min="7425" max="7440" width="5.7109375" style="684" customWidth="1"/>
    <col min="7441" max="7441" width="6.28515625" style="684" customWidth="1"/>
    <col min="7442" max="7578" width="11.7109375" style="684" customWidth="1"/>
    <col min="7579" max="7680" width="11.7109375" style="684"/>
    <col min="7681" max="7696" width="5.7109375" style="684" customWidth="1"/>
    <col min="7697" max="7697" width="6.28515625" style="684" customWidth="1"/>
    <col min="7698" max="7834" width="11.7109375" style="684" customWidth="1"/>
    <col min="7835" max="7936" width="11.7109375" style="684"/>
    <col min="7937" max="7952" width="5.7109375" style="684" customWidth="1"/>
    <col min="7953" max="7953" width="6.28515625" style="684" customWidth="1"/>
    <col min="7954" max="8090" width="11.7109375" style="684" customWidth="1"/>
    <col min="8091" max="8192" width="11.7109375" style="684"/>
    <col min="8193" max="8208" width="5.7109375" style="684" customWidth="1"/>
    <col min="8209" max="8209" width="6.28515625" style="684" customWidth="1"/>
    <col min="8210" max="8346" width="11.7109375" style="684" customWidth="1"/>
    <col min="8347" max="8448" width="11.7109375" style="684"/>
    <col min="8449" max="8464" width="5.7109375" style="684" customWidth="1"/>
    <col min="8465" max="8465" width="6.28515625" style="684" customWidth="1"/>
    <col min="8466" max="8602" width="11.7109375" style="684" customWidth="1"/>
    <col min="8603" max="8704" width="11.7109375" style="684"/>
    <col min="8705" max="8720" width="5.7109375" style="684" customWidth="1"/>
    <col min="8721" max="8721" width="6.28515625" style="684" customWidth="1"/>
    <col min="8722" max="8858" width="11.7109375" style="684" customWidth="1"/>
    <col min="8859" max="8960" width="11.7109375" style="684"/>
    <col min="8961" max="8976" width="5.7109375" style="684" customWidth="1"/>
    <col min="8977" max="8977" width="6.28515625" style="684" customWidth="1"/>
    <col min="8978" max="9114" width="11.7109375" style="684" customWidth="1"/>
    <col min="9115" max="9216" width="11.7109375" style="684"/>
    <col min="9217" max="9232" width="5.7109375" style="684" customWidth="1"/>
    <col min="9233" max="9233" width="6.28515625" style="684" customWidth="1"/>
    <col min="9234" max="9370" width="11.7109375" style="684" customWidth="1"/>
    <col min="9371" max="9472" width="11.7109375" style="684"/>
    <col min="9473" max="9488" width="5.7109375" style="684" customWidth="1"/>
    <col min="9489" max="9489" width="6.28515625" style="684" customWidth="1"/>
    <col min="9490" max="9626" width="11.7109375" style="684" customWidth="1"/>
    <col min="9627" max="9728" width="11.7109375" style="684"/>
    <col min="9729" max="9744" width="5.7109375" style="684" customWidth="1"/>
    <col min="9745" max="9745" width="6.28515625" style="684" customWidth="1"/>
    <col min="9746" max="9882" width="11.7109375" style="684" customWidth="1"/>
    <col min="9883" max="9984" width="11.7109375" style="684"/>
    <col min="9985" max="10000" width="5.7109375" style="684" customWidth="1"/>
    <col min="10001" max="10001" width="6.28515625" style="684" customWidth="1"/>
    <col min="10002" max="10138" width="11.7109375" style="684" customWidth="1"/>
    <col min="10139" max="10240" width="11.7109375" style="684"/>
    <col min="10241" max="10256" width="5.7109375" style="684" customWidth="1"/>
    <col min="10257" max="10257" width="6.28515625" style="684" customWidth="1"/>
    <col min="10258" max="10394" width="11.7109375" style="684" customWidth="1"/>
    <col min="10395" max="10496" width="11.7109375" style="684"/>
    <col min="10497" max="10512" width="5.7109375" style="684" customWidth="1"/>
    <col min="10513" max="10513" width="6.28515625" style="684" customWidth="1"/>
    <col min="10514" max="10650" width="11.7109375" style="684" customWidth="1"/>
    <col min="10651" max="10752" width="11.7109375" style="684"/>
    <col min="10753" max="10768" width="5.7109375" style="684" customWidth="1"/>
    <col min="10769" max="10769" width="6.28515625" style="684" customWidth="1"/>
    <col min="10770" max="10906" width="11.7109375" style="684" customWidth="1"/>
    <col min="10907" max="11008" width="11.7109375" style="684"/>
    <col min="11009" max="11024" width="5.7109375" style="684" customWidth="1"/>
    <col min="11025" max="11025" width="6.28515625" style="684" customWidth="1"/>
    <col min="11026" max="11162" width="11.7109375" style="684" customWidth="1"/>
    <col min="11163" max="11264" width="11.7109375" style="684"/>
    <col min="11265" max="11280" width="5.7109375" style="684" customWidth="1"/>
    <col min="11281" max="11281" width="6.28515625" style="684" customWidth="1"/>
    <col min="11282" max="11418" width="11.7109375" style="684" customWidth="1"/>
    <col min="11419" max="11520" width="11.7109375" style="684"/>
    <col min="11521" max="11536" width="5.7109375" style="684" customWidth="1"/>
    <col min="11537" max="11537" width="6.28515625" style="684" customWidth="1"/>
    <col min="11538" max="11674" width="11.7109375" style="684" customWidth="1"/>
    <col min="11675" max="11776" width="11.7109375" style="684"/>
    <col min="11777" max="11792" width="5.7109375" style="684" customWidth="1"/>
    <col min="11793" max="11793" width="6.28515625" style="684" customWidth="1"/>
    <col min="11794" max="11930" width="11.7109375" style="684" customWidth="1"/>
    <col min="11931" max="12032" width="11.7109375" style="684"/>
    <col min="12033" max="12048" width="5.7109375" style="684" customWidth="1"/>
    <col min="12049" max="12049" width="6.28515625" style="684" customWidth="1"/>
    <col min="12050" max="12186" width="11.7109375" style="684" customWidth="1"/>
    <col min="12187" max="12288" width="11.7109375" style="684"/>
    <col min="12289" max="12304" width="5.7109375" style="684" customWidth="1"/>
    <col min="12305" max="12305" width="6.28515625" style="684" customWidth="1"/>
    <col min="12306" max="12442" width="11.7109375" style="684" customWidth="1"/>
    <col min="12443" max="12544" width="11.7109375" style="684"/>
    <col min="12545" max="12560" width="5.7109375" style="684" customWidth="1"/>
    <col min="12561" max="12561" width="6.28515625" style="684" customWidth="1"/>
    <col min="12562" max="12698" width="11.7109375" style="684" customWidth="1"/>
    <col min="12699" max="12800" width="11.7109375" style="684"/>
    <col min="12801" max="12816" width="5.7109375" style="684" customWidth="1"/>
    <col min="12817" max="12817" width="6.28515625" style="684" customWidth="1"/>
    <col min="12818" max="12954" width="11.7109375" style="684" customWidth="1"/>
    <col min="12955" max="13056" width="11.7109375" style="684"/>
    <col min="13057" max="13072" width="5.7109375" style="684" customWidth="1"/>
    <col min="13073" max="13073" width="6.28515625" style="684" customWidth="1"/>
    <col min="13074" max="13210" width="11.7109375" style="684" customWidth="1"/>
    <col min="13211" max="13312" width="11.7109375" style="684"/>
    <col min="13313" max="13328" width="5.7109375" style="684" customWidth="1"/>
    <col min="13329" max="13329" width="6.28515625" style="684" customWidth="1"/>
    <col min="13330" max="13466" width="11.7109375" style="684" customWidth="1"/>
    <col min="13467" max="13568" width="11.7109375" style="684"/>
    <col min="13569" max="13584" width="5.7109375" style="684" customWidth="1"/>
    <col min="13585" max="13585" width="6.28515625" style="684" customWidth="1"/>
    <col min="13586" max="13722" width="11.7109375" style="684" customWidth="1"/>
    <col min="13723" max="13824" width="11.7109375" style="684"/>
    <col min="13825" max="13840" width="5.7109375" style="684" customWidth="1"/>
    <col min="13841" max="13841" width="6.28515625" style="684" customWidth="1"/>
    <col min="13842" max="13978" width="11.7109375" style="684" customWidth="1"/>
    <col min="13979" max="14080" width="11.7109375" style="684"/>
    <col min="14081" max="14096" width="5.7109375" style="684" customWidth="1"/>
    <col min="14097" max="14097" width="6.28515625" style="684" customWidth="1"/>
    <col min="14098" max="14234" width="11.7109375" style="684" customWidth="1"/>
    <col min="14235" max="14336" width="11.7109375" style="684"/>
    <col min="14337" max="14352" width="5.7109375" style="684" customWidth="1"/>
    <col min="14353" max="14353" width="6.28515625" style="684" customWidth="1"/>
    <col min="14354" max="14490" width="11.7109375" style="684" customWidth="1"/>
    <col min="14491" max="14592" width="11.7109375" style="684"/>
    <col min="14593" max="14608" width="5.7109375" style="684" customWidth="1"/>
    <col min="14609" max="14609" width="6.28515625" style="684" customWidth="1"/>
    <col min="14610" max="14746" width="11.7109375" style="684" customWidth="1"/>
    <col min="14747" max="14848" width="11.7109375" style="684"/>
    <col min="14849" max="14864" width="5.7109375" style="684" customWidth="1"/>
    <col min="14865" max="14865" width="6.28515625" style="684" customWidth="1"/>
    <col min="14866" max="15002" width="11.7109375" style="684" customWidth="1"/>
    <col min="15003" max="15104" width="11.7109375" style="684"/>
    <col min="15105" max="15120" width="5.7109375" style="684" customWidth="1"/>
    <col min="15121" max="15121" width="6.28515625" style="684" customWidth="1"/>
    <col min="15122" max="15258" width="11.7109375" style="684" customWidth="1"/>
    <col min="15259" max="15360" width="11.7109375" style="684"/>
    <col min="15361" max="15376" width="5.7109375" style="684" customWidth="1"/>
    <col min="15377" max="15377" width="6.28515625" style="684" customWidth="1"/>
    <col min="15378" max="15514" width="11.7109375" style="684" customWidth="1"/>
    <col min="15515" max="15616" width="11.7109375" style="684"/>
    <col min="15617" max="15632" width="5.7109375" style="684" customWidth="1"/>
    <col min="15633" max="15633" width="6.28515625" style="684" customWidth="1"/>
    <col min="15634" max="15770" width="11.7109375" style="684" customWidth="1"/>
    <col min="15771" max="15872" width="11.7109375" style="684"/>
    <col min="15873" max="15888" width="5.7109375" style="684" customWidth="1"/>
    <col min="15889" max="15889" width="6.28515625" style="684" customWidth="1"/>
    <col min="15890" max="16026" width="11.7109375" style="684" customWidth="1"/>
    <col min="16027" max="16128" width="11.7109375" style="684"/>
    <col min="16129" max="16144" width="5.7109375" style="684" customWidth="1"/>
    <col min="16145" max="16145" width="6.28515625" style="684" customWidth="1"/>
    <col min="16146" max="16282" width="11.7109375" style="684" customWidth="1"/>
    <col min="16283" max="16384" width="11.7109375" style="684"/>
  </cols>
  <sheetData>
    <row r="1" spans="1:17" ht="18"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  <c r="N1" s="621"/>
      <c r="O1" s="621"/>
      <c r="P1" s="621"/>
      <c r="Q1" s="625" t="s">
        <v>459</v>
      </c>
    </row>
    <row r="2" spans="1:17" ht="15.75">
      <c r="B2" s="739"/>
      <c r="C2" s="739"/>
      <c r="D2" s="739"/>
      <c r="E2" s="739"/>
      <c r="F2" s="739"/>
      <c r="G2" s="739"/>
      <c r="H2" s="739"/>
      <c r="I2" s="739"/>
      <c r="J2" s="739"/>
      <c r="K2" s="739"/>
      <c r="L2" s="739"/>
      <c r="M2" s="739"/>
      <c r="N2" s="739"/>
      <c r="O2" s="739"/>
      <c r="P2" s="739"/>
      <c r="Q2" s="630" t="s">
        <v>517</v>
      </c>
    </row>
    <row r="3" spans="1:17" ht="14.25" customHeight="1">
      <c r="A3" s="631">
        <v>2015</v>
      </c>
      <c r="B3" s="697" t="s">
        <v>518</v>
      </c>
      <c r="C3" s="697"/>
      <c r="D3" s="697"/>
      <c r="E3" s="697"/>
      <c r="F3" s="697"/>
      <c r="G3" s="697"/>
      <c r="H3" s="697"/>
      <c r="I3" s="697"/>
      <c r="J3" s="697"/>
      <c r="K3" s="697"/>
      <c r="L3" s="697"/>
      <c r="M3" s="697"/>
      <c r="N3" s="697"/>
      <c r="O3" s="697"/>
      <c r="P3" s="697"/>
      <c r="Q3" s="698"/>
    </row>
    <row r="4" spans="1:17" ht="11.45" customHeight="1">
      <c r="A4" s="632" t="s">
        <v>422</v>
      </c>
      <c r="B4" s="783" t="s">
        <v>544</v>
      </c>
      <c r="C4" s="783"/>
      <c r="D4" s="784"/>
      <c r="E4" s="785"/>
      <c r="F4" s="783" t="s">
        <v>545</v>
      </c>
      <c r="G4" s="783"/>
      <c r="H4" s="784"/>
      <c r="I4" s="785"/>
      <c r="J4" s="783" t="s">
        <v>546</v>
      </c>
      <c r="K4" s="783"/>
      <c r="L4" s="784"/>
      <c r="M4" s="785"/>
      <c r="N4" s="783" t="s">
        <v>547</v>
      </c>
      <c r="O4" s="783"/>
      <c r="P4" s="784"/>
      <c r="Q4" s="784"/>
    </row>
    <row r="5" spans="1:17" ht="11.45" customHeight="1">
      <c r="A5" s="635" t="s">
        <v>428</v>
      </c>
      <c r="B5" s="743" t="s">
        <v>523</v>
      </c>
      <c r="C5" s="659" t="s">
        <v>524</v>
      </c>
      <c r="D5" s="744" t="s">
        <v>525</v>
      </c>
      <c r="E5" s="744" t="s">
        <v>526</v>
      </c>
      <c r="F5" s="743" t="s">
        <v>523</v>
      </c>
      <c r="G5" s="659" t="s">
        <v>524</v>
      </c>
      <c r="H5" s="744" t="s">
        <v>525</v>
      </c>
      <c r="I5" s="744" t="s">
        <v>526</v>
      </c>
      <c r="J5" s="743" t="s">
        <v>523</v>
      </c>
      <c r="K5" s="659" t="s">
        <v>524</v>
      </c>
      <c r="L5" s="744" t="s">
        <v>525</v>
      </c>
      <c r="M5" s="744" t="s">
        <v>526</v>
      </c>
      <c r="N5" s="743" t="s">
        <v>523</v>
      </c>
      <c r="O5" s="659" t="s">
        <v>524</v>
      </c>
      <c r="P5" s="744" t="s">
        <v>525</v>
      </c>
      <c r="Q5" s="744" t="s">
        <v>526</v>
      </c>
    </row>
    <row r="6" spans="1:17" ht="6" customHeight="1">
      <c r="A6" s="639"/>
      <c r="B6" s="639"/>
      <c r="C6" s="639"/>
      <c r="D6" s="639"/>
      <c r="E6" s="639"/>
      <c r="F6" s="639"/>
      <c r="G6" s="639"/>
      <c r="H6" s="639"/>
      <c r="I6" s="639"/>
      <c r="J6" s="639"/>
      <c r="K6" s="639"/>
      <c r="L6" s="639"/>
      <c r="M6" s="639"/>
      <c r="N6" s="639"/>
      <c r="O6" s="639"/>
      <c r="P6" s="639"/>
      <c r="Q6" s="639"/>
    </row>
    <row r="7" spans="1:17" ht="11.45" customHeight="1">
      <c r="A7" s="641">
        <v>42007</v>
      </c>
      <c r="B7" s="795">
        <v>0.94650000000000001</v>
      </c>
      <c r="C7" s="796">
        <v>281.17</v>
      </c>
      <c r="D7" s="795">
        <v>0.14277500000000001</v>
      </c>
      <c r="E7" s="797">
        <v>287.55</v>
      </c>
      <c r="F7" s="795">
        <v>11.541225000000001</v>
      </c>
      <c r="G7" s="796">
        <v>321.48</v>
      </c>
      <c r="H7" s="795">
        <v>5.2751000000000001</v>
      </c>
      <c r="I7" s="797">
        <v>321.89999999999998</v>
      </c>
      <c r="J7" s="795">
        <v>8.0984999999999996</v>
      </c>
      <c r="K7" s="796">
        <v>342.03</v>
      </c>
      <c r="L7" s="796">
        <v>3.0385749999999998</v>
      </c>
      <c r="M7" s="797">
        <v>340</v>
      </c>
      <c r="N7" s="795">
        <v>0.12425</v>
      </c>
      <c r="O7" s="796">
        <v>494.63</v>
      </c>
      <c r="P7" s="796"/>
      <c r="Q7" s="796"/>
    </row>
    <row r="8" spans="1:17" ht="11.45" customHeight="1">
      <c r="A8" s="641">
        <v>42014</v>
      </c>
      <c r="B8" s="763">
        <v>5.1071749999999998</v>
      </c>
      <c r="C8" s="768">
        <v>279.81</v>
      </c>
      <c r="D8" s="769">
        <v>0.45332499999999998</v>
      </c>
      <c r="E8" s="765">
        <v>280.08999999999997</v>
      </c>
      <c r="F8" s="763">
        <v>23.285675000000001</v>
      </c>
      <c r="G8" s="768">
        <v>329.81</v>
      </c>
      <c r="H8" s="769">
        <v>10.8254</v>
      </c>
      <c r="I8" s="765">
        <v>323.97000000000003</v>
      </c>
      <c r="J8" s="763">
        <v>16.087174999999998</v>
      </c>
      <c r="K8" s="768">
        <v>346.09</v>
      </c>
      <c r="L8" s="768">
        <v>3.6716250000000001</v>
      </c>
      <c r="M8" s="765">
        <v>341.9</v>
      </c>
      <c r="N8" s="763">
        <v>0.27342499999999997</v>
      </c>
      <c r="O8" s="768">
        <v>514.57000000000005</v>
      </c>
      <c r="P8" s="768"/>
      <c r="Q8" s="768"/>
    </row>
    <row r="9" spans="1:17" ht="11.45" customHeight="1">
      <c r="A9" s="641">
        <v>42021</v>
      </c>
      <c r="B9" s="763">
        <v>0.88297499999999995</v>
      </c>
      <c r="C9" s="768">
        <v>299.83999999999997</v>
      </c>
      <c r="D9" s="769">
        <v>0.47165000000000001</v>
      </c>
      <c r="E9" s="765">
        <v>292.33999999999997</v>
      </c>
      <c r="F9" s="763">
        <v>12.516375</v>
      </c>
      <c r="G9" s="768">
        <v>345.37</v>
      </c>
      <c r="H9" s="769">
        <v>7.6997249999999999</v>
      </c>
      <c r="I9" s="765">
        <v>337.24</v>
      </c>
      <c r="J9" s="763">
        <v>7.1073500000000003</v>
      </c>
      <c r="K9" s="768">
        <v>358.65</v>
      </c>
      <c r="L9" s="768">
        <v>3.8418000000000001</v>
      </c>
      <c r="M9" s="765">
        <v>354.93</v>
      </c>
      <c r="N9" s="763">
        <v>0.12765000000000001</v>
      </c>
      <c r="O9" s="768">
        <v>526.16</v>
      </c>
      <c r="P9" s="768"/>
      <c r="Q9" s="768"/>
    </row>
    <row r="10" spans="1:17" ht="11.45" customHeight="1">
      <c r="A10" s="641">
        <v>42028</v>
      </c>
      <c r="B10" s="798">
        <v>0.84475</v>
      </c>
      <c r="C10" s="799">
        <v>287.39999999999998</v>
      </c>
      <c r="D10" s="798">
        <v>3.70695</v>
      </c>
      <c r="E10" s="771">
        <v>279.92</v>
      </c>
      <c r="F10" s="798">
        <v>20.850200000000001</v>
      </c>
      <c r="G10" s="799">
        <v>322.35000000000002</v>
      </c>
      <c r="H10" s="798">
        <v>10.696125</v>
      </c>
      <c r="I10" s="771">
        <v>313.7</v>
      </c>
      <c r="J10" s="798">
        <v>9.8876249999999999</v>
      </c>
      <c r="K10" s="799">
        <v>353.22</v>
      </c>
      <c r="L10" s="799">
        <v>3.919775</v>
      </c>
      <c r="M10" s="771">
        <v>352.44</v>
      </c>
      <c r="N10" s="798">
        <v>0.15662499999999999</v>
      </c>
      <c r="O10" s="799">
        <v>524.17999999999995</v>
      </c>
      <c r="P10" s="799"/>
      <c r="Q10" s="799"/>
    </row>
    <row r="11" spans="1:17" ht="11.45" customHeight="1">
      <c r="A11" s="641">
        <v>42035</v>
      </c>
      <c r="B11" s="750">
        <v>1.2460249999999999</v>
      </c>
      <c r="C11" s="761">
        <v>277.31</v>
      </c>
      <c r="D11" s="750">
        <v>1.2739499999999999</v>
      </c>
      <c r="E11" s="753">
        <v>282.70999999999998</v>
      </c>
      <c r="F11" s="750">
        <v>36.497374999999998</v>
      </c>
      <c r="G11" s="761">
        <v>294.98</v>
      </c>
      <c r="H11" s="750">
        <v>13.66315</v>
      </c>
      <c r="I11" s="753">
        <v>294.29000000000002</v>
      </c>
      <c r="J11" s="750">
        <v>12.365675</v>
      </c>
      <c r="K11" s="761">
        <v>344.76</v>
      </c>
      <c r="L11" s="761">
        <v>4.2484250000000001</v>
      </c>
      <c r="M11" s="753">
        <v>338.57</v>
      </c>
      <c r="N11" s="750">
        <v>0.11219999999999999</v>
      </c>
      <c r="O11" s="761">
        <v>518.27</v>
      </c>
      <c r="P11" s="761"/>
      <c r="Q11" s="761"/>
    </row>
    <row r="12" spans="1:17" ht="11.45" customHeight="1">
      <c r="A12" s="641">
        <v>42042</v>
      </c>
      <c r="B12" s="750">
        <v>1.0382</v>
      </c>
      <c r="C12" s="751">
        <v>274.68</v>
      </c>
      <c r="D12" s="752">
        <v>1.8253999999999999</v>
      </c>
      <c r="E12" s="753">
        <v>268.41000000000003</v>
      </c>
      <c r="F12" s="750">
        <v>34.659624999999998</v>
      </c>
      <c r="G12" s="751">
        <v>287.68</v>
      </c>
      <c r="H12" s="752">
        <v>14.169750000000001</v>
      </c>
      <c r="I12" s="753">
        <v>284.93</v>
      </c>
      <c r="J12" s="750">
        <v>10.0726</v>
      </c>
      <c r="K12" s="751">
        <v>337.52</v>
      </c>
      <c r="L12" s="751">
        <v>3.3115250000000001</v>
      </c>
      <c r="M12" s="753">
        <v>337.41</v>
      </c>
      <c r="N12" s="750">
        <v>0.169825</v>
      </c>
      <c r="O12" s="751">
        <v>516.1</v>
      </c>
      <c r="P12" s="751"/>
      <c r="Q12" s="751"/>
    </row>
    <row r="13" spans="1:17" ht="11.45" customHeight="1">
      <c r="A13" s="641">
        <v>42049</v>
      </c>
      <c r="B13" s="750">
        <v>1.3621749999999999</v>
      </c>
      <c r="C13" s="751">
        <v>265.07</v>
      </c>
      <c r="D13" s="752">
        <v>4.0799500000000002</v>
      </c>
      <c r="E13" s="753">
        <v>262.98</v>
      </c>
      <c r="F13" s="750">
        <v>24.669875000000001</v>
      </c>
      <c r="G13" s="751">
        <v>284.25</v>
      </c>
      <c r="H13" s="752">
        <v>3.8332999999999999</v>
      </c>
      <c r="I13" s="753">
        <v>286.54000000000002</v>
      </c>
      <c r="J13" s="750">
        <v>9.2881499999999999</v>
      </c>
      <c r="K13" s="751">
        <v>335.48</v>
      </c>
      <c r="L13" s="751">
        <v>3.6063999999999998</v>
      </c>
      <c r="M13" s="753">
        <v>335.61</v>
      </c>
      <c r="N13" s="750">
        <v>0.33355000000000001</v>
      </c>
      <c r="O13" s="751">
        <v>515.30999999999995</v>
      </c>
      <c r="P13" s="751"/>
      <c r="Q13" s="751"/>
    </row>
    <row r="14" spans="1:17" ht="11.45" customHeight="1">
      <c r="A14" s="641">
        <v>42056</v>
      </c>
      <c r="B14" s="798">
        <v>1.728675</v>
      </c>
      <c r="C14" s="799">
        <v>265.60000000000002</v>
      </c>
      <c r="D14" s="798">
        <v>1.2157500000000001</v>
      </c>
      <c r="E14" s="771">
        <v>263.58</v>
      </c>
      <c r="F14" s="798">
        <v>41.593775000000001</v>
      </c>
      <c r="G14" s="799">
        <v>281.98</v>
      </c>
      <c r="H14" s="798">
        <v>8.1448250000000009</v>
      </c>
      <c r="I14" s="771">
        <v>282.39999999999998</v>
      </c>
      <c r="J14" s="798">
        <v>11.5672</v>
      </c>
      <c r="K14" s="799">
        <v>332.93</v>
      </c>
      <c r="L14" s="799">
        <v>4.1515750000000002</v>
      </c>
      <c r="M14" s="771">
        <v>333.12</v>
      </c>
      <c r="N14" s="798">
        <v>0.26795000000000002</v>
      </c>
      <c r="O14" s="799">
        <v>511.44</v>
      </c>
      <c r="P14" s="799"/>
      <c r="Q14" s="799"/>
    </row>
    <row r="15" spans="1:17" ht="11.45" customHeight="1">
      <c r="A15" s="641">
        <v>42063</v>
      </c>
      <c r="B15" s="750">
        <v>1.4263250000000001</v>
      </c>
      <c r="C15" s="761">
        <v>272.95999999999998</v>
      </c>
      <c r="D15" s="750">
        <v>1.21245</v>
      </c>
      <c r="E15" s="753">
        <v>262.55</v>
      </c>
      <c r="F15" s="750">
        <v>17.3733</v>
      </c>
      <c r="G15" s="761">
        <v>290.91000000000003</v>
      </c>
      <c r="H15" s="750">
        <v>8.1722249999999992</v>
      </c>
      <c r="I15" s="753">
        <v>291.61</v>
      </c>
      <c r="J15" s="750">
        <v>12.2545</v>
      </c>
      <c r="K15" s="761">
        <v>325.08</v>
      </c>
      <c r="L15" s="761">
        <v>2.4375749999999998</v>
      </c>
      <c r="M15" s="753">
        <v>332.09</v>
      </c>
      <c r="N15" s="750">
        <v>0.19525000000000001</v>
      </c>
      <c r="O15" s="761">
        <v>527.26</v>
      </c>
      <c r="P15" s="761">
        <v>3.5825000000000003E-2</v>
      </c>
      <c r="Q15" s="761">
        <v>456.66</v>
      </c>
    </row>
    <row r="16" spans="1:17" ht="11.45" customHeight="1">
      <c r="A16" s="641">
        <v>42070</v>
      </c>
      <c r="B16" s="750">
        <v>4.1638000000000002</v>
      </c>
      <c r="C16" s="751">
        <v>258.68</v>
      </c>
      <c r="D16" s="752">
        <v>0.183475</v>
      </c>
      <c r="E16" s="753">
        <v>263.57</v>
      </c>
      <c r="F16" s="750">
        <v>21.619475000000001</v>
      </c>
      <c r="G16" s="751">
        <v>288.3</v>
      </c>
      <c r="H16" s="752">
        <v>6.9665999999999997</v>
      </c>
      <c r="I16" s="753">
        <v>289.7</v>
      </c>
      <c r="J16" s="750">
        <v>10.601625</v>
      </c>
      <c r="K16" s="751">
        <v>323.63</v>
      </c>
      <c r="L16" s="751">
        <v>2.5746500000000001</v>
      </c>
      <c r="M16" s="753">
        <v>329.07</v>
      </c>
      <c r="N16" s="750">
        <v>0.39057500000000001</v>
      </c>
      <c r="O16" s="751">
        <v>532.32000000000005</v>
      </c>
      <c r="P16" s="751"/>
      <c r="Q16" s="751"/>
    </row>
    <row r="17" spans="1:17" ht="11.45" customHeight="1">
      <c r="A17" s="641">
        <v>42077</v>
      </c>
      <c r="B17" s="750">
        <v>2.9675250000000002</v>
      </c>
      <c r="C17" s="751">
        <v>256.68</v>
      </c>
      <c r="D17" s="752">
        <v>0.66674999999999995</v>
      </c>
      <c r="E17" s="753">
        <v>253.16</v>
      </c>
      <c r="F17" s="750">
        <v>19.948074999999999</v>
      </c>
      <c r="G17" s="751">
        <v>288.77999999999997</v>
      </c>
      <c r="H17" s="752">
        <v>2.495025</v>
      </c>
      <c r="I17" s="753">
        <v>290.64999999999998</v>
      </c>
      <c r="J17" s="750">
        <v>9.5702999999999996</v>
      </c>
      <c r="K17" s="751">
        <v>320.06</v>
      </c>
      <c r="L17" s="751">
        <v>2.4552999999999998</v>
      </c>
      <c r="M17" s="753">
        <v>323.06</v>
      </c>
      <c r="N17" s="750">
        <v>0.13464999999999999</v>
      </c>
      <c r="O17" s="751">
        <v>566.62</v>
      </c>
      <c r="P17" s="751"/>
      <c r="Q17" s="751"/>
    </row>
    <row r="18" spans="1:17" ht="11.45" customHeight="1">
      <c r="A18" s="641">
        <v>42084</v>
      </c>
      <c r="B18" s="798">
        <v>1.2735000000000001</v>
      </c>
      <c r="C18" s="799">
        <v>255.69</v>
      </c>
      <c r="D18" s="798">
        <v>0.26372499999999999</v>
      </c>
      <c r="E18" s="771">
        <v>258.05</v>
      </c>
      <c r="F18" s="798">
        <v>38.069524999999999</v>
      </c>
      <c r="G18" s="799">
        <v>281.41000000000003</v>
      </c>
      <c r="H18" s="798">
        <v>7.1356250000000001</v>
      </c>
      <c r="I18" s="771">
        <v>281.43</v>
      </c>
      <c r="J18" s="798">
        <v>17.688600000000001</v>
      </c>
      <c r="K18" s="799">
        <v>309.33999999999997</v>
      </c>
      <c r="L18" s="799">
        <v>2.6054249999999999</v>
      </c>
      <c r="M18" s="771">
        <v>315.52</v>
      </c>
      <c r="N18" s="798">
        <v>0.17130000000000001</v>
      </c>
      <c r="O18" s="799">
        <v>560.28</v>
      </c>
      <c r="P18" s="799"/>
      <c r="Q18" s="799"/>
    </row>
    <row r="19" spans="1:17" ht="11.45" customHeight="1">
      <c r="A19" s="641">
        <v>42091</v>
      </c>
      <c r="B19" s="750">
        <v>2.2628499999999998</v>
      </c>
      <c r="C19" s="761">
        <v>249.95</v>
      </c>
      <c r="D19" s="750">
        <v>4.6973500000000001</v>
      </c>
      <c r="E19" s="753">
        <v>255.04</v>
      </c>
      <c r="F19" s="750">
        <v>20.967224999999999</v>
      </c>
      <c r="G19" s="761">
        <v>281.36</v>
      </c>
      <c r="H19" s="750">
        <v>9.7715999999999994</v>
      </c>
      <c r="I19" s="753">
        <v>280.25</v>
      </c>
      <c r="J19" s="750">
        <v>12.729975</v>
      </c>
      <c r="K19" s="761">
        <v>293.31</v>
      </c>
      <c r="L19" s="761">
        <v>4.3779750000000002</v>
      </c>
      <c r="M19" s="753">
        <v>294.98</v>
      </c>
      <c r="N19" s="750">
        <v>0.17344999999999999</v>
      </c>
      <c r="O19" s="761">
        <v>570.32000000000005</v>
      </c>
      <c r="P19" s="761"/>
      <c r="Q19" s="761"/>
    </row>
    <row r="20" spans="1:17" ht="11.45" customHeight="1">
      <c r="A20" s="641">
        <v>42098</v>
      </c>
      <c r="B20" s="750">
        <v>4.9729000000000001</v>
      </c>
      <c r="C20" s="751">
        <v>246.82</v>
      </c>
      <c r="D20" s="752">
        <v>0.43759999999999999</v>
      </c>
      <c r="E20" s="753">
        <v>263.60000000000002</v>
      </c>
      <c r="F20" s="750">
        <v>27.064499999999999</v>
      </c>
      <c r="G20" s="751">
        <v>274.17</v>
      </c>
      <c r="H20" s="752">
        <v>7.0618749999999997</v>
      </c>
      <c r="I20" s="753">
        <v>274.97000000000003</v>
      </c>
      <c r="J20" s="750">
        <v>12.84915</v>
      </c>
      <c r="K20" s="751">
        <v>288.36</v>
      </c>
      <c r="L20" s="751">
        <v>3.070875</v>
      </c>
      <c r="M20" s="753">
        <v>292.17</v>
      </c>
      <c r="N20" s="750">
        <v>0.19064999999999999</v>
      </c>
      <c r="O20" s="751">
        <v>588.66</v>
      </c>
      <c r="P20" s="751"/>
      <c r="Q20" s="751"/>
    </row>
    <row r="21" spans="1:17" ht="11.45" customHeight="1">
      <c r="A21" s="641">
        <v>42105</v>
      </c>
      <c r="B21" s="750">
        <v>3.2726500000000001</v>
      </c>
      <c r="C21" s="751">
        <v>242.77</v>
      </c>
      <c r="D21" s="752">
        <v>0.64297499999999996</v>
      </c>
      <c r="E21" s="753">
        <v>248.53</v>
      </c>
      <c r="F21" s="750">
        <v>38.389299999999999</v>
      </c>
      <c r="G21" s="751">
        <v>263.52999999999997</v>
      </c>
      <c r="H21" s="752">
        <v>8.2572749999999999</v>
      </c>
      <c r="I21" s="753">
        <v>266.24</v>
      </c>
      <c r="J21" s="750">
        <v>18.604375000000001</v>
      </c>
      <c r="K21" s="751">
        <v>278.13</v>
      </c>
      <c r="L21" s="751">
        <v>3.1009250000000002</v>
      </c>
      <c r="M21" s="753">
        <v>282.72000000000003</v>
      </c>
      <c r="N21" s="750">
        <v>6.7574999999999996E-2</v>
      </c>
      <c r="O21" s="751">
        <v>620.45000000000005</v>
      </c>
      <c r="P21" s="751"/>
      <c r="Q21" s="751"/>
    </row>
    <row r="22" spans="1:17" ht="11.45" customHeight="1">
      <c r="A22" s="641">
        <v>42112</v>
      </c>
      <c r="B22" s="798">
        <v>4.1562999999999999</v>
      </c>
      <c r="C22" s="799">
        <v>237.86</v>
      </c>
      <c r="D22" s="798">
        <v>1.730475</v>
      </c>
      <c r="E22" s="771">
        <v>240.15</v>
      </c>
      <c r="F22" s="798">
        <v>29.15925</v>
      </c>
      <c r="G22" s="799">
        <v>259.7</v>
      </c>
      <c r="H22" s="798">
        <v>4.5635000000000003</v>
      </c>
      <c r="I22" s="771">
        <v>262.98</v>
      </c>
      <c r="J22" s="798">
        <v>9.4005749999999999</v>
      </c>
      <c r="K22" s="799">
        <v>275.3</v>
      </c>
      <c r="L22" s="799">
        <v>3.6728499999999999</v>
      </c>
      <c r="M22" s="771">
        <v>273.89999999999998</v>
      </c>
      <c r="N22" s="798">
        <v>0.17297499999999999</v>
      </c>
      <c r="O22" s="799">
        <v>640.72</v>
      </c>
      <c r="P22" s="799"/>
      <c r="Q22" s="799"/>
    </row>
    <row r="23" spans="1:17" ht="11.45" customHeight="1">
      <c r="A23" s="641">
        <v>42119</v>
      </c>
      <c r="B23" s="750">
        <v>7.1101749999999999</v>
      </c>
      <c r="C23" s="761">
        <v>235.06</v>
      </c>
      <c r="D23" s="750">
        <v>3.862025</v>
      </c>
      <c r="E23" s="753">
        <v>236.71</v>
      </c>
      <c r="F23" s="750">
        <v>44.710225000000001</v>
      </c>
      <c r="G23" s="761">
        <v>251.08</v>
      </c>
      <c r="H23" s="750">
        <v>14.572575000000001</v>
      </c>
      <c r="I23" s="753">
        <v>249.05</v>
      </c>
      <c r="J23" s="750">
        <v>11.121024999999999</v>
      </c>
      <c r="K23" s="761">
        <v>275.10000000000002</v>
      </c>
      <c r="L23" s="761">
        <v>4.7607999999999997</v>
      </c>
      <c r="M23" s="753">
        <v>276.73</v>
      </c>
      <c r="N23" s="750">
        <v>7.8299999999999995E-2</v>
      </c>
      <c r="O23" s="761">
        <v>619.52</v>
      </c>
      <c r="P23" s="761"/>
      <c r="Q23" s="761"/>
    </row>
    <row r="24" spans="1:17" ht="11.45" customHeight="1">
      <c r="A24" s="641">
        <v>42126</v>
      </c>
      <c r="B24" s="750">
        <v>2.5768</v>
      </c>
      <c r="C24" s="751">
        <v>235.62</v>
      </c>
      <c r="D24" s="752">
        <v>1.3344499999999999</v>
      </c>
      <c r="E24" s="753">
        <v>238.68</v>
      </c>
      <c r="F24" s="750">
        <v>43.344724999999997</v>
      </c>
      <c r="G24" s="751">
        <v>247.62</v>
      </c>
      <c r="H24" s="752">
        <v>14.997400000000001</v>
      </c>
      <c r="I24" s="753">
        <v>249.02</v>
      </c>
      <c r="J24" s="750">
        <v>14.620175</v>
      </c>
      <c r="K24" s="751">
        <v>270.54000000000002</v>
      </c>
      <c r="L24" s="751">
        <v>3.4320750000000002</v>
      </c>
      <c r="M24" s="753">
        <v>271.36</v>
      </c>
      <c r="N24" s="750">
        <v>0.132525</v>
      </c>
      <c r="O24" s="751">
        <v>640.70000000000005</v>
      </c>
      <c r="P24" s="751"/>
      <c r="Q24" s="751"/>
    </row>
    <row r="25" spans="1:17" ht="11.45" customHeight="1">
      <c r="A25" s="641">
        <v>42133</v>
      </c>
      <c r="B25" s="750">
        <v>6.634125</v>
      </c>
      <c r="C25" s="751">
        <v>233.99</v>
      </c>
      <c r="D25" s="752">
        <v>1.742</v>
      </c>
      <c r="E25" s="753">
        <v>236.16</v>
      </c>
      <c r="F25" s="750">
        <v>24.53715</v>
      </c>
      <c r="G25" s="751">
        <v>255.15</v>
      </c>
      <c r="H25" s="752">
        <v>6.4231749999999996</v>
      </c>
      <c r="I25" s="753">
        <v>254.1</v>
      </c>
      <c r="J25" s="750">
        <v>15.055949999999999</v>
      </c>
      <c r="K25" s="751">
        <v>270.38</v>
      </c>
      <c r="L25" s="751">
        <v>5.1597</v>
      </c>
      <c r="M25" s="753">
        <v>269.47000000000003</v>
      </c>
      <c r="N25" s="750">
        <v>0.17932500000000001</v>
      </c>
      <c r="O25" s="751">
        <v>681.37</v>
      </c>
      <c r="P25" s="751"/>
      <c r="Q25" s="751"/>
    </row>
    <row r="26" spans="1:17" ht="11.45" customHeight="1">
      <c r="A26" s="641">
        <v>42140</v>
      </c>
      <c r="B26" s="798">
        <v>3.1837499999999999</v>
      </c>
      <c r="C26" s="799">
        <v>235.82</v>
      </c>
      <c r="D26" s="798">
        <v>6.8301749999999997</v>
      </c>
      <c r="E26" s="771">
        <v>236.58</v>
      </c>
      <c r="F26" s="798">
        <v>23.792200000000001</v>
      </c>
      <c r="G26" s="799">
        <v>262.98</v>
      </c>
      <c r="H26" s="798">
        <v>10.948</v>
      </c>
      <c r="I26" s="771">
        <v>258.58</v>
      </c>
      <c r="J26" s="798">
        <v>15.417825000000001</v>
      </c>
      <c r="K26" s="799">
        <v>271.89999999999998</v>
      </c>
      <c r="L26" s="799">
        <v>2.8975249999999999</v>
      </c>
      <c r="M26" s="771">
        <v>273.43</v>
      </c>
      <c r="N26" s="798">
        <v>0.22414999999999999</v>
      </c>
      <c r="O26" s="799">
        <v>699.73</v>
      </c>
      <c r="P26" s="799"/>
      <c r="Q26" s="799"/>
    </row>
    <row r="27" spans="1:17" ht="11.45" customHeight="1">
      <c r="A27" s="641">
        <v>42147</v>
      </c>
      <c r="B27" s="750">
        <v>2.6961499999999998</v>
      </c>
      <c r="C27" s="761">
        <v>241.8</v>
      </c>
      <c r="D27" s="750">
        <v>1.1091249999999999</v>
      </c>
      <c r="E27" s="753">
        <v>241.55</v>
      </c>
      <c r="F27" s="750">
        <v>14.5502</v>
      </c>
      <c r="G27" s="761">
        <v>268.97000000000003</v>
      </c>
      <c r="H27" s="750">
        <v>9.9476999999999993</v>
      </c>
      <c r="I27" s="753">
        <v>265.47000000000003</v>
      </c>
      <c r="J27" s="750">
        <v>13.596875000000001</v>
      </c>
      <c r="K27" s="761">
        <v>270.82</v>
      </c>
      <c r="L27" s="761">
        <v>3.0771500000000001</v>
      </c>
      <c r="M27" s="753">
        <v>272.88</v>
      </c>
      <c r="N27" s="750">
        <v>0.19309999999999999</v>
      </c>
      <c r="O27" s="761">
        <v>729.83</v>
      </c>
      <c r="P27" s="761">
        <v>3.3774999999999999E-2</v>
      </c>
      <c r="Q27" s="761">
        <v>660.1</v>
      </c>
    </row>
    <row r="28" spans="1:17" ht="11.45" customHeight="1">
      <c r="A28" s="641">
        <v>42154</v>
      </c>
      <c r="B28" s="750">
        <v>2.995825</v>
      </c>
      <c r="C28" s="751">
        <v>242.56</v>
      </c>
      <c r="D28" s="752">
        <v>1.5337000000000001</v>
      </c>
      <c r="E28" s="753">
        <v>240.98</v>
      </c>
      <c r="F28" s="750">
        <v>13.418675</v>
      </c>
      <c r="G28" s="751">
        <v>267.19</v>
      </c>
      <c r="H28" s="752">
        <v>5.5057749999999999</v>
      </c>
      <c r="I28" s="753">
        <v>271.43</v>
      </c>
      <c r="J28" s="750">
        <v>7.003425</v>
      </c>
      <c r="K28" s="751">
        <v>273.08</v>
      </c>
      <c r="L28" s="751">
        <v>2.29765</v>
      </c>
      <c r="M28" s="753">
        <v>273.32</v>
      </c>
      <c r="N28" s="750">
        <v>5.6149999999999999E-2</v>
      </c>
      <c r="O28" s="751">
        <v>693.92</v>
      </c>
      <c r="P28" s="751"/>
      <c r="Q28" s="751"/>
    </row>
    <row r="29" spans="1:17" ht="11.45" customHeight="1">
      <c r="A29" s="641">
        <v>42161</v>
      </c>
      <c r="B29" s="750">
        <v>5.9331250000000004</v>
      </c>
      <c r="C29" s="751">
        <v>238.89</v>
      </c>
      <c r="D29" s="752">
        <v>2.0294750000000001</v>
      </c>
      <c r="E29" s="753">
        <v>239.8</v>
      </c>
      <c r="F29" s="750">
        <v>33.034775000000003</v>
      </c>
      <c r="G29" s="751">
        <v>263.26</v>
      </c>
      <c r="H29" s="752">
        <v>8.3732000000000006</v>
      </c>
      <c r="I29" s="753">
        <v>263.97000000000003</v>
      </c>
      <c r="J29" s="750">
        <v>10.838925</v>
      </c>
      <c r="K29" s="751">
        <v>267.39</v>
      </c>
      <c r="L29" s="751">
        <v>3.46645</v>
      </c>
      <c r="M29" s="753">
        <v>271.49</v>
      </c>
      <c r="N29" s="750">
        <v>0.2525</v>
      </c>
      <c r="O29" s="751">
        <v>659.52</v>
      </c>
      <c r="P29" s="751"/>
      <c r="Q29" s="751"/>
    </row>
    <row r="30" spans="1:17" ht="11.45" customHeight="1">
      <c r="A30" s="641">
        <v>42168</v>
      </c>
      <c r="B30" s="798">
        <v>2.4945499999999998</v>
      </c>
      <c r="C30" s="799">
        <v>242.7</v>
      </c>
      <c r="D30" s="798">
        <v>2.2171249999999998</v>
      </c>
      <c r="E30" s="771">
        <v>249.45</v>
      </c>
      <c r="F30" s="798">
        <v>16.37105</v>
      </c>
      <c r="G30" s="799">
        <v>274.27999999999997</v>
      </c>
      <c r="H30" s="798">
        <v>5.5513750000000002</v>
      </c>
      <c r="I30" s="771">
        <v>278.05</v>
      </c>
      <c r="J30" s="798">
        <v>11.75395</v>
      </c>
      <c r="K30" s="799">
        <v>273.58</v>
      </c>
      <c r="L30" s="799">
        <v>4.3089500000000003</v>
      </c>
      <c r="M30" s="771">
        <v>272.83999999999997</v>
      </c>
      <c r="N30" s="798">
        <v>0.118575</v>
      </c>
      <c r="O30" s="799">
        <v>602.08000000000004</v>
      </c>
      <c r="P30" s="799"/>
      <c r="Q30" s="799"/>
    </row>
    <row r="31" spans="1:17" ht="11.45" customHeight="1">
      <c r="A31" s="641">
        <v>42175</v>
      </c>
      <c r="B31" s="750">
        <v>1.702175</v>
      </c>
      <c r="C31" s="761">
        <v>260.14</v>
      </c>
      <c r="D31" s="750">
        <v>1.5324</v>
      </c>
      <c r="E31" s="753">
        <v>253.72</v>
      </c>
      <c r="F31" s="750">
        <v>22.093125000000001</v>
      </c>
      <c r="G31" s="761">
        <v>290.62</v>
      </c>
      <c r="H31" s="750">
        <v>5.6624749999999997</v>
      </c>
      <c r="I31" s="753">
        <v>291.25</v>
      </c>
      <c r="J31" s="750">
        <v>10.731</v>
      </c>
      <c r="K31" s="761">
        <v>284.31</v>
      </c>
      <c r="L31" s="761">
        <v>3.2464</v>
      </c>
      <c r="M31" s="753">
        <v>285.23</v>
      </c>
      <c r="N31" s="750">
        <v>0.22247500000000001</v>
      </c>
      <c r="O31" s="761">
        <v>598.61</v>
      </c>
      <c r="P31" s="761"/>
      <c r="Q31" s="761"/>
    </row>
    <row r="32" spans="1:17" ht="11.45" customHeight="1">
      <c r="A32" s="641">
        <v>42182</v>
      </c>
      <c r="B32" s="750">
        <v>2.3604750000000001</v>
      </c>
      <c r="C32" s="751">
        <v>261.92</v>
      </c>
      <c r="D32" s="752">
        <v>1.349475</v>
      </c>
      <c r="E32" s="753">
        <v>259.36</v>
      </c>
      <c r="F32" s="750">
        <v>19.601375000000001</v>
      </c>
      <c r="G32" s="751">
        <v>300.51</v>
      </c>
      <c r="H32" s="752">
        <v>4.3426999999999998</v>
      </c>
      <c r="I32" s="753">
        <v>302.64</v>
      </c>
      <c r="J32" s="750">
        <v>9.9483750000000004</v>
      </c>
      <c r="K32" s="751">
        <v>293.86</v>
      </c>
      <c r="L32" s="751">
        <v>2.9548749999999999</v>
      </c>
      <c r="M32" s="753">
        <v>293.16000000000003</v>
      </c>
      <c r="N32" s="750">
        <v>0.19125</v>
      </c>
      <c r="O32" s="751">
        <v>616.26</v>
      </c>
      <c r="P32" s="751">
        <v>5.0125000000000003E-2</v>
      </c>
      <c r="Q32" s="751">
        <v>599.47</v>
      </c>
    </row>
    <row r="33" spans="1:17" ht="11.45" customHeight="1">
      <c r="A33" s="641">
        <v>42189</v>
      </c>
      <c r="B33" s="750">
        <v>6.0461749999999999</v>
      </c>
      <c r="C33" s="751">
        <v>254.15</v>
      </c>
      <c r="D33" s="752">
        <v>0.6321</v>
      </c>
      <c r="E33" s="753">
        <v>256.20999999999998</v>
      </c>
      <c r="F33" s="750">
        <v>15.381675</v>
      </c>
      <c r="G33" s="751">
        <v>293.06</v>
      </c>
      <c r="H33" s="752">
        <v>3.2453249999999998</v>
      </c>
      <c r="I33" s="753">
        <v>298.2</v>
      </c>
      <c r="J33" s="750">
        <v>8.5406999999999993</v>
      </c>
      <c r="K33" s="751">
        <v>292.51</v>
      </c>
      <c r="L33" s="751">
        <v>3.3067500000000001</v>
      </c>
      <c r="M33" s="753">
        <v>293.83999999999997</v>
      </c>
      <c r="N33" s="750">
        <v>0.15607499999999999</v>
      </c>
      <c r="O33" s="751">
        <v>619.77</v>
      </c>
      <c r="P33" s="751"/>
      <c r="Q33" s="751"/>
    </row>
    <row r="34" spans="1:17" ht="11.45" customHeight="1">
      <c r="A34" s="641">
        <v>42196</v>
      </c>
      <c r="B34" s="798">
        <v>6.5297999999999998</v>
      </c>
      <c r="C34" s="799">
        <v>246.95</v>
      </c>
      <c r="D34" s="798">
        <v>4.627275</v>
      </c>
      <c r="E34" s="771">
        <v>247.4</v>
      </c>
      <c r="F34" s="798">
        <v>36.570749999999997</v>
      </c>
      <c r="G34" s="799">
        <v>273.56</v>
      </c>
      <c r="H34" s="798">
        <v>7.6592500000000001</v>
      </c>
      <c r="I34" s="771">
        <v>282.06</v>
      </c>
      <c r="J34" s="798">
        <v>10.93825</v>
      </c>
      <c r="K34" s="799">
        <v>289.56</v>
      </c>
      <c r="L34" s="799">
        <v>3.4588999999999999</v>
      </c>
      <c r="M34" s="771">
        <v>292.47000000000003</v>
      </c>
      <c r="N34" s="798">
        <v>9.6850000000000006E-2</v>
      </c>
      <c r="O34" s="799">
        <v>543.20000000000005</v>
      </c>
      <c r="P34" s="799"/>
      <c r="Q34" s="799"/>
    </row>
    <row r="35" spans="1:17" ht="11.45" customHeight="1">
      <c r="A35" s="641">
        <v>42203</v>
      </c>
      <c r="B35" s="750">
        <v>4.4348000000000001</v>
      </c>
      <c r="C35" s="761">
        <v>243.01</v>
      </c>
      <c r="D35" s="750">
        <v>5.1197249999999999</v>
      </c>
      <c r="E35" s="753">
        <v>243.56</v>
      </c>
      <c r="F35" s="750">
        <v>34.625100000000003</v>
      </c>
      <c r="G35" s="761">
        <v>271.10000000000002</v>
      </c>
      <c r="H35" s="750">
        <v>5.1891999999999996</v>
      </c>
      <c r="I35" s="753">
        <v>270.18</v>
      </c>
      <c r="J35" s="750">
        <v>8.7709250000000001</v>
      </c>
      <c r="K35" s="761">
        <v>291.22000000000003</v>
      </c>
      <c r="L35" s="761">
        <v>3.9110749999999999</v>
      </c>
      <c r="M35" s="753">
        <v>292.08999999999997</v>
      </c>
      <c r="N35" s="750">
        <v>0.108075</v>
      </c>
      <c r="O35" s="761">
        <v>531.83000000000004</v>
      </c>
      <c r="P35" s="761">
        <v>5.9950000000000003E-2</v>
      </c>
      <c r="Q35" s="761">
        <v>509.08</v>
      </c>
    </row>
    <row r="36" spans="1:17" ht="11.45" customHeight="1">
      <c r="A36" s="641">
        <v>42210</v>
      </c>
      <c r="B36" s="750">
        <v>3.621775</v>
      </c>
      <c r="C36" s="751">
        <v>246.22</v>
      </c>
      <c r="D36" s="752">
        <v>2.7323750000000002</v>
      </c>
      <c r="E36" s="753">
        <v>245.49</v>
      </c>
      <c r="F36" s="750">
        <v>18.5303</v>
      </c>
      <c r="G36" s="751">
        <v>271.52</v>
      </c>
      <c r="H36" s="752">
        <v>5.1716749999999996</v>
      </c>
      <c r="I36" s="753">
        <v>271.07</v>
      </c>
      <c r="J36" s="750">
        <v>9.5951000000000004</v>
      </c>
      <c r="K36" s="751">
        <v>294.8</v>
      </c>
      <c r="L36" s="751">
        <v>2.7248749999999999</v>
      </c>
      <c r="M36" s="753">
        <v>293.49</v>
      </c>
      <c r="N36" s="750">
        <v>0.18177499999999999</v>
      </c>
      <c r="O36" s="751">
        <v>510.37</v>
      </c>
      <c r="P36" s="751"/>
      <c r="Q36" s="751"/>
    </row>
    <row r="37" spans="1:17" ht="11.45" customHeight="1">
      <c r="A37" s="641">
        <v>42217</v>
      </c>
      <c r="B37" s="750">
        <v>8.9917750000000005</v>
      </c>
      <c r="C37" s="751">
        <v>245.73</v>
      </c>
      <c r="D37" s="752">
        <v>2.768475</v>
      </c>
      <c r="E37" s="753">
        <v>246.79</v>
      </c>
      <c r="F37" s="750">
        <v>31.419074999999999</v>
      </c>
      <c r="G37" s="751">
        <v>273.29000000000002</v>
      </c>
      <c r="H37" s="752">
        <v>9.1356000000000002</v>
      </c>
      <c r="I37" s="753">
        <v>271.41000000000003</v>
      </c>
      <c r="J37" s="750">
        <v>12.899749999999999</v>
      </c>
      <c r="K37" s="751">
        <v>292.08</v>
      </c>
      <c r="L37" s="751">
        <v>3.8670499999999999</v>
      </c>
      <c r="M37" s="753">
        <v>292.67</v>
      </c>
      <c r="N37" s="750">
        <v>0.1983</v>
      </c>
      <c r="O37" s="751">
        <v>500.1</v>
      </c>
      <c r="P37" s="751">
        <v>2.29E-2</v>
      </c>
      <c r="Q37" s="751">
        <v>489.5</v>
      </c>
    </row>
    <row r="38" spans="1:17" ht="11.45" customHeight="1">
      <c r="A38" s="641">
        <v>42224</v>
      </c>
      <c r="B38" s="798">
        <v>3.6048249999999999</v>
      </c>
      <c r="C38" s="799">
        <v>249.76</v>
      </c>
      <c r="D38" s="798">
        <v>1.923575</v>
      </c>
      <c r="E38" s="771">
        <v>248.01</v>
      </c>
      <c r="F38" s="798">
        <v>27.818325000000002</v>
      </c>
      <c r="G38" s="799">
        <v>271.87</v>
      </c>
      <c r="H38" s="798">
        <v>6.3417250000000003</v>
      </c>
      <c r="I38" s="771">
        <v>272.56</v>
      </c>
      <c r="J38" s="798">
        <v>8.6516500000000001</v>
      </c>
      <c r="K38" s="799">
        <v>300.79000000000002</v>
      </c>
      <c r="L38" s="799">
        <v>3.3468249999999999</v>
      </c>
      <c r="M38" s="771">
        <v>299.74</v>
      </c>
      <c r="N38" s="798">
        <v>0.16367499999999999</v>
      </c>
      <c r="O38" s="799">
        <v>509.18</v>
      </c>
      <c r="P38" s="799"/>
      <c r="Q38" s="799"/>
    </row>
    <row r="39" spans="1:17" ht="11.45" customHeight="1">
      <c r="A39" s="641">
        <v>42231</v>
      </c>
      <c r="B39" s="750">
        <v>7.1222500000000002</v>
      </c>
      <c r="C39" s="761">
        <v>248.42</v>
      </c>
      <c r="D39" s="750">
        <v>1.3455999999999999</v>
      </c>
      <c r="E39" s="753">
        <v>248.26</v>
      </c>
      <c r="F39" s="750">
        <v>23.355225000000001</v>
      </c>
      <c r="G39" s="761">
        <v>275.13</v>
      </c>
      <c r="H39" s="750">
        <v>6.6808500000000004</v>
      </c>
      <c r="I39" s="753">
        <v>277.61</v>
      </c>
      <c r="J39" s="750">
        <v>8.4479500000000005</v>
      </c>
      <c r="K39" s="761">
        <v>308.74</v>
      </c>
      <c r="L39" s="761">
        <v>3.1898499999999999</v>
      </c>
      <c r="M39" s="753">
        <v>310.02999999999997</v>
      </c>
      <c r="N39" s="750">
        <v>0.30635000000000001</v>
      </c>
      <c r="O39" s="761">
        <v>548.85</v>
      </c>
      <c r="P39" s="761">
        <v>3.2899999999999999E-2</v>
      </c>
      <c r="Q39" s="761">
        <v>495</v>
      </c>
    </row>
    <row r="40" spans="1:17" ht="11.45" customHeight="1">
      <c r="A40" s="641">
        <v>42238</v>
      </c>
      <c r="B40" s="750">
        <v>7.0313499999999998</v>
      </c>
      <c r="C40" s="751">
        <v>245.09</v>
      </c>
      <c r="D40" s="752">
        <v>3.8619249999999998</v>
      </c>
      <c r="E40" s="753">
        <v>250.34</v>
      </c>
      <c r="F40" s="750">
        <v>18.535975000000001</v>
      </c>
      <c r="G40" s="751">
        <v>274.91000000000003</v>
      </c>
      <c r="H40" s="752">
        <v>8.5151000000000003</v>
      </c>
      <c r="I40" s="753">
        <v>271.07</v>
      </c>
      <c r="J40" s="750">
        <v>18.159624999999998</v>
      </c>
      <c r="K40" s="751">
        <v>306.47000000000003</v>
      </c>
      <c r="L40" s="751">
        <v>2.5162</v>
      </c>
      <c r="M40" s="753">
        <v>313.98</v>
      </c>
      <c r="N40" s="750">
        <v>0.10245</v>
      </c>
      <c r="O40" s="751">
        <v>568.61</v>
      </c>
      <c r="P40" s="751">
        <v>6.1975000000000002E-2</v>
      </c>
      <c r="Q40" s="751">
        <v>511.11</v>
      </c>
    </row>
    <row r="41" spans="1:17" ht="11.45" customHeight="1">
      <c r="A41" s="641">
        <v>42245</v>
      </c>
      <c r="B41" s="750">
        <v>7.5874499999999996</v>
      </c>
      <c r="C41" s="751">
        <v>238.89</v>
      </c>
      <c r="D41" s="752">
        <v>0.93322499999999997</v>
      </c>
      <c r="E41" s="753">
        <v>244.36</v>
      </c>
      <c r="F41" s="750">
        <v>33.384124999999997</v>
      </c>
      <c r="G41" s="751">
        <v>260.45</v>
      </c>
      <c r="H41" s="752">
        <v>13.067299999999999</v>
      </c>
      <c r="I41" s="753">
        <v>260.89</v>
      </c>
      <c r="J41" s="750">
        <v>9.8051250000000003</v>
      </c>
      <c r="K41" s="751">
        <v>304.29000000000002</v>
      </c>
      <c r="L41" s="751">
        <v>2.3357999999999999</v>
      </c>
      <c r="M41" s="753">
        <v>311.69</v>
      </c>
      <c r="N41" s="750">
        <v>0.13569999999999999</v>
      </c>
      <c r="O41" s="751">
        <v>554.97</v>
      </c>
      <c r="P41" s="751">
        <v>3.0949999999999998E-2</v>
      </c>
      <c r="Q41" s="751">
        <v>510.68</v>
      </c>
    </row>
    <row r="42" spans="1:17" ht="11.45" customHeight="1">
      <c r="A42" s="641">
        <v>42252</v>
      </c>
      <c r="B42" s="798">
        <v>5.458825</v>
      </c>
      <c r="C42" s="799">
        <v>240.13</v>
      </c>
      <c r="D42" s="798">
        <v>0.94015000000000004</v>
      </c>
      <c r="E42" s="771">
        <v>242.5</v>
      </c>
      <c r="F42" s="798">
        <v>25.836349999999999</v>
      </c>
      <c r="G42" s="799">
        <v>260.87</v>
      </c>
      <c r="H42" s="798">
        <v>5.9209250000000004</v>
      </c>
      <c r="I42" s="771">
        <v>261.79000000000002</v>
      </c>
      <c r="J42" s="798">
        <v>9.1960250000000006</v>
      </c>
      <c r="K42" s="799">
        <v>303.52</v>
      </c>
      <c r="L42" s="799">
        <v>2.4874749999999999</v>
      </c>
      <c r="M42" s="771">
        <v>304.02999999999997</v>
      </c>
      <c r="N42" s="798">
        <v>0.116725</v>
      </c>
      <c r="O42" s="799">
        <v>565.34</v>
      </c>
      <c r="P42" s="799">
        <v>2.8375000000000001E-2</v>
      </c>
      <c r="Q42" s="799">
        <v>513.16999999999996</v>
      </c>
    </row>
    <row r="43" spans="1:17" ht="11.45" customHeight="1">
      <c r="A43" s="641">
        <v>42259</v>
      </c>
      <c r="B43" s="750">
        <v>4.0392999999999999</v>
      </c>
      <c r="C43" s="761">
        <v>242.85</v>
      </c>
      <c r="D43" s="750">
        <v>1.3185500000000001</v>
      </c>
      <c r="E43" s="753">
        <v>244.16</v>
      </c>
      <c r="F43" s="750">
        <v>17.252725000000002</v>
      </c>
      <c r="G43" s="761">
        <v>268.11</v>
      </c>
      <c r="H43" s="750">
        <v>5.7584</v>
      </c>
      <c r="I43" s="753">
        <v>266.39</v>
      </c>
      <c r="J43" s="750">
        <v>8.5785999999999998</v>
      </c>
      <c r="K43" s="761">
        <v>305.98</v>
      </c>
      <c r="L43" s="761">
        <v>2.6930000000000001</v>
      </c>
      <c r="M43" s="753">
        <v>311.81</v>
      </c>
      <c r="N43" s="750">
        <v>0.1104</v>
      </c>
      <c r="O43" s="761">
        <v>563.85</v>
      </c>
      <c r="P43" s="761"/>
      <c r="Q43" s="761"/>
    </row>
    <row r="44" spans="1:17" ht="11.45" customHeight="1">
      <c r="A44" s="641">
        <v>42266</v>
      </c>
      <c r="B44" s="750">
        <v>2.1193749999999998</v>
      </c>
      <c r="C44" s="751">
        <v>239.84</v>
      </c>
      <c r="D44" s="752">
        <v>2.4301499999999998</v>
      </c>
      <c r="E44" s="753">
        <v>237.92</v>
      </c>
      <c r="F44" s="750">
        <v>18.782250000000001</v>
      </c>
      <c r="G44" s="751">
        <v>266.79000000000002</v>
      </c>
      <c r="H44" s="752">
        <v>8.6011749999999996</v>
      </c>
      <c r="I44" s="753">
        <v>261.08</v>
      </c>
      <c r="J44" s="750">
        <v>10.723000000000001</v>
      </c>
      <c r="K44" s="751">
        <v>309.02</v>
      </c>
      <c r="L44" s="751">
        <v>2.8726250000000002</v>
      </c>
      <c r="M44" s="753">
        <v>310.58</v>
      </c>
      <c r="N44" s="750">
        <v>0.123625</v>
      </c>
      <c r="O44" s="751">
        <v>523.11</v>
      </c>
      <c r="P44" s="751">
        <v>3.4125000000000003E-2</v>
      </c>
      <c r="Q44" s="751">
        <v>511.4</v>
      </c>
    </row>
    <row r="45" spans="1:17" ht="11.45" customHeight="1">
      <c r="A45" s="641">
        <v>42273</v>
      </c>
      <c r="B45" s="750">
        <v>2.2834750000000001</v>
      </c>
      <c r="C45" s="751">
        <v>228.68</v>
      </c>
      <c r="D45" s="752">
        <v>3.6205250000000002</v>
      </c>
      <c r="E45" s="753">
        <v>231.36</v>
      </c>
      <c r="F45" s="750">
        <v>38.880274999999997</v>
      </c>
      <c r="G45" s="751">
        <v>247.56</v>
      </c>
      <c r="H45" s="752">
        <v>13.171825</v>
      </c>
      <c r="I45" s="753">
        <v>243.9</v>
      </c>
      <c r="J45" s="750">
        <v>8.0077499999999997</v>
      </c>
      <c r="K45" s="751">
        <v>303.37</v>
      </c>
      <c r="L45" s="751">
        <v>3.7379500000000001</v>
      </c>
      <c r="M45" s="753">
        <v>302.33</v>
      </c>
      <c r="N45" s="750">
        <v>0.14099999999999999</v>
      </c>
      <c r="O45" s="751">
        <v>490.88</v>
      </c>
      <c r="P45" s="751"/>
      <c r="Q45" s="751"/>
    </row>
    <row r="46" spans="1:17" ht="11.45" customHeight="1">
      <c r="A46" s="641">
        <v>42280</v>
      </c>
      <c r="B46" s="798">
        <v>1.515525</v>
      </c>
      <c r="C46" s="799">
        <v>227.81</v>
      </c>
      <c r="D46" s="798">
        <v>4.9453750000000003</v>
      </c>
      <c r="E46" s="771">
        <v>217.3</v>
      </c>
      <c r="F46" s="798">
        <v>20.170649999999998</v>
      </c>
      <c r="G46" s="799">
        <v>237.43</v>
      </c>
      <c r="H46" s="798">
        <v>4.9371999999999998</v>
      </c>
      <c r="I46" s="771">
        <v>240.63</v>
      </c>
      <c r="J46" s="798">
        <v>12.674025</v>
      </c>
      <c r="K46" s="799">
        <v>293.23</v>
      </c>
      <c r="L46" s="799">
        <v>4.8730500000000001</v>
      </c>
      <c r="M46" s="771">
        <v>295.32</v>
      </c>
      <c r="N46" s="798">
        <v>0.101225</v>
      </c>
      <c r="O46" s="799">
        <v>455.53</v>
      </c>
      <c r="P46" s="799"/>
      <c r="Q46" s="799"/>
    </row>
    <row r="47" spans="1:17" ht="11.45" customHeight="1">
      <c r="A47" s="641">
        <v>42287</v>
      </c>
      <c r="B47" s="750">
        <v>8.8112750000000002</v>
      </c>
      <c r="C47" s="761">
        <v>212.89</v>
      </c>
      <c r="D47" s="750">
        <v>5.8727999999999998</v>
      </c>
      <c r="E47" s="753">
        <v>215.89</v>
      </c>
      <c r="F47" s="750">
        <v>28.451149999999998</v>
      </c>
      <c r="G47" s="761">
        <v>230.92</v>
      </c>
      <c r="H47" s="750">
        <v>8.9907000000000004</v>
      </c>
      <c r="I47" s="753">
        <v>226.82</v>
      </c>
      <c r="J47" s="750">
        <v>13.936624999999999</v>
      </c>
      <c r="K47" s="761">
        <v>290.43</v>
      </c>
      <c r="L47" s="761">
        <v>5.9087249999999996</v>
      </c>
      <c r="M47" s="753">
        <v>286.76</v>
      </c>
      <c r="N47" s="750">
        <v>0.104825</v>
      </c>
      <c r="O47" s="761">
        <v>473.11</v>
      </c>
      <c r="P47" s="761">
        <v>4.385E-2</v>
      </c>
      <c r="Q47" s="761">
        <v>462.24</v>
      </c>
    </row>
    <row r="48" spans="1:17" ht="11.45" customHeight="1">
      <c r="A48" s="641">
        <v>42294</v>
      </c>
      <c r="B48" s="750">
        <v>2.2467999999999999</v>
      </c>
      <c r="C48" s="751">
        <v>224.11</v>
      </c>
      <c r="D48" s="752">
        <v>1.0435000000000001</v>
      </c>
      <c r="E48" s="753">
        <v>225.41</v>
      </c>
      <c r="F48" s="750">
        <v>17.870975000000001</v>
      </c>
      <c r="G48" s="751">
        <v>238.71</v>
      </c>
      <c r="H48" s="752">
        <v>6.8241250000000004</v>
      </c>
      <c r="I48" s="753">
        <v>240.15</v>
      </c>
      <c r="J48" s="750">
        <v>13.109525</v>
      </c>
      <c r="K48" s="751">
        <v>298.81</v>
      </c>
      <c r="L48" s="751">
        <v>3.0620250000000002</v>
      </c>
      <c r="M48" s="753">
        <v>301.82</v>
      </c>
      <c r="N48" s="750">
        <v>0.112875</v>
      </c>
      <c r="O48" s="751">
        <v>491.11</v>
      </c>
      <c r="P48" s="751"/>
      <c r="Q48" s="751"/>
    </row>
    <row r="49" spans="1:17" ht="11.45" customHeight="1">
      <c r="A49" s="641">
        <v>42301</v>
      </c>
      <c r="B49" s="750">
        <v>1.44455</v>
      </c>
      <c r="C49" s="751">
        <v>223.88</v>
      </c>
      <c r="D49" s="752">
        <v>0.76749999999999996</v>
      </c>
      <c r="E49" s="753">
        <v>220.45</v>
      </c>
      <c r="F49" s="750">
        <v>14.116825</v>
      </c>
      <c r="G49" s="751">
        <v>241.78</v>
      </c>
      <c r="H49" s="752">
        <v>7.2216250000000004</v>
      </c>
      <c r="I49" s="753">
        <v>241.21</v>
      </c>
      <c r="J49" s="750">
        <v>11.385175</v>
      </c>
      <c r="K49" s="751">
        <v>301.83</v>
      </c>
      <c r="L49" s="751">
        <v>3.8673250000000001</v>
      </c>
      <c r="M49" s="753">
        <v>303.31</v>
      </c>
      <c r="N49" s="750">
        <v>0.10885</v>
      </c>
      <c r="O49" s="751">
        <v>510.26</v>
      </c>
      <c r="P49" s="751">
        <v>2.4299999999999999E-2</v>
      </c>
      <c r="Q49" s="751">
        <v>440.06</v>
      </c>
    </row>
    <row r="50" spans="1:17" ht="11.45" customHeight="1">
      <c r="A50" s="641">
        <v>42308</v>
      </c>
      <c r="B50" s="798">
        <v>1.671125</v>
      </c>
      <c r="C50" s="799">
        <v>215.9</v>
      </c>
      <c r="D50" s="798">
        <v>4.227875</v>
      </c>
      <c r="E50" s="771">
        <v>221.62</v>
      </c>
      <c r="F50" s="798">
        <v>24.224550000000001</v>
      </c>
      <c r="G50" s="799">
        <v>238.08</v>
      </c>
      <c r="H50" s="798">
        <v>6.7439249999999999</v>
      </c>
      <c r="I50" s="771">
        <v>237.26</v>
      </c>
      <c r="J50" s="798">
        <v>10.285575</v>
      </c>
      <c r="K50" s="799">
        <v>293.98</v>
      </c>
      <c r="L50" s="799">
        <v>5.988175</v>
      </c>
      <c r="M50" s="771">
        <v>289.92</v>
      </c>
      <c r="N50" s="798">
        <v>0.13769999999999999</v>
      </c>
      <c r="O50" s="799">
        <v>509.96</v>
      </c>
      <c r="P50" s="799">
        <v>4.0500000000000001E-2</v>
      </c>
      <c r="Q50" s="799">
        <v>447.52</v>
      </c>
    </row>
    <row r="51" spans="1:17" ht="11.45" customHeight="1">
      <c r="A51" s="641">
        <v>42315</v>
      </c>
      <c r="B51" s="750">
        <v>1.031625</v>
      </c>
      <c r="C51" s="761">
        <v>215.18</v>
      </c>
      <c r="D51" s="750">
        <v>0.28197499999999998</v>
      </c>
      <c r="E51" s="753">
        <v>220.85</v>
      </c>
      <c r="F51" s="750">
        <v>17.375699999999998</v>
      </c>
      <c r="G51" s="761">
        <v>239.03</v>
      </c>
      <c r="H51" s="750">
        <v>5.2115</v>
      </c>
      <c r="I51" s="753">
        <v>234.48</v>
      </c>
      <c r="J51" s="750">
        <v>9.1667500000000004</v>
      </c>
      <c r="K51" s="761">
        <v>290.54000000000002</v>
      </c>
      <c r="L51" s="761">
        <v>2.0800749999999999</v>
      </c>
      <c r="M51" s="753">
        <v>294.88</v>
      </c>
      <c r="N51" s="750">
        <v>0.12417499999999999</v>
      </c>
      <c r="O51" s="761">
        <v>506.71</v>
      </c>
      <c r="P51" s="761">
        <v>2.8375000000000001E-2</v>
      </c>
      <c r="Q51" s="761">
        <v>446.99</v>
      </c>
    </row>
    <row r="52" spans="1:17" ht="11.45" customHeight="1">
      <c r="A52" s="641">
        <v>42322</v>
      </c>
      <c r="B52" s="750">
        <v>1.6174500000000001</v>
      </c>
      <c r="C52" s="751">
        <v>202.09</v>
      </c>
      <c r="D52" s="752">
        <v>1.5361750000000001</v>
      </c>
      <c r="E52" s="753">
        <v>192.19</v>
      </c>
      <c r="F52" s="750">
        <v>34.611424999999997</v>
      </c>
      <c r="G52" s="751">
        <v>229.79</v>
      </c>
      <c r="H52" s="752">
        <v>8.0224499999999992</v>
      </c>
      <c r="I52" s="753">
        <v>229.2</v>
      </c>
      <c r="J52" s="750">
        <v>18.711200000000002</v>
      </c>
      <c r="K52" s="751">
        <v>273.13</v>
      </c>
      <c r="L52" s="751">
        <v>5.3909000000000002</v>
      </c>
      <c r="M52" s="753">
        <v>272.86</v>
      </c>
      <c r="N52" s="750">
        <v>8.2400000000000001E-2</v>
      </c>
      <c r="O52" s="751">
        <v>522.05999999999995</v>
      </c>
      <c r="P52" s="751"/>
      <c r="Q52" s="751"/>
    </row>
    <row r="53" spans="1:17" ht="11.45" customHeight="1">
      <c r="A53" s="641">
        <v>42329</v>
      </c>
      <c r="B53" s="750">
        <v>0.87167499999999998</v>
      </c>
      <c r="C53" s="751">
        <v>199.29</v>
      </c>
      <c r="D53" s="752">
        <v>1.3112250000000001</v>
      </c>
      <c r="E53" s="753">
        <v>198.17</v>
      </c>
      <c r="F53" s="750">
        <v>23.551649999999999</v>
      </c>
      <c r="G53" s="751">
        <v>219.57</v>
      </c>
      <c r="H53" s="752">
        <v>12.796925</v>
      </c>
      <c r="I53" s="753">
        <v>215.77</v>
      </c>
      <c r="J53" s="750">
        <v>14.952349999999999</v>
      </c>
      <c r="K53" s="751">
        <v>259.16000000000003</v>
      </c>
      <c r="L53" s="751">
        <v>3.8066499999999999</v>
      </c>
      <c r="M53" s="753">
        <v>259.67</v>
      </c>
      <c r="N53" s="750">
        <v>4.8800000000000003E-2</v>
      </c>
      <c r="O53" s="751">
        <v>516.01</v>
      </c>
      <c r="P53" s="751"/>
      <c r="Q53" s="751"/>
    </row>
    <row r="54" spans="1:17" ht="11.45" customHeight="1">
      <c r="A54" s="641">
        <v>42336</v>
      </c>
      <c r="B54" s="798">
        <v>0.52632500000000004</v>
      </c>
      <c r="C54" s="799">
        <v>204.81</v>
      </c>
      <c r="D54" s="798">
        <v>0.4723</v>
      </c>
      <c r="E54" s="771">
        <v>200.54</v>
      </c>
      <c r="F54" s="798">
        <v>19.908024999999999</v>
      </c>
      <c r="G54" s="799">
        <v>222.63</v>
      </c>
      <c r="H54" s="798">
        <v>5.7523999999999997</v>
      </c>
      <c r="I54" s="771">
        <v>220.53</v>
      </c>
      <c r="J54" s="798">
        <v>8.9062000000000001</v>
      </c>
      <c r="K54" s="799">
        <v>258.2</v>
      </c>
      <c r="L54" s="799">
        <v>3.153975</v>
      </c>
      <c r="M54" s="771">
        <v>256.75</v>
      </c>
      <c r="N54" s="798">
        <v>9.6924999999999997E-2</v>
      </c>
      <c r="O54" s="799">
        <v>505.62</v>
      </c>
      <c r="P54" s="799">
        <v>3.9375E-2</v>
      </c>
      <c r="Q54" s="799">
        <v>404.62</v>
      </c>
    </row>
    <row r="55" spans="1:17" ht="11.45" customHeight="1">
      <c r="A55" s="641">
        <v>42343</v>
      </c>
      <c r="B55" s="750">
        <v>0.40327499999999999</v>
      </c>
      <c r="C55" s="761">
        <v>207.13</v>
      </c>
      <c r="D55" s="750">
        <v>1.3801000000000001</v>
      </c>
      <c r="E55" s="753">
        <v>185.66</v>
      </c>
      <c r="F55" s="750">
        <v>18.099374999999998</v>
      </c>
      <c r="G55" s="761">
        <v>225.65</v>
      </c>
      <c r="H55" s="750">
        <v>5.7618749999999999</v>
      </c>
      <c r="I55" s="753">
        <v>223.75</v>
      </c>
      <c r="J55" s="750">
        <v>10.3263</v>
      </c>
      <c r="K55" s="761">
        <v>252.98</v>
      </c>
      <c r="L55" s="761">
        <v>2.835</v>
      </c>
      <c r="M55" s="753">
        <v>255.79</v>
      </c>
      <c r="N55" s="750">
        <v>5.1725E-2</v>
      </c>
      <c r="O55" s="761">
        <v>522.36</v>
      </c>
      <c r="P55" s="761"/>
      <c r="Q55" s="761"/>
    </row>
    <row r="56" spans="1:17" ht="11.45" customHeight="1">
      <c r="A56" s="641">
        <v>42350</v>
      </c>
      <c r="B56" s="750">
        <v>0.84160000000000001</v>
      </c>
      <c r="C56" s="751">
        <v>207.76</v>
      </c>
      <c r="D56" s="752">
        <v>0.90085000000000004</v>
      </c>
      <c r="E56" s="753">
        <v>199.52</v>
      </c>
      <c r="F56" s="750">
        <v>28.918025</v>
      </c>
      <c r="G56" s="751">
        <v>227.76</v>
      </c>
      <c r="H56" s="752">
        <v>6.6967999999999996</v>
      </c>
      <c r="I56" s="753">
        <v>226.67</v>
      </c>
      <c r="J56" s="750">
        <v>18.195374999999999</v>
      </c>
      <c r="K56" s="751">
        <v>250.97</v>
      </c>
      <c r="L56" s="751">
        <v>3.1725750000000001</v>
      </c>
      <c r="M56" s="753">
        <v>253.86</v>
      </c>
      <c r="N56" s="750">
        <v>7.4349999999999999E-2</v>
      </c>
      <c r="O56" s="751">
        <v>457.41</v>
      </c>
      <c r="P56" s="751">
        <v>2.8375000000000001E-2</v>
      </c>
      <c r="Q56" s="751">
        <v>397.95</v>
      </c>
    </row>
    <row r="57" spans="1:17" ht="11.45" customHeight="1">
      <c r="A57" s="641">
        <v>42357</v>
      </c>
      <c r="B57" s="750">
        <v>0.55989999999999995</v>
      </c>
      <c r="C57" s="751">
        <v>207.61</v>
      </c>
      <c r="D57" s="752">
        <v>1.3732</v>
      </c>
      <c r="E57" s="753">
        <v>198.13</v>
      </c>
      <c r="F57" s="750">
        <v>15.058199999999999</v>
      </c>
      <c r="G57" s="751">
        <v>232.2</v>
      </c>
      <c r="H57" s="752">
        <v>8.5694250000000007</v>
      </c>
      <c r="I57" s="753">
        <v>228.28</v>
      </c>
      <c r="J57" s="750">
        <v>11.588649999999999</v>
      </c>
      <c r="K57" s="751">
        <v>246.31</v>
      </c>
      <c r="L57" s="751">
        <v>3.2802750000000001</v>
      </c>
      <c r="M57" s="753">
        <v>245.5</v>
      </c>
      <c r="N57" s="750">
        <v>0.18779999999999999</v>
      </c>
      <c r="O57" s="751">
        <v>463.15</v>
      </c>
      <c r="P57" s="751">
        <v>2.5950000000000001E-2</v>
      </c>
      <c r="Q57" s="751">
        <v>401.98</v>
      </c>
    </row>
    <row r="58" spans="1:17" ht="11.45" customHeight="1">
      <c r="A58" s="641">
        <v>42364</v>
      </c>
      <c r="B58" s="750">
        <v>0.60250000000000004</v>
      </c>
      <c r="C58" s="751">
        <v>201.57</v>
      </c>
      <c r="D58" s="752">
        <v>1.8174250000000001</v>
      </c>
      <c r="E58" s="753">
        <v>190.39</v>
      </c>
      <c r="F58" s="750">
        <v>11.434699999999999</v>
      </c>
      <c r="G58" s="751">
        <v>238.55</v>
      </c>
      <c r="H58" s="752">
        <v>6.0069499999999998</v>
      </c>
      <c r="I58" s="753">
        <v>239.54</v>
      </c>
      <c r="J58" s="750">
        <v>11.5647</v>
      </c>
      <c r="K58" s="751">
        <v>245.6</v>
      </c>
      <c r="L58" s="751">
        <v>4.3689749999999998</v>
      </c>
      <c r="M58" s="753">
        <v>249.98</v>
      </c>
      <c r="N58" s="750">
        <v>6.9474999999999995E-2</v>
      </c>
      <c r="O58" s="751">
        <v>481.65</v>
      </c>
      <c r="P58" s="751"/>
      <c r="Q58" s="751"/>
    </row>
    <row r="59" spans="1:17" ht="11.45" customHeight="1">
      <c r="A59" s="641">
        <v>42371</v>
      </c>
      <c r="B59" s="750">
        <v>1.2566999999999999</v>
      </c>
      <c r="C59" s="751">
        <v>224.19</v>
      </c>
      <c r="D59" s="752">
        <v>0.89047500000000002</v>
      </c>
      <c r="E59" s="761">
        <v>203.24</v>
      </c>
      <c r="F59" s="750">
        <v>9.3498750000000008</v>
      </c>
      <c r="G59" s="751">
        <v>264.42</v>
      </c>
      <c r="H59" s="752">
        <v>3.2894999999999999</v>
      </c>
      <c r="I59" s="761">
        <v>263</v>
      </c>
      <c r="J59" s="750">
        <v>6.1210500000000003</v>
      </c>
      <c r="K59" s="751">
        <v>261.22000000000003</v>
      </c>
      <c r="L59" s="751">
        <v>3.6153749999999998</v>
      </c>
      <c r="M59" s="761">
        <v>254.43</v>
      </c>
      <c r="N59" s="750">
        <v>6.2274999999999997E-2</v>
      </c>
      <c r="O59" s="751">
        <v>497.45</v>
      </c>
      <c r="P59" s="751"/>
      <c r="Q59" s="751"/>
    </row>
    <row r="60" spans="1:17" ht="6" customHeight="1">
      <c r="A60" s="656"/>
      <c r="B60" s="658"/>
      <c r="C60" s="657"/>
      <c r="D60" s="658"/>
      <c r="E60" s="657"/>
      <c r="F60" s="658"/>
      <c r="G60" s="657"/>
      <c r="H60" s="658"/>
      <c r="I60" s="657"/>
      <c r="J60" s="658"/>
      <c r="K60" s="657"/>
      <c r="L60" s="658"/>
      <c r="M60" s="657"/>
      <c r="N60" s="658"/>
      <c r="O60" s="657"/>
      <c r="P60" s="658"/>
      <c r="Q60" s="657"/>
    </row>
    <row r="61" spans="1:17">
      <c r="A61" s="659">
        <v>2015</v>
      </c>
      <c r="B61" s="792">
        <f>SUM(B7:B59)</f>
        <v>167.61097499999997</v>
      </c>
      <c r="C61" s="793">
        <f>AVERAGE(C7:C59)</f>
        <v>241.97603773584902</v>
      </c>
      <c r="D61" s="792">
        <f>SUM(D7:D59)</f>
        <v>105.61892499999999</v>
      </c>
      <c r="E61" s="793">
        <f>AVERAGE(E7:E59)</f>
        <v>240.96113207547174</v>
      </c>
      <c r="F61" s="792">
        <f>SUM(F7:F59)</f>
        <v>1297.1715500000003</v>
      </c>
      <c r="G61" s="793">
        <f>AVERAGE(G7:G59)</f>
        <v>267.40490566037744</v>
      </c>
      <c r="H61" s="792">
        <f>SUM(H7:H59)</f>
        <v>410.33922500000006</v>
      </c>
      <c r="I61" s="793">
        <f>AVERAGE(I7:I59)</f>
        <v>266.82754716981134</v>
      </c>
      <c r="J61" s="792">
        <f>SUM(J7:J59)</f>
        <v>611.49884999999983</v>
      </c>
      <c r="K61" s="793">
        <f>AVERAGE(K7:K59)</f>
        <v>294.97339622641505</v>
      </c>
      <c r="L61" s="792">
        <f>SUM(L7:L59)</f>
        <v>185.53832499999999</v>
      </c>
      <c r="M61" s="793">
        <f>AVERAGE(M7:M59)</f>
        <v>295.98113207547175</v>
      </c>
      <c r="N61" s="792">
        <f>SUM(N7:N59)</f>
        <v>8.0146499999999996</v>
      </c>
      <c r="O61" s="793">
        <f>AVERAGE(O7:O59)</f>
        <v>551.15622641509435</v>
      </c>
      <c r="P61" s="801">
        <f>SUM(P7:P59)</f>
        <v>0.62162500000000009</v>
      </c>
      <c r="Q61" s="793">
        <f>AVERAGE(Q7:Q59)</f>
        <v>485.73705882352937</v>
      </c>
    </row>
    <row r="62" spans="1:17" ht="11.45" customHeight="1">
      <c r="A62" s="659">
        <v>2014</v>
      </c>
      <c r="B62" s="792">
        <v>73.850625000000022</v>
      </c>
      <c r="C62" s="793">
        <v>256.22615384615386</v>
      </c>
      <c r="D62" s="792">
        <v>103.03860000000002</v>
      </c>
      <c r="E62" s="793">
        <v>251.06115384615381</v>
      </c>
      <c r="F62" s="792">
        <v>1316.1546999999998</v>
      </c>
      <c r="G62" s="793">
        <v>280.35750000000002</v>
      </c>
      <c r="H62" s="792">
        <v>563.56232499999976</v>
      </c>
      <c r="I62" s="793">
        <v>277.3971153846154</v>
      </c>
      <c r="J62" s="792">
        <v>600.37825000000021</v>
      </c>
      <c r="K62" s="793">
        <v>302.45384615384614</v>
      </c>
      <c r="L62" s="792">
        <v>292.48512499999993</v>
      </c>
      <c r="M62" s="793">
        <v>301.04711538461538</v>
      </c>
      <c r="N62" s="792">
        <v>11.135299999999996</v>
      </c>
      <c r="O62" s="793">
        <v>520.32615384615394</v>
      </c>
      <c r="P62" s="801">
        <v>0.30929999999999996</v>
      </c>
      <c r="Q62" s="793">
        <v>454.91888888888889</v>
      </c>
    </row>
    <row r="63" spans="1:17" ht="11.45" customHeight="1">
      <c r="A63" s="710" t="s">
        <v>473</v>
      </c>
      <c r="B63" s="775"/>
      <c r="C63" s="776"/>
      <c r="D63" s="775"/>
      <c r="E63" s="776"/>
      <c r="F63" s="775"/>
      <c r="G63" s="776"/>
      <c r="H63" s="775"/>
      <c r="I63" s="776"/>
      <c r="J63" s="775"/>
      <c r="K63" s="776"/>
      <c r="L63" s="775"/>
      <c r="M63" s="776"/>
      <c r="N63" s="775"/>
      <c r="O63" s="776"/>
      <c r="P63" s="775"/>
      <c r="Q63" s="730" t="s">
        <v>527</v>
      </c>
    </row>
    <row r="64" spans="1:17" ht="6" customHeight="1">
      <c r="A64" s="794"/>
      <c r="B64" s="677"/>
      <c r="C64" s="676"/>
      <c r="D64" s="677"/>
      <c r="E64" s="676"/>
      <c r="F64" s="677"/>
      <c r="G64" s="676"/>
      <c r="H64" s="677"/>
      <c r="I64" s="676"/>
      <c r="J64" s="677"/>
      <c r="K64" s="676"/>
      <c r="L64" s="677"/>
      <c r="M64" s="676"/>
      <c r="N64" s="677"/>
      <c r="O64" s="676"/>
      <c r="P64" s="677"/>
    </row>
    <row r="65" spans="1:17" ht="9.9499999999999993" customHeight="1">
      <c r="A65" s="673"/>
      <c r="B65" s="677"/>
      <c r="C65" s="676"/>
      <c r="D65" s="677"/>
      <c r="E65" s="676"/>
      <c r="F65" s="677"/>
      <c r="G65" s="676"/>
      <c r="H65" s="677"/>
      <c r="I65" s="676"/>
      <c r="J65" s="677"/>
      <c r="K65" s="676"/>
      <c r="L65" s="677"/>
      <c r="M65" s="676"/>
      <c r="N65" s="677"/>
      <c r="O65" s="676"/>
      <c r="P65" s="677"/>
      <c r="Q65" s="676"/>
    </row>
    <row r="66" spans="1:17" ht="15.75">
      <c r="A66" s="628"/>
      <c r="B66" s="677"/>
      <c r="C66" s="676"/>
      <c r="D66" s="677"/>
      <c r="E66" s="676"/>
      <c r="F66" s="677"/>
      <c r="G66" s="676"/>
      <c r="H66" s="677"/>
      <c r="I66" s="676"/>
      <c r="J66" s="677"/>
      <c r="K66" s="676"/>
      <c r="L66" s="677"/>
      <c r="M66" s="676"/>
      <c r="N66" s="677"/>
      <c r="O66" s="676"/>
      <c r="P66" s="677"/>
      <c r="Q66" s="676"/>
    </row>
    <row r="67" spans="1:17">
      <c r="B67" s="683"/>
      <c r="C67" s="682"/>
      <c r="D67" s="683"/>
      <c r="E67" s="682"/>
      <c r="F67" s="683"/>
      <c r="G67" s="682"/>
      <c r="H67" s="683"/>
      <c r="I67" s="682"/>
      <c r="J67" s="683"/>
      <c r="K67" s="682"/>
      <c r="L67" s="683"/>
      <c r="M67" s="682"/>
      <c r="N67" s="683"/>
      <c r="O67" s="682"/>
      <c r="P67" s="683"/>
      <c r="Q67" s="682"/>
    </row>
    <row r="68" spans="1:17">
      <c r="B68" s="683"/>
      <c r="C68" s="682"/>
      <c r="D68" s="683"/>
      <c r="E68" s="682"/>
      <c r="F68" s="683"/>
      <c r="G68" s="682"/>
      <c r="H68" s="683"/>
      <c r="I68" s="682"/>
      <c r="J68" s="683"/>
      <c r="K68" s="682"/>
      <c r="L68" s="683"/>
      <c r="M68" s="682"/>
      <c r="N68" s="683"/>
      <c r="O68" s="682"/>
      <c r="P68" s="683"/>
      <c r="Q68" s="682"/>
    </row>
    <row r="69" spans="1:17">
      <c r="B69" s="683"/>
      <c r="C69" s="682"/>
      <c r="D69" s="683"/>
      <c r="E69" s="682"/>
      <c r="F69" s="683"/>
      <c r="G69" s="682"/>
      <c r="H69" s="683"/>
      <c r="I69" s="682"/>
      <c r="J69" s="683"/>
      <c r="K69" s="682"/>
      <c r="L69" s="683"/>
      <c r="M69" s="682"/>
      <c r="N69" s="683"/>
      <c r="O69" s="682"/>
      <c r="P69" s="683"/>
      <c r="Q69" s="682"/>
    </row>
    <row r="70" spans="1:17">
      <c r="B70" s="683"/>
      <c r="C70" s="682"/>
      <c r="D70" s="683"/>
      <c r="E70" s="682"/>
      <c r="F70" s="683"/>
      <c r="G70" s="682"/>
      <c r="H70" s="683"/>
      <c r="I70" s="682"/>
      <c r="J70" s="683"/>
      <c r="K70" s="682"/>
      <c r="L70" s="683"/>
      <c r="M70" s="682"/>
      <c r="N70" s="683"/>
      <c r="O70" s="682"/>
      <c r="P70" s="683"/>
      <c r="Q70" s="682"/>
    </row>
    <row r="71" spans="1:17">
      <c r="B71" s="683"/>
      <c r="C71" s="682"/>
      <c r="D71" s="683"/>
      <c r="E71" s="682"/>
      <c r="F71" s="683"/>
      <c r="G71" s="682"/>
      <c r="H71" s="683"/>
      <c r="I71" s="682"/>
      <c r="J71" s="683"/>
      <c r="K71" s="682"/>
      <c r="L71" s="683"/>
      <c r="M71" s="682"/>
      <c r="N71" s="683"/>
      <c r="O71" s="682"/>
      <c r="P71" s="683"/>
      <c r="Q71" s="682"/>
    </row>
    <row r="72" spans="1:17">
      <c r="B72" s="683"/>
      <c r="C72" s="682"/>
      <c r="D72" s="683"/>
      <c r="E72" s="682"/>
      <c r="F72" s="683"/>
      <c r="G72" s="682"/>
      <c r="H72" s="683"/>
      <c r="I72" s="682"/>
      <c r="J72" s="683"/>
      <c r="K72" s="682"/>
      <c r="L72" s="683"/>
      <c r="M72" s="682"/>
      <c r="N72" s="683"/>
      <c r="O72" s="682"/>
      <c r="P72" s="683"/>
      <c r="Q72" s="682"/>
    </row>
    <row r="73" spans="1:17">
      <c r="B73" s="683"/>
      <c r="C73" s="682"/>
      <c r="D73" s="683"/>
      <c r="E73" s="682"/>
      <c r="F73" s="683"/>
      <c r="G73" s="682"/>
      <c r="H73" s="683"/>
      <c r="I73" s="682"/>
      <c r="J73" s="683"/>
      <c r="K73" s="682"/>
      <c r="L73" s="683"/>
      <c r="M73" s="682"/>
      <c r="N73" s="683"/>
      <c r="O73" s="682"/>
      <c r="P73" s="683"/>
      <c r="Q73" s="682"/>
    </row>
    <row r="74" spans="1:17">
      <c r="B74" s="683"/>
      <c r="C74" s="682"/>
      <c r="D74" s="683"/>
      <c r="E74" s="682"/>
      <c r="F74" s="683"/>
      <c r="G74" s="682"/>
      <c r="H74" s="683"/>
      <c r="I74" s="682"/>
      <c r="J74" s="683"/>
      <c r="K74" s="682"/>
      <c r="L74" s="683"/>
      <c r="M74" s="682"/>
      <c r="N74" s="683"/>
      <c r="O74" s="682"/>
      <c r="P74" s="683"/>
      <c r="Q74" s="682"/>
    </row>
    <row r="75" spans="1:17">
      <c r="B75" s="683"/>
      <c r="C75" s="682"/>
      <c r="D75" s="683"/>
      <c r="E75" s="682"/>
      <c r="F75" s="683"/>
      <c r="G75" s="682"/>
      <c r="H75" s="683"/>
      <c r="I75" s="682"/>
      <c r="J75" s="683"/>
      <c r="K75" s="682"/>
      <c r="L75" s="683"/>
      <c r="M75" s="682"/>
      <c r="N75" s="683"/>
      <c r="O75" s="682"/>
      <c r="P75" s="683"/>
      <c r="Q75" s="682"/>
    </row>
    <row r="76" spans="1:17">
      <c r="B76" s="683"/>
      <c r="C76" s="682"/>
      <c r="D76" s="683"/>
      <c r="E76" s="682"/>
      <c r="F76" s="683"/>
      <c r="G76" s="682"/>
      <c r="H76" s="683"/>
      <c r="I76" s="682"/>
      <c r="J76" s="683"/>
      <c r="K76" s="682"/>
      <c r="L76" s="683"/>
      <c r="M76" s="682"/>
      <c r="N76" s="683"/>
      <c r="O76" s="682"/>
      <c r="P76" s="683"/>
      <c r="Q76" s="682"/>
    </row>
    <row r="77" spans="1:17">
      <c r="B77" s="683"/>
      <c r="C77" s="682"/>
      <c r="D77" s="683"/>
      <c r="E77" s="682"/>
      <c r="F77" s="683"/>
      <c r="G77" s="682"/>
      <c r="H77" s="683"/>
      <c r="I77" s="682"/>
      <c r="J77" s="683"/>
      <c r="K77" s="682"/>
      <c r="L77" s="683"/>
      <c r="M77" s="682"/>
      <c r="N77" s="683"/>
      <c r="O77" s="682"/>
      <c r="P77" s="683"/>
      <c r="Q77" s="682"/>
    </row>
    <row r="78" spans="1:17">
      <c r="B78" s="683"/>
      <c r="C78" s="682"/>
      <c r="D78" s="683"/>
      <c r="E78" s="682"/>
      <c r="F78" s="683"/>
      <c r="G78" s="682"/>
      <c r="H78" s="683"/>
      <c r="I78" s="682"/>
      <c r="J78" s="683"/>
      <c r="K78" s="682"/>
      <c r="L78" s="683"/>
      <c r="M78" s="682"/>
      <c r="N78" s="683"/>
      <c r="O78" s="682"/>
      <c r="P78" s="683"/>
      <c r="Q78" s="682"/>
    </row>
    <row r="79" spans="1:17">
      <c r="B79" s="683"/>
      <c r="C79" s="682"/>
      <c r="D79" s="683"/>
      <c r="E79" s="682"/>
      <c r="F79" s="683"/>
      <c r="G79" s="682"/>
      <c r="H79" s="683"/>
      <c r="I79" s="682"/>
      <c r="J79" s="683"/>
      <c r="K79" s="682"/>
      <c r="L79" s="683"/>
      <c r="M79" s="682"/>
      <c r="N79" s="683"/>
      <c r="O79" s="682"/>
      <c r="P79" s="683"/>
      <c r="Q79" s="682"/>
    </row>
    <row r="80" spans="1:17">
      <c r="B80" s="683"/>
      <c r="C80" s="682"/>
      <c r="D80" s="683"/>
      <c r="E80" s="682"/>
      <c r="F80" s="683"/>
      <c r="G80" s="682"/>
      <c r="H80" s="683"/>
      <c r="I80" s="682"/>
      <c r="J80" s="683"/>
      <c r="K80" s="682"/>
      <c r="L80" s="683"/>
      <c r="M80" s="682"/>
      <c r="N80" s="683"/>
      <c r="O80" s="682"/>
      <c r="P80" s="683"/>
      <c r="Q80" s="682"/>
    </row>
    <row r="81" spans="2:17">
      <c r="B81" s="683"/>
      <c r="C81" s="682"/>
      <c r="D81" s="683"/>
      <c r="E81" s="682"/>
      <c r="F81" s="683"/>
      <c r="G81" s="682"/>
      <c r="H81" s="683"/>
      <c r="I81" s="682"/>
      <c r="J81" s="683"/>
      <c r="K81" s="682"/>
      <c r="L81" s="683"/>
      <c r="M81" s="682"/>
      <c r="N81" s="683"/>
      <c r="O81" s="682"/>
      <c r="P81" s="683"/>
      <c r="Q81" s="682"/>
    </row>
    <row r="82" spans="2:17">
      <c r="B82" s="683"/>
      <c r="C82" s="682"/>
      <c r="D82" s="683"/>
      <c r="E82" s="682"/>
      <c r="F82" s="683"/>
      <c r="G82" s="682"/>
      <c r="H82" s="683"/>
      <c r="I82" s="682"/>
      <c r="J82" s="683"/>
      <c r="K82" s="682"/>
      <c r="L82" s="683"/>
      <c r="M82" s="682"/>
      <c r="N82" s="683"/>
      <c r="O82" s="682"/>
      <c r="P82" s="683"/>
      <c r="Q82" s="682"/>
    </row>
    <row r="83" spans="2:17">
      <c r="B83" s="683"/>
      <c r="C83" s="682"/>
      <c r="D83" s="683"/>
      <c r="E83" s="682"/>
      <c r="F83" s="683"/>
      <c r="G83" s="682"/>
      <c r="H83" s="683"/>
      <c r="I83" s="682"/>
      <c r="J83" s="683"/>
      <c r="K83" s="682"/>
      <c r="L83" s="683"/>
      <c r="M83" s="682"/>
      <c r="N83" s="683"/>
      <c r="O83" s="682"/>
      <c r="P83" s="683"/>
      <c r="Q83" s="682"/>
    </row>
    <row r="84" spans="2:17">
      <c r="B84" s="683"/>
      <c r="C84" s="682"/>
      <c r="D84" s="683"/>
      <c r="E84" s="682"/>
      <c r="F84" s="683"/>
      <c r="G84" s="682"/>
      <c r="H84" s="683"/>
      <c r="I84" s="682"/>
      <c r="J84" s="683"/>
      <c r="K84" s="682"/>
      <c r="L84" s="683"/>
      <c r="M84" s="682"/>
      <c r="N84" s="683"/>
      <c r="O84" s="682"/>
      <c r="P84" s="683"/>
      <c r="Q84" s="682"/>
    </row>
    <row r="85" spans="2:17">
      <c r="B85" s="683"/>
      <c r="C85" s="682"/>
      <c r="D85" s="683"/>
      <c r="E85" s="682"/>
      <c r="F85" s="683"/>
      <c r="G85" s="682"/>
      <c r="H85" s="683"/>
      <c r="I85" s="682"/>
      <c r="J85" s="683"/>
      <c r="K85" s="682"/>
      <c r="L85" s="683"/>
      <c r="M85" s="682"/>
      <c r="N85" s="683"/>
      <c r="O85" s="682"/>
      <c r="P85" s="683"/>
      <c r="Q85" s="682"/>
    </row>
    <row r="86" spans="2:17">
      <c r="B86" s="683"/>
      <c r="C86" s="682"/>
      <c r="D86" s="683"/>
      <c r="E86" s="682"/>
      <c r="F86" s="683"/>
      <c r="G86" s="682"/>
      <c r="H86" s="683"/>
      <c r="I86" s="682"/>
      <c r="J86" s="683"/>
      <c r="K86" s="682"/>
      <c r="L86" s="683"/>
      <c r="M86" s="682"/>
      <c r="N86" s="683"/>
      <c r="O86" s="682"/>
      <c r="P86" s="683"/>
      <c r="Q86" s="682"/>
    </row>
    <row r="87" spans="2:17">
      <c r="B87" s="683"/>
      <c r="C87" s="682"/>
      <c r="D87" s="683"/>
      <c r="E87" s="682"/>
      <c r="F87" s="683"/>
      <c r="G87" s="682"/>
      <c r="H87" s="683"/>
      <c r="I87" s="682"/>
      <c r="J87" s="683"/>
      <c r="K87" s="682"/>
      <c r="L87" s="683"/>
      <c r="M87" s="682"/>
      <c r="N87" s="683"/>
      <c r="O87" s="682"/>
      <c r="P87" s="683"/>
      <c r="Q87" s="682"/>
    </row>
    <row r="88" spans="2:17">
      <c r="B88" s="683"/>
      <c r="C88" s="682"/>
      <c r="D88" s="683"/>
      <c r="E88" s="682"/>
      <c r="F88" s="683"/>
      <c r="G88" s="682"/>
      <c r="H88" s="683"/>
      <c r="I88" s="682"/>
      <c r="J88" s="683"/>
      <c r="K88" s="682"/>
      <c r="L88" s="683"/>
      <c r="M88" s="682"/>
      <c r="N88" s="683"/>
      <c r="O88" s="682"/>
      <c r="P88" s="683"/>
      <c r="Q88" s="682"/>
    </row>
    <row r="89" spans="2:17">
      <c r="B89" s="683"/>
      <c r="C89" s="682"/>
      <c r="D89" s="683"/>
      <c r="E89" s="682"/>
      <c r="F89" s="683"/>
      <c r="G89" s="682"/>
      <c r="H89" s="683"/>
      <c r="I89" s="682"/>
      <c r="J89" s="683"/>
      <c r="K89" s="682"/>
      <c r="L89" s="683"/>
      <c r="M89" s="682"/>
      <c r="N89" s="683"/>
      <c r="O89" s="682"/>
      <c r="P89" s="683"/>
      <c r="Q89" s="682"/>
    </row>
    <row r="90" spans="2:17">
      <c r="B90" s="683"/>
      <c r="C90" s="682"/>
      <c r="D90" s="683"/>
      <c r="E90" s="682"/>
      <c r="F90" s="683"/>
      <c r="G90" s="682"/>
      <c r="H90" s="683"/>
      <c r="I90" s="682"/>
      <c r="J90" s="683"/>
      <c r="K90" s="682"/>
      <c r="L90" s="683"/>
      <c r="M90" s="682"/>
      <c r="N90" s="683"/>
      <c r="O90" s="682"/>
      <c r="P90" s="683"/>
      <c r="Q90" s="682"/>
    </row>
    <row r="91" spans="2:17">
      <c r="B91" s="683"/>
      <c r="C91" s="682"/>
      <c r="D91" s="683"/>
      <c r="E91" s="682"/>
      <c r="F91" s="683"/>
      <c r="G91" s="682"/>
      <c r="H91" s="683"/>
      <c r="I91" s="682"/>
      <c r="J91" s="683"/>
      <c r="K91" s="682"/>
      <c r="L91" s="683"/>
      <c r="M91" s="682"/>
      <c r="N91" s="683"/>
      <c r="O91" s="682"/>
      <c r="P91" s="683"/>
      <c r="Q91" s="682"/>
    </row>
    <row r="92" spans="2:17">
      <c r="B92" s="683"/>
      <c r="C92" s="682"/>
      <c r="D92" s="683"/>
      <c r="E92" s="682"/>
      <c r="F92" s="683"/>
      <c r="G92" s="682"/>
      <c r="H92" s="683"/>
      <c r="I92" s="682"/>
      <c r="J92" s="683"/>
      <c r="K92" s="682"/>
      <c r="L92" s="683"/>
      <c r="M92" s="682"/>
      <c r="N92" s="683"/>
      <c r="O92" s="682"/>
      <c r="P92" s="683"/>
      <c r="Q92" s="682"/>
    </row>
    <row r="93" spans="2:17">
      <c r="B93" s="683"/>
      <c r="C93" s="682"/>
      <c r="D93" s="683"/>
      <c r="E93" s="682"/>
      <c r="F93" s="683"/>
      <c r="G93" s="682"/>
      <c r="H93" s="683"/>
      <c r="I93" s="682"/>
      <c r="J93" s="683"/>
      <c r="K93" s="682"/>
      <c r="L93" s="683"/>
      <c r="M93" s="682"/>
      <c r="N93" s="683"/>
      <c r="O93" s="682"/>
      <c r="P93" s="683"/>
      <c r="Q93" s="682"/>
    </row>
    <row r="94" spans="2:17">
      <c r="B94" s="683"/>
      <c r="C94" s="682"/>
      <c r="D94" s="683"/>
      <c r="E94" s="682"/>
      <c r="F94" s="683"/>
      <c r="G94" s="682"/>
      <c r="H94" s="683"/>
      <c r="I94" s="682"/>
      <c r="J94" s="683"/>
      <c r="K94" s="682"/>
      <c r="L94" s="683"/>
      <c r="M94" s="682"/>
      <c r="N94" s="683"/>
      <c r="O94" s="682"/>
      <c r="P94" s="683"/>
      <c r="Q94" s="682"/>
    </row>
    <row r="95" spans="2:17">
      <c r="B95" s="683"/>
      <c r="C95" s="682"/>
      <c r="D95" s="683"/>
      <c r="E95" s="682"/>
      <c r="F95" s="683"/>
      <c r="G95" s="682"/>
      <c r="H95" s="683"/>
      <c r="I95" s="682"/>
      <c r="J95" s="683"/>
      <c r="K95" s="682"/>
      <c r="L95" s="683"/>
      <c r="M95" s="682"/>
      <c r="N95" s="683"/>
      <c r="O95" s="682"/>
      <c r="P95" s="683"/>
      <c r="Q95" s="682"/>
    </row>
    <row r="96" spans="2:17">
      <c r="B96" s="683"/>
      <c r="C96" s="682"/>
      <c r="D96" s="683"/>
      <c r="E96" s="682"/>
      <c r="F96" s="683"/>
      <c r="G96" s="682"/>
      <c r="H96" s="683"/>
      <c r="I96" s="682"/>
      <c r="J96" s="683"/>
      <c r="K96" s="682"/>
      <c r="L96" s="683"/>
      <c r="M96" s="682"/>
      <c r="N96" s="683"/>
      <c r="O96" s="682"/>
      <c r="P96" s="683"/>
      <c r="Q96" s="682"/>
    </row>
    <row r="97" spans="2:17">
      <c r="B97" s="683"/>
      <c r="C97" s="682"/>
      <c r="D97" s="683"/>
      <c r="E97" s="682"/>
      <c r="F97" s="683"/>
      <c r="G97" s="682"/>
      <c r="H97" s="683"/>
      <c r="I97" s="682"/>
      <c r="J97" s="683"/>
      <c r="K97" s="682"/>
      <c r="L97" s="683"/>
      <c r="M97" s="682"/>
      <c r="N97" s="683"/>
      <c r="O97" s="682"/>
      <c r="P97" s="683"/>
      <c r="Q97" s="682"/>
    </row>
    <row r="98" spans="2:17">
      <c r="B98" s="683"/>
      <c r="C98" s="682"/>
      <c r="D98" s="683"/>
      <c r="E98" s="682"/>
      <c r="F98" s="683"/>
      <c r="G98" s="682"/>
      <c r="H98" s="683"/>
      <c r="I98" s="682"/>
      <c r="J98" s="683"/>
      <c r="K98" s="682"/>
      <c r="L98" s="683"/>
      <c r="M98" s="682"/>
      <c r="N98" s="683"/>
      <c r="O98" s="682"/>
      <c r="P98" s="683"/>
      <c r="Q98" s="682"/>
    </row>
    <row r="99" spans="2:17">
      <c r="B99" s="683"/>
      <c r="C99" s="682"/>
      <c r="D99" s="683"/>
      <c r="E99" s="682"/>
      <c r="F99" s="683"/>
      <c r="G99" s="682"/>
      <c r="H99" s="683"/>
      <c r="I99" s="682"/>
      <c r="J99" s="683"/>
      <c r="K99" s="682"/>
      <c r="L99" s="683"/>
      <c r="M99" s="682"/>
      <c r="N99" s="683"/>
      <c r="O99" s="682"/>
      <c r="P99" s="683"/>
      <c r="Q99" s="682"/>
    </row>
    <row r="100" spans="2:17">
      <c r="B100" s="683"/>
      <c r="C100" s="682"/>
      <c r="D100" s="683"/>
      <c r="E100" s="682"/>
      <c r="F100" s="683"/>
      <c r="G100" s="682"/>
      <c r="H100" s="683"/>
      <c r="I100" s="682"/>
      <c r="J100" s="683"/>
      <c r="K100" s="682"/>
      <c r="L100" s="683"/>
      <c r="M100" s="682"/>
      <c r="N100" s="683"/>
      <c r="O100" s="682"/>
      <c r="P100" s="683"/>
      <c r="Q100" s="682"/>
    </row>
    <row r="101" spans="2:17">
      <c r="B101" s="683"/>
      <c r="C101" s="682"/>
      <c r="D101" s="683"/>
      <c r="E101" s="682"/>
      <c r="F101" s="683"/>
      <c r="G101" s="682"/>
      <c r="H101" s="683"/>
      <c r="I101" s="682"/>
      <c r="J101" s="683"/>
      <c r="K101" s="682"/>
      <c r="L101" s="683"/>
      <c r="M101" s="682"/>
      <c r="N101" s="683"/>
      <c r="O101" s="682"/>
      <c r="P101" s="683"/>
      <c r="Q101" s="682"/>
    </row>
    <row r="102" spans="2:17">
      <c r="B102" s="683"/>
      <c r="C102" s="682"/>
      <c r="D102" s="683"/>
      <c r="E102" s="682"/>
      <c r="F102" s="683"/>
      <c r="G102" s="682"/>
      <c r="H102" s="683"/>
      <c r="I102" s="682"/>
      <c r="J102" s="683"/>
      <c r="K102" s="682"/>
      <c r="L102" s="683"/>
      <c r="M102" s="682"/>
      <c r="N102" s="683"/>
      <c r="O102" s="682"/>
      <c r="P102" s="683"/>
      <c r="Q102" s="682"/>
    </row>
    <row r="103" spans="2:17">
      <c r="B103" s="683"/>
      <c r="C103" s="682"/>
      <c r="D103" s="683"/>
      <c r="E103" s="682"/>
      <c r="F103" s="683"/>
      <c r="G103" s="682"/>
      <c r="H103" s="683"/>
      <c r="I103" s="682"/>
      <c r="J103" s="683"/>
      <c r="K103" s="682"/>
      <c r="L103" s="683"/>
      <c r="M103" s="682"/>
      <c r="N103" s="683"/>
      <c r="O103" s="682"/>
      <c r="P103" s="683"/>
      <c r="Q103" s="682"/>
    </row>
    <row r="104" spans="2:17">
      <c r="B104" s="683"/>
      <c r="C104" s="682"/>
      <c r="D104" s="683"/>
      <c r="E104" s="682"/>
      <c r="F104" s="683"/>
      <c r="G104" s="682"/>
      <c r="H104" s="683"/>
      <c r="I104" s="682"/>
      <c r="J104" s="683"/>
      <c r="K104" s="682"/>
      <c r="L104" s="683"/>
      <c r="M104" s="682"/>
      <c r="N104" s="683"/>
      <c r="O104" s="682"/>
      <c r="P104" s="683"/>
      <c r="Q104" s="682"/>
    </row>
    <row r="105" spans="2:17">
      <c r="B105" s="683"/>
      <c r="C105" s="682"/>
      <c r="D105" s="683"/>
      <c r="E105" s="682"/>
      <c r="F105" s="683"/>
      <c r="G105" s="682"/>
      <c r="H105" s="683"/>
      <c r="I105" s="682"/>
      <c r="J105" s="683"/>
      <c r="K105" s="682"/>
      <c r="L105" s="683"/>
      <c r="M105" s="682"/>
      <c r="N105" s="683"/>
      <c r="O105" s="682"/>
      <c r="P105" s="683"/>
      <c r="Q105" s="682"/>
    </row>
    <row r="106" spans="2:17">
      <c r="B106" s="683"/>
      <c r="C106" s="682"/>
      <c r="D106" s="683"/>
      <c r="E106" s="682"/>
      <c r="F106" s="683"/>
      <c r="G106" s="682"/>
      <c r="H106" s="683"/>
      <c r="I106" s="682"/>
      <c r="J106" s="683"/>
      <c r="K106" s="682"/>
      <c r="L106" s="683"/>
      <c r="M106" s="682"/>
      <c r="N106" s="683"/>
      <c r="O106" s="682"/>
      <c r="P106" s="683"/>
      <c r="Q106" s="682"/>
    </row>
    <row r="107" spans="2:17">
      <c r="B107" s="683"/>
      <c r="C107" s="682"/>
      <c r="D107" s="683"/>
      <c r="E107" s="682"/>
      <c r="F107" s="683"/>
      <c r="G107" s="682"/>
      <c r="H107" s="683"/>
      <c r="I107" s="682"/>
      <c r="J107" s="683"/>
      <c r="K107" s="682"/>
      <c r="L107" s="683"/>
      <c r="M107" s="682"/>
      <c r="N107" s="683"/>
      <c r="O107" s="682"/>
      <c r="P107" s="683"/>
      <c r="Q107" s="682"/>
    </row>
    <row r="108" spans="2:17">
      <c r="B108" s="683"/>
      <c r="C108" s="682"/>
      <c r="D108" s="683"/>
      <c r="E108" s="682"/>
      <c r="F108" s="683"/>
      <c r="G108" s="682"/>
      <c r="H108" s="683"/>
      <c r="I108" s="682"/>
      <c r="J108" s="683"/>
      <c r="K108" s="682"/>
      <c r="L108" s="683"/>
      <c r="M108" s="682"/>
      <c r="N108" s="683"/>
      <c r="O108" s="682"/>
      <c r="P108" s="683"/>
      <c r="Q108" s="682"/>
    </row>
    <row r="109" spans="2:17">
      <c r="B109" s="683"/>
      <c r="C109" s="682"/>
      <c r="D109" s="683"/>
      <c r="E109" s="682"/>
      <c r="F109" s="683"/>
      <c r="G109" s="682"/>
      <c r="H109" s="683"/>
      <c r="I109" s="682"/>
      <c r="J109" s="683"/>
      <c r="K109" s="682"/>
      <c r="L109" s="683"/>
      <c r="M109" s="682"/>
      <c r="N109" s="683"/>
      <c r="O109" s="682"/>
      <c r="P109" s="683"/>
      <c r="Q109" s="682"/>
    </row>
    <row r="110" spans="2:17">
      <c r="B110" s="683"/>
      <c r="C110" s="682"/>
      <c r="D110" s="683"/>
      <c r="E110" s="682"/>
      <c r="F110" s="683"/>
      <c r="G110" s="682"/>
      <c r="H110" s="683"/>
      <c r="I110" s="682"/>
      <c r="J110" s="683"/>
      <c r="K110" s="682"/>
      <c r="L110" s="683"/>
      <c r="M110" s="682"/>
      <c r="N110" s="683"/>
      <c r="O110" s="682"/>
      <c r="P110" s="683"/>
      <c r="Q110" s="682"/>
    </row>
    <row r="111" spans="2:17">
      <c r="B111" s="683"/>
      <c r="C111" s="682"/>
      <c r="D111" s="683"/>
      <c r="E111" s="682"/>
      <c r="F111" s="683"/>
      <c r="G111" s="682"/>
      <c r="H111" s="683"/>
      <c r="I111" s="682"/>
      <c r="J111" s="683"/>
      <c r="K111" s="682"/>
      <c r="L111" s="683"/>
      <c r="M111" s="682"/>
      <c r="N111" s="683"/>
      <c r="O111" s="682"/>
      <c r="P111" s="683"/>
      <c r="Q111" s="682"/>
    </row>
    <row r="112" spans="2:17">
      <c r="B112" s="683"/>
      <c r="C112" s="682"/>
      <c r="D112" s="683"/>
      <c r="E112" s="682"/>
      <c r="F112" s="683"/>
      <c r="G112" s="682"/>
      <c r="H112" s="683"/>
      <c r="I112" s="682"/>
      <c r="J112" s="683"/>
      <c r="K112" s="682"/>
      <c r="L112" s="683"/>
      <c r="M112" s="682"/>
      <c r="N112" s="683"/>
      <c r="O112" s="682"/>
      <c r="P112" s="683"/>
      <c r="Q112" s="682"/>
    </row>
    <row r="113" spans="2:17">
      <c r="B113" s="683"/>
      <c r="C113" s="682"/>
      <c r="D113" s="683"/>
      <c r="E113" s="682"/>
      <c r="F113" s="683"/>
      <c r="G113" s="682"/>
      <c r="H113" s="683"/>
      <c r="I113" s="682"/>
      <c r="J113" s="683"/>
      <c r="K113" s="682"/>
      <c r="L113" s="683"/>
      <c r="M113" s="682"/>
      <c r="N113" s="683"/>
      <c r="O113" s="682"/>
      <c r="P113" s="683"/>
      <c r="Q113" s="682"/>
    </row>
    <row r="114" spans="2:17">
      <c r="B114" s="683"/>
      <c r="C114" s="682"/>
      <c r="D114" s="683"/>
      <c r="E114" s="682"/>
      <c r="F114" s="683"/>
      <c r="G114" s="682"/>
      <c r="H114" s="683"/>
      <c r="I114" s="682"/>
      <c r="J114" s="683"/>
      <c r="K114" s="682"/>
      <c r="L114" s="683"/>
      <c r="M114" s="682"/>
      <c r="N114" s="683"/>
      <c r="O114" s="682"/>
      <c r="P114" s="683"/>
      <c r="Q114" s="682"/>
    </row>
  </sheetData>
  <pageMargins left="0.7" right="0.7" top="0.75" bottom="0.5" header="0.3" footer="0.3"/>
  <pageSetup scale="95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C114"/>
  <sheetViews>
    <sheetView zoomScaleNormal="100" workbookViewId="0">
      <selection activeCell="M44" sqref="M44"/>
    </sheetView>
  </sheetViews>
  <sheetFormatPr defaultColWidth="11.7109375" defaultRowHeight="15"/>
  <cols>
    <col min="1" max="1" width="6.7109375" style="627" customWidth="1"/>
    <col min="2" max="2" width="6.28515625" style="627" bestFit="1" customWidth="1"/>
    <col min="3" max="17" width="5.7109375" style="627" customWidth="1"/>
    <col min="18" max="159" width="11.7109375" style="627" customWidth="1"/>
    <col min="160" max="256" width="11.7109375" style="684"/>
    <col min="257" max="257" width="6.7109375" style="684" customWidth="1"/>
    <col min="258" max="258" width="6.28515625" style="684" bestFit="1" customWidth="1"/>
    <col min="259" max="273" width="5.7109375" style="684" customWidth="1"/>
    <col min="274" max="415" width="11.7109375" style="684" customWidth="1"/>
    <col min="416" max="512" width="11.7109375" style="684"/>
    <col min="513" max="513" width="6.7109375" style="684" customWidth="1"/>
    <col min="514" max="514" width="6.28515625" style="684" bestFit="1" customWidth="1"/>
    <col min="515" max="529" width="5.7109375" style="684" customWidth="1"/>
    <col min="530" max="671" width="11.7109375" style="684" customWidth="1"/>
    <col min="672" max="768" width="11.7109375" style="684"/>
    <col min="769" max="769" width="6.7109375" style="684" customWidth="1"/>
    <col min="770" max="770" width="6.28515625" style="684" bestFit="1" customWidth="1"/>
    <col min="771" max="785" width="5.7109375" style="684" customWidth="1"/>
    <col min="786" max="927" width="11.7109375" style="684" customWidth="1"/>
    <col min="928" max="1024" width="11.7109375" style="684"/>
    <col min="1025" max="1025" width="6.7109375" style="684" customWidth="1"/>
    <col min="1026" max="1026" width="6.28515625" style="684" bestFit="1" customWidth="1"/>
    <col min="1027" max="1041" width="5.7109375" style="684" customWidth="1"/>
    <col min="1042" max="1183" width="11.7109375" style="684" customWidth="1"/>
    <col min="1184" max="1280" width="11.7109375" style="684"/>
    <col min="1281" max="1281" width="6.7109375" style="684" customWidth="1"/>
    <col min="1282" max="1282" width="6.28515625" style="684" bestFit="1" customWidth="1"/>
    <col min="1283" max="1297" width="5.7109375" style="684" customWidth="1"/>
    <col min="1298" max="1439" width="11.7109375" style="684" customWidth="1"/>
    <col min="1440" max="1536" width="11.7109375" style="684"/>
    <col min="1537" max="1537" width="6.7109375" style="684" customWidth="1"/>
    <col min="1538" max="1538" width="6.28515625" style="684" bestFit="1" customWidth="1"/>
    <col min="1539" max="1553" width="5.7109375" style="684" customWidth="1"/>
    <col min="1554" max="1695" width="11.7109375" style="684" customWidth="1"/>
    <col min="1696" max="1792" width="11.7109375" style="684"/>
    <col min="1793" max="1793" width="6.7109375" style="684" customWidth="1"/>
    <col min="1794" max="1794" width="6.28515625" style="684" bestFit="1" customWidth="1"/>
    <col min="1795" max="1809" width="5.7109375" style="684" customWidth="1"/>
    <col min="1810" max="1951" width="11.7109375" style="684" customWidth="1"/>
    <col min="1952" max="2048" width="11.7109375" style="684"/>
    <col min="2049" max="2049" width="6.7109375" style="684" customWidth="1"/>
    <col min="2050" max="2050" width="6.28515625" style="684" bestFit="1" customWidth="1"/>
    <col min="2051" max="2065" width="5.7109375" style="684" customWidth="1"/>
    <col min="2066" max="2207" width="11.7109375" style="684" customWidth="1"/>
    <col min="2208" max="2304" width="11.7109375" style="684"/>
    <col min="2305" max="2305" width="6.7109375" style="684" customWidth="1"/>
    <col min="2306" max="2306" width="6.28515625" style="684" bestFit="1" customWidth="1"/>
    <col min="2307" max="2321" width="5.7109375" style="684" customWidth="1"/>
    <col min="2322" max="2463" width="11.7109375" style="684" customWidth="1"/>
    <col min="2464" max="2560" width="11.7109375" style="684"/>
    <col min="2561" max="2561" width="6.7109375" style="684" customWidth="1"/>
    <col min="2562" max="2562" width="6.28515625" style="684" bestFit="1" customWidth="1"/>
    <col min="2563" max="2577" width="5.7109375" style="684" customWidth="1"/>
    <col min="2578" max="2719" width="11.7109375" style="684" customWidth="1"/>
    <col min="2720" max="2816" width="11.7109375" style="684"/>
    <col min="2817" max="2817" width="6.7109375" style="684" customWidth="1"/>
    <col min="2818" max="2818" width="6.28515625" style="684" bestFit="1" customWidth="1"/>
    <col min="2819" max="2833" width="5.7109375" style="684" customWidth="1"/>
    <col min="2834" max="2975" width="11.7109375" style="684" customWidth="1"/>
    <col min="2976" max="3072" width="11.7109375" style="684"/>
    <col min="3073" max="3073" width="6.7109375" style="684" customWidth="1"/>
    <col min="3074" max="3074" width="6.28515625" style="684" bestFit="1" customWidth="1"/>
    <col min="3075" max="3089" width="5.7109375" style="684" customWidth="1"/>
    <col min="3090" max="3231" width="11.7109375" style="684" customWidth="1"/>
    <col min="3232" max="3328" width="11.7109375" style="684"/>
    <col min="3329" max="3329" width="6.7109375" style="684" customWidth="1"/>
    <col min="3330" max="3330" width="6.28515625" style="684" bestFit="1" customWidth="1"/>
    <col min="3331" max="3345" width="5.7109375" style="684" customWidth="1"/>
    <col min="3346" max="3487" width="11.7109375" style="684" customWidth="1"/>
    <col min="3488" max="3584" width="11.7109375" style="684"/>
    <col min="3585" max="3585" width="6.7109375" style="684" customWidth="1"/>
    <col min="3586" max="3586" width="6.28515625" style="684" bestFit="1" customWidth="1"/>
    <col min="3587" max="3601" width="5.7109375" style="684" customWidth="1"/>
    <col min="3602" max="3743" width="11.7109375" style="684" customWidth="1"/>
    <col min="3744" max="3840" width="11.7109375" style="684"/>
    <col min="3841" max="3841" width="6.7109375" style="684" customWidth="1"/>
    <col min="3842" max="3842" width="6.28515625" style="684" bestFit="1" customWidth="1"/>
    <col min="3843" max="3857" width="5.7109375" style="684" customWidth="1"/>
    <col min="3858" max="3999" width="11.7109375" style="684" customWidth="1"/>
    <col min="4000" max="4096" width="11.7109375" style="684"/>
    <col min="4097" max="4097" width="6.7109375" style="684" customWidth="1"/>
    <col min="4098" max="4098" width="6.28515625" style="684" bestFit="1" customWidth="1"/>
    <col min="4099" max="4113" width="5.7109375" style="684" customWidth="1"/>
    <col min="4114" max="4255" width="11.7109375" style="684" customWidth="1"/>
    <col min="4256" max="4352" width="11.7109375" style="684"/>
    <col min="4353" max="4353" width="6.7109375" style="684" customWidth="1"/>
    <col min="4354" max="4354" width="6.28515625" style="684" bestFit="1" customWidth="1"/>
    <col min="4355" max="4369" width="5.7109375" style="684" customWidth="1"/>
    <col min="4370" max="4511" width="11.7109375" style="684" customWidth="1"/>
    <col min="4512" max="4608" width="11.7109375" style="684"/>
    <col min="4609" max="4609" width="6.7109375" style="684" customWidth="1"/>
    <col min="4610" max="4610" width="6.28515625" style="684" bestFit="1" customWidth="1"/>
    <col min="4611" max="4625" width="5.7109375" style="684" customWidth="1"/>
    <col min="4626" max="4767" width="11.7109375" style="684" customWidth="1"/>
    <col min="4768" max="4864" width="11.7109375" style="684"/>
    <col min="4865" max="4865" width="6.7109375" style="684" customWidth="1"/>
    <col min="4866" max="4866" width="6.28515625" style="684" bestFit="1" customWidth="1"/>
    <col min="4867" max="4881" width="5.7109375" style="684" customWidth="1"/>
    <col min="4882" max="5023" width="11.7109375" style="684" customWidth="1"/>
    <col min="5024" max="5120" width="11.7109375" style="684"/>
    <col min="5121" max="5121" width="6.7109375" style="684" customWidth="1"/>
    <col min="5122" max="5122" width="6.28515625" style="684" bestFit="1" customWidth="1"/>
    <col min="5123" max="5137" width="5.7109375" style="684" customWidth="1"/>
    <col min="5138" max="5279" width="11.7109375" style="684" customWidth="1"/>
    <col min="5280" max="5376" width="11.7109375" style="684"/>
    <col min="5377" max="5377" width="6.7109375" style="684" customWidth="1"/>
    <col min="5378" max="5378" width="6.28515625" style="684" bestFit="1" customWidth="1"/>
    <col min="5379" max="5393" width="5.7109375" style="684" customWidth="1"/>
    <col min="5394" max="5535" width="11.7109375" style="684" customWidth="1"/>
    <col min="5536" max="5632" width="11.7109375" style="684"/>
    <col min="5633" max="5633" width="6.7109375" style="684" customWidth="1"/>
    <col min="5634" max="5634" width="6.28515625" style="684" bestFit="1" customWidth="1"/>
    <col min="5635" max="5649" width="5.7109375" style="684" customWidth="1"/>
    <col min="5650" max="5791" width="11.7109375" style="684" customWidth="1"/>
    <col min="5792" max="5888" width="11.7109375" style="684"/>
    <col min="5889" max="5889" width="6.7109375" style="684" customWidth="1"/>
    <col min="5890" max="5890" width="6.28515625" style="684" bestFit="1" customWidth="1"/>
    <col min="5891" max="5905" width="5.7109375" style="684" customWidth="1"/>
    <col min="5906" max="6047" width="11.7109375" style="684" customWidth="1"/>
    <col min="6048" max="6144" width="11.7109375" style="684"/>
    <col min="6145" max="6145" width="6.7109375" style="684" customWidth="1"/>
    <col min="6146" max="6146" width="6.28515625" style="684" bestFit="1" customWidth="1"/>
    <col min="6147" max="6161" width="5.7109375" style="684" customWidth="1"/>
    <col min="6162" max="6303" width="11.7109375" style="684" customWidth="1"/>
    <col min="6304" max="6400" width="11.7109375" style="684"/>
    <col min="6401" max="6401" width="6.7109375" style="684" customWidth="1"/>
    <col min="6402" max="6402" width="6.28515625" style="684" bestFit="1" customWidth="1"/>
    <col min="6403" max="6417" width="5.7109375" style="684" customWidth="1"/>
    <col min="6418" max="6559" width="11.7109375" style="684" customWidth="1"/>
    <col min="6560" max="6656" width="11.7109375" style="684"/>
    <col min="6657" max="6657" width="6.7109375" style="684" customWidth="1"/>
    <col min="6658" max="6658" width="6.28515625" style="684" bestFit="1" customWidth="1"/>
    <col min="6659" max="6673" width="5.7109375" style="684" customWidth="1"/>
    <col min="6674" max="6815" width="11.7109375" style="684" customWidth="1"/>
    <col min="6816" max="6912" width="11.7109375" style="684"/>
    <col min="6913" max="6913" width="6.7109375" style="684" customWidth="1"/>
    <col min="6914" max="6914" width="6.28515625" style="684" bestFit="1" customWidth="1"/>
    <col min="6915" max="6929" width="5.7109375" style="684" customWidth="1"/>
    <col min="6930" max="7071" width="11.7109375" style="684" customWidth="1"/>
    <col min="7072" max="7168" width="11.7109375" style="684"/>
    <col min="7169" max="7169" width="6.7109375" style="684" customWidth="1"/>
    <col min="7170" max="7170" width="6.28515625" style="684" bestFit="1" customWidth="1"/>
    <col min="7171" max="7185" width="5.7109375" style="684" customWidth="1"/>
    <col min="7186" max="7327" width="11.7109375" style="684" customWidth="1"/>
    <col min="7328" max="7424" width="11.7109375" style="684"/>
    <col min="7425" max="7425" width="6.7109375" style="684" customWidth="1"/>
    <col min="7426" max="7426" width="6.28515625" style="684" bestFit="1" customWidth="1"/>
    <col min="7427" max="7441" width="5.7109375" style="684" customWidth="1"/>
    <col min="7442" max="7583" width="11.7109375" style="684" customWidth="1"/>
    <col min="7584" max="7680" width="11.7109375" style="684"/>
    <col min="7681" max="7681" width="6.7109375" style="684" customWidth="1"/>
    <col min="7682" max="7682" width="6.28515625" style="684" bestFit="1" customWidth="1"/>
    <col min="7683" max="7697" width="5.7109375" style="684" customWidth="1"/>
    <col min="7698" max="7839" width="11.7109375" style="684" customWidth="1"/>
    <col min="7840" max="7936" width="11.7109375" style="684"/>
    <col min="7937" max="7937" width="6.7109375" style="684" customWidth="1"/>
    <col min="7938" max="7938" width="6.28515625" style="684" bestFit="1" customWidth="1"/>
    <col min="7939" max="7953" width="5.7109375" style="684" customWidth="1"/>
    <col min="7954" max="8095" width="11.7109375" style="684" customWidth="1"/>
    <col min="8096" max="8192" width="11.7109375" style="684"/>
    <col min="8193" max="8193" width="6.7109375" style="684" customWidth="1"/>
    <col min="8194" max="8194" width="6.28515625" style="684" bestFit="1" customWidth="1"/>
    <col min="8195" max="8209" width="5.7109375" style="684" customWidth="1"/>
    <col min="8210" max="8351" width="11.7109375" style="684" customWidth="1"/>
    <col min="8352" max="8448" width="11.7109375" style="684"/>
    <col min="8449" max="8449" width="6.7109375" style="684" customWidth="1"/>
    <col min="8450" max="8450" width="6.28515625" style="684" bestFit="1" customWidth="1"/>
    <col min="8451" max="8465" width="5.7109375" style="684" customWidth="1"/>
    <col min="8466" max="8607" width="11.7109375" style="684" customWidth="1"/>
    <col min="8608" max="8704" width="11.7109375" style="684"/>
    <col min="8705" max="8705" width="6.7109375" style="684" customWidth="1"/>
    <col min="8706" max="8706" width="6.28515625" style="684" bestFit="1" customWidth="1"/>
    <col min="8707" max="8721" width="5.7109375" style="684" customWidth="1"/>
    <col min="8722" max="8863" width="11.7109375" style="684" customWidth="1"/>
    <col min="8864" max="8960" width="11.7109375" style="684"/>
    <col min="8961" max="8961" width="6.7109375" style="684" customWidth="1"/>
    <col min="8962" max="8962" width="6.28515625" style="684" bestFit="1" customWidth="1"/>
    <col min="8963" max="8977" width="5.7109375" style="684" customWidth="1"/>
    <col min="8978" max="9119" width="11.7109375" style="684" customWidth="1"/>
    <col min="9120" max="9216" width="11.7109375" style="684"/>
    <col min="9217" max="9217" width="6.7109375" style="684" customWidth="1"/>
    <col min="9218" max="9218" width="6.28515625" style="684" bestFit="1" customWidth="1"/>
    <col min="9219" max="9233" width="5.7109375" style="684" customWidth="1"/>
    <col min="9234" max="9375" width="11.7109375" style="684" customWidth="1"/>
    <col min="9376" max="9472" width="11.7109375" style="684"/>
    <col min="9473" max="9473" width="6.7109375" style="684" customWidth="1"/>
    <col min="9474" max="9474" width="6.28515625" style="684" bestFit="1" customWidth="1"/>
    <col min="9475" max="9489" width="5.7109375" style="684" customWidth="1"/>
    <col min="9490" max="9631" width="11.7109375" style="684" customWidth="1"/>
    <col min="9632" max="9728" width="11.7109375" style="684"/>
    <col min="9729" max="9729" width="6.7109375" style="684" customWidth="1"/>
    <col min="9730" max="9730" width="6.28515625" style="684" bestFit="1" customWidth="1"/>
    <col min="9731" max="9745" width="5.7109375" style="684" customWidth="1"/>
    <col min="9746" max="9887" width="11.7109375" style="684" customWidth="1"/>
    <col min="9888" max="9984" width="11.7109375" style="684"/>
    <col min="9985" max="9985" width="6.7109375" style="684" customWidth="1"/>
    <col min="9986" max="9986" width="6.28515625" style="684" bestFit="1" customWidth="1"/>
    <col min="9987" max="10001" width="5.7109375" style="684" customWidth="1"/>
    <col min="10002" max="10143" width="11.7109375" style="684" customWidth="1"/>
    <col min="10144" max="10240" width="11.7109375" style="684"/>
    <col min="10241" max="10241" width="6.7109375" style="684" customWidth="1"/>
    <col min="10242" max="10242" width="6.28515625" style="684" bestFit="1" customWidth="1"/>
    <col min="10243" max="10257" width="5.7109375" style="684" customWidth="1"/>
    <col min="10258" max="10399" width="11.7109375" style="684" customWidth="1"/>
    <col min="10400" max="10496" width="11.7109375" style="684"/>
    <col min="10497" max="10497" width="6.7109375" style="684" customWidth="1"/>
    <col min="10498" max="10498" width="6.28515625" style="684" bestFit="1" customWidth="1"/>
    <col min="10499" max="10513" width="5.7109375" style="684" customWidth="1"/>
    <col min="10514" max="10655" width="11.7109375" style="684" customWidth="1"/>
    <col min="10656" max="10752" width="11.7109375" style="684"/>
    <col min="10753" max="10753" width="6.7109375" style="684" customWidth="1"/>
    <col min="10754" max="10754" width="6.28515625" style="684" bestFit="1" customWidth="1"/>
    <col min="10755" max="10769" width="5.7109375" style="684" customWidth="1"/>
    <col min="10770" max="10911" width="11.7109375" style="684" customWidth="1"/>
    <col min="10912" max="11008" width="11.7109375" style="684"/>
    <col min="11009" max="11009" width="6.7109375" style="684" customWidth="1"/>
    <col min="11010" max="11010" width="6.28515625" style="684" bestFit="1" customWidth="1"/>
    <col min="11011" max="11025" width="5.7109375" style="684" customWidth="1"/>
    <col min="11026" max="11167" width="11.7109375" style="684" customWidth="1"/>
    <col min="11168" max="11264" width="11.7109375" style="684"/>
    <col min="11265" max="11265" width="6.7109375" style="684" customWidth="1"/>
    <col min="11266" max="11266" width="6.28515625" style="684" bestFit="1" customWidth="1"/>
    <col min="11267" max="11281" width="5.7109375" style="684" customWidth="1"/>
    <col min="11282" max="11423" width="11.7109375" style="684" customWidth="1"/>
    <col min="11424" max="11520" width="11.7109375" style="684"/>
    <col min="11521" max="11521" width="6.7109375" style="684" customWidth="1"/>
    <col min="11522" max="11522" width="6.28515625" style="684" bestFit="1" customWidth="1"/>
    <col min="11523" max="11537" width="5.7109375" style="684" customWidth="1"/>
    <col min="11538" max="11679" width="11.7109375" style="684" customWidth="1"/>
    <col min="11680" max="11776" width="11.7109375" style="684"/>
    <col min="11777" max="11777" width="6.7109375" style="684" customWidth="1"/>
    <col min="11778" max="11778" width="6.28515625" style="684" bestFit="1" customWidth="1"/>
    <col min="11779" max="11793" width="5.7109375" style="684" customWidth="1"/>
    <col min="11794" max="11935" width="11.7109375" style="684" customWidth="1"/>
    <col min="11936" max="12032" width="11.7109375" style="684"/>
    <col min="12033" max="12033" width="6.7109375" style="684" customWidth="1"/>
    <col min="12034" max="12034" width="6.28515625" style="684" bestFit="1" customWidth="1"/>
    <col min="12035" max="12049" width="5.7109375" style="684" customWidth="1"/>
    <col min="12050" max="12191" width="11.7109375" style="684" customWidth="1"/>
    <col min="12192" max="12288" width="11.7109375" style="684"/>
    <col min="12289" max="12289" width="6.7109375" style="684" customWidth="1"/>
    <col min="12290" max="12290" width="6.28515625" style="684" bestFit="1" customWidth="1"/>
    <col min="12291" max="12305" width="5.7109375" style="684" customWidth="1"/>
    <col min="12306" max="12447" width="11.7109375" style="684" customWidth="1"/>
    <col min="12448" max="12544" width="11.7109375" style="684"/>
    <col min="12545" max="12545" width="6.7109375" style="684" customWidth="1"/>
    <col min="12546" max="12546" width="6.28515625" style="684" bestFit="1" customWidth="1"/>
    <col min="12547" max="12561" width="5.7109375" style="684" customWidth="1"/>
    <col min="12562" max="12703" width="11.7109375" style="684" customWidth="1"/>
    <col min="12704" max="12800" width="11.7109375" style="684"/>
    <col min="12801" max="12801" width="6.7109375" style="684" customWidth="1"/>
    <col min="12802" max="12802" width="6.28515625" style="684" bestFit="1" customWidth="1"/>
    <col min="12803" max="12817" width="5.7109375" style="684" customWidth="1"/>
    <col min="12818" max="12959" width="11.7109375" style="684" customWidth="1"/>
    <col min="12960" max="13056" width="11.7109375" style="684"/>
    <col min="13057" max="13057" width="6.7109375" style="684" customWidth="1"/>
    <col min="13058" max="13058" width="6.28515625" style="684" bestFit="1" customWidth="1"/>
    <col min="13059" max="13073" width="5.7109375" style="684" customWidth="1"/>
    <col min="13074" max="13215" width="11.7109375" style="684" customWidth="1"/>
    <col min="13216" max="13312" width="11.7109375" style="684"/>
    <col min="13313" max="13313" width="6.7109375" style="684" customWidth="1"/>
    <col min="13314" max="13314" width="6.28515625" style="684" bestFit="1" customWidth="1"/>
    <col min="13315" max="13329" width="5.7109375" style="684" customWidth="1"/>
    <col min="13330" max="13471" width="11.7109375" style="684" customWidth="1"/>
    <col min="13472" max="13568" width="11.7109375" style="684"/>
    <col min="13569" max="13569" width="6.7109375" style="684" customWidth="1"/>
    <col min="13570" max="13570" width="6.28515625" style="684" bestFit="1" customWidth="1"/>
    <col min="13571" max="13585" width="5.7109375" style="684" customWidth="1"/>
    <col min="13586" max="13727" width="11.7109375" style="684" customWidth="1"/>
    <col min="13728" max="13824" width="11.7109375" style="684"/>
    <col min="13825" max="13825" width="6.7109375" style="684" customWidth="1"/>
    <col min="13826" max="13826" width="6.28515625" style="684" bestFit="1" customWidth="1"/>
    <col min="13827" max="13841" width="5.7109375" style="684" customWidth="1"/>
    <col min="13842" max="13983" width="11.7109375" style="684" customWidth="1"/>
    <col min="13984" max="14080" width="11.7109375" style="684"/>
    <col min="14081" max="14081" width="6.7109375" style="684" customWidth="1"/>
    <col min="14082" max="14082" width="6.28515625" style="684" bestFit="1" customWidth="1"/>
    <col min="14083" max="14097" width="5.7109375" style="684" customWidth="1"/>
    <col min="14098" max="14239" width="11.7109375" style="684" customWidth="1"/>
    <col min="14240" max="14336" width="11.7109375" style="684"/>
    <col min="14337" max="14337" width="6.7109375" style="684" customWidth="1"/>
    <col min="14338" max="14338" width="6.28515625" style="684" bestFit="1" customWidth="1"/>
    <col min="14339" max="14353" width="5.7109375" style="684" customWidth="1"/>
    <col min="14354" max="14495" width="11.7109375" style="684" customWidth="1"/>
    <col min="14496" max="14592" width="11.7109375" style="684"/>
    <col min="14593" max="14593" width="6.7109375" style="684" customWidth="1"/>
    <col min="14594" max="14594" width="6.28515625" style="684" bestFit="1" customWidth="1"/>
    <col min="14595" max="14609" width="5.7109375" style="684" customWidth="1"/>
    <col min="14610" max="14751" width="11.7109375" style="684" customWidth="1"/>
    <col min="14752" max="14848" width="11.7109375" style="684"/>
    <col min="14849" max="14849" width="6.7109375" style="684" customWidth="1"/>
    <col min="14850" max="14850" width="6.28515625" style="684" bestFit="1" customWidth="1"/>
    <col min="14851" max="14865" width="5.7109375" style="684" customWidth="1"/>
    <col min="14866" max="15007" width="11.7109375" style="684" customWidth="1"/>
    <col min="15008" max="15104" width="11.7109375" style="684"/>
    <col min="15105" max="15105" width="6.7109375" style="684" customWidth="1"/>
    <col min="15106" max="15106" width="6.28515625" style="684" bestFit="1" customWidth="1"/>
    <col min="15107" max="15121" width="5.7109375" style="684" customWidth="1"/>
    <col min="15122" max="15263" width="11.7109375" style="684" customWidth="1"/>
    <col min="15264" max="15360" width="11.7109375" style="684"/>
    <col min="15361" max="15361" width="6.7109375" style="684" customWidth="1"/>
    <col min="15362" max="15362" width="6.28515625" style="684" bestFit="1" customWidth="1"/>
    <col min="15363" max="15377" width="5.7109375" style="684" customWidth="1"/>
    <col min="15378" max="15519" width="11.7109375" style="684" customWidth="1"/>
    <col min="15520" max="15616" width="11.7109375" style="684"/>
    <col min="15617" max="15617" width="6.7109375" style="684" customWidth="1"/>
    <col min="15618" max="15618" width="6.28515625" style="684" bestFit="1" customWidth="1"/>
    <col min="15619" max="15633" width="5.7109375" style="684" customWidth="1"/>
    <col min="15634" max="15775" width="11.7109375" style="684" customWidth="1"/>
    <col min="15776" max="15872" width="11.7109375" style="684"/>
    <col min="15873" max="15873" width="6.7109375" style="684" customWidth="1"/>
    <col min="15874" max="15874" width="6.28515625" style="684" bestFit="1" customWidth="1"/>
    <col min="15875" max="15889" width="5.7109375" style="684" customWidth="1"/>
    <col min="15890" max="16031" width="11.7109375" style="684" customWidth="1"/>
    <col min="16032" max="16128" width="11.7109375" style="684"/>
    <col min="16129" max="16129" width="6.7109375" style="684" customWidth="1"/>
    <col min="16130" max="16130" width="6.28515625" style="684" bestFit="1" customWidth="1"/>
    <col min="16131" max="16145" width="5.7109375" style="684" customWidth="1"/>
    <col min="16146" max="16287" width="11.7109375" style="684" customWidth="1"/>
    <col min="16288" max="16384" width="11.7109375" style="684"/>
  </cols>
  <sheetData>
    <row r="1" spans="1:17" ht="18">
      <c r="A1" s="621" t="s">
        <v>459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  <c r="N1" s="621"/>
      <c r="O1" s="621"/>
      <c r="P1" s="621"/>
    </row>
    <row r="2" spans="1:17" ht="15" customHeight="1">
      <c r="A2" s="628" t="s">
        <v>517</v>
      </c>
      <c r="B2" s="739"/>
      <c r="C2" s="739"/>
      <c r="D2" s="739"/>
      <c r="E2" s="739"/>
      <c r="F2" s="739"/>
      <c r="G2" s="739"/>
      <c r="H2" s="739"/>
      <c r="I2" s="739"/>
      <c r="J2" s="739"/>
      <c r="K2" s="739"/>
      <c r="L2" s="739"/>
      <c r="M2" s="739"/>
      <c r="N2" s="739"/>
      <c r="O2" s="739"/>
      <c r="P2" s="739"/>
    </row>
    <row r="3" spans="1:17" ht="12.95" customHeight="1">
      <c r="A3" s="631">
        <v>2015</v>
      </c>
      <c r="B3" s="697" t="s">
        <v>518</v>
      </c>
      <c r="C3" s="697"/>
      <c r="D3" s="697"/>
      <c r="E3" s="697"/>
      <c r="F3" s="697"/>
      <c r="G3" s="697"/>
      <c r="H3" s="697"/>
      <c r="I3" s="697"/>
      <c r="J3" s="697"/>
      <c r="K3" s="697"/>
      <c r="L3" s="697"/>
      <c r="M3" s="697"/>
      <c r="N3" s="697"/>
      <c r="O3" s="697"/>
      <c r="P3" s="697"/>
      <c r="Q3" s="698"/>
    </row>
    <row r="4" spans="1:17" ht="11.45" customHeight="1">
      <c r="A4" s="632" t="s">
        <v>422</v>
      </c>
      <c r="B4" s="783" t="s">
        <v>548</v>
      </c>
      <c r="C4" s="783"/>
      <c r="D4" s="784"/>
      <c r="E4" s="785"/>
      <c r="F4" s="783" t="s">
        <v>549</v>
      </c>
      <c r="G4" s="783"/>
      <c r="H4" s="784"/>
      <c r="I4" s="785"/>
      <c r="J4" s="783" t="s">
        <v>550</v>
      </c>
      <c r="K4" s="783"/>
      <c r="L4" s="784"/>
      <c r="M4" s="785"/>
      <c r="N4" s="783" t="s">
        <v>551</v>
      </c>
      <c r="O4" s="783"/>
      <c r="P4" s="784"/>
      <c r="Q4" s="784"/>
    </row>
    <row r="5" spans="1:17" ht="11.45" customHeight="1">
      <c r="A5" s="635" t="s">
        <v>428</v>
      </c>
      <c r="B5" s="743" t="s">
        <v>523</v>
      </c>
      <c r="C5" s="659" t="s">
        <v>524</v>
      </c>
      <c r="D5" s="744" t="s">
        <v>525</v>
      </c>
      <c r="E5" s="744" t="s">
        <v>526</v>
      </c>
      <c r="F5" s="743" t="s">
        <v>523</v>
      </c>
      <c r="G5" s="659" t="s">
        <v>524</v>
      </c>
      <c r="H5" s="744" t="s">
        <v>525</v>
      </c>
      <c r="I5" s="744" t="s">
        <v>526</v>
      </c>
      <c r="J5" s="743" t="s">
        <v>523</v>
      </c>
      <c r="K5" s="659" t="s">
        <v>524</v>
      </c>
      <c r="L5" s="744" t="s">
        <v>525</v>
      </c>
      <c r="M5" s="744" t="s">
        <v>526</v>
      </c>
      <c r="N5" s="743" t="s">
        <v>523</v>
      </c>
      <c r="O5" s="659" t="s">
        <v>524</v>
      </c>
      <c r="P5" s="744" t="s">
        <v>525</v>
      </c>
      <c r="Q5" s="744" t="s">
        <v>526</v>
      </c>
    </row>
    <row r="6" spans="1:17" ht="6" customHeight="1">
      <c r="A6" s="639"/>
      <c r="B6" s="639"/>
      <c r="C6" s="639"/>
      <c r="D6" s="639"/>
      <c r="E6" s="639"/>
      <c r="F6" s="639"/>
      <c r="G6" s="639"/>
      <c r="H6" s="639"/>
      <c r="I6" s="639"/>
      <c r="J6" s="639"/>
      <c r="K6" s="639"/>
      <c r="L6" s="639"/>
      <c r="M6" s="639"/>
      <c r="N6" s="639"/>
      <c r="O6" s="639"/>
      <c r="P6" s="639"/>
      <c r="Q6" s="639"/>
    </row>
    <row r="7" spans="1:17" ht="11.45" customHeight="1">
      <c r="A7" s="641">
        <v>42007</v>
      </c>
      <c r="B7" s="795">
        <v>11.9032</v>
      </c>
      <c r="C7" s="796">
        <v>524.54</v>
      </c>
      <c r="D7" s="796">
        <v>4.294975</v>
      </c>
      <c r="E7" s="797">
        <v>461.66</v>
      </c>
      <c r="F7" s="795">
        <v>0.93689999999999996</v>
      </c>
      <c r="G7" s="796">
        <v>500.77</v>
      </c>
      <c r="H7" s="795">
        <v>0.50242500000000001</v>
      </c>
      <c r="I7" s="797">
        <v>390.64</v>
      </c>
      <c r="J7" s="795">
        <v>1.1463000000000001</v>
      </c>
      <c r="K7" s="796">
        <v>535.82000000000005</v>
      </c>
      <c r="L7" s="795">
        <v>0.29177500000000001</v>
      </c>
      <c r="M7" s="797">
        <v>426.01</v>
      </c>
      <c r="N7" s="795">
        <v>10.398400000000001</v>
      </c>
      <c r="O7" s="796">
        <v>598.27</v>
      </c>
      <c r="P7" s="795">
        <v>4.4488750000000001</v>
      </c>
      <c r="Q7" s="796">
        <v>472.97</v>
      </c>
    </row>
    <row r="8" spans="1:17" ht="11.45" customHeight="1">
      <c r="A8" s="641">
        <v>42014</v>
      </c>
      <c r="B8" s="763">
        <v>15.66845</v>
      </c>
      <c r="C8" s="768">
        <v>549.07000000000005</v>
      </c>
      <c r="D8" s="768">
        <v>3.0545499999999999</v>
      </c>
      <c r="E8" s="765">
        <v>474.68</v>
      </c>
      <c r="F8" s="763">
        <v>2.23245</v>
      </c>
      <c r="G8" s="768">
        <v>530.22</v>
      </c>
      <c r="H8" s="769">
        <v>1.9774</v>
      </c>
      <c r="I8" s="765">
        <v>412.37</v>
      </c>
      <c r="J8" s="763">
        <v>1.4923999999999999</v>
      </c>
      <c r="K8" s="768">
        <v>557.78</v>
      </c>
      <c r="L8" s="769">
        <v>0.21485000000000001</v>
      </c>
      <c r="M8" s="765">
        <v>436.71</v>
      </c>
      <c r="N8" s="763">
        <v>20.007249999999999</v>
      </c>
      <c r="O8" s="768">
        <v>621.04</v>
      </c>
      <c r="P8" s="769">
        <v>6.6823249999999996</v>
      </c>
      <c r="Q8" s="768">
        <v>495.04</v>
      </c>
    </row>
    <row r="9" spans="1:17" ht="11.45" customHeight="1">
      <c r="A9" s="641">
        <v>42021</v>
      </c>
      <c r="B9" s="763">
        <v>7.764475</v>
      </c>
      <c r="C9" s="768">
        <v>573.57000000000005</v>
      </c>
      <c r="D9" s="768">
        <v>5.8466750000000003</v>
      </c>
      <c r="E9" s="765">
        <v>482.06</v>
      </c>
      <c r="F9" s="763">
        <v>2.2601</v>
      </c>
      <c r="G9" s="768">
        <v>535.95000000000005</v>
      </c>
      <c r="H9" s="769">
        <v>0.37459999999999999</v>
      </c>
      <c r="I9" s="765">
        <v>444.57</v>
      </c>
      <c r="J9" s="763">
        <v>1.128625</v>
      </c>
      <c r="K9" s="768">
        <v>566.9</v>
      </c>
      <c r="L9" s="769">
        <v>0.53515000000000001</v>
      </c>
      <c r="M9" s="765">
        <v>466.43</v>
      </c>
      <c r="N9" s="763">
        <v>13.65105</v>
      </c>
      <c r="O9" s="768">
        <v>629.29999999999995</v>
      </c>
      <c r="P9" s="769">
        <v>2.843</v>
      </c>
      <c r="Q9" s="768">
        <v>508.14</v>
      </c>
    </row>
    <row r="10" spans="1:17" ht="11.45" customHeight="1">
      <c r="A10" s="641">
        <v>42028</v>
      </c>
      <c r="B10" s="798">
        <v>8.4951249999999998</v>
      </c>
      <c r="C10" s="799">
        <v>557.59</v>
      </c>
      <c r="D10" s="799">
        <v>4.6619250000000001</v>
      </c>
      <c r="E10" s="771">
        <v>490.67</v>
      </c>
      <c r="F10" s="798">
        <v>3.9463750000000002</v>
      </c>
      <c r="G10" s="799">
        <v>506.79</v>
      </c>
      <c r="H10" s="798">
        <v>0.69984999999999997</v>
      </c>
      <c r="I10" s="771">
        <v>421.52</v>
      </c>
      <c r="J10" s="798">
        <v>0.77757500000000002</v>
      </c>
      <c r="K10" s="799">
        <v>573.84</v>
      </c>
      <c r="L10" s="798">
        <v>0.26732499999999998</v>
      </c>
      <c r="M10" s="771">
        <v>465.68</v>
      </c>
      <c r="N10" s="798">
        <v>14.312200000000001</v>
      </c>
      <c r="O10" s="799">
        <v>616.66</v>
      </c>
      <c r="P10" s="798">
        <v>7.9124499999999998</v>
      </c>
      <c r="Q10" s="799">
        <v>511.48</v>
      </c>
    </row>
    <row r="11" spans="1:17" ht="11.45" customHeight="1">
      <c r="A11" s="641">
        <v>42035</v>
      </c>
      <c r="B11" s="750">
        <v>12.226900000000001</v>
      </c>
      <c r="C11" s="761">
        <v>540.30999999999995</v>
      </c>
      <c r="D11" s="761">
        <v>3.8549500000000001</v>
      </c>
      <c r="E11" s="753">
        <v>477.84</v>
      </c>
      <c r="F11" s="750">
        <v>6.1539250000000001</v>
      </c>
      <c r="G11" s="761">
        <v>491.97</v>
      </c>
      <c r="H11" s="750">
        <v>3.2697500000000002</v>
      </c>
      <c r="I11" s="753">
        <v>443.83</v>
      </c>
      <c r="J11" s="750">
        <v>2.2705500000000001</v>
      </c>
      <c r="K11" s="761">
        <v>522.99</v>
      </c>
      <c r="L11" s="750">
        <v>0.38800000000000001</v>
      </c>
      <c r="M11" s="753">
        <v>458.28</v>
      </c>
      <c r="N11" s="750">
        <v>30.679175000000001</v>
      </c>
      <c r="O11" s="761">
        <v>579.78</v>
      </c>
      <c r="P11" s="750">
        <v>7.5566500000000003</v>
      </c>
      <c r="Q11" s="761">
        <v>498.35</v>
      </c>
    </row>
    <row r="12" spans="1:17" ht="11.45" customHeight="1">
      <c r="A12" s="641">
        <v>42042</v>
      </c>
      <c r="B12" s="750">
        <v>13.876775</v>
      </c>
      <c r="C12" s="751">
        <v>530.15</v>
      </c>
      <c r="D12" s="751">
        <v>4.4667000000000003</v>
      </c>
      <c r="E12" s="753">
        <v>465.26</v>
      </c>
      <c r="F12" s="750">
        <v>3.3446750000000001</v>
      </c>
      <c r="G12" s="751">
        <v>491.36</v>
      </c>
      <c r="H12" s="752">
        <v>1.754875</v>
      </c>
      <c r="I12" s="753">
        <v>444.49</v>
      </c>
      <c r="J12" s="750">
        <v>0.70437499999999997</v>
      </c>
      <c r="K12" s="751">
        <v>537.74</v>
      </c>
      <c r="L12" s="752">
        <v>0.337725</v>
      </c>
      <c r="M12" s="753">
        <v>458.83</v>
      </c>
      <c r="N12" s="750">
        <v>15.084375</v>
      </c>
      <c r="O12" s="751">
        <v>575.66999999999996</v>
      </c>
      <c r="P12" s="752">
        <v>5.9484000000000004</v>
      </c>
      <c r="Q12" s="751">
        <v>482.53</v>
      </c>
    </row>
    <row r="13" spans="1:17" ht="11.45" customHeight="1">
      <c r="A13" s="641">
        <v>42049</v>
      </c>
      <c r="B13" s="750">
        <v>7.8373999999999997</v>
      </c>
      <c r="C13" s="751">
        <v>532.84</v>
      </c>
      <c r="D13" s="751">
        <v>3.2866749999999998</v>
      </c>
      <c r="E13" s="753">
        <v>486.65</v>
      </c>
      <c r="F13" s="750">
        <v>2.9570249999999998</v>
      </c>
      <c r="G13" s="751">
        <v>497.62</v>
      </c>
      <c r="H13" s="752">
        <v>1.3376999999999999</v>
      </c>
      <c r="I13" s="753">
        <v>428.81</v>
      </c>
      <c r="J13" s="750">
        <v>1.6823250000000001</v>
      </c>
      <c r="K13" s="751">
        <v>543.86</v>
      </c>
      <c r="L13" s="752">
        <v>0.22492500000000001</v>
      </c>
      <c r="M13" s="753">
        <v>465.12</v>
      </c>
      <c r="N13" s="750">
        <v>16.425625</v>
      </c>
      <c r="O13" s="751">
        <v>590.6</v>
      </c>
      <c r="P13" s="752">
        <v>7.7595000000000001</v>
      </c>
      <c r="Q13" s="751">
        <v>494.75</v>
      </c>
    </row>
    <row r="14" spans="1:17" ht="11.45" customHeight="1">
      <c r="A14" s="641">
        <v>42056</v>
      </c>
      <c r="B14" s="798">
        <v>14.586824999999999</v>
      </c>
      <c r="C14" s="799">
        <v>540.44000000000005</v>
      </c>
      <c r="D14" s="799">
        <v>5.36015</v>
      </c>
      <c r="E14" s="771">
        <v>496.21</v>
      </c>
      <c r="F14" s="798">
        <v>1.698075</v>
      </c>
      <c r="G14" s="799">
        <v>484.16</v>
      </c>
      <c r="H14" s="798">
        <v>1.0937250000000001</v>
      </c>
      <c r="I14" s="771">
        <v>447.88</v>
      </c>
      <c r="J14" s="798">
        <v>2.515625</v>
      </c>
      <c r="K14" s="799">
        <v>533.02</v>
      </c>
      <c r="L14" s="798">
        <v>0.230575</v>
      </c>
      <c r="M14" s="771">
        <v>472.22</v>
      </c>
      <c r="N14" s="798">
        <v>24.242725</v>
      </c>
      <c r="O14" s="799">
        <v>583.03</v>
      </c>
      <c r="P14" s="798">
        <v>6.5316999999999998</v>
      </c>
      <c r="Q14" s="799">
        <v>520.03</v>
      </c>
    </row>
    <row r="15" spans="1:17" ht="11.45" customHeight="1">
      <c r="A15" s="641">
        <v>42063</v>
      </c>
      <c r="B15" s="750">
        <v>10.310924999999999</v>
      </c>
      <c r="C15" s="761">
        <v>567.35</v>
      </c>
      <c r="D15" s="761">
        <v>1.1814499999999999</v>
      </c>
      <c r="E15" s="753">
        <v>554.44000000000005</v>
      </c>
      <c r="F15" s="750">
        <v>2.532025</v>
      </c>
      <c r="G15" s="761">
        <v>507.5</v>
      </c>
      <c r="H15" s="750">
        <v>0.43995000000000001</v>
      </c>
      <c r="I15" s="753">
        <v>475.69</v>
      </c>
      <c r="J15" s="750">
        <v>0.738425</v>
      </c>
      <c r="K15" s="761">
        <v>567.04</v>
      </c>
      <c r="L15" s="750">
        <v>0.28084999999999999</v>
      </c>
      <c r="M15" s="753">
        <v>491.69</v>
      </c>
      <c r="N15" s="750">
        <v>13.838825</v>
      </c>
      <c r="O15" s="761">
        <v>607.63</v>
      </c>
      <c r="P15" s="750">
        <v>2.2258</v>
      </c>
      <c r="Q15" s="761">
        <v>563.24</v>
      </c>
    </row>
    <row r="16" spans="1:17" ht="11.45" customHeight="1">
      <c r="A16" s="641">
        <v>42070</v>
      </c>
      <c r="B16" s="750">
        <v>7.708075</v>
      </c>
      <c r="C16" s="751">
        <v>575.54</v>
      </c>
      <c r="D16" s="751">
        <v>1.99085</v>
      </c>
      <c r="E16" s="753">
        <v>533.24</v>
      </c>
      <c r="F16" s="750">
        <v>4.0421750000000003</v>
      </c>
      <c r="G16" s="751">
        <v>502.57</v>
      </c>
      <c r="H16" s="752">
        <v>3.1375E-2</v>
      </c>
      <c r="I16" s="753">
        <v>460.5</v>
      </c>
      <c r="J16" s="750">
        <v>1.0223249999999999</v>
      </c>
      <c r="K16" s="751">
        <v>577.30999999999995</v>
      </c>
      <c r="L16" s="752">
        <v>0.231875</v>
      </c>
      <c r="M16" s="753">
        <v>530.25</v>
      </c>
      <c r="N16" s="750">
        <v>18.069199999999999</v>
      </c>
      <c r="O16" s="751">
        <v>608.09</v>
      </c>
      <c r="P16" s="752">
        <v>1.59735</v>
      </c>
      <c r="Q16" s="751">
        <v>588.48</v>
      </c>
    </row>
    <row r="17" spans="1:17" ht="11.45" customHeight="1">
      <c r="A17" s="641">
        <v>42077</v>
      </c>
      <c r="B17" s="750">
        <v>12.59525</v>
      </c>
      <c r="C17" s="751">
        <v>568.47</v>
      </c>
      <c r="D17" s="751">
        <v>2.3150750000000002</v>
      </c>
      <c r="E17" s="753">
        <v>564.6</v>
      </c>
      <c r="F17" s="750">
        <v>2.2310750000000001</v>
      </c>
      <c r="G17" s="751">
        <v>491.73</v>
      </c>
      <c r="H17" s="752">
        <v>0.2024</v>
      </c>
      <c r="I17" s="753">
        <v>493.89</v>
      </c>
      <c r="J17" s="750">
        <v>1.5083</v>
      </c>
      <c r="K17" s="751">
        <v>552</v>
      </c>
      <c r="L17" s="752">
        <v>0.12855</v>
      </c>
      <c r="M17" s="753">
        <v>520.49</v>
      </c>
      <c r="N17" s="750">
        <v>26.863849999999999</v>
      </c>
      <c r="O17" s="751">
        <v>601.29</v>
      </c>
      <c r="P17" s="752">
        <v>2.0033500000000002</v>
      </c>
      <c r="Q17" s="751">
        <v>591.84</v>
      </c>
    </row>
    <row r="18" spans="1:17" ht="11.45" customHeight="1">
      <c r="A18" s="641">
        <v>42084</v>
      </c>
      <c r="B18" s="798">
        <v>9.6557499999999994</v>
      </c>
      <c r="C18" s="799">
        <v>576.25</v>
      </c>
      <c r="D18" s="799">
        <v>1.364825</v>
      </c>
      <c r="E18" s="771">
        <v>577.12</v>
      </c>
      <c r="F18" s="798">
        <v>3.6762999999999999</v>
      </c>
      <c r="G18" s="799">
        <v>523.4</v>
      </c>
      <c r="H18" s="798">
        <v>0</v>
      </c>
      <c r="I18" s="771"/>
      <c r="J18" s="798">
        <v>1.06345</v>
      </c>
      <c r="K18" s="799">
        <v>566.66</v>
      </c>
      <c r="L18" s="798">
        <v>0.19184999999999999</v>
      </c>
      <c r="M18" s="771">
        <v>554.41999999999996</v>
      </c>
      <c r="N18" s="798">
        <v>17.331150000000001</v>
      </c>
      <c r="O18" s="799">
        <v>615.04</v>
      </c>
      <c r="P18" s="798">
        <v>2.8438750000000002</v>
      </c>
      <c r="Q18" s="799">
        <v>599.70000000000005</v>
      </c>
    </row>
    <row r="19" spans="1:17" ht="11.45" customHeight="1">
      <c r="A19" s="641">
        <v>42091</v>
      </c>
      <c r="B19" s="750">
        <v>6.5654000000000003</v>
      </c>
      <c r="C19" s="761">
        <v>594.77</v>
      </c>
      <c r="D19" s="761">
        <v>2.7826499999999998</v>
      </c>
      <c r="E19" s="753">
        <v>593.67999999999995</v>
      </c>
      <c r="F19" s="750">
        <v>2.9156749999999998</v>
      </c>
      <c r="G19" s="761">
        <v>580.77</v>
      </c>
      <c r="H19" s="750">
        <v>0.60302500000000003</v>
      </c>
      <c r="I19" s="753">
        <v>489</v>
      </c>
      <c r="J19" s="750">
        <v>1.2138249999999999</v>
      </c>
      <c r="K19" s="761">
        <v>583.07000000000005</v>
      </c>
      <c r="L19" s="750">
        <v>0.131075</v>
      </c>
      <c r="M19" s="753">
        <v>569.98</v>
      </c>
      <c r="N19" s="750">
        <v>16.594325000000001</v>
      </c>
      <c r="O19" s="761">
        <v>645.04999999999995</v>
      </c>
      <c r="P19" s="750">
        <v>2.5821499999999999</v>
      </c>
      <c r="Q19" s="761">
        <v>619.86</v>
      </c>
    </row>
    <row r="20" spans="1:17" ht="11.45" customHeight="1">
      <c r="A20" s="641">
        <v>42098</v>
      </c>
      <c r="B20" s="750">
        <v>4.4378500000000001</v>
      </c>
      <c r="C20" s="751">
        <v>649.76</v>
      </c>
      <c r="D20" s="751">
        <v>1.2342500000000001</v>
      </c>
      <c r="E20" s="753">
        <v>607.89</v>
      </c>
      <c r="F20" s="750">
        <v>4.9260999999999999</v>
      </c>
      <c r="G20" s="751">
        <v>601.28</v>
      </c>
      <c r="H20" s="752">
        <v>1.4401999999999999</v>
      </c>
      <c r="I20" s="753">
        <v>512.82000000000005</v>
      </c>
      <c r="J20" s="750">
        <v>1.0199</v>
      </c>
      <c r="K20" s="751">
        <v>606.5</v>
      </c>
      <c r="L20" s="752">
        <v>0.17427500000000001</v>
      </c>
      <c r="M20" s="753">
        <v>567.88</v>
      </c>
      <c r="N20" s="750">
        <v>8.7984000000000009</v>
      </c>
      <c r="O20" s="751">
        <v>698.93</v>
      </c>
      <c r="P20" s="752">
        <v>6.7977499999999997</v>
      </c>
      <c r="Q20" s="751">
        <v>607.98</v>
      </c>
    </row>
    <row r="21" spans="1:17" ht="11.45" customHeight="1">
      <c r="A21" s="641">
        <v>42105</v>
      </c>
      <c r="B21" s="750">
        <v>9.5824999999999996</v>
      </c>
      <c r="C21" s="751">
        <v>651.11</v>
      </c>
      <c r="D21" s="751">
        <v>2.2743500000000001</v>
      </c>
      <c r="E21" s="753">
        <v>603.20000000000005</v>
      </c>
      <c r="F21" s="750">
        <v>0.2833</v>
      </c>
      <c r="G21" s="751">
        <v>640.61</v>
      </c>
      <c r="H21" s="752">
        <v>0.25072499999999998</v>
      </c>
      <c r="I21" s="753">
        <v>516.09</v>
      </c>
      <c r="J21" s="750">
        <v>0.90657500000000002</v>
      </c>
      <c r="K21" s="751">
        <v>676.02</v>
      </c>
      <c r="L21" s="752">
        <v>0.23367499999999999</v>
      </c>
      <c r="M21" s="753">
        <v>577.27</v>
      </c>
      <c r="N21" s="750">
        <v>9.7639750000000003</v>
      </c>
      <c r="O21" s="751">
        <v>732.51</v>
      </c>
      <c r="P21" s="752">
        <v>3.327175</v>
      </c>
      <c r="Q21" s="751">
        <v>631.05999999999995</v>
      </c>
    </row>
    <row r="22" spans="1:17" ht="11.45" customHeight="1">
      <c r="A22" s="641">
        <v>42112</v>
      </c>
      <c r="B22" s="798">
        <v>14.781725</v>
      </c>
      <c r="C22" s="799">
        <v>655.6</v>
      </c>
      <c r="D22" s="799">
        <v>1.708925</v>
      </c>
      <c r="E22" s="771">
        <v>600.47</v>
      </c>
      <c r="F22" s="798">
        <v>3.7521249999999999</v>
      </c>
      <c r="G22" s="799">
        <v>622.08000000000004</v>
      </c>
      <c r="H22" s="798">
        <v>1.3753</v>
      </c>
      <c r="I22" s="771">
        <v>467.41</v>
      </c>
      <c r="J22" s="798">
        <v>0.87307500000000005</v>
      </c>
      <c r="K22" s="799">
        <v>689.13</v>
      </c>
      <c r="L22" s="798">
        <v>0.36027500000000001</v>
      </c>
      <c r="M22" s="771">
        <v>578.32000000000005</v>
      </c>
      <c r="N22" s="798">
        <v>13.91915</v>
      </c>
      <c r="O22" s="799">
        <v>748.79</v>
      </c>
      <c r="P22" s="798">
        <v>4.512575</v>
      </c>
      <c r="Q22" s="799">
        <v>630.16</v>
      </c>
    </row>
    <row r="23" spans="1:17" ht="11.45" customHeight="1">
      <c r="A23" s="641">
        <v>42119</v>
      </c>
      <c r="B23" s="750">
        <v>14.122299999999999</v>
      </c>
      <c r="C23" s="761">
        <v>686.7</v>
      </c>
      <c r="D23" s="761">
        <v>3.0102250000000002</v>
      </c>
      <c r="E23" s="753">
        <v>615.88</v>
      </c>
      <c r="F23" s="750">
        <v>3.0176750000000001</v>
      </c>
      <c r="G23" s="761">
        <v>644.78</v>
      </c>
      <c r="H23" s="750">
        <v>1.4481999999999999</v>
      </c>
      <c r="I23" s="753">
        <v>551.16999999999996</v>
      </c>
      <c r="J23" s="750">
        <v>0.4965</v>
      </c>
      <c r="K23" s="761">
        <v>700.63</v>
      </c>
      <c r="L23" s="750">
        <v>0.224825</v>
      </c>
      <c r="M23" s="753">
        <v>582.22</v>
      </c>
      <c r="N23" s="750">
        <v>11.384375</v>
      </c>
      <c r="O23" s="761">
        <v>763.34</v>
      </c>
      <c r="P23" s="750">
        <v>4.7639500000000004</v>
      </c>
      <c r="Q23" s="761">
        <v>652.32000000000005</v>
      </c>
    </row>
    <row r="24" spans="1:17" ht="11.45" customHeight="1">
      <c r="A24" s="641">
        <v>42126</v>
      </c>
      <c r="B24" s="750">
        <v>9.7828999999999997</v>
      </c>
      <c r="C24" s="751">
        <v>707.46</v>
      </c>
      <c r="D24" s="751">
        <v>2.5950500000000001</v>
      </c>
      <c r="E24" s="753">
        <v>648.28</v>
      </c>
      <c r="F24" s="750">
        <v>3.7141999999999999</v>
      </c>
      <c r="G24" s="751">
        <v>680.42</v>
      </c>
      <c r="H24" s="752">
        <v>2.3929749999999999</v>
      </c>
      <c r="I24" s="753">
        <v>567.83000000000004</v>
      </c>
      <c r="J24" s="750">
        <v>0.64265000000000005</v>
      </c>
      <c r="K24" s="751">
        <v>729.05</v>
      </c>
      <c r="L24" s="752">
        <v>0.23180000000000001</v>
      </c>
      <c r="M24" s="753">
        <v>600.52</v>
      </c>
      <c r="N24" s="750">
        <v>6.9583500000000003</v>
      </c>
      <c r="O24" s="751">
        <v>797.95</v>
      </c>
      <c r="P24" s="752">
        <v>3.7297500000000001</v>
      </c>
      <c r="Q24" s="751">
        <v>677.3</v>
      </c>
    </row>
    <row r="25" spans="1:17" ht="11.45" customHeight="1">
      <c r="A25" s="641">
        <v>42133</v>
      </c>
      <c r="B25" s="750">
        <v>13.383649999999999</v>
      </c>
      <c r="C25" s="751">
        <v>733.84</v>
      </c>
      <c r="D25" s="751">
        <v>2.8496250000000001</v>
      </c>
      <c r="E25" s="753">
        <v>682.46</v>
      </c>
      <c r="F25" s="750">
        <v>5.5742500000000001</v>
      </c>
      <c r="G25" s="751">
        <v>730.82</v>
      </c>
      <c r="H25" s="752">
        <v>2.8200750000000001</v>
      </c>
      <c r="I25" s="753">
        <v>604.99</v>
      </c>
      <c r="J25" s="750">
        <v>0.45092500000000002</v>
      </c>
      <c r="K25" s="751">
        <v>773.65</v>
      </c>
      <c r="L25" s="752">
        <v>0.28560000000000002</v>
      </c>
      <c r="M25" s="753">
        <v>639.1</v>
      </c>
      <c r="N25" s="750">
        <v>10.581300000000001</v>
      </c>
      <c r="O25" s="751">
        <v>857.38</v>
      </c>
      <c r="P25" s="752">
        <v>2.9463499999999998</v>
      </c>
      <c r="Q25" s="751">
        <v>700.8</v>
      </c>
    </row>
    <row r="26" spans="1:17" ht="11.45" customHeight="1">
      <c r="A26" s="641">
        <v>42140</v>
      </c>
      <c r="B26" s="798">
        <v>6.0727000000000002</v>
      </c>
      <c r="C26" s="799">
        <v>790.08</v>
      </c>
      <c r="D26" s="799">
        <v>2.4728750000000002</v>
      </c>
      <c r="E26" s="771">
        <v>716.41</v>
      </c>
      <c r="F26" s="798">
        <v>2.884325</v>
      </c>
      <c r="G26" s="799">
        <v>784.95</v>
      </c>
      <c r="H26" s="798">
        <v>0.52800000000000002</v>
      </c>
      <c r="I26" s="771">
        <v>627.75</v>
      </c>
      <c r="J26" s="798">
        <v>0.71292500000000003</v>
      </c>
      <c r="K26" s="799">
        <v>836.36</v>
      </c>
      <c r="L26" s="798">
        <v>0.40847499999999998</v>
      </c>
      <c r="M26" s="771">
        <v>665.51</v>
      </c>
      <c r="N26" s="798">
        <v>7.2144250000000003</v>
      </c>
      <c r="O26" s="799">
        <v>937.84</v>
      </c>
      <c r="P26" s="798">
        <v>2.4834000000000001</v>
      </c>
      <c r="Q26" s="799">
        <v>737.54</v>
      </c>
    </row>
    <row r="27" spans="1:17" ht="11.45" customHeight="1">
      <c r="A27" s="641">
        <v>42147</v>
      </c>
      <c r="B27" s="750">
        <v>8.4866499999999991</v>
      </c>
      <c r="C27" s="761">
        <v>747.67</v>
      </c>
      <c r="D27" s="761">
        <v>1.9921</v>
      </c>
      <c r="E27" s="753">
        <v>715.59</v>
      </c>
      <c r="F27" s="750">
        <v>2.9750000000000001</v>
      </c>
      <c r="G27" s="761">
        <v>785.81</v>
      </c>
      <c r="H27" s="750">
        <v>0.61670000000000003</v>
      </c>
      <c r="I27" s="753">
        <v>625.67999999999995</v>
      </c>
      <c r="J27" s="750">
        <v>0.97289999999999999</v>
      </c>
      <c r="K27" s="761">
        <v>864.33</v>
      </c>
      <c r="L27" s="750">
        <v>0.19175</v>
      </c>
      <c r="M27" s="753">
        <v>664.97</v>
      </c>
      <c r="N27" s="750">
        <v>5.7205000000000004</v>
      </c>
      <c r="O27" s="761">
        <v>948.81</v>
      </c>
      <c r="P27" s="750">
        <v>5.7965749999999998</v>
      </c>
      <c r="Q27" s="761">
        <v>743.45</v>
      </c>
    </row>
    <row r="28" spans="1:17" ht="11.45" customHeight="1">
      <c r="A28" s="641">
        <v>42154</v>
      </c>
      <c r="B28" s="750">
        <v>8.4913000000000007</v>
      </c>
      <c r="C28" s="751">
        <v>727.75</v>
      </c>
      <c r="D28" s="751">
        <v>1.787625</v>
      </c>
      <c r="E28" s="753">
        <v>711.45</v>
      </c>
      <c r="F28" s="750">
        <v>2.7852749999999999</v>
      </c>
      <c r="G28" s="751">
        <v>724.76</v>
      </c>
      <c r="H28" s="752">
        <v>1.4172499999999999</v>
      </c>
      <c r="I28" s="753">
        <v>607.17999999999995</v>
      </c>
      <c r="J28" s="750">
        <v>0.69627499999999998</v>
      </c>
      <c r="K28" s="751">
        <v>833.82</v>
      </c>
      <c r="L28" s="752">
        <v>0.226825</v>
      </c>
      <c r="M28" s="753">
        <v>670.44</v>
      </c>
      <c r="N28" s="750">
        <v>10.269075000000001</v>
      </c>
      <c r="O28" s="751">
        <v>914.03</v>
      </c>
      <c r="P28" s="752">
        <v>5.9145500000000002</v>
      </c>
      <c r="Q28" s="751">
        <v>708.51</v>
      </c>
    </row>
    <row r="29" spans="1:17" ht="11.45" customHeight="1">
      <c r="A29" s="641">
        <v>42161</v>
      </c>
      <c r="B29" s="750">
        <v>8.6945250000000005</v>
      </c>
      <c r="C29" s="751">
        <v>686.58</v>
      </c>
      <c r="D29" s="751">
        <v>3.7701250000000002</v>
      </c>
      <c r="E29" s="753">
        <v>651.5</v>
      </c>
      <c r="F29" s="750">
        <v>2.963025</v>
      </c>
      <c r="G29" s="751">
        <v>663.31</v>
      </c>
      <c r="H29" s="752">
        <v>3.5733000000000001</v>
      </c>
      <c r="I29" s="753">
        <v>579.29</v>
      </c>
      <c r="J29" s="750">
        <v>2.1851750000000001</v>
      </c>
      <c r="K29" s="751">
        <v>726.68</v>
      </c>
      <c r="L29" s="752">
        <v>0.35112500000000002</v>
      </c>
      <c r="M29" s="753">
        <v>639.14</v>
      </c>
      <c r="N29" s="750">
        <v>16.164449999999999</v>
      </c>
      <c r="O29" s="751">
        <v>807.78</v>
      </c>
      <c r="P29" s="752">
        <v>2.9469750000000001</v>
      </c>
      <c r="Q29" s="751">
        <v>678.45</v>
      </c>
    </row>
    <row r="30" spans="1:17" ht="11.45" customHeight="1">
      <c r="A30" s="641">
        <v>42168</v>
      </c>
      <c r="B30" s="798">
        <v>10.280049999999999</v>
      </c>
      <c r="C30" s="799">
        <v>662.77</v>
      </c>
      <c r="D30" s="799">
        <v>3.1330249999999999</v>
      </c>
      <c r="E30" s="771">
        <v>636.71</v>
      </c>
      <c r="F30" s="798">
        <v>3.9427750000000001</v>
      </c>
      <c r="G30" s="799">
        <v>605.35</v>
      </c>
      <c r="H30" s="798">
        <v>1.0523750000000001</v>
      </c>
      <c r="I30" s="771">
        <v>538.51</v>
      </c>
      <c r="J30" s="798">
        <v>0.79542500000000005</v>
      </c>
      <c r="K30" s="799">
        <v>718.24</v>
      </c>
      <c r="L30" s="798">
        <v>0.2324</v>
      </c>
      <c r="M30" s="771">
        <v>631.16999999999996</v>
      </c>
      <c r="N30" s="798">
        <v>16.205825000000001</v>
      </c>
      <c r="O30" s="799">
        <v>758.77</v>
      </c>
      <c r="P30" s="798">
        <v>11.442824999999999</v>
      </c>
      <c r="Q30" s="799">
        <v>634.61</v>
      </c>
    </row>
    <row r="31" spans="1:17" ht="11.45" customHeight="1">
      <c r="A31" s="641">
        <v>42175</v>
      </c>
      <c r="B31" s="750">
        <v>12.397600000000001</v>
      </c>
      <c r="C31" s="761">
        <v>660.66</v>
      </c>
      <c r="D31" s="761">
        <v>2.3148499999999999</v>
      </c>
      <c r="E31" s="753">
        <v>640.57000000000005</v>
      </c>
      <c r="F31" s="750">
        <v>6.6261749999999999</v>
      </c>
      <c r="G31" s="761">
        <v>614.73</v>
      </c>
      <c r="H31" s="750">
        <v>1.9633499999999999</v>
      </c>
      <c r="I31" s="753">
        <v>530.95000000000005</v>
      </c>
      <c r="J31" s="750">
        <v>0.949075</v>
      </c>
      <c r="K31" s="761">
        <v>681.84</v>
      </c>
      <c r="L31" s="750">
        <v>0.25024999999999997</v>
      </c>
      <c r="M31" s="753">
        <v>614.07000000000005</v>
      </c>
      <c r="N31" s="750">
        <v>23.201875000000001</v>
      </c>
      <c r="O31" s="761">
        <v>703.64</v>
      </c>
      <c r="P31" s="750">
        <v>4.445875</v>
      </c>
      <c r="Q31" s="761">
        <v>636.53</v>
      </c>
    </row>
    <row r="32" spans="1:17" ht="11.45" customHeight="1">
      <c r="A32" s="641">
        <v>42182</v>
      </c>
      <c r="B32" s="750">
        <v>14.2018</v>
      </c>
      <c r="C32" s="751">
        <v>647.58000000000004</v>
      </c>
      <c r="D32" s="751">
        <v>3.8866999999999998</v>
      </c>
      <c r="E32" s="753">
        <v>624.80999999999995</v>
      </c>
      <c r="F32" s="750">
        <v>4.0622749999999996</v>
      </c>
      <c r="G32" s="751">
        <v>583.9</v>
      </c>
      <c r="H32" s="752">
        <v>1.5503750000000001</v>
      </c>
      <c r="I32" s="753">
        <v>525.09</v>
      </c>
      <c r="J32" s="750">
        <v>1.3895</v>
      </c>
      <c r="K32" s="751">
        <v>630.51</v>
      </c>
      <c r="L32" s="752">
        <v>0.22547500000000001</v>
      </c>
      <c r="M32" s="753">
        <v>610.36</v>
      </c>
      <c r="N32" s="750">
        <v>18.06645</v>
      </c>
      <c r="O32" s="751">
        <v>687.69</v>
      </c>
      <c r="P32" s="752">
        <v>10.465825000000001</v>
      </c>
      <c r="Q32" s="751">
        <v>635.53</v>
      </c>
    </row>
    <row r="33" spans="1:17" ht="11.45" customHeight="1">
      <c r="A33" s="641">
        <v>42189</v>
      </c>
      <c r="B33" s="750">
        <v>8.7199249999999999</v>
      </c>
      <c r="C33" s="751">
        <v>604.26</v>
      </c>
      <c r="D33" s="751">
        <v>1.5917749999999999</v>
      </c>
      <c r="E33" s="753">
        <v>631.29</v>
      </c>
      <c r="F33" s="750">
        <v>10.751175</v>
      </c>
      <c r="G33" s="751">
        <v>537.84</v>
      </c>
      <c r="H33" s="752">
        <v>2.9359000000000002</v>
      </c>
      <c r="I33" s="753">
        <v>518.73</v>
      </c>
      <c r="J33" s="750">
        <v>0.91117499999999996</v>
      </c>
      <c r="K33" s="751">
        <v>597.38</v>
      </c>
      <c r="L33" s="752">
        <v>0.1305</v>
      </c>
      <c r="M33" s="753">
        <v>600.94000000000005</v>
      </c>
      <c r="N33" s="750">
        <v>16.783100000000001</v>
      </c>
      <c r="O33" s="751">
        <v>632.6</v>
      </c>
      <c r="P33" s="752">
        <v>4.059075</v>
      </c>
      <c r="Q33" s="751">
        <v>634.57000000000005</v>
      </c>
    </row>
    <row r="34" spans="1:17" ht="11.45" customHeight="1">
      <c r="A34" s="641">
        <v>42196</v>
      </c>
      <c r="B34" s="798">
        <v>11.8786</v>
      </c>
      <c r="C34" s="799">
        <v>557.47</v>
      </c>
      <c r="D34" s="799">
        <v>2.7175250000000002</v>
      </c>
      <c r="E34" s="771">
        <v>603.39</v>
      </c>
      <c r="F34" s="798">
        <v>2.4140000000000001</v>
      </c>
      <c r="G34" s="799">
        <v>506.35</v>
      </c>
      <c r="H34" s="798">
        <v>6.2125E-2</v>
      </c>
      <c r="I34" s="771">
        <v>504.19</v>
      </c>
      <c r="J34" s="798">
        <v>1.925675</v>
      </c>
      <c r="K34" s="799">
        <v>549.71</v>
      </c>
      <c r="L34" s="798">
        <v>0.24929999999999999</v>
      </c>
      <c r="M34" s="771">
        <v>557.45000000000005</v>
      </c>
      <c r="N34" s="798">
        <v>25.414249999999999</v>
      </c>
      <c r="O34" s="799">
        <v>590.36</v>
      </c>
      <c r="P34" s="798">
        <v>3.9814500000000002</v>
      </c>
      <c r="Q34" s="799">
        <v>600.16999999999996</v>
      </c>
    </row>
    <row r="35" spans="1:17" ht="11.45" customHeight="1">
      <c r="A35" s="641">
        <v>42203</v>
      </c>
      <c r="B35" s="750">
        <v>8.0268250000000005</v>
      </c>
      <c r="C35" s="761">
        <v>550.69000000000005</v>
      </c>
      <c r="D35" s="761">
        <v>1.5531250000000001</v>
      </c>
      <c r="E35" s="753">
        <v>569.21</v>
      </c>
      <c r="F35" s="750">
        <v>7.9593249999999998</v>
      </c>
      <c r="G35" s="761">
        <v>476.54</v>
      </c>
      <c r="H35" s="750">
        <v>0.66300000000000003</v>
      </c>
      <c r="I35" s="753">
        <v>489.74</v>
      </c>
      <c r="J35" s="750">
        <v>1.212925</v>
      </c>
      <c r="K35" s="761">
        <v>536.37</v>
      </c>
      <c r="L35" s="750">
        <v>0.207875</v>
      </c>
      <c r="M35" s="753">
        <v>566.55999999999995</v>
      </c>
      <c r="N35" s="750">
        <v>16.925825</v>
      </c>
      <c r="O35" s="761">
        <v>582.01</v>
      </c>
      <c r="P35" s="750">
        <v>2.03085</v>
      </c>
      <c r="Q35" s="761">
        <v>579.48</v>
      </c>
    </row>
    <row r="36" spans="1:17" ht="11.45" customHeight="1">
      <c r="A36" s="641">
        <v>42210</v>
      </c>
      <c r="B36" s="750">
        <v>16.710925</v>
      </c>
      <c r="C36" s="751">
        <v>525.38</v>
      </c>
      <c r="D36" s="751">
        <v>2.9720499999999999</v>
      </c>
      <c r="E36" s="753">
        <v>523.92999999999995</v>
      </c>
      <c r="F36" s="750">
        <v>6.3121999999999998</v>
      </c>
      <c r="G36" s="751">
        <v>464.76</v>
      </c>
      <c r="H36" s="752">
        <v>3.0569999999999999</v>
      </c>
      <c r="I36" s="753">
        <v>444.68</v>
      </c>
      <c r="J36" s="750">
        <v>1.2820750000000001</v>
      </c>
      <c r="K36" s="751">
        <v>553</v>
      </c>
      <c r="L36" s="752">
        <v>8.7775000000000006E-2</v>
      </c>
      <c r="M36" s="753">
        <v>535.33000000000004</v>
      </c>
      <c r="N36" s="750">
        <v>13.334199999999999</v>
      </c>
      <c r="O36" s="751">
        <v>579.07000000000005</v>
      </c>
      <c r="P36" s="752">
        <v>8.8901749999999993</v>
      </c>
      <c r="Q36" s="751">
        <v>559.91999999999996</v>
      </c>
    </row>
    <row r="37" spans="1:17" ht="11.45" customHeight="1">
      <c r="A37" s="641">
        <v>42217</v>
      </c>
      <c r="B37" s="750">
        <v>17.96125</v>
      </c>
      <c r="C37" s="751">
        <v>529.99</v>
      </c>
      <c r="D37" s="751">
        <v>1.2826249999999999</v>
      </c>
      <c r="E37" s="753">
        <v>543.36</v>
      </c>
      <c r="F37" s="750">
        <v>3.7150249999999998</v>
      </c>
      <c r="G37" s="751">
        <v>461.8</v>
      </c>
      <c r="H37" s="752">
        <v>0.39452500000000001</v>
      </c>
      <c r="I37" s="753">
        <v>462.42</v>
      </c>
      <c r="J37" s="750">
        <v>2.28925</v>
      </c>
      <c r="K37" s="751">
        <v>526.6</v>
      </c>
      <c r="L37" s="752">
        <v>0.27024999999999999</v>
      </c>
      <c r="M37" s="753">
        <v>516</v>
      </c>
      <c r="N37" s="750">
        <v>11.300725</v>
      </c>
      <c r="O37" s="751">
        <v>579.23</v>
      </c>
      <c r="P37" s="752">
        <v>4.3308749999999998</v>
      </c>
      <c r="Q37" s="751">
        <v>549.5</v>
      </c>
    </row>
    <row r="38" spans="1:17" ht="11.45" customHeight="1">
      <c r="A38" s="641">
        <v>42224</v>
      </c>
      <c r="B38" s="798">
        <v>5.1354499999999996</v>
      </c>
      <c r="C38" s="799">
        <v>554.16999999999996</v>
      </c>
      <c r="D38" s="799">
        <v>2.7967499999999998</v>
      </c>
      <c r="E38" s="771">
        <v>535</v>
      </c>
      <c r="F38" s="798">
        <v>3.4443999999999999</v>
      </c>
      <c r="G38" s="799">
        <v>486.08</v>
      </c>
      <c r="H38" s="798">
        <v>0.87165000000000004</v>
      </c>
      <c r="I38" s="771">
        <v>434.32</v>
      </c>
      <c r="J38" s="798">
        <v>0.80825000000000002</v>
      </c>
      <c r="K38" s="799">
        <v>544.86</v>
      </c>
      <c r="L38" s="798">
        <v>0.16917499999999999</v>
      </c>
      <c r="M38" s="771">
        <v>508.67</v>
      </c>
      <c r="N38" s="798">
        <v>13.293725</v>
      </c>
      <c r="O38" s="799">
        <v>592.48</v>
      </c>
      <c r="P38" s="798">
        <v>9.4194499999999994</v>
      </c>
      <c r="Q38" s="799">
        <v>546.84</v>
      </c>
    </row>
    <row r="39" spans="1:17" ht="11.45" customHeight="1">
      <c r="A39" s="641">
        <v>42231</v>
      </c>
      <c r="B39" s="750">
        <v>9.8483499999999999</v>
      </c>
      <c r="C39" s="761">
        <v>584.1</v>
      </c>
      <c r="D39" s="761">
        <v>3.0316749999999999</v>
      </c>
      <c r="E39" s="753">
        <v>544.37</v>
      </c>
      <c r="F39" s="750">
        <v>1.2410749999999999</v>
      </c>
      <c r="G39" s="761">
        <v>511.19</v>
      </c>
      <c r="H39" s="750">
        <v>0.7218</v>
      </c>
      <c r="I39" s="753">
        <v>465.3</v>
      </c>
      <c r="J39" s="750">
        <v>0.74587499999999995</v>
      </c>
      <c r="K39" s="761">
        <v>563.27</v>
      </c>
      <c r="L39" s="750">
        <v>0.451575</v>
      </c>
      <c r="M39" s="753">
        <v>517.44000000000005</v>
      </c>
      <c r="N39" s="750">
        <v>7.2342250000000003</v>
      </c>
      <c r="O39" s="761">
        <v>622.88</v>
      </c>
      <c r="P39" s="750">
        <v>6.2386749999999997</v>
      </c>
      <c r="Q39" s="761">
        <v>552.87</v>
      </c>
    </row>
    <row r="40" spans="1:17" ht="11.45" customHeight="1">
      <c r="A40" s="641">
        <v>42238</v>
      </c>
      <c r="B40" s="750">
        <v>8.1008499999999994</v>
      </c>
      <c r="C40" s="751">
        <v>615.53</v>
      </c>
      <c r="D40" s="751">
        <v>1.9592000000000001</v>
      </c>
      <c r="E40" s="753">
        <v>560.26</v>
      </c>
      <c r="F40" s="750">
        <v>2.8185500000000001</v>
      </c>
      <c r="G40" s="751">
        <v>551.20000000000005</v>
      </c>
      <c r="H40" s="752">
        <v>3.339575</v>
      </c>
      <c r="I40" s="753">
        <v>443.53</v>
      </c>
      <c r="J40" s="750">
        <v>0.601275</v>
      </c>
      <c r="K40" s="751">
        <v>604.61</v>
      </c>
      <c r="L40" s="752">
        <v>0.17802499999999999</v>
      </c>
      <c r="M40" s="753">
        <v>524.11</v>
      </c>
      <c r="N40" s="750">
        <v>16.684075</v>
      </c>
      <c r="O40" s="751">
        <v>665.51</v>
      </c>
      <c r="P40" s="752">
        <v>2.9204500000000002</v>
      </c>
      <c r="Q40" s="751">
        <v>567.83000000000004</v>
      </c>
    </row>
    <row r="41" spans="1:17" ht="11.45" customHeight="1">
      <c r="A41" s="641">
        <v>42245</v>
      </c>
      <c r="B41" s="750">
        <v>6.1322999999999999</v>
      </c>
      <c r="C41" s="751">
        <v>613.09</v>
      </c>
      <c r="D41" s="751">
        <v>1.6548</v>
      </c>
      <c r="E41" s="753">
        <v>567.51</v>
      </c>
      <c r="F41" s="750">
        <v>1.4647250000000001</v>
      </c>
      <c r="G41" s="751">
        <v>526.80999999999995</v>
      </c>
      <c r="H41" s="752">
        <v>2.9395500000000001</v>
      </c>
      <c r="I41" s="753">
        <v>458.08</v>
      </c>
      <c r="J41" s="750">
        <v>0.67842499999999994</v>
      </c>
      <c r="K41" s="751">
        <v>624.37</v>
      </c>
      <c r="L41" s="752">
        <v>0.56089999999999995</v>
      </c>
      <c r="M41" s="753">
        <v>532.61</v>
      </c>
      <c r="N41" s="750">
        <v>5.0107999999999997</v>
      </c>
      <c r="O41" s="751">
        <v>674.6</v>
      </c>
      <c r="P41" s="752">
        <v>2.5467249999999999</v>
      </c>
      <c r="Q41" s="751">
        <v>578.69000000000005</v>
      </c>
    </row>
    <row r="42" spans="1:17" ht="11.45" customHeight="1">
      <c r="A42" s="641">
        <v>42252</v>
      </c>
      <c r="B42" s="798">
        <v>13.649625</v>
      </c>
      <c r="C42" s="799">
        <v>602.95000000000005</v>
      </c>
      <c r="D42" s="799">
        <v>3.6804749999999999</v>
      </c>
      <c r="E42" s="771">
        <v>540.03</v>
      </c>
      <c r="F42" s="798">
        <v>3.7688999999999999</v>
      </c>
      <c r="G42" s="799">
        <v>532.72</v>
      </c>
      <c r="H42" s="798">
        <v>1.294475</v>
      </c>
      <c r="I42" s="771">
        <v>450.62</v>
      </c>
      <c r="J42" s="798">
        <v>0.62177499999999997</v>
      </c>
      <c r="K42" s="799">
        <v>591.65</v>
      </c>
      <c r="L42" s="798">
        <v>0.21385000000000001</v>
      </c>
      <c r="M42" s="771">
        <v>528.91</v>
      </c>
      <c r="N42" s="798">
        <v>17.313025</v>
      </c>
      <c r="O42" s="799">
        <v>663.15</v>
      </c>
      <c r="P42" s="798">
        <v>6.5728999999999997</v>
      </c>
      <c r="Q42" s="799">
        <v>565.95000000000005</v>
      </c>
    </row>
    <row r="43" spans="1:17" ht="11.45" customHeight="1">
      <c r="A43" s="641">
        <v>42259</v>
      </c>
      <c r="B43" s="750">
        <v>8.0941749999999999</v>
      </c>
      <c r="C43" s="761">
        <v>590.04</v>
      </c>
      <c r="D43" s="761">
        <v>3.29325</v>
      </c>
      <c r="E43" s="753">
        <v>544.92999999999995</v>
      </c>
      <c r="F43" s="750">
        <v>3.9253999999999998</v>
      </c>
      <c r="G43" s="761">
        <v>494.31</v>
      </c>
      <c r="H43" s="750">
        <v>1.182625</v>
      </c>
      <c r="I43" s="753">
        <v>453.54</v>
      </c>
      <c r="J43" s="750">
        <v>0.720225</v>
      </c>
      <c r="K43" s="761">
        <v>575.4</v>
      </c>
      <c r="L43" s="750">
        <v>0.1328</v>
      </c>
      <c r="M43" s="753">
        <v>516.6</v>
      </c>
      <c r="N43" s="750">
        <v>11.900774999999999</v>
      </c>
      <c r="O43" s="761">
        <v>629.51</v>
      </c>
      <c r="P43" s="750">
        <v>4.9980500000000001</v>
      </c>
      <c r="Q43" s="761">
        <v>549.24</v>
      </c>
    </row>
    <row r="44" spans="1:17" ht="11.45" customHeight="1">
      <c r="A44" s="641">
        <v>42266</v>
      </c>
      <c r="B44" s="750">
        <v>11.07255</v>
      </c>
      <c r="C44" s="751">
        <v>559.69000000000005</v>
      </c>
      <c r="D44" s="751">
        <v>2.639875</v>
      </c>
      <c r="E44" s="753">
        <v>519.66999999999996</v>
      </c>
      <c r="F44" s="750">
        <v>7.2718999999999996</v>
      </c>
      <c r="G44" s="751">
        <v>477.67</v>
      </c>
      <c r="H44" s="752">
        <v>2.2263250000000001</v>
      </c>
      <c r="I44" s="753">
        <v>441.52</v>
      </c>
      <c r="J44" s="750">
        <v>1.380625</v>
      </c>
      <c r="K44" s="751">
        <v>533.46</v>
      </c>
      <c r="L44" s="752">
        <v>0.26027499999999998</v>
      </c>
      <c r="M44" s="753">
        <v>512.4</v>
      </c>
      <c r="N44" s="750">
        <v>18.211675</v>
      </c>
      <c r="O44" s="751">
        <v>570.72</v>
      </c>
      <c r="P44" s="752">
        <v>6.1056249999999999</v>
      </c>
      <c r="Q44" s="751">
        <v>546.75</v>
      </c>
    </row>
    <row r="45" spans="1:17" ht="11.45" customHeight="1">
      <c r="A45" s="641">
        <v>42273</v>
      </c>
      <c r="B45" s="750">
        <v>9.7263000000000002</v>
      </c>
      <c r="C45" s="751">
        <v>519.89</v>
      </c>
      <c r="D45" s="751">
        <v>2.1140249999999998</v>
      </c>
      <c r="E45" s="753">
        <v>517.17999999999995</v>
      </c>
      <c r="F45" s="750">
        <v>1.9700500000000001</v>
      </c>
      <c r="G45" s="751">
        <v>434.27</v>
      </c>
      <c r="H45" s="752">
        <v>0.83712500000000001</v>
      </c>
      <c r="I45" s="753">
        <v>413.89</v>
      </c>
      <c r="J45" s="750">
        <v>1.9303999999999999</v>
      </c>
      <c r="K45" s="751">
        <v>480.7</v>
      </c>
      <c r="L45" s="752">
        <v>0.23719999999999999</v>
      </c>
      <c r="M45" s="753">
        <v>494.43</v>
      </c>
      <c r="N45" s="750">
        <v>20.461024999999999</v>
      </c>
      <c r="O45" s="751">
        <v>536.23</v>
      </c>
      <c r="P45" s="752">
        <v>14.74485</v>
      </c>
      <c r="Q45" s="751">
        <v>485.54</v>
      </c>
    </row>
    <row r="46" spans="1:17" ht="11.45" customHeight="1">
      <c r="A46" s="641">
        <v>42280</v>
      </c>
      <c r="B46" s="798">
        <v>11.328975</v>
      </c>
      <c r="C46" s="799">
        <v>500.86</v>
      </c>
      <c r="D46" s="799">
        <v>2.0340250000000002</v>
      </c>
      <c r="E46" s="771">
        <v>480.47</v>
      </c>
      <c r="F46" s="798">
        <v>3.5921500000000002</v>
      </c>
      <c r="G46" s="799">
        <v>414</v>
      </c>
      <c r="H46" s="798">
        <v>3.32965</v>
      </c>
      <c r="I46" s="771">
        <v>388.44</v>
      </c>
      <c r="J46" s="798">
        <v>0.59250000000000003</v>
      </c>
      <c r="K46" s="799">
        <v>474.62</v>
      </c>
      <c r="L46" s="798">
        <v>0.20427500000000001</v>
      </c>
      <c r="M46" s="771">
        <v>448.89</v>
      </c>
      <c r="N46" s="798">
        <v>10.721500000000001</v>
      </c>
      <c r="O46" s="799">
        <v>530.94000000000005</v>
      </c>
      <c r="P46" s="798">
        <v>15.135149999999999</v>
      </c>
      <c r="Q46" s="799">
        <v>450.98</v>
      </c>
    </row>
    <row r="47" spans="1:17" ht="11.45" customHeight="1">
      <c r="A47" s="641">
        <v>42287</v>
      </c>
      <c r="B47" s="750">
        <v>10.856375</v>
      </c>
      <c r="C47" s="761">
        <v>500.64</v>
      </c>
      <c r="D47" s="761">
        <v>2.066325</v>
      </c>
      <c r="E47" s="753">
        <v>465.24</v>
      </c>
      <c r="F47" s="750">
        <v>3.6018500000000002</v>
      </c>
      <c r="G47" s="761">
        <v>429.31</v>
      </c>
      <c r="H47" s="750">
        <v>0.33697500000000002</v>
      </c>
      <c r="I47" s="753">
        <v>372.66</v>
      </c>
      <c r="J47" s="750">
        <v>1.3455999999999999</v>
      </c>
      <c r="K47" s="761">
        <v>480.72</v>
      </c>
      <c r="L47" s="750">
        <v>0.162775</v>
      </c>
      <c r="M47" s="753">
        <v>455.51</v>
      </c>
      <c r="N47" s="750">
        <v>15.053925</v>
      </c>
      <c r="O47" s="761">
        <v>533.97</v>
      </c>
      <c r="P47" s="750">
        <v>7.6750499999999997</v>
      </c>
      <c r="Q47" s="761">
        <v>438.14</v>
      </c>
    </row>
    <row r="48" spans="1:17" ht="11.45" customHeight="1">
      <c r="A48" s="641">
        <v>42294</v>
      </c>
      <c r="B48" s="750">
        <v>5.9538250000000001</v>
      </c>
      <c r="C48" s="751">
        <v>534.29999999999995</v>
      </c>
      <c r="D48" s="751">
        <v>6.5518749999999999</v>
      </c>
      <c r="E48" s="753">
        <v>457.65</v>
      </c>
      <c r="F48" s="750">
        <v>5.1766249999999996</v>
      </c>
      <c r="G48" s="751">
        <v>446.42</v>
      </c>
      <c r="H48" s="752">
        <v>2.876525</v>
      </c>
      <c r="I48" s="753">
        <v>400.52</v>
      </c>
      <c r="J48" s="750">
        <v>0.88997499999999996</v>
      </c>
      <c r="K48" s="751">
        <v>500.29</v>
      </c>
      <c r="L48" s="752">
        <v>0.44517499999999999</v>
      </c>
      <c r="M48" s="753">
        <v>425.52</v>
      </c>
      <c r="N48" s="750">
        <v>14.182074999999999</v>
      </c>
      <c r="O48" s="751">
        <v>545.62</v>
      </c>
      <c r="P48" s="752">
        <v>8.5955750000000002</v>
      </c>
      <c r="Q48" s="751">
        <v>447.62</v>
      </c>
    </row>
    <row r="49" spans="1:17" ht="11.45" customHeight="1">
      <c r="A49" s="641">
        <v>42301</v>
      </c>
      <c r="B49" s="750">
        <v>4.94015</v>
      </c>
      <c r="C49" s="751">
        <v>547.92999999999995</v>
      </c>
      <c r="D49" s="751">
        <v>2.0459000000000001</v>
      </c>
      <c r="E49" s="753">
        <v>485.49</v>
      </c>
      <c r="F49" s="750">
        <v>2.8010250000000001</v>
      </c>
      <c r="G49" s="751">
        <v>455.1</v>
      </c>
      <c r="H49" s="752">
        <v>1.066775</v>
      </c>
      <c r="I49" s="753">
        <v>373.6</v>
      </c>
      <c r="J49" s="750">
        <v>0.47927500000000001</v>
      </c>
      <c r="K49" s="751">
        <v>521.98</v>
      </c>
      <c r="L49" s="752">
        <v>0.24487500000000001</v>
      </c>
      <c r="M49" s="753">
        <v>440.72</v>
      </c>
      <c r="N49" s="750">
        <v>7.9280249999999999</v>
      </c>
      <c r="O49" s="751">
        <v>561.98</v>
      </c>
      <c r="P49" s="752">
        <v>9.9007500000000004</v>
      </c>
      <c r="Q49" s="751">
        <v>472.64</v>
      </c>
    </row>
    <row r="50" spans="1:17" ht="11.45" customHeight="1">
      <c r="A50" s="641">
        <v>42308</v>
      </c>
      <c r="B50" s="798">
        <v>4.905875</v>
      </c>
      <c r="C50" s="799">
        <v>555.05999999999995</v>
      </c>
      <c r="D50" s="799">
        <v>1.8744000000000001</v>
      </c>
      <c r="E50" s="771">
        <v>482.49</v>
      </c>
      <c r="F50" s="798">
        <v>1.6231</v>
      </c>
      <c r="G50" s="799">
        <v>471.75</v>
      </c>
      <c r="H50" s="798">
        <v>1.864725</v>
      </c>
      <c r="I50" s="771">
        <v>393.14</v>
      </c>
      <c r="J50" s="798">
        <v>0.82382500000000003</v>
      </c>
      <c r="K50" s="799">
        <v>533.04</v>
      </c>
      <c r="L50" s="798">
        <v>0.65690000000000004</v>
      </c>
      <c r="M50" s="771">
        <v>433.48</v>
      </c>
      <c r="N50" s="798">
        <v>8.9186999999999994</v>
      </c>
      <c r="O50" s="799">
        <v>586.41</v>
      </c>
      <c r="P50" s="798">
        <v>4.3358249999999998</v>
      </c>
      <c r="Q50" s="799">
        <v>478.69</v>
      </c>
    </row>
    <row r="51" spans="1:17" ht="11.45" customHeight="1">
      <c r="A51" s="641">
        <v>42315</v>
      </c>
      <c r="B51" s="750">
        <v>5.0448250000000003</v>
      </c>
      <c r="C51" s="761">
        <v>556.15</v>
      </c>
      <c r="D51" s="761">
        <v>1.537525</v>
      </c>
      <c r="E51" s="753">
        <v>489.05</v>
      </c>
      <c r="F51" s="750">
        <v>5.0031249999999998</v>
      </c>
      <c r="G51" s="761">
        <v>478.28</v>
      </c>
      <c r="H51" s="750">
        <v>0.90077499999999999</v>
      </c>
      <c r="I51" s="753">
        <v>392.76</v>
      </c>
      <c r="J51" s="750">
        <v>0.3473</v>
      </c>
      <c r="K51" s="761">
        <v>537.92999999999995</v>
      </c>
      <c r="L51" s="750">
        <v>0.129025</v>
      </c>
      <c r="M51" s="753">
        <v>442.45</v>
      </c>
      <c r="N51" s="750">
        <v>5.87765</v>
      </c>
      <c r="O51" s="761">
        <v>592.69000000000005</v>
      </c>
      <c r="P51" s="750">
        <v>6.6485000000000003</v>
      </c>
      <c r="Q51" s="761">
        <v>466.37</v>
      </c>
    </row>
    <row r="52" spans="1:17" ht="11.45" customHeight="1">
      <c r="A52" s="641">
        <v>42322</v>
      </c>
      <c r="B52" s="750">
        <v>9.9397249999999993</v>
      </c>
      <c r="C52" s="751">
        <v>533.83000000000004</v>
      </c>
      <c r="D52" s="751">
        <v>1.7289000000000001</v>
      </c>
      <c r="E52" s="753">
        <v>467.1</v>
      </c>
      <c r="F52" s="750">
        <v>5.7316000000000003</v>
      </c>
      <c r="G52" s="751">
        <v>465.98</v>
      </c>
      <c r="H52" s="752">
        <v>2.87155</v>
      </c>
      <c r="I52" s="753">
        <v>369.46</v>
      </c>
      <c r="J52" s="750">
        <v>0.55862500000000004</v>
      </c>
      <c r="K52" s="751">
        <v>533.26</v>
      </c>
      <c r="L52" s="752">
        <v>0.27157500000000001</v>
      </c>
      <c r="M52" s="753">
        <v>426.88</v>
      </c>
      <c r="N52" s="750">
        <v>7.3971499999999999</v>
      </c>
      <c r="O52" s="751">
        <v>588.91999999999996</v>
      </c>
      <c r="P52" s="752">
        <v>10.827225</v>
      </c>
      <c r="Q52" s="751">
        <v>447.47</v>
      </c>
    </row>
    <row r="53" spans="1:17" ht="11.45" customHeight="1">
      <c r="A53" s="641">
        <v>42329</v>
      </c>
      <c r="B53" s="750">
        <v>12.178050000000001</v>
      </c>
      <c r="C53" s="751">
        <v>527.96</v>
      </c>
      <c r="D53" s="751">
        <v>1.4568000000000001</v>
      </c>
      <c r="E53" s="753">
        <v>462.41</v>
      </c>
      <c r="F53" s="750">
        <v>3.8471000000000002</v>
      </c>
      <c r="G53" s="751">
        <v>445.44</v>
      </c>
      <c r="H53" s="752">
        <v>1.4453499999999999</v>
      </c>
      <c r="I53" s="753">
        <v>370.99</v>
      </c>
      <c r="J53" s="750">
        <v>0.62965000000000004</v>
      </c>
      <c r="K53" s="751">
        <v>522.21</v>
      </c>
      <c r="L53" s="752">
        <v>0.10195</v>
      </c>
      <c r="M53" s="753">
        <v>422.83</v>
      </c>
      <c r="N53" s="750">
        <v>9.0509249999999994</v>
      </c>
      <c r="O53" s="751">
        <v>561.05999999999995</v>
      </c>
      <c r="P53" s="752">
        <v>5.4675500000000001</v>
      </c>
      <c r="Q53" s="751">
        <v>439.7</v>
      </c>
    </row>
    <row r="54" spans="1:17" ht="11.45" customHeight="1">
      <c r="A54" s="641">
        <v>42336</v>
      </c>
      <c r="B54" s="798">
        <v>10.349600000000001</v>
      </c>
      <c r="C54" s="799">
        <v>513</v>
      </c>
      <c r="D54" s="799">
        <v>1.81785</v>
      </c>
      <c r="E54" s="771">
        <v>442.96</v>
      </c>
      <c r="F54" s="798">
        <v>5.1081000000000003</v>
      </c>
      <c r="G54" s="799">
        <v>422.64</v>
      </c>
      <c r="H54" s="798">
        <v>0</v>
      </c>
      <c r="I54" s="771"/>
      <c r="J54" s="798">
        <v>1.2282999999999999</v>
      </c>
      <c r="K54" s="799">
        <v>493.98</v>
      </c>
      <c r="L54" s="798">
        <v>0.14472499999999999</v>
      </c>
      <c r="M54" s="771">
        <v>407.91</v>
      </c>
      <c r="N54" s="798">
        <v>26.076550000000001</v>
      </c>
      <c r="O54" s="799">
        <v>525.71</v>
      </c>
      <c r="P54" s="798">
        <v>2.6438250000000001</v>
      </c>
      <c r="Q54" s="799">
        <v>449.22</v>
      </c>
    </row>
    <row r="55" spans="1:17" ht="11.45" customHeight="1">
      <c r="A55" s="641">
        <v>42343</v>
      </c>
      <c r="B55" s="750">
        <v>7.2786</v>
      </c>
      <c r="C55" s="761">
        <v>506.53</v>
      </c>
      <c r="D55" s="761">
        <v>6.1393750000000002</v>
      </c>
      <c r="E55" s="753">
        <v>427.23</v>
      </c>
      <c r="F55" s="750">
        <v>3.5475249999999998</v>
      </c>
      <c r="G55" s="761">
        <v>409.51</v>
      </c>
      <c r="H55" s="750">
        <v>0</v>
      </c>
      <c r="I55" s="753"/>
      <c r="J55" s="750">
        <v>1.3987750000000001</v>
      </c>
      <c r="K55" s="761">
        <v>463.82</v>
      </c>
      <c r="L55" s="750">
        <v>0.28312500000000002</v>
      </c>
      <c r="M55" s="753">
        <v>399.33</v>
      </c>
      <c r="N55" s="750">
        <v>33.097949999999997</v>
      </c>
      <c r="O55" s="761">
        <v>514</v>
      </c>
      <c r="P55" s="750">
        <v>6.7335500000000001</v>
      </c>
      <c r="Q55" s="761">
        <v>450.42</v>
      </c>
    </row>
    <row r="56" spans="1:17" ht="11.45" customHeight="1">
      <c r="A56" s="641">
        <v>42350</v>
      </c>
      <c r="B56" s="750">
        <v>9.4489000000000001</v>
      </c>
      <c r="C56" s="751">
        <v>504.64</v>
      </c>
      <c r="D56" s="751">
        <v>10.583475</v>
      </c>
      <c r="E56" s="753">
        <v>424.2</v>
      </c>
      <c r="F56" s="750">
        <v>2.2597499999999999</v>
      </c>
      <c r="G56" s="751">
        <v>426.15</v>
      </c>
      <c r="H56" s="752">
        <v>0.196825</v>
      </c>
      <c r="I56" s="753">
        <v>370.7</v>
      </c>
      <c r="J56" s="750">
        <v>0.67052500000000004</v>
      </c>
      <c r="K56" s="751">
        <v>486.38</v>
      </c>
      <c r="L56" s="752">
        <v>7.8625E-2</v>
      </c>
      <c r="M56" s="753">
        <v>412.59</v>
      </c>
      <c r="N56" s="750">
        <v>12.834149999999999</v>
      </c>
      <c r="O56" s="751">
        <v>525.28</v>
      </c>
      <c r="P56" s="752">
        <v>4.2053500000000001</v>
      </c>
      <c r="Q56" s="751">
        <v>453.12</v>
      </c>
    </row>
    <row r="57" spans="1:17" ht="11.45" customHeight="1">
      <c r="A57" s="641">
        <v>42357</v>
      </c>
      <c r="B57" s="750">
        <v>8.2949999999999999</v>
      </c>
      <c r="C57" s="751">
        <v>500.38</v>
      </c>
      <c r="D57" s="751">
        <v>1.583375</v>
      </c>
      <c r="E57" s="753">
        <v>445.39</v>
      </c>
      <c r="F57" s="750">
        <v>1.5044</v>
      </c>
      <c r="G57" s="751">
        <v>409.71</v>
      </c>
      <c r="H57" s="752">
        <v>1.5553999999999999</v>
      </c>
      <c r="I57" s="753">
        <v>383.95</v>
      </c>
      <c r="J57" s="750">
        <v>0.53822499999999995</v>
      </c>
      <c r="K57" s="751">
        <v>482.65</v>
      </c>
      <c r="L57" s="752">
        <v>0.27397500000000002</v>
      </c>
      <c r="M57" s="753">
        <v>391.37</v>
      </c>
      <c r="N57" s="750">
        <v>17.543399999999998</v>
      </c>
      <c r="O57" s="751">
        <v>512.78</v>
      </c>
      <c r="P57" s="752">
        <v>3.7790249999999999</v>
      </c>
      <c r="Q57" s="751">
        <v>454.28</v>
      </c>
    </row>
    <row r="58" spans="1:17" ht="11.45" customHeight="1">
      <c r="A58" s="641">
        <v>42364</v>
      </c>
      <c r="B58" s="750">
        <v>8.8127250000000004</v>
      </c>
      <c r="C58" s="751">
        <v>506.77</v>
      </c>
      <c r="D58" s="751">
        <v>2.1415999999999999</v>
      </c>
      <c r="E58" s="753">
        <v>439.2</v>
      </c>
      <c r="F58" s="750">
        <v>2.7385250000000001</v>
      </c>
      <c r="G58" s="751">
        <v>437.25</v>
      </c>
      <c r="H58" s="752">
        <v>1.6655249999999999</v>
      </c>
      <c r="I58" s="753">
        <v>367.39</v>
      </c>
      <c r="J58" s="750">
        <v>1.1771499999999999</v>
      </c>
      <c r="K58" s="751">
        <v>482.38</v>
      </c>
      <c r="L58" s="752">
        <v>0.20035</v>
      </c>
      <c r="M58" s="753">
        <v>413.74</v>
      </c>
      <c r="N58" s="750">
        <v>19.236075</v>
      </c>
      <c r="O58" s="751">
        <v>529.16</v>
      </c>
      <c r="P58" s="752">
        <v>3.36605</v>
      </c>
      <c r="Q58" s="751">
        <v>450.93</v>
      </c>
    </row>
    <row r="59" spans="1:17" ht="11.45" customHeight="1">
      <c r="A59" s="641">
        <v>42371</v>
      </c>
      <c r="B59" s="750">
        <v>8.0187000000000008</v>
      </c>
      <c r="C59" s="751">
        <v>549.62</v>
      </c>
      <c r="D59" s="751">
        <v>3.0029499999999998</v>
      </c>
      <c r="E59" s="761">
        <v>480.54</v>
      </c>
      <c r="F59" s="750">
        <v>3.2727750000000002</v>
      </c>
      <c r="G59" s="751">
        <v>460.07</v>
      </c>
      <c r="H59" s="752">
        <v>2.2364999999999999</v>
      </c>
      <c r="I59" s="761">
        <v>412.77</v>
      </c>
      <c r="J59" s="750">
        <v>1.1595500000000001</v>
      </c>
      <c r="K59" s="751">
        <v>502.9</v>
      </c>
      <c r="L59" s="752">
        <v>0.30154999999999998</v>
      </c>
      <c r="M59" s="761">
        <v>446.71</v>
      </c>
      <c r="N59" s="750">
        <v>7.0522999999999998</v>
      </c>
      <c r="O59" s="751">
        <v>565.19000000000005</v>
      </c>
      <c r="P59" s="752">
        <v>5.4091750000000003</v>
      </c>
      <c r="Q59" s="751">
        <v>485.56</v>
      </c>
    </row>
    <row r="60" spans="1:17" ht="6" customHeight="1">
      <c r="A60" s="656"/>
      <c r="B60" s="658"/>
      <c r="C60" s="657"/>
      <c r="D60" s="658"/>
      <c r="E60" s="657"/>
      <c r="F60" s="658"/>
      <c r="G60" s="657"/>
      <c r="H60" s="658"/>
      <c r="I60" s="657"/>
      <c r="J60" s="658"/>
      <c r="K60" s="657"/>
      <c r="L60" s="658"/>
      <c r="M60" s="657"/>
      <c r="N60" s="658"/>
      <c r="O60" s="657"/>
      <c r="P60" s="658"/>
      <c r="Q60" s="657"/>
    </row>
    <row r="61" spans="1:17" ht="11.45" customHeight="1">
      <c r="A61" s="659">
        <v>2015</v>
      </c>
      <c r="B61" s="792">
        <f>SUM(B7:B59)</f>
        <v>526.31854999999985</v>
      </c>
      <c r="C61" s="793">
        <f>AVERAGE(C7:C59)</f>
        <v>584.5918867924529</v>
      </c>
      <c r="D61" s="792">
        <f>SUM(D7:D59)</f>
        <v>153.34269999999998</v>
      </c>
      <c r="E61" s="793">
        <f>AVERAGE(E7:E59)</f>
        <v>542.69584905660372</v>
      </c>
      <c r="F61" s="792">
        <f>SUM(F7:F59)</f>
        <v>193.29765000000003</v>
      </c>
      <c r="G61" s="793">
        <f>AVERAGE(G7:G59)</f>
        <v>527.56150943396221</v>
      </c>
      <c r="H61" s="792">
        <f>SUM(H7:H59)</f>
        <v>73.588150000000041</v>
      </c>
      <c r="I61" s="793">
        <f>AVERAGE(I7:I59)</f>
        <v>463.69779999999997</v>
      </c>
      <c r="J61" s="792">
        <f>SUM(J7:J59)</f>
        <v>56.302224999999986</v>
      </c>
      <c r="K61" s="793">
        <f>AVERAGE(K7:K59)</f>
        <v>584.5722641509434</v>
      </c>
      <c r="L61" s="792">
        <f>SUM(L7:L59)</f>
        <v>13.499675000000002</v>
      </c>
      <c r="M61" s="793">
        <f>AVERAGE(M7:M59)</f>
        <v>513.89547169811328</v>
      </c>
      <c r="N61" s="792">
        <f>SUM(N7:N59)</f>
        <v>784.58409999999992</v>
      </c>
      <c r="O61" s="793">
        <f>AVERAGE(O7:O59)</f>
        <v>638.13150943396215</v>
      </c>
      <c r="P61" s="792">
        <f>SUM(P7:P59)</f>
        <v>302.07074999999992</v>
      </c>
      <c r="Q61" s="793">
        <f>AVERAGE(Q7:Q59)</f>
        <v>553.26679245283015</v>
      </c>
    </row>
    <row r="62" spans="1:17" ht="11.45" customHeight="1">
      <c r="A62" s="659">
        <v>2014</v>
      </c>
      <c r="B62" s="792">
        <v>455.86320000000001</v>
      </c>
      <c r="C62" s="793">
        <v>555.73538461538476</v>
      </c>
      <c r="D62" s="792">
        <v>186.894825</v>
      </c>
      <c r="E62" s="793">
        <v>501.43269230769249</v>
      </c>
      <c r="F62" s="792">
        <v>187.18280000000004</v>
      </c>
      <c r="G62" s="793">
        <v>492.48538461538459</v>
      </c>
      <c r="H62" s="792">
        <v>103.71662499999999</v>
      </c>
      <c r="I62" s="793">
        <v>433.01812499999988</v>
      </c>
      <c r="J62" s="792">
        <v>74.647050000000007</v>
      </c>
      <c r="K62" s="793">
        <v>529.33615384615382</v>
      </c>
      <c r="L62" s="792">
        <v>18.429774999999996</v>
      </c>
      <c r="M62" s="793">
        <v>476.65711538461551</v>
      </c>
      <c r="N62" s="792">
        <v>929.74357500000008</v>
      </c>
      <c r="O62" s="793">
        <v>583.54615384615363</v>
      </c>
      <c r="P62" s="792">
        <v>331.41882499999991</v>
      </c>
      <c r="Q62" s="793">
        <v>510.24019230769238</v>
      </c>
    </row>
    <row r="63" spans="1:17" ht="11.45" customHeight="1">
      <c r="A63" s="710" t="s">
        <v>473</v>
      </c>
      <c r="B63" s="775"/>
      <c r="C63" s="776"/>
      <c r="D63" s="775"/>
      <c r="E63" s="776"/>
      <c r="F63" s="775"/>
      <c r="G63" s="776"/>
      <c r="H63" s="775"/>
      <c r="I63" s="776"/>
      <c r="J63" s="775"/>
      <c r="K63" s="776"/>
      <c r="L63" s="775"/>
      <c r="M63" s="776"/>
      <c r="N63" s="775"/>
      <c r="O63" s="776"/>
      <c r="P63" s="775"/>
      <c r="Q63" s="730" t="s">
        <v>527</v>
      </c>
    </row>
    <row r="64" spans="1:17" ht="3.95" customHeight="1">
      <c r="A64" s="802"/>
      <c r="B64" s="677"/>
      <c r="C64" s="676"/>
      <c r="D64" s="677"/>
      <c r="E64" s="676"/>
      <c r="F64" s="677"/>
      <c r="G64" s="676"/>
      <c r="H64" s="677"/>
      <c r="I64" s="676"/>
      <c r="J64" s="677"/>
      <c r="K64" s="676"/>
      <c r="L64" s="677"/>
      <c r="M64" s="676"/>
      <c r="N64" s="677"/>
      <c r="O64" s="676"/>
      <c r="P64" s="677"/>
      <c r="Q64" s="676"/>
    </row>
    <row r="65" spans="1:17" ht="15" customHeight="1">
      <c r="A65" s="623"/>
      <c r="B65" s="677"/>
      <c r="C65" s="676"/>
      <c r="D65" s="677"/>
      <c r="E65" s="676"/>
      <c r="F65" s="677"/>
      <c r="G65" s="676"/>
      <c r="H65" s="677"/>
      <c r="I65" s="676"/>
      <c r="J65" s="677"/>
      <c r="K65" s="676"/>
      <c r="L65" s="677"/>
      <c r="M65" s="676"/>
      <c r="N65" s="677"/>
      <c r="O65" s="676"/>
      <c r="P65" s="677"/>
      <c r="Q65" s="676"/>
    </row>
    <row r="66" spans="1:17" ht="15" customHeight="1">
      <c r="A66" s="779"/>
      <c r="B66" s="683"/>
      <c r="C66" s="682"/>
      <c r="D66" s="683"/>
      <c r="E66" s="682"/>
      <c r="F66" s="683"/>
      <c r="G66" s="682"/>
      <c r="H66" s="683"/>
      <c r="I66" s="682"/>
      <c r="J66" s="683"/>
      <c r="K66" s="682"/>
      <c r="L66" s="683"/>
      <c r="M66" s="682"/>
      <c r="N66" s="683"/>
      <c r="O66" s="682"/>
      <c r="P66" s="683"/>
      <c r="Q66" s="682"/>
    </row>
    <row r="67" spans="1:17" ht="15" customHeight="1">
      <c r="B67" s="683"/>
      <c r="C67" s="682"/>
      <c r="D67" s="683"/>
      <c r="E67" s="682"/>
      <c r="F67" s="683"/>
      <c r="G67" s="682"/>
      <c r="H67" s="683"/>
      <c r="I67" s="682"/>
      <c r="J67" s="683"/>
      <c r="K67" s="682"/>
      <c r="L67" s="683"/>
      <c r="M67" s="682"/>
      <c r="N67" s="683"/>
      <c r="O67" s="682"/>
      <c r="P67" s="683"/>
      <c r="Q67" s="682"/>
    </row>
    <row r="68" spans="1:17">
      <c r="A68" s="803"/>
      <c r="B68" s="804"/>
      <c r="C68" s="805"/>
      <c r="D68" s="804"/>
      <c r="E68" s="805"/>
      <c r="F68" s="804"/>
      <c r="G68" s="805"/>
      <c r="H68" s="804"/>
      <c r="I68" s="805"/>
      <c r="J68" s="804"/>
      <c r="K68" s="805"/>
      <c r="L68" s="804"/>
      <c r="M68" s="805"/>
      <c r="N68" s="804"/>
      <c r="O68" s="805"/>
      <c r="P68" s="804"/>
      <c r="Q68" s="805"/>
    </row>
    <row r="69" spans="1:17">
      <c r="A69" s="802"/>
      <c r="B69" s="804"/>
      <c r="C69" s="805"/>
      <c r="D69" s="804"/>
      <c r="E69" s="805"/>
      <c r="F69" s="804"/>
      <c r="G69" s="805"/>
      <c r="H69" s="804"/>
      <c r="I69" s="805"/>
      <c r="J69" s="804"/>
      <c r="K69" s="805"/>
      <c r="L69" s="804"/>
      <c r="M69" s="805"/>
      <c r="N69" s="804"/>
      <c r="O69" s="805"/>
      <c r="P69" s="804"/>
      <c r="Q69" s="805"/>
    </row>
    <row r="70" spans="1:17">
      <c r="A70" s="803"/>
      <c r="B70" s="804"/>
      <c r="C70" s="805"/>
      <c r="D70" s="804"/>
      <c r="E70" s="805"/>
      <c r="F70" s="804"/>
      <c r="G70" s="805"/>
      <c r="H70" s="804"/>
      <c r="I70" s="805"/>
      <c r="J70" s="804"/>
      <c r="K70" s="805"/>
      <c r="L70" s="804"/>
      <c r="M70" s="805"/>
      <c r="N70" s="804"/>
      <c r="O70" s="805"/>
      <c r="P70" s="804"/>
      <c r="Q70" s="805"/>
    </row>
    <row r="71" spans="1:17">
      <c r="A71" s="803"/>
      <c r="B71" s="804"/>
      <c r="C71" s="805"/>
      <c r="D71" s="804"/>
      <c r="E71" s="805"/>
      <c r="F71" s="804"/>
      <c r="G71" s="805"/>
      <c r="H71" s="804"/>
      <c r="I71" s="805"/>
      <c r="J71" s="804"/>
      <c r="K71" s="805"/>
      <c r="L71" s="804"/>
      <c r="M71" s="805"/>
      <c r="N71" s="804"/>
      <c r="O71" s="805"/>
      <c r="P71" s="804"/>
      <c r="Q71" s="805"/>
    </row>
    <row r="72" spans="1:17">
      <c r="A72" s="803"/>
      <c r="B72" s="804"/>
      <c r="C72" s="805"/>
      <c r="D72" s="804"/>
      <c r="E72" s="805"/>
      <c r="F72" s="804"/>
      <c r="G72" s="805"/>
      <c r="H72" s="804"/>
      <c r="I72" s="805"/>
      <c r="J72" s="804"/>
      <c r="K72" s="805"/>
      <c r="L72" s="804"/>
      <c r="M72" s="805"/>
      <c r="N72" s="804"/>
      <c r="O72" s="805"/>
      <c r="P72" s="804"/>
      <c r="Q72" s="805"/>
    </row>
    <row r="73" spans="1:17">
      <c r="A73" s="803"/>
      <c r="B73" s="804"/>
      <c r="C73" s="805"/>
      <c r="D73" s="804"/>
      <c r="E73" s="805"/>
      <c r="F73" s="804"/>
      <c r="G73" s="805"/>
      <c r="H73" s="804"/>
      <c r="I73" s="805"/>
      <c r="J73" s="804"/>
      <c r="K73" s="805"/>
      <c r="L73" s="804"/>
      <c r="M73" s="805"/>
      <c r="N73" s="804"/>
      <c r="O73" s="805"/>
      <c r="P73" s="804"/>
      <c r="Q73" s="805"/>
    </row>
    <row r="74" spans="1:17">
      <c r="A74" s="803"/>
      <c r="B74" s="804"/>
      <c r="C74" s="805"/>
      <c r="D74" s="804"/>
      <c r="E74" s="805"/>
      <c r="F74" s="804"/>
      <c r="G74" s="805"/>
      <c r="H74" s="804"/>
      <c r="I74" s="805"/>
      <c r="J74" s="804"/>
      <c r="K74" s="805"/>
      <c r="L74" s="804"/>
      <c r="M74" s="805"/>
      <c r="N74" s="804"/>
      <c r="O74" s="805"/>
      <c r="P74" s="804"/>
      <c r="Q74" s="805"/>
    </row>
    <row r="75" spans="1:17">
      <c r="A75" s="803"/>
      <c r="B75" s="804"/>
      <c r="C75" s="805"/>
      <c r="D75" s="804"/>
      <c r="E75" s="805"/>
      <c r="F75" s="804"/>
      <c r="G75" s="805"/>
      <c r="H75" s="804"/>
      <c r="I75" s="805"/>
      <c r="J75" s="804"/>
      <c r="K75" s="805"/>
      <c r="L75" s="804"/>
      <c r="M75" s="805"/>
      <c r="N75" s="804"/>
      <c r="O75" s="805"/>
      <c r="P75" s="804"/>
      <c r="Q75" s="805"/>
    </row>
    <row r="76" spans="1:17">
      <c r="A76" s="803"/>
      <c r="B76" s="804"/>
      <c r="C76" s="805"/>
      <c r="D76" s="804"/>
      <c r="E76" s="805"/>
      <c r="F76" s="804"/>
      <c r="G76" s="805"/>
      <c r="H76" s="804"/>
      <c r="I76" s="805"/>
      <c r="J76" s="804"/>
      <c r="K76" s="805"/>
      <c r="L76" s="804"/>
      <c r="M76" s="805"/>
      <c r="N76" s="804"/>
      <c r="O76" s="805"/>
      <c r="P76" s="804"/>
      <c r="Q76" s="805"/>
    </row>
    <row r="77" spans="1:17">
      <c r="A77" s="803"/>
      <c r="B77" s="804"/>
      <c r="C77" s="805"/>
      <c r="D77" s="804"/>
      <c r="E77" s="805"/>
      <c r="F77" s="804"/>
      <c r="G77" s="805"/>
      <c r="H77" s="804"/>
      <c r="I77" s="805"/>
      <c r="J77" s="804"/>
      <c r="K77" s="805"/>
      <c r="L77" s="804"/>
      <c r="M77" s="805"/>
      <c r="N77" s="804"/>
      <c r="O77" s="805"/>
      <c r="P77" s="804"/>
      <c r="Q77" s="805"/>
    </row>
    <row r="78" spans="1:17">
      <c r="A78" s="803"/>
      <c r="B78" s="804"/>
      <c r="C78" s="805"/>
      <c r="D78" s="804"/>
      <c r="E78" s="805"/>
      <c r="F78" s="804"/>
      <c r="G78" s="805"/>
      <c r="H78" s="804"/>
      <c r="I78" s="805"/>
      <c r="J78" s="804"/>
      <c r="K78" s="805"/>
      <c r="L78" s="804"/>
      <c r="M78" s="805"/>
      <c r="N78" s="804"/>
      <c r="O78" s="805"/>
      <c r="P78" s="804"/>
      <c r="Q78" s="805"/>
    </row>
    <row r="79" spans="1:17">
      <c r="A79" s="803"/>
      <c r="B79" s="804"/>
      <c r="C79" s="805"/>
      <c r="D79" s="804"/>
      <c r="E79" s="805"/>
      <c r="F79" s="804"/>
      <c r="G79" s="805"/>
      <c r="H79" s="804"/>
      <c r="I79" s="805"/>
      <c r="J79" s="804"/>
      <c r="K79" s="805"/>
      <c r="L79" s="804"/>
      <c r="M79" s="805"/>
      <c r="N79" s="804"/>
      <c r="O79" s="805"/>
      <c r="P79" s="804"/>
      <c r="Q79" s="805"/>
    </row>
    <row r="80" spans="1:17">
      <c r="A80" s="803"/>
      <c r="B80" s="804"/>
      <c r="C80" s="805"/>
      <c r="D80" s="804"/>
      <c r="E80" s="805"/>
      <c r="F80" s="804"/>
      <c r="G80" s="805"/>
      <c r="H80" s="804"/>
      <c r="I80" s="805"/>
      <c r="J80" s="804"/>
      <c r="K80" s="805"/>
      <c r="L80" s="804"/>
      <c r="M80" s="805"/>
      <c r="N80" s="804"/>
      <c r="O80" s="805"/>
      <c r="P80" s="804"/>
      <c r="Q80" s="805"/>
    </row>
    <row r="81" spans="1:17">
      <c r="A81" s="803"/>
      <c r="B81" s="804"/>
      <c r="C81" s="805"/>
      <c r="D81" s="804"/>
      <c r="E81" s="805"/>
      <c r="F81" s="804"/>
      <c r="G81" s="805"/>
      <c r="H81" s="804"/>
      <c r="I81" s="805"/>
      <c r="J81" s="804"/>
      <c r="K81" s="805"/>
      <c r="L81" s="804"/>
      <c r="M81" s="805"/>
      <c r="N81" s="804"/>
      <c r="O81" s="805"/>
      <c r="P81" s="804"/>
      <c r="Q81" s="805"/>
    </row>
    <row r="82" spans="1:17">
      <c r="A82" s="803"/>
      <c r="B82" s="804"/>
      <c r="C82" s="805"/>
      <c r="D82" s="804"/>
      <c r="E82" s="805"/>
      <c r="F82" s="804"/>
      <c r="G82" s="805"/>
      <c r="H82" s="804"/>
      <c r="I82" s="805"/>
      <c r="J82" s="804"/>
      <c r="K82" s="805"/>
      <c r="L82" s="804"/>
      <c r="M82" s="805"/>
      <c r="N82" s="804"/>
      <c r="O82" s="805"/>
      <c r="P82" s="804"/>
      <c r="Q82" s="805"/>
    </row>
    <row r="83" spans="1:17">
      <c r="A83" s="803"/>
      <c r="B83" s="804"/>
      <c r="C83" s="805"/>
      <c r="D83" s="804"/>
      <c r="E83" s="805"/>
      <c r="F83" s="804"/>
      <c r="G83" s="805"/>
      <c r="H83" s="804"/>
      <c r="I83" s="805"/>
      <c r="J83" s="804"/>
      <c r="K83" s="805"/>
      <c r="L83" s="804"/>
      <c r="M83" s="805"/>
      <c r="N83" s="804"/>
      <c r="O83" s="805"/>
      <c r="P83" s="804"/>
      <c r="Q83" s="805"/>
    </row>
    <row r="84" spans="1:17">
      <c r="A84" s="803"/>
      <c r="B84" s="804"/>
      <c r="C84" s="805"/>
      <c r="D84" s="804"/>
      <c r="E84" s="805"/>
      <c r="F84" s="804"/>
      <c r="G84" s="805"/>
      <c r="H84" s="804"/>
      <c r="I84" s="805"/>
      <c r="J84" s="804"/>
      <c r="K84" s="805"/>
      <c r="L84" s="804"/>
      <c r="M84" s="805"/>
      <c r="N84" s="804"/>
      <c r="O84" s="805"/>
      <c r="P84" s="804"/>
      <c r="Q84" s="805"/>
    </row>
    <row r="85" spans="1:17">
      <c r="A85" s="803"/>
      <c r="B85" s="804"/>
      <c r="C85" s="805"/>
      <c r="D85" s="804"/>
      <c r="E85" s="805"/>
      <c r="F85" s="804"/>
      <c r="G85" s="805"/>
      <c r="H85" s="804"/>
      <c r="I85" s="805"/>
      <c r="J85" s="804"/>
      <c r="K85" s="805"/>
      <c r="L85" s="804"/>
      <c r="M85" s="805"/>
      <c r="N85" s="804"/>
      <c r="O85" s="805"/>
      <c r="P85" s="804"/>
      <c r="Q85" s="805"/>
    </row>
    <row r="86" spans="1:17">
      <c r="A86" s="803"/>
      <c r="B86" s="804"/>
      <c r="C86" s="805"/>
      <c r="D86" s="804"/>
      <c r="E86" s="805"/>
      <c r="F86" s="804"/>
      <c r="G86" s="805"/>
      <c r="H86" s="804"/>
      <c r="I86" s="805"/>
      <c r="J86" s="804"/>
      <c r="K86" s="805"/>
      <c r="L86" s="804"/>
      <c r="M86" s="805"/>
      <c r="N86" s="804"/>
      <c r="O86" s="805"/>
      <c r="P86" s="804"/>
      <c r="Q86" s="805"/>
    </row>
    <row r="87" spans="1:17">
      <c r="A87" s="803"/>
      <c r="B87" s="804"/>
      <c r="C87" s="805"/>
      <c r="D87" s="804"/>
      <c r="E87" s="805"/>
      <c r="F87" s="804"/>
      <c r="G87" s="805"/>
      <c r="H87" s="804"/>
      <c r="I87" s="805"/>
      <c r="J87" s="804"/>
      <c r="K87" s="805"/>
      <c r="L87" s="804"/>
      <c r="M87" s="805"/>
      <c r="N87" s="804"/>
      <c r="O87" s="805"/>
      <c r="P87" s="804"/>
      <c r="Q87" s="805"/>
    </row>
    <row r="88" spans="1:17">
      <c r="A88" s="803"/>
      <c r="B88" s="804"/>
      <c r="C88" s="805"/>
      <c r="D88" s="804"/>
      <c r="E88" s="805"/>
      <c r="F88" s="804"/>
      <c r="G88" s="805"/>
      <c r="H88" s="804"/>
      <c r="I88" s="805"/>
      <c r="J88" s="804"/>
      <c r="K88" s="805"/>
      <c r="L88" s="804"/>
      <c r="M88" s="805"/>
      <c r="N88" s="804"/>
      <c r="O88" s="805"/>
      <c r="P88" s="804"/>
      <c r="Q88" s="805"/>
    </row>
    <row r="89" spans="1:17">
      <c r="A89" s="803"/>
      <c r="B89" s="804"/>
      <c r="C89" s="805"/>
      <c r="D89" s="804"/>
      <c r="E89" s="805"/>
      <c r="F89" s="804"/>
      <c r="G89" s="805"/>
      <c r="H89" s="804"/>
      <c r="I89" s="805"/>
      <c r="J89" s="804"/>
      <c r="K89" s="805"/>
      <c r="L89" s="804"/>
      <c r="M89" s="805"/>
      <c r="N89" s="804"/>
      <c r="O89" s="805"/>
      <c r="P89" s="804"/>
      <c r="Q89" s="805"/>
    </row>
    <row r="90" spans="1:17">
      <c r="A90" s="803"/>
      <c r="B90" s="804"/>
      <c r="C90" s="805"/>
      <c r="D90" s="804"/>
      <c r="E90" s="805"/>
      <c r="F90" s="804"/>
      <c r="G90" s="805"/>
      <c r="H90" s="804"/>
      <c r="I90" s="805"/>
      <c r="J90" s="804"/>
      <c r="K90" s="805"/>
      <c r="L90" s="804"/>
      <c r="M90" s="805"/>
      <c r="N90" s="804"/>
      <c r="O90" s="805"/>
      <c r="P90" s="804"/>
      <c r="Q90" s="805"/>
    </row>
    <row r="91" spans="1:17">
      <c r="A91" s="803"/>
      <c r="B91" s="804"/>
      <c r="C91" s="805"/>
      <c r="D91" s="804"/>
      <c r="E91" s="805"/>
      <c r="F91" s="804"/>
      <c r="G91" s="805"/>
      <c r="H91" s="804"/>
      <c r="I91" s="805"/>
      <c r="J91" s="804"/>
      <c r="K91" s="805"/>
      <c r="L91" s="804"/>
      <c r="M91" s="805"/>
      <c r="N91" s="804"/>
      <c r="O91" s="805"/>
      <c r="P91" s="804"/>
      <c r="Q91" s="805"/>
    </row>
    <row r="92" spans="1:17">
      <c r="A92" s="803"/>
      <c r="B92" s="804"/>
      <c r="C92" s="805"/>
      <c r="D92" s="804"/>
      <c r="E92" s="805"/>
      <c r="F92" s="804"/>
      <c r="G92" s="805"/>
      <c r="H92" s="804"/>
      <c r="I92" s="805"/>
      <c r="J92" s="804"/>
      <c r="K92" s="805"/>
      <c r="L92" s="804"/>
      <c r="M92" s="805"/>
      <c r="N92" s="804"/>
      <c r="O92" s="805"/>
      <c r="P92" s="804"/>
      <c r="Q92" s="805"/>
    </row>
    <row r="93" spans="1:17">
      <c r="A93" s="803"/>
      <c r="B93" s="804"/>
      <c r="C93" s="805"/>
      <c r="D93" s="804"/>
      <c r="E93" s="805"/>
      <c r="F93" s="804"/>
      <c r="G93" s="805"/>
      <c r="H93" s="804"/>
      <c r="I93" s="805"/>
      <c r="J93" s="804"/>
      <c r="K93" s="805"/>
      <c r="L93" s="804"/>
      <c r="M93" s="805"/>
      <c r="N93" s="804"/>
      <c r="O93" s="805"/>
      <c r="P93" s="804"/>
      <c r="Q93" s="805"/>
    </row>
    <row r="94" spans="1:17">
      <c r="A94" s="803"/>
      <c r="B94" s="804"/>
      <c r="C94" s="805"/>
      <c r="D94" s="804"/>
      <c r="E94" s="805"/>
      <c r="F94" s="804"/>
      <c r="G94" s="805"/>
      <c r="H94" s="804"/>
      <c r="I94" s="805"/>
      <c r="J94" s="804"/>
      <c r="K94" s="805"/>
      <c r="L94" s="804"/>
      <c r="M94" s="805"/>
      <c r="N94" s="804"/>
      <c r="O94" s="805"/>
      <c r="P94" s="804"/>
      <c r="Q94" s="805"/>
    </row>
    <row r="95" spans="1:17">
      <c r="A95" s="803"/>
      <c r="B95" s="804"/>
      <c r="C95" s="805"/>
      <c r="D95" s="804"/>
      <c r="E95" s="805"/>
      <c r="F95" s="804"/>
      <c r="G95" s="805"/>
      <c r="H95" s="804"/>
      <c r="I95" s="805"/>
      <c r="J95" s="804"/>
      <c r="K95" s="805"/>
      <c r="L95" s="804"/>
      <c r="M95" s="805"/>
      <c r="N95" s="804"/>
      <c r="O95" s="805"/>
      <c r="P95" s="804"/>
      <c r="Q95" s="805"/>
    </row>
    <row r="96" spans="1:17">
      <c r="A96" s="803"/>
      <c r="B96" s="804"/>
      <c r="C96" s="805"/>
      <c r="D96" s="804"/>
      <c r="E96" s="805"/>
      <c r="F96" s="804"/>
      <c r="G96" s="805"/>
      <c r="H96" s="804"/>
      <c r="I96" s="805"/>
      <c r="J96" s="804"/>
      <c r="K96" s="805"/>
      <c r="L96" s="804"/>
      <c r="M96" s="805"/>
      <c r="N96" s="804"/>
      <c r="O96" s="805"/>
      <c r="P96" s="804"/>
      <c r="Q96" s="805"/>
    </row>
    <row r="97" spans="1:17">
      <c r="A97" s="803"/>
      <c r="B97" s="804"/>
      <c r="C97" s="805"/>
      <c r="D97" s="804"/>
      <c r="E97" s="805"/>
      <c r="F97" s="804"/>
      <c r="G97" s="805"/>
      <c r="H97" s="804"/>
      <c r="I97" s="805"/>
      <c r="J97" s="804"/>
      <c r="K97" s="805"/>
      <c r="L97" s="804"/>
      <c r="M97" s="805"/>
      <c r="N97" s="804"/>
      <c r="O97" s="805"/>
      <c r="P97" s="804"/>
      <c r="Q97" s="805"/>
    </row>
    <row r="98" spans="1:17">
      <c r="A98" s="803"/>
      <c r="B98" s="804"/>
      <c r="C98" s="805"/>
      <c r="D98" s="804"/>
      <c r="E98" s="805"/>
      <c r="F98" s="804"/>
      <c r="G98" s="805"/>
      <c r="H98" s="804"/>
      <c r="I98" s="805"/>
      <c r="J98" s="804"/>
      <c r="K98" s="805"/>
      <c r="L98" s="804"/>
      <c r="M98" s="805"/>
      <c r="N98" s="804"/>
      <c r="O98" s="805"/>
      <c r="P98" s="804"/>
      <c r="Q98" s="805"/>
    </row>
    <row r="99" spans="1:17">
      <c r="A99" s="803"/>
      <c r="B99" s="804"/>
      <c r="C99" s="805"/>
      <c r="D99" s="804"/>
      <c r="E99" s="805"/>
      <c r="F99" s="804"/>
      <c r="G99" s="805"/>
      <c r="H99" s="804"/>
      <c r="I99" s="805"/>
      <c r="J99" s="804"/>
      <c r="K99" s="805"/>
      <c r="L99" s="804"/>
      <c r="M99" s="805"/>
      <c r="N99" s="804"/>
      <c r="O99" s="805"/>
      <c r="P99" s="804"/>
      <c r="Q99" s="805"/>
    </row>
    <row r="100" spans="1:17">
      <c r="A100" s="803"/>
      <c r="B100" s="804"/>
      <c r="C100" s="805"/>
      <c r="D100" s="804"/>
      <c r="E100" s="805"/>
      <c r="F100" s="804"/>
      <c r="G100" s="805"/>
      <c r="H100" s="804"/>
      <c r="I100" s="805"/>
      <c r="J100" s="804"/>
      <c r="K100" s="805"/>
      <c r="L100" s="804"/>
      <c r="M100" s="805"/>
      <c r="N100" s="804"/>
      <c r="O100" s="805"/>
      <c r="P100" s="804"/>
      <c r="Q100" s="805"/>
    </row>
    <row r="101" spans="1:17">
      <c r="A101" s="803"/>
      <c r="B101" s="804"/>
      <c r="C101" s="805"/>
      <c r="D101" s="804"/>
      <c r="E101" s="805"/>
      <c r="F101" s="804"/>
      <c r="G101" s="805"/>
      <c r="H101" s="804"/>
      <c r="I101" s="805"/>
      <c r="J101" s="804"/>
      <c r="K101" s="805"/>
      <c r="L101" s="804"/>
      <c r="M101" s="805"/>
      <c r="N101" s="804"/>
      <c r="O101" s="805"/>
      <c r="P101" s="804"/>
      <c r="Q101" s="805"/>
    </row>
    <row r="102" spans="1:17">
      <c r="A102" s="803"/>
      <c r="B102" s="804"/>
      <c r="C102" s="805"/>
      <c r="D102" s="804"/>
      <c r="E102" s="805"/>
      <c r="F102" s="804"/>
      <c r="G102" s="805"/>
      <c r="H102" s="804"/>
      <c r="I102" s="805"/>
      <c r="J102" s="804"/>
      <c r="K102" s="805"/>
      <c r="L102" s="804"/>
      <c r="M102" s="805"/>
      <c r="N102" s="804"/>
      <c r="O102" s="805"/>
      <c r="P102" s="804"/>
      <c r="Q102" s="805"/>
    </row>
    <row r="103" spans="1:17">
      <c r="A103" s="803"/>
      <c r="B103" s="804"/>
      <c r="C103" s="805"/>
      <c r="D103" s="804"/>
      <c r="E103" s="805"/>
      <c r="F103" s="804"/>
      <c r="G103" s="805"/>
      <c r="H103" s="804"/>
      <c r="I103" s="805"/>
      <c r="J103" s="804"/>
      <c r="K103" s="805"/>
      <c r="L103" s="804"/>
      <c r="M103" s="805"/>
      <c r="N103" s="804"/>
      <c r="O103" s="805"/>
      <c r="P103" s="804"/>
      <c r="Q103" s="805"/>
    </row>
    <row r="104" spans="1:17">
      <c r="A104" s="803"/>
      <c r="B104" s="804"/>
      <c r="C104" s="805"/>
      <c r="D104" s="804"/>
      <c r="E104" s="805"/>
      <c r="F104" s="804"/>
      <c r="G104" s="805"/>
      <c r="H104" s="804"/>
      <c r="I104" s="805"/>
      <c r="J104" s="804"/>
      <c r="K104" s="805"/>
      <c r="L104" s="804"/>
      <c r="M104" s="805"/>
      <c r="N104" s="804"/>
      <c r="O104" s="805"/>
      <c r="P104" s="804"/>
      <c r="Q104" s="805"/>
    </row>
    <row r="105" spans="1:17">
      <c r="A105" s="803"/>
      <c r="B105" s="804"/>
      <c r="C105" s="805"/>
      <c r="D105" s="804"/>
      <c r="E105" s="805"/>
      <c r="F105" s="804"/>
      <c r="G105" s="805"/>
      <c r="H105" s="804"/>
      <c r="I105" s="805"/>
      <c r="J105" s="804"/>
      <c r="K105" s="805"/>
      <c r="L105" s="804"/>
      <c r="M105" s="805"/>
      <c r="N105" s="804"/>
      <c r="O105" s="805"/>
      <c r="P105" s="804"/>
      <c r="Q105" s="805"/>
    </row>
    <row r="106" spans="1:17">
      <c r="A106" s="803"/>
      <c r="B106" s="804"/>
      <c r="C106" s="805"/>
      <c r="D106" s="804"/>
      <c r="E106" s="805"/>
      <c r="F106" s="804"/>
      <c r="G106" s="805"/>
      <c r="H106" s="804"/>
      <c r="I106" s="805"/>
      <c r="J106" s="804"/>
      <c r="K106" s="805"/>
      <c r="L106" s="804"/>
      <c r="M106" s="805"/>
      <c r="N106" s="804"/>
      <c r="O106" s="805"/>
      <c r="P106" s="804"/>
      <c r="Q106" s="805"/>
    </row>
    <row r="107" spans="1:17">
      <c r="A107" s="803"/>
      <c r="B107" s="804"/>
      <c r="C107" s="805"/>
      <c r="D107" s="804"/>
      <c r="E107" s="805"/>
      <c r="F107" s="804"/>
      <c r="G107" s="805"/>
      <c r="H107" s="804"/>
      <c r="I107" s="805"/>
      <c r="J107" s="804"/>
      <c r="K107" s="805"/>
      <c r="L107" s="804"/>
      <c r="M107" s="805"/>
      <c r="N107" s="804"/>
      <c r="O107" s="805"/>
      <c r="P107" s="804"/>
      <c r="Q107" s="805"/>
    </row>
    <row r="108" spans="1:17">
      <c r="A108" s="803"/>
      <c r="B108" s="804"/>
      <c r="C108" s="805"/>
      <c r="D108" s="804"/>
      <c r="E108" s="805"/>
      <c r="F108" s="804"/>
      <c r="G108" s="805"/>
      <c r="H108" s="804"/>
      <c r="I108" s="805"/>
      <c r="J108" s="804"/>
      <c r="K108" s="805"/>
      <c r="L108" s="804"/>
      <c r="M108" s="805"/>
      <c r="N108" s="804"/>
      <c r="O108" s="805"/>
      <c r="P108" s="804"/>
      <c r="Q108" s="805"/>
    </row>
    <row r="109" spans="1:17">
      <c r="A109" s="803"/>
      <c r="B109" s="804"/>
      <c r="C109" s="805"/>
      <c r="D109" s="804"/>
      <c r="E109" s="805"/>
      <c r="F109" s="804"/>
      <c r="G109" s="805"/>
      <c r="H109" s="804"/>
      <c r="I109" s="805"/>
      <c r="J109" s="804"/>
      <c r="K109" s="805"/>
      <c r="L109" s="804"/>
      <c r="M109" s="805"/>
      <c r="N109" s="804"/>
      <c r="O109" s="805"/>
      <c r="P109" s="804"/>
      <c r="Q109" s="805"/>
    </row>
    <row r="110" spans="1:17">
      <c r="A110" s="803"/>
      <c r="B110" s="804"/>
      <c r="C110" s="805"/>
      <c r="D110" s="804"/>
      <c r="E110" s="805"/>
      <c r="F110" s="804"/>
      <c r="G110" s="805"/>
      <c r="H110" s="804"/>
      <c r="I110" s="805"/>
      <c r="J110" s="804"/>
      <c r="K110" s="805"/>
      <c r="L110" s="804"/>
      <c r="M110" s="805"/>
      <c r="N110" s="804"/>
      <c r="O110" s="805"/>
      <c r="P110" s="804"/>
      <c r="Q110" s="805"/>
    </row>
    <row r="111" spans="1:17">
      <c r="A111" s="803"/>
      <c r="B111" s="804"/>
      <c r="C111" s="805"/>
      <c r="D111" s="804"/>
      <c r="E111" s="805"/>
      <c r="F111" s="804"/>
      <c r="G111" s="805"/>
      <c r="H111" s="804"/>
      <c r="I111" s="805"/>
      <c r="J111" s="804"/>
      <c r="K111" s="805"/>
      <c r="L111" s="804"/>
      <c r="M111" s="805"/>
      <c r="N111" s="804"/>
      <c r="O111" s="805"/>
      <c r="P111" s="804"/>
      <c r="Q111" s="805"/>
    </row>
    <row r="112" spans="1:17">
      <c r="A112" s="803"/>
      <c r="B112" s="804"/>
      <c r="C112" s="805"/>
      <c r="D112" s="804"/>
      <c r="E112" s="805"/>
      <c r="F112" s="804"/>
      <c r="G112" s="805"/>
      <c r="H112" s="804"/>
      <c r="I112" s="805"/>
      <c r="J112" s="804"/>
      <c r="K112" s="805"/>
      <c r="L112" s="804"/>
      <c r="M112" s="805"/>
      <c r="N112" s="804"/>
      <c r="O112" s="805"/>
      <c r="P112" s="804"/>
      <c r="Q112" s="805"/>
    </row>
    <row r="113" spans="1:17">
      <c r="A113" s="803"/>
      <c r="B113" s="804"/>
      <c r="C113" s="805"/>
      <c r="D113" s="804"/>
      <c r="E113" s="805"/>
      <c r="F113" s="804"/>
      <c r="G113" s="805"/>
      <c r="H113" s="804"/>
      <c r="I113" s="805"/>
      <c r="J113" s="804"/>
      <c r="K113" s="805"/>
      <c r="L113" s="804"/>
      <c r="M113" s="805"/>
      <c r="N113" s="804"/>
      <c r="O113" s="805"/>
      <c r="P113" s="804"/>
      <c r="Q113" s="805"/>
    </row>
    <row r="114" spans="1:17">
      <c r="A114" s="803"/>
      <c r="B114" s="804"/>
      <c r="C114" s="805"/>
      <c r="D114" s="804"/>
      <c r="E114" s="805"/>
      <c r="F114" s="804"/>
      <c r="G114" s="805"/>
      <c r="H114" s="804"/>
      <c r="I114" s="805"/>
      <c r="J114" s="804"/>
      <c r="K114" s="805"/>
      <c r="L114" s="804"/>
      <c r="M114" s="805"/>
      <c r="N114" s="804"/>
      <c r="O114" s="805"/>
      <c r="P114" s="804"/>
      <c r="Q114" s="805"/>
    </row>
  </sheetData>
  <pageMargins left="0.7" right="0.7" top="0.75" bottom="0.75" header="0.3" footer="0.3"/>
  <pageSetup scale="94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Y114"/>
  <sheetViews>
    <sheetView zoomScaleNormal="100" workbookViewId="0">
      <selection activeCell="M44" sqref="M44"/>
    </sheetView>
  </sheetViews>
  <sheetFormatPr defaultColWidth="11.7109375" defaultRowHeight="15"/>
  <cols>
    <col min="1" max="17" width="5.7109375" style="627" customWidth="1"/>
    <col min="18" max="155" width="11.7109375" style="627" customWidth="1"/>
    <col min="156" max="256" width="11.7109375" style="684"/>
    <col min="257" max="273" width="5.7109375" style="684" customWidth="1"/>
    <col min="274" max="411" width="11.7109375" style="684" customWidth="1"/>
    <col min="412" max="512" width="11.7109375" style="684"/>
    <col min="513" max="529" width="5.7109375" style="684" customWidth="1"/>
    <col min="530" max="667" width="11.7109375" style="684" customWidth="1"/>
    <col min="668" max="768" width="11.7109375" style="684"/>
    <col min="769" max="785" width="5.7109375" style="684" customWidth="1"/>
    <col min="786" max="923" width="11.7109375" style="684" customWidth="1"/>
    <col min="924" max="1024" width="11.7109375" style="684"/>
    <col min="1025" max="1041" width="5.7109375" style="684" customWidth="1"/>
    <col min="1042" max="1179" width="11.7109375" style="684" customWidth="1"/>
    <col min="1180" max="1280" width="11.7109375" style="684"/>
    <col min="1281" max="1297" width="5.7109375" style="684" customWidth="1"/>
    <col min="1298" max="1435" width="11.7109375" style="684" customWidth="1"/>
    <col min="1436" max="1536" width="11.7109375" style="684"/>
    <col min="1537" max="1553" width="5.7109375" style="684" customWidth="1"/>
    <col min="1554" max="1691" width="11.7109375" style="684" customWidth="1"/>
    <col min="1692" max="1792" width="11.7109375" style="684"/>
    <col min="1793" max="1809" width="5.7109375" style="684" customWidth="1"/>
    <col min="1810" max="1947" width="11.7109375" style="684" customWidth="1"/>
    <col min="1948" max="2048" width="11.7109375" style="684"/>
    <col min="2049" max="2065" width="5.7109375" style="684" customWidth="1"/>
    <col min="2066" max="2203" width="11.7109375" style="684" customWidth="1"/>
    <col min="2204" max="2304" width="11.7109375" style="684"/>
    <col min="2305" max="2321" width="5.7109375" style="684" customWidth="1"/>
    <col min="2322" max="2459" width="11.7109375" style="684" customWidth="1"/>
    <col min="2460" max="2560" width="11.7109375" style="684"/>
    <col min="2561" max="2577" width="5.7109375" style="684" customWidth="1"/>
    <col min="2578" max="2715" width="11.7109375" style="684" customWidth="1"/>
    <col min="2716" max="2816" width="11.7109375" style="684"/>
    <col min="2817" max="2833" width="5.7109375" style="684" customWidth="1"/>
    <col min="2834" max="2971" width="11.7109375" style="684" customWidth="1"/>
    <col min="2972" max="3072" width="11.7109375" style="684"/>
    <col min="3073" max="3089" width="5.7109375" style="684" customWidth="1"/>
    <col min="3090" max="3227" width="11.7109375" style="684" customWidth="1"/>
    <col min="3228" max="3328" width="11.7109375" style="684"/>
    <col min="3329" max="3345" width="5.7109375" style="684" customWidth="1"/>
    <col min="3346" max="3483" width="11.7109375" style="684" customWidth="1"/>
    <col min="3484" max="3584" width="11.7109375" style="684"/>
    <col min="3585" max="3601" width="5.7109375" style="684" customWidth="1"/>
    <col min="3602" max="3739" width="11.7109375" style="684" customWidth="1"/>
    <col min="3740" max="3840" width="11.7109375" style="684"/>
    <col min="3841" max="3857" width="5.7109375" style="684" customWidth="1"/>
    <col min="3858" max="3995" width="11.7109375" style="684" customWidth="1"/>
    <col min="3996" max="4096" width="11.7109375" style="684"/>
    <col min="4097" max="4113" width="5.7109375" style="684" customWidth="1"/>
    <col min="4114" max="4251" width="11.7109375" style="684" customWidth="1"/>
    <col min="4252" max="4352" width="11.7109375" style="684"/>
    <col min="4353" max="4369" width="5.7109375" style="684" customWidth="1"/>
    <col min="4370" max="4507" width="11.7109375" style="684" customWidth="1"/>
    <col min="4508" max="4608" width="11.7109375" style="684"/>
    <col min="4609" max="4625" width="5.7109375" style="684" customWidth="1"/>
    <col min="4626" max="4763" width="11.7109375" style="684" customWidth="1"/>
    <col min="4764" max="4864" width="11.7109375" style="684"/>
    <col min="4865" max="4881" width="5.7109375" style="684" customWidth="1"/>
    <col min="4882" max="5019" width="11.7109375" style="684" customWidth="1"/>
    <col min="5020" max="5120" width="11.7109375" style="684"/>
    <col min="5121" max="5137" width="5.7109375" style="684" customWidth="1"/>
    <col min="5138" max="5275" width="11.7109375" style="684" customWidth="1"/>
    <col min="5276" max="5376" width="11.7109375" style="684"/>
    <col min="5377" max="5393" width="5.7109375" style="684" customWidth="1"/>
    <col min="5394" max="5531" width="11.7109375" style="684" customWidth="1"/>
    <col min="5532" max="5632" width="11.7109375" style="684"/>
    <col min="5633" max="5649" width="5.7109375" style="684" customWidth="1"/>
    <col min="5650" max="5787" width="11.7109375" style="684" customWidth="1"/>
    <col min="5788" max="5888" width="11.7109375" style="684"/>
    <col min="5889" max="5905" width="5.7109375" style="684" customWidth="1"/>
    <col min="5906" max="6043" width="11.7109375" style="684" customWidth="1"/>
    <col min="6044" max="6144" width="11.7109375" style="684"/>
    <col min="6145" max="6161" width="5.7109375" style="684" customWidth="1"/>
    <col min="6162" max="6299" width="11.7109375" style="684" customWidth="1"/>
    <col min="6300" max="6400" width="11.7109375" style="684"/>
    <col min="6401" max="6417" width="5.7109375" style="684" customWidth="1"/>
    <col min="6418" max="6555" width="11.7109375" style="684" customWidth="1"/>
    <col min="6556" max="6656" width="11.7109375" style="684"/>
    <col min="6657" max="6673" width="5.7109375" style="684" customWidth="1"/>
    <col min="6674" max="6811" width="11.7109375" style="684" customWidth="1"/>
    <col min="6812" max="6912" width="11.7109375" style="684"/>
    <col min="6913" max="6929" width="5.7109375" style="684" customWidth="1"/>
    <col min="6930" max="7067" width="11.7109375" style="684" customWidth="1"/>
    <col min="7068" max="7168" width="11.7109375" style="684"/>
    <col min="7169" max="7185" width="5.7109375" style="684" customWidth="1"/>
    <col min="7186" max="7323" width="11.7109375" style="684" customWidth="1"/>
    <col min="7324" max="7424" width="11.7109375" style="684"/>
    <col min="7425" max="7441" width="5.7109375" style="684" customWidth="1"/>
    <col min="7442" max="7579" width="11.7109375" style="684" customWidth="1"/>
    <col min="7580" max="7680" width="11.7109375" style="684"/>
    <col min="7681" max="7697" width="5.7109375" style="684" customWidth="1"/>
    <col min="7698" max="7835" width="11.7109375" style="684" customWidth="1"/>
    <col min="7836" max="7936" width="11.7109375" style="684"/>
    <col min="7937" max="7953" width="5.7109375" style="684" customWidth="1"/>
    <col min="7954" max="8091" width="11.7109375" style="684" customWidth="1"/>
    <col min="8092" max="8192" width="11.7109375" style="684"/>
    <col min="8193" max="8209" width="5.7109375" style="684" customWidth="1"/>
    <col min="8210" max="8347" width="11.7109375" style="684" customWidth="1"/>
    <col min="8348" max="8448" width="11.7109375" style="684"/>
    <col min="8449" max="8465" width="5.7109375" style="684" customWidth="1"/>
    <col min="8466" max="8603" width="11.7109375" style="684" customWidth="1"/>
    <col min="8604" max="8704" width="11.7109375" style="684"/>
    <col min="8705" max="8721" width="5.7109375" style="684" customWidth="1"/>
    <col min="8722" max="8859" width="11.7109375" style="684" customWidth="1"/>
    <col min="8860" max="8960" width="11.7109375" style="684"/>
    <col min="8961" max="8977" width="5.7109375" style="684" customWidth="1"/>
    <col min="8978" max="9115" width="11.7109375" style="684" customWidth="1"/>
    <col min="9116" max="9216" width="11.7109375" style="684"/>
    <col min="9217" max="9233" width="5.7109375" style="684" customWidth="1"/>
    <col min="9234" max="9371" width="11.7109375" style="684" customWidth="1"/>
    <col min="9372" max="9472" width="11.7109375" style="684"/>
    <col min="9473" max="9489" width="5.7109375" style="684" customWidth="1"/>
    <col min="9490" max="9627" width="11.7109375" style="684" customWidth="1"/>
    <col min="9628" max="9728" width="11.7109375" style="684"/>
    <col min="9729" max="9745" width="5.7109375" style="684" customWidth="1"/>
    <col min="9746" max="9883" width="11.7109375" style="684" customWidth="1"/>
    <col min="9884" max="9984" width="11.7109375" style="684"/>
    <col min="9985" max="10001" width="5.7109375" style="684" customWidth="1"/>
    <col min="10002" max="10139" width="11.7109375" style="684" customWidth="1"/>
    <col min="10140" max="10240" width="11.7109375" style="684"/>
    <col min="10241" max="10257" width="5.7109375" style="684" customWidth="1"/>
    <col min="10258" max="10395" width="11.7109375" style="684" customWidth="1"/>
    <col min="10396" max="10496" width="11.7109375" style="684"/>
    <col min="10497" max="10513" width="5.7109375" style="684" customWidth="1"/>
    <col min="10514" max="10651" width="11.7109375" style="684" customWidth="1"/>
    <col min="10652" max="10752" width="11.7109375" style="684"/>
    <col min="10753" max="10769" width="5.7109375" style="684" customWidth="1"/>
    <col min="10770" max="10907" width="11.7109375" style="684" customWidth="1"/>
    <col min="10908" max="11008" width="11.7109375" style="684"/>
    <col min="11009" max="11025" width="5.7109375" style="684" customWidth="1"/>
    <col min="11026" max="11163" width="11.7109375" style="684" customWidth="1"/>
    <col min="11164" max="11264" width="11.7109375" style="684"/>
    <col min="11265" max="11281" width="5.7109375" style="684" customWidth="1"/>
    <col min="11282" max="11419" width="11.7109375" style="684" customWidth="1"/>
    <col min="11420" max="11520" width="11.7109375" style="684"/>
    <col min="11521" max="11537" width="5.7109375" style="684" customWidth="1"/>
    <col min="11538" max="11675" width="11.7109375" style="684" customWidth="1"/>
    <col min="11676" max="11776" width="11.7109375" style="684"/>
    <col min="11777" max="11793" width="5.7109375" style="684" customWidth="1"/>
    <col min="11794" max="11931" width="11.7109375" style="684" customWidth="1"/>
    <col min="11932" max="12032" width="11.7109375" style="684"/>
    <col min="12033" max="12049" width="5.7109375" style="684" customWidth="1"/>
    <col min="12050" max="12187" width="11.7109375" style="684" customWidth="1"/>
    <col min="12188" max="12288" width="11.7109375" style="684"/>
    <col min="12289" max="12305" width="5.7109375" style="684" customWidth="1"/>
    <col min="12306" max="12443" width="11.7109375" style="684" customWidth="1"/>
    <col min="12444" max="12544" width="11.7109375" style="684"/>
    <col min="12545" max="12561" width="5.7109375" style="684" customWidth="1"/>
    <col min="12562" max="12699" width="11.7109375" style="684" customWidth="1"/>
    <col min="12700" max="12800" width="11.7109375" style="684"/>
    <col min="12801" max="12817" width="5.7109375" style="684" customWidth="1"/>
    <col min="12818" max="12955" width="11.7109375" style="684" customWidth="1"/>
    <col min="12956" max="13056" width="11.7109375" style="684"/>
    <col min="13057" max="13073" width="5.7109375" style="684" customWidth="1"/>
    <col min="13074" max="13211" width="11.7109375" style="684" customWidth="1"/>
    <col min="13212" max="13312" width="11.7109375" style="684"/>
    <col min="13313" max="13329" width="5.7109375" style="684" customWidth="1"/>
    <col min="13330" max="13467" width="11.7109375" style="684" customWidth="1"/>
    <col min="13468" max="13568" width="11.7109375" style="684"/>
    <col min="13569" max="13585" width="5.7109375" style="684" customWidth="1"/>
    <col min="13586" max="13723" width="11.7109375" style="684" customWidth="1"/>
    <col min="13724" max="13824" width="11.7109375" style="684"/>
    <col min="13825" max="13841" width="5.7109375" style="684" customWidth="1"/>
    <col min="13842" max="13979" width="11.7109375" style="684" customWidth="1"/>
    <col min="13980" max="14080" width="11.7109375" style="684"/>
    <col min="14081" max="14097" width="5.7109375" style="684" customWidth="1"/>
    <col min="14098" max="14235" width="11.7109375" style="684" customWidth="1"/>
    <col min="14236" max="14336" width="11.7109375" style="684"/>
    <col min="14337" max="14353" width="5.7109375" style="684" customWidth="1"/>
    <col min="14354" max="14491" width="11.7109375" style="684" customWidth="1"/>
    <col min="14492" max="14592" width="11.7109375" style="684"/>
    <col min="14593" max="14609" width="5.7109375" style="684" customWidth="1"/>
    <col min="14610" max="14747" width="11.7109375" style="684" customWidth="1"/>
    <col min="14748" max="14848" width="11.7109375" style="684"/>
    <col min="14849" max="14865" width="5.7109375" style="684" customWidth="1"/>
    <col min="14866" max="15003" width="11.7109375" style="684" customWidth="1"/>
    <col min="15004" max="15104" width="11.7109375" style="684"/>
    <col min="15105" max="15121" width="5.7109375" style="684" customWidth="1"/>
    <col min="15122" max="15259" width="11.7109375" style="684" customWidth="1"/>
    <col min="15260" max="15360" width="11.7109375" style="684"/>
    <col min="15361" max="15377" width="5.7109375" style="684" customWidth="1"/>
    <col min="15378" max="15515" width="11.7109375" style="684" customWidth="1"/>
    <col min="15516" max="15616" width="11.7109375" style="684"/>
    <col min="15617" max="15633" width="5.7109375" style="684" customWidth="1"/>
    <col min="15634" max="15771" width="11.7109375" style="684" customWidth="1"/>
    <col min="15772" max="15872" width="11.7109375" style="684"/>
    <col min="15873" max="15889" width="5.7109375" style="684" customWidth="1"/>
    <col min="15890" max="16027" width="11.7109375" style="684" customWidth="1"/>
    <col min="16028" max="16128" width="11.7109375" style="684"/>
    <col min="16129" max="16145" width="5.7109375" style="684" customWidth="1"/>
    <col min="16146" max="16283" width="11.7109375" style="684" customWidth="1"/>
    <col min="16284" max="16384" width="11.7109375" style="684"/>
  </cols>
  <sheetData>
    <row r="1" spans="1:17" ht="18"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  <c r="N1" s="621"/>
      <c r="O1" s="621"/>
      <c r="P1" s="621"/>
      <c r="Q1" s="625" t="s">
        <v>459</v>
      </c>
    </row>
    <row r="2" spans="1:17" ht="15.75">
      <c r="B2" s="739"/>
      <c r="C2" s="739"/>
      <c r="D2" s="739"/>
      <c r="E2" s="739"/>
      <c r="F2" s="739"/>
      <c r="G2" s="739"/>
      <c r="H2" s="739"/>
      <c r="I2" s="739"/>
      <c r="J2" s="739"/>
      <c r="K2" s="739"/>
      <c r="L2" s="739"/>
      <c r="M2" s="739"/>
      <c r="N2" s="739"/>
      <c r="O2" s="739"/>
      <c r="P2" s="739"/>
      <c r="Q2" s="630" t="s">
        <v>517</v>
      </c>
    </row>
    <row r="3" spans="1:17" ht="14.25" customHeight="1">
      <c r="A3" s="631">
        <v>2015</v>
      </c>
      <c r="B3" s="697" t="s">
        <v>518</v>
      </c>
      <c r="C3" s="697"/>
      <c r="D3" s="697"/>
      <c r="E3" s="697"/>
      <c r="F3" s="697"/>
      <c r="G3" s="697"/>
      <c r="H3" s="697"/>
      <c r="I3" s="697"/>
      <c r="J3" s="697"/>
      <c r="K3" s="697"/>
      <c r="L3" s="697"/>
      <c r="M3" s="697"/>
      <c r="N3" s="697"/>
      <c r="O3" s="697"/>
      <c r="P3" s="697"/>
      <c r="Q3" s="698"/>
    </row>
    <row r="4" spans="1:17" ht="11.45" customHeight="1">
      <c r="A4" s="632" t="s">
        <v>422</v>
      </c>
      <c r="B4" s="783" t="s">
        <v>552</v>
      </c>
      <c r="C4" s="740"/>
      <c r="D4" s="741"/>
      <c r="E4" s="742"/>
      <c r="F4" s="740" t="s">
        <v>553</v>
      </c>
      <c r="G4" s="740"/>
      <c r="H4" s="741"/>
      <c r="I4" s="742"/>
      <c r="J4" s="740" t="s">
        <v>554</v>
      </c>
      <c r="K4" s="740"/>
      <c r="L4" s="741"/>
      <c r="M4" s="742"/>
      <c r="N4" s="740" t="s">
        <v>555</v>
      </c>
      <c r="O4" s="740"/>
      <c r="P4" s="741"/>
      <c r="Q4" s="741"/>
    </row>
    <row r="5" spans="1:17" ht="11.45" customHeight="1">
      <c r="A5" s="635" t="s">
        <v>428</v>
      </c>
      <c r="B5" s="743" t="s">
        <v>523</v>
      </c>
      <c r="C5" s="659" t="s">
        <v>524</v>
      </c>
      <c r="D5" s="744" t="s">
        <v>525</v>
      </c>
      <c r="E5" s="744" t="s">
        <v>526</v>
      </c>
      <c r="F5" s="743" t="s">
        <v>523</v>
      </c>
      <c r="G5" s="659" t="s">
        <v>524</v>
      </c>
      <c r="H5" s="744" t="s">
        <v>525</v>
      </c>
      <c r="I5" s="744" t="s">
        <v>526</v>
      </c>
      <c r="J5" s="743" t="s">
        <v>523</v>
      </c>
      <c r="K5" s="659" t="s">
        <v>524</v>
      </c>
      <c r="L5" s="744" t="s">
        <v>525</v>
      </c>
      <c r="M5" s="744" t="s">
        <v>526</v>
      </c>
      <c r="N5" s="743" t="s">
        <v>523</v>
      </c>
      <c r="O5" s="659" t="s">
        <v>524</v>
      </c>
      <c r="P5" s="744" t="s">
        <v>525</v>
      </c>
      <c r="Q5" s="744" t="s">
        <v>526</v>
      </c>
    </row>
    <row r="6" spans="1:17" ht="6" customHeight="1">
      <c r="A6" s="639"/>
      <c r="B6" s="639"/>
      <c r="C6" s="639"/>
      <c r="D6" s="639"/>
      <c r="E6" s="639"/>
      <c r="F6" s="639"/>
      <c r="G6" s="639"/>
      <c r="H6" s="639"/>
      <c r="I6" s="639"/>
      <c r="J6" s="639"/>
      <c r="K6" s="639"/>
      <c r="L6" s="639"/>
      <c r="M6" s="639"/>
      <c r="N6" s="639"/>
      <c r="O6" s="639"/>
      <c r="P6" s="639"/>
      <c r="Q6" s="639"/>
    </row>
    <row r="7" spans="1:17" ht="11.45" customHeight="1">
      <c r="A7" s="641">
        <v>42007</v>
      </c>
      <c r="B7" s="795">
        <v>2.6941250000000001</v>
      </c>
      <c r="C7" s="796">
        <v>337.44</v>
      </c>
      <c r="D7" s="795">
        <v>1.1351500000000001</v>
      </c>
      <c r="E7" s="797">
        <v>318.14</v>
      </c>
      <c r="F7" s="795">
        <v>9.4987499999999994</v>
      </c>
      <c r="G7" s="796">
        <v>370.41</v>
      </c>
      <c r="H7" s="795">
        <v>5.8617749999999997</v>
      </c>
      <c r="I7" s="797">
        <v>336.52</v>
      </c>
      <c r="J7" s="795">
        <v>13.62195</v>
      </c>
      <c r="K7" s="796">
        <v>430.73</v>
      </c>
      <c r="L7" s="795">
        <v>7.1944749999999997</v>
      </c>
      <c r="M7" s="797">
        <v>425.22</v>
      </c>
      <c r="N7" s="795">
        <v>7.4196499999999999</v>
      </c>
      <c r="O7" s="796">
        <v>295.39</v>
      </c>
      <c r="P7" s="795">
        <v>2.993325</v>
      </c>
      <c r="Q7" s="796">
        <v>291.81</v>
      </c>
    </row>
    <row r="8" spans="1:17" ht="11.45" customHeight="1">
      <c r="A8" s="641">
        <v>42014</v>
      </c>
      <c r="B8" s="763">
        <v>0.87577499999999997</v>
      </c>
      <c r="C8" s="768">
        <v>358.09</v>
      </c>
      <c r="D8" s="769">
        <v>0.49812499999999998</v>
      </c>
      <c r="E8" s="765">
        <v>325.49</v>
      </c>
      <c r="F8" s="763">
        <v>10.152374999999999</v>
      </c>
      <c r="G8" s="768">
        <v>380.52</v>
      </c>
      <c r="H8" s="769">
        <v>4.7236750000000001</v>
      </c>
      <c r="I8" s="765">
        <v>349.79</v>
      </c>
      <c r="J8" s="763">
        <v>15.404</v>
      </c>
      <c r="K8" s="768">
        <v>445.71</v>
      </c>
      <c r="L8" s="769">
        <v>15.27905</v>
      </c>
      <c r="M8" s="765">
        <v>438.11</v>
      </c>
      <c r="N8" s="763">
        <v>10.050050000000001</v>
      </c>
      <c r="O8" s="768">
        <v>312.16000000000003</v>
      </c>
      <c r="P8" s="769">
        <v>3.015625</v>
      </c>
      <c r="Q8" s="768">
        <v>312.56</v>
      </c>
    </row>
    <row r="9" spans="1:17" ht="11.45" customHeight="1">
      <c r="A9" s="641">
        <v>42021</v>
      </c>
      <c r="B9" s="763">
        <v>1.7509250000000001</v>
      </c>
      <c r="C9" s="768">
        <v>363.84</v>
      </c>
      <c r="D9" s="769">
        <v>3.8296749999999999</v>
      </c>
      <c r="E9" s="765">
        <v>331.16</v>
      </c>
      <c r="F9" s="763">
        <v>10.892275</v>
      </c>
      <c r="G9" s="768">
        <v>386.35</v>
      </c>
      <c r="H9" s="769">
        <v>5.208075</v>
      </c>
      <c r="I9" s="765">
        <v>352.16</v>
      </c>
      <c r="J9" s="763">
        <v>8.9166249999999998</v>
      </c>
      <c r="K9" s="768">
        <v>490.33</v>
      </c>
      <c r="L9" s="769">
        <v>2.2220749999999998</v>
      </c>
      <c r="M9" s="765">
        <v>479.52</v>
      </c>
      <c r="N9" s="763">
        <v>6.7630499999999998</v>
      </c>
      <c r="O9" s="768">
        <v>333.87</v>
      </c>
      <c r="P9" s="769">
        <v>2.5717750000000001</v>
      </c>
      <c r="Q9" s="768">
        <v>333.19</v>
      </c>
    </row>
    <row r="10" spans="1:17" ht="11.45" customHeight="1">
      <c r="A10" s="641">
        <v>42028</v>
      </c>
      <c r="B10" s="798">
        <v>0.98504999999999998</v>
      </c>
      <c r="C10" s="799">
        <v>374.81</v>
      </c>
      <c r="D10" s="798">
        <v>2.1516999999999999</v>
      </c>
      <c r="E10" s="771">
        <v>326.08999999999997</v>
      </c>
      <c r="F10" s="798">
        <v>6.7957749999999999</v>
      </c>
      <c r="G10" s="799">
        <v>390.84</v>
      </c>
      <c r="H10" s="798">
        <v>4.6141750000000004</v>
      </c>
      <c r="I10" s="771">
        <v>350.6</v>
      </c>
      <c r="J10" s="798">
        <v>8.4784749999999995</v>
      </c>
      <c r="K10" s="799">
        <v>503.91</v>
      </c>
      <c r="L10" s="798">
        <v>2.049725</v>
      </c>
      <c r="M10" s="771">
        <v>488.58</v>
      </c>
      <c r="N10" s="798">
        <v>7.2758750000000001</v>
      </c>
      <c r="O10" s="799">
        <v>346.18</v>
      </c>
      <c r="P10" s="798">
        <v>3.649</v>
      </c>
      <c r="Q10" s="799">
        <v>336.09</v>
      </c>
    </row>
    <row r="11" spans="1:17" ht="11.45" customHeight="1">
      <c r="A11" s="641">
        <v>42035</v>
      </c>
      <c r="B11" s="750">
        <v>4.8685499999999999</v>
      </c>
      <c r="C11" s="761">
        <v>337.89</v>
      </c>
      <c r="D11" s="750">
        <v>5.8371000000000004</v>
      </c>
      <c r="E11" s="753">
        <v>319.05</v>
      </c>
      <c r="F11" s="750">
        <v>7.4053250000000004</v>
      </c>
      <c r="G11" s="761">
        <v>390.12</v>
      </c>
      <c r="H11" s="750">
        <v>6.2009499999999997</v>
      </c>
      <c r="I11" s="753">
        <v>358.44</v>
      </c>
      <c r="J11" s="750">
        <v>5.8362249999999998</v>
      </c>
      <c r="K11" s="761">
        <v>515.55999999999995</v>
      </c>
      <c r="L11" s="750">
        <v>1.0111749999999999</v>
      </c>
      <c r="M11" s="753">
        <v>502.01</v>
      </c>
      <c r="N11" s="750">
        <v>5.9645000000000001</v>
      </c>
      <c r="O11" s="761">
        <v>346.62</v>
      </c>
      <c r="P11" s="750">
        <v>2.6395</v>
      </c>
      <c r="Q11" s="761">
        <v>351.68</v>
      </c>
    </row>
    <row r="12" spans="1:17" ht="11.45" customHeight="1">
      <c r="A12" s="641">
        <v>42042</v>
      </c>
      <c r="B12" s="750">
        <v>3.5060750000000001</v>
      </c>
      <c r="C12" s="751">
        <v>354.58</v>
      </c>
      <c r="D12" s="752">
        <v>2.1953999999999998</v>
      </c>
      <c r="E12" s="753">
        <v>355.18</v>
      </c>
      <c r="F12" s="750">
        <v>14.953125</v>
      </c>
      <c r="G12" s="751">
        <v>391.89</v>
      </c>
      <c r="H12" s="752">
        <v>3.0188000000000001</v>
      </c>
      <c r="I12" s="753">
        <v>359.13</v>
      </c>
      <c r="J12" s="750">
        <v>4.9824000000000002</v>
      </c>
      <c r="K12" s="751">
        <v>511.28</v>
      </c>
      <c r="L12" s="752">
        <v>1.6517999999999999</v>
      </c>
      <c r="M12" s="753">
        <v>494.92</v>
      </c>
      <c r="N12" s="750">
        <v>7.6400499999999996</v>
      </c>
      <c r="O12" s="751">
        <v>342.53</v>
      </c>
      <c r="P12" s="752">
        <v>1.452</v>
      </c>
      <c r="Q12" s="751">
        <v>355.1</v>
      </c>
    </row>
    <row r="13" spans="1:17" ht="11.45" customHeight="1">
      <c r="A13" s="641">
        <v>42049</v>
      </c>
      <c r="B13" s="750">
        <v>0.87829999999999997</v>
      </c>
      <c r="C13" s="751">
        <v>385.44</v>
      </c>
      <c r="D13" s="752">
        <v>0.61657499999999998</v>
      </c>
      <c r="E13" s="753">
        <v>351.87</v>
      </c>
      <c r="F13" s="750">
        <v>9.1530249999999995</v>
      </c>
      <c r="G13" s="751">
        <v>402.01</v>
      </c>
      <c r="H13" s="752">
        <v>3.79955</v>
      </c>
      <c r="I13" s="753">
        <v>378.43</v>
      </c>
      <c r="J13" s="750">
        <v>11.935775</v>
      </c>
      <c r="K13" s="751">
        <v>488.01</v>
      </c>
      <c r="L13" s="752">
        <v>1.8969499999999999</v>
      </c>
      <c r="M13" s="753">
        <v>492.08</v>
      </c>
      <c r="N13" s="750">
        <v>8.8181750000000001</v>
      </c>
      <c r="O13" s="751">
        <v>347.45</v>
      </c>
      <c r="P13" s="752">
        <v>3.37805</v>
      </c>
      <c r="Q13" s="751">
        <v>353.34</v>
      </c>
    </row>
    <row r="14" spans="1:17" ht="11.45" customHeight="1">
      <c r="A14" s="641">
        <v>42056</v>
      </c>
      <c r="B14" s="798">
        <v>0.88714999999999999</v>
      </c>
      <c r="C14" s="799">
        <v>403.47</v>
      </c>
      <c r="D14" s="798">
        <v>0.69217499999999998</v>
      </c>
      <c r="E14" s="771">
        <v>386.42</v>
      </c>
      <c r="F14" s="798">
        <v>11.2478</v>
      </c>
      <c r="G14" s="799">
        <v>415.44</v>
      </c>
      <c r="H14" s="798">
        <v>3.3653499999999998</v>
      </c>
      <c r="I14" s="771">
        <v>399.46</v>
      </c>
      <c r="J14" s="798">
        <v>14.294449999999999</v>
      </c>
      <c r="K14" s="799">
        <v>477.53</v>
      </c>
      <c r="L14" s="798">
        <v>2.2087500000000002</v>
      </c>
      <c r="M14" s="771">
        <v>482.68</v>
      </c>
      <c r="N14" s="798">
        <v>9.0642750000000003</v>
      </c>
      <c r="O14" s="799">
        <v>346.47</v>
      </c>
      <c r="P14" s="798">
        <v>1.6973750000000001</v>
      </c>
      <c r="Q14" s="799">
        <v>359.32</v>
      </c>
    </row>
    <row r="15" spans="1:17" ht="11.45" customHeight="1">
      <c r="A15" s="641">
        <v>42063</v>
      </c>
      <c r="B15" s="750">
        <v>0.78972500000000001</v>
      </c>
      <c r="C15" s="761">
        <v>421.85</v>
      </c>
      <c r="D15" s="750">
        <v>1.1461749999999999</v>
      </c>
      <c r="E15" s="753">
        <v>390.89</v>
      </c>
      <c r="F15" s="750">
        <v>7.5253750000000004</v>
      </c>
      <c r="G15" s="761">
        <v>422.97</v>
      </c>
      <c r="H15" s="750">
        <v>3.6317499999999998</v>
      </c>
      <c r="I15" s="753">
        <v>424.6</v>
      </c>
      <c r="J15" s="750">
        <v>9.2349250000000005</v>
      </c>
      <c r="K15" s="761">
        <v>491.32</v>
      </c>
      <c r="L15" s="750">
        <v>3.7436500000000001</v>
      </c>
      <c r="M15" s="753">
        <v>481.27</v>
      </c>
      <c r="N15" s="750">
        <v>3.4766750000000002</v>
      </c>
      <c r="O15" s="761">
        <v>364.38</v>
      </c>
      <c r="P15" s="750">
        <v>1.1109500000000001</v>
      </c>
      <c r="Q15" s="761">
        <v>364.21</v>
      </c>
    </row>
    <row r="16" spans="1:17" ht="11.45" customHeight="1">
      <c r="A16" s="641">
        <v>42070</v>
      </c>
      <c r="B16" s="750">
        <v>1.2082250000000001</v>
      </c>
      <c r="C16" s="751">
        <v>424.27</v>
      </c>
      <c r="D16" s="752">
        <v>0.98455000000000004</v>
      </c>
      <c r="E16" s="753">
        <v>414.2</v>
      </c>
      <c r="F16" s="750">
        <v>7.2415500000000002</v>
      </c>
      <c r="G16" s="751">
        <v>435.86</v>
      </c>
      <c r="H16" s="752">
        <v>2.3336000000000001</v>
      </c>
      <c r="I16" s="753">
        <v>434.49</v>
      </c>
      <c r="J16" s="750">
        <v>14.206325</v>
      </c>
      <c r="K16" s="751">
        <v>491.16</v>
      </c>
      <c r="L16" s="752">
        <v>5.7678500000000001</v>
      </c>
      <c r="M16" s="753">
        <v>478.73</v>
      </c>
      <c r="N16" s="750">
        <v>5.6450750000000003</v>
      </c>
      <c r="O16" s="751">
        <v>366.58</v>
      </c>
      <c r="P16" s="752">
        <v>2.8050999999999999</v>
      </c>
      <c r="Q16" s="751">
        <v>367.07</v>
      </c>
    </row>
    <row r="17" spans="1:17" ht="11.45" customHeight="1">
      <c r="A17" s="641">
        <v>42077</v>
      </c>
      <c r="B17" s="750">
        <v>7.5167250000000001</v>
      </c>
      <c r="C17" s="751">
        <v>387.3</v>
      </c>
      <c r="D17" s="752">
        <v>0.752475</v>
      </c>
      <c r="E17" s="753">
        <v>415</v>
      </c>
      <c r="F17" s="750">
        <v>9.3061500000000006</v>
      </c>
      <c r="G17" s="751">
        <v>434.61</v>
      </c>
      <c r="H17" s="752">
        <v>2.7566000000000002</v>
      </c>
      <c r="I17" s="753">
        <v>435.88</v>
      </c>
      <c r="J17" s="750">
        <v>12.651975</v>
      </c>
      <c r="K17" s="751">
        <v>486.74</v>
      </c>
      <c r="L17" s="752">
        <v>4.1331249999999997</v>
      </c>
      <c r="M17" s="753">
        <v>481.6</v>
      </c>
      <c r="N17" s="750">
        <v>7.6002749999999999</v>
      </c>
      <c r="O17" s="751">
        <v>368.88</v>
      </c>
      <c r="P17" s="752">
        <v>2.4772750000000001</v>
      </c>
      <c r="Q17" s="751">
        <v>368.42</v>
      </c>
    </row>
    <row r="18" spans="1:17" ht="11.45" customHeight="1">
      <c r="A18" s="641">
        <v>42084</v>
      </c>
      <c r="B18" s="798">
        <v>1.27725</v>
      </c>
      <c r="C18" s="799">
        <v>398.02</v>
      </c>
      <c r="D18" s="798">
        <v>2.8714</v>
      </c>
      <c r="E18" s="771">
        <v>375.88</v>
      </c>
      <c r="F18" s="798">
        <v>8.9346250000000005</v>
      </c>
      <c r="G18" s="799">
        <v>437.75</v>
      </c>
      <c r="H18" s="798">
        <v>3.4065750000000001</v>
      </c>
      <c r="I18" s="771">
        <v>435.07</v>
      </c>
      <c r="J18" s="798">
        <v>9.1959750000000007</v>
      </c>
      <c r="K18" s="799">
        <v>506.08</v>
      </c>
      <c r="L18" s="798">
        <v>3.0157500000000002</v>
      </c>
      <c r="M18" s="771">
        <v>498.84</v>
      </c>
      <c r="N18" s="798">
        <v>12.519925000000001</v>
      </c>
      <c r="O18" s="799">
        <v>365.01</v>
      </c>
      <c r="P18" s="798">
        <v>2.3518750000000002</v>
      </c>
      <c r="Q18" s="799">
        <v>368.64</v>
      </c>
    </row>
    <row r="19" spans="1:17" ht="11.45" customHeight="1">
      <c r="A19" s="641">
        <v>42091</v>
      </c>
      <c r="B19" s="750">
        <v>1.6948749999999999</v>
      </c>
      <c r="C19" s="761">
        <v>392.34</v>
      </c>
      <c r="D19" s="750">
        <v>1.1954</v>
      </c>
      <c r="E19" s="753">
        <v>385.93</v>
      </c>
      <c r="F19" s="750">
        <v>9.0294249999999998</v>
      </c>
      <c r="G19" s="761">
        <v>450.27</v>
      </c>
      <c r="H19" s="750">
        <v>3.5530499999999998</v>
      </c>
      <c r="I19" s="753">
        <v>427.5</v>
      </c>
      <c r="J19" s="750">
        <v>7.1817000000000002</v>
      </c>
      <c r="K19" s="761">
        <v>523.41</v>
      </c>
      <c r="L19" s="750">
        <v>4.8262999999999998</v>
      </c>
      <c r="M19" s="753">
        <v>513.24</v>
      </c>
      <c r="N19" s="750">
        <v>8.8027750000000005</v>
      </c>
      <c r="O19" s="761">
        <v>370.01</v>
      </c>
      <c r="P19" s="750">
        <v>2.3398750000000001</v>
      </c>
      <c r="Q19" s="761">
        <v>368.05</v>
      </c>
    </row>
    <row r="20" spans="1:17" ht="11.45" customHeight="1">
      <c r="A20" s="641">
        <v>42098</v>
      </c>
      <c r="B20" s="750">
        <v>1.030025</v>
      </c>
      <c r="C20" s="751">
        <v>438.7</v>
      </c>
      <c r="D20" s="752">
        <v>1.1725000000000001</v>
      </c>
      <c r="E20" s="753">
        <v>398.61</v>
      </c>
      <c r="F20" s="750">
        <v>6.4070749999999999</v>
      </c>
      <c r="G20" s="751">
        <v>457.14</v>
      </c>
      <c r="H20" s="752">
        <v>3.5327000000000002</v>
      </c>
      <c r="I20" s="753">
        <v>423.33</v>
      </c>
      <c r="J20" s="750">
        <v>5.2189500000000004</v>
      </c>
      <c r="K20" s="751">
        <v>566.29999999999995</v>
      </c>
      <c r="L20" s="752">
        <v>2.136625</v>
      </c>
      <c r="M20" s="753">
        <v>557.13</v>
      </c>
      <c r="N20" s="750">
        <v>5.9185499999999998</v>
      </c>
      <c r="O20" s="751">
        <v>372.83</v>
      </c>
      <c r="P20" s="752">
        <v>2.3053499999999998</v>
      </c>
      <c r="Q20" s="751">
        <v>371.8</v>
      </c>
    </row>
    <row r="21" spans="1:17" ht="11.45" customHeight="1">
      <c r="A21" s="641">
        <v>42105</v>
      </c>
      <c r="B21" s="750">
        <v>0.86077499999999996</v>
      </c>
      <c r="C21" s="751">
        <v>438.95</v>
      </c>
      <c r="D21" s="752">
        <v>6.7373750000000001</v>
      </c>
      <c r="E21" s="753">
        <v>375.71</v>
      </c>
      <c r="F21" s="750">
        <v>7.1388499999999997</v>
      </c>
      <c r="G21" s="751">
        <v>469.03</v>
      </c>
      <c r="H21" s="752">
        <v>3.801825</v>
      </c>
      <c r="I21" s="753">
        <v>415.18</v>
      </c>
      <c r="J21" s="750">
        <v>4.96075</v>
      </c>
      <c r="K21" s="751">
        <v>613.73</v>
      </c>
      <c r="L21" s="752">
        <v>3.2529750000000002</v>
      </c>
      <c r="M21" s="753">
        <v>611.11</v>
      </c>
      <c r="N21" s="750">
        <v>3.4563999999999999</v>
      </c>
      <c r="O21" s="751">
        <v>388.57</v>
      </c>
      <c r="P21" s="752">
        <v>0.79757500000000003</v>
      </c>
      <c r="Q21" s="751">
        <v>384.02</v>
      </c>
    </row>
    <row r="22" spans="1:17" ht="11.45" customHeight="1">
      <c r="A22" s="641">
        <v>42112</v>
      </c>
      <c r="B22" s="798">
        <v>0.66947500000000004</v>
      </c>
      <c r="C22" s="799">
        <v>450.39</v>
      </c>
      <c r="D22" s="798">
        <v>7.6808249999999996</v>
      </c>
      <c r="E22" s="771">
        <v>377.33</v>
      </c>
      <c r="F22" s="798">
        <v>6.7091500000000002</v>
      </c>
      <c r="G22" s="799">
        <v>476.36</v>
      </c>
      <c r="H22" s="798">
        <v>4.9391999999999996</v>
      </c>
      <c r="I22" s="771">
        <v>417.18</v>
      </c>
      <c r="J22" s="798">
        <v>9.0344499999999996</v>
      </c>
      <c r="K22" s="799">
        <v>692.39</v>
      </c>
      <c r="L22" s="798">
        <v>0.77767500000000001</v>
      </c>
      <c r="M22" s="771">
        <v>637.42999999999995</v>
      </c>
      <c r="N22" s="798">
        <v>3.2677999999999998</v>
      </c>
      <c r="O22" s="799">
        <v>389.72</v>
      </c>
      <c r="P22" s="798">
        <v>1.6328750000000001</v>
      </c>
      <c r="Q22" s="799">
        <v>386.27</v>
      </c>
    </row>
    <row r="23" spans="1:17" ht="11.45" customHeight="1">
      <c r="A23" s="641">
        <v>42119</v>
      </c>
      <c r="B23" s="750">
        <v>0.94864999999999999</v>
      </c>
      <c r="C23" s="761">
        <v>453.47</v>
      </c>
      <c r="D23" s="750">
        <v>10.253525</v>
      </c>
      <c r="E23" s="753">
        <v>380.6</v>
      </c>
      <c r="F23" s="750">
        <v>10.587775000000001</v>
      </c>
      <c r="G23" s="761">
        <v>474.65</v>
      </c>
      <c r="H23" s="750">
        <v>5.5456500000000002</v>
      </c>
      <c r="I23" s="753">
        <v>412.52</v>
      </c>
      <c r="J23" s="750">
        <v>6.7518500000000001</v>
      </c>
      <c r="K23" s="761">
        <v>755.48</v>
      </c>
      <c r="L23" s="750">
        <v>1.2179249999999999</v>
      </c>
      <c r="M23" s="753">
        <v>723.52</v>
      </c>
      <c r="N23" s="750">
        <v>8.2883750000000003</v>
      </c>
      <c r="O23" s="761">
        <v>383.08</v>
      </c>
      <c r="P23" s="750">
        <v>1.8692249999999999</v>
      </c>
      <c r="Q23" s="761">
        <v>389.76</v>
      </c>
    </row>
    <row r="24" spans="1:17" ht="11.45" customHeight="1">
      <c r="A24" s="641">
        <v>42126</v>
      </c>
      <c r="B24" s="750">
        <v>0.89742500000000003</v>
      </c>
      <c r="C24" s="751">
        <v>458.24</v>
      </c>
      <c r="D24" s="752">
        <v>3.4363999999999999</v>
      </c>
      <c r="E24" s="753">
        <v>383.85</v>
      </c>
      <c r="F24" s="750">
        <v>12.654325</v>
      </c>
      <c r="G24" s="751">
        <v>472.41</v>
      </c>
      <c r="H24" s="752">
        <v>4.9892500000000002</v>
      </c>
      <c r="I24" s="753">
        <v>411.37</v>
      </c>
      <c r="J24" s="750">
        <v>6.745025</v>
      </c>
      <c r="K24" s="751">
        <v>775.25</v>
      </c>
      <c r="L24" s="752">
        <v>1.0193000000000001</v>
      </c>
      <c r="M24" s="753">
        <v>745.27</v>
      </c>
      <c r="N24" s="750">
        <v>6.6936749999999998</v>
      </c>
      <c r="O24" s="751">
        <v>393.23</v>
      </c>
      <c r="P24" s="752">
        <v>1.4144000000000001</v>
      </c>
      <c r="Q24" s="751">
        <v>387.76</v>
      </c>
    </row>
    <row r="25" spans="1:17" ht="11.45" customHeight="1">
      <c r="A25" s="641">
        <v>42133</v>
      </c>
      <c r="B25" s="750">
        <v>0.74019999999999997</v>
      </c>
      <c r="C25" s="751">
        <v>457.36</v>
      </c>
      <c r="D25" s="752">
        <v>2.917475</v>
      </c>
      <c r="E25" s="753">
        <v>381.77</v>
      </c>
      <c r="F25" s="750">
        <v>17.026975</v>
      </c>
      <c r="G25" s="751">
        <v>467.23</v>
      </c>
      <c r="H25" s="752">
        <v>4.7136250000000004</v>
      </c>
      <c r="I25" s="753">
        <v>414.67</v>
      </c>
      <c r="J25" s="750">
        <v>8.6653000000000002</v>
      </c>
      <c r="K25" s="751">
        <v>779.59</v>
      </c>
      <c r="L25" s="752">
        <v>3.5104000000000002</v>
      </c>
      <c r="M25" s="753">
        <v>666.56</v>
      </c>
      <c r="N25" s="750">
        <v>7.9741249999999999</v>
      </c>
      <c r="O25" s="751">
        <v>394.65</v>
      </c>
      <c r="P25" s="752">
        <v>3.73685</v>
      </c>
      <c r="Q25" s="751">
        <v>385.83</v>
      </c>
    </row>
    <row r="26" spans="1:17" ht="11.45" customHeight="1">
      <c r="A26" s="641">
        <v>42140</v>
      </c>
      <c r="B26" s="798">
        <v>4.8320499999999997</v>
      </c>
      <c r="C26" s="799">
        <v>384.44</v>
      </c>
      <c r="D26" s="798">
        <v>3.2283249999999999</v>
      </c>
      <c r="E26" s="771">
        <v>386.03</v>
      </c>
      <c r="F26" s="798">
        <v>13.63015</v>
      </c>
      <c r="G26" s="799">
        <v>459.63</v>
      </c>
      <c r="H26" s="798">
        <v>4.0779500000000004</v>
      </c>
      <c r="I26" s="771">
        <v>415.54</v>
      </c>
      <c r="J26" s="798">
        <v>7.6399249999999999</v>
      </c>
      <c r="K26" s="799">
        <v>753.08</v>
      </c>
      <c r="L26" s="798">
        <v>1.8538250000000001</v>
      </c>
      <c r="M26" s="771">
        <v>666.61</v>
      </c>
      <c r="N26" s="798">
        <v>8.5535250000000005</v>
      </c>
      <c r="O26" s="799">
        <v>409.18</v>
      </c>
      <c r="P26" s="798">
        <v>4.081575</v>
      </c>
      <c r="Q26" s="799">
        <v>396.81</v>
      </c>
    </row>
    <row r="27" spans="1:17" ht="11.45" customHeight="1">
      <c r="A27" s="641">
        <v>42147</v>
      </c>
      <c r="B27" s="750">
        <v>0.73850000000000005</v>
      </c>
      <c r="C27" s="761">
        <v>438.57</v>
      </c>
      <c r="D27" s="750">
        <v>3.1504500000000002</v>
      </c>
      <c r="E27" s="753">
        <v>378.25</v>
      </c>
      <c r="F27" s="750">
        <v>8.1826000000000008</v>
      </c>
      <c r="G27" s="761">
        <v>453.94</v>
      </c>
      <c r="H27" s="750">
        <v>13.764275</v>
      </c>
      <c r="I27" s="753">
        <v>403.46</v>
      </c>
      <c r="J27" s="750">
        <v>6.0944000000000003</v>
      </c>
      <c r="K27" s="761">
        <v>732.8</v>
      </c>
      <c r="L27" s="750">
        <v>7.3463000000000003</v>
      </c>
      <c r="M27" s="753">
        <v>632.25</v>
      </c>
      <c r="N27" s="750">
        <v>7.7549999999999999</v>
      </c>
      <c r="O27" s="761">
        <v>416.51</v>
      </c>
      <c r="P27" s="750">
        <v>2.262025</v>
      </c>
      <c r="Q27" s="761">
        <v>403.01</v>
      </c>
    </row>
    <row r="28" spans="1:17" ht="11.45" customHeight="1">
      <c r="A28" s="641">
        <v>42154</v>
      </c>
      <c r="B28" s="750">
        <v>0.85407500000000003</v>
      </c>
      <c r="C28" s="751">
        <v>420.71</v>
      </c>
      <c r="D28" s="752">
        <v>3.9170500000000001</v>
      </c>
      <c r="E28" s="753">
        <v>378.44</v>
      </c>
      <c r="F28" s="750">
        <v>14.105525</v>
      </c>
      <c r="G28" s="751">
        <v>428.13</v>
      </c>
      <c r="H28" s="752">
        <v>5.67225</v>
      </c>
      <c r="I28" s="753">
        <v>397.65</v>
      </c>
      <c r="J28" s="750">
        <v>6.4754500000000004</v>
      </c>
      <c r="K28" s="751">
        <v>635.69000000000005</v>
      </c>
      <c r="L28" s="752">
        <v>2.3422499999999999</v>
      </c>
      <c r="M28" s="753">
        <v>594.97</v>
      </c>
      <c r="N28" s="750">
        <v>7.3956499999999998</v>
      </c>
      <c r="O28" s="751">
        <v>419.48</v>
      </c>
      <c r="P28" s="752">
        <v>1.1273</v>
      </c>
      <c r="Q28" s="751">
        <v>404.74</v>
      </c>
    </row>
    <row r="29" spans="1:17" ht="11.45" customHeight="1">
      <c r="A29" s="641">
        <v>42161</v>
      </c>
      <c r="B29" s="750">
        <v>5.5154500000000004</v>
      </c>
      <c r="C29" s="751">
        <v>371.63</v>
      </c>
      <c r="D29" s="752">
        <v>4.0282749999999998</v>
      </c>
      <c r="E29" s="753">
        <v>364.71</v>
      </c>
      <c r="F29" s="750">
        <v>19.696750000000002</v>
      </c>
      <c r="G29" s="751">
        <v>400.55</v>
      </c>
      <c r="H29" s="752">
        <v>8.0257749999999994</v>
      </c>
      <c r="I29" s="753">
        <v>372.32</v>
      </c>
      <c r="J29" s="750">
        <v>35.203175000000002</v>
      </c>
      <c r="K29" s="751">
        <v>530.42999999999995</v>
      </c>
      <c r="L29" s="752">
        <v>17.103475</v>
      </c>
      <c r="M29" s="753">
        <v>511.33</v>
      </c>
      <c r="N29" s="750">
        <v>5.5258250000000002</v>
      </c>
      <c r="O29" s="751">
        <v>423.11</v>
      </c>
      <c r="P29" s="752">
        <v>3.18255</v>
      </c>
      <c r="Q29" s="751">
        <v>401.97</v>
      </c>
    </row>
    <row r="30" spans="1:17" ht="11.45" customHeight="1">
      <c r="A30" s="641">
        <v>42168</v>
      </c>
      <c r="B30" s="798">
        <v>17.488600000000002</v>
      </c>
      <c r="C30" s="799">
        <v>352.15</v>
      </c>
      <c r="D30" s="798">
        <v>2.7486999999999999</v>
      </c>
      <c r="E30" s="771">
        <v>362.36</v>
      </c>
      <c r="F30" s="798">
        <v>13.322850000000001</v>
      </c>
      <c r="G30" s="799">
        <v>394.36</v>
      </c>
      <c r="H30" s="798">
        <v>3.0374249999999998</v>
      </c>
      <c r="I30" s="771">
        <v>377.82</v>
      </c>
      <c r="J30" s="798">
        <v>10.697675</v>
      </c>
      <c r="K30" s="799">
        <v>547.4</v>
      </c>
      <c r="L30" s="798">
        <v>3.4024749999999999</v>
      </c>
      <c r="M30" s="771">
        <v>554.22</v>
      </c>
      <c r="N30" s="798">
        <v>4.9107500000000002</v>
      </c>
      <c r="O30" s="799">
        <v>430.43</v>
      </c>
      <c r="P30" s="798">
        <v>3.2322250000000001</v>
      </c>
      <c r="Q30" s="799">
        <v>409.73</v>
      </c>
    </row>
    <row r="31" spans="1:17" ht="11.45" customHeight="1">
      <c r="A31" s="641">
        <v>42175</v>
      </c>
      <c r="B31" s="750">
        <v>1.0131749999999999</v>
      </c>
      <c r="C31" s="761">
        <v>377.17</v>
      </c>
      <c r="D31" s="750">
        <v>3.1838000000000002</v>
      </c>
      <c r="E31" s="753">
        <v>356.21</v>
      </c>
      <c r="F31" s="750">
        <v>8.6068499999999997</v>
      </c>
      <c r="G31" s="761">
        <v>396.72</v>
      </c>
      <c r="H31" s="750">
        <v>7.0207249999999997</v>
      </c>
      <c r="I31" s="753">
        <v>369.71</v>
      </c>
      <c r="J31" s="750">
        <v>8.3944500000000009</v>
      </c>
      <c r="K31" s="761">
        <v>574.57000000000005</v>
      </c>
      <c r="L31" s="750">
        <v>1.9184749999999999</v>
      </c>
      <c r="M31" s="753">
        <v>570.78</v>
      </c>
      <c r="N31" s="750">
        <v>4.5520750000000003</v>
      </c>
      <c r="O31" s="761">
        <v>452.63</v>
      </c>
      <c r="P31" s="750">
        <v>1.9351</v>
      </c>
      <c r="Q31" s="761">
        <v>447.1</v>
      </c>
    </row>
    <row r="32" spans="1:17" ht="11.45" customHeight="1">
      <c r="A32" s="641">
        <v>42182</v>
      </c>
      <c r="B32" s="750">
        <v>1.9135</v>
      </c>
      <c r="C32" s="751">
        <v>378.49</v>
      </c>
      <c r="D32" s="752">
        <v>2.699125</v>
      </c>
      <c r="E32" s="753">
        <v>357.25</v>
      </c>
      <c r="F32" s="750">
        <v>16.062000000000001</v>
      </c>
      <c r="G32" s="751">
        <v>401.56</v>
      </c>
      <c r="H32" s="752">
        <v>6.1930750000000003</v>
      </c>
      <c r="I32" s="753">
        <v>368.9</v>
      </c>
      <c r="J32" s="750">
        <v>5.7958749999999997</v>
      </c>
      <c r="K32" s="751">
        <v>585.67999999999995</v>
      </c>
      <c r="L32" s="752">
        <v>1.6204499999999999</v>
      </c>
      <c r="M32" s="753">
        <v>581.02</v>
      </c>
      <c r="N32" s="750">
        <v>6.1715249999999999</v>
      </c>
      <c r="O32" s="751">
        <v>470.48</v>
      </c>
      <c r="P32" s="752">
        <v>1.620225</v>
      </c>
      <c r="Q32" s="751">
        <v>441.64</v>
      </c>
    </row>
    <row r="33" spans="1:17" ht="11.45" customHeight="1">
      <c r="A33" s="641">
        <v>42189</v>
      </c>
      <c r="B33" s="750">
        <v>0.894675</v>
      </c>
      <c r="C33" s="751">
        <v>387.25</v>
      </c>
      <c r="D33" s="752">
        <v>2.8188749999999998</v>
      </c>
      <c r="E33" s="753">
        <v>352.99</v>
      </c>
      <c r="F33" s="750">
        <v>3.5788250000000001</v>
      </c>
      <c r="G33" s="751">
        <v>407.57</v>
      </c>
      <c r="H33" s="752">
        <v>5.3197000000000001</v>
      </c>
      <c r="I33" s="753">
        <v>363.8</v>
      </c>
      <c r="J33" s="750">
        <v>11.287775</v>
      </c>
      <c r="K33" s="751">
        <v>550.29</v>
      </c>
      <c r="L33" s="752">
        <v>2.0357750000000001</v>
      </c>
      <c r="M33" s="753">
        <v>569.12</v>
      </c>
      <c r="N33" s="750">
        <v>5.5941999999999998</v>
      </c>
      <c r="O33" s="751">
        <v>488.17</v>
      </c>
      <c r="P33" s="752">
        <v>1.380925</v>
      </c>
      <c r="Q33" s="751">
        <v>483.53</v>
      </c>
    </row>
    <row r="34" spans="1:17" ht="11.45" customHeight="1">
      <c r="A34" s="641">
        <v>42196</v>
      </c>
      <c r="B34" s="798">
        <v>1.503625</v>
      </c>
      <c r="C34" s="799">
        <v>386.77</v>
      </c>
      <c r="D34" s="798">
        <v>18.755075000000001</v>
      </c>
      <c r="E34" s="771">
        <v>324.16000000000003</v>
      </c>
      <c r="F34" s="798">
        <v>11.5914</v>
      </c>
      <c r="G34" s="799">
        <v>407.18</v>
      </c>
      <c r="H34" s="798">
        <v>8.4474250000000008</v>
      </c>
      <c r="I34" s="771">
        <v>358.2</v>
      </c>
      <c r="J34" s="798">
        <v>12.429874999999999</v>
      </c>
      <c r="K34" s="799">
        <v>516.76</v>
      </c>
      <c r="L34" s="798">
        <v>10.1661</v>
      </c>
      <c r="M34" s="771">
        <v>486.03</v>
      </c>
      <c r="N34" s="798">
        <v>3.0716999999999999</v>
      </c>
      <c r="O34" s="799">
        <v>494.65</v>
      </c>
      <c r="P34" s="798">
        <v>1.5730500000000001</v>
      </c>
      <c r="Q34" s="799">
        <v>481.08</v>
      </c>
    </row>
    <row r="35" spans="1:17" ht="11.45" customHeight="1">
      <c r="A35" s="641">
        <v>42203</v>
      </c>
      <c r="B35" s="750">
        <v>4.1918499999999996</v>
      </c>
      <c r="C35" s="761">
        <v>357.27</v>
      </c>
      <c r="D35" s="750">
        <v>2.1280000000000001</v>
      </c>
      <c r="E35" s="753">
        <v>343.92</v>
      </c>
      <c r="F35" s="750">
        <v>12.543374999999999</v>
      </c>
      <c r="G35" s="761">
        <v>404.55</v>
      </c>
      <c r="H35" s="750">
        <v>4.0803000000000003</v>
      </c>
      <c r="I35" s="753">
        <v>361.84</v>
      </c>
      <c r="J35" s="750">
        <v>30.687725</v>
      </c>
      <c r="K35" s="761">
        <v>468.1</v>
      </c>
      <c r="L35" s="750">
        <v>18.10585</v>
      </c>
      <c r="M35" s="753">
        <v>457.43</v>
      </c>
      <c r="N35" s="750">
        <v>4.6486749999999999</v>
      </c>
      <c r="O35" s="761">
        <v>483.07</v>
      </c>
      <c r="P35" s="750">
        <v>1.7961750000000001</v>
      </c>
      <c r="Q35" s="761">
        <v>473.36</v>
      </c>
    </row>
    <row r="36" spans="1:17" ht="11.45" customHeight="1">
      <c r="A36" s="641">
        <v>42210</v>
      </c>
      <c r="B36" s="750">
        <v>1.09195</v>
      </c>
      <c r="C36" s="751">
        <v>388.89</v>
      </c>
      <c r="D36" s="752">
        <v>2.1760000000000002</v>
      </c>
      <c r="E36" s="753">
        <v>344.72</v>
      </c>
      <c r="F36" s="750">
        <v>16.254574999999999</v>
      </c>
      <c r="G36" s="751">
        <v>406.22</v>
      </c>
      <c r="H36" s="752">
        <v>3.1124999999999998</v>
      </c>
      <c r="I36" s="753">
        <v>360.96</v>
      </c>
      <c r="J36" s="750">
        <v>8.0975750000000009</v>
      </c>
      <c r="K36" s="751">
        <v>484.84</v>
      </c>
      <c r="L36" s="752">
        <v>1.3022499999999999</v>
      </c>
      <c r="M36" s="753">
        <v>471.41</v>
      </c>
      <c r="N36" s="750">
        <v>7.1577000000000002</v>
      </c>
      <c r="O36" s="751">
        <v>461.38</v>
      </c>
      <c r="P36" s="752">
        <v>0.83204999999999996</v>
      </c>
      <c r="Q36" s="751">
        <v>470.42</v>
      </c>
    </row>
    <row r="37" spans="1:17" ht="11.45" customHeight="1">
      <c r="A37" s="641">
        <v>42217</v>
      </c>
      <c r="B37" s="750">
        <v>1.3489</v>
      </c>
      <c r="C37" s="751">
        <v>395.93</v>
      </c>
      <c r="D37" s="752">
        <v>2.9441000000000002</v>
      </c>
      <c r="E37" s="753">
        <v>346.69</v>
      </c>
      <c r="F37" s="750">
        <v>10.986025</v>
      </c>
      <c r="G37" s="751">
        <v>406.06</v>
      </c>
      <c r="H37" s="752">
        <v>2.8603749999999999</v>
      </c>
      <c r="I37" s="753">
        <v>366.79</v>
      </c>
      <c r="J37" s="750">
        <v>13.250775000000001</v>
      </c>
      <c r="K37" s="751">
        <v>473.18</v>
      </c>
      <c r="L37" s="752">
        <v>2.0550999999999999</v>
      </c>
      <c r="M37" s="753">
        <v>470.67</v>
      </c>
      <c r="N37" s="750">
        <v>11.942625</v>
      </c>
      <c r="O37" s="751">
        <v>388.31</v>
      </c>
      <c r="P37" s="752">
        <v>1.28135</v>
      </c>
      <c r="Q37" s="751">
        <v>424.92</v>
      </c>
    </row>
    <row r="38" spans="1:17" ht="11.45" customHeight="1">
      <c r="A38" s="641">
        <v>42224</v>
      </c>
      <c r="B38" s="798">
        <v>0.99399999999999999</v>
      </c>
      <c r="C38" s="799">
        <v>410.06</v>
      </c>
      <c r="D38" s="798">
        <v>3.2538749999999999</v>
      </c>
      <c r="E38" s="771">
        <v>352.4</v>
      </c>
      <c r="F38" s="798">
        <v>9.1448750000000008</v>
      </c>
      <c r="G38" s="799">
        <v>417.65</v>
      </c>
      <c r="H38" s="798">
        <v>6.1694250000000004</v>
      </c>
      <c r="I38" s="771">
        <v>373.53</v>
      </c>
      <c r="J38" s="798">
        <v>9.0273749999999993</v>
      </c>
      <c r="K38" s="799">
        <v>481.07</v>
      </c>
      <c r="L38" s="798">
        <v>4.7283749999999998</v>
      </c>
      <c r="M38" s="771">
        <v>462.67</v>
      </c>
      <c r="N38" s="798">
        <v>8.0976999999999997</v>
      </c>
      <c r="O38" s="799">
        <v>361.9</v>
      </c>
      <c r="P38" s="798">
        <v>0.72967499999999996</v>
      </c>
      <c r="Q38" s="799">
        <v>378.22</v>
      </c>
    </row>
    <row r="39" spans="1:17" ht="11.45" customHeight="1">
      <c r="A39" s="641">
        <v>42231</v>
      </c>
      <c r="B39" s="750">
        <v>0.89859999999999995</v>
      </c>
      <c r="C39" s="761">
        <v>427.7</v>
      </c>
      <c r="D39" s="750">
        <v>7.0495999999999999</v>
      </c>
      <c r="E39" s="753">
        <v>352.7</v>
      </c>
      <c r="F39" s="750">
        <v>12.788449999999999</v>
      </c>
      <c r="G39" s="761">
        <v>444.14</v>
      </c>
      <c r="H39" s="750">
        <v>3.0991249999999999</v>
      </c>
      <c r="I39" s="753">
        <v>388.37</v>
      </c>
      <c r="J39" s="750">
        <v>11.9458</v>
      </c>
      <c r="K39" s="761">
        <v>495.02</v>
      </c>
      <c r="L39" s="750">
        <v>7.7087250000000003</v>
      </c>
      <c r="M39" s="753">
        <v>487.82</v>
      </c>
      <c r="N39" s="750">
        <v>8.6000499999999995</v>
      </c>
      <c r="O39" s="761">
        <v>338.12</v>
      </c>
      <c r="P39" s="750">
        <v>1.6051500000000001</v>
      </c>
      <c r="Q39" s="761">
        <v>347.35</v>
      </c>
    </row>
    <row r="40" spans="1:17" ht="11.45" customHeight="1">
      <c r="A40" s="641">
        <v>42238</v>
      </c>
      <c r="B40" s="750">
        <v>1.031925</v>
      </c>
      <c r="C40" s="751">
        <v>448.92</v>
      </c>
      <c r="D40" s="752">
        <v>1.1388499999999999</v>
      </c>
      <c r="E40" s="753">
        <v>369.38</v>
      </c>
      <c r="F40" s="750">
        <v>8.4119499999999992</v>
      </c>
      <c r="G40" s="751">
        <v>457.73</v>
      </c>
      <c r="H40" s="752">
        <v>3.9246249999999998</v>
      </c>
      <c r="I40" s="753">
        <v>394.82</v>
      </c>
      <c r="J40" s="750">
        <v>8.7816749999999999</v>
      </c>
      <c r="K40" s="751">
        <v>511.73</v>
      </c>
      <c r="L40" s="752">
        <v>1.1957500000000001</v>
      </c>
      <c r="M40" s="753">
        <v>504</v>
      </c>
      <c r="N40" s="750">
        <v>14.7682</v>
      </c>
      <c r="O40" s="751">
        <v>310.58</v>
      </c>
      <c r="P40" s="752">
        <v>5.1226000000000003</v>
      </c>
      <c r="Q40" s="751">
        <v>304.99</v>
      </c>
    </row>
    <row r="41" spans="1:17" ht="11.45" customHeight="1">
      <c r="A41" s="641">
        <v>42245</v>
      </c>
      <c r="B41" s="750">
        <v>0.62537500000000001</v>
      </c>
      <c r="C41" s="751">
        <v>454.54</v>
      </c>
      <c r="D41" s="752">
        <v>1.2354750000000001</v>
      </c>
      <c r="E41" s="753">
        <v>372.2</v>
      </c>
      <c r="F41" s="750">
        <v>7.870425</v>
      </c>
      <c r="G41" s="751">
        <v>460.3</v>
      </c>
      <c r="H41" s="752">
        <v>5.4365500000000004</v>
      </c>
      <c r="I41" s="753">
        <v>390.46</v>
      </c>
      <c r="J41" s="750">
        <v>10.256774999999999</v>
      </c>
      <c r="K41" s="751">
        <v>506.95</v>
      </c>
      <c r="L41" s="752">
        <v>2.04345</v>
      </c>
      <c r="M41" s="753">
        <v>511.14</v>
      </c>
      <c r="N41" s="750">
        <v>14.716225</v>
      </c>
      <c r="O41" s="751">
        <v>295.99</v>
      </c>
      <c r="P41" s="752">
        <v>1.627375</v>
      </c>
      <c r="Q41" s="751">
        <v>300.89</v>
      </c>
    </row>
    <row r="42" spans="1:17" ht="11.45" customHeight="1">
      <c r="A42" s="641">
        <v>42252</v>
      </c>
      <c r="B42" s="798">
        <v>3.0467249999999999</v>
      </c>
      <c r="C42" s="799">
        <v>443.11</v>
      </c>
      <c r="D42" s="798">
        <v>1.5608500000000001</v>
      </c>
      <c r="E42" s="771">
        <v>367.97</v>
      </c>
      <c r="F42" s="798">
        <v>13.31415</v>
      </c>
      <c r="G42" s="799">
        <v>460.6</v>
      </c>
      <c r="H42" s="798">
        <v>9.6008999999999993</v>
      </c>
      <c r="I42" s="771">
        <v>376.79</v>
      </c>
      <c r="J42" s="798">
        <v>12.338125</v>
      </c>
      <c r="K42" s="799">
        <v>486.72</v>
      </c>
      <c r="L42" s="798">
        <v>3.3181750000000001</v>
      </c>
      <c r="M42" s="771">
        <v>482.12</v>
      </c>
      <c r="N42" s="798">
        <v>16.5473</v>
      </c>
      <c r="O42" s="799">
        <v>288.68</v>
      </c>
      <c r="P42" s="798">
        <v>2.751525</v>
      </c>
      <c r="Q42" s="799">
        <v>286.49</v>
      </c>
    </row>
    <row r="43" spans="1:17" ht="11.45" customHeight="1">
      <c r="A43" s="641">
        <v>42259</v>
      </c>
      <c r="B43" s="750">
        <v>0.74552499999999999</v>
      </c>
      <c r="C43" s="761">
        <v>449.48</v>
      </c>
      <c r="D43" s="750">
        <v>12.4566</v>
      </c>
      <c r="E43" s="753">
        <v>345.1</v>
      </c>
      <c r="F43" s="750">
        <v>14.982525000000001</v>
      </c>
      <c r="G43" s="761">
        <v>461.42</v>
      </c>
      <c r="H43" s="750">
        <v>6.8368250000000002</v>
      </c>
      <c r="I43" s="753">
        <v>378.69</v>
      </c>
      <c r="J43" s="750">
        <v>12.611625</v>
      </c>
      <c r="K43" s="761">
        <v>473.4</v>
      </c>
      <c r="L43" s="750">
        <v>4.8927500000000004</v>
      </c>
      <c r="M43" s="753">
        <v>466.15</v>
      </c>
      <c r="N43" s="750">
        <v>7.6471499999999999</v>
      </c>
      <c r="O43" s="761">
        <v>288.44</v>
      </c>
      <c r="P43" s="750">
        <v>3.6636250000000001</v>
      </c>
      <c r="Q43" s="761">
        <v>288.93</v>
      </c>
    </row>
    <row r="44" spans="1:17" ht="11.45" customHeight="1">
      <c r="A44" s="641">
        <v>42266</v>
      </c>
      <c r="B44" s="750">
        <v>0.88154999999999994</v>
      </c>
      <c r="C44" s="751">
        <v>438.82</v>
      </c>
      <c r="D44" s="752">
        <v>1.461425</v>
      </c>
      <c r="E44" s="753">
        <v>350.22</v>
      </c>
      <c r="F44" s="750">
        <v>10.821175</v>
      </c>
      <c r="G44" s="751">
        <v>450.87</v>
      </c>
      <c r="H44" s="752">
        <v>6.1237500000000002</v>
      </c>
      <c r="I44" s="753">
        <v>369.32</v>
      </c>
      <c r="J44" s="750">
        <v>12.284274999999999</v>
      </c>
      <c r="K44" s="751">
        <v>462.75</v>
      </c>
      <c r="L44" s="752">
        <v>6.0957999999999997</v>
      </c>
      <c r="M44" s="753">
        <v>452.08</v>
      </c>
      <c r="N44" s="750">
        <v>7.0134749999999997</v>
      </c>
      <c r="O44" s="751">
        <v>280.2</v>
      </c>
      <c r="P44" s="752">
        <v>4.6736250000000004</v>
      </c>
      <c r="Q44" s="751">
        <v>276.81</v>
      </c>
    </row>
    <row r="45" spans="1:17" ht="11.45" customHeight="1">
      <c r="A45" s="641">
        <v>42273</v>
      </c>
      <c r="B45" s="750">
        <v>0.93625000000000003</v>
      </c>
      <c r="C45" s="751">
        <v>423.92</v>
      </c>
      <c r="D45" s="752">
        <v>1.7075499999999999</v>
      </c>
      <c r="E45" s="753">
        <v>344.8</v>
      </c>
      <c r="F45" s="750">
        <v>16.840775000000001</v>
      </c>
      <c r="G45" s="751">
        <v>398.86</v>
      </c>
      <c r="H45" s="752">
        <v>3.7771499999999998</v>
      </c>
      <c r="I45" s="753">
        <v>362.9</v>
      </c>
      <c r="J45" s="750">
        <v>9.1196000000000002</v>
      </c>
      <c r="K45" s="751">
        <v>458.58</v>
      </c>
      <c r="L45" s="752">
        <v>3.3517250000000001</v>
      </c>
      <c r="M45" s="753">
        <v>443.03</v>
      </c>
      <c r="N45" s="750">
        <v>13.477824999999999</v>
      </c>
      <c r="O45" s="751">
        <v>270.37</v>
      </c>
      <c r="P45" s="752">
        <v>2.9621249999999999</v>
      </c>
      <c r="Q45" s="751">
        <v>271.67</v>
      </c>
    </row>
    <row r="46" spans="1:17" ht="11.45" customHeight="1">
      <c r="A46" s="641">
        <v>42280</v>
      </c>
      <c r="B46" s="798">
        <v>1.103475</v>
      </c>
      <c r="C46" s="799">
        <v>382.77</v>
      </c>
      <c r="D46" s="798">
        <v>2.2436500000000001</v>
      </c>
      <c r="E46" s="771">
        <v>305.56</v>
      </c>
      <c r="F46" s="798">
        <v>7.8598249999999998</v>
      </c>
      <c r="G46" s="799">
        <v>390.21</v>
      </c>
      <c r="H46" s="798">
        <v>17.761125</v>
      </c>
      <c r="I46" s="771">
        <v>320.39999999999998</v>
      </c>
      <c r="J46" s="798">
        <v>8.6007999999999996</v>
      </c>
      <c r="K46" s="799">
        <v>441</v>
      </c>
      <c r="L46" s="798">
        <v>5.6925749999999997</v>
      </c>
      <c r="M46" s="771">
        <v>429.06</v>
      </c>
      <c r="N46" s="798">
        <v>14.929425</v>
      </c>
      <c r="O46" s="799">
        <v>255.87</v>
      </c>
      <c r="P46" s="798">
        <v>2.1792750000000001</v>
      </c>
      <c r="Q46" s="799">
        <v>260.10000000000002</v>
      </c>
    </row>
    <row r="47" spans="1:17" ht="11.45" customHeight="1">
      <c r="A47" s="641">
        <v>42287</v>
      </c>
      <c r="B47" s="750">
        <v>2.1696749999999998</v>
      </c>
      <c r="C47" s="761">
        <v>336.13</v>
      </c>
      <c r="D47" s="750">
        <v>0.99960000000000004</v>
      </c>
      <c r="E47" s="753">
        <v>303.22000000000003</v>
      </c>
      <c r="F47" s="750">
        <v>19.0151</v>
      </c>
      <c r="G47" s="761">
        <v>337.09</v>
      </c>
      <c r="H47" s="750">
        <v>9.3018999999999998</v>
      </c>
      <c r="I47" s="753">
        <v>317.17</v>
      </c>
      <c r="J47" s="750">
        <v>12.92895</v>
      </c>
      <c r="K47" s="761">
        <v>416.09</v>
      </c>
      <c r="L47" s="750">
        <v>5.7912499999999998</v>
      </c>
      <c r="M47" s="753">
        <v>411.08</v>
      </c>
      <c r="N47" s="750">
        <v>9.2831250000000001</v>
      </c>
      <c r="O47" s="761">
        <v>243.22</v>
      </c>
      <c r="P47" s="750">
        <v>6.6300249999999998</v>
      </c>
      <c r="Q47" s="761">
        <v>243.96</v>
      </c>
    </row>
    <row r="48" spans="1:17" ht="11.45" customHeight="1">
      <c r="A48" s="641">
        <v>42294</v>
      </c>
      <c r="B48" s="750">
        <v>0.78149999999999997</v>
      </c>
      <c r="C48" s="751">
        <v>334.1</v>
      </c>
      <c r="D48" s="752">
        <v>1.7116499999999999</v>
      </c>
      <c r="E48" s="753">
        <v>309.08999999999997</v>
      </c>
      <c r="F48" s="750">
        <v>18.291174999999999</v>
      </c>
      <c r="G48" s="751">
        <v>330.69</v>
      </c>
      <c r="H48" s="752">
        <v>7.4570499999999997</v>
      </c>
      <c r="I48" s="753">
        <v>319.73</v>
      </c>
      <c r="J48" s="750">
        <v>7.0061249999999999</v>
      </c>
      <c r="K48" s="751">
        <v>435.65</v>
      </c>
      <c r="L48" s="752">
        <v>6.39975</v>
      </c>
      <c r="M48" s="753">
        <v>433.1</v>
      </c>
      <c r="N48" s="750">
        <v>7.8507749999999996</v>
      </c>
      <c r="O48" s="751">
        <v>253.73</v>
      </c>
      <c r="P48" s="752">
        <v>2.7503250000000001</v>
      </c>
      <c r="Q48" s="751">
        <v>254.67</v>
      </c>
    </row>
    <row r="49" spans="1:17" ht="11.45" customHeight="1">
      <c r="A49" s="641">
        <v>42301</v>
      </c>
      <c r="B49" s="750">
        <v>0.71952499999999997</v>
      </c>
      <c r="C49" s="751">
        <v>333.08</v>
      </c>
      <c r="D49" s="752">
        <v>2.4980500000000001</v>
      </c>
      <c r="E49" s="753">
        <v>311.94</v>
      </c>
      <c r="F49" s="750">
        <v>6.4095000000000004</v>
      </c>
      <c r="G49" s="751">
        <v>341.8</v>
      </c>
      <c r="H49" s="752">
        <v>8.2608999999999995</v>
      </c>
      <c r="I49" s="753">
        <v>314.67</v>
      </c>
      <c r="J49" s="750">
        <v>7.3632499999999999</v>
      </c>
      <c r="K49" s="751">
        <v>442.27</v>
      </c>
      <c r="L49" s="752">
        <v>1.6884749999999999</v>
      </c>
      <c r="M49" s="753">
        <v>437.1</v>
      </c>
      <c r="N49" s="750">
        <v>9.419575</v>
      </c>
      <c r="O49" s="751">
        <v>261.02999999999997</v>
      </c>
      <c r="P49" s="752">
        <v>3.9918499999999999</v>
      </c>
      <c r="Q49" s="751">
        <v>259.52</v>
      </c>
    </row>
    <row r="50" spans="1:17" ht="11.45" customHeight="1">
      <c r="A50" s="641">
        <v>42308</v>
      </c>
      <c r="B50" s="798">
        <v>0.91535</v>
      </c>
      <c r="C50" s="799">
        <v>322.06</v>
      </c>
      <c r="D50" s="798">
        <v>1.969125</v>
      </c>
      <c r="E50" s="771">
        <v>297.95</v>
      </c>
      <c r="F50" s="798">
        <v>10.91305</v>
      </c>
      <c r="G50" s="799">
        <v>332.09</v>
      </c>
      <c r="H50" s="798">
        <v>10.041774999999999</v>
      </c>
      <c r="I50" s="771">
        <v>303.05</v>
      </c>
      <c r="J50" s="798">
        <v>14.932625</v>
      </c>
      <c r="K50" s="799">
        <v>430.47</v>
      </c>
      <c r="L50" s="798">
        <v>5.7266500000000002</v>
      </c>
      <c r="M50" s="771">
        <v>425.64</v>
      </c>
      <c r="N50" s="798">
        <v>7.7638249999999998</v>
      </c>
      <c r="O50" s="799">
        <v>264.08999999999997</v>
      </c>
      <c r="P50" s="798">
        <v>4.4505999999999997</v>
      </c>
      <c r="Q50" s="799">
        <v>260.92</v>
      </c>
    </row>
    <row r="51" spans="1:17" ht="11.45" customHeight="1">
      <c r="A51" s="641">
        <v>42315</v>
      </c>
      <c r="B51" s="750">
        <v>4.1660000000000004</v>
      </c>
      <c r="C51" s="761">
        <v>297.45999999999998</v>
      </c>
      <c r="D51" s="750">
        <v>2.1678500000000001</v>
      </c>
      <c r="E51" s="753">
        <v>287.32</v>
      </c>
      <c r="F51" s="750">
        <v>23.2043</v>
      </c>
      <c r="G51" s="761">
        <v>313.23</v>
      </c>
      <c r="H51" s="750">
        <v>11.472725000000001</v>
      </c>
      <c r="I51" s="753">
        <v>290.26</v>
      </c>
      <c r="J51" s="750">
        <v>7.2741249999999997</v>
      </c>
      <c r="K51" s="761">
        <v>432.56</v>
      </c>
      <c r="L51" s="750">
        <v>2.7406999999999999</v>
      </c>
      <c r="M51" s="753">
        <v>424.96</v>
      </c>
      <c r="N51" s="750">
        <v>6.7252749999999999</v>
      </c>
      <c r="O51" s="761">
        <v>261.02999999999997</v>
      </c>
      <c r="P51" s="750">
        <v>5.7172499999999999</v>
      </c>
      <c r="Q51" s="761">
        <v>259.67</v>
      </c>
    </row>
    <row r="52" spans="1:17" ht="11.45" customHeight="1">
      <c r="A52" s="641">
        <v>42322</v>
      </c>
      <c r="B52" s="750">
        <v>2.0343499999999999</v>
      </c>
      <c r="C52" s="751">
        <v>293.83</v>
      </c>
      <c r="D52" s="752">
        <v>2.9859249999999999</v>
      </c>
      <c r="E52" s="753">
        <v>270.76</v>
      </c>
      <c r="F52" s="750">
        <v>9.1446749999999994</v>
      </c>
      <c r="G52" s="751">
        <v>311.72000000000003</v>
      </c>
      <c r="H52" s="752">
        <v>16.175574999999998</v>
      </c>
      <c r="I52" s="753">
        <v>283.55</v>
      </c>
      <c r="J52" s="750">
        <v>15.04955</v>
      </c>
      <c r="K52" s="751">
        <v>404.65</v>
      </c>
      <c r="L52" s="752">
        <v>3.2275</v>
      </c>
      <c r="M52" s="753">
        <v>401.92</v>
      </c>
      <c r="N52" s="750">
        <v>10.021125</v>
      </c>
      <c r="O52" s="751">
        <v>255.89</v>
      </c>
      <c r="P52" s="752">
        <v>2.7174749999999999</v>
      </c>
      <c r="Q52" s="751">
        <v>260.36</v>
      </c>
    </row>
    <row r="53" spans="1:17" ht="11.45" customHeight="1">
      <c r="A53" s="641">
        <v>42329</v>
      </c>
      <c r="B53" s="750">
        <v>5.3626250000000004</v>
      </c>
      <c r="C53" s="751">
        <v>280.85000000000002</v>
      </c>
      <c r="D53" s="752">
        <v>3.04705</v>
      </c>
      <c r="E53" s="753">
        <v>258.95999999999998</v>
      </c>
      <c r="F53" s="750">
        <v>12.338525000000001</v>
      </c>
      <c r="G53" s="751">
        <v>302.41000000000003</v>
      </c>
      <c r="H53" s="752">
        <v>4.6198750000000004</v>
      </c>
      <c r="I53" s="753">
        <v>287.01</v>
      </c>
      <c r="J53" s="750">
        <v>10.480325000000001</v>
      </c>
      <c r="K53" s="751">
        <v>409.5</v>
      </c>
      <c r="L53" s="752">
        <v>3.6790500000000002</v>
      </c>
      <c r="M53" s="753">
        <v>396.13</v>
      </c>
      <c r="N53" s="750">
        <v>5.5711500000000003</v>
      </c>
      <c r="O53" s="751">
        <v>254.15</v>
      </c>
      <c r="P53" s="752">
        <v>2.75305</v>
      </c>
      <c r="Q53" s="751">
        <v>241.06</v>
      </c>
    </row>
    <row r="54" spans="1:17" ht="11.45" customHeight="1">
      <c r="A54" s="641">
        <v>42336</v>
      </c>
      <c r="B54" s="798">
        <v>3.0865999999999998</v>
      </c>
      <c r="C54" s="799">
        <v>281.89999999999998</v>
      </c>
      <c r="D54" s="798">
        <v>1.9588749999999999</v>
      </c>
      <c r="E54" s="771">
        <v>256.18</v>
      </c>
      <c r="F54" s="798">
        <v>11.825850000000001</v>
      </c>
      <c r="G54" s="799">
        <v>298.44</v>
      </c>
      <c r="H54" s="798">
        <v>5.6156249999999996</v>
      </c>
      <c r="I54" s="771">
        <v>265.54000000000002</v>
      </c>
      <c r="J54" s="798">
        <v>19.43075</v>
      </c>
      <c r="K54" s="799">
        <v>401.86</v>
      </c>
      <c r="L54" s="798">
        <v>10.13875</v>
      </c>
      <c r="M54" s="771">
        <v>391.32</v>
      </c>
      <c r="N54" s="798">
        <v>4.8024500000000003</v>
      </c>
      <c r="O54" s="799">
        <v>245.91</v>
      </c>
      <c r="P54" s="798">
        <v>2.423</v>
      </c>
      <c r="Q54" s="799">
        <v>242.5</v>
      </c>
    </row>
    <row r="55" spans="1:17" ht="11.45" customHeight="1">
      <c r="A55" s="641">
        <v>42343</v>
      </c>
      <c r="B55" s="750">
        <v>0.82747499999999996</v>
      </c>
      <c r="C55" s="761">
        <v>296.17</v>
      </c>
      <c r="D55" s="750">
        <v>2.9426999999999999</v>
      </c>
      <c r="E55" s="753">
        <v>246.46</v>
      </c>
      <c r="F55" s="750">
        <v>19.713075</v>
      </c>
      <c r="G55" s="761">
        <v>296.39</v>
      </c>
      <c r="H55" s="750">
        <v>6.5165249999999997</v>
      </c>
      <c r="I55" s="753">
        <v>253.95</v>
      </c>
      <c r="J55" s="750">
        <v>9.4291750000000008</v>
      </c>
      <c r="K55" s="761">
        <v>404.86</v>
      </c>
      <c r="L55" s="750">
        <v>1.4576</v>
      </c>
      <c r="M55" s="753">
        <v>398.43</v>
      </c>
      <c r="N55" s="750">
        <v>2.317075</v>
      </c>
      <c r="O55" s="761">
        <v>254.74</v>
      </c>
      <c r="P55" s="750">
        <v>1.5546500000000001</v>
      </c>
      <c r="Q55" s="761">
        <v>251.62</v>
      </c>
    </row>
    <row r="56" spans="1:17" ht="11.45" customHeight="1">
      <c r="A56" s="641">
        <v>42350</v>
      </c>
      <c r="B56" s="750">
        <v>3.037525</v>
      </c>
      <c r="C56" s="751">
        <v>282.66000000000003</v>
      </c>
      <c r="D56" s="752">
        <v>2.1946249999999998</v>
      </c>
      <c r="E56" s="753">
        <v>242.02</v>
      </c>
      <c r="F56" s="750">
        <v>15.372450000000001</v>
      </c>
      <c r="G56" s="751">
        <v>299.02999999999997</v>
      </c>
      <c r="H56" s="752">
        <v>12.9307</v>
      </c>
      <c r="I56" s="753">
        <v>244.49</v>
      </c>
      <c r="J56" s="750">
        <v>7.1439250000000003</v>
      </c>
      <c r="K56" s="751">
        <v>410.22</v>
      </c>
      <c r="L56" s="752">
        <v>4.9376749999999996</v>
      </c>
      <c r="M56" s="753">
        <v>387.9</v>
      </c>
      <c r="N56" s="750">
        <v>11.969250000000001</v>
      </c>
      <c r="O56" s="751">
        <v>232.93</v>
      </c>
      <c r="P56" s="752">
        <v>5.1634250000000002</v>
      </c>
      <c r="Q56" s="751">
        <v>242.49</v>
      </c>
    </row>
    <row r="57" spans="1:17" ht="11.45" customHeight="1">
      <c r="A57" s="641">
        <v>42357</v>
      </c>
      <c r="B57" s="750">
        <v>0.87050000000000005</v>
      </c>
      <c r="C57" s="751">
        <v>288.25</v>
      </c>
      <c r="D57" s="752">
        <v>1.465025</v>
      </c>
      <c r="E57" s="753">
        <v>245.13</v>
      </c>
      <c r="F57" s="750">
        <v>16.645675000000001</v>
      </c>
      <c r="G57" s="751">
        <v>296.66000000000003</v>
      </c>
      <c r="H57" s="752">
        <v>4.1363000000000003</v>
      </c>
      <c r="I57" s="753">
        <v>250.55</v>
      </c>
      <c r="J57" s="750">
        <v>9.3336249999999996</v>
      </c>
      <c r="K57" s="751">
        <v>404.5</v>
      </c>
      <c r="L57" s="752">
        <v>4.88605</v>
      </c>
      <c r="M57" s="753">
        <v>391.29</v>
      </c>
      <c r="N57" s="750">
        <v>13.212425</v>
      </c>
      <c r="O57" s="751">
        <v>229.8</v>
      </c>
      <c r="P57" s="752">
        <v>1.7783500000000001</v>
      </c>
      <c r="Q57" s="751">
        <v>236.31</v>
      </c>
    </row>
    <row r="58" spans="1:17" ht="11.45" customHeight="1">
      <c r="A58" s="641">
        <v>42364</v>
      </c>
      <c r="B58" s="750">
        <v>1.2349749999999999</v>
      </c>
      <c r="C58" s="751">
        <v>290</v>
      </c>
      <c r="D58" s="752">
        <v>2.2725</v>
      </c>
      <c r="E58" s="753">
        <v>246.57</v>
      </c>
      <c r="F58" s="750">
        <v>10.020225</v>
      </c>
      <c r="G58" s="751">
        <v>304.32</v>
      </c>
      <c r="H58" s="752">
        <v>11.32795</v>
      </c>
      <c r="I58" s="753">
        <v>249.36</v>
      </c>
      <c r="J58" s="750">
        <v>11.736325000000001</v>
      </c>
      <c r="K58" s="751">
        <v>400.03</v>
      </c>
      <c r="L58" s="752">
        <v>5.0993250000000003</v>
      </c>
      <c r="M58" s="753">
        <v>390.49</v>
      </c>
      <c r="N58" s="750">
        <v>3.988</v>
      </c>
      <c r="O58" s="751">
        <v>237.04</v>
      </c>
      <c r="P58" s="752">
        <v>2.0634999999999999</v>
      </c>
      <c r="Q58" s="751">
        <v>236.49</v>
      </c>
    </row>
    <row r="59" spans="1:17" ht="11.45" customHeight="1">
      <c r="A59" s="641">
        <v>42371</v>
      </c>
      <c r="B59" s="750">
        <v>0.72660000000000002</v>
      </c>
      <c r="C59" s="751">
        <v>307.13</v>
      </c>
      <c r="D59" s="752">
        <v>1.6148</v>
      </c>
      <c r="E59" s="761">
        <v>265.58999999999997</v>
      </c>
      <c r="F59" s="750">
        <v>4.743125</v>
      </c>
      <c r="G59" s="751">
        <v>330.48</v>
      </c>
      <c r="H59" s="752">
        <v>4.0749000000000004</v>
      </c>
      <c r="I59" s="761">
        <v>273.18</v>
      </c>
      <c r="J59" s="750">
        <v>10.024925</v>
      </c>
      <c r="K59" s="751">
        <v>434.58</v>
      </c>
      <c r="L59" s="752">
        <v>3.89235</v>
      </c>
      <c r="M59" s="761">
        <v>448.6</v>
      </c>
      <c r="N59" s="750">
        <v>4.9151999999999996</v>
      </c>
      <c r="O59" s="751">
        <v>239.89</v>
      </c>
      <c r="P59" s="752">
        <v>2.1903000000000001</v>
      </c>
      <c r="Q59" s="751">
        <v>250.28</v>
      </c>
    </row>
    <row r="60" spans="1:17" ht="6" customHeight="1">
      <c r="A60" s="656"/>
      <c r="B60" s="658"/>
      <c r="C60" s="657"/>
      <c r="D60" s="658"/>
      <c r="E60" s="657"/>
      <c r="F60" s="658"/>
      <c r="G60" s="657"/>
      <c r="H60" s="658"/>
      <c r="I60" s="657"/>
      <c r="J60" s="658"/>
      <c r="K60" s="657"/>
      <c r="L60" s="658"/>
      <c r="M60" s="657"/>
      <c r="N60" s="658"/>
      <c r="O60" s="657"/>
      <c r="P60" s="658"/>
      <c r="Q60" s="657"/>
    </row>
    <row r="61" spans="1:17" ht="11.45" customHeight="1">
      <c r="A61" s="659">
        <v>2015</v>
      </c>
      <c r="B61" s="792">
        <f>SUM(B7:B59)</f>
        <v>111.66177500000005</v>
      </c>
      <c r="C61" s="793">
        <f>AVERAGE(C7:C59)</f>
        <v>379.21999999999997</v>
      </c>
      <c r="D61" s="792">
        <f>SUM(D7:D59)</f>
        <v>167.81742499999999</v>
      </c>
      <c r="E61" s="793">
        <f>AVERAGE(E7:E59)</f>
        <v>339.44188679245281</v>
      </c>
      <c r="F61" s="792">
        <f>SUM(F7:F59)</f>
        <v>610.89152499999989</v>
      </c>
      <c r="G61" s="793">
        <f>AVERAGE(G7:G59)</f>
        <v>398.65018867924505</v>
      </c>
      <c r="H61" s="792">
        <f>SUM(H7:H59)</f>
        <v>326.26922499999995</v>
      </c>
      <c r="I61" s="793">
        <f>AVERAGE(I7:I59)</f>
        <v>359.64339622641506</v>
      </c>
      <c r="J61" s="792">
        <f>SUM(J7:J59)</f>
        <v>570.47152499999993</v>
      </c>
      <c r="K61" s="793">
        <f>AVERAGE(K7:K59)</f>
        <v>512.10924528301905</v>
      </c>
      <c r="L61" s="792">
        <f>SUM(L7:L59)</f>
        <v>234.86035000000001</v>
      </c>
      <c r="M61" s="793">
        <f>AVERAGE(M7:M59)</f>
        <v>496.97528301886791</v>
      </c>
      <c r="N61" s="792">
        <f>SUM(N7:N59)</f>
        <v>417.55512499999998</v>
      </c>
      <c r="O61" s="793">
        <f>AVERAGE(O7:O59)</f>
        <v>341.29452830188688</v>
      </c>
      <c r="P61" s="792">
        <f>SUM(P7:P59)</f>
        <v>138.04132499999997</v>
      </c>
      <c r="Q61" s="793">
        <f>AVERAGE(Q7:Q59)</f>
        <v>340.16094339622651</v>
      </c>
    </row>
    <row r="62" spans="1:17" ht="11.45" customHeight="1">
      <c r="A62" s="659">
        <v>2014</v>
      </c>
      <c r="B62" s="792">
        <v>151.01705000000004</v>
      </c>
      <c r="C62" s="793">
        <v>331.54</v>
      </c>
      <c r="D62" s="792">
        <v>363.25774999999999</v>
      </c>
      <c r="E62" s="793">
        <v>307.1521153846154</v>
      </c>
      <c r="F62" s="792">
        <v>693.04385000000013</v>
      </c>
      <c r="G62" s="793">
        <v>352.55115384615385</v>
      </c>
      <c r="H62" s="792">
        <v>478.0678749999999</v>
      </c>
      <c r="I62" s="793">
        <v>324.20134615384609</v>
      </c>
      <c r="J62" s="792">
        <v>534.35527500000001</v>
      </c>
      <c r="K62" s="793">
        <v>461.97961538461556</v>
      </c>
      <c r="L62" s="792">
        <v>272.92939999999999</v>
      </c>
      <c r="M62" s="793">
        <v>442.95173076923078</v>
      </c>
      <c r="N62" s="792">
        <v>379.28974999999991</v>
      </c>
      <c r="O62" s="793">
        <v>321.92615384615391</v>
      </c>
      <c r="P62" s="792">
        <v>248.96977500000011</v>
      </c>
      <c r="Q62" s="793">
        <v>317.95846153846145</v>
      </c>
    </row>
    <row r="63" spans="1:17" ht="11.45" customHeight="1">
      <c r="A63" s="710" t="s">
        <v>473</v>
      </c>
      <c r="B63" s="775"/>
      <c r="C63" s="776"/>
      <c r="D63" s="775"/>
      <c r="E63" s="776"/>
      <c r="F63" s="775"/>
      <c r="G63" s="776"/>
      <c r="H63" s="775"/>
      <c r="I63" s="776"/>
      <c r="J63" s="775"/>
      <c r="K63" s="776"/>
      <c r="L63" s="775"/>
      <c r="M63" s="776"/>
      <c r="N63" s="775"/>
      <c r="O63" s="776"/>
      <c r="P63" s="775"/>
      <c r="Q63" s="730" t="s">
        <v>527</v>
      </c>
    </row>
    <row r="64" spans="1:17" ht="7.9" customHeight="1">
      <c r="A64" s="802"/>
      <c r="B64" s="677"/>
      <c r="C64" s="676"/>
      <c r="D64" s="677"/>
      <c r="E64" s="676"/>
      <c r="F64" s="677"/>
      <c r="G64" s="676"/>
      <c r="H64" s="677"/>
      <c r="I64" s="676"/>
      <c r="J64" s="677"/>
      <c r="K64" s="676"/>
      <c r="L64" s="677"/>
      <c r="M64" s="676"/>
      <c r="N64" s="677"/>
      <c r="O64" s="676"/>
      <c r="P64" s="677"/>
      <c r="Q64" s="676"/>
    </row>
    <row r="65" spans="1:17" ht="9.9499999999999993" customHeight="1">
      <c r="A65" s="623"/>
      <c r="B65" s="677"/>
      <c r="C65" s="676"/>
      <c r="D65" s="677"/>
      <c r="E65" s="676"/>
      <c r="F65" s="677"/>
      <c r="G65" s="676"/>
      <c r="H65" s="677"/>
      <c r="I65" s="676"/>
      <c r="J65" s="677"/>
      <c r="K65" s="676"/>
      <c r="L65" s="677"/>
      <c r="M65" s="676"/>
      <c r="N65" s="677"/>
      <c r="O65" s="676"/>
      <c r="P65" s="677"/>
      <c r="Q65" s="676"/>
    </row>
    <row r="66" spans="1:17" ht="15.75">
      <c r="A66" s="779"/>
      <c r="B66" s="683"/>
      <c r="C66" s="682"/>
      <c r="D66" s="683"/>
      <c r="E66" s="682"/>
      <c r="F66" s="683"/>
      <c r="G66" s="682"/>
      <c r="H66" s="683"/>
      <c r="I66" s="682"/>
      <c r="J66" s="683"/>
      <c r="K66" s="682"/>
      <c r="L66" s="683"/>
      <c r="M66" s="682"/>
      <c r="N66" s="683"/>
      <c r="O66" s="682"/>
      <c r="P66" s="683"/>
      <c r="Q66" s="682"/>
    </row>
    <row r="67" spans="1:17">
      <c r="A67" s="802"/>
      <c r="B67" s="683"/>
      <c r="C67" s="682"/>
      <c r="D67" s="683"/>
      <c r="E67" s="682"/>
      <c r="F67" s="683"/>
      <c r="G67" s="682"/>
      <c r="H67" s="683"/>
      <c r="I67" s="682"/>
      <c r="J67" s="683"/>
      <c r="K67" s="682"/>
      <c r="L67" s="683"/>
      <c r="M67" s="682"/>
      <c r="N67" s="683"/>
      <c r="O67" s="682"/>
      <c r="P67" s="683"/>
      <c r="Q67" s="682"/>
    </row>
    <row r="68" spans="1:17">
      <c r="B68" s="683"/>
      <c r="C68" s="682"/>
      <c r="D68" s="683"/>
      <c r="E68" s="682"/>
      <c r="F68" s="683"/>
      <c r="G68" s="682"/>
      <c r="H68" s="683"/>
      <c r="I68" s="682"/>
      <c r="J68" s="683"/>
      <c r="K68" s="682"/>
      <c r="L68" s="683"/>
      <c r="M68" s="682"/>
      <c r="N68" s="683"/>
      <c r="O68" s="682"/>
      <c r="P68" s="683"/>
      <c r="Q68" s="682"/>
    </row>
    <row r="69" spans="1:17">
      <c r="B69" s="683"/>
      <c r="C69" s="682"/>
      <c r="D69" s="683"/>
      <c r="E69" s="682"/>
      <c r="F69" s="683"/>
      <c r="G69" s="682"/>
      <c r="H69" s="683"/>
      <c r="I69" s="682"/>
      <c r="J69" s="683"/>
      <c r="K69" s="682"/>
      <c r="L69" s="683"/>
      <c r="M69" s="682"/>
      <c r="N69" s="683"/>
      <c r="O69" s="682"/>
      <c r="P69" s="683"/>
      <c r="Q69" s="682"/>
    </row>
    <row r="70" spans="1:17">
      <c r="B70" s="683"/>
      <c r="C70" s="682"/>
      <c r="D70" s="683"/>
      <c r="E70" s="682"/>
      <c r="F70" s="683"/>
      <c r="G70" s="682"/>
      <c r="H70" s="683"/>
      <c r="I70" s="682"/>
      <c r="J70" s="683"/>
      <c r="K70" s="682"/>
      <c r="L70" s="683"/>
      <c r="M70" s="682"/>
      <c r="N70" s="683"/>
      <c r="O70" s="682"/>
      <c r="P70" s="683"/>
      <c r="Q70" s="682"/>
    </row>
    <row r="71" spans="1:17">
      <c r="B71" s="683"/>
      <c r="C71" s="682"/>
      <c r="D71" s="683"/>
      <c r="E71" s="682"/>
      <c r="F71" s="683"/>
      <c r="G71" s="682"/>
      <c r="H71" s="683"/>
      <c r="I71" s="682"/>
      <c r="J71" s="683"/>
      <c r="K71" s="682"/>
      <c r="L71" s="683"/>
      <c r="M71" s="682"/>
      <c r="N71" s="683"/>
      <c r="O71" s="682"/>
      <c r="P71" s="683"/>
      <c r="Q71" s="682"/>
    </row>
    <row r="72" spans="1:17">
      <c r="B72" s="683"/>
      <c r="C72" s="682"/>
      <c r="D72" s="683"/>
      <c r="E72" s="682"/>
      <c r="F72" s="683"/>
      <c r="G72" s="682"/>
      <c r="H72" s="683"/>
      <c r="I72" s="682"/>
      <c r="J72" s="683"/>
      <c r="K72" s="682"/>
      <c r="L72" s="683"/>
      <c r="M72" s="682"/>
      <c r="N72" s="683"/>
      <c r="O72" s="682"/>
      <c r="P72" s="683"/>
      <c r="Q72" s="682"/>
    </row>
    <row r="73" spans="1:17">
      <c r="B73" s="683"/>
      <c r="C73" s="682"/>
      <c r="D73" s="683"/>
      <c r="E73" s="682"/>
      <c r="F73" s="683"/>
      <c r="G73" s="682"/>
      <c r="H73" s="683"/>
      <c r="I73" s="682"/>
      <c r="J73" s="683"/>
      <c r="K73" s="682"/>
      <c r="L73" s="683"/>
      <c r="M73" s="682"/>
      <c r="N73" s="683"/>
      <c r="O73" s="682"/>
      <c r="P73" s="683"/>
      <c r="Q73" s="682"/>
    </row>
    <row r="74" spans="1:17">
      <c r="B74" s="683"/>
      <c r="C74" s="682"/>
      <c r="D74" s="683"/>
      <c r="E74" s="682"/>
      <c r="F74" s="683"/>
      <c r="G74" s="682"/>
      <c r="H74" s="683"/>
      <c r="I74" s="682"/>
      <c r="J74" s="683"/>
      <c r="K74" s="682"/>
      <c r="L74" s="683"/>
      <c r="M74" s="682"/>
      <c r="N74" s="683"/>
      <c r="O74" s="682"/>
      <c r="P74" s="683"/>
      <c r="Q74" s="682"/>
    </row>
    <row r="75" spans="1:17">
      <c r="B75" s="683"/>
      <c r="C75" s="682"/>
      <c r="D75" s="683"/>
      <c r="E75" s="682"/>
      <c r="F75" s="683"/>
      <c r="G75" s="682"/>
      <c r="H75" s="683"/>
      <c r="I75" s="682"/>
      <c r="J75" s="683"/>
      <c r="K75" s="682"/>
      <c r="L75" s="683"/>
      <c r="M75" s="682"/>
      <c r="N75" s="683"/>
      <c r="O75" s="682"/>
      <c r="P75" s="683"/>
      <c r="Q75" s="682"/>
    </row>
    <row r="76" spans="1:17">
      <c r="B76" s="683"/>
      <c r="C76" s="682"/>
      <c r="D76" s="683"/>
      <c r="E76" s="682"/>
      <c r="F76" s="683"/>
      <c r="G76" s="682"/>
      <c r="H76" s="683"/>
      <c r="I76" s="682"/>
      <c r="J76" s="683"/>
      <c r="K76" s="682"/>
      <c r="L76" s="683"/>
      <c r="M76" s="682"/>
      <c r="N76" s="683"/>
      <c r="O76" s="682"/>
      <c r="P76" s="683"/>
      <c r="Q76" s="682"/>
    </row>
    <row r="77" spans="1:17">
      <c r="B77" s="683"/>
      <c r="C77" s="682"/>
      <c r="D77" s="683"/>
      <c r="E77" s="682"/>
      <c r="F77" s="683"/>
      <c r="G77" s="682"/>
      <c r="H77" s="683"/>
      <c r="I77" s="682"/>
      <c r="J77" s="683"/>
      <c r="K77" s="682"/>
      <c r="L77" s="683"/>
      <c r="M77" s="682"/>
      <c r="N77" s="683"/>
      <c r="O77" s="682"/>
      <c r="P77" s="683"/>
      <c r="Q77" s="682"/>
    </row>
    <row r="78" spans="1:17">
      <c r="B78" s="683"/>
      <c r="C78" s="682"/>
      <c r="D78" s="683"/>
      <c r="E78" s="682"/>
      <c r="F78" s="683"/>
      <c r="G78" s="682"/>
      <c r="H78" s="683"/>
      <c r="I78" s="682"/>
      <c r="J78" s="683"/>
      <c r="K78" s="682"/>
      <c r="L78" s="683"/>
      <c r="M78" s="682"/>
      <c r="N78" s="683"/>
      <c r="O78" s="682"/>
      <c r="P78" s="683"/>
      <c r="Q78" s="682"/>
    </row>
    <row r="79" spans="1:17">
      <c r="B79" s="683"/>
      <c r="C79" s="682"/>
      <c r="D79" s="683"/>
      <c r="E79" s="682"/>
      <c r="F79" s="683"/>
      <c r="G79" s="682"/>
      <c r="H79" s="683"/>
      <c r="I79" s="682"/>
      <c r="J79" s="683"/>
      <c r="K79" s="682"/>
      <c r="L79" s="683"/>
      <c r="M79" s="682"/>
      <c r="N79" s="683"/>
      <c r="O79" s="682"/>
      <c r="P79" s="683"/>
      <c r="Q79" s="682"/>
    </row>
    <row r="80" spans="1:17">
      <c r="B80" s="683"/>
      <c r="C80" s="682"/>
      <c r="D80" s="683"/>
      <c r="E80" s="682"/>
      <c r="F80" s="683"/>
      <c r="G80" s="682"/>
      <c r="H80" s="683"/>
      <c r="I80" s="682"/>
      <c r="J80" s="683"/>
      <c r="K80" s="682"/>
      <c r="L80" s="683"/>
      <c r="M80" s="682"/>
      <c r="N80" s="683"/>
      <c r="O80" s="682"/>
      <c r="P80" s="683"/>
      <c r="Q80" s="682"/>
    </row>
    <row r="81" spans="2:17">
      <c r="B81" s="683"/>
      <c r="C81" s="682"/>
      <c r="D81" s="683"/>
      <c r="E81" s="682"/>
      <c r="F81" s="683"/>
      <c r="G81" s="682"/>
      <c r="H81" s="683"/>
      <c r="I81" s="682"/>
      <c r="J81" s="683"/>
      <c r="K81" s="682"/>
      <c r="L81" s="683"/>
      <c r="M81" s="682"/>
      <c r="N81" s="683"/>
      <c r="O81" s="682"/>
      <c r="P81" s="683"/>
      <c r="Q81" s="682"/>
    </row>
    <row r="82" spans="2:17">
      <c r="B82" s="683"/>
      <c r="C82" s="682"/>
      <c r="D82" s="683"/>
      <c r="E82" s="682"/>
      <c r="F82" s="683"/>
      <c r="G82" s="682"/>
      <c r="H82" s="683"/>
      <c r="I82" s="682"/>
      <c r="J82" s="683"/>
      <c r="K82" s="682"/>
      <c r="L82" s="683"/>
      <c r="M82" s="682"/>
      <c r="N82" s="683"/>
      <c r="O82" s="682"/>
      <c r="P82" s="683"/>
      <c r="Q82" s="682"/>
    </row>
    <row r="83" spans="2:17">
      <c r="B83" s="683"/>
      <c r="C83" s="682"/>
      <c r="D83" s="683"/>
      <c r="E83" s="682"/>
      <c r="F83" s="683"/>
      <c r="G83" s="682"/>
      <c r="H83" s="683"/>
      <c r="I83" s="682"/>
      <c r="J83" s="683"/>
      <c r="K83" s="682"/>
      <c r="L83" s="683"/>
      <c r="M83" s="682"/>
      <c r="N83" s="683"/>
      <c r="O83" s="682"/>
      <c r="P83" s="683"/>
      <c r="Q83" s="682"/>
    </row>
    <row r="84" spans="2:17">
      <c r="B84" s="683"/>
      <c r="C84" s="682"/>
      <c r="D84" s="683"/>
      <c r="E84" s="682"/>
      <c r="F84" s="683"/>
      <c r="G84" s="682"/>
      <c r="H84" s="683"/>
      <c r="I84" s="682"/>
      <c r="J84" s="683"/>
      <c r="K84" s="682"/>
      <c r="L84" s="683"/>
      <c r="M84" s="682"/>
      <c r="N84" s="683"/>
      <c r="O84" s="682"/>
      <c r="P84" s="683"/>
      <c r="Q84" s="682"/>
    </row>
    <row r="85" spans="2:17">
      <c r="B85" s="683"/>
      <c r="C85" s="682"/>
      <c r="D85" s="683"/>
      <c r="E85" s="682"/>
      <c r="F85" s="683"/>
      <c r="G85" s="682"/>
      <c r="H85" s="683"/>
      <c r="I85" s="682"/>
      <c r="J85" s="683"/>
      <c r="K85" s="682"/>
      <c r="L85" s="683"/>
      <c r="M85" s="682"/>
      <c r="N85" s="683"/>
      <c r="O85" s="682"/>
      <c r="P85" s="683"/>
      <c r="Q85" s="682"/>
    </row>
    <row r="86" spans="2:17">
      <c r="B86" s="683"/>
      <c r="C86" s="682"/>
      <c r="D86" s="683"/>
      <c r="E86" s="682"/>
      <c r="F86" s="683"/>
      <c r="G86" s="682"/>
      <c r="H86" s="683"/>
      <c r="I86" s="682"/>
      <c r="J86" s="683"/>
      <c r="K86" s="682"/>
      <c r="L86" s="683"/>
      <c r="M86" s="682"/>
      <c r="N86" s="683"/>
      <c r="O86" s="682"/>
      <c r="P86" s="683"/>
      <c r="Q86" s="682"/>
    </row>
    <row r="87" spans="2:17">
      <c r="B87" s="683"/>
      <c r="C87" s="682"/>
      <c r="D87" s="683"/>
      <c r="E87" s="682"/>
      <c r="F87" s="683"/>
      <c r="G87" s="682"/>
      <c r="H87" s="683"/>
      <c r="I87" s="682"/>
      <c r="J87" s="683"/>
      <c r="K87" s="682"/>
      <c r="L87" s="683"/>
      <c r="M87" s="682"/>
      <c r="N87" s="683"/>
      <c r="O87" s="682"/>
      <c r="P87" s="683"/>
      <c r="Q87" s="682"/>
    </row>
    <row r="88" spans="2:17">
      <c r="B88" s="683"/>
      <c r="C88" s="682"/>
      <c r="D88" s="683"/>
      <c r="E88" s="682"/>
      <c r="F88" s="683"/>
      <c r="G88" s="682"/>
      <c r="H88" s="683"/>
      <c r="I88" s="682"/>
      <c r="J88" s="683"/>
      <c r="K88" s="682"/>
      <c r="L88" s="683"/>
      <c r="M88" s="682"/>
      <c r="N88" s="683"/>
      <c r="O88" s="682"/>
      <c r="P88" s="683"/>
      <c r="Q88" s="682"/>
    </row>
    <row r="89" spans="2:17">
      <c r="B89" s="683"/>
      <c r="C89" s="682"/>
      <c r="D89" s="683"/>
      <c r="E89" s="682"/>
      <c r="F89" s="683"/>
      <c r="G89" s="682"/>
      <c r="H89" s="683"/>
      <c r="I89" s="682"/>
      <c r="J89" s="683"/>
      <c r="K89" s="682"/>
      <c r="L89" s="683"/>
      <c r="M89" s="682"/>
      <c r="N89" s="683"/>
      <c r="O89" s="682"/>
      <c r="P89" s="683"/>
      <c r="Q89" s="682"/>
    </row>
    <row r="90" spans="2:17">
      <c r="B90" s="683"/>
      <c r="C90" s="682"/>
      <c r="D90" s="683"/>
      <c r="E90" s="682"/>
      <c r="F90" s="683"/>
      <c r="G90" s="682"/>
      <c r="H90" s="683"/>
      <c r="I90" s="682"/>
      <c r="J90" s="683"/>
      <c r="K90" s="682"/>
      <c r="L90" s="683"/>
      <c r="M90" s="682"/>
      <c r="N90" s="683"/>
      <c r="O90" s="682"/>
      <c r="P90" s="683"/>
      <c r="Q90" s="682"/>
    </row>
    <row r="91" spans="2:17">
      <c r="B91" s="683"/>
      <c r="C91" s="682"/>
      <c r="D91" s="683"/>
      <c r="E91" s="682"/>
      <c r="F91" s="683"/>
      <c r="G91" s="682"/>
      <c r="H91" s="683"/>
      <c r="I91" s="682"/>
      <c r="J91" s="683"/>
      <c r="K91" s="682"/>
      <c r="L91" s="683"/>
      <c r="M91" s="682"/>
      <c r="N91" s="683"/>
      <c r="O91" s="682"/>
      <c r="P91" s="683"/>
      <c r="Q91" s="682"/>
    </row>
    <row r="92" spans="2:17">
      <c r="B92" s="683"/>
      <c r="C92" s="682"/>
      <c r="D92" s="683"/>
      <c r="E92" s="682"/>
      <c r="F92" s="683"/>
      <c r="G92" s="682"/>
      <c r="H92" s="683"/>
      <c r="I92" s="682"/>
      <c r="J92" s="683"/>
      <c r="K92" s="682"/>
      <c r="L92" s="683"/>
      <c r="M92" s="682"/>
      <c r="N92" s="683"/>
      <c r="O92" s="682"/>
      <c r="P92" s="683"/>
      <c r="Q92" s="682"/>
    </row>
    <row r="93" spans="2:17">
      <c r="B93" s="683"/>
      <c r="C93" s="682"/>
      <c r="D93" s="683"/>
      <c r="E93" s="682"/>
      <c r="F93" s="683"/>
      <c r="G93" s="682"/>
      <c r="H93" s="683"/>
      <c r="I93" s="682"/>
      <c r="J93" s="683"/>
      <c r="K93" s="682"/>
      <c r="L93" s="683"/>
      <c r="M93" s="682"/>
      <c r="N93" s="683"/>
      <c r="O93" s="682"/>
      <c r="P93" s="683"/>
      <c r="Q93" s="682"/>
    </row>
    <row r="94" spans="2:17">
      <c r="B94" s="683"/>
      <c r="C94" s="682"/>
      <c r="D94" s="683"/>
      <c r="E94" s="682"/>
      <c r="F94" s="683"/>
      <c r="G94" s="682"/>
      <c r="H94" s="683"/>
      <c r="I94" s="682"/>
      <c r="J94" s="683"/>
      <c r="K94" s="682"/>
      <c r="L94" s="683"/>
      <c r="M94" s="682"/>
      <c r="N94" s="683"/>
      <c r="O94" s="682"/>
      <c r="P94" s="683"/>
      <c r="Q94" s="682"/>
    </row>
    <row r="95" spans="2:17">
      <c r="B95" s="683"/>
      <c r="C95" s="682"/>
      <c r="D95" s="683"/>
      <c r="E95" s="682"/>
      <c r="F95" s="683"/>
      <c r="G95" s="682"/>
      <c r="H95" s="683"/>
      <c r="I95" s="682"/>
      <c r="J95" s="683"/>
      <c r="K95" s="682"/>
      <c r="L95" s="683"/>
      <c r="M95" s="682"/>
      <c r="N95" s="683"/>
      <c r="O95" s="682"/>
      <c r="P95" s="683"/>
      <c r="Q95" s="682"/>
    </row>
    <row r="96" spans="2:17">
      <c r="B96" s="683"/>
      <c r="C96" s="682"/>
      <c r="D96" s="683"/>
      <c r="E96" s="682"/>
      <c r="F96" s="683"/>
      <c r="G96" s="682"/>
      <c r="H96" s="683"/>
      <c r="I96" s="682"/>
      <c r="J96" s="683"/>
      <c r="K96" s="682"/>
      <c r="L96" s="683"/>
      <c r="M96" s="682"/>
      <c r="N96" s="683"/>
      <c r="O96" s="682"/>
      <c r="P96" s="683"/>
      <c r="Q96" s="682"/>
    </row>
    <row r="97" spans="2:17">
      <c r="B97" s="683"/>
      <c r="C97" s="682"/>
      <c r="D97" s="683"/>
      <c r="E97" s="682"/>
      <c r="F97" s="683"/>
      <c r="G97" s="682"/>
      <c r="H97" s="683"/>
      <c r="I97" s="682"/>
      <c r="J97" s="683"/>
      <c r="K97" s="682"/>
      <c r="L97" s="683"/>
      <c r="M97" s="682"/>
      <c r="N97" s="683"/>
      <c r="O97" s="682"/>
      <c r="P97" s="683"/>
      <c r="Q97" s="682"/>
    </row>
    <row r="98" spans="2:17">
      <c r="B98" s="683"/>
      <c r="C98" s="682"/>
      <c r="D98" s="683"/>
      <c r="E98" s="682"/>
      <c r="F98" s="683"/>
      <c r="G98" s="682"/>
      <c r="H98" s="683"/>
      <c r="I98" s="682"/>
      <c r="J98" s="683"/>
      <c r="K98" s="682"/>
      <c r="L98" s="683"/>
      <c r="M98" s="682"/>
      <c r="N98" s="683"/>
      <c r="O98" s="682"/>
      <c r="P98" s="683"/>
      <c r="Q98" s="682"/>
    </row>
    <row r="99" spans="2:17">
      <c r="B99" s="683"/>
      <c r="C99" s="682"/>
      <c r="D99" s="683"/>
      <c r="E99" s="682"/>
      <c r="F99" s="683"/>
      <c r="G99" s="682"/>
      <c r="H99" s="683"/>
      <c r="I99" s="682"/>
      <c r="J99" s="683"/>
      <c r="K99" s="682"/>
      <c r="L99" s="683"/>
      <c r="M99" s="682"/>
      <c r="N99" s="683"/>
      <c r="O99" s="682"/>
      <c r="P99" s="683"/>
      <c r="Q99" s="682"/>
    </row>
    <row r="100" spans="2:17">
      <c r="B100" s="683"/>
      <c r="C100" s="682"/>
      <c r="D100" s="683"/>
      <c r="E100" s="682"/>
      <c r="F100" s="683"/>
      <c r="G100" s="682"/>
      <c r="H100" s="683"/>
      <c r="I100" s="682"/>
      <c r="J100" s="683"/>
      <c r="K100" s="682"/>
      <c r="L100" s="683"/>
      <c r="M100" s="682"/>
      <c r="N100" s="683"/>
      <c r="O100" s="682"/>
      <c r="P100" s="683"/>
      <c r="Q100" s="682"/>
    </row>
    <row r="101" spans="2:17">
      <c r="B101" s="683"/>
      <c r="C101" s="682"/>
      <c r="D101" s="683"/>
      <c r="E101" s="682"/>
      <c r="F101" s="683"/>
      <c r="G101" s="682"/>
      <c r="H101" s="683"/>
      <c r="I101" s="682"/>
      <c r="J101" s="683"/>
      <c r="K101" s="682"/>
      <c r="L101" s="683"/>
      <c r="M101" s="682"/>
      <c r="N101" s="683"/>
      <c r="O101" s="682"/>
      <c r="P101" s="683"/>
      <c r="Q101" s="682"/>
    </row>
    <row r="102" spans="2:17">
      <c r="B102" s="683"/>
      <c r="C102" s="682"/>
      <c r="D102" s="683"/>
      <c r="E102" s="682"/>
      <c r="F102" s="683"/>
      <c r="G102" s="682"/>
      <c r="H102" s="683"/>
      <c r="I102" s="682"/>
      <c r="J102" s="683"/>
      <c r="K102" s="682"/>
      <c r="L102" s="683"/>
      <c r="M102" s="682"/>
      <c r="N102" s="683"/>
      <c r="O102" s="682"/>
      <c r="P102" s="683"/>
      <c r="Q102" s="682"/>
    </row>
    <row r="103" spans="2:17">
      <c r="B103" s="683"/>
      <c r="C103" s="682"/>
      <c r="D103" s="683"/>
      <c r="E103" s="682"/>
      <c r="F103" s="683"/>
      <c r="G103" s="682"/>
      <c r="H103" s="683"/>
      <c r="I103" s="682"/>
      <c r="J103" s="683"/>
      <c r="K103" s="682"/>
      <c r="L103" s="683"/>
      <c r="M103" s="682"/>
      <c r="N103" s="683"/>
      <c r="O103" s="682"/>
      <c r="P103" s="683"/>
      <c r="Q103" s="682"/>
    </row>
    <row r="104" spans="2:17">
      <c r="B104" s="683"/>
      <c r="C104" s="682"/>
      <c r="D104" s="683"/>
      <c r="E104" s="682"/>
      <c r="F104" s="683"/>
      <c r="G104" s="682"/>
      <c r="H104" s="683"/>
      <c r="I104" s="682"/>
      <c r="J104" s="683"/>
      <c r="K104" s="682"/>
      <c r="L104" s="683"/>
      <c r="M104" s="682"/>
      <c r="N104" s="683"/>
      <c r="O104" s="682"/>
      <c r="P104" s="683"/>
      <c r="Q104" s="682"/>
    </row>
    <row r="105" spans="2:17">
      <c r="B105" s="683"/>
      <c r="C105" s="682"/>
      <c r="D105" s="683"/>
      <c r="E105" s="682"/>
      <c r="F105" s="683"/>
      <c r="G105" s="682"/>
      <c r="H105" s="683"/>
      <c r="I105" s="682"/>
      <c r="J105" s="683"/>
      <c r="K105" s="682"/>
      <c r="L105" s="683"/>
      <c r="M105" s="682"/>
      <c r="N105" s="683"/>
      <c r="O105" s="682"/>
      <c r="P105" s="683"/>
      <c r="Q105" s="682"/>
    </row>
    <row r="106" spans="2:17">
      <c r="B106" s="683"/>
      <c r="C106" s="682"/>
      <c r="D106" s="683"/>
      <c r="E106" s="682"/>
      <c r="F106" s="683"/>
      <c r="G106" s="682"/>
      <c r="H106" s="683"/>
      <c r="I106" s="682"/>
      <c r="J106" s="683"/>
      <c r="K106" s="682"/>
      <c r="L106" s="683"/>
      <c r="M106" s="682"/>
      <c r="N106" s="683"/>
      <c r="O106" s="682"/>
      <c r="P106" s="683"/>
      <c r="Q106" s="682"/>
    </row>
    <row r="107" spans="2:17">
      <c r="B107" s="683"/>
      <c r="C107" s="682"/>
      <c r="D107" s="683"/>
      <c r="E107" s="682"/>
      <c r="F107" s="683"/>
      <c r="G107" s="682"/>
      <c r="H107" s="683"/>
      <c r="I107" s="682"/>
      <c r="J107" s="683"/>
      <c r="K107" s="682"/>
      <c r="L107" s="683"/>
      <c r="M107" s="682"/>
      <c r="N107" s="683"/>
      <c r="O107" s="682"/>
      <c r="P107" s="683"/>
      <c r="Q107" s="682"/>
    </row>
    <row r="108" spans="2:17">
      <c r="B108" s="683"/>
      <c r="C108" s="682"/>
      <c r="D108" s="683"/>
      <c r="E108" s="682"/>
      <c r="F108" s="683"/>
      <c r="G108" s="682"/>
      <c r="H108" s="683"/>
      <c r="I108" s="682"/>
      <c r="J108" s="683"/>
      <c r="K108" s="682"/>
      <c r="L108" s="683"/>
      <c r="M108" s="682"/>
      <c r="N108" s="683"/>
      <c r="O108" s="682"/>
      <c r="P108" s="683"/>
      <c r="Q108" s="682"/>
    </row>
    <row r="109" spans="2:17">
      <c r="B109" s="683"/>
      <c r="C109" s="682"/>
      <c r="D109" s="683"/>
      <c r="E109" s="682"/>
      <c r="F109" s="683"/>
      <c r="G109" s="682"/>
      <c r="H109" s="683"/>
      <c r="I109" s="682"/>
      <c r="J109" s="683"/>
      <c r="K109" s="682"/>
      <c r="L109" s="683"/>
      <c r="M109" s="682"/>
      <c r="N109" s="683"/>
      <c r="O109" s="682"/>
      <c r="P109" s="683"/>
      <c r="Q109" s="682"/>
    </row>
    <row r="110" spans="2:17">
      <c r="B110" s="683"/>
      <c r="C110" s="682"/>
      <c r="D110" s="683"/>
      <c r="E110" s="682"/>
      <c r="F110" s="683"/>
      <c r="G110" s="682"/>
      <c r="H110" s="683"/>
      <c r="I110" s="682"/>
      <c r="J110" s="683"/>
      <c r="K110" s="682"/>
      <c r="L110" s="683"/>
      <c r="M110" s="682"/>
      <c r="N110" s="683"/>
      <c r="O110" s="682"/>
      <c r="P110" s="683"/>
      <c r="Q110" s="682"/>
    </row>
    <row r="111" spans="2:17">
      <c r="B111" s="683"/>
      <c r="C111" s="682"/>
      <c r="D111" s="683"/>
      <c r="E111" s="682"/>
      <c r="F111" s="683"/>
      <c r="G111" s="682"/>
      <c r="H111" s="683"/>
      <c r="I111" s="682"/>
      <c r="J111" s="683"/>
      <c r="K111" s="682"/>
      <c r="L111" s="683"/>
      <c r="M111" s="682"/>
      <c r="N111" s="683"/>
      <c r="O111" s="682"/>
      <c r="P111" s="683"/>
      <c r="Q111" s="682"/>
    </row>
    <row r="112" spans="2:17">
      <c r="B112" s="683"/>
      <c r="C112" s="682"/>
      <c r="D112" s="683"/>
      <c r="E112" s="682"/>
      <c r="F112" s="683"/>
      <c r="G112" s="682"/>
      <c r="H112" s="683"/>
      <c r="I112" s="682"/>
      <c r="J112" s="683"/>
      <c r="K112" s="682"/>
      <c r="L112" s="683"/>
      <c r="M112" s="682"/>
      <c r="N112" s="683"/>
      <c r="O112" s="682"/>
      <c r="P112" s="683"/>
      <c r="Q112" s="682"/>
    </row>
    <row r="113" spans="2:17">
      <c r="B113" s="683"/>
      <c r="C113" s="682"/>
      <c r="D113" s="683"/>
      <c r="E113" s="682"/>
      <c r="F113" s="683"/>
      <c r="G113" s="682"/>
      <c r="H113" s="683"/>
      <c r="I113" s="682"/>
      <c r="J113" s="683"/>
      <c r="K113" s="682"/>
      <c r="L113" s="683"/>
      <c r="M113" s="682"/>
      <c r="N113" s="683"/>
      <c r="O113" s="682"/>
      <c r="P113" s="683"/>
      <c r="Q113" s="682"/>
    </row>
    <row r="114" spans="2:17">
      <c r="B114" s="683"/>
      <c r="C114" s="682"/>
      <c r="D114" s="683"/>
      <c r="E114" s="682"/>
      <c r="F114" s="683"/>
      <c r="G114" s="682"/>
      <c r="H114" s="683"/>
      <c r="I114" s="682"/>
      <c r="J114" s="683"/>
      <c r="K114" s="682"/>
      <c r="L114" s="683"/>
      <c r="M114" s="682"/>
      <c r="N114" s="683"/>
      <c r="O114" s="682"/>
      <c r="P114" s="683"/>
      <c r="Q114" s="682"/>
    </row>
  </sheetData>
  <pageMargins left="0.7" right="0.7" top="0.75" bottom="0.75" header="0.3" footer="0.3"/>
  <pageSetup scale="96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114"/>
  <sheetViews>
    <sheetView zoomScaleNormal="100" workbookViewId="0">
      <selection activeCell="M44" sqref="M44"/>
    </sheetView>
  </sheetViews>
  <sheetFormatPr defaultColWidth="11.7109375" defaultRowHeight="15"/>
  <cols>
    <col min="1" max="10" width="5.7109375" style="627" customWidth="1"/>
    <col min="11" max="11" width="6.7109375" style="627" customWidth="1"/>
    <col min="12" max="12" width="5.7109375" style="627" customWidth="1"/>
    <col min="13" max="13" width="6.85546875" style="627" customWidth="1"/>
    <col min="14" max="14" width="5.7109375" style="627" customWidth="1"/>
    <col min="15" max="15" width="6.28515625" style="627" customWidth="1"/>
    <col min="16" max="16" width="5.7109375" style="627" customWidth="1"/>
    <col min="17" max="17" width="6.7109375" style="627" customWidth="1"/>
    <col min="18" max="161" width="11.7109375" style="627" customWidth="1"/>
    <col min="162" max="256" width="11.7109375" style="684"/>
    <col min="257" max="266" width="5.7109375" style="684" customWidth="1"/>
    <col min="267" max="267" width="6.7109375" style="684" customWidth="1"/>
    <col min="268" max="268" width="5.7109375" style="684" customWidth="1"/>
    <col min="269" max="269" width="6.85546875" style="684" customWidth="1"/>
    <col min="270" max="270" width="5.7109375" style="684" customWidth="1"/>
    <col min="271" max="271" width="6.28515625" style="684" customWidth="1"/>
    <col min="272" max="272" width="5.7109375" style="684" customWidth="1"/>
    <col min="273" max="273" width="6.7109375" style="684" customWidth="1"/>
    <col min="274" max="417" width="11.7109375" style="684" customWidth="1"/>
    <col min="418" max="512" width="11.7109375" style="684"/>
    <col min="513" max="522" width="5.7109375" style="684" customWidth="1"/>
    <col min="523" max="523" width="6.7109375" style="684" customWidth="1"/>
    <col min="524" max="524" width="5.7109375" style="684" customWidth="1"/>
    <col min="525" max="525" width="6.85546875" style="684" customWidth="1"/>
    <col min="526" max="526" width="5.7109375" style="684" customWidth="1"/>
    <col min="527" max="527" width="6.28515625" style="684" customWidth="1"/>
    <col min="528" max="528" width="5.7109375" style="684" customWidth="1"/>
    <col min="529" max="529" width="6.7109375" style="684" customWidth="1"/>
    <col min="530" max="673" width="11.7109375" style="684" customWidth="1"/>
    <col min="674" max="768" width="11.7109375" style="684"/>
    <col min="769" max="778" width="5.7109375" style="684" customWidth="1"/>
    <col min="779" max="779" width="6.7109375" style="684" customWidth="1"/>
    <col min="780" max="780" width="5.7109375" style="684" customWidth="1"/>
    <col min="781" max="781" width="6.85546875" style="684" customWidth="1"/>
    <col min="782" max="782" width="5.7109375" style="684" customWidth="1"/>
    <col min="783" max="783" width="6.28515625" style="684" customWidth="1"/>
    <col min="784" max="784" width="5.7109375" style="684" customWidth="1"/>
    <col min="785" max="785" width="6.7109375" style="684" customWidth="1"/>
    <col min="786" max="929" width="11.7109375" style="684" customWidth="1"/>
    <col min="930" max="1024" width="11.7109375" style="684"/>
    <col min="1025" max="1034" width="5.7109375" style="684" customWidth="1"/>
    <col min="1035" max="1035" width="6.7109375" style="684" customWidth="1"/>
    <col min="1036" max="1036" width="5.7109375" style="684" customWidth="1"/>
    <col min="1037" max="1037" width="6.85546875" style="684" customWidth="1"/>
    <col min="1038" max="1038" width="5.7109375" style="684" customWidth="1"/>
    <col min="1039" max="1039" width="6.28515625" style="684" customWidth="1"/>
    <col min="1040" max="1040" width="5.7109375" style="684" customWidth="1"/>
    <col min="1041" max="1041" width="6.7109375" style="684" customWidth="1"/>
    <col min="1042" max="1185" width="11.7109375" style="684" customWidth="1"/>
    <col min="1186" max="1280" width="11.7109375" style="684"/>
    <col min="1281" max="1290" width="5.7109375" style="684" customWidth="1"/>
    <col min="1291" max="1291" width="6.7109375" style="684" customWidth="1"/>
    <col min="1292" max="1292" width="5.7109375" style="684" customWidth="1"/>
    <col min="1293" max="1293" width="6.85546875" style="684" customWidth="1"/>
    <col min="1294" max="1294" width="5.7109375" style="684" customWidth="1"/>
    <col min="1295" max="1295" width="6.28515625" style="684" customWidth="1"/>
    <col min="1296" max="1296" width="5.7109375" style="684" customWidth="1"/>
    <col min="1297" max="1297" width="6.7109375" style="684" customWidth="1"/>
    <col min="1298" max="1441" width="11.7109375" style="684" customWidth="1"/>
    <col min="1442" max="1536" width="11.7109375" style="684"/>
    <col min="1537" max="1546" width="5.7109375" style="684" customWidth="1"/>
    <col min="1547" max="1547" width="6.7109375" style="684" customWidth="1"/>
    <col min="1548" max="1548" width="5.7109375" style="684" customWidth="1"/>
    <col min="1549" max="1549" width="6.85546875" style="684" customWidth="1"/>
    <col min="1550" max="1550" width="5.7109375" style="684" customWidth="1"/>
    <col min="1551" max="1551" width="6.28515625" style="684" customWidth="1"/>
    <col min="1552" max="1552" width="5.7109375" style="684" customWidth="1"/>
    <col min="1553" max="1553" width="6.7109375" style="684" customWidth="1"/>
    <col min="1554" max="1697" width="11.7109375" style="684" customWidth="1"/>
    <col min="1698" max="1792" width="11.7109375" style="684"/>
    <col min="1793" max="1802" width="5.7109375" style="684" customWidth="1"/>
    <col min="1803" max="1803" width="6.7109375" style="684" customWidth="1"/>
    <col min="1804" max="1804" width="5.7109375" style="684" customWidth="1"/>
    <col min="1805" max="1805" width="6.85546875" style="684" customWidth="1"/>
    <col min="1806" max="1806" width="5.7109375" style="684" customWidth="1"/>
    <col min="1807" max="1807" width="6.28515625" style="684" customWidth="1"/>
    <col min="1808" max="1808" width="5.7109375" style="684" customWidth="1"/>
    <col min="1809" max="1809" width="6.7109375" style="684" customWidth="1"/>
    <col min="1810" max="1953" width="11.7109375" style="684" customWidth="1"/>
    <col min="1954" max="2048" width="11.7109375" style="684"/>
    <col min="2049" max="2058" width="5.7109375" style="684" customWidth="1"/>
    <col min="2059" max="2059" width="6.7109375" style="684" customWidth="1"/>
    <col min="2060" max="2060" width="5.7109375" style="684" customWidth="1"/>
    <col min="2061" max="2061" width="6.85546875" style="684" customWidth="1"/>
    <col min="2062" max="2062" width="5.7109375" style="684" customWidth="1"/>
    <col min="2063" max="2063" width="6.28515625" style="684" customWidth="1"/>
    <col min="2064" max="2064" width="5.7109375" style="684" customWidth="1"/>
    <col min="2065" max="2065" width="6.7109375" style="684" customWidth="1"/>
    <col min="2066" max="2209" width="11.7109375" style="684" customWidth="1"/>
    <col min="2210" max="2304" width="11.7109375" style="684"/>
    <col min="2305" max="2314" width="5.7109375" style="684" customWidth="1"/>
    <col min="2315" max="2315" width="6.7109375" style="684" customWidth="1"/>
    <col min="2316" max="2316" width="5.7109375" style="684" customWidth="1"/>
    <col min="2317" max="2317" width="6.85546875" style="684" customWidth="1"/>
    <col min="2318" max="2318" width="5.7109375" style="684" customWidth="1"/>
    <col min="2319" max="2319" width="6.28515625" style="684" customWidth="1"/>
    <col min="2320" max="2320" width="5.7109375" style="684" customWidth="1"/>
    <col min="2321" max="2321" width="6.7109375" style="684" customWidth="1"/>
    <col min="2322" max="2465" width="11.7109375" style="684" customWidth="1"/>
    <col min="2466" max="2560" width="11.7109375" style="684"/>
    <col min="2561" max="2570" width="5.7109375" style="684" customWidth="1"/>
    <col min="2571" max="2571" width="6.7109375" style="684" customWidth="1"/>
    <col min="2572" max="2572" width="5.7109375" style="684" customWidth="1"/>
    <col min="2573" max="2573" width="6.85546875" style="684" customWidth="1"/>
    <col min="2574" max="2574" width="5.7109375" style="684" customWidth="1"/>
    <col min="2575" max="2575" width="6.28515625" style="684" customWidth="1"/>
    <col min="2576" max="2576" width="5.7109375" style="684" customWidth="1"/>
    <col min="2577" max="2577" width="6.7109375" style="684" customWidth="1"/>
    <col min="2578" max="2721" width="11.7109375" style="684" customWidth="1"/>
    <col min="2722" max="2816" width="11.7109375" style="684"/>
    <col min="2817" max="2826" width="5.7109375" style="684" customWidth="1"/>
    <col min="2827" max="2827" width="6.7109375" style="684" customWidth="1"/>
    <col min="2828" max="2828" width="5.7109375" style="684" customWidth="1"/>
    <col min="2829" max="2829" width="6.85546875" style="684" customWidth="1"/>
    <col min="2830" max="2830" width="5.7109375" style="684" customWidth="1"/>
    <col min="2831" max="2831" width="6.28515625" style="684" customWidth="1"/>
    <col min="2832" max="2832" width="5.7109375" style="684" customWidth="1"/>
    <col min="2833" max="2833" width="6.7109375" style="684" customWidth="1"/>
    <col min="2834" max="2977" width="11.7109375" style="684" customWidth="1"/>
    <col min="2978" max="3072" width="11.7109375" style="684"/>
    <col min="3073" max="3082" width="5.7109375" style="684" customWidth="1"/>
    <col min="3083" max="3083" width="6.7109375" style="684" customWidth="1"/>
    <col min="3084" max="3084" width="5.7109375" style="684" customWidth="1"/>
    <col min="3085" max="3085" width="6.85546875" style="684" customWidth="1"/>
    <col min="3086" max="3086" width="5.7109375" style="684" customWidth="1"/>
    <col min="3087" max="3087" width="6.28515625" style="684" customWidth="1"/>
    <col min="3088" max="3088" width="5.7109375" style="684" customWidth="1"/>
    <col min="3089" max="3089" width="6.7109375" style="684" customWidth="1"/>
    <col min="3090" max="3233" width="11.7109375" style="684" customWidth="1"/>
    <col min="3234" max="3328" width="11.7109375" style="684"/>
    <col min="3329" max="3338" width="5.7109375" style="684" customWidth="1"/>
    <col min="3339" max="3339" width="6.7109375" style="684" customWidth="1"/>
    <col min="3340" max="3340" width="5.7109375" style="684" customWidth="1"/>
    <col min="3341" max="3341" width="6.85546875" style="684" customWidth="1"/>
    <col min="3342" max="3342" width="5.7109375" style="684" customWidth="1"/>
    <col min="3343" max="3343" width="6.28515625" style="684" customWidth="1"/>
    <col min="3344" max="3344" width="5.7109375" style="684" customWidth="1"/>
    <col min="3345" max="3345" width="6.7109375" style="684" customWidth="1"/>
    <col min="3346" max="3489" width="11.7109375" style="684" customWidth="1"/>
    <col min="3490" max="3584" width="11.7109375" style="684"/>
    <col min="3585" max="3594" width="5.7109375" style="684" customWidth="1"/>
    <col min="3595" max="3595" width="6.7109375" style="684" customWidth="1"/>
    <col min="3596" max="3596" width="5.7109375" style="684" customWidth="1"/>
    <col min="3597" max="3597" width="6.85546875" style="684" customWidth="1"/>
    <col min="3598" max="3598" width="5.7109375" style="684" customWidth="1"/>
    <col min="3599" max="3599" width="6.28515625" style="684" customWidth="1"/>
    <col min="3600" max="3600" width="5.7109375" style="684" customWidth="1"/>
    <col min="3601" max="3601" width="6.7109375" style="684" customWidth="1"/>
    <col min="3602" max="3745" width="11.7109375" style="684" customWidth="1"/>
    <col min="3746" max="3840" width="11.7109375" style="684"/>
    <col min="3841" max="3850" width="5.7109375" style="684" customWidth="1"/>
    <col min="3851" max="3851" width="6.7109375" style="684" customWidth="1"/>
    <col min="3852" max="3852" width="5.7109375" style="684" customWidth="1"/>
    <col min="3853" max="3853" width="6.85546875" style="684" customWidth="1"/>
    <col min="3854" max="3854" width="5.7109375" style="684" customWidth="1"/>
    <col min="3855" max="3855" width="6.28515625" style="684" customWidth="1"/>
    <col min="3856" max="3856" width="5.7109375" style="684" customWidth="1"/>
    <col min="3857" max="3857" width="6.7109375" style="684" customWidth="1"/>
    <col min="3858" max="4001" width="11.7109375" style="684" customWidth="1"/>
    <col min="4002" max="4096" width="11.7109375" style="684"/>
    <col min="4097" max="4106" width="5.7109375" style="684" customWidth="1"/>
    <col min="4107" max="4107" width="6.7109375" style="684" customWidth="1"/>
    <col min="4108" max="4108" width="5.7109375" style="684" customWidth="1"/>
    <col min="4109" max="4109" width="6.85546875" style="684" customWidth="1"/>
    <col min="4110" max="4110" width="5.7109375" style="684" customWidth="1"/>
    <col min="4111" max="4111" width="6.28515625" style="684" customWidth="1"/>
    <col min="4112" max="4112" width="5.7109375" style="684" customWidth="1"/>
    <col min="4113" max="4113" width="6.7109375" style="684" customWidth="1"/>
    <col min="4114" max="4257" width="11.7109375" style="684" customWidth="1"/>
    <col min="4258" max="4352" width="11.7109375" style="684"/>
    <col min="4353" max="4362" width="5.7109375" style="684" customWidth="1"/>
    <col min="4363" max="4363" width="6.7109375" style="684" customWidth="1"/>
    <col min="4364" max="4364" width="5.7109375" style="684" customWidth="1"/>
    <col min="4365" max="4365" width="6.85546875" style="684" customWidth="1"/>
    <col min="4366" max="4366" width="5.7109375" style="684" customWidth="1"/>
    <col min="4367" max="4367" width="6.28515625" style="684" customWidth="1"/>
    <col min="4368" max="4368" width="5.7109375" style="684" customWidth="1"/>
    <col min="4369" max="4369" width="6.7109375" style="684" customWidth="1"/>
    <col min="4370" max="4513" width="11.7109375" style="684" customWidth="1"/>
    <col min="4514" max="4608" width="11.7109375" style="684"/>
    <col min="4609" max="4618" width="5.7109375" style="684" customWidth="1"/>
    <col min="4619" max="4619" width="6.7109375" style="684" customWidth="1"/>
    <col min="4620" max="4620" width="5.7109375" style="684" customWidth="1"/>
    <col min="4621" max="4621" width="6.85546875" style="684" customWidth="1"/>
    <col min="4622" max="4622" width="5.7109375" style="684" customWidth="1"/>
    <col min="4623" max="4623" width="6.28515625" style="684" customWidth="1"/>
    <col min="4624" max="4624" width="5.7109375" style="684" customWidth="1"/>
    <col min="4625" max="4625" width="6.7109375" style="684" customWidth="1"/>
    <col min="4626" max="4769" width="11.7109375" style="684" customWidth="1"/>
    <col min="4770" max="4864" width="11.7109375" style="684"/>
    <col min="4865" max="4874" width="5.7109375" style="684" customWidth="1"/>
    <col min="4875" max="4875" width="6.7109375" style="684" customWidth="1"/>
    <col min="4876" max="4876" width="5.7109375" style="684" customWidth="1"/>
    <col min="4877" max="4877" width="6.85546875" style="684" customWidth="1"/>
    <col min="4878" max="4878" width="5.7109375" style="684" customWidth="1"/>
    <col min="4879" max="4879" width="6.28515625" style="684" customWidth="1"/>
    <col min="4880" max="4880" width="5.7109375" style="684" customWidth="1"/>
    <col min="4881" max="4881" width="6.7109375" style="684" customWidth="1"/>
    <col min="4882" max="5025" width="11.7109375" style="684" customWidth="1"/>
    <col min="5026" max="5120" width="11.7109375" style="684"/>
    <col min="5121" max="5130" width="5.7109375" style="684" customWidth="1"/>
    <col min="5131" max="5131" width="6.7109375" style="684" customWidth="1"/>
    <col min="5132" max="5132" width="5.7109375" style="684" customWidth="1"/>
    <col min="5133" max="5133" width="6.85546875" style="684" customWidth="1"/>
    <col min="5134" max="5134" width="5.7109375" style="684" customWidth="1"/>
    <col min="5135" max="5135" width="6.28515625" style="684" customWidth="1"/>
    <col min="5136" max="5136" width="5.7109375" style="684" customWidth="1"/>
    <col min="5137" max="5137" width="6.7109375" style="684" customWidth="1"/>
    <col min="5138" max="5281" width="11.7109375" style="684" customWidth="1"/>
    <col min="5282" max="5376" width="11.7109375" style="684"/>
    <col min="5377" max="5386" width="5.7109375" style="684" customWidth="1"/>
    <col min="5387" max="5387" width="6.7109375" style="684" customWidth="1"/>
    <col min="5388" max="5388" width="5.7109375" style="684" customWidth="1"/>
    <col min="5389" max="5389" width="6.85546875" style="684" customWidth="1"/>
    <col min="5390" max="5390" width="5.7109375" style="684" customWidth="1"/>
    <col min="5391" max="5391" width="6.28515625" style="684" customWidth="1"/>
    <col min="5392" max="5392" width="5.7109375" style="684" customWidth="1"/>
    <col min="5393" max="5393" width="6.7109375" style="684" customWidth="1"/>
    <col min="5394" max="5537" width="11.7109375" style="684" customWidth="1"/>
    <col min="5538" max="5632" width="11.7109375" style="684"/>
    <col min="5633" max="5642" width="5.7109375" style="684" customWidth="1"/>
    <col min="5643" max="5643" width="6.7109375" style="684" customWidth="1"/>
    <col min="5644" max="5644" width="5.7109375" style="684" customWidth="1"/>
    <col min="5645" max="5645" width="6.85546875" style="684" customWidth="1"/>
    <col min="5646" max="5646" width="5.7109375" style="684" customWidth="1"/>
    <col min="5647" max="5647" width="6.28515625" style="684" customWidth="1"/>
    <col min="5648" max="5648" width="5.7109375" style="684" customWidth="1"/>
    <col min="5649" max="5649" width="6.7109375" style="684" customWidth="1"/>
    <col min="5650" max="5793" width="11.7109375" style="684" customWidth="1"/>
    <col min="5794" max="5888" width="11.7109375" style="684"/>
    <col min="5889" max="5898" width="5.7109375" style="684" customWidth="1"/>
    <col min="5899" max="5899" width="6.7109375" style="684" customWidth="1"/>
    <col min="5900" max="5900" width="5.7109375" style="684" customWidth="1"/>
    <col min="5901" max="5901" width="6.85546875" style="684" customWidth="1"/>
    <col min="5902" max="5902" width="5.7109375" style="684" customWidth="1"/>
    <col min="5903" max="5903" width="6.28515625" style="684" customWidth="1"/>
    <col min="5904" max="5904" width="5.7109375" style="684" customWidth="1"/>
    <col min="5905" max="5905" width="6.7109375" style="684" customWidth="1"/>
    <col min="5906" max="6049" width="11.7109375" style="684" customWidth="1"/>
    <col min="6050" max="6144" width="11.7109375" style="684"/>
    <col min="6145" max="6154" width="5.7109375" style="684" customWidth="1"/>
    <col min="6155" max="6155" width="6.7109375" style="684" customWidth="1"/>
    <col min="6156" max="6156" width="5.7109375" style="684" customWidth="1"/>
    <col min="6157" max="6157" width="6.85546875" style="684" customWidth="1"/>
    <col min="6158" max="6158" width="5.7109375" style="684" customWidth="1"/>
    <col min="6159" max="6159" width="6.28515625" style="684" customWidth="1"/>
    <col min="6160" max="6160" width="5.7109375" style="684" customWidth="1"/>
    <col min="6161" max="6161" width="6.7109375" style="684" customWidth="1"/>
    <col min="6162" max="6305" width="11.7109375" style="684" customWidth="1"/>
    <col min="6306" max="6400" width="11.7109375" style="684"/>
    <col min="6401" max="6410" width="5.7109375" style="684" customWidth="1"/>
    <col min="6411" max="6411" width="6.7109375" style="684" customWidth="1"/>
    <col min="6412" max="6412" width="5.7109375" style="684" customWidth="1"/>
    <col min="6413" max="6413" width="6.85546875" style="684" customWidth="1"/>
    <col min="6414" max="6414" width="5.7109375" style="684" customWidth="1"/>
    <col min="6415" max="6415" width="6.28515625" style="684" customWidth="1"/>
    <col min="6416" max="6416" width="5.7109375" style="684" customWidth="1"/>
    <col min="6417" max="6417" width="6.7109375" style="684" customWidth="1"/>
    <col min="6418" max="6561" width="11.7109375" style="684" customWidth="1"/>
    <col min="6562" max="6656" width="11.7109375" style="684"/>
    <col min="6657" max="6666" width="5.7109375" style="684" customWidth="1"/>
    <col min="6667" max="6667" width="6.7109375" style="684" customWidth="1"/>
    <col min="6668" max="6668" width="5.7109375" style="684" customWidth="1"/>
    <col min="6669" max="6669" width="6.85546875" style="684" customWidth="1"/>
    <col min="6670" max="6670" width="5.7109375" style="684" customWidth="1"/>
    <col min="6671" max="6671" width="6.28515625" style="684" customWidth="1"/>
    <col min="6672" max="6672" width="5.7109375" style="684" customWidth="1"/>
    <col min="6673" max="6673" width="6.7109375" style="684" customWidth="1"/>
    <col min="6674" max="6817" width="11.7109375" style="684" customWidth="1"/>
    <col min="6818" max="6912" width="11.7109375" style="684"/>
    <col min="6913" max="6922" width="5.7109375" style="684" customWidth="1"/>
    <col min="6923" max="6923" width="6.7109375" style="684" customWidth="1"/>
    <col min="6924" max="6924" width="5.7109375" style="684" customWidth="1"/>
    <col min="6925" max="6925" width="6.85546875" style="684" customWidth="1"/>
    <col min="6926" max="6926" width="5.7109375" style="684" customWidth="1"/>
    <col min="6927" max="6927" width="6.28515625" style="684" customWidth="1"/>
    <col min="6928" max="6928" width="5.7109375" style="684" customWidth="1"/>
    <col min="6929" max="6929" width="6.7109375" style="684" customWidth="1"/>
    <col min="6930" max="7073" width="11.7109375" style="684" customWidth="1"/>
    <col min="7074" max="7168" width="11.7109375" style="684"/>
    <col min="7169" max="7178" width="5.7109375" style="684" customWidth="1"/>
    <col min="7179" max="7179" width="6.7109375" style="684" customWidth="1"/>
    <col min="7180" max="7180" width="5.7109375" style="684" customWidth="1"/>
    <col min="7181" max="7181" width="6.85546875" style="684" customWidth="1"/>
    <col min="7182" max="7182" width="5.7109375" style="684" customWidth="1"/>
    <col min="7183" max="7183" width="6.28515625" style="684" customWidth="1"/>
    <col min="7184" max="7184" width="5.7109375" style="684" customWidth="1"/>
    <col min="7185" max="7185" width="6.7109375" style="684" customWidth="1"/>
    <col min="7186" max="7329" width="11.7109375" style="684" customWidth="1"/>
    <col min="7330" max="7424" width="11.7109375" style="684"/>
    <col min="7425" max="7434" width="5.7109375" style="684" customWidth="1"/>
    <col min="7435" max="7435" width="6.7109375" style="684" customWidth="1"/>
    <col min="7436" max="7436" width="5.7109375" style="684" customWidth="1"/>
    <col min="7437" max="7437" width="6.85546875" style="684" customWidth="1"/>
    <col min="7438" max="7438" width="5.7109375" style="684" customWidth="1"/>
    <col min="7439" max="7439" width="6.28515625" style="684" customWidth="1"/>
    <col min="7440" max="7440" width="5.7109375" style="684" customWidth="1"/>
    <col min="7441" max="7441" width="6.7109375" style="684" customWidth="1"/>
    <col min="7442" max="7585" width="11.7109375" style="684" customWidth="1"/>
    <col min="7586" max="7680" width="11.7109375" style="684"/>
    <col min="7681" max="7690" width="5.7109375" style="684" customWidth="1"/>
    <col min="7691" max="7691" width="6.7109375" style="684" customWidth="1"/>
    <col min="7692" max="7692" width="5.7109375" style="684" customWidth="1"/>
    <col min="7693" max="7693" width="6.85546875" style="684" customWidth="1"/>
    <col min="7694" max="7694" width="5.7109375" style="684" customWidth="1"/>
    <col min="7695" max="7695" width="6.28515625" style="684" customWidth="1"/>
    <col min="7696" max="7696" width="5.7109375" style="684" customWidth="1"/>
    <col min="7697" max="7697" width="6.7109375" style="684" customWidth="1"/>
    <col min="7698" max="7841" width="11.7109375" style="684" customWidth="1"/>
    <col min="7842" max="7936" width="11.7109375" style="684"/>
    <col min="7937" max="7946" width="5.7109375" style="684" customWidth="1"/>
    <col min="7947" max="7947" width="6.7109375" style="684" customWidth="1"/>
    <col min="7948" max="7948" width="5.7109375" style="684" customWidth="1"/>
    <col min="7949" max="7949" width="6.85546875" style="684" customWidth="1"/>
    <col min="7950" max="7950" width="5.7109375" style="684" customWidth="1"/>
    <col min="7951" max="7951" width="6.28515625" style="684" customWidth="1"/>
    <col min="7952" max="7952" width="5.7109375" style="684" customWidth="1"/>
    <col min="7953" max="7953" width="6.7109375" style="684" customWidth="1"/>
    <col min="7954" max="8097" width="11.7109375" style="684" customWidth="1"/>
    <col min="8098" max="8192" width="11.7109375" style="684"/>
    <col min="8193" max="8202" width="5.7109375" style="684" customWidth="1"/>
    <col min="8203" max="8203" width="6.7109375" style="684" customWidth="1"/>
    <col min="8204" max="8204" width="5.7109375" style="684" customWidth="1"/>
    <col min="8205" max="8205" width="6.85546875" style="684" customWidth="1"/>
    <col min="8206" max="8206" width="5.7109375" style="684" customWidth="1"/>
    <col min="8207" max="8207" width="6.28515625" style="684" customWidth="1"/>
    <col min="8208" max="8208" width="5.7109375" style="684" customWidth="1"/>
    <col min="8209" max="8209" width="6.7109375" style="684" customWidth="1"/>
    <col min="8210" max="8353" width="11.7109375" style="684" customWidth="1"/>
    <col min="8354" max="8448" width="11.7109375" style="684"/>
    <col min="8449" max="8458" width="5.7109375" style="684" customWidth="1"/>
    <col min="8459" max="8459" width="6.7109375" style="684" customWidth="1"/>
    <col min="8460" max="8460" width="5.7109375" style="684" customWidth="1"/>
    <col min="8461" max="8461" width="6.85546875" style="684" customWidth="1"/>
    <col min="8462" max="8462" width="5.7109375" style="684" customWidth="1"/>
    <col min="8463" max="8463" width="6.28515625" style="684" customWidth="1"/>
    <col min="8464" max="8464" width="5.7109375" style="684" customWidth="1"/>
    <col min="8465" max="8465" width="6.7109375" style="684" customWidth="1"/>
    <col min="8466" max="8609" width="11.7109375" style="684" customWidth="1"/>
    <col min="8610" max="8704" width="11.7109375" style="684"/>
    <col min="8705" max="8714" width="5.7109375" style="684" customWidth="1"/>
    <col min="8715" max="8715" width="6.7109375" style="684" customWidth="1"/>
    <col min="8716" max="8716" width="5.7109375" style="684" customWidth="1"/>
    <col min="8717" max="8717" width="6.85546875" style="684" customWidth="1"/>
    <col min="8718" max="8718" width="5.7109375" style="684" customWidth="1"/>
    <col min="8719" max="8719" width="6.28515625" style="684" customWidth="1"/>
    <col min="8720" max="8720" width="5.7109375" style="684" customWidth="1"/>
    <col min="8721" max="8721" width="6.7109375" style="684" customWidth="1"/>
    <col min="8722" max="8865" width="11.7109375" style="684" customWidth="1"/>
    <col min="8866" max="8960" width="11.7109375" style="684"/>
    <col min="8961" max="8970" width="5.7109375" style="684" customWidth="1"/>
    <col min="8971" max="8971" width="6.7109375" style="684" customWidth="1"/>
    <col min="8972" max="8972" width="5.7109375" style="684" customWidth="1"/>
    <col min="8973" max="8973" width="6.85546875" style="684" customWidth="1"/>
    <col min="8974" max="8974" width="5.7109375" style="684" customWidth="1"/>
    <col min="8975" max="8975" width="6.28515625" style="684" customWidth="1"/>
    <col min="8976" max="8976" width="5.7109375" style="684" customWidth="1"/>
    <col min="8977" max="8977" width="6.7109375" style="684" customWidth="1"/>
    <col min="8978" max="9121" width="11.7109375" style="684" customWidth="1"/>
    <col min="9122" max="9216" width="11.7109375" style="684"/>
    <col min="9217" max="9226" width="5.7109375" style="684" customWidth="1"/>
    <col min="9227" max="9227" width="6.7109375" style="684" customWidth="1"/>
    <col min="9228" max="9228" width="5.7109375" style="684" customWidth="1"/>
    <col min="9229" max="9229" width="6.85546875" style="684" customWidth="1"/>
    <col min="9230" max="9230" width="5.7109375" style="684" customWidth="1"/>
    <col min="9231" max="9231" width="6.28515625" style="684" customWidth="1"/>
    <col min="9232" max="9232" width="5.7109375" style="684" customWidth="1"/>
    <col min="9233" max="9233" width="6.7109375" style="684" customWidth="1"/>
    <col min="9234" max="9377" width="11.7109375" style="684" customWidth="1"/>
    <col min="9378" max="9472" width="11.7109375" style="684"/>
    <col min="9473" max="9482" width="5.7109375" style="684" customWidth="1"/>
    <col min="9483" max="9483" width="6.7109375" style="684" customWidth="1"/>
    <col min="9484" max="9484" width="5.7109375" style="684" customWidth="1"/>
    <col min="9485" max="9485" width="6.85546875" style="684" customWidth="1"/>
    <col min="9486" max="9486" width="5.7109375" style="684" customWidth="1"/>
    <col min="9487" max="9487" width="6.28515625" style="684" customWidth="1"/>
    <col min="9488" max="9488" width="5.7109375" style="684" customWidth="1"/>
    <col min="9489" max="9489" width="6.7109375" style="684" customWidth="1"/>
    <col min="9490" max="9633" width="11.7109375" style="684" customWidth="1"/>
    <col min="9634" max="9728" width="11.7109375" style="684"/>
    <col min="9729" max="9738" width="5.7109375" style="684" customWidth="1"/>
    <col min="9739" max="9739" width="6.7109375" style="684" customWidth="1"/>
    <col min="9740" max="9740" width="5.7109375" style="684" customWidth="1"/>
    <col min="9741" max="9741" width="6.85546875" style="684" customWidth="1"/>
    <col min="9742" max="9742" width="5.7109375" style="684" customWidth="1"/>
    <col min="9743" max="9743" width="6.28515625" style="684" customWidth="1"/>
    <col min="9744" max="9744" width="5.7109375" style="684" customWidth="1"/>
    <col min="9745" max="9745" width="6.7109375" style="684" customWidth="1"/>
    <col min="9746" max="9889" width="11.7109375" style="684" customWidth="1"/>
    <col min="9890" max="9984" width="11.7109375" style="684"/>
    <col min="9985" max="9994" width="5.7109375" style="684" customWidth="1"/>
    <col min="9995" max="9995" width="6.7109375" style="684" customWidth="1"/>
    <col min="9996" max="9996" width="5.7109375" style="684" customWidth="1"/>
    <col min="9997" max="9997" width="6.85546875" style="684" customWidth="1"/>
    <col min="9998" max="9998" width="5.7109375" style="684" customWidth="1"/>
    <col min="9999" max="9999" width="6.28515625" style="684" customWidth="1"/>
    <col min="10000" max="10000" width="5.7109375" style="684" customWidth="1"/>
    <col min="10001" max="10001" width="6.7109375" style="684" customWidth="1"/>
    <col min="10002" max="10145" width="11.7109375" style="684" customWidth="1"/>
    <col min="10146" max="10240" width="11.7109375" style="684"/>
    <col min="10241" max="10250" width="5.7109375" style="684" customWidth="1"/>
    <col min="10251" max="10251" width="6.7109375" style="684" customWidth="1"/>
    <col min="10252" max="10252" width="5.7109375" style="684" customWidth="1"/>
    <col min="10253" max="10253" width="6.85546875" style="684" customWidth="1"/>
    <col min="10254" max="10254" width="5.7109375" style="684" customWidth="1"/>
    <col min="10255" max="10255" width="6.28515625" style="684" customWidth="1"/>
    <col min="10256" max="10256" width="5.7109375" style="684" customWidth="1"/>
    <col min="10257" max="10257" width="6.7109375" style="684" customWidth="1"/>
    <col min="10258" max="10401" width="11.7109375" style="684" customWidth="1"/>
    <col min="10402" max="10496" width="11.7109375" style="684"/>
    <col min="10497" max="10506" width="5.7109375" style="684" customWidth="1"/>
    <col min="10507" max="10507" width="6.7109375" style="684" customWidth="1"/>
    <col min="10508" max="10508" width="5.7109375" style="684" customWidth="1"/>
    <col min="10509" max="10509" width="6.85546875" style="684" customWidth="1"/>
    <col min="10510" max="10510" width="5.7109375" style="684" customWidth="1"/>
    <col min="10511" max="10511" width="6.28515625" style="684" customWidth="1"/>
    <col min="10512" max="10512" width="5.7109375" style="684" customWidth="1"/>
    <col min="10513" max="10513" width="6.7109375" style="684" customWidth="1"/>
    <col min="10514" max="10657" width="11.7109375" style="684" customWidth="1"/>
    <col min="10658" max="10752" width="11.7109375" style="684"/>
    <col min="10753" max="10762" width="5.7109375" style="684" customWidth="1"/>
    <col min="10763" max="10763" width="6.7109375" style="684" customWidth="1"/>
    <col min="10764" max="10764" width="5.7109375" style="684" customWidth="1"/>
    <col min="10765" max="10765" width="6.85546875" style="684" customWidth="1"/>
    <col min="10766" max="10766" width="5.7109375" style="684" customWidth="1"/>
    <col min="10767" max="10767" width="6.28515625" style="684" customWidth="1"/>
    <col min="10768" max="10768" width="5.7109375" style="684" customWidth="1"/>
    <col min="10769" max="10769" width="6.7109375" style="684" customWidth="1"/>
    <col min="10770" max="10913" width="11.7109375" style="684" customWidth="1"/>
    <col min="10914" max="11008" width="11.7109375" style="684"/>
    <col min="11009" max="11018" width="5.7109375" style="684" customWidth="1"/>
    <col min="11019" max="11019" width="6.7109375" style="684" customWidth="1"/>
    <col min="11020" max="11020" width="5.7109375" style="684" customWidth="1"/>
    <col min="11021" max="11021" width="6.85546875" style="684" customWidth="1"/>
    <col min="11022" max="11022" width="5.7109375" style="684" customWidth="1"/>
    <col min="11023" max="11023" width="6.28515625" style="684" customWidth="1"/>
    <col min="11024" max="11024" width="5.7109375" style="684" customWidth="1"/>
    <col min="11025" max="11025" width="6.7109375" style="684" customWidth="1"/>
    <col min="11026" max="11169" width="11.7109375" style="684" customWidth="1"/>
    <col min="11170" max="11264" width="11.7109375" style="684"/>
    <col min="11265" max="11274" width="5.7109375" style="684" customWidth="1"/>
    <col min="11275" max="11275" width="6.7109375" style="684" customWidth="1"/>
    <col min="11276" max="11276" width="5.7109375" style="684" customWidth="1"/>
    <col min="11277" max="11277" width="6.85546875" style="684" customWidth="1"/>
    <col min="11278" max="11278" width="5.7109375" style="684" customWidth="1"/>
    <col min="11279" max="11279" width="6.28515625" style="684" customWidth="1"/>
    <col min="11280" max="11280" width="5.7109375" style="684" customWidth="1"/>
    <col min="11281" max="11281" width="6.7109375" style="684" customWidth="1"/>
    <col min="11282" max="11425" width="11.7109375" style="684" customWidth="1"/>
    <col min="11426" max="11520" width="11.7109375" style="684"/>
    <col min="11521" max="11530" width="5.7109375" style="684" customWidth="1"/>
    <col min="11531" max="11531" width="6.7109375" style="684" customWidth="1"/>
    <col min="11532" max="11532" width="5.7109375" style="684" customWidth="1"/>
    <col min="11533" max="11533" width="6.85546875" style="684" customWidth="1"/>
    <col min="11534" max="11534" width="5.7109375" style="684" customWidth="1"/>
    <col min="11535" max="11535" width="6.28515625" style="684" customWidth="1"/>
    <col min="11536" max="11536" width="5.7109375" style="684" customWidth="1"/>
    <col min="11537" max="11537" width="6.7109375" style="684" customWidth="1"/>
    <col min="11538" max="11681" width="11.7109375" style="684" customWidth="1"/>
    <col min="11682" max="11776" width="11.7109375" style="684"/>
    <col min="11777" max="11786" width="5.7109375" style="684" customWidth="1"/>
    <col min="11787" max="11787" width="6.7109375" style="684" customWidth="1"/>
    <col min="11788" max="11788" width="5.7109375" style="684" customWidth="1"/>
    <col min="11789" max="11789" width="6.85546875" style="684" customWidth="1"/>
    <col min="11790" max="11790" width="5.7109375" style="684" customWidth="1"/>
    <col min="11791" max="11791" width="6.28515625" style="684" customWidth="1"/>
    <col min="11792" max="11792" width="5.7109375" style="684" customWidth="1"/>
    <col min="11793" max="11793" width="6.7109375" style="684" customWidth="1"/>
    <col min="11794" max="11937" width="11.7109375" style="684" customWidth="1"/>
    <col min="11938" max="12032" width="11.7109375" style="684"/>
    <col min="12033" max="12042" width="5.7109375" style="684" customWidth="1"/>
    <col min="12043" max="12043" width="6.7109375" style="684" customWidth="1"/>
    <col min="12044" max="12044" width="5.7109375" style="684" customWidth="1"/>
    <col min="12045" max="12045" width="6.85546875" style="684" customWidth="1"/>
    <col min="12046" max="12046" width="5.7109375" style="684" customWidth="1"/>
    <col min="12047" max="12047" width="6.28515625" style="684" customWidth="1"/>
    <col min="12048" max="12048" width="5.7109375" style="684" customWidth="1"/>
    <col min="12049" max="12049" width="6.7109375" style="684" customWidth="1"/>
    <col min="12050" max="12193" width="11.7109375" style="684" customWidth="1"/>
    <col min="12194" max="12288" width="11.7109375" style="684"/>
    <col min="12289" max="12298" width="5.7109375" style="684" customWidth="1"/>
    <col min="12299" max="12299" width="6.7109375" style="684" customWidth="1"/>
    <col min="12300" max="12300" width="5.7109375" style="684" customWidth="1"/>
    <col min="12301" max="12301" width="6.85546875" style="684" customWidth="1"/>
    <col min="12302" max="12302" width="5.7109375" style="684" customWidth="1"/>
    <col min="12303" max="12303" width="6.28515625" style="684" customWidth="1"/>
    <col min="12304" max="12304" width="5.7109375" style="684" customWidth="1"/>
    <col min="12305" max="12305" width="6.7109375" style="684" customWidth="1"/>
    <col min="12306" max="12449" width="11.7109375" style="684" customWidth="1"/>
    <col min="12450" max="12544" width="11.7109375" style="684"/>
    <col min="12545" max="12554" width="5.7109375" style="684" customWidth="1"/>
    <col min="12555" max="12555" width="6.7109375" style="684" customWidth="1"/>
    <col min="12556" max="12556" width="5.7109375" style="684" customWidth="1"/>
    <col min="12557" max="12557" width="6.85546875" style="684" customWidth="1"/>
    <col min="12558" max="12558" width="5.7109375" style="684" customWidth="1"/>
    <col min="12559" max="12559" width="6.28515625" style="684" customWidth="1"/>
    <col min="12560" max="12560" width="5.7109375" style="684" customWidth="1"/>
    <col min="12561" max="12561" width="6.7109375" style="684" customWidth="1"/>
    <col min="12562" max="12705" width="11.7109375" style="684" customWidth="1"/>
    <col min="12706" max="12800" width="11.7109375" style="684"/>
    <col min="12801" max="12810" width="5.7109375" style="684" customWidth="1"/>
    <col min="12811" max="12811" width="6.7109375" style="684" customWidth="1"/>
    <col min="12812" max="12812" width="5.7109375" style="684" customWidth="1"/>
    <col min="12813" max="12813" width="6.85546875" style="684" customWidth="1"/>
    <col min="12814" max="12814" width="5.7109375" style="684" customWidth="1"/>
    <col min="12815" max="12815" width="6.28515625" style="684" customWidth="1"/>
    <col min="12816" max="12816" width="5.7109375" style="684" customWidth="1"/>
    <col min="12817" max="12817" width="6.7109375" style="684" customWidth="1"/>
    <col min="12818" max="12961" width="11.7109375" style="684" customWidth="1"/>
    <col min="12962" max="13056" width="11.7109375" style="684"/>
    <col min="13057" max="13066" width="5.7109375" style="684" customWidth="1"/>
    <col min="13067" max="13067" width="6.7109375" style="684" customWidth="1"/>
    <col min="13068" max="13068" width="5.7109375" style="684" customWidth="1"/>
    <col min="13069" max="13069" width="6.85546875" style="684" customWidth="1"/>
    <col min="13070" max="13070" width="5.7109375" style="684" customWidth="1"/>
    <col min="13071" max="13071" width="6.28515625" style="684" customWidth="1"/>
    <col min="13072" max="13072" width="5.7109375" style="684" customWidth="1"/>
    <col min="13073" max="13073" width="6.7109375" style="684" customWidth="1"/>
    <col min="13074" max="13217" width="11.7109375" style="684" customWidth="1"/>
    <col min="13218" max="13312" width="11.7109375" style="684"/>
    <col min="13313" max="13322" width="5.7109375" style="684" customWidth="1"/>
    <col min="13323" max="13323" width="6.7109375" style="684" customWidth="1"/>
    <col min="13324" max="13324" width="5.7109375" style="684" customWidth="1"/>
    <col min="13325" max="13325" width="6.85546875" style="684" customWidth="1"/>
    <col min="13326" max="13326" width="5.7109375" style="684" customWidth="1"/>
    <col min="13327" max="13327" width="6.28515625" style="684" customWidth="1"/>
    <col min="13328" max="13328" width="5.7109375" style="684" customWidth="1"/>
    <col min="13329" max="13329" width="6.7109375" style="684" customWidth="1"/>
    <col min="13330" max="13473" width="11.7109375" style="684" customWidth="1"/>
    <col min="13474" max="13568" width="11.7109375" style="684"/>
    <col min="13569" max="13578" width="5.7109375" style="684" customWidth="1"/>
    <col min="13579" max="13579" width="6.7109375" style="684" customWidth="1"/>
    <col min="13580" max="13580" width="5.7109375" style="684" customWidth="1"/>
    <col min="13581" max="13581" width="6.85546875" style="684" customWidth="1"/>
    <col min="13582" max="13582" width="5.7109375" style="684" customWidth="1"/>
    <col min="13583" max="13583" width="6.28515625" style="684" customWidth="1"/>
    <col min="13584" max="13584" width="5.7109375" style="684" customWidth="1"/>
    <col min="13585" max="13585" width="6.7109375" style="684" customWidth="1"/>
    <col min="13586" max="13729" width="11.7109375" style="684" customWidth="1"/>
    <col min="13730" max="13824" width="11.7109375" style="684"/>
    <col min="13825" max="13834" width="5.7109375" style="684" customWidth="1"/>
    <col min="13835" max="13835" width="6.7109375" style="684" customWidth="1"/>
    <col min="13836" max="13836" width="5.7109375" style="684" customWidth="1"/>
    <col min="13837" max="13837" width="6.85546875" style="684" customWidth="1"/>
    <col min="13838" max="13838" width="5.7109375" style="684" customWidth="1"/>
    <col min="13839" max="13839" width="6.28515625" style="684" customWidth="1"/>
    <col min="13840" max="13840" width="5.7109375" style="684" customWidth="1"/>
    <col min="13841" max="13841" width="6.7109375" style="684" customWidth="1"/>
    <col min="13842" max="13985" width="11.7109375" style="684" customWidth="1"/>
    <col min="13986" max="14080" width="11.7109375" style="684"/>
    <col min="14081" max="14090" width="5.7109375" style="684" customWidth="1"/>
    <col min="14091" max="14091" width="6.7109375" style="684" customWidth="1"/>
    <col min="14092" max="14092" width="5.7109375" style="684" customWidth="1"/>
    <col min="14093" max="14093" width="6.85546875" style="684" customWidth="1"/>
    <col min="14094" max="14094" width="5.7109375" style="684" customWidth="1"/>
    <col min="14095" max="14095" width="6.28515625" style="684" customWidth="1"/>
    <col min="14096" max="14096" width="5.7109375" style="684" customWidth="1"/>
    <col min="14097" max="14097" width="6.7109375" style="684" customWidth="1"/>
    <col min="14098" max="14241" width="11.7109375" style="684" customWidth="1"/>
    <col min="14242" max="14336" width="11.7109375" style="684"/>
    <col min="14337" max="14346" width="5.7109375" style="684" customWidth="1"/>
    <col min="14347" max="14347" width="6.7109375" style="684" customWidth="1"/>
    <col min="14348" max="14348" width="5.7109375" style="684" customWidth="1"/>
    <col min="14349" max="14349" width="6.85546875" style="684" customWidth="1"/>
    <col min="14350" max="14350" width="5.7109375" style="684" customWidth="1"/>
    <col min="14351" max="14351" width="6.28515625" style="684" customWidth="1"/>
    <col min="14352" max="14352" width="5.7109375" style="684" customWidth="1"/>
    <col min="14353" max="14353" width="6.7109375" style="684" customWidth="1"/>
    <col min="14354" max="14497" width="11.7109375" style="684" customWidth="1"/>
    <col min="14498" max="14592" width="11.7109375" style="684"/>
    <col min="14593" max="14602" width="5.7109375" style="684" customWidth="1"/>
    <col min="14603" max="14603" width="6.7109375" style="684" customWidth="1"/>
    <col min="14604" max="14604" width="5.7109375" style="684" customWidth="1"/>
    <col min="14605" max="14605" width="6.85546875" style="684" customWidth="1"/>
    <col min="14606" max="14606" width="5.7109375" style="684" customWidth="1"/>
    <col min="14607" max="14607" width="6.28515625" style="684" customWidth="1"/>
    <col min="14608" max="14608" width="5.7109375" style="684" customWidth="1"/>
    <col min="14609" max="14609" width="6.7109375" style="684" customWidth="1"/>
    <col min="14610" max="14753" width="11.7109375" style="684" customWidth="1"/>
    <col min="14754" max="14848" width="11.7109375" style="684"/>
    <col min="14849" max="14858" width="5.7109375" style="684" customWidth="1"/>
    <col min="14859" max="14859" width="6.7109375" style="684" customWidth="1"/>
    <col min="14860" max="14860" width="5.7109375" style="684" customWidth="1"/>
    <col min="14861" max="14861" width="6.85546875" style="684" customWidth="1"/>
    <col min="14862" max="14862" width="5.7109375" style="684" customWidth="1"/>
    <col min="14863" max="14863" width="6.28515625" style="684" customWidth="1"/>
    <col min="14864" max="14864" width="5.7109375" style="684" customWidth="1"/>
    <col min="14865" max="14865" width="6.7109375" style="684" customWidth="1"/>
    <col min="14866" max="15009" width="11.7109375" style="684" customWidth="1"/>
    <col min="15010" max="15104" width="11.7109375" style="684"/>
    <col min="15105" max="15114" width="5.7109375" style="684" customWidth="1"/>
    <col min="15115" max="15115" width="6.7109375" style="684" customWidth="1"/>
    <col min="15116" max="15116" width="5.7109375" style="684" customWidth="1"/>
    <col min="15117" max="15117" width="6.85546875" style="684" customWidth="1"/>
    <col min="15118" max="15118" width="5.7109375" style="684" customWidth="1"/>
    <col min="15119" max="15119" width="6.28515625" style="684" customWidth="1"/>
    <col min="15120" max="15120" width="5.7109375" style="684" customWidth="1"/>
    <col min="15121" max="15121" width="6.7109375" style="684" customWidth="1"/>
    <col min="15122" max="15265" width="11.7109375" style="684" customWidth="1"/>
    <col min="15266" max="15360" width="11.7109375" style="684"/>
    <col min="15361" max="15370" width="5.7109375" style="684" customWidth="1"/>
    <col min="15371" max="15371" width="6.7109375" style="684" customWidth="1"/>
    <col min="15372" max="15372" width="5.7109375" style="684" customWidth="1"/>
    <col min="15373" max="15373" width="6.85546875" style="684" customWidth="1"/>
    <col min="15374" max="15374" width="5.7109375" style="684" customWidth="1"/>
    <col min="15375" max="15375" width="6.28515625" style="684" customWidth="1"/>
    <col min="15376" max="15376" width="5.7109375" style="684" customWidth="1"/>
    <col min="15377" max="15377" width="6.7109375" style="684" customWidth="1"/>
    <col min="15378" max="15521" width="11.7109375" style="684" customWidth="1"/>
    <col min="15522" max="15616" width="11.7109375" style="684"/>
    <col min="15617" max="15626" width="5.7109375" style="684" customWidth="1"/>
    <col min="15627" max="15627" width="6.7109375" style="684" customWidth="1"/>
    <col min="15628" max="15628" width="5.7109375" style="684" customWidth="1"/>
    <col min="15629" max="15629" width="6.85546875" style="684" customWidth="1"/>
    <col min="15630" max="15630" width="5.7109375" style="684" customWidth="1"/>
    <col min="15631" max="15631" width="6.28515625" style="684" customWidth="1"/>
    <col min="15632" max="15632" width="5.7109375" style="684" customWidth="1"/>
    <col min="15633" max="15633" width="6.7109375" style="684" customWidth="1"/>
    <col min="15634" max="15777" width="11.7109375" style="684" customWidth="1"/>
    <col min="15778" max="15872" width="11.7109375" style="684"/>
    <col min="15873" max="15882" width="5.7109375" style="684" customWidth="1"/>
    <col min="15883" max="15883" width="6.7109375" style="684" customWidth="1"/>
    <col min="15884" max="15884" width="5.7109375" style="684" customWidth="1"/>
    <col min="15885" max="15885" width="6.85546875" style="684" customWidth="1"/>
    <col min="15886" max="15886" width="5.7109375" style="684" customWidth="1"/>
    <col min="15887" max="15887" width="6.28515625" style="684" customWidth="1"/>
    <col min="15888" max="15888" width="5.7109375" style="684" customWidth="1"/>
    <col min="15889" max="15889" width="6.7109375" style="684" customWidth="1"/>
    <col min="15890" max="16033" width="11.7109375" style="684" customWidth="1"/>
    <col min="16034" max="16128" width="11.7109375" style="684"/>
    <col min="16129" max="16138" width="5.7109375" style="684" customWidth="1"/>
    <col min="16139" max="16139" width="6.7109375" style="684" customWidth="1"/>
    <col min="16140" max="16140" width="5.7109375" style="684" customWidth="1"/>
    <col min="16141" max="16141" width="6.85546875" style="684" customWidth="1"/>
    <col min="16142" max="16142" width="5.7109375" style="684" customWidth="1"/>
    <col min="16143" max="16143" width="6.28515625" style="684" customWidth="1"/>
    <col min="16144" max="16144" width="5.7109375" style="684" customWidth="1"/>
    <col min="16145" max="16145" width="6.7109375" style="684" customWidth="1"/>
    <col min="16146" max="16289" width="11.7109375" style="684" customWidth="1"/>
    <col min="16290" max="16384" width="11.7109375" style="684"/>
  </cols>
  <sheetData>
    <row r="1" spans="1:17" ht="18">
      <c r="A1" s="621" t="s">
        <v>459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  <c r="N1" s="621"/>
      <c r="O1" s="621"/>
      <c r="P1" s="621"/>
    </row>
    <row r="2" spans="1:17" ht="15.75">
      <c r="A2" s="628" t="s">
        <v>517</v>
      </c>
      <c r="B2" s="739"/>
      <c r="C2" s="739"/>
      <c r="D2" s="739"/>
      <c r="E2" s="739"/>
      <c r="F2" s="739"/>
      <c r="G2" s="739"/>
      <c r="H2" s="739"/>
      <c r="I2" s="739"/>
      <c r="J2" s="739"/>
      <c r="K2" s="739"/>
      <c r="L2" s="739"/>
      <c r="M2" s="739"/>
      <c r="N2" s="739"/>
      <c r="O2" s="739"/>
      <c r="P2" s="739"/>
    </row>
    <row r="3" spans="1:17" ht="14.25" customHeight="1">
      <c r="A3" s="631">
        <v>2015</v>
      </c>
      <c r="B3" s="697" t="s">
        <v>518</v>
      </c>
      <c r="C3" s="697"/>
      <c r="D3" s="697"/>
      <c r="E3" s="697"/>
      <c r="F3" s="697"/>
      <c r="G3" s="697"/>
      <c r="H3" s="697"/>
      <c r="I3" s="697"/>
      <c r="J3" s="697"/>
      <c r="K3" s="697"/>
      <c r="L3" s="697"/>
      <c r="M3" s="697"/>
      <c r="N3" s="697"/>
      <c r="O3" s="697"/>
      <c r="P3" s="697"/>
      <c r="Q3" s="698"/>
    </row>
    <row r="4" spans="1:17" ht="11.45" customHeight="1">
      <c r="A4" s="632" t="s">
        <v>422</v>
      </c>
      <c r="B4" s="783" t="s">
        <v>556</v>
      </c>
      <c r="C4" s="783"/>
      <c r="D4" s="784"/>
      <c r="E4" s="785"/>
      <c r="F4" s="783" t="s">
        <v>557</v>
      </c>
      <c r="G4" s="783"/>
      <c r="H4" s="784"/>
      <c r="I4" s="785"/>
      <c r="J4" s="783" t="s">
        <v>558</v>
      </c>
      <c r="K4" s="783"/>
      <c r="L4" s="784"/>
      <c r="M4" s="785"/>
      <c r="N4" s="783" t="s">
        <v>559</v>
      </c>
      <c r="O4" s="783"/>
      <c r="P4" s="784"/>
      <c r="Q4" s="784"/>
    </row>
    <row r="5" spans="1:17" ht="11.45" customHeight="1">
      <c r="A5" s="635" t="s">
        <v>428</v>
      </c>
      <c r="B5" s="743" t="s">
        <v>523</v>
      </c>
      <c r="C5" s="659" t="s">
        <v>524</v>
      </c>
      <c r="D5" s="744" t="s">
        <v>525</v>
      </c>
      <c r="E5" s="744" t="s">
        <v>526</v>
      </c>
      <c r="F5" s="743" t="s">
        <v>523</v>
      </c>
      <c r="G5" s="659" t="s">
        <v>524</v>
      </c>
      <c r="H5" s="744" t="s">
        <v>525</v>
      </c>
      <c r="I5" s="744" t="s">
        <v>526</v>
      </c>
      <c r="J5" s="743" t="s">
        <v>523</v>
      </c>
      <c r="K5" s="659" t="s">
        <v>524</v>
      </c>
      <c r="L5" s="744" t="s">
        <v>525</v>
      </c>
      <c r="M5" s="744" t="s">
        <v>526</v>
      </c>
      <c r="N5" s="743" t="s">
        <v>523</v>
      </c>
      <c r="O5" s="659" t="s">
        <v>524</v>
      </c>
      <c r="P5" s="744" t="s">
        <v>525</v>
      </c>
      <c r="Q5" s="744" t="s">
        <v>526</v>
      </c>
    </row>
    <row r="6" spans="1:17" ht="6" customHeight="1">
      <c r="A6" s="639"/>
      <c r="B6" s="639"/>
      <c r="C6" s="639"/>
      <c r="D6" s="639"/>
      <c r="E6" s="639"/>
      <c r="F6" s="639"/>
      <c r="G6" s="639"/>
      <c r="H6" s="639"/>
      <c r="I6" s="639"/>
      <c r="J6" s="639"/>
      <c r="K6" s="639"/>
      <c r="L6" s="639"/>
      <c r="M6" s="639"/>
      <c r="N6" s="639"/>
      <c r="O6" s="639"/>
      <c r="P6" s="639"/>
      <c r="Q6" s="639"/>
    </row>
    <row r="7" spans="1:17" ht="11.45" customHeight="1">
      <c r="A7" s="641">
        <v>42007</v>
      </c>
      <c r="B7" s="795">
        <v>2.469875</v>
      </c>
      <c r="C7" s="796">
        <v>355.25</v>
      </c>
      <c r="D7" s="795">
        <v>5.9448499999999997</v>
      </c>
      <c r="E7" s="797">
        <v>341.54</v>
      </c>
      <c r="F7" s="795">
        <v>0.97714999999999996</v>
      </c>
      <c r="G7" s="796">
        <v>478.46</v>
      </c>
      <c r="H7" s="795">
        <v>0.12720000000000001</v>
      </c>
      <c r="I7" s="797">
        <v>482.04</v>
      </c>
      <c r="J7" s="795">
        <v>8.2749000000000006</v>
      </c>
      <c r="K7" s="796">
        <v>999.62</v>
      </c>
      <c r="L7" s="795">
        <v>5.0109000000000004</v>
      </c>
      <c r="M7" s="797">
        <v>976.42</v>
      </c>
      <c r="N7" s="795">
        <v>0.31955</v>
      </c>
      <c r="O7" s="796">
        <v>985.65</v>
      </c>
      <c r="P7" s="795">
        <v>0.47052500000000003</v>
      </c>
      <c r="Q7" s="796">
        <v>981.88</v>
      </c>
    </row>
    <row r="8" spans="1:17" ht="11.45" customHeight="1">
      <c r="A8" s="641">
        <v>42014</v>
      </c>
      <c r="B8" s="763">
        <v>1.533075</v>
      </c>
      <c r="C8" s="768">
        <v>367.78</v>
      </c>
      <c r="D8" s="769">
        <v>3.4806249999999999</v>
      </c>
      <c r="E8" s="765">
        <v>350.83</v>
      </c>
      <c r="F8" s="763">
        <v>2.4335499999999999</v>
      </c>
      <c r="G8" s="768">
        <v>500.01</v>
      </c>
      <c r="H8" s="769">
        <v>0.14605000000000001</v>
      </c>
      <c r="I8" s="765">
        <v>485.05</v>
      </c>
      <c r="J8" s="763">
        <v>14.635925</v>
      </c>
      <c r="K8" s="768">
        <v>1007.99</v>
      </c>
      <c r="L8" s="769">
        <v>8.57165</v>
      </c>
      <c r="M8" s="765">
        <v>989.28</v>
      </c>
      <c r="N8" s="763">
        <v>2.3116500000000002</v>
      </c>
      <c r="O8" s="768">
        <v>997.65</v>
      </c>
      <c r="P8" s="769">
        <v>0.93205000000000005</v>
      </c>
      <c r="Q8" s="768">
        <v>970.39</v>
      </c>
    </row>
    <row r="9" spans="1:17" ht="11.45" customHeight="1">
      <c r="A9" s="641">
        <v>42021</v>
      </c>
      <c r="B9" s="763">
        <v>1.96845</v>
      </c>
      <c r="C9" s="768">
        <v>377.99</v>
      </c>
      <c r="D9" s="769">
        <v>2.7612749999999999</v>
      </c>
      <c r="E9" s="765">
        <v>366.59</v>
      </c>
      <c r="F9" s="763">
        <v>1.2218500000000001</v>
      </c>
      <c r="G9" s="768">
        <v>501.02</v>
      </c>
      <c r="H9" s="769">
        <v>0.37624999999999997</v>
      </c>
      <c r="I9" s="765">
        <v>479.59</v>
      </c>
      <c r="J9" s="763">
        <v>14.290475000000001</v>
      </c>
      <c r="K9" s="768">
        <v>1015.18</v>
      </c>
      <c r="L9" s="769">
        <v>2.4757500000000001</v>
      </c>
      <c r="M9" s="765">
        <v>1019.97</v>
      </c>
      <c r="N9" s="763">
        <v>0.92117499999999997</v>
      </c>
      <c r="O9" s="768">
        <v>1012.11</v>
      </c>
      <c r="P9" s="769">
        <v>0.63534999999999997</v>
      </c>
      <c r="Q9" s="768">
        <v>993.22</v>
      </c>
    </row>
    <row r="10" spans="1:17" ht="11.45" customHeight="1">
      <c r="A10" s="641">
        <v>42028</v>
      </c>
      <c r="B10" s="798">
        <v>3.2376499999999999</v>
      </c>
      <c r="C10" s="799">
        <v>387.17</v>
      </c>
      <c r="D10" s="798">
        <v>2.5159500000000001</v>
      </c>
      <c r="E10" s="771">
        <v>374.66</v>
      </c>
      <c r="F10" s="798">
        <v>0.71772499999999995</v>
      </c>
      <c r="G10" s="799">
        <v>521.62</v>
      </c>
      <c r="H10" s="798">
        <v>5.57E-2</v>
      </c>
      <c r="I10" s="771">
        <v>500.18</v>
      </c>
      <c r="J10" s="798">
        <v>20.698899999999998</v>
      </c>
      <c r="K10" s="799">
        <v>991.39</v>
      </c>
      <c r="L10" s="798">
        <v>3.4675750000000001</v>
      </c>
      <c r="M10" s="771">
        <v>996.29</v>
      </c>
      <c r="N10" s="798">
        <v>0.47194999999999998</v>
      </c>
      <c r="O10" s="799">
        <v>1007.15</v>
      </c>
      <c r="P10" s="798">
        <v>0.43317499999999998</v>
      </c>
      <c r="Q10" s="799">
        <v>988.53</v>
      </c>
    </row>
    <row r="11" spans="1:17" ht="11.45" customHeight="1">
      <c r="A11" s="641">
        <v>42035</v>
      </c>
      <c r="B11" s="750">
        <v>3.4813749999999999</v>
      </c>
      <c r="C11" s="761">
        <v>381.34</v>
      </c>
      <c r="D11" s="750">
        <v>1.6223749999999999</v>
      </c>
      <c r="E11" s="753">
        <v>362.68</v>
      </c>
      <c r="F11" s="750">
        <v>1.183675</v>
      </c>
      <c r="G11" s="761">
        <v>523.08000000000004</v>
      </c>
      <c r="H11" s="750">
        <v>0</v>
      </c>
      <c r="I11" s="753"/>
      <c r="J11" s="750">
        <v>31.948274999999999</v>
      </c>
      <c r="K11" s="761">
        <v>965.51</v>
      </c>
      <c r="L11" s="750">
        <v>5.6374750000000002</v>
      </c>
      <c r="M11" s="753">
        <v>961.05</v>
      </c>
      <c r="N11" s="750">
        <v>0.85885</v>
      </c>
      <c r="O11" s="761">
        <v>978.39</v>
      </c>
      <c r="P11" s="750">
        <v>0.55044999999999999</v>
      </c>
      <c r="Q11" s="761">
        <v>978.48</v>
      </c>
    </row>
    <row r="12" spans="1:17" ht="11.45" customHeight="1">
      <c r="A12" s="641">
        <v>42042</v>
      </c>
      <c r="B12" s="750">
        <v>5.1026749999999996</v>
      </c>
      <c r="C12" s="751">
        <v>394.26</v>
      </c>
      <c r="D12" s="752">
        <v>1.5677000000000001</v>
      </c>
      <c r="E12" s="753">
        <v>367.09</v>
      </c>
      <c r="F12" s="750">
        <v>1.5461750000000001</v>
      </c>
      <c r="G12" s="751">
        <v>531.79</v>
      </c>
      <c r="H12" s="752">
        <v>8.7300000000000003E-2</v>
      </c>
      <c r="I12" s="753">
        <v>508.97</v>
      </c>
      <c r="J12" s="750">
        <v>11.107125</v>
      </c>
      <c r="K12" s="751">
        <v>979.46</v>
      </c>
      <c r="L12" s="752">
        <v>4.1930750000000003</v>
      </c>
      <c r="M12" s="753">
        <v>964.84</v>
      </c>
      <c r="N12" s="750">
        <v>0.50175000000000003</v>
      </c>
      <c r="O12" s="751">
        <v>1018.9</v>
      </c>
      <c r="P12" s="752">
        <v>0.28012500000000001</v>
      </c>
      <c r="Q12" s="751">
        <v>986</v>
      </c>
    </row>
    <row r="13" spans="1:17" ht="11.45" customHeight="1">
      <c r="A13" s="641">
        <v>42049</v>
      </c>
      <c r="B13" s="750">
        <v>2.7985000000000002</v>
      </c>
      <c r="C13" s="751">
        <v>386.65</v>
      </c>
      <c r="D13" s="752">
        <v>1.1300749999999999</v>
      </c>
      <c r="E13" s="753">
        <v>366.95</v>
      </c>
      <c r="F13" s="750">
        <v>0.636625</v>
      </c>
      <c r="G13" s="751">
        <v>530.38</v>
      </c>
      <c r="H13" s="752">
        <v>6.1574999999999998E-2</v>
      </c>
      <c r="I13" s="753">
        <v>518.08000000000004</v>
      </c>
      <c r="J13" s="750">
        <v>18.253775000000001</v>
      </c>
      <c r="K13" s="751">
        <v>987.44</v>
      </c>
      <c r="L13" s="752">
        <v>3.3289</v>
      </c>
      <c r="M13" s="753">
        <v>983.27</v>
      </c>
      <c r="N13" s="750">
        <v>0.34842499999999998</v>
      </c>
      <c r="O13" s="751">
        <v>993.95</v>
      </c>
      <c r="P13" s="752">
        <v>0.12662499999999999</v>
      </c>
      <c r="Q13" s="751">
        <v>1006.26</v>
      </c>
    </row>
    <row r="14" spans="1:17" ht="11.45" customHeight="1">
      <c r="A14" s="641">
        <v>42056</v>
      </c>
      <c r="B14" s="798">
        <v>3.4232499999999999</v>
      </c>
      <c r="C14" s="799">
        <v>383.35</v>
      </c>
      <c r="D14" s="798">
        <v>1.3109500000000001</v>
      </c>
      <c r="E14" s="771">
        <v>377.26</v>
      </c>
      <c r="F14" s="798">
        <v>1.0469250000000001</v>
      </c>
      <c r="G14" s="799">
        <v>540.4</v>
      </c>
      <c r="H14" s="798">
        <v>7.2974999999999998E-2</v>
      </c>
      <c r="I14" s="771">
        <v>513.97</v>
      </c>
      <c r="J14" s="798">
        <v>18.1219</v>
      </c>
      <c r="K14" s="799">
        <v>998.07</v>
      </c>
      <c r="L14" s="798">
        <v>6.6550250000000002</v>
      </c>
      <c r="M14" s="771">
        <v>984.88</v>
      </c>
      <c r="N14" s="798">
        <v>0.47970000000000002</v>
      </c>
      <c r="O14" s="799">
        <v>1003.56</v>
      </c>
      <c r="P14" s="798">
        <v>0.1628</v>
      </c>
      <c r="Q14" s="799">
        <v>993.21</v>
      </c>
    </row>
    <row r="15" spans="1:17" ht="11.45" customHeight="1">
      <c r="A15" s="641">
        <v>42063</v>
      </c>
      <c r="B15" s="750">
        <v>10.171950000000001</v>
      </c>
      <c r="C15" s="761">
        <v>385.35</v>
      </c>
      <c r="D15" s="750">
        <v>1.1998</v>
      </c>
      <c r="E15" s="753">
        <v>377.79</v>
      </c>
      <c r="F15" s="750">
        <v>0.97299999999999998</v>
      </c>
      <c r="G15" s="761">
        <v>531.14</v>
      </c>
      <c r="H15" s="750">
        <v>0.18695000000000001</v>
      </c>
      <c r="I15" s="753">
        <v>509.34</v>
      </c>
      <c r="J15" s="750">
        <v>10.723224999999999</v>
      </c>
      <c r="K15" s="761">
        <v>1037.02</v>
      </c>
      <c r="L15" s="750">
        <v>0.70150000000000001</v>
      </c>
      <c r="M15" s="753">
        <v>1011.58</v>
      </c>
      <c r="N15" s="750">
        <v>1.9156249999999999</v>
      </c>
      <c r="O15" s="761">
        <v>1013.77</v>
      </c>
      <c r="P15" s="750">
        <v>0.15285000000000001</v>
      </c>
      <c r="Q15" s="761">
        <v>1003.25</v>
      </c>
    </row>
    <row r="16" spans="1:17" ht="11.45" customHeight="1">
      <c r="A16" s="641">
        <v>42070</v>
      </c>
      <c r="B16" s="750">
        <v>7.1320750000000004</v>
      </c>
      <c r="C16" s="751">
        <v>385.38</v>
      </c>
      <c r="D16" s="752">
        <v>2.2778499999999999</v>
      </c>
      <c r="E16" s="753">
        <v>372.26</v>
      </c>
      <c r="F16" s="750">
        <v>0.76275000000000004</v>
      </c>
      <c r="G16" s="751">
        <v>530.9</v>
      </c>
      <c r="H16" s="752">
        <v>0.14929999999999999</v>
      </c>
      <c r="I16" s="753">
        <v>522.79</v>
      </c>
      <c r="J16" s="750">
        <v>15.535774999999999</v>
      </c>
      <c r="K16" s="751">
        <v>1046.4100000000001</v>
      </c>
      <c r="L16" s="752">
        <v>1.3616999999999999</v>
      </c>
      <c r="M16" s="753">
        <v>1022.39</v>
      </c>
      <c r="N16" s="750">
        <v>0.82362500000000005</v>
      </c>
      <c r="O16" s="751">
        <v>1026.82</v>
      </c>
      <c r="P16" s="752">
        <v>0.36907499999999999</v>
      </c>
      <c r="Q16" s="751">
        <v>998.74</v>
      </c>
    </row>
    <row r="17" spans="1:17" ht="11.45" customHeight="1">
      <c r="A17" s="641">
        <v>42077</v>
      </c>
      <c r="B17" s="750">
        <v>3.7780749999999999</v>
      </c>
      <c r="C17" s="751">
        <v>378.97</v>
      </c>
      <c r="D17" s="752">
        <v>2.9291749999999999</v>
      </c>
      <c r="E17" s="753">
        <v>361.74</v>
      </c>
      <c r="F17" s="750">
        <v>0.8498</v>
      </c>
      <c r="G17" s="751">
        <v>533.05999999999995</v>
      </c>
      <c r="H17" s="752">
        <v>2.6825000000000002E-2</v>
      </c>
      <c r="I17" s="753">
        <v>516.63</v>
      </c>
      <c r="J17" s="750">
        <v>19.639700000000001</v>
      </c>
      <c r="K17" s="751">
        <v>1036.83</v>
      </c>
      <c r="L17" s="752">
        <v>4.294225</v>
      </c>
      <c r="M17" s="753">
        <v>1024.02</v>
      </c>
      <c r="N17" s="750">
        <v>0.88834999999999997</v>
      </c>
      <c r="O17" s="751">
        <v>1031.97</v>
      </c>
      <c r="P17" s="752">
        <v>0.37335000000000002</v>
      </c>
      <c r="Q17" s="751">
        <v>1011.51</v>
      </c>
    </row>
    <row r="18" spans="1:17" ht="11.45" customHeight="1">
      <c r="A18" s="641">
        <v>42084</v>
      </c>
      <c r="B18" s="798">
        <v>1.712925</v>
      </c>
      <c r="C18" s="799">
        <v>391.02</v>
      </c>
      <c r="D18" s="798">
        <v>2.2987250000000001</v>
      </c>
      <c r="E18" s="771">
        <v>359.06</v>
      </c>
      <c r="F18" s="798">
        <v>0.65222500000000005</v>
      </c>
      <c r="G18" s="799">
        <v>533.53</v>
      </c>
      <c r="H18" s="798">
        <v>0.23627500000000001</v>
      </c>
      <c r="I18" s="771">
        <v>489.05</v>
      </c>
      <c r="J18" s="798">
        <v>17.5411</v>
      </c>
      <c r="K18" s="799">
        <v>1055.73</v>
      </c>
      <c r="L18" s="798">
        <v>3.9457</v>
      </c>
      <c r="M18" s="771">
        <v>1044.8599999999999</v>
      </c>
      <c r="N18" s="798">
        <v>0.38092500000000001</v>
      </c>
      <c r="O18" s="799">
        <v>1019.92</v>
      </c>
      <c r="P18" s="798">
        <v>0.338675</v>
      </c>
      <c r="Q18" s="799">
        <v>1027.33</v>
      </c>
    </row>
    <row r="19" spans="1:17" ht="11.45" customHeight="1">
      <c r="A19" s="641">
        <v>42091</v>
      </c>
      <c r="B19" s="750">
        <v>4.0289000000000001</v>
      </c>
      <c r="C19" s="761">
        <v>392.1</v>
      </c>
      <c r="D19" s="750">
        <v>0.175875</v>
      </c>
      <c r="E19" s="753">
        <v>387.76</v>
      </c>
      <c r="F19" s="750">
        <v>0.93425000000000002</v>
      </c>
      <c r="G19" s="761">
        <v>536.91</v>
      </c>
      <c r="H19" s="750">
        <v>7.8325000000000006E-2</v>
      </c>
      <c r="I19" s="753">
        <v>519.13</v>
      </c>
      <c r="J19" s="750">
        <v>7.0991499999999998</v>
      </c>
      <c r="K19" s="761">
        <v>1091.01</v>
      </c>
      <c r="L19" s="750">
        <v>1.423675</v>
      </c>
      <c r="M19" s="753">
        <v>1052.72</v>
      </c>
      <c r="N19" s="750">
        <v>0.77562500000000001</v>
      </c>
      <c r="O19" s="761">
        <v>1044.72</v>
      </c>
      <c r="P19" s="750">
        <v>0.44785000000000003</v>
      </c>
      <c r="Q19" s="761">
        <v>1029.53</v>
      </c>
    </row>
    <row r="20" spans="1:17" ht="11.45" customHeight="1">
      <c r="A20" s="641">
        <v>42098</v>
      </c>
      <c r="B20" s="750">
        <v>4.51715</v>
      </c>
      <c r="C20" s="751">
        <v>417.14</v>
      </c>
      <c r="D20" s="752">
        <v>3.8211499999999998</v>
      </c>
      <c r="E20" s="753">
        <v>364.52</v>
      </c>
      <c r="F20" s="750">
        <v>0.97577499999999995</v>
      </c>
      <c r="G20" s="751">
        <v>548.6</v>
      </c>
      <c r="H20" s="752">
        <v>6.5225000000000005E-2</v>
      </c>
      <c r="I20" s="753">
        <v>516.70000000000005</v>
      </c>
      <c r="J20" s="750">
        <v>6.6435000000000004</v>
      </c>
      <c r="K20" s="751">
        <v>1111.3599999999999</v>
      </c>
      <c r="L20" s="752">
        <v>4.3795999999999999</v>
      </c>
      <c r="M20" s="753">
        <v>1065.02</v>
      </c>
      <c r="N20" s="750">
        <v>0.31780000000000003</v>
      </c>
      <c r="O20" s="751">
        <v>1058.07</v>
      </c>
      <c r="P20" s="752">
        <v>0.19287499999999999</v>
      </c>
      <c r="Q20" s="751">
        <v>1050.31</v>
      </c>
    </row>
    <row r="21" spans="1:17" ht="11.45" customHeight="1">
      <c r="A21" s="641">
        <v>42105</v>
      </c>
      <c r="B21" s="750">
        <v>2.9439250000000001</v>
      </c>
      <c r="C21" s="751">
        <v>408.51</v>
      </c>
      <c r="D21" s="752">
        <v>2.1696249999999999</v>
      </c>
      <c r="E21" s="753">
        <v>369.5</v>
      </c>
      <c r="F21" s="750">
        <v>0.83409999999999995</v>
      </c>
      <c r="G21" s="751">
        <v>572.19000000000005</v>
      </c>
      <c r="H21" s="752">
        <v>0</v>
      </c>
      <c r="I21" s="753"/>
      <c r="J21" s="750">
        <v>10.499425</v>
      </c>
      <c r="K21" s="751">
        <v>1118.8699999999999</v>
      </c>
      <c r="L21" s="752">
        <v>0.78527499999999995</v>
      </c>
      <c r="M21" s="753">
        <v>1085.8900000000001</v>
      </c>
      <c r="N21" s="750">
        <v>0.840225</v>
      </c>
      <c r="O21" s="751">
        <v>1074.3900000000001</v>
      </c>
      <c r="P21" s="752">
        <v>0.643675</v>
      </c>
      <c r="Q21" s="751">
        <v>1041.8</v>
      </c>
    </row>
    <row r="22" spans="1:17" ht="11.45" customHeight="1">
      <c r="A22" s="641">
        <v>42112</v>
      </c>
      <c r="B22" s="798">
        <v>1.7043999999999999</v>
      </c>
      <c r="C22" s="799">
        <v>423.47</v>
      </c>
      <c r="D22" s="798">
        <v>3.7604000000000002</v>
      </c>
      <c r="E22" s="771">
        <v>359.42</v>
      </c>
      <c r="F22" s="798">
        <v>1.1774</v>
      </c>
      <c r="G22" s="799">
        <v>584.92999999999995</v>
      </c>
      <c r="H22" s="798">
        <v>0.62502500000000005</v>
      </c>
      <c r="I22" s="771">
        <v>526.49</v>
      </c>
      <c r="J22" s="798">
        <v>10.480700000000001</v>
      </c>
      <c r="K22" s="799">
        <v>1103.1500000000001</v>
      </c>
      <c r="L22" s="798">
        <v>1.499725</v>
      </c>
      <c r="M22" s="771">
        <v>1083.83</v>
      </c>
      <c r="N22" s="798">
        <v>0.54044999999999999</v>
      </c>
      <c r="O22" s="799">
        <v>1078.27</v>
      </c>
      <c r="P22" s="798">
        <v>0.20042499999999999</v>
      </c>
      <c r="Q22" s="799">
        <v>1061.43</v>
      </c>
    </row>
    <row r="23" spans="1:17" ht="11.45" customHeight="1">
      <c r="A23" s="641">
        <v>42119</v>
      </c>
      <c r="B23" s="750">
        <v>3.3919999999999999</v>
      </c>
      <c r="C23" s="761">
        <v>426.15</v>
      </c>
      <c r="D23" s="750">
        <v>2.5353500000000002</v>
      </c>
      <c r="E23" s="753">
        <v>354.72</v>
      </c>
      <c r="F23" s="750">
        <v>0.70150000000000001</v>
      </c>
      <c r="G23" s="761">
        <v>603.82000000000005</v>
      </c>
      <c r="H23" s="750">
        <v>8.0375000000000002E-2</v>
      </c>
      <c r="I23" s="753">
        <v>548</v>
      </c>
      <c r="J23" s="750">
        <v>19.47015</v>
      </c>
      <c r="K23" s="761">
        <v>1082.31</v>
      </c>
      <c r="L23" s="750">
        <v>2.9937749999999999</v>
      </c>
      <c r="M23" s="753">
        <v>1075.8399999999999</v>
      </c>
      <c r="N23" s="750">
        <v>0.49332500000000001</v>
      </c>
      <c r="O23" s="761">
        <v>1077.79</v>
      </c>
      <c r="P23" s="750">
        <v>0.20752499999999999</v>
      </c>
      <c r="Q23" s="761">
        <v>1057.1500000000001</v>
      </c>
    </row>
    <row r="24" spans="1:17" ht="11.45" customHeight="1">
      <c r="A24" s="641">
        <v>42126</v>
      </c>
      <c r="B24" s="750">
        <v>4.1863250000000001</v>
      </c>
      <c r="C24" s="751">
        <v>404.28</v>
      </c>
      <c r="D24" s="752">
        <v>2.1487750000000001</v>
      </c>
      <c r="E24" s="753">
        <v>362.35</v>
      </c>
      <c r="F24" s="750">
        <v>1.9196</v>
      </c>
      <c r="G24" s="751">
        <v>593.26</v>
      </c>
      <c r="H24" s="752">
        <v>3.2274999999999998E-2</v>
      </c>
      <c r="I24" s="753">
        <v>570.24</v>
      </c>
      <c r="J24" s="750">
        <v>11.40075</v>
      </c>
      <c r="K24" s="751">
        <v>1085.21</v>
      </c>
      <c r="L24" s="752">
        <v>10.098000000000001</v>
      </c>
      <c r="M24" s="753">
        <v>1046.8900000000001</v>
      </c>
      <c r="N24" s="750">
        <v>0.30764999999999998</v>
      </c>
      <c r="O24" s="751">
        <v>1081.1400000000001</v>
      </c>
      <c r="P24" s="752">
        <v>0.34592499999999998</v>
      </c>
      <c r="Q24" s="751">
        <v>1065.3800000000001</v>
      </c>
    </row>
    <row r="25" spans="1:17" ht="11.45" customHeight="1">
      <c r="A25" s="641">
        <v>42133</v>
      </c>
      <c r="B25" s="750">
        <v>2.8897750000000002</v>
      </c>
      <c r="C25" s="751">
        <v>445.88</v>
      </c>
      <c r="D25" s="752">
        <v>0.551875</v>
      </c>
      <c r="E25" s="753">
        <v>391.79</v>
      </c>
      <c r="F25" s="750">
        <v>1.3289249999999999</v>
      </c>
      <c r="G25" s="751">
        <v>581.64</v>
      </c>
      <c r="H25" s="752">
        <v>0.295825</v>
      </c>
      <c r="I25" s="753">
        <v>518.21</v>
      </c>
      <c r="J25" s="750">
        <v>21.997174999999999</v>
      </c>
      <c r="K25" s="751">
        <v>1082.3</v>
      </c>
      <c r="L25" s="752">
        <v>1.977025</v>
      </c>
      <c r="M25" s="753">
        <v>1075.53</v>
      </c>
      <c r="N25" s="750">
        <v>0.83387500000000003</v>
      </c>
      <c r="O25" s="751">
        <v>1066.55</v>
      </c>
      <c r="P25" s="752">
        <v>1.0153749999999999</v>
      </c>
      <c r="Q25" s="751">
        <v>1059.1099999999999</v>
      </c>
    </row>
    <row r="26" spans="1:17" ht="11.45" customHeight="1">
      <c r="A26" s="641">
        <v>42140</v>
      </c>
      <c r="B26" s="798">
        <v>4.3886750000000001</v>
      </c>
      <c r="C26" s="799">
        <v>440.14</v>
      </c>
      <c r="D26" s="798">
        <v>1.6764749999999999</v>
      </c>
      <c r="E26" s="771">
        <v>386.31</v>
      </c>
      <c r="F26" s="798">
        <v>0.61637500000000001</v>
      </c>
      <c r="G26" s="799">
        <v>615.72</v>
      </c>
      <c r="H26" s="798">
        <v>2.3175000000000001E-2</v>
      </c>
      <c r="I26" s="771">
        <v>543.1</v>
      </c>
      <c r="J26" s="798">
        <v>17.443899999999999</v>
      </c>
      <c r="K26" s="799">
        <v>1103.6099999999999</v>
      </c>
      <c r="L26" s="798">
        <v>5.1508500000000002</v>
      </c>
      <c r="M26" s="771">
        <v>1091.24</v>
      </c>
      <c r="N26" s="798">
        <v>0.55020000000000002</v>
      </c>
      <c r="O26" s="799">
        <v>1075.51</v>
      </c>
      <c r="P26" s="798">
        <v>1.304875</v>
      </c>
      <c r="Q26" s="799">
        <v>1054.55</v>
      </c>
    </row>
    <row r="27" spans="1:17" ht="11.45" customHeight="1">
      <c r="A27" s="641">
        <v>42147</v>
      </c>
      <c r="B27" s="750">
        <v>2.6013000000000002</v>
      </c>
      <c r="C27" s="761">
        <v>451.29</v>
      </c>
      <c r="D27" s="750">
        <v>1.8769499999999999</v>
      </c>
      <c r="E27" s="753">
        <v>387.04</v>
      </c>
      <c r="F27" s="750">
        <v>0.9718</v>
      </c>
      <c r="G27" s="761">
        <v>619.16999999999996</v>
      </c>
      <c r="H27" s="750">
        <v>6.4225000000000004E-2</v>
      </c>
      <c r="I27" s="753">
        <v>551.62</v>
      </c>
      <c r="J27" s="750">
        <v>9.9255499999999994</v>
      </c>
      <c r="K27" s="761">
        <v>1107.8599999999999</v>
      </c>
      <c r="L27" s="750">
        <v>2.1193249999999999</v>
      </c>
      <c r="M27" s="753">
        <v>1083.07</v>
      </c>
      <c r="N27" s="750">
        <v>0.23897499999999999</v>
      </c>
      <c r="O27" s="761">
        <v>1075.93</v>
      </c>
      <c r="P27" s="750">
        <v>0.36720000000000003</v>
      </c>
      <c r="Q27" s="761">
        <v>1053.45</v>
      </c>
    </row>
    <row r="28" spans="1:17" ht="11.45" customHeight="1">
      <c r="A28" s="641">
        <v>42154</v>
      </c>
      <c r="B28" s="750">
        <v>3.5194999999999999</v>
      </c>
      <c r="C28" s="751">
        <v>444.43</v>
      </c>
      <c r="D28" s="752">
        <v>2.0722999999999998</v>
      </c>
      <c r="E28" s="753">
        <v>387.28</v>
      </c>
      <c r="F28" s="750">
        <v>0.87482499999999996</v>
      </c>
      <c r="G28" s="751">
        <v>621.44000000000005</v>
      </c>
      <c r="H28" s="752">
        <v>0.14605000000000001</v>
      </c>
      <c r="I28" s="753">
        <v>534.32000000000005</v>
      </c>
      <c r="J28" s="750">
        <v>10.69955</v>
      </c>
      <c r="K28" s="751">
        <v>1105.76</v>
      </c>
      <c r="L28" s="752">
        <v>2.4049749999999999</v>
      </c>
      <c r="M28" s="753">
        <v>1093.77</v>
      </c>
      <c r="N28" s="750">
        <v>0.48144999999999999</v>
      </c>
      <c r="O28" s="751">
        <v>1052.97</v>
      </c>
      <c r="P28" s="752">
        <v>0.41270000000000001</v>
      </c>
      <c r="Q28" s="751">
        <v>1055.44</v>
      </c>
    </row>
    <row r="29" spans="1:17" ht="11.45" customHeight="1">
      <c r="A29" s="641">
        <v>42161</v>
      </c>
      <c r="B29" s="750">
        <v>2.1829000000000001</v>
      </c>
      <c r="C29" s="751">
        <v>454.19</v>
      </c>
      <c r="D29" s="752">
        <v>3.13395</v>
      </c>
      <c r="E29" s="753">
        <v>375.58</v>
      </c>
      <c r="F29" s="750">
        <v>0.86132500000000001</v>
      </c>
      <c r="G29" s="751">
        <v>620.46</v>
      </c>
      <c r="H29" s="752">
        <v>0.144875</v>
      </c>
      <c r="I29" s="753">
        <v>548.17999999999995</v>
      </c>
      <c r="J29" s="750">
        <v>21.455649999999999</v>
      </c>
      <c r="K29" s="751">
        <v>1056.8900000000001</v>
      </c>
      <c r="L29" s="752">
        <v>6.1734499999999999</v>
      </c>
      <c r="M29" s="753">
        <v>1041.8699999999999</v>
      </c>
      <c r="N29" s="750">
        <v>0.42194999999999999</v>
      </c>
      <c r="O29" s="751">
        <v>1071.45</v>
      </c>
      <c r="P29" s="752">
        <v>0.42285</v>
      </c>
      <c r="Q29" s="751">
        <v>1063.6600000000001</v>
      </c>
    </row>
    <row r="30" spans="1:17" ht="11.45" customHeight="1">
      <c r="A30" s="641">
        <v>42168</v>
      </c>
      <c r="B30" s="798">
        <v>1.0516749999999999</v>
      </c>
      <c r="C30" s="799">
        <v>449.37</v>
      </c>
      <c r="D30" s="798">
        <v>0.90974999999999995</v>
      </c>
      <c r="E30" s="771">
        <v>382.86</v>
      </c>
      <c r="F30" s="798">
        <v>1.2881750000000001</v>
      </c>
      <c r="G30" s="799">
        <v>619.16</v>
      </c>
      <c r="H30" s="798">
        <v>0.25030000000000002</v>
      </c>
      <c r="I30" s="771">
        <v>515.21</v>
      </c>
      <c r="J30" s="798">
        <v>14.030275</v>
      </c>
      <c r="K30" s="799">
        <v>1065.98</v>
      </c>
      <c r="L30" s="798">
        <v>3.7172749999999999</v>
      </c>
      <c r="M30" s="771">
        <v>1049.19</v>
      </c>
      <c r="N30" s="798">
        <v>0.52400000000000002</v>
      </c>
      <c r="O30" s="799">
        <v>1023.93</v>
      </c>
      <c r="P30" s="798">
        <v>0.39007500000000001</v>
      </c>
      <c r="Q30" s="799">
        <v>1049.57</v>
      </c>
    </row>
    <row r="31" spans="1:17" ht="11.45" customHeight="1">
      <c r="A31" s="641">
        <v>42175</v>
      </c>
      <c r="B31" s="750">
        <v>2.0068250000000001</v>
      </c>
      <c r="C31" s="761">
        <v>453.04</v>
      </c>
      <c r="D31" s="750">
        <v>1.8784000000000001</v>
      </c>
      <c r="E31" s="753">
        <v>384.02</v>
      </c>
      <c r="F31" s="750">
        <v>1.8009250000000001</v>
      </c>
      <c r="G31" s="761">
        <v>617.42999999999995</v>
      </c>
      <c r="H31" s="750">
        <v>0.2472</v>
      </c>
      <c r="I31" s="753">
        <v>517.72</v>
      </c>
      <c r="J31" s="750">
        <v>15.371725</v>
      </c>
      <c r="K31" s="761">
        <v>1062.28</v>
      </c>
      <c r="L31" s="750">
        <v>4.3723999999999998</v>
      </c>
      <c r="M31" s="753">
        <v>1032.73</v>
      </c>
      <c r="N31" s="750">
        <v>0.48354999999999998</v>
      </c>
      <c r="O31" s="761">
        <v>1048.17</v>
      </c>
      <c r="P31" s="750">
        <v>1.201675</v>
      </c>
      <c r="Q31" s="761">
        <v>1021.2</v>
      </c>
    </row>
    <row r="32" spans="1:17" ht="11.45" customHeight="1">
      <c r="A32" s="641">
        <v>42182</v>
      </c>
      <c r="B32" s="750">
        <v>4.6947749999999999</v>
      </c>
      <c r="C32" s="751">
        <v>452.35</v>
      </c>
      <c r="D32" s="752">
        <v>1.404525</v>
      </c>
      <c r="E32" s="753">
        <v>377.82</v>
      </c>
      <c r="F32" s="750">
        <v>1.120225</v>
      </c>
      <c r="G32" s="751">
        <v>623.89</v>
      </c>
      <c r="H32" s="752">
        <v>0.12917500000000001</v>
      </c>
      <c r="I32" s="753">
        <v>535.55999999999995</v>
      </c>
      <c r="J32" s="750">
        <v>14.647125000000001</v>
      </c>
      <c r="K32" s="751">
        <v>1063.82</v>
      </c>
      <c r="L32" s="752">
        <v>2.5940249999999998</v>
      </c>
      <c r="M32" s="753">
        <v>1053.93</v>
      </c>
      <c r="N32" s="750">
        <v>0.52229999999999999</v>
      </c>
      <c r="O32" s="751">
        <v>1057.05</v>
      </c>
      <c r="P32" s="752">
        <v>0.58767499999999995</v>
      </c>
      <c r="Q32" s="751">
        <v>1024.55</v>
      </c>
    </row>
    <row r="33" spans="1:17" ht="11.45" customHeight="1">
      <c r="A33" s="641">
        <v>42189</v>
      </c>
      <c r="B33" s="750">
        <v>2.0667</v>
      </c>
      <c r="C33" s="751">
        <v>436.14</v>
      </c>
      <c r="D33" s="752">
        <v>1.6965250000000001</v>
      </c>
      <c r="E33" s="753">
        <v>373.6</v>
      </c>
      <c r="F33" s="750">
        <v>1.2842750000000001</v>
      </c>
      <c r="G33" s="751">
        <v>617.89</v>
      </c>
      <c r="H33" s="752">
        <v>9.7725000000000006E-2</v>
      </c>
      <c r="I33" s="753">
        <v>563.49</v>
      </c>
      <c r="J33" s="750">
        <v>8.1590249999999997</v>
      </c>
      <c r="K33" s="751">
        <v>1076.5999999999999</v>
      </c>
      <c r="L33" s="752">
        <v>2.0845750000000001</v>
      </c>
      <c r="M33" s="753">
        <v>1059.83</v>
      </c>
      <c r="N33" s="750">
        <v>0.13039999999999999</v>
      </c>
      <c r="O33" s="751">
        <v>1060.1099999999999</v>
      </c>
      <c r="P33" s="752">
        <v>0.16055</v>
      </c>
      <c r="Q33" s="751">
        <v>1054.5899999999999</v>
      </c>
    </row>
    <row r="34" spans="1:17" ht="11.45" customHeight="1">
      <c r="A34" s="641">
        <v>42196</v>
      </c>
      <c r="B34" s="798">
        <v>7.2712000000000003</v>
      </c>
      <c r="C34" s="799">
        <v>437.28</v>
      </c>
      <c r="D34" s="798">
        <v>3.1031499999999999</v>
      </c>
      <c r="E34" s="771">
        <v>348.91</v>
      </c>
      <c r="F34" s="798">
        <v>0.76032500000000003</v>
      </c>
      <c r="G34" s="799">
        <v>611.33000000000004</v>
      </c>
      <c r="H34" s="798">
        <v>7.535E-2</v>
      </c>
      <c r="I34" s="771">
        <v>531.89</v>
      </c>
      <c r="J34" s="798">
        <v>10.0626</v>
      </c>
      <c r="K34" s="799">
        <v>1069.4000000000001</v>
      </c>
      <c r="L34" s="798">
        <v>2.6602250000000001</v>
      </c>
      <c r="M34" s="771">
        <v>1057.73</v>
      </c>
      <c r="N34" s="798">
        <v>0.32842500000000002</v>
      </c>
      <c r="O34" s="799">
        <v>1058.22</v>
      </c>
      <c r="P34" s="798">
        <v>0.1361</v>
      </c>
      <c r="Q34" s="799">
        <v>1060.49</v>
      </c>
    </row>
    <row r="35" spans="1:17" ht="11.45" customHeight="1">
      <c r="A35" s="641">
        <v>42203</v>
      </c>
      <c r="B35" s="750">
        <v>2.9521500000000001</v>
      </c>
      <c r="C35" s="761">
        <v>422.1</v>
      </c>
      <c r="D35" s="750">
        <v>3.8774000000000002</v>
      </c>
      <c r="E35" s="753">
        <v>344.9</v>
      </c>
      <c r="F35" s="750">
        <v>1.629275</v>
      </c>
      <c r="G35" s="761">
        <v>593.87</v>
      </c>
      <c r="H35" s="750">
        <v>5.4649999999999997E-2</v>
      </c>
      <c r="I35" s="753">
        <v>520.73</v>
      </c>
      <c r="J35" s="750">
        <v>20.178899999999999</v>
      </c>
      <c r="K35" s="761">
        <v>1060.0999999999999</v>
      </c>
      <c r="L35" s="750">
        <v>4.6712749999999996</v>
      </c>
      <c r="M35" s="753">
        <v>1042.96</v>
      </c>
      <c r="N35" s="750">
        <v>0.40794999999999998</v>
      </c>
      <c r="O35" s="761">
        <v>1041.1099999999999</v>
      </c>
      <c r="P35" s="750">
        <v>0.18742500000000001</v>
      </c>
      <c r="Q35" s="761">
        <v>1029.98</v>
      </c>
    </row>
    <row r="36" spans="1:17" ht="11.45" customHeight="1">
      <c r="A36" s="641">
        <v>42210</v>
      </c>
      <c r="B36" s="750">
        <v>4.4440999999999997</v>
      </c>
      <c r="C36" s="751">
        <v>399.02</v>
      </c>
      <c r="D36" s="752">
        <v>5.2404000000000002</v>
      </c>
      <c r="E36" s="753">
        <v>337.79</v>
      </c>
      <c r="F36" s="750">
        <v>1.6952499999999999</v>
      </c>
      <c r="G36" s="751">
        <v>564.79999999999995</v>
      </c>
      <c r="H36" s="752">
        <v>5.5399999999999998E-2</v>
      </c>
      <c r="I36" s="753">
        <v>502.87</v>
      </c>
      <c r="J36" s="750">
        <v>8.1339000000000006</v>
      </c>
      <c r="K36" s="751">
        <v>1077.75</v>
      </c>
      <c r="L36" s="752">
        <v>2.39655</v>
      </c>
      <c r="M36" s="753">
        <v>1050.18</v>
      </c>
      <c r="N36" s="750">
        <v>1.5083</v>
      </c>
      <c r="O36" s="751">
        <v>1045.8</v>
      </c>
      <c r="P36" s="752">
        <v>0.36730000000000002</v>
      </c>
      <c r="Q36" s="751">
        <v>1051.28</v>
      </c>
    </row>
    <row r="37" spans="1:17" ht="11.45" customHeight="1">
      <c r="A37" s="641">
        <v>42217</v>
      </c>
      <c r="B37" s="750">
        <v>1.0606249999999999</v>
      </c>
      <c r="C37" s="751">
        <v>395.98</v>
      </c>
      <c r="D37" s="752">
        <v>0.77217499999999994</v>
      </c>
      <c r="E37" s="753">
        <v>347.42</v>
      </c>
      <c r="F37" s="750">
        <v>2.0968499999999999</v>
      </c>
      <c r="G37" s="751">
        <v>534.44000000000005</v>
      </c>
      <c r="H37" s="752">
        <v>0.16367499999999999</v>
      </c>
      <c r="I37" s="753">
        <v>501.54</v>
      </c>
      <c r="J37" s="750">
        <v>26.686</v>
      </c>
      <c r="K37" s="751">
        <v>1068.26</v>
      </c>
      <c r="L37" s="752">
        <v>1.3100750000000001</v>
      </c>
      <c r="M37" s="753">
        <v>1064.82</v>
      </c>
      <c r="N37" s="750">
        <v>0.34670000000000001</v>
      </c>
      <c r="O37" s="751">
        <v>1039.6300000000001</v>
      </c>
      <c r="P37" s="752">
        <v>0.54690000000000005</v>
      </c>
      <c r="Q37" s="751">
        <v>1019.08</v>
      </c>
    </row>
    <row r="38" spans="1:17" ht="11.45" customHeight="1">
      <c r="A38" s="641">
        <v>42224</v>
      </c>
      <c r="B38" s="798">
        <v>4.1687250000000002</v>
      </c>
      <c r="C38" s="799">
        <v>367.07</v>
      </c>
      <c r="D38" s="798">
        <v>2.8207499999999999</v>
      </c>
      <c r="E38" s="771">
        <v>336.49</v>
      </c>
      <c r="F38" s="798">
        <v>1.0436000000000001</v>
      </c>
      <c r="G38" s="799">
        <v>516.03</v>
      </c>
      <c r="H38" s="798">
        <v>0.102325</v>
      </c>
      <c r="I38" s="771">
        <v>508.62</v>
      </c>
      <c r="J38" s="798">
        <v>8.8461750000000006</v>
      </c>
      <c r="K38" s="799">
        <v>1114.97</v>
      </c>
      <c r="L38" s="798">
        <v>1.6721250000000001</v>
      </c>
      <c r="M38" s="771">
        <v>1087.8</v>
      </c>
      <c r="N38" s="798">
        <v>0.35654999999999998</v>
      </c>
      <c r="O38" s="799">
        <v>1064.69</v>
      </c>
      <c r="P38" s="798">
        <v>0.37057499999999999</v>
      </c>
      <c r="Q38" s="799">
        <v>1024.71</v>
      </c>
    </row>
    <row r="39" spans="1:17" ht="11.45" customHeight="1">
      <c r="A39" s="641">
        <v>42231</v>
      </c>
      <c r="B39" s="750">
        <v>13.238575000000001</v>
      </c>
      <c r="C39" s="761">
        <v>336.42</v>
      </c>
      <c r="D39" s="750">
        <v>3.2584499999999998</v>
      </c>
      <c r="E39" s="753">
        <v>332.61</v>
      </c>
      <c r="F39" s="750">
        <v>0.93694999999999995</v>
      </c>
      <c r="G39" s="761">
        <v>496.12</v>
      </c>
      <c r="H39" s="750">
        <v>6.6600000000000006E-2</v>
      </c>
      <c r="I39" s="753">
        <v>485.11</v>
      </c>
      <c r="J39" s="750">
        <v>5.9411250000000004</v>
      </c>
      <c r="K39" s="761">
        <v>1155.24</v>
      </c>
      <c r="L39" s="750">
        <v>1.127575</v>
      </c>
      <c r="M39" s="753">
        <v>1129.98</v>
      </c>
      <c r="N39" s="750">
        <v>0.41092499999999998</v>
      </c>
      <c r="O39" s="761">
        <v>1083.24</v>
      </c>
      <c r="P39" s="750">
        <v>1.0266500000000001</v>
      </c>
      <c r="Q39" s="761">
        <v>1035.3699999999999</v>
      </c>
    </row>
    <row r="40" spans="1:17" ht="11.45" customHeight="1">
      <c r="A40" s="641">
        <v>42238</v>
      </c>
      <c r="B40" s="750">
        <v>4.2712250000000003</v>
      </c>
      <c r="C40" s="751">
        <v>335.74</v>
      </c>
      <c r="D40" s="752">
        <v>1.7738750000000001</v>
      </c>
      <c r="E40" s="753">
        <v>330.89</v>
      </c>
      <c r="F40" s="750">
        <v>1.6082000000000001</v>
      </c>
      <c r="G40" s="751">
        <v>491.5</v>
      </c>
      <c r="H40" s="752">
        <v>0.27787499999999998</v>
      </c>
      <c r="I40" s="753">
        <v>461.87</v>
      </c>
      <c r="J40" s="750">
        <v>9.7478499999999997</v>
      </c>
      <c r="K40" s="751">
        <v>1194.5999999999999</v>
      </c>
      <c r="L40" s="752">
        <v>3.0566249999999999</v>
      </c>
      <c r="M40" s="753">
        <v>1144.2</v>
      </c>
      <c r="N40" s="750">
        <v>0.77762500000000001</v>
      </c>
      <c r="O40" s="751">
        <v>1079.4000000000001</v>
      </c>
      <c r="P40" s="752">
        <v>0.29102499999999998</v>
      </c>
      <c r="Q40" s="751">
        <v>1093.92</v>
      </c>
    </row>
    <row r="41" spans="1:17" ht="11.45" customHeight="1">
      <c r="A41" s="641">
        <v>42245</v>
      </c>
      <c r="B41" s="750">
        <v>6.2976749999999999</v>
      </c>
      <c r="C41" s="751">
        <v>333.07</v>
      </c>
      <c r="D41" s="752">
        <v>2.4327749999999999</v>
      </c>
      <c r="E41" s="753">
        <v>318.20999999999998</v>
      </c>
      <c r="F41" s="750">
        <v>1.3248249999999999</v>
      </c>
      <c r="G41" s="751">
        <v>466.53</v>
      </c>
      <c r="H41" s="752">
        <v>5.0075000000000001E-2</v>
      </c>
      <c r="I41" s="753">
        <v>473.85</v>
      </c>
      <c r="J41" s="750">
        <v>4.2125250000000003</v>
      </c>
      <c r="K41" s="751">
        <v>1232.25</v>
      </c>
      <c r="L41" s="752">
        <v>3.7242500000000001</v>
      </c>
      <c r="M41" s="753">
        <v>1150.6600000000001</v>
      </c>
      <c r="N41" s="750">
        <v>0.27755000000000002</v>
      </c>
      <c r="O41" s="751">
        <v>1127.42</v>
      </c>
      <c r="P41" s="752">
        <v>0.13192499999999999</v>
      </c>
      <c r="Q41" s="751">
        <v>1113.08</v>
      </c>
    </row>
    <row r="42" spans="1:17" ht="11.45" customHeight="1">
      <c r="A42" s="641">
        <v>42252</v>
      </c>
      <c r="B42" s="798">
        <v>4.0082500000000003</v>
      </c>
      <c r="C42" s="799">
        <v>323.43</v>
      </c>
      <c r="D42" s="798">
        <v>2.0819000000000001</v>
      </c>
      <c r="E42" s="771">
        <v>313.49</v>
      </c>
      <c r="F42" s="798">
        <v>1.135</v>
      </c>
      <c r="G42" s="799">
        <v>460.04</v>
      </c>
      <c r="H42" s="798">
        <v>3.8524999999999997E-2</v>
      </c>
      <c r="I42" s="771">
        <v>448.71</v>
      </c>
      <c r="J42" s="798">
        <v>11.907674999999999</v>
      </c>
      <c r="K42" s="799">
        <v>1230.18</v>
      </c>
      <c r="L42" s="798">
        <v>0.99892499999999995</v>
      </c>
      <c r="M42" s="771">
        <v>1173.03</v>
      </c>
      <c r="N42" s="798">
        <v>0.51339999999999997</v>
      </c>
      <c r="O42" s="799">
        <v>1128.72</v>
      </c>
      <c r="P42" s="798">
        <v>0.57620000000000005</v>
      </c>
      <c r="Q42" s="799">
        <v>1086.1500000000001</v>
      </c>
    </row>
    <row r="43" spans="1:17" ht="11.45" customHeight="1">
      <c r="A43" s="641">
        <v>42259</v>
      </c>
      <c r="B43" s="750">
        <v>3.8594249999999999</v>
      </c>
      <c r="C43" s="761">
        <v>320.02</v>
      </c>
      <c r="D43" s="750">
        <v>1.658075</v>
      </c>
      <c r="E43" s="753">
        <v>297.11</v>
      </c>
      <c r="F43" s="750">
        <v>2.5915750000000002</v>
      </c>
      <c r="G43" s="761">
        <v>441.2</v>
      </c>
      <c r="H43" s="750">
        <v>2.2450000000000001E-2</v>
      </c>
      <c r="I43" s="753">
        <v>435.33</v>
      </c>
      <c r="J43" s="750">
        <v>4.81515</v>
      </c>
      <c r="K43" s="761">
        <v>1273.21</v>
      </c>
      <c r="L43" s="750">
        <v>1.56155</v>
      </c>
      <c r="M43" s="753">
        <v>1165.25</v>
      </c>
      <c r="N43" s="750">
        <v>0.85282500000000006</v>
      </c>
      <c r="O43" s="761">
        <v>1154.05</v>
      </c>
      <c r="P43" s="750">
        <v>0.62144999999999995</v>
      </c>
      <c r="Q43" s="761">
        <v>1091.1300000000001</v>
      </c>
    </row>
    <row r="44" spans="1:17" ht="11.45" customHeight="1">
      <c r="A44" s="641">
        <v>42266</v>
      </c>
      <c r="B44" s="750">
        <v>18.048224999999999</v>
      </c>
      <c r="C44" s="751">
        <v>293.51</v>
      </c>
      <c r="D44" s="752">
        <v>7.6276999999999999</v>
      </c>
      <c r="E44" s="753">
        <v>274.83</v>
      </c>
      <c r="F44" s="750">
        <v>0.93405000000000005</v>
      </c>
      <c r="G44" s="751">
        <v>421.94</v>
      </c>
      <c r="H44" s="752">
        <v>0.15392500000000001</v>
      </c>
      <c r="I44" s="753">
        <v>409.71</v>
      </c>
      <c r="J44" s="750">
        <v>11.3736</v>
      </c>
      <c r="K44" s="751">
        <v>1216.77</v>
      </c>
      <c r="L44" s="752">
        <v>5.8671249999999997</v>
      </c>
      <c r="M44" s="753">
        <v>1151.1500000000001</v>
      </c>
      <c r="N44" s="750">
        <v>0.47994999999999999</v>
      </c>
      <c r="O44" s="751">
        <v>1145.9000000000001</v>
      </c>
      <c r="P44" s="752">
        <v>0.78034999999999999</v>
      </c>
      <c r="Q44" s="751">
        <v>1091.17</v>
      </c>
    </row>
    <row r="45" spans="1:17" ht="11.45" customHeight="1">
      <c r="A45" s="641">
        <v>42273</v>
      </c>
      <c r="B45" s="750">
        <v>7.4570249999999998</v>
      </c>
      <c r="C45" s="751">
        <v>272.45999999999998</v>
      </c>
      <c r="D45" s="752">
        <v>3.6079500000000002</v>
      </c>
      <c r="E45" s="753">
        <v>256.76</v>
      </c>
      <c r="F45" s="750">
        <v>2.76105</v>
      </c>
      <c r="G45" s="751">
        <v>393.8</v>
      </c>
      <c r="H45" s="752">
        <v>5.1225E-2</v>
      </c>
      <c r="I45" s="753">
        <v>388.28</v>
      </c>
      <c r="J45" s="750">
        <v>23.518525</v>
      </c>
      <c r="K45" s="751">
        <v>1153.49</v>
      </c>
      <c r="L45" s="752">
        <v>5.3650250000000002</v>
      </c>
      <c r="M45" s="753">
        <v>1087.8499999999999</v>
      </c>
      <c r="N45" s="750">
        <v>0.32569999999999999</v>
      </c>
      <c r="O45" s="751">
        <v>1155.9000000000001</v>
      </c>
      <c r="P45" s="752">
        <v>0.29594999999999999</v>
      </c>
      <c r="Q45" s="751">
        <v>1103.99</v>
      </c>
    </row>
    <row r="46" spans="1:17" ht="11.45" customHeight="1">
      <c r="A46" s="641">
        <v>42280</v>
      </c>
      <c r="B46" s="798">
        <v>4.2843249999999999</v>
      </c>
      <c r="C46" s="799">
        <v>255.87</v>
      </c>
      <c r="D46" s="798">
        <v>6.9498249999999997</v>
      </c>
      <c r="E46" s="771">
        <v>236.47</v>
      </c>
      <c r="F46" s="798">
        <v>4.2650750000000004</v>
      </c>
      <c r="G46" s="799">
        <v>368.39</v>
      </c>
      <c r="H46" s="798">
        <v>0.44007499999999999</v>
      </c>
      <c r="I46" s="771">
        <v>366.55</v>
      </c>
      <c r="J46" s="798">
        <v>25.730550000000001</v>
      </c>
      <c r="K46" s="799">
        <v>1101.08</v>
      </c>
      <c r="L46" s="798">
        <v>3.8099750000000001</v>
      </c>
      <c r="M46" s="771">
        <v>1085.3399999999999</v>
      </c>
      <c r="N46" s="798">
        <v>0.78634999999999999</v>
      </c>
      <c r="O46" s="799">
        <v>1111.74</v>
      </c>
      <c r="P46" s="798">
        <v>0.20422499999999999</v>
      </c>
      <c r="Q46" s="799">
        <v>1100.18</v>
      </c>
    </row>
    <row r="47" spans="1:17" ht="11.45" customHeight="1">
      <c r="A47" s="641">
        <v>42287</v>
      </c>
      <c r="B47" s="750">
        <v>9.5412250000000007</v>
      </c>
      <c r="C47" s="761">
        <v>237.17</v>
      </c>
      <c r="D47" s="750">
        <v>1.7887500000000001</v>
      </c>
      <c r="E47" s="753">
        <v>229.4</v>
      </c>
      <c r="F47" s="750">
        <v>4.0231500000000002</v>
      </c>
      <c r="G47" s="761">
        <v>344.77</v>
      </c>
      <c r="H47" s="750">
        <v>0.24990000000000001</v>
      </c>
      <c r="I47" s="753">
        <v>344.26</v>
      </c>
      <c r="J47" s="750">
        <v>20.861699999999999</v>
      </c>
      <c r="K47" s="761">
        <v>1088.6199999999999</v>
      </c>
      <c r="L47" s="750">
        <v>1.7364250000000001</v>
      </c>
      <c r="M47" s="753">
        <v>1080.8399999999999</v>
      </c>
      <c r="N47" s="750">
        <v>0.39674999999999999</v>
      </c>
      <c r="O47" s="761">
        <v>1101.94</v>
      </c>
      <c r="P47" s="750">
        <v>0.30702499999999999</v>
      </c>
      <c r="Q47" s="761">
        <v>1081.73</v>
      </c>
    </row>
    <row r="48" spans="1:17" ht="11.45" customHeight="1">
      <c r="A48" s="641">
        <v>42294</v>
      </c>
      <c r="B48" s="750">
        <v>5.76715</v>
      </c>
      <c r="C48" s="751">
        <v>260.3</v>
      </c>
      <c r="D48" s="752">
        <v>3.8469500000000001</v>
      </c>
      <c r="E48" s="753">
        <v>248.76</v>
      </c>
      <c r="F48" s="750">
        <v>1.591075</v>
      </c>
      <c r="G48" s="751">
        <v>353.69</v>
      </c>
      <c r="H48" s="752">
        <v>0.50302500000000006</v>
      </c>
      <c r="I48" s="753">
        <v>313.99</v>
      </c>
      <c r="J48" s="750">
        <v>11.189325</v>
      </c>
      <c r="K48" s="751">
        <v>1111.49</v>
      </c>
      <c r="L48" s="752">
        <v>2.7583500000000001</v>
      </c>
      <c r="M48" s="753">
        <v>1066.05</v>
      </c>
      <c r="N48" s="750">
        <v>1.6605000000000001</v>
      </c>
      <c r="O48" s="751">
        <v>1084.18</v>
      </c>
      <c r="P48" s="752">
        <v>0.25477499999999997</v>
      </c>
      <c r="Q48" s="751">
        <v>1089.25</v>
      </c>
    </row>
    <row r="49" spans="1:17" ht="11.45" customHeight="1">
      <c r="A49" s="641">
        <v>42301</v>
      </c>
      <c r="B49" s="750">
        <v>0.62119999999999997</v>
      </c>
      <c r="C49" s="751">
        <v>306.11</v>
      </c>
      <c r="D49" s="752">
        <v>6.0038499999999999</v>
      </c>
      <c r="E49" s="753">
        <v>230.88</v>
      </c>
      <c r="F49" s="750">
        <v>0.73997500000000005</v>
      </c>
      <c r="G49" s="751">
        <v>406.9</v>
      </c>
      <c r="H49" s="752">
        <v>7.1275000000000005E-2</v>
      </c>
      <c r="I49" s="753">
        <v>378.77</v>
      </c>
      <c r="J49" s="750">
        <v>13.368824999999999</v>
      </c>
      <c r="K49" s="751">
        <v>1099.0999999999999</v>
      </c>
      <c r="L49" s="752">
        <v>5.1344750000000001</v>
      </c>
      <c r="M49" s="753">
        <v>1056.02</v>
      </c>
      <c r="N49" s="750">
        <v>0.43654999999999999</v>
      </c>
      <c r="O49" s="751">
        <v>1096.6199999999999</v>
      </c>
      <c r="P49" s="752">
        <v>0.35792499999999999</v>
      </c>
      <c r="Q49" s="751">
        <v>1082.04</v>
      </c>
    </row>
    <row r="50" spans="1:17" ht="11.45" customHeight="1">
      <c r="A50" s="641">
        <v>42308</v>
      </c>
      <c r="B50" s="798">
        <v>1.13015</v>
      </c>
      <c r="C50" s="799">
        <v>323.60000000000002</v>
      </c>
      <c r="D50" s="798">
        <v>3.4650249999999998</v>
      </c>
      <c r="E50" s="771">
        <v>237.41</v>
      </c>
      <c r="F50" s="798">
        <v>0.64039999999999997</v>
      </c>
      <c r="G50" s="799">
        <v>436.69</v>
      </c>
      <c r="H50" s="798">
        <v>0.32197500000000001</v>
      </c>
      <c r="I50" s="771">
        <v>374.94</v>
      </c>
      <c r="J50" s="798">
        <v>14.11955</v>
      </c>
      <c r="K50" s="799">
        <v>1114.7</v>
      </c>
      <c r="L50" s="798">
        <v>1.7243250000000001</v>
      </c>
      <c r="M50" s="771">
        <v>1112.67</v>
      </c>
      <c r="N50" s="798">
        <v>0.67149999999999999</v>
      </c>
      <c r="O50" s="799">
        <v>1058.27</v>
      </c>
      <c r="P50" s="798">
        <v>3.7600000000000001E-2</v>
      </c>
      <c r="Q50" s="799">
        <v>1127.81</v>
      </c>
    </row>
    <row r="51" spans="1:17" ht="11.45" customHeight="1">
      <c r="A51" s="641">
        <v>42315</v>
      </c>
      <c r="B51" s="750">
        <v>1.3283</v>
      </c>
      <c r="C51" s="761">
        <v>332.26</v>
      </c>
      <c r="D51" s="750">
        <v>3.542675</v>
      </c>
      <c r="E51" s="753">
        <v>233.82</v>
      </c>
      <c r="F51" s="750">
        <v>0.86597500000000005</v>
      </c>
      <c r="G51" s="761">
        <v>443.82</v>
      </c>
      <c r="H51" s="750">
        <v>3.8199999999999998E-2</v>
      </c>
      <c r="I51" s="753">
        <v>387.3</v>
      </c>
      <c r="J51" s="750">
        <v>5.3673500000000001</v>
      </c>
      <c r="K51" s="761">
        <v>1112.5999999999999</v>
      </c>
      <c r="L51" s="750">
        <v>2.0454500000000002</v>
      </c>
      <c r="M51" s="753">
        <v>1067.6500000000001</v>
      </c>
      <c r="N51" s="750">
        <v>0.19412499999999999</v>
      </c>
      <c r="O51" s="761">
        <v>1071.27</v>
      </c>
      <c r="P51" s="750">
        <v>4.6324999999999998E-2</v>
      </c>
      <c r="Q51" s="761">
        <v>1111.93</v>
      </c>
    </row>
    <row r="52" spans="1:17" ht="11.45" customHeight="1">
      <c r="A52" s="641">
        <v>42322</v>
      </c>
      <c r="B52" s="750">
        <v>0.81194999999999995</v>
      </c>
      <c r="C52" s="751">
        <v>332.87</v>
      </c>
      <c r="D52" s="752">
        <v>2.3407</v>
      </c>
      <c r="E52" s="753">
        <v>237.31</v>
      </c>
      <c r="F52" s="750">
        <v>1.0136000000000001</v>
      </c>
      <c r="G52" s="751">
        <v>463.5</v>
      </c>
      <c r="H52" s="752">
        <v>0.19372500000000001</v>
      </c>
      <c r="I52" s="753">
        <v>359.9</v>
      </c>
      <c r="J52" s="750">
        <v>15.042400000000001</v>
      </c>
      <c r="K52" s="751">
        <v>1068.02</v>
      </c>
      <c r="L52" s="752">
        <v>0.858325</v>
      </c>
      <c r="M52" s="753">
        <v>1110.2</v>
      </c>
      <c r="N52" s="750">
        <v>0.27324999999999999</v>
      </c>
      <c r="O52" s="751">
        <v>1086.3800000000001</v>
      </c>
      <c r="P52" s="752">
        <v>5.9799999999999999E-2</v>
      </c>
      <c r="Q52" s="751">
        <v>1102.9100000000001</v>
      </c>
    </row>
    <row r="53" spans="1:17" ht="11.45" customHeight="1">
      <c r="A53" s="641">
        <v>42329</v>
      </c>
      <c r="B53" s="750">
        <v>3.7194500000000001</v>
      </c>
      <c r="C53" s="751">
        <v>328.07</v>
      </c>
      <c r="D53" s="752">
        <v>6.1212749999999998</v>
      </c>
      <c r="E53" s="753">
        <v>232.32</v>
      </c>
      <c r="F53" s="750">
        <v>0.49522500000000003</v>
      </c>
      <c r="G53" s="751">
        <v>462.57</v>
      </c>
      <c r="H53" s="752">
        <v>0.123775</v>
      </c>
      <c r="I53" s="753">
        <v>362.32</v>
      </c>
      <c r="J53" s="750">
        <v>14.935124999999999</v>
      </c>
      <c r="K53" s="751">
        <v>1038.97</v>
      </c>
      <c r="L53" s="752">
        <v>3.2925499999999999</v>
      </c>
      <c r="M53" s="753">
        <v>1015.63</v>
      </c>
      <c r="N53" s="750">
        <v>0.80367500000000003</v>
      </c>
      <c r="O53" s="751">
        <v>1063.3900000000001</v>
      </c>
      <c r="P53" s="752">
        <v>6.1074999999999997E-2</v>
      </c>
      <c r="Q53" s="751">
        <v>1105.76</v>
      </c>
    </row>
    <row r="54" spans="1:17" ht="11.45" customHeight="1">
      <c r="A54" s="641">
        <v>42336</v>
      </c>
      <c r="B54" s="798">
        <v>5.5679249999999998</v>
      </c>
      <c r="C54" s="799">
        <v>326.88</v>
      </c>
      <c r="D54" s="798">
        <v>1.138525</v>
      </c>
      <c r="E54" s="771">
        <v>243.56</v>
      </c>
      <c r="F54" s="798">
        <v>0.80157500000000004</v>
      </c>
      <c r="G54" s="799">
        <v>457.14</v>
      </c>
      <c r="H54" s="798">
        <v>0.11285000000000001</v>
      </c>
      <c r="I54" s="771">
        <v>350.27</v>
      </c>
      <c r="J54" s="798">
        <v>11.694599999999999</v>
      </c>
      <c r="K54" s="799">
        <v>1025.1099999999999</v>
      </c>
      <c r="L54" s="798">
        <v>0.74192499999999995</v>
      </c>
      <c r="M54" s="771">
        <v>1038</v>
      </c>
      <c r="N54" s="798">
        <v>0.53125</v>
      </c>
      <c r="O54" s="799">
        <v>1058.69</v>
      </c>
      <c r="P54" s="798">
        <v>1.7274999999999999E-2</v>
      </c>
      <c r="Q54" s="799">
        <v>1102.3</v>
      </c>
    </row>
    <row r="55" spans="1:17" ht="11.45" customHeight="1">
      <c r="A55" s="641">
        <v>42343</v>
      </c>
      <c r="B55" s="750">
        <v>11.725574999999999</v>
      </c>
      <c r="C55" s="761">
        <v>316.02</v>
      </c>
      <c r="D55" s="750">
        <v>2.3145250000000002</v>
      </c>
      <c r="E55" s="753">
        <v>235.48</v>
      </c>
      <c r="F55" s="750">
        <v>0.76102499999999995</v>
      </c>
      <c r="G55" s="761">
        <v>457</v>
      </c>
      <c r="H55" s="750">
        <v>5.1924999999999999E-2</v>
      </c>
      <c r="I55" s="753">
        <v>348.2</v>
      </c>
      <c r="J55" s="750">
        <v>15.686925</v>
      </c>
      <c r="K55" s="761">
        <v>1028.02</v>
      </c>
      <c r="L55" s="750">
        <v>6.4549750000000001</v>
      </c>
      <c r="M55" s="753">
        <v>972.34</v>
      </c>
      <c r="N55" s="750">
        <v>0.63105</v>
      </c>
      <c r="O55" s="761">
        <v>1056.25</v>
      </c>
      <c r="P55" s="750">
        <v>0.15542500000000001</v>
      </c>
      <c r="Q55" s="761">
        <v>1019.97</v>
      </c>
    </row>
    <row r="56" spans="1:17" ht="11.45" customHeight="1">
      <c r="A56" s="641">
        <v>42350</v>
      </c>
      <c r="B56" s="750">
        <v>4.1551499999999999</v>
      </c>
      <c r="C56" s="751">
        <v>304.56</v>
      </c>
      <c r="D56" s="752">
        <v>3.5238749999999999</v>
      </c>
      <c r="E56" s="753">
        <v>227.79</v>
      </c>
      <c r="F56" s="750">
        <v>3.1066500000000001</v>
      </c>
      <c r="G56" s="751">
        <v>436.51</v>
      </c>
      <c r="H56" s="752">
        <v>9.5625000000000002E-2</v>
      </c>
      <c r="I56" s="753">
        <v>357.33</v>
      </c>
      <c r="J56" s="750">
        <v>13.569699999999999</v>
      </c>
      <c r="K56" s="751">
        <v>1052.98</v>
      </c>
      <c r="L56" s="752">
        <v>1.7035499999999999</v>
      </c>
      <c r="M56" s="753">
        <v>1000</v>
      </c>
      <c r="N56" s="750">
        <v>1.0765750000000001</v>
      </c>
      <c r="O56" s="751">
        <v>1054.67</v>
      </c>
      <c r="P56" s="752">
        <v>1.055075</v>
      </c>
      <c r="Q56" s="751">
        <v>1069.3499999999999</v>
      </c>
    </row>
    <row r="57" spans="1:17" ht="11.45" customHeight="1">
      <c r="A57" s="641">
        <v>42357</v>
      </c>
      <c r="B57" s="750">
        <v>4.3864000000000001</v>
      </c>
      <c r="C57" s="751">
        <v>292.8</v>
      </c>
      <c r="D57" s="752">
        <v>4.0049999999999999</v>
      </c>
      <c r="E57" s="753">
        <v>228.34</v>
      </c>
      <c r="F57" s="750">
        <v>0.80974999999999997</v>
      </c>
      <c r="G57" s="751">
        <v>434.16</v>
      </c>
      <c r="H57" s="752">
        <v>0.125025</v>
      </c>
      <c r="I57" s="753">
        <v>329.86</v>
      </c>
      <c r="J57" s="750">
        <v>14.133475000000001</v>
      </c>
      <c r="K57" s="751">
        <v>1039.92</v>
      </c>
      <c r="L57" s="752">
        <v>2.6794500000000001</v>
      </c>
      <c r="M57" s="753">
        <v>969.53</v>
      </c>
      <c r="N57" s="750">
        <v>0.94067500000000004</v>
      </c>
      <c r="O57" s="751">
        <v>1040.17</v>
      </c>
      <c r="P57" s="752">
        <v>0.58392500000000003</v>
      </c>
      <c r="Q57" s="751">
        <v>1026.78</v>
      </c>
    </row>
    <row r="58" spans="1:17" ht="11.45" customHeight="1">
      <c r="A58" s="641">
        <v>42364</v>
      </c>
      <c r="B58" s="750">
        <v>8.6099250000000005</v>
      </c>
      <c r="C58" s="751">
        <v>287.7</v>
      </c>
      <c r="D58" s="752">
        <v>1.2609999999999999</v>
      </c>
      <c r="E58" s="751">
        <v>226.94</v>
      </c>
      <c r="F58" s="750">
        <v>1.38815</v>
      </c>
      <c r="G58" s="751">
        <v>410.09</v>
      </c>
      <c r="H58" s="752">
        <v>7.2099999999999997E-2</v>
      </c>
      <c r="I58" s="753">
        <v>352.23</v>
      </c>
      <c r="J58" s="750">
        <v>15.971575</v>
      </c>
      <c r="K58" s="751">
        <v>964.27</v>
      </c>
      <c r="L58" s="752">
        <v>3.3366250000000002</v>
      </c>
      <c r="M58" s="753">
        <v>920.93</v>
      </c>
      <c r="N58" s="750">
        <v>0.6744</v>
      </c>
      <c r="O58" s="751">
        <v>1017.86</v>
      </c>
      <c r="P58" s="752">
        <v>0.40839999999999999</v>
      </c>
      <c r="Q58" s="751">
        <v>1023.92</v>
      </c>
    </row>
    <row r="59" spans="1:17" ht="11.45" customHeight="1">
      <c r="A59" s="641">
        <v>42371</v>
      </c>
      <c r="B59" s="750">
        <v>4.5103749999999998</v>
      </c>
      <c r="C59" s="751">
        <v>298.69</v>
      </c>
      <c r="D59" s="752">
        <v>1.2459499999999999</v>
      </c>
      <c r="E59" s="751">
        <v>231.12</v>
      </c>
      <c r="F59" s="750">
        <v>0.52417499999999995</v>
      </c>
      <c r="G59" s="751">
        <v>424.97</v>
      </c>
      <c r="H59" s="752">
        <v>1.9377249999999999</v>
      </c>
      <c r="I59" s="761">
        <v>302.19</v>
      </c>
      <c r="J59" s="750">
        <v>8.6205250000000007</v>
      </c>
      <c r="K59" s="751">
        <v>986.09</v>
      </c>
      <c r="L59" s="752">
        <v>1.5676000000000001</v>
      </c>
      <c r="M59" s="761">
        <v>949.68</v>
      </c>
      <c r="N59" s="750">
        <v>0.20402500000000001</v>
      </c>
      <c r="O59" s="751">
        <v>1006.2</v>
      </c>
      <c r="P59" s="752">
        <v>0.14710000000000001</v>
      </c>
      <c r="Q59" s="751">
        <v>1011.79</v>
      </c>
    </row>
    <row r="60" spans="1:17" ht="6" customHeight="1">
      <c r="A60" s="656"/>
      <c r="B60" s="658"/>
      <c r="C60" s="657"/>
      <c r="D60" s="658"/>
      <c r="E60" s="657"/>
      <c r="F60" s="658"/>
      <c r="G60" s="657"/>
      <c r="H60" s="658"/>
      <c r="I60" s="657"/>
      <c r="J60" s="658"/>
      <c r="K60" s="657"/>
      <c r="L60" s="658"/>
      <c r="M60" s="657"/>
      <c r="N60" s="658"/>
      <c r="O60" s="657"/>
      <c r="P60" s="658"/>
      <c r="Q60" s="657"/>
    </row>
    <row r="61" spans="1:17" ht="11.45" customHeight="1">
      <c r="A61" s="659">
        <v>2015</v>
      </c>
      <c r="B61" s="792">
        <f>SUM(B7:B59)</f>
        <v>236.22099999999995</v>
      </c>
      <c r="C61" s="793">
        <f>AVERAGE(C7:C59)</f>
        <v>368.15075471698117</v>
      </c>
      <c r="D61" s="792">
        <f>SUM(D7:D59)</f>
        <v>144.65380000000002</v>
      </c>
      <c r="E61" s="793">
        <f>AVERAGE(E7:E59)</f>
        <v>323.43452830188676</v>
      </c>
      <c r="F61" s="792">
        <f>SUM(F7:F59)</f>
        <v>69.233674999999977</v>
      </c>
      <c r="G61" s="793">
        <f>AVERAGE(G7:G59)</f>
        <v>511.76792452830171</v>
      </c>
      <c r="H61" s="792">
        <f>SUM(H7:H59)</f>
        <v>9.2554499999999997</v>
      </c>
      <c r="I61" s="793">
        <f>AVERAGE(I7:I59)</f>
        <v>463.33882352941174</v>
      </c>
      <c r="J61" s="792">
        <f>SUM(J7:J59)</f>
        <v>745.81037500000014</v>
      </c>
      <c r="K61" s="793">
        <f>AVERAGE(K7:K59)</f>
        <v>1077.6386792452824</v>
      </c>
      <c r="L61" s="792">
        <f>SUM(L7:L59)</f>
        <v>173.67275000000001</v>
      </c>
      <c r="M61" s="793">
        <f>AVERAGE(M7:M59)</f>
        <v>1051.3337735849052</v>
      </c>
      <c r="N61" s="792">
        <f>SUM(N7:N59)</f>
        <v>33.549924999999995</v>
      </c>
      <c r="O61" s="793">
        <f>AVERAGE(O7:O59)</f>
        <v>1057.8792452830187</v>
      </c>
      <c r="P61" s="792">
        <f>SUM(P7:P59)</f>
        <v>21.754100000000008</v>
      </c>
      <c r="Q61" s="793">
        <f>AVERAGE(Q7:Q59)</f>
        <v>1047.8601886792455</v>
      </c>
    </row>
    <row r="62" spans="1:17" ht="11.45" customHeight="1">
      <c r="A62" s="659">
        <v>2014</v>
      </c>
      <c r="B62" s="792">
        <v>235.41142499999995</v>
      </c>
      <c r="C62" s="793">
        <v>358.27653846153851</v>
      </c>
      <c r="D62" s="792">
        <v>241.89807500000001</v>
      </c>
      <c r="E62" s="793">
        <v>345.23980769230769</v>
      </c>
      <c r="F62" s="792">
        <v>76.556174999999982</v>
      </c>
      <c r="G62" s="793">
        <v>493.40865384615387</v>
      </c>
      <c r="H62" s="792">
        <v>8.8802750000000028</v>
      </c>
      <c r="I62" s="793">
        <v>473.99204081632638</v>
      </c>
      <c r="J62" s="792">
        <v>668.40280000000018</v>
      </c>
      <c r="K62" s="793">
        <v>1079.648076923077</v>
      </c>
      <c r="L62" s="792">
        <v>378.75312500000001</v>
      </c>
      <c r="M62" s="793">
        <v>1021.0186538461537</v>
      </c>
      <c r="N62" s="792">
        <v>30.547350000000002</v>
      </c>
      <c r="O62" s="793">
        <v>1050.3905769230767</v>
      </c>
      <c r="P62" s="792">
        <v>31.178599999999999</v>
      </c>
      <c r="Q62" s="793">
        <v>1005.3959615384616</v>
      </c>
    </row>
    <row r="63" spans="1:17" ht="11.45" customHeight="1">
      <c r="A63" s="710" t="s">
        <v>473</v>
      </c>
      <c r="B63" s="775"/>
      <c r="C63" s="776"/>
      <c r="D63" s="775"/>
      <c r="E63" s="776"/>
      <c r="F63" s="775"/>
      <c r="G63" s="776"/>
      <c r="H63" s="775"/>
      <c r="I63" s="776"/>
      <c r="J63" s="775"/>
      <c r="K63" s="776"/>
      <c r="L63" s="775"/>
      <c r="M63" s="776"/>
      <c r="N63" s="775"/>
      <c r="O63" s="776"/>
      <c r="P63" s="775"/>
      <c r="Q63" s="730" t="s">
        <v>527</v>
      </c>
    </row>
    <row r="64" spans="1:17" ht="3.95" customHeight="1">
      <c r="A64" s="802"/>
      <c r="B64" s="677"/>
      <c r="C64" s="676"/>
      <c r="D64" s="677"/>
      <c r="E64" s="676"/>
      <c r="F64" s="677"/>
      <c r="G64" s="676"/>
      <c r="H64" s="677"/>
      <c r="I64" s="676"/>
      <c r="J64" s="677"/>
      <c r="K64" s="676"/>
      <c r="L64" s="677"/>
      <c r="M64" s="676"/>
      <c r="N64" s="677"/>
      <c r="O64" s="676"/>
      <c r="P64" s="677"/>
      <c r="Q64" s="676"/>
    </row>
    <row r="65" spans="1:17" ht="9.9499999999999993" customHeight="1">
      <c r="A65" s="623"/>
      <c r="B65" s="677"/>
      <c r="C65" s="676"/>
      <c r="D65" s="677"/>
      <c r="E65" s="676"/>
      <c r="F65" s="677"/>
      <c r="G65" s="676"/>
      <c r="H65" s="677"/>
      <c r="I65" s="676"/>
      <c r="J65" s="677"/>
      <c r="K65" s="676"/>
      <c r="L65" s="677"/>
      <c r="M65" s="676"/>
      <c r="N65" s="677"/>
      <c r="O65" s="676"/>
      <c r="P65" s="677"/>
      <c r="Q65" s="676"/>
    </row>
    <row r="66" spans="1:17" ht="15.75">
      <c r="A66" s="779"/>
      <c r="B66" s="683"/>
      <c r="C66" s="682"/>
      <c r="D66" s="683"/>
      <c r="E66" s="682"/>
      <c r="F66" s="683"/>
      <c r="G66" s="682"/>
      <c r="H66" s="683"/>
      <c r="I66" s="682"/>
      <c r="J66" s="683"/>
      <c r="K66" s="682"/>
      <c r="L66" s="683"/>
      <c r="M66" s="682"/>
      <c r="N66" s="683"/>
      <c r="O66" s="682"/>
      <c r="P66" s="683"/>
      <c r="Q66" s="682"/>
    </row>
    <row r="67" spans="1:17">
      <c r="A67" s="802"/>
      <c r="B67" s="683"/>
      <c r="C67" s="682"/>
      <c r="D67" s="683"/>
      <c r="E67" s="682"/>
      <c r="F67" s="683"/>
      <c r="G67" s="682"/>
      <c r="H67" s="683"/>
      <c r="I67" s="682"/>
      <c r="J67" s="683"/>
      <c r="K67" s="682"/>
      <c r="L67" s="683"/>
      <c r="M67" s="682"/>
      <c r="N67" s="683"/>
      <c r="O67" s="682"/>
      <c r="P67" s="683"/>
      <c r="Q67" s="682"/>
    </row>
    <row r="68" spans="1:17">
      <c r="B68" s="683"/>
      <c r="C68" s="682"/>
      <c r="D68" s="683"/>
      <c r="E68" s="682"/>
      <c r="F68" s="683"/>
      <c r="G68" s="682"/>
      <c r="H68" s="683"/>
      <c r="I68" s="682"/>
      <c r="J68" s="683"/>
      <c r="K68" s="682"/>
      <c r="L68" s="683"/>
      <c r="M68" s="682"/>
      <c r="N68" s="683"/>
      <c r="O68" s="682"/>
      <c r="P68" s="683"/>
      <c r="Q68" s="682"/>
    </row>
    <row r="69" spans="1:17">
      <c r="B69" s="683"/>
      <c r="C69" s="682"/>
      <c r="D69" s="683"/>
      <c r="E69" s="682"/>
      <c r="F69" s="683"/>
      <c r="G69" s="682"/>
      <c r="H69" s="683"/>
      <c r="I69" s="682"/>
      <c r="J69" s="683"/>
      <c r="K69" s="682"/>
      <c r="L69" s="683"/>
      <c r="M69" s="682"/>
      <c r="N69" s="683"/>
      <c r="O69" s="682"/>
      <c r="P69" s="683"/>
      <c r="Q69" s="682"/>
    </row>
    <row r="70" spans="1:17">
      <c r="B70" s="683"/>
      <c r="C70" s="682"/>
      <c r="D70" s="683"/>
      <c r="E70" s="682"/>
      <c r="F70" s="683"/>
      <c r="G70" s="682"/>
      <c r="H70" s="683"/>
      <c r="I70" s="682"/>
      <c r="J70" s="683"/>
      <c r="K70" s="682"/>
      <c r="L70" s="683"/>
      <c r="M70" s="682"/>
      <c r="N70" s="683"/>
      <c r="O70" s="682"/>
      <c r="P70" s="683"/>
      <c r="Q70" s="682"/>
    </row>
    <row r="71" spans="1:17">
      <c r="B71" s="683"/>
      <c r="C71" s="682"/>
      <c r="D71" s="683"/>
      <c r="E71" s="682"/>
      <c r="F71" s="683"/>
      <c r="G71" s="682"/>
      <c r="H71" s="683"/>
      <c r="I71" s="682"/>
      <c r="J71" s="683"/>
      <c r="K71" s="682"/>
      <c r="L71" s="683"/>
      <c r="M71" s="682"/>
      <c r="N71" s="683"/>
      <c r="O71" s="682"/>
      <c r="P71" s="683"/>
      <c r="Q71" s="682"/>
    </row>
    <row r="72" spans="1:17">
      <c r="B72" s="683"/>
      <c r="C72" s="682"/>
      <c r="D72" s="683"/>
      <c r="E72" s="682"/>
      <c r="F72" s="683"/>
      <c r="G72" s="682"/>
      <c r="H72" s="683"/>
      <c r="I72" s="682"/>
      <c r="J72" s="683"/>
      <c r="K72" s="682"/>
      <c r="L72" s="683"/>
      <c r="M72" s="682"/>
      <c r="N72" s="683"/>
      <c r="O72" s="682"/>
      <c r="P72" s="683"/>
      <c r="Q72" s="682"/>
    </row>
    <row r="73" spans="1:17">
      <c r="B73" s="683"/>
      <c r="C73" s="682"/>
      <c r="D73" s="683"/>
      <c r="E73" s="682"/>
      <c r="F73" s="683"/>
      <c r="G73" s="682"/>
      <c r="H73" s="683"/>
      <c r="I73" s="682"/>
      <c r="J73" s="683"/>
      <c r="K73" s="682"/>
      <c r="L73" s="683"/>
      <c r="M73" s="682"/>
      <c r="N73" s="683"/>
      <c r="O73" s="682"/>
      <c r="P73" s="683"/>
      <c r="Q73" s="682"/>
    </row>
    <row r="74" spans="1:17">
      <c r="B74" s="683"/>
      <c r="C74" s="682"/>
      <c r="D74" s="683"/>
      <c r="E74" s="682"/>
      <c r="F74" s="683"/>
      <c r="G74" s="682"/>
      <c r="H74" s="683"/>
      <c r="I74" s="682"/>
      <c r="J74" s="683"/>
      <c r="K74" s="682"/>
      <c r="L74" s="683"/>
      <c r="M74" s="682"/>
      <c r="N74" s="683"/>
      <c r="O74" s="682"/>
      <c r="P74" s="683"/>
      <c r="Q74" s="682"/>
    </row>
    <row r="75" spans="1:17">
      <c r="B75" s="683"/>
      <c r="C75" s="682"/>
      <c r="D75" s="683"/>
      <c r="E75" s="682"/>
      <c r="F75" s="683"/>
      <c r="G75" s="682"/>
      <c r="H75" s="683"/>
      <c r="I75" s="682"/>
      <c r="J75" s="683"/>
      <c r="K75" s="682"/>
      <c r="L75" s="683"/>
      <c r="M75" s="682"/>
      <c r="N75" s="683"/>
      <c r="O75" s="682"/>
      <c r="P75" s="683"/>
      <c r="Q75" s="682"/>
    </row>
    <row r="76" spans="1:17">
      <c r="B76" s="683"/>
      <c r="C76" s="682"/>
      <c r="D76" s="683"/>
      <c r="E76" s="682"/>
      <c r="F76" s="683"/>
      <c r="G76" s="682"/>
      <c r="H76" s="683"/>
      <c r="I76" s="682"/>
      <c r="J76" s="683"/>
      <c r="K76" s="682"/>
      <c r="L76" s="683"/>
      <c r="M76" s="682"/>
      <c r="N76" s="683"/>
      <c r="O76" s="682"/>
      <c r="P76" s="683"/>
      <c r="Q76" s="682"/>
    </row>
    <row r="77" spans="1:17">
      <c r="B77" s="683"/>
      <c r="C77" s="682"/>
      <c r="D77" s="683"/>
      <c r="E77" s="682"/>
      <c r="F77" s="683"/>
      <c r="G77" s="682"/>
      <c r="H77" s="683"/>
      <c r="I77" s="682"/>
      <c r="J77" s="683"/>
      <c r="K77" s="682"/>
      <c r="L77" s="683"/>
      <c r="M77" s="682"/>
      <c r="N77" s="683"/>
      <c r="O77" s="682"/>
      <c r="P77" s="683"/>
      <c r="Q77" s="682"/>
    </row>
    <row r="78" spans="1:17">
      <c r="B78" s="683"/>
      <c r="C78" s="682"/>
      <c r="D78" s="683"/>
      <c r="E78" s="682"/>
      <c r="F78" s="683"/>
      <c r="G78" s="682"/>
      <c r="H78" s="683"/>
      <c r="I78" s="682"/>
      <c r="J78" s="683"/>
      <c r="K78" s="682"/>
      <c r="L78" s="683"/>
      <c r="M78" s="682"/>
      <c r="N78" s="683"/>
      <c r="O78" s="682"/>
      <c r="P78" s="683"/>
      <c r="Q78" s="682"/>
    </row>
    <row r="79" spans="1:17">
      <c r="B79" s="683"/>
      <c r="C79" s="682"/>
      <c r="D79" s="683"/>
      <c r="E79" s="682"/>
      <c r="F79" s="683"/>
      <c r="G79" s="682"/>
      <c r="H79" s="683"/>
      <c r="I79" s="682"/>
      <c r="J79" s="683"/>
      <c r="K79" s="682"/>
      <c r="L79" s="683"/>
      <c r="M79" s="682"/>
      <c r="N79" s="683"/>
      <c r="O79" s="682"/>
      <c r="P79" s="683"/>
      <c r="Q79" s="682"/>
    </row>
    <row r="80" spans="1:17">
      <c r="B80" s="683"/>
      <c r="C80" s="682"/>
      <c r="D80" s="683"/>
      <c r="E80" s="682"/>
      <c r="F80" s="683"/>
      <c r="G80" s="682"/>
      <c r="H80" s="683"/>
      <c r="I80" s="682"/>
      <c r="J80" s="683"/>
      <c r="K80" s="682"/>
      <c r="L80" s="683"/>
      <c r="M80" s="682"/>
      <c r="N80" s="683"/>
      <c r="O80" s="682"/>
      <c r="P80" s="683"/>
      <c r="Q80" s="682"/>
    </row>
    <row r="81" spans="2:17">
      <c r="B81" s="683"/>
      <c r="C81" s="682"/>
      <c r="D81" s="683"/>
      <c r="E81" s="682"/>
      <c r="F81" s="683"/>
      <c r="G81" s="682"/>
      <c r="H81" s="683"/>
      <c r="I81" s="682"/>
      <c r="J81" s="683"/>
      <c r="K81" s="682"/>
      <c r="L81" s="683"/>
      <c r="M81" s="682"/>
      <c r="N81" s="683"/>
      <c r="O81" s="682"/>
      <c r="P81" s="683"/>
      <c r="Q81" s="682"/>
    </row>
    <row r="82" spans="2:17">
      <c r="B82" s="683"/>
      <c r="C82" s="682"/>
      <c r="D82" s="683"/>
      <c r="E82" s="682"/>
      <c r="F82" s="683"/>
      <c r="G82" s="682"/>
      <c r="H82" s="683"/>
      <c r="I82" s="682"/>
      <c r="J82" s="683"/>
      <c r="K82" s="682"/>
      <c r="L82" s="683"/>
      <c r="M82" s="682"/>
      <c r="N82" s="683"/>
      <c r="O82" s="682"/>
      <c r="P82" s="683"/>
      <c r="Q82" s="682"/>
    </row>
    <row r="83" spans="2:17">
      <c r="B83" s="683"/>
      <c r="C83" s="682"/>
      <c r="D83" s="683"/>
      <c r="E83" s="682"/>
      <c r="F83" s="683"/>
      <c r="G83" s="682"/>
      <c r="H83" s="683"/>
      <c r="I83" s="682"/>
      <c r="J83" s="683"/>
      <c r="K83" s="682"/>
      <c r="L83" s="683"/>
      <c r="M83" s="682"/>
      <c r="N83" s="683"/>
      <c r="O83" s="682"/>
      <c r="P83" s="683"/>
      <c r="Q83" s="682"/>
    </row>
    <row r="84" spans="2:17">
      <c r="B84" s="683"/>
      <c r="C84" s="682"/>
      <c r="D84" s="683"/>
      <c r="E84" s="682"/>
      <c r="F84" s="683"/>
      <c r="G84" s="682"/>
      <c r="H84" s="683"/>
      <c r="I84" s="682"/>
      <c r="J84" s="683"/>
      <c r="K84" s="682"/>
      <c r="L84" s="683"/>
      <c r="M84" s="682"/>
      <c r="N84" s="683"/>
      <c r="O84" s="682"/>
      <c r="P84" s="683"/>
      <c r="Q84" s="682"/>
    </row>
    <row r="85" spans="2:17">
      <c r="B85" s="683"/>
      <c r="C85" s="682"/>
      <c r="D85" s="683"/>
      <c r="E85" s="682"/>
      <c r="F85" s="683"/>
      <c r="G85" s="682"/>
      <c r="H85" s="683"/>
      <c r="I85" s="682"/>
      <c r="J85" s="683"/>
      <c r="K85" s="682"/>
      <c r="L85" s="683"/>
      <c r="M85" s="682"/>
      <c r="N85" s="683"/>
      <c r="O85" s="682"/>
      <c r="P85" s="683"/>
      <c r="Q85" s="682"/>
    </row>
    <row r="86" spans="2:17">
      <c r="B86" s="683"/>
      <c r="C86" s="682"/>
      <c r="D86" s="683"/>
      <c r="E86" s="682"/>
      <c r="F86" s="683"/>
      <c r="G86" s="682"/>
      <c r="H86" s="683"/>
      <c r="I86" s="682"/>
      <c r="J86" s="683"/>
      <c r="K86" s="682"/>
      <c r="L86" s="683"/>
      <c r="M86" s="682"/>
      <c r="N86" s="683"/>
      <c r="O86" s="682"/>
      <c r="P86" s="683"/>
      <c r="Q86" s="682"/>
    </row>
    <row r="87" spans="2:17">
      <c r="B87" s="683"/>
      <c r="C87" s="682"/>
      <c r="D87" s="683"/>
      <c r="E87" s="682"/>
      <c r="F87" s="683"/>
      <c r="G87" s="682"/>
      <c r="H87" s="683"/>
      <c r="I87" s="682"/>
      <c r="J87" s="683"/>
      <c r="K87" s="682"/>
      <c r="L87" s="683"/>
      <c r="M87" s="682"/>
      <c r="N87" s="683"/>
      <c r="O87" s="682"/>
      <c r="P87" s="683"/>
      <c r="Q87" s="682"/>
    </row>
    <row r="88" spans="2:17">
      <c r="B88" s="683"/>
      <c r="C88" s="682"/>
      <c r="D88" s="683"/>
      <c r="E88" s="682"/>
      <c r="F88" s="683"/>
      <c r="G88" s="682"/>
      <c r="H88" s="683"/>
      <c r="I88" s="682"/>
      <c r="J88" s="683"/>
      <c r="K88" s="682"/>
      <c r="L88" s="683"/>
      <c r="M88" s="682"/>
      <c r="N88" s="683"/>
      <c r="O88" s="682"/>
      <c r="P88" s="683"/>
      <c r="Q88" s="682"/>
    </row>
    <row r="89" spans="2:17">
      <c r="B89" s="683"/>
      <c r="C89" s="682"/>
      <c r="D89" s="683"/>
      <c r="E89" s="682"/>
      <c r="F89" s="683"/>
      <c r="G89" s="682"/>
      <c r="H89" s="683"/>
      <c r="I89" s="682"/>
      <c r="J89" s="683"/>
      <c r="K89" s="682"/>
      <c r="L89" s="683"/>
      <c r="M89" s="682"/>
      <c r="N89" s="683"/>
      <c r="O89" s="682"/>
      <c r="P89" s="683"/>
      <c r="Q89" s="682"/>
    </row>
    <row r="90" spans="2:17">
      <c r="B90" s="683"/>
      <c r="C90" s="682"/>
      <c r="D90" s="683"/>
      <c r="E90" s="682"/>
      <c r="F90" s="683"/>
      <c r="G90" s="682"/>
      <c r="H90" s="683"/>
      <c r="I90" s="682"/>
      <c r="J90" s="683"/>
      <c r="K90" s="682"/>
      <c r="L90" s="683"/>
      <c r="M90" s="682"/>
      <c r="N90" s="683"/>
      <c r="O90" s="682"/>
      <c r="P90" s="683"/>
      <c r="Q90" s="682"/>
    </row>
    <row r="91" spans="2:17">
      <c r="B91" s="683"/>
      <c r="C91" s="682"/>
      <c r="D91" s="683"/>
      <c r="E91" s="682"/>
      <c r="F91" s="683"/>
      <c r="G91" s="682"/>
      <c r="H91" s="683"/>
      <c r="I91" s="682"/>
      <c r="J91" s="683"/>
      <c r="K91" s="682"/>
      <c r="L91" s="683"/>
      <c r="M91" s="682"/>
      <c r="N91" s="683"/>
      <c r="O91" s="682"/>
      <c r="P91" s="683"/>
      <c r="Q91" s="682"/>
    </row>
    <row r="92" spans="2:17">
      <c r="B92" s="683"/>
      <c r="C92" s="682"/>
      <c r="D92" s="683"/>
      <c r="E92" s="682"/>
      <c r="F92" s="683"/>
      <c r="G92" s="682"/>
      <c r="H92" s="683"/>
      <c r="I92" s="682"/>
      <c r="J92" s="683"/>
      <c r="K92" s="682"/>
      <c r="L92" s="683"/>
      <c r="M92" s="682"/>
      <c r="N92" s="683"/>
      <c r="O92" s="682"/>
      <c r="P92" s="683"/>
      <c r="Q92" s="682"/>
    </row>
    <row r="93" spans="2:17">
      <c r="B93" s="683"/>
      <c r="C93" s="682"/>
      <c r="D93" s="683"/>
      <c r="E93" s="682"/>
      <c r="F93" s="683"/>
      <c r="G93" s="682"/>
      <c r="H93" s="683"/>
      <c r="I93" s="682"/>
      <c r="J93" s="683"/>
      <c r="K93" s="682"/>
      <c r="L93" s="683"/>
      <c r="M93" s="682"/>
      <c r="N93" s="683"/>
      <c r="O93" s="682"/>
      <c r="P93" s="683"/>
      <c r="Q93" s="682"/>
    </row>
    <row r="94" spans="2:17">
      <c r="B94" s="683"/>
      <c r="C94" s="682"/>
      <c r="D94" s="683"/>
      <c r="E94" s="682"/>
      <c r="F94" s="683"/>
      <c r="G94" s="682"/>
      <c r="H94" s="683"/>
      <c r="I94" s="682"/>
      <c r="J94" s="683"/>
      <c r="K94" s="682"/>
      <c r="L94" s="683"/>
      <c r="M94" s="682"/>
      <c r="N94" s="683"/>
      <c r="O94" s="682"/>
      <c r="P94" s="683"/>
      <c r="Q94" s="682"/>
    </row>
    <row r="95" spans="2:17">
      <c r="B95" s="683"/>
      <c r="C95" s="682"/>
      <c r="D95" s="683"/>
      <c r="E95" s="682"/>
      <c r="F95" s="683"/>
      <c r="G95" s="682"/>
      <c r="H95" s="683"/>
      <c r="I95" s="682"/>
      <c r="J95" s="683"/>
      <c r="K95" s="682"/>
      <c r="L95" s="683"/>
      <c r="M95" s="682"/>
      <c r="N95" s="683"/>
      <c r="O95" s="682"/>
      <c r="P95" s="683"/>
      <c r="Q95" s="682"/>
    </row>
    <row r="96" spans="2:17">
      <c r="B96" s="683"/>
      <c r="C96" s="682"/>
      <c r="D96" s="683"/>
      <c r="E96" s="682"/>
      <c r="F96" s="683"/>
      <c r="G96" s="682"/>
      <c r="H96" s="683"/>
      <c r="I96" s="682"/>
      <c r="J96" s="683"/>
      <c r="K96" s="682"/>
      <c r="L96" s="683"/>
      <c r="M96" s="682"/>
      <c r="N96" s="683"/>
      <c r="O96" s="682"/>
      <c r="P96" s="683"/>
      <c r="Q96" s="682"/>
    </row>
    <row r="97" spans="2:17">
      <c r="B97" s="683"/>
      <c r="C97" s="682"/>
      <c r="D97" s="683"/>
      <c r="E97" s="682"/>
      <c r="F97" s="683"/>
      <c r="G97" s="682"/>
      <c r="H97" s="683"/>
      <c r="I97" s="682"/>
      <c r="J97" s="683"/>
      <c r="K97" s="682"/>
      <c r="L97" s="683"/>
      <c r="M97" s="682"/>
      <c r="N97" s="683"/>
      <c r="O97" s="682"/>
      <c r="P97" s="683"/>
      <c r="Q97" s="682"/>
    </row>
    <row r="98" spans="2:17">
      <c r="B98" s="683"/>
      <c r="C98" s="682"/>
      <c r="D98" s="683"/>
      <c r="E98" s="682"/>
      <c r="F98" s="683"/>
      <c r="G98" s="682"/>
      <c r="H98" s="683"/>
      <c r="I98" s="682"/>
      <c r="J98" s="683"/>
      <c r="K98" s="682"/>
      <c r="L98" s="683"/>
      <c r="M98" s="682"/>
      <c r="N98" s="683"/>
      <c r="O98" s="682"/>
      <c r="P98" s="683"/>
      <c r="Q98" s="682"/>
    </row>
    <row r="99" spans="2:17">
      <c r="B99" s="683"/>
      <c r="C99" s="682"/>
      <c r="D99" s="683"/>
      <c r="E99" s="682"/>
      <c r="F99" s="683"/>
      <c r="G99" s="682"/>
      <c r="H99" s="683"/>
      <c r="I99" s="682"/>
      <c r="J99" s="683"/>
      <c r="K99" s="682"/>
      <c r="L99" s="683"/>
      <c r="M99" s="682"/>
      <c r="N99" s="683"/>
      <c r="O99" s="682"/>
      <c r="P99" s="683"/>
      <c r="Q99" s="682"/>
    </row>
    <row r="100" spans="2:17">
      <c r="B100" s="683"/>
      <c r="C100" s="682"/>
      <c r="D100" s="683"/>
      <c r="E100" s="682"/>
      <c r="F100" s="683"/>
      <c r="G100" s="682"/>
      <c r="H100" s="683"/>
      <c r="I100" s="682"/>
      <c r="J100" s="683"/>
      <c r="K100" s="682"/>
      <c r="L100" s="683"/>
      <c r="M100" s="682"/>
      <c r="N100" s="683"/>
      <c r="O100" s="682"/>
      <c r="P100" s="683"/>
      <c r="Q100" s="682"/>
    </row>
    <row r="101" spans="2:17">
      <c r="B101" s="683"/>
      <c r="C101" s="682"/>
      <c r="D101" s="683"/>
      <c r="E101" s="682"/>
      <c r="F101" s="683"/>
      <c r="G101" s="682"/>
      <c r="H101" s="683"/>
      <c r="I101" s="682"/>
      <c r="J101" s="683"/>
      <c r="K101" s="682"/>
      <c r="L101" s="683"/>
      <c r="M101" s="682"/>
      <c r="N101" s="683"/>
      <c r="O101" s="682"/>
      <c r="P101" s="683"/>
      <c r="Q101" s="682"/>
    </row>
    <row r="102" spans="2:17">
      <c r="B102" s="683"/>
      <c r="C102" s="682"/>
      <c r="D102" s="683"/>
      <c r="E102" s="682"/>
      <c r="F102" s="683"/>
      <c r="G102" s="682"/>
      <c r="H102" s="683"/>
      <c r="I102" s="682"/>
      <c r="J102" s="683"/>
      <c r="K102" s="682"/>
      <c r="L102" s="683"/>
      <c r="M102" s="682"/>
      <c r="N102" s="683"/>
      <c r="O102" s="682"/>
      <c r="P102" s="683"/>
      <c r="Q102" s="682"/>
    </row>
    <row r="103" spans="2:17">
      <c r="B103" s="683"/>
      <c r="C103" s="682"/>
      <c r="D103" s="683"/>
      <c r="E103" s="682"/>
      <c r="F103" s="683"/>
      <c r="G103" s="682"/>
      <c r="H103" s="683"/>
      <c r="I103" s="682"/>
      <c r="J103" s="683"/>
      <c r="K103" s="682"/>
      <c r="L103" s="683"/>
      <c r="M103" s="682"/>
      <c r="N103" s="683"/>
      <c r="O103" s="682"/>
      <c r="P103" s="683"/>
      <c r="Q103" s="682"/>
    </row>
    <row r="104" spans="2:17">
      <c r="B104" s="683"/>
      <c r="C104" s="682"/>
      <c r="D104" s="683"/>
      <c r="E104" s="682"/>
      <c r="F104" s="683"/>
      <c r="G104" s="682"/>
      <c r="H104" s="683"/>
      <c r="I104" s="682"/>
      <c r="J104" s="683"/>
      <c r="K104" s="682"/>
      <c r="L104" s="683"/>
      <c r="M104" s="682"/>
      <c r="N104" s="683"/>
      <c r="O104" s="682"/>
      <c r="P104" s="683"/>
      <c r="Q104" s="682"/>
    </row>
    <row r="105" spans="2:17">
      <c r="B105" s="683"/>
      <c r="C105" s="682"/>
      <c r="D105" s="683"/>
      <c r="E105" s="682"/>
      <c r="F105" s="683"/>
      <c r="G105" s="682"/>
      <c r="H105" s="683"/>
      <c r="I105" s="682"/>
      <c r="J105" s="683"/>
      <c r="K105" s="682"/>
      <c r="L105" s="683"/>
      <c r="M105" s="682"/>
      <c r="N105" s="683"/>
      <c r="O105" s="682"/>
      <c r="P105" s="683"/>
      <c r="Q105" s="682"/>
    </row>
    <row r="106" spans="2:17">
      <c r="B106" s="683"/>
      <c r="C106" s="682"/>
      <c r="D106" s="683"/>
      <c r="E106" s="682"/>
      <c r="F106" s="683"/>
      <c r="G106" s="682"/>
      <c r="H106" s="683"/>
      <c r="I106" s="682"/>
      <c r="J106" s="683"/>
      <c r="K106" s="682"/>
      <c r="L106" s="683"/>
      <c r="M106" s="682"/>
      <c r="N106" s="683"/>
      <c r="O106" s="682"/>
      <c r="P106" s="683"/>
      <c r="Q106" s="682"/>
    </row>
    <row r="107" spans="2:17">
      <c r="B107" s="683"/>
      <c r="C107" s="682"/>
      <c r="D107" s="683"/>
      <c r="E107" s="682"/>
      <c r="F107" s="683"/>
      <c r="G107" s="682"/>
      <c r="H107" s="683"/>
      <c r="I107" s="682"/>
      <c r="J107" s="683"/>
      <c r="K107" s="682"/>
      <c r="L107" s="683"/>
      <c r="M107" s="682"/>
      <c r="N107" s="683"/>
      <c r="O107" s="682"/>
      <c r="P107" s="683"/>
      <c r="Q107" s="682"/>
    </row>
    <row r="108" spans="2:17">
      <c r="B108" s="683"/>
      <c r="C108" s="682"/>
      <c r="D108" s="683"/>
      <c r="E108" s="682"/>
      <c r="F108" s="683"/>
      <c r="G108" s="682"/>
      <c r="H108" s="683"/>
      <c r="I108" s="682"/>
      <c r="J108" s="683"/>
      <c r="K108" s="682"/>
      <c r="L108" s="683"/>
      <c r="M108" s="682"/>
      <c r="N108" s="683"/>
      <c r="O108" s="682"/>
      <c r="P108" s="683"/>
      <c r="Q108" s="682"/>
    </row>
    <row r="109" spans="2:17">
      <c r="B109" s="683"/>
      <c r="C109" s="682"/>
      <c r="D109" s="683"/>
      <c r="E109" s="682"/>
      <c r="F109" s="683"/>
      <c r="G109" s="682"/>
      <c r="H109" s="683"/>
      <c r="I109" s="682"/>
      <c r="J109" s="683"/>
      <c r="K109" s="682"/>
      <c r="L109" s="683"/>
      <c r="M109" s="682"/>
      <c r="N109" s="683"/>
      <c r="O109" s="682"/>
      <c r="P109" s="683"/>
      <c r="Q109" s="682"/>
    </row>
    <row r="110" spans="2:17">
      <c r="B110" s="683"/>
      <c r="C110" s="682"/>
      <c r="D110" s="683"/>
      <c r="E110" s="682"/>
      <c r="F110" s="683"/>
      <c r="G110" s="682"/>
      <c r="H110" s="683"/>
      <c r="I110" s="682"/>
      <c r="J110" s="683"/>
      <c r="K110" s="682"/>
      <c r="L110" s="683"/>
      <c r="M110" s="682"/>
      <c r="N110" s="683"/>
      <c r="O110" s="682"/>
      <c r="P110" s="683"/>
      <c r="Q110" s="682"/>
    </row>
    <row r="111" spans="2:17">
      <c r="B111" s="683"/>
      <c r="C111" s="682"/>
      <c r="D111" s="683"/>
      <c r="E111" s="682"/>
      <c r="F111" s="683"/>
      <c r="G111" s="682"/>
      <c r="H111" s="683"/>
      <c r="I111" s="682"/>
      <c r="J111" s="683"/>
      <c r="K111" s="682"/>
      <c r="L111" s="683"/>
      <c r="M111" s="682"/>
      <c r="N111" s="683"/>
      <c r="O111" s="682"/>
      <c r="P111" s="683"/>
      <c r="Q111" s="682"/>
    </row>
    <row r="112" spans="2:17">
      <c r="B112" s="683"/>
      <c r="C112" s="682"/>
      <c r="D112" s="683"/>
      <c r="E112" s="682"/>
      <c r="F112" s="683"/>
      <c r="G112" s="682"/>
      <c r="H112" s="683"/>
      <c r="I112" s="682"/>
      <c r="J112" s="683"/>
      <c r="K112" s="682"/>
      <c r="L112" s="683"/>
      <c r="M112" s="682"/>
      <c r="N112" s="683"/>
      <c r="O112" s="682"/>
      <c r="P112" s="683"/>
      <c r="Q112" s="682"/>
    </row>
    <row r="113" spans="2:17">
      <c r="B113" s="683"/>
      <c r="C113" s="682"/>
      <c r="D113" s="683"/>
      <c r="E113" s="682"/>
      <c r="F113" s="683"/>
      <c r="G113" s="682"/>
      <c r="H113" s="683"/>
      <c r="I113" s="682"/>
      <c r="J113" s="683"/>
      <c r="K113" s="682"/>
      <c r="L113" s="683"/>
      <c r="M113" s="682"/>
      <c r="N113" s="683"/>
      <c r="O113" s="682"/>
      <c r="P113" s="683"/>
      <c r="Q113" s="682"/>
    </row>
    <row r="114" spans="2:17">
      <c r="B114" s="683"/>
      <c r="C114" s="682"/>
      <c r="D114" s="683"/>
      <c r="E114" s="682"/>
      <c r="F114" s="683"/>
      <c r="G114" s="682"/>
      <c r="H114" s="683"/>
      <c r="I114" s="682"/>
      <c r="J114" s="683"/>
      <c r="K114" s="682"/>
      <c r="L114" s="683"/>
      <c r="M114" s="682"/>
      <c r="N114" s="683"/>
      <c r="O114" s="682"/>
      <c r="P114" s="683"/>
      <c r="Q114" s="682"/>
    </row>
  </sheetData>
  <pageMargins left="0.7" right="0.7" top="0.75" bottom="0.75" header="0.3" footer="0.3"/>
  <pageSetup scale="92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L114"/>
  <sheetViews>
    <sheetView zoomScaleNormal="100" workbookViewId="0">
      <selection activeCell="M44" sqref="M44"/>
    </sheetView>
  </sheetViews>
  <sheetFormatPr defaultColWidth="11.7109375" defaultRowHeight="15"/>
  <cols>
    <col min="1" max="15" width="7.140625" style="627" customWidth="1"/>
    <col min="16" max="142" width="11.7109375" style="627" customWidth="1"/>
    <col min="143" max="256" width="11.7109375" style="684"/>
    <col min="257" max="271" width="7.140625" style="684" customWidth="1"/>
    <col min="272" max="398" width="11.7109375" style="684" customWidth="1"/>
    <col min="399" max="512" width="11.7109375" style="684"/>
    <col min="513" max="527" width="7.140625" style="684" customWidth="1"/>
    <col min="528" max="654" width="11.7109375" style="684" customWidth="1"/>
    <col min="655" max="768" width="11.7109375" style="684"/>
    <col min="769" max="783" width="7.140625" style="684" customWidth="1"/>
    <col min="784" max="910" width="11.7109375" style="684" customWidth="1"/>
    <col min="911" max="1024" width="11.7109375" style="684"/>
    <col min="1025" max="1039" width="7.140625" style="684" customWidth="1"/>
    <col min="1040" max="1166" width="11.7109375" style="684" customWidth="1"/>
    <col min="1167" max="1280" width="11.7109375" style="684"/>
    <col min="1281" max="1295" width="7.140625" style="684" customWidth="1"/>
    <col min="1296" max="1422" width="11.7109375" style="684" customWidth="1"/>
    <col min="1423" max="1536" width="11.7109375" style="684"/>
    <col min="1537" max="1551" width="7.140625" style="684" customWidth="1"/>
    <col min="1552" max="1678" width="11.7109375" style="684" customWidth="1"/>
    <col min="1679" max="1792" width="11.7109375" style="684"/>
    <col min="1793" max="1807" width="7.140625" style="684" customWidth="1"/>
    <col min="1808" max="1934" width="11.7109375" style="684" customWidth="1"/>
    <col min="1935" max="2048" width="11.7109375" style="684"/>
    <col min="2049" max="2063" width="7.140625" style="684" customWidth="1"/>
    <col min="2064" max="2190" width="11.7109375" style="684" customWidth="1"/>
    <col min="2191" max="2304" width="11.7109375" style="684"/>
    <col min="2305" max="2319" width="7.140625" style="684" customWidth="1"/>
    <col min="2320" max="2446" width="11.7109375" style="684" customWidth="1"/>
    <col min="2447" max="2560" width="11.7109375" style="684"/>
    <col min="2561" max="2575" width="7.140625" style="684" customWidth="1"/>
    <col min="2576" max="2702" width="11.7109375" style="684" customWidth="1"/>
    <col min="2703" max="2816" width="11.7109375" style="684"/>
    <col min="2817" max="2831" width="7.140625" style="684" customWidth="1"/>
    <col min="2832" max="2958" width="11.7109375" style="684" customWidth="1"/>
    <col min="2959" max="3072" width="11.7109375" style="684"/>
    <col min="3073" max="3087" width="7.140625" style="684" customWidth="1"/>
    <col min="3088" max="3214" width="11.7109375" style="684" customWidth="1"/>
    <col min="3215" max="3328" width="11.7109375" style="684"/>
    <col min="3329" max="3343" width="7.140625" style="684" customWidth="1"/>
    <col min="3344" max="3470" width="11.7109375" style="684" customWidth="1"/>
    <col min="3471" max="3584" width="11.7109375" style="684"/>
    <col min="3585" max="3599" width="7.140625" style="684" customWidth="1"/>
    <col min="3600" max="3726" width="11.7109375" style="684" customWidth="1"/>
    <col min="3727" max="3840" width="11.7109375" style="684"/>
    <col min="3841" max="3855" width="7.140625" style="684" customWidth="1"/>
    <col min="3856" max="3982" width="11.7109375" style="684" customWidth="1"/>
    <col min="3983" max="4096" width="11.7109375" style="684"/>
    <col min="4097" max="4111" width="7.140625" style="684" customWidth="1"/>
    <col min="4112" max="4238" width="11.7109375" style="684" customWidth="1"/>
    <col min="4239" max="4352" width="11.7109375" style="684"/>
    <col min="4353" max="4367" width="7.140625" style="684" customWidth="1"/>
    <col min="4368" max="4494" width="11.7109375" style="684" customWidth="1"/>
    <col min="4495" max="4608" width="11.7109375" style="684"/>
    <col min="4609" max="4623" width="7.140625" style="684" customWidth="1"/>
    <col min="4624" max="4750" width="11.7109375" style="684" customWidth="1"/>
    <col min="4751" max="4864" width="11.7109375" style="684"/>
    <col min="4865" max="4879" width="7.140625" style="684" customWidth="1"/>
    <col min="4880" max="5006" width="11.7109375" style="684" customWidth="1"/>
    <col min="5007" max="5120" width="11.7109375" style="684"/>
    <col min="5121" max="5135" width="7.140625" style="684" customWidth="1"/>
    <col min="5136" max="5262" width="11.7109375" style="684" customWidth="1"/>
    <col min="5263" max="5376" width="11.7109375" style="684"/>
    <col min="5377" max="5391" width="7.140625" style="684" customWidth="1"/>
    <col min="5392" max="5518" width="11.7109375" style="684" customWidth="1"/>
    <col min="5519" max="5632" width="11.7109375" style="684"/>
    <col min="5633" max="5647" width="7.140625" style="684" customWidth="1"/>
    <col min="5648" max="5774" width="11.7109375" style="684" customWidth="1"/>
    <col min="5775" max="5888" width="11.7109375" style="684"/>
    <col min="5889" max="5903" width="7.140625" style="684" customWidth="1"/>
    <col min="5904" max="6030" width="11.7109375" style="684" customWidth="1"/>
    <col min="6031" max="6144" width="11.7109375" style="684"/>
    <col min="6145" max="6159" width="7.140625" style="684" customWidth="1"/>
    <col min="6160" max="6286" width="11.7109375" style="684" customWidth="1"/>
    <col min="6287" max="6400" width="11.7109375" style="684"/>
    <col min="6401" max="6415" width="7.140625" style="684" customWidth="1"/>
    <col min="6416" max="6542" width="11.7109375" style="684" customWidth="1"/>
    <col min="6543" max="6656" width="11.7109375" style="684"/>
    <col min="6657" max="6671" width="7.140625" style="684" customWidth="1"/>
    <col min="6672" max="6798" width="11.7109375" style="684" customWidth="1"/>
    <col min="6799" max="6912" width="11.7109375" style="684"/>
    <col min="6913" max="6927" width="7.140625" style="684" customWidth="1"/>
    <col min="6928" max="7054" width="11.7109375" style="684" customWidth="1"/>
    <col min="7055" max="7168" width="11.7109375" style="684"/>
    <col min="7169" max="7183" width="7.140625" style="684" customWidth="1"/>
    <col min="7184" max="7310" width="11.7109375" style="684" customWidth="1"/>
    <col min="7311" max="7424" width="11.7109375" style="684"/>
    <col min="7425" max="7439" width="7.140625" style="684" customWidth="1"/>
    <col min="7440" max="7566" width="11.7109375" style="684" customWidth="1"/>
    <col min="7567" max="7680" width="11.7109375" style="684"/>
    <col min="7681" max="7695" width="7.140625" style="684" customWidth="1"/>
    <col min="7696" max="7822" width="11.7109375" style="684" customWidth="1"/>
    <col min="7823" max="7936" width="11.7109375" style="684"/>
    <col min="7937" max="7951" width="7.140625" style="684" customWidth="1"/>
    <col min="7952" max="8078" width="11.7109375" style="684" customWidth="1"/>
    <col min="8079" max="8192" width="11.7109375" style="684"/>
    <col min="8193" max="8207" width="7.140625" style="684" customWidth="1"/>
    <col min="8208" max="8334" width="11.7109375" style="684" customWidth="1"/>
    <col min="8335" max="8448" width="11.7109375" style="684"/>
    <col min="8449" max="8463" width="7.140625" style="684" customWidth="1"/>
    <col min="8464" max="8590" width="11.7109375" style="684" customWidth="1"/>
    <col min="8591" max="8704" width="11.7109375" style="684"/>
    <col min="8705" max="8719" width="7.140625" style="684" customWidth="1"/>
    <col min="8720" max="8846" width="11.7109375" style="684" customWidth="1"/>
    <col min="8847" max="8960" width="11.7109375" style="684"/>
    <col min="8961" max="8975" width="7.140625" style="684" customWidth="1"/>
    <col min="8976" max="9102" width="11.7109375" style="684" customWidth="1"/>
    <col min="9103" max="9216" width="11.7109375" style="684"/>
    <col min="9217" max="9231" width="7.140625" style="684" customWidth="1"/>
    <col min="9232" max="9358" width="11.7109375" style="684" customWidth="1"/>
    <col min="9359" max="9472" width="11.7109375" style="684"/>
    <col min="9473" max="9487" width="7.140625" style="684" customWidth="1"/>
    <col min="9488" max="9614" width="11.7109375" style="684" customWidth="1"/>
    <col min="9615" max="9728" width="11.7109375" style="684"/>
    <col min="9729" max="9743" width="7.140625" style="684" customWidth="1"/>
    <col min="9744" max="9870" width="11.7109375" style="684" customWidth="1"/>
    <col min="9871" max="9984" width="11.7109375" style="684"/>
    <col min="9985" max="9999" width="7.140625" style="684" customWidth="1"/>
    <col min="10000" max="10126" width="11.7109375" style="684" customWidth="1"/>
    <col min="10127" max="10240" width="11.7109375" style="684"/>
    <col min="10241" max="10255" width="7.140625" style="684" customWidth="1"/>
    <col min="10256" max="10382" width="11.7109375" style="684" customWidth="1"/>
    <col min="10383" max="10496" width="11.7109375" style="684"/>
    <col min="10497" max="10511" width="7.140625" style="684" customWidth="1"/>
    <col min="10512" max="10638" width="11.7109375" style="684" customWidth="1"/>
    <col min="10639" max="10752" width="11.7109375" style="684"/>
    <col min="10753" max="10767" width="7.140625" style="684" customWidth="1"/>
    <col min="10768" max="10894" width="11.7109375" style="684" customWidth="1"/>
    <col min="10895" max="11008" width="11.7109375" style="684"/>
    <col min="11009" max="11023" width="7.140625" style="684" customWidth="1"/>
    <col min="11024" max="11150" width="11.7109375" style="684" customWidth="1"/>
    <col min="11151" max="11264" width="11.7109375" style="684"/>
    <col min="11265" max="11279" width="7.140625" style="684" customWidth="1"/>
    <col min="11280" max="11406" width="11.7109375" style="684" customWidth="1"/>
    <col min="11407" max="11520" width="11.7109375" style="684"/>
    <col min="11521" max="11535" width="7.140625" style="684" customWidth="1"/>
    <col min="11536" max="11662" width="11.7109375" style="684" customWidth="1"/>
    <col min="11663" max="11776" width="11.7109375" style="684"/>
    <col min="11777" max="11791" width="7.140625" style="684" customWidth="1"/>
    <col min="11792" max="11918" width="11.7109375" style="684" customWidth="1"/>
    <col min="11919" max="12032" width="11.7109375" style="684"/>
    <col min="12033" max="12047" width="7.140625" style="684" customWidth="1"/>
    <col min="12048" max="12174" width="11.7109375" style="684" customWidth="1"/>
    <col min="12175" max="12288" width="11.7109375" style="684"/>
    <col min="12289" max="12303" width="7.140625" style="684" customWidth="1"/>
    <col min="12304" max="12430" width="11.7109375" style="684" customWidth="1"/>
    <col min="12431" max="12544" width="11.7109375" style="684"/>
    <col min="12545" max="12559" width="7.140625" style="684" customWidth="1"/>
    <col min="12560" max="12686" width="11.7109375" style="684" customWidth="1"/>
    <col min="12687" max="12800" width="11.7109375" style="684"/>
    <col min="12801" max="12815" width="7.140625" style="684" customWidth="1"/>
    <col min="12816" max="12942" width="11.7109375" style="684" customWidth="1"/>
    <col min="12943" max="13056" width="11.7109375" style="684"/>
    <col min="13057" max="13071" width="7.140625" style="684" customWidth="1"/>
    <col min="13072" max="13198" width="11.7109375" style="684" customWidth="1"/>
    <col min="13199" max="13312" width="11.7109375" style="684"/>
    <col min="13313" max="13327" width="7.140625" style="684" customWidth="1"/>
    <col min="13328" max="13454" width="11.7109375" style="684" customWidth="1"/>
    <col min="13455" max="13568" width="11.7109375" style="684"/>
    <col min="13569" max="13583" width="7.140625" style="684" customWidth="1"/>
    <col min="13584" max="13710" width="11.7109375" style="684" customWidth="1"/>
    <col min="13711" max="13824" width="11.7109375" style="684"/>
    <col min="13825" max="13839" width="7.140625" style="684" customWidth="1"/>
    <col min="13840" max="13966" width="11.7109375" style="684" customWidth="1"/>
    <col min="13967" max="14080" width="11.7109375" style="684"/>
    <col min="14081" max="14095" width="7.140625" style="684" customWidth="1"/>
    <col min="14096" max="14222" width="11.7109375" style="684" customWidth="1"/>
    <col min="14223" max="14336" width="11.7109375" style="684"/>
    <col min="14337" max="14351" width="7.140625" style="684" customWidth="1"/>
    <col min="14352" max="14478" width="11.7109375" style="684" customWidth="1"/>
    <col min="14479" max="14592" width="11.7109375" style="684"/>
    <col min="14593" max="14607" width="7.140625" style="684" customWidth="1"/>
    <col min="14608" max="14734" width="11.7109375" style="684" customWidth="1"/>
    <col min="14735" max="14848" width="11.7109375" style="684"/>
    <col min="14849" max="14863" width="7.140625" style="684" customWidth="1"/>
    <col min="14864" max="14990" width="11.7109375" style="684" customWidth="1"/>
    <col min="14991" max="15104" width="11.7109375" style="684"/>
    <col min="15105" max="15119" width="7.140625" style="684" customWidth="1"/>
    <col min="15120" max="15246" width="11.7109375" style="684" customWidth="1"/>
    <col min="15247" max="15360" width="11.7109375" style="684"/>
    <col min="15361" max="15375" width="7.140625" style="684" customWidth="1"/>
    <col min="15376" max="15502" width="11.7109375" style="684" customWidth="1"/>
    <col min="15503" max="15616" width="11.7109375" style="684"/>
    <col min="15617" max="15631" width="7.140625" style="684" customWidth="1"/>
    <col min="15632" max="15758" width="11.7109375" style="684" customWidth="1"/>
    <col min="15759" max="15872" width="11.7109375" style="684"/>
    <col min="15873" max="15887" width="7.140625" style="684" customWidth="1"/>
    <col min="15888" max="16014" width="11.7109375" style="684" customWidth="1"/>
    <col min="16015" max="16128" width="11.7109375" style="684"/>
    <col min="16129" max="16143" width="7.140625" style="684" customWidth="1"/>
    <col min="16144" max="16270" width="11.7109375" style="684" customWidth="1"/>
    <col min="16271" max="16384" width="11.7109375" style="684"/>
  </cols>
  <sheetData>
    <row r="1" spans="1:15" ht="18"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  <c r="N1" s="621"/>
      <c r="O1" s="625" t="s">
        <v>459</v>
      </c>
    </row>
    <row r="2" spans="1:15" ht="15.75">
      <c r="B2" s="739"/>
      <c r="C2" s="739"/>
      <c r="D2" s="739"/>
      <c r="E2" s="739"/>
      <c r="F2" s="739"/>
      <c r="G2" s="739"/>
      <c r="H2" s="739"/>
      <c r="I2" s="739"/>
      <c r="J2" s="739"/>
      <c r="K2" s="739"/>
      <c r="L2" s="739"/>
      <c r="M2" s="739"/>
      <c r="N2" s="739"/>
      <c r="O2" s="630" t="s">
        <v>517</v>
      </c>
    </row>
    <row r="3" spans="1:15" ht="14.25" customHeight="1">
      <c r="A3" s="631">
        <v>2015</v>
      </c>
      <c r="B3" s="697" t="s">
        <v>518</v>
      </c>
      <c r="C3" s="697"/>
      <c r="D3" s="697"/>
      <c r="E3" s="697"/>
      <c r="F3" s="697"/>
      <c r="G3" s="697"/>
      <c r="H3" s="697"/>
      <c r="I3" s="697"/>
      <c r="J3" s="697"/>
      <c r="K3" s="697"/>
      <c r="L3" s="697"/>
      <c r="M3" s="697"/>
      <c r="N3" s="697"/>
      <c r="O3" s="698"/>
    </row>
    <row r="4" spans="1:15" ht="11.45" customHeight="1">
      <c r="A4" s="632" t="s">
        <v>422</v>
      </c>
      <c r="B4" s="783" t="s">
        <v>560</v>
      </c>
      <c r="C4" s="783"/>
      <c r="D4" s="784"/>
      <c r="E4" s="785"/>
      <c r="F4" s="1882" t="s">
        <v>561</v>
      </c>
      <c r="G4" s="1883"/>
      <c r="H4" s="1882" t="s">
        <v>562</v>
      </c>
      <c r="I4" s="1883"/>
      <c r="J4" s="1882" t="s">
        <v>563</v>
      </c>
      <c r="K4" s="1883"/>
      <c r="L4" s="1882" t="s">
        <v>564</v>
      </c>
      <c r="M4" s="1883"/>
      <c r="N4" s="783" t="s">
        <v>565</v>
      </c>
      <c r="O4" s="783"/>
    </row>
    <row r="5" spans="1:15" ht="11.45" customHeight="1">
      <c r="A5" s="635" t="s">
        <v>428</v>
      </c>
      <c r="B5" s="743" t="s">
        <v>523</v>
      </c>
      <c r="C5" s="659" t="s">
        <v>524</v>
      </c>
      <c r="D5" s="744" t="s">
        <v>525</v>
      </c>
      <c r="E5" s="744" t="s">
        <v>526</v>
      </c>
      <c r="F5" s="743" t="s">
        <v>472</v>
      </c>
      <c r="G5" s="659" t="s">
        <v>566</v>
      </c>
      <c r="H5" s="743" t="s">
        <v>472</v>
      </c>
      <c r="I5" s="659" t="s">
        <v>566</v>
      </c>
      <c r="J5" s="743" t="s">
        <v>472</v>
      </c>
      <c r="K5" s="659" t="s">
        <v>566</v>
      </c>
      <c r="L5" s="806" t="s">
        <v>472</v>
      </c>
      <c r="M5" s="744" t="s">
        <v>566</v>
      </c>
      <c r="N5" s="743" t="s">
        <v>472</v>
      </c>
      <c r="O5" s="744" t="s">
        <v>566</v>
      </c>
    </row>
    <row r="6" spans="1:15" ht="6" customHeight="1">
      <c r="A6" s="639"/>
      <c r="B6" s="639"/>
      <c r="C6" s="639"/>
      <c r="D6" s="639"/>
      <c r="E6" s="639"/>
      <c r="F6" s="639"/>
      <c r="G6" s="639"/>
      <c r="H6" s="639"/>
      <c r="I6" s="639"/>
      <c r="J6" s="639"/>
      <c r="K6" s="639"/>
      <c r="L6" s="639"/>
      <c r="M6" s="639"/>
      <c r="N6" s="639"/>
      <c r="O6" s="639"/>
    </row>
    <row r="7" spans="1:15" ht="11.45" customHeight="1">
      <c r="A7" s="641">
        <v>42007</v>
      </c>
      <c r="B7" s="795">
        <v>1.4619</v>
      </c>
      <c r="C7" s="796">
        <v>509.07</v>
      </c>
      <c r="D7" s="795">
        <v>1.0907249999999999</v>
      </c>
      <c r="E7" s="797">
        <v>498.06</v>
      </c>
      <c r="F7" s="807">
        <v>2.4260000000000002</v>
      </c>
      <c r="G7" s="796">
        <v>572.33000000000004</v>
      </c>
      <c r="H7" s="795">
        <v>9.6526499999999995</v>
      </c>
      <c r="I7" s="796">
        <v>442.91</v>
      </c>
      <c r="J7" s="807">
        <v>1.2269749999999999</v>
      </c>
      <c r="K7" s="796">
        <v>769.5</v>
      </c>
      <c r="L7" s="807">
        <v>12.574450000000001</v>
      </c>
      <c r="M7" s="797">
        <v>352.07</v>
      </c>
      <c r="N7" s="795">
        <v>5.3225249999999997</v>
      </c>
      <c r="O7" s="796">
        <v>359.94</v>
      </c>
    </row>
    <row r="8" spans="1:15" ht="11.45" customHeight="1">
      <c r="A8" s="641">
        <v>42014</v>
      </c>
      <c r="B8" s="763">
        <v>3.0767000000000002</v>
      </c>
      <c r="C8" s="768">
        <v>524.87</v>
      </c>
      <c r="D8" s="769">
        <v>1.3180000000000001</v>
      </c>
      <c r="E8" s="765">
        <v>514.73</v>
      </c>
      <c r="F8" s="808">
        <v>2.8521000000000001</v>
      </c>
      <c r="G8" s="768">
        <v>578.63</v>
      </c>
      <c r="H8" s="763">
        <v>5.9294000000000002</v>
      </c>
      <c r="I8" s="768">
        <v>449.78</v>
      </c>
      <c r="J8" s="808">
        <v>1.5336749999999999</v>
      </c>
      <c r="K8" s="768">
        <v>766.67</v>
      </c>
      <c r="L8" s="808">
        <v>14.623575000000001</v>
      </c>
      <c r="M8" s="765">
        <v>356.15</v>
      </c>
      <c r="N8" s="763">
        <v>6.5693250000000001</v>
      </c>
      <c r="O8" s="768">
        <v>361.68</v>
      </c>
    </row>
    <row r="9" spans="1:15" ht="11.45" customHeight="1">
      <c r="A9" s="641">
        <v>42021</v>
      </c>
      <c r="B9" s="763">
        <v>2.5701749999999999</v>
      </c>
      <c r="C9" s="768">
        <v>548.27</v>
      </c>
      <c r="D9" s="769">
        <v>1.331175</v>
      </c>
      <c r="E9" s="765">
        <v>520.6</v>
      </c>
      <c r="F9" s="808">
        <v>5.2264999999999997</v>
      </c>
      <c r="G9" s="768">
        <v>567.6</v>
      </c>
      <c r="H9" s="763">
        <v>5.3613</v>
      </c>
      <c r="I9" s="768">
        <v>458.46</v>
      </c>
      <c r="J9" s="808">
        <v>2.5423249999999999</v>
      </c>
      <c r="K9" s="768">
        <v>759.63</v>
      </c>
      <c r="L9" s="808">
        <v>13.721875000000001</v>
      </c>
      <c r="M9" s="765">
        <v>357.35</v>
      </c>
      <c r="N9" s="763">
        <v>9.7982250000000004</v>
      </c>
      <c r="O9" s="768">
        <v>357.35</v>
      </c>
    </row>
    <row r="10" spans="1:15" ht="11.45" customHeight="1">
      <c r="A10" s="641">
        <v>42028</v>
      </c>
      <c r="B10" s="798">
        <v>1.956375</v>
      </c>
      <c r="C10" s="799">
        <v>556.84</v>
      </c>
      <c r="D10" s="798">
        <v>1.35405</v>
      </c>
      <c r="E10" s="771">
        <v>535.69000000000005</v>
      </c>
      <c r="F10" s="809">
        <v>10.289249999999999</v>
      </c>
      <c r="G10" s="799">
        <v>516.91999999999996</v>
      </c>
      <c r="H10" s="798">
        <v>8.1684750000000008</v>
      </c>
      <c r="I10" s="799">
        <v>457.45</v>
      </c>
      <c r="J10" s="809">
        <v>1.14205</v>
      </c>
      <c r="K10" s="799">
        <v>749.21</v>
      </c>
      <c r="L10" s="809">
        <v>29.334824999999999</v>
      </c>
      <c r="M10" s="771">
        <v>339.3</v>
      </c>
      <c r="N10" s="798">
        <v>12.03675</v>
      </c>
      <c r="O10" s="799">
        <v>349.6</v>
      </c>
    </row>
    <row r="11" spans="1:15" ht="11.45" customHeight="1">
      <c r="A11" s="641">
        <v>42035</v>
      </c>
      <c r="B11" s="750">
        <v>3.4399250000000001</v>
      </c>
      <c r="C11" s="761">
        <v>548.62</v>
      </c>
      <c r="D11" s="750">
        <v>1.225325</v>
      </c>
      <c r="E11" s="753">
        <v>532.76</v>
      </c>
      <c r="F11" s="810">
        <v>2.7326250000000001</v>
      </c>
      <c r="G11" s="761">
        <v>550.80999999999995</v>
      </c>
      <c r="H11" s="750">
        <v>8.7014250000000004</v>
      </c>
      <c r="I11" s="761">
        <v>451.74</v>
      </c>
      <c r="J11" s="810">
        <v>0.76292499999999996</v>
      </c>
      <c r="K11" s="761">
        <v>771.73</v>
      </c>
      <c r="L11" s="810">
        <v>11.652049999999999</v>
      </c>
      <c r="M11" s="753">
        <v>344.46</v>
      </c>
      <c r="N11" s="750">
        <v>14.789400000000001</v>
      </c>
      <c r="O11" s="761">
        <v>333.75</v>
      </c>
    </row>
    <row r="12" spans="1:15" ht="11.45" customHeight="1">
      <c r="A12" s="641">
        <v>42042</v>
      </c>
      <c r="B12" s="750">
        <v>2.4736500000000001</v>
      </c>
      <c r="C12" s="751">
        <v>554.71</v>
      </c>
      <c r="D12" s="752">
        <v>1.3713249999999999</v>
      </c>
      <c r="E12" s="753">
        <v>525.29999999999995</v>
      </c>
      <c r="F12" s="810">
        <v>4.8771000000000004</v>
      </c>
      <c r="G12" s="751">
        <v>541.72</v>
      </c>
      <c r="H12" s="750">
        <v>4.3168499999999996</v>
      </c>
      <c r="I12" s="751">
        <v>447.49</v>
      </c>
      <c r="J12" s="810">
        <v>1.0187250000000001</v>
      </c>
      <c r="K12" s="751">
        <v>737.31</v>
      </c>
      <c r="L12" s="810">
        <v>21.84535</v>
      </c>
      <c r="M12" s="753">
        <v>330.78</v>
      </c>
      <c r="N12" s="750">
        <v>9.0227249999999994</v>
      </c>
      <c r="O12" s="751">
        <v>333.83</v>
      </c>
    </row>
    <row r="13" spans="1:15" ht="11.45" customHeight="1">
      <c r="A13" s="641">
        <v>42049</v>
      </c>
      <c r="B13" s="750">
        <v>2.0789</v>
      </c>
      <c r="C13" s="751">
        <v>546.84</v>
      </c>
      <c r="D13" s="752">
        <v>1.2688999999999999</v>
      </c>
      <c r="E13" s="753">
        <v>526.97</v>
      </c>
      <c r="F13" s="810">
        <v>5.5759749999999997</v>
      </c>
      <c r="G13" s="751">
        <v>506.42</v>
      </c>
      <c r="H13" s="750">
        <v>6.0340499999999997</v>
      </c>
      <c r="I13" s="751">
        <v>439.39</v>
      </c>
      <c r="J13" s="810">
        <v>0.96502500000000002</v>
      </c>
      <c r="K13" s="751">
        <v>739.71</v>
      </c>
      <c r="L13" s="810">
        <v>17.608149999999998</v>
      </c>
      <c r="M13" s="753">
        <v>331.16</v>
      </c>
      <c r="N13" s="750">
        <v>9.7072749999999992</v>
      </c>
      <c r="O13" s="751">
        <v>337.57</v>
      </c>
    </row>
    <row r="14" spans="1:15" ht="11.45" customHeight="1">
      <c r="A14" s="641">
        <v>42056</v>
      </c>
      <c r="B14" s="798">
        <v>3.76315</v>
      </c>
      <c r="C14" s="799">
        <v>532.72</v>
      </c>
      <c r="D14" s="798">
        <v>1.309925</v>
      </c>
      <c r="E14" s="771">
        <v>506.94</v>
      </c>
      <c r="F14" s="809">
        <v>6.6301750000000004</v>
      </c>
      <c r="G14" s="799">
        <v>491.85</v>
      </c>
      <c r="H14" s="798">
        <v>10.141525</v>
      </c>
      <c r="I14" s="799">
        <v>438.19</v>
      </c>
      <c r="J14" s="809">
        <v>1.4700249999999999</v>
      </c>
      <c r="K14" s="799">
        <v>707.35</v>
      </c>
      <c r="L14" s="809">
        <v>15.56025</v>
      </c>
      <c r="M14" s="771">
        <v>333.67</v>
      </c>
      <c r="N14" s="798">
        <v>19.995750000000001</v>
      </c>
      <c r="O14" s="799">
        <v>330.09</v>
      </c>
    </row>
    <row r="15" spans="1:15" ht="11.45" customHeight="1">
      <c r="A15" s="641">
        <v>42063</v>
      </c>
      <c r="B15" s="750">
        <v>1.7794749999999999</v>
      </c>
      <c r="C15" s="761">
        <v>546.44000000000005</v>
      </c>
      <c r="D15" s="750">
        <v>0.43822499999999998</v>
      </c>
      <c r="E15" s="753">
        <v>539.62</v>
      </c>
      <c r="F15" s="810">
        <v>5.6169250000000002</v>
      </c>
      <c r="G15" s="761">
        <v>510.71</v>
      </c>
      <c r="H15" s="750">
        <v>9.4402249999999999</v>
      </c>
      <c r="I15" s="761">
        <v>440.9</v>
      </c>
      <c r="J15" s="810">
        <v>1.9599249999999999</v>
      </c>
      <c r="K15" s="761">
        <v>702.44</v>
      </c>
      <c r="L15" s="810">
        <v>15.754375</v>
      </c>
      <c r="M15" s="753">
        <v>331.98</v>
      </c>
      <c r="N15" s="750">
        <v>5.6129499999999997</v>
      </c>
      <c r="O15" s="761">
        <v>342.44</v>
      </c>
    </row>
    <row r="16" spans="1:15" ht="11.45" customHeight="1">
      <c r="A16" s="641">
        <v>42070</v>
      </c>
      <c r="B16" s="750">
        <v>2.6197750000000002</v>
      </c>
      <c r="C16" s="751">
        <v>555.57000000000005</v>
      </c>
      <c r="D16" s="752">
        <v>0.90922499999999995</v>
      </c>
      <c r="E16" s="753">
        <v>528.39</v>
      </c>
      <c r="F16" s="810">
        <v>4.024025</v>
      </c>
      <c r="G16" s="751">
        <v>518.41</v>
      </c>
      <c r="H16" s="750">
        <v>5.9772249999999998</v>
      </c>
      <c r="I16" s="751">
        <v>444.27</v>
      </c>
      <c r="J16" s="810">
        <v>1.71</v>
      </c>
      <c r="K16" s="751">
        <v>747.88</v>
      </c>
      <c r="L16" s="810">
        <v>16.176649999999999</v>
      </c>
      <c r="M16" s="753">
        <v>327.54000000000002</v>
      </c>
      <c r="N16" s="750">
        <v>9.1806750000000008</v>
      </c>
      <c r="O16" s="751">
        <v>335.23</v>
      </c>
    </row>
    <row r="17" spans="1:15" ht="11.45" customHeight="1">
      <c r="A17" s="641">
        <v>42077</v>
      </c>
      <c r="B17" s="750">
        <v>4.4153250000000002</v>
      </c>
      <c r="C17" s="751">
        <v>557.9</v>
      </c>
      <c r="D17" s="752">
        <v>0.94527499999999998</v>
      </c>
      <c r="E17" s="753">
        <v>537.09</v>
      </c>
      <c r="F17" s="810">
        <v>3.2010000000000001</v>
      </c>
      <c r="G17" s="751">
        <v>529.75</v>
      </c>
      <c r="H17" s="750">
        <v>6.4374250000000002</v>
      </c>
      <c r="I17" s="751">
        <v>448.4</v>
      </c>
      <c r="J17" s="810">
        <v>1.5139499999999999</v>
      </c>
      <c r="K17" s="751">
        <v>730.27</v>
      </c>
      <c r="L17" s="810">
        <v>13.067525</v>
      </c>
      <c r="M17" s="753">
        <v>319.20999999999998</v>
      </c>
      <c r="N17" s="750">
        <v>8.9331250000000004</v>
      </c>
      <c r="O17" s="751">
        <v>323.61</v>
      </c>
    </row>
    <row r="18" spans="1:15" ht="11.45" customHeight="1">
      <c r="A18" s="641">
        <v>42084</v>
      </c>
      <c r="B18" s="798">
        <v>2.0156999999999998</v>
      </c>
      <c r="C18" s="799">
        <v>558.32000000000005</v>
      </c>
      <c r="D18" s="798">
        <v>0.81630000000000003</v>
      </c>
      <c r="E18" s="771">
        <v>548.25</v>
      </c>
      <c r="F18" s="809">
        <v>2.50915</v>
      </c>
      <c r="G18" s="799">
        <v>520.80999999999995</v>
      </c>
      <c r="H18" s="798">
        <v>4.8127000000000004</v>
      </c>
      <c r="I18" s="799">
        <v>454.21</v>
      </c>
      <c r="J18" s="809">
        <v>1.8322750000000001</v>
      </c>
      <c r="K18" s="799">
        <v>740.2</v>
      </c>
      <c r="L18" s="809">
        <v>14.30265</v>
      </c>
      <c r="M18" s="771">
        <v>313.41000000000003</v>
      </c>
      <c r="N18" s="798">
        <v>8.7540999999999993</v>
      </c>
      <c r="O18" s="799">
        <v>312.94</v>
      </c>
    </row>
    <row r="19" spans="1:15" ht="11.45" customHeight="1">
      <c r="A19" s="641">
        <v>42091</v>
      </c>
      <c r="B19" s="750">
        <v>3.0007250000000001</v>
      </c>
      <c r="C19" s="761">
        <v>564.26</v>
      </c>
      <c r="D19" s="750">
        <v>0.47222500000000001</v>
      </c>
      <c r="E19" s="753">
        <v>551.02</v>
      </c>
      <c r="F19" s="810">
        <v>1.964825</v>
      </c>
      <c r="G19" s="761">
        <v>557.95000000000005</v>
      </c>
      <c r="H19" s="750">
        <v>5.4572500000000002</v>
      </c>
      <c r="I19" s="761">
        <v>456.77</v>
      </c>
      <c r="J19" s="810">
        <v>1.9043749999999999</v>
      </c>
      <c r="K19" s="761">
        <v>762.38</v>
      </c>
      <c r="L19" s="810">
        <v>14.48485</v>
      </c>
      <c r="M19" s="753">
        <v>311.17</v>
      </c>
      <c r="N19" s="750">
        <v>12.473075</v>
      </c>
      <c r="O19" s="761">
        <v>303.12</v>
      </c>
    </row>
    <row r="20" spans="1:15" ht="11.45" customHeight="1">
      <c r="A20" s="641">
        <v>42098</v>
      </c>
      <c r="B20" s="750">
        <v>1.985025</v>
      </c>
      <c r="C20" s="751">
        <v>592.04</v>
      </c>
      <c r="D20" s="752">
        <v>0.68562500000000004</v>
      </c>
      <c r="E20" s="753">
        <v>574.80999999999995</v>
      </c>
      <c r="F20" s="810">
        <v>1.4175249999999999</v>
      </c>
      <c r="G20" s="751">
        <v>577.35</v>
      </c>
      <c r="H20" s="750">
        <v>5.5204500000000003</v>
      </c>
      <c r="I20" s="751">
        <v>469.55</v>
      </c>
      <c r="J20" s="810">
        <v>0.94840000000000002</v>
      </c>
      <c r="K20" s="751">
        <v>778.79</v>
      </c>
      <c r="L20" s="810">
        <v>33.962874999999997</v>
      </c>
      <c r="M20" s="753">
        <v>294.5</v>
      </c>
      <c r="N20" s="750">
        <v>14.415850000000001</v>
      </c>
      <c r="O20" s="751">
        <v>304.55</v>
      </c>
    </row>
    <row r="21" spans="1:15" ht="11.45" customHeight="1">
      <c r="A21" s="641">
        <v>42105</v>
      </c>
      <c r="B21" s="750">
        <v>1.694925</v>
      </c>
      <c r="C21" s="751">
        <v>594.86</v>
      </c>
      <c r="D21" s="752">
        <v>0.30180000000000001</v>
      </c>
      <c r="E21" s="753">
        <v>598.37</v>
      </c>
      <c r="F21" s="810">
        <v>2.4001000000000001</v>
      </c>
      <c r="G21" s="751">
        <v>592.14</v>
      </c>
      <c r="H21" s="750">
        <v>5.1335750000000004</v>
      </c>
      <c r="I21" s="751">
        <v>475.69</v>
      </c>
      <c r="J21" s="810">
        <v>1.417025</v>
      </c>
      <c r="K21" s="751">
        <v>801.91</v>
      </c>
      <c r="L21" s="810">
        <v>32.304575</v>
      </c>
      <c r="M21" s="753">
        <v>286.47000000000003</v>
      </c>
      <c r="N21" s="750">
        <v>9.5309500000000007</v>
      </c>
      <c r="O21" s="751">
        <v>299.06</v>
      </c>
    </row>
    <row r="22" spans="1:15" ht="11.45" customHeight="1">
      <c r="A22" s="641">
        <v>42112</v>
      </c>
      <c r="B22" s="798">
        <v>1.86185</v>
      </c>
      <c r="C22" s="799">
        <v>612.67999999999995</v>
      </c>
      <c r="D22" s="798">
        <v>0.63882499999999998</v>
      </c>
      <c r="E22" s="771">
        <v>607.24</v>
      </c>
      <c r="F22" s="809">
        <v>2.0722749999999999</v>
      </c>
      <c r="G22" s="799">
        <v>616.42999999999995</v>
      </c>
      <c r="H22" s="798">
        <v>4.86395</v>
      </c>
      <c r="I22" s="799">
        <v>497.5</v>
      </c>
      <c r="J22" s="809">
        <v>2.0321250000000002</v>
      </c>
      <c r="K22" s="799">
        <v>836.43</v>
      </c>
      <c r="L22" s="809">
        <v>14.302524999999999</v>
      </c>
      <c r="M22" s="771">
        <v>297.8</v>
      </c>
      <c r="N22" s="798">
        <v>9.7239000000000004</v>
      </c>
      <c r="O22" s="799">
        <v>297.73</v>
      </c>
    </row>
    <row r="23" spans="1:15" ht="11.45" customHeight="1">
      <c r="A23" s="641">
        <v>42119</v>
      </c>
      <c r="B23" s="750">
        <v>2.0864750000000001</v>
      </c>
      <c r="C23" s="761">
        <v>633.35</v>
      </c>
      <c r="D23" s="750">
        <v>0.31797500000000001</v>
      </c>
      <c r="E23" s="753">
        <v>628.80999999999995</v>
      </c>
      <c r="F23" s="810">
        <v>3.4475250000000002</v>
      </c>
      <c r="G23" s="761">
        <v>637.30999999999995</v>
      </c>
      <c r="H23" s="750">
        <v>4.0235000000000003</v>
      </c>
      <c r="I23" s="761">
        <v>516.24</v>
      </c>
      <c r="J23" s="810">
        <v>1.346425</v>
      </c>
      <c r="K23" s="761">
        <v>882.92</v>
      </c>
      <c r="L23" s="810">
        <v>13.161075</v>
      </c>
      <c r="M23" s="753">
        <v>297.49</v>
      </c>
      <c r="N23" s="750">
        <v>15.9085</v>
      </c>
      <c r="O23" s="761">
        <v>287.83999999999997</v>
      </c>
    </row>
    <row r="24" spans="1:15" ht="11.45" customHeight="1">
      <c r="A24" s="641">
        <v>42126</v>
      </c>
      <c r="B24" s="750">
        <v>1.9336</v>
      </c>
      <c r="C24" s="751">
        <v>644.66</v>
      </c>
      <c r="D24" s="752">
        <v>0.78852500000000003</v>
      </c>
      <c r="E24" s="753">
        <v>643.16</v>
      </c>
      <c r="F24" s="810">
        <v>3.317075</v>
      </c>
      <c r="G24" s="751">
        <v>658.84</v>
      </c>
      <c r="H24" s="750">
        <v>5.8604250000000002</v>
      </c>
      <c r="I24" s="751">
        <v>558.33000000000004</v>
      </c>
      <c r="J24" s="810">
        <v>1.0087250000000001</v>
      </c>
      <c r="K24" s="751">
        <v>887.2</v>
      </c>
      <c r="L24" s="810">
        <v>21.925225000000001</v>
      </c>
      <c r="M24" s="753">
        <v>286.44</v>
      </c>
      <c r="N24" s="750">
        <v>8.5640999999999998</v>
      </c>
      <c r="O24" s="751">
        <v>289.69</v>
      </c>
    </row>
    <row r="25" spans="1:15" ht="11.45" customHeight="1">
      <c r="A25" s="641">
        <v>42133</v>
      </c>
      <c r="B25" s="750">
        <v>2.3263250000000002</v>
      </c>
      <c r="C25" s="751">
        <v>650.23</v>
      </c>
      <c r="D25" s="752">
        <v>1.0033749999999999</v>
      </c>
      <c r="E25" s="753">
        <v>642.4</v>
      </c>
      <c r="F25" s="810">
        <v>4.411575</v>
      </c>
      <c r="G25" s="751">
        <v>633.28</v>
      </c>
      <c r="H25" s="750">
        <v>3.0559500000000002</v>
      </c>
      <c r="I25" s="751">
        <v>569.07000000000005</v>
      </c>
      <c r="J25" s="810">
        <v>1.98445</v>
      </c>
      <c r="K25" s="751">
        <v>912.4</v>
      </c>
      <c r="L25" s="810">
        <v>27.102725</v>
      </c>
      <c r="M25" s="753">
        <v>287.83999999999997</v>
      </c>
      <c r="N25" s="750">
        <v>9.8812250000000006</v>
      </c>
      <c r="O25" s="751">
        <v>293</v>
      </c>
    </row>
    <row r="26" spans="1:15" ht="11.45" customHeight="1">
      <c r="A26" s="641">
        <v>42140</v>
      </c>
      <c r="B26" s="798">
        <v>3.0451999999999999</v>
      </c>
      <c r="C26" s="799">
        <v>664.37</v>
      </c>
      <c r="D26" s="798">
        <v>1.313175</v>
      </c>
      <c r="E26" s="771">
        <v>657.84</v>
      </c>
      <c r="F26" s="809">
        <v>2.0430999999999999</v>
      </c>
      <c r="G26" s="799">
        <v>672.56</v>
      </c>
      <c r="H26" s="798">
        <v>5.9396250000000004</v>
      </c>
      <c r="I26" s="799">
        <v>584.49</v>
      </c>
      <c r="J26" s="809">
        <v>2.7616499999999999</v>
      </c>
      <c r="K26" s="799">
        <v>922.88</v>
      </c>
      <c r="L26" s="809">
        <v>21.182925000000001</v>
      </c>
      <c r="M26" s="771">
        <v>286.77</v>
      </c>
      <c r="N26" s="798">
        <v>23.474599999999999</v>
      </c>
      <c r="O26" s="799">
        <v>294.22000000000003</v>
      </c>
    </row>
    <row r="27" spans="1:15" ht="11.45" customHeight="1">
      <c r="A27" s="641">
        <v>42147</v>
      </c>
      <c r="B27" s="750">
        <v>1.6584749999999999</v>
      </c>
      <c r="C27" s="761">
        <v>667.67</v>
      </c>
      <c r="D27" s="750">
        <v>1.08135</v>
      </c>
      <c r="E27" s="753">
        <v>667.23</v>
      </c>
      <c r="F27" s="810">
        <v>3.1460750000000002</v>
      </c>
      <c r="G27" s="761">
        <v>664.62</v>
      </c>
      <c r="H27" s="750">
        <v>3.3131750000000002</v>
      </c>
      <c r="I27" s="761">
        <v>601.38</v>
      </c>
      <c r="J27" s="810">
        <v>1.7726999999999999</v>
      </c>
      <c r="K27" s="761">
        <v>916.86</v>
      </c>
      <c r="L27" s="810">
        <v>15.941875</v>
      </c>
      <c r="M27" s="753">
        <v>293.02999999999997</v>
      </c>
      <c r="N27" s="750">
        <v>10.68805</v>
      </c>
      <c r="O27" s="761">
        <v>296.52</v>
      </c>
    </row>
    <row r="28" spans="1:15" ht="11.45" customHeight="1">
      <c r="A28" s="641">
        <v>42154</v>
      </c>
      <c r="B28" s="750">
        <v>1.9055500000000001</v>
      </c>
      <c r="C28" s="751">
        <v>673.53</v>
      </c>
      <c r="D28" s="752">
        <v>1.7948249999999999</v>
      </c>
      <c r="E28" s="753">
        <v>667.36</v>
      </c>
      <c r="F28" s="810">
        <v>3.0498249999999998</v>
      </c>
      <c r="G28" s="751">
        <v>666.39</v>
      </c>
      <c r="H28" s="750">
        <v>4.0659000000000001</v>
      </c>
      <c r="I28" s="751">
        <v>605.87</v>
      </c>
      <c r="J28" s="810">
        <v>0.73375000000000001</v>
      </c>
      <c r="K28" s="751">
        <v>909.15</v>
      </c>
      <c r="L28" s="810">
        <v>14.646375000000001</v>
      </c>
      <c r="M28" s="753">
        <v>298.56</v>
      </c>
      <c r="N28" s="750">
        <v>9.3599499999999995</v>
      </c>
      <c r="O28" s="751">
        <v>294.27</v>
      </c>
    </row>
    <row r="29" spans="1:15" ht="11.45" customHeight="1">
      <c r="A29" s="641">
        <v>42161</v>
      </c>
      <c r="B29" s="750">
        <v>2.6820499999999998</v>
      </c>
      <c r="C29" s="751">
        <v>674.22</v>
      </c>
      <c r="D29" s="752">
        <v>2.0032000000000001</v>
      </c>
      <c r="E29" s="753">
        <v>670.37</v>
      </c>
      <c r="F29" s="810">
        <v>2.054675</v>
      </c>
      <c r="G29" s="751">
        <v>653.09</v>
      </c>
      <c r="H29" s="750">
        <v>4.02895</v>
      </c>
      <c r="I29" s="751">
        <v>598.39</v>
      </c>
      <c r="J29" s="810">
        <v>1.062675</v>
      </c>
      <c r="K29" s="751">
        <v>875.47</v>
      </c>
      <c r="L29" s="810">
        <v>12.368475</v>
      </c>
      <c r="M29" s="753">
        <v>299.52999999999997</v>
      </c>
      <c r="N29" s="750">
        <v>26.58765</v>
      </c>
      <c r="O29" s="751">
        <v>290.02999999999997</v>
      </c>
    </row>
    <row r="30" spans="1:15" ht="11.45" customHeight="1">
      <c r="A30" s="641">
        <v>42168</v>
      </c>
      <c r="B30" s="798">
        <v>2.5054249999999998</v>
      </c>
      <c r="C30" s="799">
        <v>687.09</v>
      </c>
      <c r="D30" s="798">
        <v>1.84765</v>
      </c>
      <c r="E30" s="771">
        <v>676.61</v>
      </c>
      <c r="F30" s="809">
        <v>4.3551500000000001</v>
      </c>
      <c r="G30" s="799">
        <v>626.87</v>
      </c>
      <c r="H30" s="798">
        <v>3.3315250000000001</v>
      </c>
      <c r="I30" s="799">
        <v>604.6</v>
      </c>
      <c r="J30" s="809">
        <v>0.82889999999999997</v>
      </c>
      <c r="K30" s="799">
        <v>864.78</v>
      </c>
      <c r="L30" s="809">
        <v>10.995950000000001</v>
      </c>
      <c r="M30" s="771">
        <v>306.11</v>
      </c>
      <c r="N30" s="798">
        <v>4.3883999999999999</v>
      </c>
      <c r="O30" s="799">
        <v>303.98</v>
      </c>
    </row>
    <row r="31" spans="1:15" ht="11.45" customHeight="1">
      <c r="A31" s="641">
        <v>42175</v>
      </c>
      <c r="B31" s="750">
        <v>1.61005</v>
      </c>
      <c r="C31" s="761">
        <v>695.68</v>
      </c>
      <c r="D31" s="750">
        <v>0.93164999999999998</v>
      </c>
      <c r="E31" s="753">
        <v>690.22</v>
      </c>
      <c r="F31" s="810">
        <v>4.8255499999999998</v>
      </c>
      <c r="G31" s="761">
        <v>617</v>
      </c>
      <c r="H31" s="750">
        <v>4.1525499999999997</v>
      </c>
      <c r="I31" s="761">
        <v>607.30999999999995</v>
      </c>
      <c r="J31" s="810">
        <v>1.037425</v>
      </c>
      <c r="K31" s="761">
        <v>853.44</v>
      </c>
      <c r="L31" s="810">
        <v>13.284750000000001</v>
      </c>
      <c r="M31" s="753">
        <v>324.39999999999998</v>
      </c>
      <c r="N31" s="750">
        <v>14.251975</v>
      </c>
      <c r="O31" s="761">
        <v>312.16000000000003</v>
      </c>
    </row>
    <row r="32" spans="1:15" ht="11.45" customHeight="1">
      <c r="A32" s="641">
        <v>42182</v>
      </c>
      <c r="B32" s="750">
        <v>2.4076</v>
      </c>
      <c r="C32" s="751">
        <v>699.57</v>
      </c>
      <c r="D32" s="752">
        <v>1.6367499999999999</v>
      </c>
      <c r="E32" s="753">
        <v>687.82</v>
      </c>
      <c r="F32" s="810">
        <v>2.7061999999999999</v>
      </c>
      <c r="G32" s="751">
        <v>640.87</v>
      </c>
      <c r="H32" s="750">
        <v>5.4262249999999996</v>
      </c>
      <c r="I32" s="751">
        <v>605.17999999999995</v>
      </c>
      <c r="J32" s="810">
        <v>0.56779999999999997</v>
      </c>
      <c r="K32" s="751">
        <v>881.8</v>
      </c>
      <c r="L32" s="810">
        <v>9.0825999999999993</v>
      </c>
      <c r="M32" s="753">
        <v>344.95</v>
      </c>
      <c r="N32" s="750">
        <v>6.8976499999999996</v>
      </c>
      <c r="O32" s="751">
        <v>338.46</v>
      </c>
    </row>
    <row r="33" spans="1:15" ht="11.45" customHeight="1">
      <c r="A33" s="641">
        <v>42189</v>
      </c>
      <c r="B33" s="750">
        <v>1.5005999999999999</v>
      </c>
      <c r="C33" s="751">
        <v>697.83</v>
      </c>
      <c r="D33" s="752">
        <v>0.66112499999999996</v>
      </c>
      <c r="E33" s="753">
        <v>690.6</v>
      </c>
      <c r="F33" s="810">
        <v>2.4707499999999998</v>
      </c>
      <c r="G33" s="751">
        <v>635.27</v>
      </c>
      <c r="H33" s="750">
        <v>3.3802750000000001</v>
      </c>
      <c r="I33" s="751">
        <v>604.36</v>
      </c>
      <c r="J33" s="810">
        <v>1.330525</v>
      </c>
      <c r="K33" s="751">
        <v>838.53</v>
      </c>
      <c r="L33" s="810">
        <v>9.609375</v>
      </c>
      <c r="M33" s="753">
        <v>351.45</v>
      </c>
      <c r="N33" s="750">
        <v>7.5698749999999997</v>
      </c>
      <c r="O33" s="751">
        <v>338.42</v>
      </c>
    </row>
    <row r="34" spans="1:15" ht="11.45" customHeight="1">
      <c r="A34" s="641">
        <v>42196</v>
      </c>
      <c r="B34" s="798">
        <v>2.4747499999999998</v>
      </c>
      <c r="C34" s="799">
        <v>694.92</v>
      </c>
      <c r="D34" s="798">
        <v>0.91717499999999996</v>
      </c>
      <c r="E34" s="771">
        <v>686.3</v>
      </c>
      <c r="F34" s="809">
        <v>6.0889749999999996</v>
      </c>
      <c r="G34" s="799">
        <v>576.95000000000005</v>
      </c>
      <c r="H34" s="798">
        <v>3.8593999999999999</v>
      </c>
      <c r="I34" s="799">
        <v>579.38</v>
      </c>
      <c r="J34" s="809">
        <v>0.67964999999999998</v>
      </c>
      <c r="K34" s="799">
        <v>879.93</v>
      </c>
      <c r="L34" s="809">
        <v>14.78715</v>
      </c>
      <c r="M34" s="771">
        <v>334.82</v>
      </c>
      <c r="N34" s="798">
        <v>23.331949999999999</v>
      </c>
      <c r="O34" s="799">
        <v>323.42</v>
      </c>
    </row>
    <row r="35" spans="1:15" ht="11.45" customHeight="1">
      <c r="A35" s="641">
        <v>42203</v>
      </c>
      <c r="B35" s="750">
        <v>2.9815999999999998</v>
      </c>
      <c r="C35" s="761">
        <v>688.94</v>
      </c>
      <c r="D35" s="750">
        <v>1.7083999999999999</v>
      </c>
      <c r="E35" s="753">
        <v>673.93</v>
      </c>
      <c r="F35" s="810">
        <v>4.4056749999999996</v>
      </c>
      <c r="G35" s="761">
        <v>577.47</v>
      </c>
      <c r="H35" s="750">
        <v>7.6884499999999996</v>
      </c>
      <c r="I35" s="761">
        <v>561.35</v>
      </c>
      <c r="J35" s="810">
        <v>0.47339999999999999</v>
      </c>
      <c r="K35" s="761">
        <v>894.33</v>
      </c>
      <c r="L35" s="810">
        <v>18.311125000000001</v>
      </c>
      <c r="M35" s="753">
        <v>314.43</v>
      </c>
      <c r="N35" s="750">
        <v>7.7778499999999999</v>
      </c>
      <c r="O35" s="761">
        <v>322.89</v>
      </c>
    </row>
    <row r="36" spans="1:15" ht="11.45" customHeight="1">
      <c r="A36" s="641">
        <v>42210</v>
      </c>
      <c r="B36" s="750">
        <v>2.9463499999999998</v>
      </c>
      <c r="C36" s="751">
        <v>690.53</v>
      </c>
      <c r="D36" s="752">
        <v>1.720925</v>
      </c>
      <c r="E36" s="753">
        <v>659.98</v>
      </c>
      <c r="F36" s="810">
        <v>3.1169750000000001</v>
      </c>
      <c r="G36" s="751">
        <v>583.9</v>
      </c>
      <c r="H36" s="750">
        <v>4.6421000000000001</v>
      </c>
      <c r="I36" s="751">
        <v>531.91999999999996</v>
      </c>
      <c r="J36" s="810">
        <v>0.74257499999999999</v>
      </c>
      <c r="K36" s="751">
        <v>892.57</v>
      </c>
      <c r="L36" s="810">
        <v>13.8353</v>
      </c>
      <c r="M36" s="753">
        <v>313.95999999999998</v>
      </c>
      <c r="N36" s="750">
        <v>10.9093</v>
      </c>
      <c r="O36" s="751">
        <v>315.23</v>
      </c>
    </row>
    <row r="37" spans="1:15" ht="11.45" customHeight="1">
      <c r="A37" s="641">
        <v>42217</v>
      </c>
      <c r="B37" s="750">
        <v>3.2536749999999999</v>
      </c>
      <c r="C37" s="751">
        <v>670.79</v>
      </c>
      <c r="D37" s="752">
        <v>0.60104999999999997</v>
      </c>
      <c r="E37" s="753">
        <v>654.34</v>
      </c>
      <c r="F37" s="810">
        <v>5.1774250000000004</v>
      </c>
      <c r="G37" s="751">
        <v>569.72</v>
      </c>
      <c r="H37" s="750">
        <v>4.4939499999999999</v>
      </c>
      <c r="I37" s="751">
        <v>494.27</v>
      </c>
      <c r="J37" s="810">
        <v>0.85275000000000001</v>
      </c>
      <c r="K37" s="751">
        <v>866.83</v>
      </c>
      <c r="L37" s="810">
        <v>9.6244499999999995</v>
      </c>
      <c r="M37" s="753">
        <v>312.3</v>
      </c>
      <c r="N37" s="750">
        <v>20.771525</v>
      </c>
      <c r="O37" s="751">
        <v>308.37</v>
      </c>
    </row>
    <row r="38" spans="1:15" ht="11.45" customHeight="1">
      <c r="A38" s="641">
        <v>42224</v>
      </c>
      <c r="B38" s="798">
        <v>4.1886999999999999</v>
      </c>
      <c r="C38" s="799">
        <v>661.38</v>
      </c>
      <c r="D38" s="798">
        <v>1.062425</v>
      </c>
      <c r="E38" s="771">
        <v>640.83000000000004</v>
      </c>
      <c r="F38" s="809">
        <v>3.0219749999999999</v>
      </c>
      <c r="G38" s="799">
        <v>585.33000000000004</v>
      </c>
      <c r="H38" s="798">
        <v>10.3729</v>
      </c>
      <c r="I38" s="799">
        <v>457.72</v>
      </c>
      <c r="J38" s="809">
        <v>0.93417499999999998</v>
      </c>
      <c r="K38" s="799">
        <v>882.82</v>
      </c>
      <c r="L38" s="809">
        <v>16.660875000000001</v>
      </c>
      <c r="M38" s="771">
        <v>310.79000000000002</v>
      </c>
      <c r="N38" s="798">
        <v>7.4057750000000002</v>
      </c>
      <c r="O38" s="799">
        <v>314.41000000000003</v>
      </c>
    </row>
    <row r="39" spans="1:15" ht="11.45" customHeight="1">
      <c r="A39" s="641">
        <v>42231</v>
      </c>
      <c r="B39" s="750">
        <v>3.3628</v>
      </c>
      <c r="C39" s="761">
        <v>650.75</v>
      </c>
      <c r="D39" s="750">
        <v>0.63537500000000002</v>
      </c>
      <c r="E39" s="753">
        <v>638.53</v>
      </c>
      <c r="F39" s="810">
        <v>3.0530499999999998</v>
      </c>
      <c r="G39" s="761">
        <v>591.17999999999995</v>
      </c>
      <c r="H39" s="750">
        <v>18.614975000000001</v>
      </c>
      <c r="I39" s="761">
        <v>438.56</v>
      </c>
      <c r="J39" s="810">
        <v>1.9459500000000001</v>
      </c>
      <c r="K39" s="761">
        <v>869.71</v>
      </c>
      <c r="L39" s="810">
        <v>8.9870249999999992</v>
      </c>
      <c r="M39" s="753">
        <v>322.11</v>
      </c>
      <c r="N39" s="750">
        <v>10.833674999999999</v>
      </c>
      <c r="O39" s="761">
        <v>321.83</v>
      </c>
    </row>
    <row r="40" spans="1:15" ht="11.45" customHeight="1">
      <c r="A40" s="641">
        <v>42238</v>
      </c>
      <c r="B40" s="750">
        <v>4.7716750000000001</v>
      </c>
      <c r="C40" s="751">
        <v>642.23</v>
      </c>
      <c r="D40" s="752">
        <v>0.77344999999999997</v>
      </c>
      <c r="E40" s="753">
        <v>634.77</v>
      </c>
      <c r="F40" s="810">
        <v>2.5121000000000002</v>
      </c>
      <c r="G40" s="751">
        <v>609.78</v>
      </c>
      <c r="H40" s="750">
        <v>18.40305</v>
      </c>
      <c r="I40" s="751">
        <v>416.47</v>
      </c>
      <c r="J40" s="810">
        <v>0.68715000000000004</v>
      </c>
      <c r="K40" s="751">
        <v>886.68</v>
      </c>
      <c r="L40" s="810">
        <v>20.134374999999999</v>
      </c>
      <c r="M40" s="753">
        <v>316.32</v>
      </c>
      <c r="N40" s="750">
        <v>19.022974999999999</v>
      </c>
      <c r="O40" s="751">
        <v>319.8</v>
      </c>
    </row>
    <row r="41" spans="1:15" ht="11.45" customHeight="1">
      <c r="A41" s="641">
        <v>42245</v>
      </c>
      <c r="B41" s="750">
        <v>3.1819999999999999</v>
      </c>
      <c r="C41" s="751">
        <v>641.67999999999995</v>
      </c>
      <c r="D41" s="752">
        <v>1.504</v>
      </c>
      <c r="E41" s="753">
        <v>639.35</v>
      </c>
      <c r="F41" s="810">
        <v>2.6303749999999999</v>
      </c>
      <c r="G41" s="751">
        <v>633.9</v>
      </c>
      <c r="H41" s="750">
        <v>13.520625000000001</v>
      </c>
      <c r="I41" s="751">
        <v>405.84</v>
      </c>
      <c r="J41" s="810">
        <v>1.4002749999999999</v>
      </c>
      <c r="K41" s="751">
        <v>885.57</v>
      </c>
      <c r="L41" s="810">
        <v>28.288900000000002</v>
      </c>
      <c r="M41" s="753">
        <v>306.49</v>
      </c>
      <c r="N41" s="750">
        <v>8.300675</v>
      </c>
      <c r="O41" s="751">
        <v>322.83</v>
      </c>
    </row>
    <row r="42" spans="1:15" ht="11.45" customHeight="1">
      <c r="A42" s="641">
        <v>42252</v>
      </c>
      <c r="B42" s="798">
        <v>5.7018000000000004</v>
      </c>
      <c r="C42" s="799">
        <v>632.53</v>
      </c>
      <c r="D42" s="798">
        <v>0.51132500000000003</v>
      </c>
      <c r="E42" s="771">
        <v>614.97</v>
      </c>
      <c r="F42" s="809">
        <v>2.5494500000000002</v>
      </c>
      <c r="G42" s="799">
        <v>643.27</v>
      </c>
      <c r="H42" s="798">
        <v>23.262</v>
      </c>
      <c r="I42" s="799">
        <v>407.27</v>
      </c>
      <c r="J42" s="809">
        <v>2.161</v>
      </c>
      <c r="K42" s="799">
        <v>892.83</v>
      </c>
      <c r="L42" s="809">
        <v>20.171225</v>
      </c>
      <c r="M42" s="771">
        <v>297.26</v>
      </c>
      <c r="N42" s="798">
        <v>9.1607500000000002</v>
      </c>
      <c r="O42" s="799">
        <v>316.93</v>
      </c>
    </row>
    <row r="43" spans="1:15" ht="11.45" customHeight="1">
      <c r="A43" s="641">
        <v>42259</v>
      </c>
      <c r="B43" s="750">
        <v>3.0868250000000002</v>
      </c>
      <c r="C43" s="761">
        <v>616.88</v>
      </c>
      <c r="D43" s="750">
        <v>0.88244999999999996</v>
      </c>
      <c r="E43" s="753">
        <v>597.25</v>
      </c>
      <c r="F43" s="810">
        <v>1.4850000000000001</v>
      </c>
      <c r="G43" s="761">
        <v>650.04</v>
      </c>
      <c r="H43" s="750">
        <v>7.6213499999999996</v>
      </c>
      <c r="I43" s="761">
        <v>409.56</v>
      </c>
      <c r="J43" s="810">
        <v>0.97337499999999999</v>
      </c>
      <c r="K43" s="761">
        <v>900.91</v>
      </c>
      <c r="L43" s="810">
        <v>21.45515</v>
      </c>
      <c r="M43" s="753">
        <v>289.8</v>
      </c>
      <c r="N43" s="750">
        <v>5.6087249999999997</v>
      </c>
      <c r="O43" s="761">
        <v>316.45999999999998</v>
      </c>
    </row>
    <row r="44" spans="1:15" ht="11.45" customHeight="1">
      <c r="A44" s="641">
        <v>42266</v>
      </c>
      <c r="B44" s="750">
        <v>4.236275</v>
      </c>
      <c r="C44" s="751">
        <v>563.79</v>
      </c>
      <c r="D44" s="752">
        <v>0.20549999999999999</v>
      </c>
      <c r="E44" s="753">
        <v>575.86</v>
      </c>
      <c r="F44" s="810">
        <v>2.1420750000000002</v>
      </c>
      <c r="G44" s="751">
        <v>645.51</v>
      </c>
      <c r="H44" s="750">
        <v>10.131724999999999</v>
      </c>
      <c r="I44" s="751">
        <v>406.82</v>
      </c>
      <c r="J44" s="810">
        <v>0.95867500000000005</v>
      </c>
      <c r="K44" s="751">
        <v>901.95</v>
      </c>
      <c r="L44" s="810">
        <v>16.401900000000001</v>
      </c>
      <c r="M44" s="753">
        <v>293.64999999999998</v>
      </c>
      <c r="N44" s="750">
        <v>10.87575</v>
      </c>
      <c r="O44" s="751">
        <v>300.55</v>
      </c>
    </row>
    <row r="45" spans="1:15" ht="11.45" customHeight="1">
      <c r="A45" s="641">
        <v>42273</v>
      </c>
      <c r="B45" s="750">
        <v>4.5460750000000001</v>
      </c>
      <c r="C45" s="751">
        <v>506.98</v>
      </c>
      <c r="D45" s="752">
        <v>1.8141750000000001</v>
      </c>
      <c r="E45" s="753">
        <v>492.88</v>
      </c>
      <c r="F45" s="810">
        <v>1.9419500000000001</v>
      </c>
      <c r="G45" s="751">
        <v>653.72</v>
      </c>
      <c r="H45" s="750">
        <v>22.331849999999999</v>
      </c>
      <c r="I45" s="751">
        <v>392.84</v>
      </c>
      <c r="J45" s="810">
        <v>0.57082500000000003</v>
      </c>
      <c r="K45" s="751">
        <v>903.65</v>
      </c>
      <c r="L45" s="810">
        <v>15.884475</v>
      </c>
      <c r="M45" s="753">
        <v>284.14</v>
      </c>
      <c r="N45" s="750">
        <v>6.6401250000000003</v>
      </c>
      <c r="O45" s="751">
        <v>297.93</v>
      </c>
    </row>
    <row r="46" spans="1:15" ht="11.45" customHeight="1">
      <c r="A46" s="641">
        <v>42280</v>
      </c>
      <c r="B46" s="798">
        <v>12.3035</v>
      </c>
      <c r="C46" s="799">
        <v>417.66</v>
      </c>
      <c r="D46" s="798">
        <v>2.9551249999999998</v>
      </c>
      <c r="E46" s="771">
        <v>418.6</v>
      </c>
      <c r="F46" s="809">
        <v>2.9358</v>
      </c>
      <c r="G46" s="799">
        <v>654.5</v>
      </c>
      <c r="H46" s="798">
        <v>8.4169499999999999</v>
      </c>
      <c r="I46" s="799">
        <v>390.69</v>
      </c>
      <c r="J46" s="809">
        <v>0.57110000000000005</v>
      </c>
      <c r="K46" s="799">
        <v>894.08</v>
      </c>
      <c r="L46" s="809">
        <v>27.908774999999999</v>
      </c>
      <c r="M46" s="771">
        <v>259.51</v>
      </c>
      <c r="N46" s="798">
        <v>14.9312</v>
      </c>
      <c r="O46" s="799">
        <v>273.99</v>
      </c>
    </row>
    <row r="47" spans="1:15" ht="11.45" customHeight="1">
      <c r="A47" s="641">
        <v>42287</v>
      </c>
      <c r="B47" s="750">
        <v>13.837425</v>
      </c>
      <c r="C47" s="761">
        <v>394.97</v>
      </c>
      <c r="D47" s="750">
        <v>3.8615249999999999</v>
      </c>
      <c r="E47" s="753">
        <v>392.41</v>
      </c>
      <c r="F47" s="810">
        <v>3.2454749999999999</v>
      </c>
      <c r="G47" s="761">
        <v>642.67999999999995</v>
      </c>
      <c r="H47" s="750">
        <v>7.3817750000000002</v>
      </c>
      <c r="I47" s="761">
        <v>393.52</v>
      </c>
      <c r="J47" s="810">
        <v>1.250375</v>
      </c>
      <c r="K47" s="761">
        <v>882.04</v>
      </c>
      <c r="L47" s="810">
        <v>25.438025</v>
      </c>
      <c r="M47" s="753">
        <v>252.2</v>
      </c>
      <c r="N47" s="750">
        <v>9.1240000000000006</v>
      </c>
      <c r="O47" s="761">
        <v>263.94</v>
      </c>
    </row>
    <row r="48" spans="1:15" ht="11.45" customHeight="1">
      <c r="A48" s="641">
        <v>42294</v>
      </c>
      <c r="B48" s="750">
        <v>3.6015000000000001</v>
      </c>
      <c r="C48" s="751">
        <v>422.73</v>
      </c>
      <c r="D48" s="752">
        <v>1.496275</v>
      </c>
      <c r="E48" s="753">
        <v>422.57</v>
      </c>
      <c r="F48" s="810">
        <v>6.6972250000000004</v>
      </c>
      <c r="G48" s="751">
        <v>612.58000000000004</v>
      </c>
      <c r="H48" s="750">
        <v>5.802575</v>
      </c>
      <c r="I48" s="751">
        <v>401.63</v>
      </c>
      <c r="J48" s="810">
        <v>0.66059999999999997</v>
      </c>
      <c r="K48" s="751">
        <v>912.14</v>
      </c>
      <c r="L48" s="810">
        <v>22.168824999999998</v>
      </c>
      <c r="M48" s="753">
        <v>255.5</v>
      </c>
      <c r="N48" s="750">
        <v>7.655875</v>
      </c>
      <c r="O48" s="751">
        <v>269.14</v>
      </c>
    </row>
    <row r="49" spans="1:15" ht="11.45" customHeight="1">
      <c r="A49" s="641">
        <v>42301</v>
      </c>
      <c r="B49" s="750">
        <v>4.0519499999999997</v>
      </c>
      <c r="C49" s="751">
        <v>439.03</v>
      </c>
      <c r="D49" s="752">
        <v>0.87232500000000002</v>
      </c>
      <c r="E49" s="753">
        <v>434.8</v>
      </c>
      <c r="F49" s="810">
        <v>3.232275</v>
      </c>
      <c r="G49" s="751">
        <v>592.21</v>
      </c>
      <c r="H49" s="750">
        <v>21.083749999999998</v>
      </c>
      <c r="I49" s="751">
        <v>402.57</v>
      </c>
      <c r="J49" s="810">
        <v>0.51512500000000006</v>
      </c>
      <c r="K49" s="751">
        <v>909.95</v>
      </c>
      <c r="L49" s="810">
        <v>13.54565</v>
      </c>
      <c r="M49" s="753">
        <v>255.73</v>
      </c>
      <c r="N49" s="750">
        <v>13.675274999999999</v>
      </c>
      <c r="O49" s="751">
        <v>261.19</v>
      </c>
    </row>
    <row r="50" spans="1:15" ht="11.45" customHeight="1">
      <c r="A50" s="641">
        <v>42308</v>
      </c>
      <c r="B50" s="798">
        <v>6.0905750000000003</v>
      </c>
      <c r="C50" s="799">
        <v>459.7</v>
      </c>
      <c r="D50" s="798">
        <v>1.5707249999999999</v>
      </c>
      <c r="E50" s="771">
        <v>456.57</v>
      </c>
      <c r="F50" s="809">
        <v>2.9511250000000002</v>
      </c>
      <c r="G50" s="799">
        <v>604.80999999999995</v>
      </c>
      <c r="H50" s="798">
        <v>8.2232000000000003</v>
      </c>
      <c r="I50" s="799">
        <v>408.22</v>
      </c>
      <c r="J50" s="809">
        <v>0.62897499999999995</v>
      </c>
      <c r="K50" s="799">
        <v>876.47</v>
      </c>
      <c r="L50" s="809">
        <v>15.7142</v>
      </c>
      <c r="M50" s="771">
        <v>260.66000000000003</v>
      </c>
      <c r="N50" s="798">
        <v>13.446899999999999</v>
      </c>
      <c r="O50" s="799">
        <v>256.3</v>
      </c>
    </row>
    <row r="51" spans="1:15" ht="11.45" customHeight="1">
      <c r="A51" s="641">
        <v>42315</v>
      </c>
      <c r="B51" s="750">
        <v>3.6966749999999999</v>
      </c>
      <c r="C51" s="761">
        <v>483.04</v>
      </c>
      <c r="D51" s="750">
        <v>0.50202500000000005</v>
      </c>
      <c r="E51" s="753">
        <v>498.39</v>
      </c>
      <c r="F51" s="810">
        <v>2.4626749999999999</v>
      </c>
      <c r="G51" s="761">
        <v>587.79</v>
      </c>
      <c r="H51" s="750">
        <v>18.855975000000001</v>
      </c>
      <c r="I51" s="761">
        <v>406.88</v>
      </c>
      <c r="J51" s="810">
        <v>0.32847500000000002</v>
      </c>
      <c r="K51" s="761">
        <v>853.05</v>
      </c>
      <c r="L51" s="810">
        <v>11.185025</v>
      </c>
      <c r="M51" s="753">
        <v>264.61</v>
      </c>
      <c r="N51" s="750">
        <v>12.303575</v>
      </c>
      <c r="O51" s="761">
        <v>257.02</v>
      </c>
    </row>
    <row r="52" spans="1:15" ht="11.45" customHeight="1">
      <c r="A52" s="641">
        <v>42322</v>
      </c>
      <c r="B52" s="750">
        <v>2.1316999999999999</v>
      </c>
      <c r="C52" s="751">
        <v>499.86</v>
      </c>
      <c r="D52" s="752">
        <v>0.48662499999999997</v>
      </c>
      <c r="E52" s="753">
        <v>495.07</v>
      </c>
      <c r="F52" s="810">
        <v>3.53505</v>
      </c>
      <c r="G52" s="751">
        <v>568.92999999999995</v>
      </c>
      <c r="H52" s="750">
        <v>5.8289749999999998</v>
      </c>
      <c r="I52" s="751">
        <v>401.92</v>
      </c>
      <c r="J52" s="810">
        <v>0.40962500000000002</v>
      </c>
      <c r="K52" s="751">
        <v>809.9</v>
      </c>
      <c r="L52" s="810">
        <v>10.732625000000001</v>
      </c>
      <c r="M52" s="753">
        <v>263.81</v>
      </c>
      <c r="N52" s="750">
        <v>11.82185</v>
      </c>
      <c r="O52" s="751">
        <v>255.66</v>
      </c>
    </row>
    <row r="53" spans="1:15" ht="11.45" customHeight="1">
      <c r="A53" s="641">
        <v>42329</v>
      </c>
      <c r="B53" s="750">
        <v>3.926625</v>
      </c>
      <c r="C53" s="751">
        <v>497.79</v>
      </c>
      <c r="D53" s="752">
        <v>1.440375</v>
      </c>
      <c r="E53" s="753">
        <v>488.92</v>
      </c>
      <c r="F53" s="810">
        <v>8.2457499999999992</v>
      </c>
      <c r="G53" s="751">
        <v>497.42</v>
      </c>
      <c r="H53" s="750">
        <v>12.980549999999999</v>
      </c>
      <c r="I53" s="751">
        <v>397.81</v>
      </c>
      <c r="J53" s="810">
        <v>1.703325</v>
      </c>
      <c r="K53" s="751">
        <v>735.91</v>
      </c>
      <c r="L53" s="810">
        <v>11.419</v>
      </c>
      <c r="M53" s="753">
        <v>266.63</v>
      </c>
      <c r="N53" s="750">
        <v>14.263674999999999</v>
      </c>
      <c r="O53" s="751">
        <v>256.8</v>
      </c>
    </row>
    <row r="54" spans="1:15" ht="11.45" customHeight="1">
      <c r="A54" s="641">
        <v>42336</v>
      </c>
      <c r="B54" s="798">
        <v>2.812325</v>
      </c>
      <c r="C54" s="799">
        <v>497.62</v>
      </c>
      <c r="D54" s="798">
        <v>0.49995000000000001</v>
      </c>
      <c r="E54" s="771">
        <v>486.57</v>
      </c>
      <c r="F54" s="809">
        <v>2.7512249999999998</v>
      </c>
      <c r="G54" s="799">
        <v>535.71</v>
      </c>
      <c r="H54" s="798">
        <v>7.61625</v>
      </c>
      <c r="I54" s="799">
        <v>397.35</v>
      </c>
      <c r="J54" s="809">
        <v>0.39179999999999998</v>
      </c>
      <c r="K54" s="799">
        <v>750.86</v>
      </c>
      <c r="L54" s="809">
        <v>12.561825000000001</v>
      </c>
      <c r="M54" s="771">
        <v>266.91000000000003</v>
      </c>
      <c r="N54" s="798">
        <v>5.4360249999999999</v>
      </c>
      <c r="O54" s="799">
        <v>260.39</v>
      </c>
    </row>
    <row r="55" spans="1:15" ht="11.45" customHeight="1">
      <c r="A55" s="641">
        <v>42343</v>
      </c>
      <c r="B55" s="750">
        <v>2.5585</v>
      </c>
      <c r="C55" s="761">
        <v>500.79</v>
      </c>
      <c r="D55" s="750">
        <v>0.96325000000000005</v>
      </c>
      <c r="E55" s="753">
        <v>487.64</v>
      </c>
      <c r="F55" s="810">
        <v>2.563825</v>
      </c>
      <c r="G55" s="761">
        <v>527.15</v>
      </c>
      <c r="H55" s="750">
        <v>10.970174999999999</v>
      </c>
      <c r="I55" s="761">
        <v>403.1</v>
      </c>
      <c r="J55" s="810">
        <v>0.32777499999999998</v>
      </c>
      <c r="K55" s="761">
        <v>786.64</v>
      </c>
      <c r="L55" s="810">
        <v>14.283875</v>
      </c>
      <c r="M55" s="753">
        <v>262.44</v>
      </c>
      <c r="N55" s="750">
        <v>12.418324999999999</v>
      </c>
      <c r="O55" s="761">
        <v>259.27999999999997</v>
      </c>
    </row>
    <row r="56" spans="1:15" ht="11.45" customHeight="1">
      <c r="A56" s="641">
        <v>42350</v>
      </c>
      <c r="B56" s="750">
        <v>3.2515999999999998</v>
      </c>
      <c r="C56" s="751">
        <v>484.03</v>
      </c>
      <c r="D56" s="752">
        <v>0.6109</v>
      </c>
      <c r="E56" s="753">
        <v>488.26</v>
      </c>
      <c r="F56" s="810">
        <v>5.4095000000000004</v>
      </c>
      <c r="G56" s="751">
        <v>511.8</v>
      </c>
      <c r="H56" s="750">
        <v>9.1992999999999991</v>
      </c>
      <c r="I56" s="751">
        <v>403.57</v>
      </c>
      <c r="J56" s="810">
        <v>0.45282499999999998</v>
      </c>
      <c r="K56" s="751">
        <v>777.88</v>
      </c>
      <c r="L56" s="810">
        <v>17.857824999999998</v>
      </c>
      <c r="M56" s="753">
        <v>258.02999999999997</v>
      </c>
      <c r="N56" s="750">
        <v>17.842375000000001</v>
      </c>
      <c r="O56" s="751">
        <v>261.64999999999998</v>
      </c>
    </row>
    <row r="57" spans="1:15" ht="11.45" customHeight="1">
      <c r="A57" s="641">
        <v>42357</v>
      </c>
      <c r="B57" s="750">
        <v>9.8633500000000005</v>
      </c>
      <c r="C57" s="751">
        <v>458.41</v>
      </c>
      <c r="D57" s="752">
        <v>0.71897500000000003</v>
      </c>
      <c r="E57" s="753">
        <v>444.67</v>
      </c>
      <c r="F57" s="810">
        <v>4.31935</v>
      </c>
      <c r="G57" s="751">
        <v>487.32</v>
      </c>
      <c r="H57" s="750">
        <v>10.255699999999999</v>
      </c>
      <c r="I57" s="751">
        <v>392.98</v>
      </c>
      <c r="J57" s="810">
        <v>0.35639999999999999</v>
      </c>
      <c r="K57" s="751">
        <v>792.61</v>
      </c>
      <c r="L57" s="810">
        <v>17.905249999999999</v>
      </c>
      <c r="M57" s="753">
        <v>244.79</v>
      </c>
      <c r="N57" s="750">
        <v>5.7681500000000003</v>
      </c>
      <c r="O57" s="751">
        <v>261.91000000000003</v>
      </c>
    </row>
    <row r="58" spans="1:15" ht="11.45" customHeight="1">
      <c r="A58" s="641">
        <v>42364</v>
      </c>
      <c r="B58" s="750">
        <v>4.8531000000000004</v>
      </c>
      <c r="C58" s="751">
        <v>456.32</v>
      </c>
      <c r="D58" s="752">
        <v>1.8567750000000001</v>
      </c>
      <c r="E58" s="753">
        <v>461.94</v>
      </c>
      <c r="F58" s="810">
        <v>3.1040000000000001</v>
      </c>
      <c r="G58" s="751">
        <v>495.72</v>
      </c>
      <c r="H58" s="750">
        <v>8.33995</v>
      </c>
      <c r="I58" s="751">
        <v>394.89</v>
      </c>
      <c r="J58" s="810">
        <v>0.67764999999999997</v>
      </c>
      <c r="K58" s="751">
        <v>778.74</v>
      </c>
      <c r="L58" s="810">
        <v>21.109825000000001</v>
      </c>
      <c r="M58" s="753">
        <v>237.06</v>
      </c>
      <c r="N58" s="750">
        <v>5.4721000000000002</v>
      </c>
      <c r="O58" s="751">
        <v>257.32</v>
      </c>
    </row>
    <row r="59" spans="1:15" ht="11.45" customHeight="1">
      <c r="A59" s="641">
        <v>42371</v>
      </c>
      <c r="B59" s="750">
        <v>1.8516999999999999</v>
      </c>
      <c r="C59" s="751">
        <v>487.04</v>
      </c>
      <c r="D59" s="752">
        <v>0.52459999999999996</v>
      </c>
      <c r="E59" s="761">
        <v>479.63</v>
      </c>
      <c r="F59" s="750">
        <v>2.3401749999999999</v>
      </c>
      <c r="G59" s="751">
        <v>520.46</v>
      </c>
      <c r="H59" s="750">
        <v>10.122475</v>
      </c>
      <c r="I59" s="751">
        <v>403.39</v>
      </c>
      <c r="J59" s="750">
        <v>0.35847499999999999</v>
      </c>
      <c r="K59" s="751">
        <v>795.13</v>
      </c>
      <c r="L59" s="750">
        <v>11.13935</v>
      </c>
      <c r="M59" s="761">
        <v>248.38</v>
      </c>
      <c r="N59" s="750">
        <v>5.9202750000000002</v>
      </c>
      <c r="O59" s="751">
        <v>262.88</v>
      </c>
    </row>
    <row r="60" spans="1:15" ht="6" customHeight="1">
      <c r="A60" s="641">
        <v>42378</v>
      </c>
      <c r="B60" s="658"/>
      <c r="C60" s="657"/>
      <c r="D60" s="658"/>
      <c r="E60" s="657"/>
      <c r="F60" s="657"/>
      <c r="G60" s="657"/>
      <c r="H60" s="658"/>
      <c r="I60" s="657"/>
      <c r="J60" s="657"/>
      <c r="K60" s="657"/>
      <c r="L60" s="658"/>
      <c r="M60" s="657"/>
      <c r="N60" s="658"/>
      <c r="O60" s="657"/>
    </row>
    <row r="61" spans="1:15" ht="11.45" customHeight="1">
      <c r="A61" s="659">
        <v>2015</v>
      </c>
      <c r="B61" s="792">
        <f>SUM(B7:B59)</f>
        <v>183.41797499999998</v>
      </c>
      <c r="C61" s="793">
        <f>AVERAGE(C7:C59)</f>
        <v>574.5773584905661</v>
      </c>
      <c r="D61" s="792">
        <f>SUM(D7:D59)</f>
        <v>59.552225</v>
      </c>
      <c r="E61" s="793">
        <f>AVERAGE(E7:E59)</f>
        <v>564.77905660377348</v>
      </c>
      <c r="F61" s="792">
        <f>SUM(F7:F59)</f>
        <v>191.56152499999999</v>
      </c>
      <c r="G61" s="793">
        <f>AVERAGE(G7:G59)</f>
        <v>585.20339622641529</v>
      </c>
      <c r="H61" s="792">
        <f>SUM(H7:H59)</f>
        <v>442.54654999999997</v>
      </c>
      <c r="I61" s="793">
        <f>AVERAGE(I7:I59)</f>
        <v>468.46113207547165</v>
      </c>
      <c r="J61" s="792">
        <f>SUM(J7:J59)</f>
        <v>59.427149999999997</v>
      </c>
      <c r="K61" s="793">
        <f>AVERAGE(K7:K59)</f>
        <v>831.32113207547172</v>
      </c>
      <c r="L61" s="792">
        <f>SUM(L7:L59)</f>
        <v>898.08992499999999</v>
      </c>
      <c r="M61" s="793">
        <f>AVERAGE(M7:M59)</f>
        <v>299.9230188679245</v>
      </c>
      <c r="N61" s="792">
        <f>SUM(N7:N59)</f>
        <v>594.15724999999986</v>
      </c>
      <c r="O61" s="793">
        <f>AVERAGE(O7:O59)</f>
        <v>303.00377358490562</v>
      </c>
    </row>
    <row r="62" spans="1:15" ht="11.45" customHeight="1">
      <c r="A62" s="659">
        <v>2014</v>
      </c>
      <c r="B62" s="792">
        <v>166.69222500000001</v>
      </c>
      <c r="C62" s="793">
        <v>492.49903846153825</v>
      </c>
      <c r="D62" s="792">
        <v>77.466449999999995</v>
      </c>
      <c r="E62" s="793">
        <v>480.13942307692298</v>
      </c>
      <c r="F62" s="792">
        <v>207.83359999999996</v>
      </c>
      <c r="G62" s="793">
        <v>538.26711538461541</v>
      </c>
      <c r="H62" s="792">
        <v>472.70405</v>
      </c>
      <c r="I62" s="793">
        <v>394.99019230769238</v>
      </c>
      <c r="J62" s="792">
        <v>93.613399999999999</v>
      </c>
      <c r="K62" s="793">
        <v>771.23923076923109</v>
      </c>
      <c r="L62" s="792">
        <v>832.22282499999994</v>
      </c>
      <c r="M62" s="793">
        <v>326.21384615384613</v>
      </c>
      <c r="N62" s="792">
        <v>487.13315000000011</v>
      </c>
      <c r="O62" s="793">
        <v>335.79673076923063</v>
      </c>
    </row>
    <row r="63" spans="1:15" ht="11.45" customHeight="1">
      <c r="A63" s="710" t="s">
        <v>473</v>
      </c>
      <c r="B63" s="775"/>
      <c r="C63" s="776"/>
      <c r="D63" s="775"/>
      <c r="E63" s="776"/>
      <c r="F63" s="775"/>
      <c r="G63" s="776"/>
      <c r="H63" s="775"/>
      <c r="I63" s="776"/>
      <c r="J63" s="775"/>
      <c r="K63" s="776"/>
      <c r="L63" s="776"/>
      <c r="M63" s="776"/>
      <c r="N63" s="775"/>
      <c r="O63" s="730" t="s">
        <v>527</v>
      </c>
    </row>
    <row r="64" spans="1:15" ht="3.95" customHeight="1">
      <c r="A64" s="802"/>
      <c r="B64" s="677"/>
      <c r="C64" s="676"/>
      <c r="D64" s="677"/>
      <c r="E64" s="676"/>
      <c r="F64" s="677"/>
      <c r="G64" s="676"/>
      <c r="H64" s="677"/>
      <c r="I64" s="676"/>
      <c r="J64" s="677"/>
      <c r="K64" s="676"/>
      <c r="L64" s="676"/>
      <c r="M64" s="676"/>
      <c r="N64" s="677"/>
      <c r="O64" s="676"/>
    </row>
    <row r="65" spans="1:15" ht="9.9499999999999993" customHeight="1">
      <c r="A65" s="623"/>
      <c r="B65" s="677"/>
      <c r="C65" s="676"/>
      <c r="D65" s="677"/>
      <c r="E65" s="676"/>
      <c r="F65" s="677"/>
      <c r="G65" s="676"/>
      <c r="H65" s="677"/>
      <c r="I65" s="676"/>
      <c r="J65" s="677"/>
      <c r="K65" s="676"/>
      <c r="L65" s="676"/>
      <c r="M65" s="676"/>
      <c r="N65" s="677"/>
      <c r="O65" s="676"/>
    </row>
    <row r="66" spans="1:15" ht="15.75">
      <c r="A66" s="779"/>
      <c r="B66" s="683"/>
      <c r="C66" s="682"/>
      <c r="D66" s="683"/>
      <c r="E66" s="682"/>
      <c r="F66" s="683"/>
      <c r="G66" s="682"/>
      <c r="H66" s="683"/>
      <c r="I66" s="682"/>
      <c r="J66" s="683"/>
      <c r="K66" s="682"/>
      <c r="L66" s="682"/>
      <c r="M66" s="682"/>
      <c r="N66" s="683"/>
      <c r="O66" s="682"/>
    </row>
    <row r="67" spans="1:15">
      <c r="A67" s="802"/>
      <c r="B67" s="683"/>
      <c r="C67" s="682"/>
      <c r="D67" s="683"/>
      <c r="E67" s="682"/>
      <c r="F67" s="683"/>
      <c r="G67" s="682"/>
      <c r="H67" s="683"/>
      <c r="I67" s="682"/>
      <c r="J67" s="683"/>
      <c r="K67" s="682"/>
      <c r="L67" s="682"/>
      <c r="M67" s="682"/>
      <c r="N67" s="683"/>
      <c r="O67" s="682"/>
    </row>
    <row r="68" spans="1:15">
      <c r="B68" s="683"/>
      <c r="C68" s="682"/>
      <c r="D68" s="683"/>
      <c r="E68" s="682"/>
      <c r="F68" s="683"/>
      <c r="G68" s="682"/>
      <c r="H68" s="683"/>
      <c r="I68" s="682"/>
      <c r="J68" s="683"/>
      <c r="K68" s="682"/>
      <c r="L68" s="682"/>
      <c r="M68" s="682"/>
      <c r="N68" s="683"/>
      <c r="O68" s="682"/>
    </row>
    <row r="69" spans="1:15">
      <c r="B69" s="683"/>
      <c r="C69" s="682"/>
      <c r="D69" s="683"/>
      <c r="E69" s="682"/>
      <c r="F69" s="683"/>
      <c r="G69" s="682"/>
      <c r="H69" s="683"/>
      <c r="I69" s="682"/>
      <c r="J69" s="683"/>
      <c r="K69" s="682"/>
      <c r="L69" s="682"/>
      <c r="M69" s="682"/>
      <c r="N69" s="683"/>
      <c r="O69" s="682"/>
    </row>
    <row r="70" spans="1:15">
      <c r="B70" s="683"/>
      <c r="C70" s="682"/>
      <c r="D70" s="683"/>
      <c r="E70" s="682"/>
      <c r="F70" s="683"/>
      <c r="G70" s="682"/>
      <c r="H70" s="683"/>
      <c r="I70" s="682"/>
      <c r="J70" s="683"/>
      <c r="K70" s="682"/>
      <c r="L70" s="682"/>
      <c r="M70" s="682"/>
      <c r="N70" s="683"/>
      <c r="O70" s="682"/>
    </row>
    <row r="71" spans="1:15">
      <c r="B71" s="683"/>
      <c r="C71" s="682"/>
      <c r="D71" s="683"/>
      <c r="E71" s="682"/>
      <c r="F71" s="683"/>
      <c r="G71" s="682"/>
      <c r="H71" s="683"/>
      <c r="I71" s="682"/>
      <c r="J71" s="683"/>
      <c r="K71" s="682"/>
      <c r="L71" s="682"/>
      <c r="M71" s="682"/>
      <c r="N71" s="683"/>
      <c r="O71" s="682"/>
    </row>
    <row r="72" spans="1:15">
      <c r="B72" s="683"/>
      <c r="C72" s="682"/>
      <c r="D72" s="683"/>
      <c r="E72" s="682"/>
      <c r="F72" s="683"/>
      <c r="G72" s="682"/>
      <c r="H72" s="683"/>
      <c r="I72" s="682"/>
      <c r="J72" s="683"/>
      <c r="K72" s="682"/>
      <c r="L72" s="682"/>
      <c r="M72" s="682"/>
      <c r="N72" s="683"/>
      <c r="O72" s="682"/>
    </row>
    <row r="73" spans="1:15">
      <c r="B73" s="683"/>
      <c r="C73" s="682"/>
      <c r="D73" s="683"/>
      <c r="E73" s="682"/>
      <c r="F73" s="683"/>
      <c r="G73" s="682"/>
      <c r="H73" s="683"/>
      <c r="I73" s="682"/>
      <c r="J73" s="683"/>
      <c r="K73" s="682"/>
      <c r="L73" s="682"/>
      <c r="M73" s="682"/>
      <c r="N73" s="683"/>
      <c r="O73" s="682"/>
    </row>
    <row r="74" spans="1:15">
      <c r="B74" s="683"/>
      <c r="C74" s="682"/>
      <c r="D74" s="683"/>
      <c r="E74" s="682"/>
      <c r="F74" s="683"/>
      <c r="G74" s="682"/>
      <c r="H74" s="683"/>
      <c r="I74" s="682"/>
      <c r="J74" s="683"/>
      <c r="K74" s="682"/>
      <c r="L74" s="682"/>
      <c r="M74" s="682"/>
      <c r="N74" s="683"/>
      <c r="O74" s="682"/>
    </row>
    <row r="75" spans="1:15">
      <c r="B75" s="683"/>
      <c r="C75" s="682"/>
      <c r="D75" s="683"/>
      <c r="E75" s="682"/>
      <c r="F75" s="683"/>
      <c r="G75" s="682"/>
      <c r="H75" s="683"/>
      <c r="I75" s="682"/>
      <c r="J75" s="683"/>
      <c r="K75" s="682"/>
      <c r="L75" s="682"/>
      <c r="M75" s="682"/>
      <c r="N75" s="683"/>
      <c r="O75" s="682"/>
    </row>
    <row r="76" spans="1:15">
      <c r="B76" s="683"/>
      <c r="C76" s="682"/>
      <c r="D76" s="683"/>
      <c r="E76" s="682"/>
      <c r="F76" s="683"/>
      <c r="G76" s="682"/>
      <c r="H76" s="683"/>
      <c r="I76" s="682"/>
      <c r="J76" s="683"/>
      <c r="K76" s="682"/>
      <c r="L76" s="682"/>
      <c r="M76" s="682"/>
      <c r="N76" s="683"/>
      <c r="O76" s="682"/>
    </row>
    <row r="77" spans="1:15">
      <c r="B77" s="683"/>
      <c r="C77" s="682"/>
      <c r="D77" s="683"/>
      <c r="E77" s="682"/>
      <c r="F77" s="683"/>
      <c r="G77" s="682"/>
      <c r="H77" s="683"/>
      <c r="I77" s="682"/>
      <c r="J77" s="683"/>
      <c r="K77" s="682"/>
      <c r="L77" s="682"/>
      <c r="M77" s="682"/>
      <c r="N77" s="683"/>
      <c r="O77" s="682"/>
    </row>
    <row r="78" spans="1:15">
      <c r="B78" s="683"/>
      <c r="C78" s="682"/>
      <c r="D78" s="683"/>
      <c r="E78" s="682"/>
      <c r="F78" s="683"/>
      <c r="G78" s="682"/>
      <c r="H78" s="683"/>
      <c r="I78" s="682"/>
      <c r="J78" s="683"/>
      <c r="K78" s="682"/>
      <c r="L78" s="682"/>
      <c r="M78" s="682"/>
      <c r="N78" s="683"/>
      <c r="O78" s="682"/>
    </row>
    <row r="79" spans="1:15">
      <c r="B79" s="683"/>
      <c r="C79" s="682"/>
      <c r="D79" s="683"/>
      <c r="E79" s="682"/>
      <c r="F79" s="683"/>
      <c r="G79" s="682"/>
      <c r="H79" s="683"/>
      <c r="I79" s="682"/>
      <c r="J79" s="683"/>
      <c r="K79" s="682"/>
      <c r="L79" s="682"/>
      <c r="M79" s="682"/>
      <c r="N79" s="683"/>
      <c r="O79" s="682"/>
    </row>
    <row r="80" spans="1:15">
      <c r="B80" s="683"/>
      <c r="C80" s="682"/>
      <c r="D80" s="683"/>
      <c r="E80" s="682"/>
      <c r="F80" s="683"/>
      <c r="G80" s="682"/>
      <c r="H80" s="683"/>
      <c r="I80" s="682"/>
      <c r="J80" s="683"/>
      <c r="K80" s="682"/>
      <c r="L80" s="682"/>
      <c r="M80" s="682"/>
      <c r="N80" s="683"/>
      <c r="O80" s="682"/>
    </row>
    <row r="81" spans="2:15">
      <c r="B81" s="683"/>
      <c r="C81" s="682"/>
      <c r="D81" s="683"/>
      <c r="E81" s="682"/>
      <c r="F81" s="683"/>
      <c r="G81" s="682"/>
      <c r="H81" s="683"/>
      <c r="I81" s="682"/>
      <c r="J81" s="683"/>
      <c r="K81" s="682"/>
      <c r="L81" s="682"/>
      <c r="M81" s="682"/>
      <c r="N81" s="683"/>
      <c r="O81" s="682"/>
    </row>
    <row r="82" spans="2:15">
      <c r="B82" s="683"/>
      <c r="C82" s="682"/>
      <c r="D82" s="683"/>
      <c r="E82" s="682"/>
      <c r="F82" s="683"/>
      <c r="G82" s="682"/>
      <c r="H82" s="683"/>
      <c r="I82" s="682"/>
      <c r="J82" s="683"/>
      <c r="K82" s="682"/>
      <c r="L82" s="682"/>
      <c r="M82" s="682"/>
      <c r="N82" s="683"/>
      <c r="O82" s="682"/>
    </row>
    <row r="83" spans="2:15">
      <c r="B83" s="683"/>
      <c r="C83" s="682"/>
      <c r="D83" s="683"/>
      <c r="E83" s="682"/>
      <c r="F83" s="683"/>
      <c r="G83" s="682"/>
      <c r="H83" s="683"/>
      <c r="I83" s="682"/>
      <c r="J83" s="683"/>
      <c r="K83" s="682"/>
      <c r="L83" s="682"/>
      <c r="M83" s="682"/>
      <c r="N83" s="683"/>
      <c r="O83" s="682"/>
    </row>
    <row r="84" spans="2:15">
      <c r="B84" s="683"/>
      <c r="C84" s="682"/>
      <c r="D84" s="683"/>
      <c r="E84" s="682"/>
      <c r="F84" s="683"/>
      <c r="G84" s="682"/>
      <c r="H84" s="683"/>
      <c r="I84" s="682"/>
      <c r="J84" s="683"/>
      <c r="K84" s="682"/>
      <c r="L84" s="682"/>
      <c r="M84" s="682"/>
      <c r="N84" s="683"/>
      <c r="O84" s="682"/>
    </row>
    <row r="85" spans="2:15">
      <c r="B85" s="683"/>
      <c r="C85" s="682"/>
      <c r="D85" s="683"/>
      <c r="E85" s="682"/>
      <c r="F85" s="683"/>
      <c r="G85" s="682"/>
      <c r="H85" s="683"/>
      <c r="I85" s="682"/>
      <c r="J85" s="683"/>
      <c r="K85" s="682"/>
      <c r="L85" s="682"/>
      <c r="M85" s="682"/>
      <c r="N85" s="683"/>
      <c r="O85" s="682"/>
    </row>
    <row r="86" spans="2:15">
      <c r="B86" s="683"/>
      <c r="C86" s="682"/>
      <c r="D86" s="683"/>
      <c r="E86" s="682"/>
      <c r="F86" s="683"/>
      <c r="G86" s="682"/>
      <c r="H86" s="683"/>
      <c r="I86" s="682"/>
      <c r="J86" s="683"/>
      <c r="K86" s="682"/>
      <c r="L86" s="682"/>
      <c r="M86" s="682"/>
      <c r="N86" s="683"/>
      <c r="O86" s="682"/>
    </row>
    <row r="87" spans="2:15">
      <c r="B87" s="683"/>
      <c r="C87" s="682"/>
      <c r="D87" s="683"/>
      <c r="E87" s="682"/>
      <c r="F87" s="683"/>
      <c r="G87" s="682"/>
      <c r="H87" s="683"/>
      <c r="I87" s="682"/>
      <c r="J87" s="683"/>
      <c r="K87" s="682"/>
      <c r="L87" s="682"/>
      <c r="M87" s="682"/>
      <c r="N87" s="683"/>
      <c r="O87" s="682"/>
    </row>
    <row r="88" spans="2:15">
      <c r="B88" s="683"/>
      <c r="C88" s="682"/>
      <c r="D88" s="683"/>
      <c r="E88" s="682"/>
      <c r="F88" s="683"/>
      <c r="G88" s="682"/>
      <c r="H88" s="683"/>
      <c r="I88" s="682"/>
      <c r="J88" s="683"/>
      <c r="K88" s="682"/>
      <c r="L88" s="682"/>
      <c r="M88" s="682"/>
      <c r="N88" s="683"/>
      <c r="O88" s="682"/>
    </row>
    <row r="89" spans="2:15">
      <c r="B89" s="683"/>
      <c r="C89" s="682"/>
      <c r="D89" s="683"/>
      <c r="E89" s="682"/>
      <c r="F89" s="683"/>
      <c r="G89" s="682"/>
      <c r="H89" s="683"/>
      <c r="I89" s="682"/>
      <c r="J89" s="683"/>
      <c r="K89" s="682"/>
      <c r="L89" s="682"/>
      <c r="M89" s="682"/>
      <c r="N89" s="683"/>
      <c r="O89" s="682"/>
    </row>
    <row r="90" spans="2:15">
      <c r="B90" s="683"/>
      <c r="C90" s="682"/>
      <c r="D90" s="683"/>
      <c r="E90" s="682"/>
      <c r="F90" s="683"/>
      <c r="G90" s="682"/>
      <c r="H90" s="683"/>
      <c r="I90" s="682"/>
      <c r="J90" s="683"/>
      <c r="K90" s="682"/>
      <c r="L90" s="682"/>
      <c r="M90" s="682"/>
      <c r="N90" s="683"/>
      <c r="O90" s="682"/>
    </row>
    <row r="91" spans="2:15">
      <c r="B91" s="683"/>
      <c r="C91" s="682"/>
      <c r="D91" s="683"/>
      <c r="E91" s="682"/>
      <c r="F91" s="683"/>
      <c r="G91" s="682"/>
      <c r="H91" s="683"/>
      <c r="I91" s="682"/>
      <c r="J91" s="683"/>
      <c r="K91" s="682"/>
      <c r="L91" s="682"/>
      <c r="M91" s="682"/>
      <c r="N91" s="683"/>
      <c r="O91" s="682"/>
    </row>
    <row r="92" spans="2:15">
      <c r="B92" s="683"/>
      <c r="C92" s="682"/>
      <c r="D92" s="683"/>
      <c r="E92" s="682"/>
      <c r="F92" s="683"/>
      <c r="G92" s="682"/>
      <c r="H92" s="683"/>
      <c r="I92" s="682"/>
      <c r="J92" s="683"/>
      <c r="K92" s="682"/>
      <c r="L92" s="682"/>
      <c r="M92" s="682"/>
      <c r="N92" s="683"/>
      <c r="O92" s="682"/>
    </row>
    <row r="93" spans="2:15">
      <c r="B93" s="683"/>
      <c r="C93" s="682"/>
      <c r="D93" s="683"/>
      <c r="E93" s="682"/>
      <c r="F93" s="683"/>
      <c r="G93" s="682"/>
      <c r="H93" s="683"/>
      <c r="I93" s="682"/>
      <c r="J93" s="683"/>
      <c r="K93" s="682"/>
      <c r="L93" s="682"/>
      <c r="M93" s="682"/>
      <c r="N93" s="683"/>
      <c r="O93" s="682"/>
    </row>
    <row r="94" spans="2:15">
      <c r="B94" s="683"/>
      <c r="C94" s="682"/>
      <c r="D94" s="683"/>
      <c r="E94" s="682"/>
      <c r="F94" s="683"/>
      <c r="G94" s="682"/>
      <c r="H94" s="683"/>
      <c r="I94" s="682"/>
      <c r="J94" s="683"/>
      <c r="K94" s="682"/>
      <c r="L94" s="682"/>
      <c r="M94" s="682"/>
      <c r="N94" s="683"/>
      <c r="O94" s="682"/>
    </row>
    <row r="95" spans="2:15">
      <c r="B95" s="683"/>
      <c r="C95" s="682"/>
      <c r="D95" s="683"/>
      <c r="E95" s="682"/>
      <c r="F95" s="683"/>
      <c r="G95" s="682"/>
      <c r="H95" s="683"/>
      <c r="I95" s="682"/>
      <c r="J95" s="683"/>
      <c r="K95" s="682"/>
      <c r="L95" s="682"/>
      <c r="M95" s="682"/>
      <c r="N95" s="683"/>
      <c r="O95" s="682"/>
    </row>
    <row r="96" spans="2:15">
      <c r="B96" s="683"/>
      <c r="C96" s="682"/>
      <c r="D96" s="683"/>
      <c r="E96" s="682"/>
      <c r="F96" s="683"/>
      <c r="G96" s="682"/>
      <c r="H96" s="683"/>
      <c r="I96" s="682"/>
      <c r="J96" s="683"/>
      <c r="K96" s="682"/>
      <c r="L96" s="682"/>
      <c r="M96" s="682"/>
      <c r="N96" s="683"/>
      <c r="O96" s="682"/>
    </row>
    <row r="97" spans="2:15">
      <c r="B97" s="683"/>
      <c r="C97" s="682"/>
      <c r="D97" s="683"/>
      <c r="E97" s="682"/>
      <c r="F97" s="683"/>
      <c r="G97" s="682"/>
      <c r="H97" s="683"/>
      <c r="I97" s="682"/>
      <c r="J97" s="683"/>
      <c r="K97" s="682"/>
      <c r="L97" s="682"/>
      <c r="M97" s="682"/>
      <c r="N97" s="683"/>
      <c r="O97" s="682"/>
    </row>
    <row r="98" spans="2:15">
      <c r="B98" s="683"/>
      <c r="C98" s="682"/>
      <c r="D98" s="683"/>
      <c r="E98" s="682"/>
      <c r="F98" s="683"/>
      <c r="G98" s="682"/>
      <c r="H98" s="683"/>
      <c r="I98" s="682"/>
      <c r="J98" s="683"/>
      <c r="K98" s="682"/>
      <c r="L98" s="682"/>
      <c r="M98" s="682"/>
      <c r="N98" s="683"/>
      <c r="O98" s="682"/>
    </row>
    <row r="99" spans="2:15">
      <c r="B99" s="683"/>
      <c r="C99" s="682"/>
      <c r="D99" s="683"/>
      <c r="E99" s="682"/>
      <c r="F99" s="683"/>
      <c r="G99" s="682"/>
      <c r="H99" s="683"/>
      <c r="I99" s="682"/>
      <c r="J99" s="683"/>
      <c r="K99" s="682"/>
      <c r="L99" s="682"/>
      <c r="M99" s="682"/>
      <c r="N99" s="683"/>
      <c r="O99" s="682"/>
    </row>
    <row r="100" spans="2:15">
      <c r="B100" s="683"/>
      <c r="C100" s="682"/>
      <c r="D100" s="683"/>
      <c r="E100" s="682"/>
      <c r="F100" s="683"/>
      <c r="G100" s="682"/>
      <c r="H100" s="683"/>
      <c r="I100" s="682"/>
      <c r="J100" s="683"/>
      <c r="K100" s="682"/>
      <c r="L100" s="682"/>
      <c r="M100" s="682"/>
      <c r="N100" s="683"/>
      <c r="O100" s="682"/>
    </row>
    <row r="101" spans="2:15">
      <c r="B101" s="683"/>
      <c r="C101" s="682"/>
      <c r="D101" s="683"/>
      <c r="E101" s="682"/>
      <c r="F101" s="683"/>
      <c r="G101" s="682"/>
      <c r="H101" s="683"/>
      <c r="I101" s="682"/>
      <c r="J101" s="683"/>
      <c r="K101" s="682"/>
      <c r="L101" s="682"/>
      <c r="M101" s="682"/>
      <c r="N101" s="683"/>
      <c r="O101" s="682"/>
    </row>
    <row r="102" spans="2:15">
      <c r="B102" s="683"/>
      <c r="C102" s="682"/>
      <c r="D102" s="683"/>
      <c r="E102" s="682"/>
      <c r="F102" s="683"/>
      <c r="G102" s="682"/>
      <c r="H102" s="683"/>
      <c r="I102" s="682"/>
      <c r="J102" s="683"/>
      <c r="K102" s="682"/>
      <c r="L102" s="682"/>
      <c r="M102" s="682"/>
      <c r="N102" s="683"/>
      <c r="O102" s="682"/>
    </row>
    <row r="103" spans="2:15">
      <c r="B103" s="683"/>
      <c r="C103" s="682"/>
      <c r="D103" s="683"/>
      <c r="E103" s="682"/>
      <c r="F103" s="683"/>
      <c r="G103" s="682"/>
      <c r="H103" s="683"/>
      <c r="I103" s="682"/>
      <c r="J103" s="683"/>
      <c r="K103" s="682"/>
      <c r="L103" s="682"/>
      <c r="M103" s="682"/>
      <c r="N103" s="683"/>
      <c r="O103" s="682"/>
    </row>
    <row r="104" spans="2:15">
      <c r="B104" s="683"/>
      <c r="C104" s="682"/>
      <c r="D104" s="683"/>
      <c r="E104" s="682"/>
      <c r="F104" s="683"/>
      <c r="G104" s="682"/>
      <c r="H104" s="683"/>
      <c r="I104" s="682"/>
      <c r="J104" s="683"/>
      <c r="K104" s="682"/>
      <c r="L104" s="682"/>
      <c r="M104" s="682"/>
      <c r="N104" s="683"/>
      <c r="O104" s="682"/>
    </row>
    <row r="105" spans="2:15">
      <c r="B105" s="683"/>
      <c r="C105" s="682"/>
      <c r="D105" s="683"/>
      <c r="E105" s="682"/>
      <c r="F105" s="683"/>
      <c r="G105" s="682"/>
      <c r="H105" s="683"/>
      <c r="I105" s="682"/>
      <c r="J105" s="683"/>
      <c r="K105" s="682"/>
      <c r="L105" s="682"/>
      <c r="M105" s="682"/>
      <c r="N105" s="683"/>
      <c r="O105" s="682"/>
    </row>
    <row r="106" spans="2:15">
      <c r="B106" s="683"/>
      <c r="C106" s="682"/>
      <c r="D106" s="683"/>
      <c r="E106" s="682"/>
      <c r="F106" s="683"/>
      <c r="G106" s="682"/>
      <c r="H106" s="683"/>
      <c r="I106" s="682"/>
      <c r="J106" s="683"/>
      <c r="K106" s="682"/>
      <c r="L106" s="682"/>
      <c r="M106" s="682"/>
      <c r="N106" s="683"/>
      <c r="O106" s="682"/>
    </row>
    <row r="107" spans="2:15">
      <c r="B107" s="683"/>
      <c r="C107" s="682"/>
      <c r="D107" s="683"/>
      <c r="E107" s="682"/>
      <c r="F107" s="683"/>
      <c r="G107" s="682"/>
      <c r="H107" s="683"/>
      <c r="I107" s="682"/>
      <c r="J107" s="683"/>
      <c r="K107" s="682"/>
      <c r="L107" s="682"/>
      <c r="M107" s="682"/>
      <c r="N107" s="683"/>
      <c r="O107" s="682"/>
    </row>
    <row r="108" spans="2:15">
      <c r="B108" s="683"/>
      <c r="C108" s="682"/>
      <c r="D108" s="683"/>
      <c r="E108" s="682"/>
      <c r="F108" s="683"/>
      <c r="G108" s="682"/>
      <c r="H108" s="683"/>
      <c r="I108" s="682"/>
      <c r="J108" s="683"/>
      <c r="K108" s="682"/>
      <c r="L108" s="682"/>
      <c r="M108" s="682"/>
      <c r="N108" s="683"/>
      <c r="O108" s="682"/>
    </row>
    <row r="109" spans="2:15">
      <c r="B109" s="683"/>
      <c r="C109" s="682"/>
      <c r="D109" s="683"/>
      <c r="E109" s="682"/>
      <c r="F109" s="683"/>
      <c r="G109" s="682"/>
      <c r="H109" s="683"/>
      <c r="I109" s="682"/>
      <c r="J109" s="683"/>
      <c r="K109" s="682"/>
      <c r="L109" s="682"/>
      <c r="M109" s="682"/>
      <c r="N109" s="683"/>
      <c r="O109" s="682"/>
    </row>
    <row r="110" spans="2:15">
      <c r="B110" s="683"/>
      <c r="C110" s="682"/>
      <c r="D110" s="683"/>
      <c r="E110" s="682"/>
      <c r="F110" s="683"/>
      <c r="G110" s="682"/>
      <c r="H110" s="683"/>
      <c r="I110" s="682"/>
      <c r="J110" s="683"/>
      <c r="K110" s="682"/>
      <c r="L110" s="682"/>
      <c r="M110" s="682"/>
      <c r="N110" s="683"/>
      <c r="O110" s="682"/>
    </row>
    <row r="111" spans="2:15">
      <c r="B111" s="683"/>
      <c r="C111" s="682"/>
      <c r="D111" s="683"/>
      <c r="E111" s="682"/>
      <c r="F111" s="683"/>
      <c r="G111" s="682"/>
      <c r="H111" s="683"/>
      <c r="I111" s="682"/>
      <c r="J111" s="683"/>
      <c r="K111" s="682"/>
      <c r="L111" s="682"/>
      <c r="M111" s="682"/>
      <c r="N111" s="683"/>
      <c r="O111" s="682"/>
    </row>
    <row r="112" spans="2:15">
      <c r="B112" s="683"/>
      <c r="C112" s="682"/>
      <c r="D112" s="683"/>
      <c r="E112" s="682"/>
      <c r="F112" s="683"/>
      <c r="G112" s="682"/>
      <c r="H112" s="683"/>
      <c r="I112" s="682"/>
      <c r="J112" s="683"/>
      <c r="K112" s="682"/>
      <c r="L112" s="682"/>
      <c r="M112" s="682"/>
      <c r="N112" s="683"/>
      <c r="O112" s="682"/>
    </row>
    <row r="113" spans="2:15">
      <c r="B113" s="683"/>
      <c r="C113" s="682"/>
      <c r="D113" s="683"/>
      <c r="E113" s="682"/>
      <c r="F113" s="683"/>
      <c r="G113" s="682"/>
      <c r="H113" s="683"/>
      <c r="I113" s="682"/>
      <c r="J113" s="683"/>
      <c r="K113" s="682"/>
      <c r="L113" s="682"/>
      <c r="M113" s="682"/>
      <c r="N113" s="683"/>
      <c r="O113" s="682"/>
    </row>
    <row r="114" spans="2:15">
      <c r="B114" s="683"/>
      <c r="C114" s="682"/>
      <c r="D114" s="683"/>
      <c r="E114" s="682"/>
      <c r="F114" s="683"/>
      <c r="G114" s="682"/>
      <c r="H114" s="683"/>
      <c r="I114" s="682"/>
      <c r="J114" s="683"/>
      <c r="K114" s="682"/>
      <c r="L114" s="682"/>
      <c r="M114" s="682"/>
      <c r="N114" s="683"/>
      <c r="O114" s="682"/>
    </row>
  </sheetData>
  <mergeCells count="4">
    <mergeCell ref="F4:G4"/>
    <mergeCell ref="H4:I4"/>
    <mergeCell ref="J4:K4"/>
    <mergeCell ref="L4:M4"/>
  </mergeCells>
  <pageMargins left="0.7" right="0.7" top="0.75" bottom="0.75" header="0.3" footer="0.3"/>
  <pageSetup scale="86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114"/>
  <sheetViews>
    <sheetView showGridLines="0" showOutlineSymbols="0" zoomScaleNormal="100" workbookViewId="0"/>
  </sheetViews>
  <sheetFormatPr defaultColWidth="11.7109375" defaultRowHeight="15"/>
  <cols>
    <col min="1" max="1" width="6.7109375" style="627" customWidth="1"/>
    <col min="2" max="2" width="5.85546875" style="627" customWidth="1"/>
    <col min="3" max="3" width="7.7109375" style="627" customWidth="1"/>
    <col min="4" max="4" width="4.42578125" style="627" customWidth="1"/>
    <col min="5" max="5" width="6.5703125" style="627" customWidth="1"/>
    <col min="6" max="6" width="5.85546875" style="627" customWidth="1"/>
    <col min="7" max="7" width="6.5703125" style="627" customWidth="1"/>
    <col min="8" max="8" width="4.7109375" style="627" customWidth="1"/>
    <col min="9" max="9" width="6.28515625" style="627" customWidth="1"/>
    <col min="10" max="10" width="4.42578125" style="627" customWidth="1"/>
    <col min="11" max="11" width="6.5703125" style="627" customWidth="1"/>
    <col min="12" max="12" width="5.28515625" style="627" customWidth="1"/>
    <col min="13" max="13" width="6.85546875" style="627" customWidth="1"/>
    <col min="14" max="14" width="4.7109375" style="627" customWidth="1"/>
    <col min="15" max="15" width="6.5703125" style="627" customWidth="1"/>
    <col min="16" max="16" width="5.7109375" style="627" customWidth="1"/>
    <col min="17" max="17" width="6.5703125" style="627" customWidth="1"/>
    <col min="18" max="35" width="11.7109375" style="627" customWidth="1"/>
    <col min="36" max="256" width="11.7109375" style="684"/>
    <col min="257" max="257" width="6.7109375" style="684" customWidth="1"/>
    <col min="258" max="258" width="5.85546875" style="684" customWidth="1"/>
    <col min="259" max="259" width="7.7109375" style="684" customWidth="1"/>
    <col min="260" max="260" width="4.42578125" style="684" customWidth="1"/>
    <col min="261" max="261" width="6.5703125" style="684" customWidth="1"/>
    <col min="262" max="262" width="5.85546875" style="684" customWidth="1"/>
    <col min="263" max="263" width="6.5703125" style="684" customWidth="1"/>
    <col min="264" max="264" width="4.7109375" style="684" customWidth="1"/>
    <col min="265" max="265" width="6.28515625" style="684" customWidth="1"/>
    <col min="266" max="266" width="4.42578125" style="684" customWidth="1"/>
    <col min="267" max="267" width="6.5703125" style="684" customWidth="1"/>
    <col min="268" max="268" width="5.28515625" style="684" customWidth="1"/>
    <col min="269" max="269" width="6.85546875" style="684" customWidth="1"/>
    <col min="270" max="270" width="4.7109375" style="684" customWidth="1"/>
    <col min="271" max="271" width="6.5703125" style="684" customWidth="1"/>
    <col min="272" max="272" width="5.7109375" style="684" customWidth="1"/>
    <col min="273" max="273" width="6.5703125" style="684" customWidth="1"/>
    <col min="274" max="291" width="11.7109375" style="684" customWidth="1"/>
    <col min="292" max="512" width="11.7109375" style="684"/>
    <col min="513" max="513" width="6.7109375" style="684" customWidth="1"/>
    <col min="514" max="514" width="5.85546875" style="684" customWidth="1"/>
    <col min="515" max="515" width="7.7109375" style="684" customWidth="1"/>
    <col min="516" max="516" width="4.42578125" style="684" customWidth="1"/>
    <col min="517" max="517" width="6.5703125" style="684" customWidth="1"/>
    <col min="518" max="518" width="5.85546875" style="684" customWidth="1"/>
    <col min="519" max="519" width="6.5703125" style="684" customWidth="1"/>
    <col min="520" max="520" width="4.7109375" style="684" customWidth="1"/>
    <col min="521" max="521" width="6.28515625" style="684" customWidth="1"/>
    <col min="522" max="522" width="4.42578125" style="684" customWidth="1"/>
    <col min="523" max="523" width="6.5703125" style="684" customWidth="1"/>
    <col min="524" max="524" width="5.28515625" style="684" customWidth="1"/>
    <col min="525" max="525" width="6.85546875" style="684" customWidth="1"/>
    <col min="526" max="526" width="4.7109375" style="684" customWidth="1"/>
    <col min="527" max="527" width="6.5703125" style="684" customWidth="1"/>
    <col min="528" max="528" width="5.7109375" style="684" customWidth="1"/>
    <col min="529" max="529" width="6.5703125" style="684" customWidth="1"/>
    <col min="530" max="547" width="11.7109375" style="684" customWidth="1"/>
    <col min="548" max="768" width="11.7109375" style="684"/>
    <col min="769" max="769" width="6.7109375" style="684" customWidth="1"/>
    <col min="770" max="770" width="5.85546875" style="684" customWidth="1"/>
    <col min="771" max="771" width="7.7109375" style="684" customWidth="1"/>
    <col min="772" max="772" width="4.42578125" style="684" customWidth="1"/>
    <col min="773" max="773" width="6.5703125" style="684" customWidth="1"/>
    <col min="774" max="774" width="5.85546875" style="684" customWidth="1"/>
    <col min="775" max="775" width="6.5703125" style="684" customWidth="1"/>
    <col min="776" max="776" width="4.7109375" style="684" customWidth="1"/>
    <col min="777" max="777" width="6.28515625" style="684" customWidth="1"/>
    <col min="778" max="778" width="4.42578125" style="684" customWidth="1"/>
    <col min="779" max="779" width="6.5703125" style="684" customWidth="1"/>
    <col min="780" max="780" width="5.28515625" style="684" customWidth="1"/>
    <col min="781" max="781" width="6.85546875" style="684" customWidth="1"/>
    <col min="782" max="782" width="4.7109375" style="684" customWidth="1"/>
    <col min="783" max="783" width="6.5703125" style="684" customWidth="1"/>
    <col min="784" max="784" width="5.7109375" style="684" customWidth="1"/>
    <col min="785" max="785" width="6.5703125" style="684" customWidth="1"/>
    <col min="786" max="803" width="11.7109375" style="684" customWidth="1"/>
    <col min="804" max="1024" width="11.7109375" style="684"/>
    <col min="1025" max="1025" width="6.7109375" style="684" customWidth="1"/>
    <col min="1026" max="1026" width="5.85546875" style="684" customWidth="1"/>
    <col min="1027" max="1027" width="7.7109375" style="684" customWidth="1"/>
    <col min="1028" max="1028" width="4.42578125" style="684" customWidth="1"/>
    <col min="1029" max="1029" width="6.5703125" style="684" customWidth="1"/>
    <col min="1030" max="1030" width="5.85546875" style="684" customWidth="1"/>
    <col min="1031" max="1031" width="6.5703125" style="684" customWidth="1"/>
    <col min="1032" max="1032" width="4.7109375" style="684" customWidth="1"/>
    <col min="1033" max="1033" width="6.28515625" style="684" customWidth="1"/>
    <col min="1034" max="1034" width="4.42578125" style="684" customWidth="1"/>
    <col min="1035" max="1035" width="6.5703125" style="684" customWidth="1"/>
    <col min="1036" max="1036" width="5.28515625" style="684" customWidth="1"/>
    <col min="1037" max="1037" width="6.85546875" style="684" customWidth="1"/>
    <col min="1038" max="1038" width="4.7109375" style="684" customWidth="1"/>
    <col min="1039" max="1039" width="6.5703125" style="684" customWidth="1"/>
    <col min="1040" max="1040" width="5.7109375" style="684" customWidth="1"/>
    <col min="1041" max="1041" width="6.5703125" style="684" customWidth="1"/>
    <col min="1042" max="1059" width="11.7109375" style="684" customWidth="1"/>
    <col min="1060" max="1280" width="11.7109375" style="684"/>
    <col min="1281" max="1281" width="6.7109375" style="684" customWidth="1"/>
    <col min="1282" max="1282" width="5.85546875" style="684" customWidth="1"/>
    <col min="1283" max="1283" width="7.7109375" style="684" customWidth="1"/>
    <col min="1284" max="1284" width="4.42578125" style="684" customWidth="1"/>
    <col min="1285" max="1285" width="6.5703125" style="684" customWidth="1"/>
    <col min="1286" max="1286" width="5.85546875" style="684" customWidth="1"/>
    <col min="1287" max="1287" width="6.5703125" style="684" customWidth="1"/>
    <col min="1288" max="1288" width="4.7109375" style="684" customWidth="1"/>
    <col min="1289" max="1289" width="6.28515625" style="684" customWidth="1"/>
    <col min="1290" max="1290" width="4.42578125" style="684" customWidth="1"/>
    <col min="1291" max="1291" width="6.5703125" style="684" customWidth="1"/>
    <col min="1292" max="1292" width="5.28515625" style="684" customWidth="1"/>
    <col min="1293" max="1293" width="6.85546875" style="684" customWidth="1"/>
    <col min="1294" max="1294" width="4.7109375" style="684" customWidth="1"/>
    <col min="1295" max="1295" width="6.5703125" style="684" customWidth="1"/>
    <col min="1296" max="1296" width="5.7109375" style="684" customWidth="1"/>
    <col min="1297" max="1297" width="6.5703125" style="684" customWidth="1"/>
    <col min="1298" max="1315" width="11.7109375" style="684" customWidth="1"/>
    <col min="1316" max="1536" width="11.7109375" style="684"/>
    <col min="1537" max="1537" width="6.7109375" style="684" customWidth="1"/>
    <col min="1538" max="1538" width="5.85546875" style="684" customWidth="1"/>
    <col min="1539" max="1539" width="7.7109375" style="684" customWidth="1"/>
    <col min="1540" max="1540" width="4.42578125" style="684" customWidth="1"/>
    <col min="1541" max="1541" width="6.5703125" style="684" customWidth="1"/>
    <col min="1542" max="1542" width="5.85546875" style="684" customWidth="1"/>
    <col min="1543" max="1543" width="6.5703125" style="684" customWidth="1"/>
    <col min="1544" max="1544" width="4.7109375" style="684" customWidth="1"/>
    <col min="1545" max="1545" width="6.28515625" style="684" customWidth="1"/>
    <col min="1546" max="1546" width="4.42578125" style="684" customWidth="1"/>
    <col min="1547" max="1547" width="6.5703125" style="684" customWidth="1"/>
    <col min="1548" max="1548" width="5.28515625" style="684" customWidth="1"/>
    <col min="1549" max="1549" width="6.85546875" style="684" customWidth="1"/>
    <col min="1550" max="1550" width="4.7109375" style="684" customWidth="1"/>
    <col min="1551" max="1551" width="6.5703125" style="684" customWidth="1"/>
    <col min="1552" max="1552" width="5.7109375" style="684" customWidth="1"/>
    <col min="1553" max="1553" width="6.5703125" style="684" customWidth="1"/>
    <col min="1554" max="1571" width="11.7109375" style="684" customWidth="1"/>
    <col min="1572" max="1792" width="11.7109375" style="684"/>
    <col min="1793" max="1793" width="6.7109375" style="684" customWidth="1"/>
    <col min="1794" max="1794" width="5.85546875" style="684" customWidth="1"/>
    <col min="1795" max="1795" width="7.7109375" style="684" customWidth="1"/>
    <col min="1796" max="1796" width="4.42578125" style="684" customWidth="1"/>
    <col min="1797" max="1797" width="6.5703125" style="684" customWidth="1"/>
    <col min="1798" max="1798" width="5.85546875" style="684" customWidth="1"/>
    <col min="1799" max="1799" width="6.5703125" style="684" customWidth="1"/>
    <col min="1800" max="1800" width="4.7109375" style="684" customWidth="1"/>
    <col min="1801" max="1801" width="6.28515625" style="684" customWidth="1"/>
    <col min="1802" max="1802" width="4.42578125" style="684" customWidth="1"/>
    <col min="1803" max="1803" width="6.5703125" style="684" customWidth="1"/>
    <col min="1804" max="1804" width="5.28515625" style="684" customWidth="1"/>
    <col min="1805" max="1805" width="6.85546875" style="684" customWidth="1"/>
    <col min="1806" max="1806" width="4.7109375" style="684" customWidth="1"/>
    <col min="1807" max="1807" width="6.5703125" style="684" customWidth="1"/>
    <col min="1808" max="1808" width="5.7109375" style="684" customWidth="1"/>
    <col min="1809" max="1809" width="6.5703125" style="684" customWidth="1"/>
    <col min="1810" max="1827" width="11.7109375" style="684" customWidth="1"/>
    <col min="1828" max="2048" width="11.7109375" style="684"/>
    <col min="2049" max="2049" width="6.7109375" style="684" customWidth="1"/>
    <col min="2050" max="2050" width="5.85546875" style="684" customWidth="1"/>
    <col min="2051" max="2051" width="7.7109375" style="684" customWidth="1"/>
    <col min="2052" max="2052" width="4.42578125" style="684" customWidth="1"/>
    <col min="2053" max="2053" width="6.5703125" style="684" customWidth="1"/>
    <col min="2054" max="2054" width="5.85546875" style="684" customWidth="1"/>
    <col min="2055" max="2055" width="6.5703125" style="684" customWidth="1"/>
    <col min="2056" max="2056" width="4.7109375" style="684" customWidth="1"/>
    <col min="2057" max="2057" width="6.28515625" style="684" customWidth="1"/>
    <col min="2058" max="2058" width="4.42578125" style="684" customWidth="1"/>
    <col min="2059" max="2059" width="6.5703125" style="684" customWidth="1"/>
    <col min="2060" max="2060" width="5.28515625" style="684" customWidth="1"/>
    <col min="2061" max="2061" width="6.85546875" style="684" customWidth="1"/>
    <col min="2062" max="2062" width="4.7109375" style="684" customWidth="1"/>
    <col min="2063" max="2063" width="6.5703125" style="684" customWidth="1"/>
    <col min="2064" max="2064" width="5.7109375" style="684" customWidth="1"/>
    <col min="2065" max="2065" width="6.5703125" style="684" customWidth="1"/>
    <col min="2066" max="2083" width="11.7109375" style="684" customWidth="1"/>
    <col min="2084" max="2304" width="11.7109375" style="684"/>
    <col min="2305" max="2305" width="6.7109375" style="684" customWidth="1"/>
    <col min="2306" max="2306" width="5.85546875" style="684" customWidth="1"/>
    <col min="2307" max="2307" width="7.7109375" style="684" customWidth="1"/>
    <col min="2308" max="2308" width="4.42578125" style="684" customWidth="1"/>
    <col min="2309" max="2309" width="6.5703125" style="684" customWidth="1"/>
    <col min="2310" max="2310" width="5.85546875" style="684" customWidth="1"/>
    <col min="2311" max="2311" width="6.5703125" style="684" customWidth="1"/>
    <col min="2312" max="2312" width="4.7109375" style="684" customWidth="1"/>
    <col min="2313" max="2313" width="6.28515625" style="684" customWidth="1"/>
    <col min="2314" max="2314" width="4.42578125" style="684" customWidth="1"/>
    <col min="2315" max="2315" width="6.5703125" style="684" customWidth="1"/>
    <col min="2316" max="2316" width="5.28515625" style="684" customWidth="1"/>
    <col min="2317" max="2317" width="6.85546875" style="684" customWidth="1"/>
    <col min="2318" max="2318" width="4.7109375" style="684" customWidth="1"/>
    <col min="2319" max="2319" width="6.5703125" style="684" customWidth="1"/>
    <col min="2320" max="2320" width="5.7109375" style="684" customWidth="1"/>
    <col min="2321" max="2321" width="6.5703125" style="684" customWidth="1"/>
    <col min="2322" max="2339" width="11.7109375" style="684" customWidth="1"/>
    <col min="2340" max="2560" width="11.7109375" style="684"/>
    <col min="2561" max="2561" width="6.7109375" style="684" customWidth="1"/>
    <col min="2562" max="2562" width="5.85546875" style="684" customWidth="1"/>
    <col min="2563" max="2563" width="7.7109375" style="684" customWidth="1"/>
    <col min="2564" max="2564" width="4.42578125" style="684" customWidth="1"/>
    <col min="2565" max="2565" width="6.5703125" style="684" customWidth="1"/>
    <col min="2566" max="2566" width="5.85546875" style="684" customWidth="1"/>
    <col min="2567" max="2567" width="6.5703125" style="684" customWidth="1"/>
    <col min="2568" max="2568" width="4.7109375" style="684" customWidth="1"/>
    <col min="2569" max="2569" width="6.28515625" style="684" customWidth="1"/>
    <col min="2570" max="2570" width="4.42578125" style="684" customWidth="1"/>
    <col min="2571" max="2571" width="6.5703125" style="684" customWidth="1"/>
    <col min="2572" max="2572" width="5.28515625" style="684" customWidth="1"/>
    <col min="2573" max="2573" width="6.85546875" style="684" customWidth="1"/>
    <col min="2574" max="2574" width="4.7109375" style="684" customWidth="1"/>
    <col min="2575" max="2575" width="6.5703125" style="684" customWidth="1"/>
    <col min="2576" max="2576" width="5.7109375" style="684" customWidth="1"/>
    <col min="2577" max="2577" width="6.5703125" style="684" customWidth="1"/>
    <col min="2578" max="2595" width="11.7109375" style="684" customWidth="1"/>
    <col min="2596" max="2816" width="11.7109375" style="684"/>
    <col min="2817" max="2817" width="6.7109375" style="684" customWidth="1"/>
    <col min="2818" max="2818" width="5.85546875" style="684" customWidth="1"/>
    <col min="2819" max="2819" width="7.7109375" style="684" customWidth="1"/>
    <col min="2820" max="2820" width="4.42578125" style="684" customWidth="1"/>
    <col min="2821" max="2821" width="6.5703125" style="684" customWidth="1"/>
    <col min="2822" max="2822" width="5.85546875" style="684" customWidth="1"/>
    <col min="2823" max="2823" width="6.5703125" style="684" customWidth="1"/>
    <col min="2824" max="2824" width="4.7109375" style="684" customWidth="1"/>
    <col min="2825" max="2825" width="6.28515625" style="684" customWidth="1"/>
    <col min="2826" max="2826" width="4.42578125" style="684" customWidth="1"/>
    <col min="2827" max="2827" width="6.5703125" style="684" customWidth="1"/>
    <col min="2828" max="2828" width="5.28515625" style="684" customWidth="1"/>
    <col min="2829" max="2829" width="6.85546875" style="684" customWidth="1"/>
    <col min="2830" max="2830" width="4.7109375" style="684" customWidth="1"/>
    <col min="2831" max="2831" width="6.5703125" style="684" customWidth="1"/>
    <col min="2832" max="2832" width="5.7109375" style="684" customWidth="1"/>
    <col min="2833" max="2833" width="6.5703125" style="684" customWidth="1"/>
    <col min="2834" max="2851" width="11.7109375" style="684" customWidth="1"/>
    <col min="2852" max="3072" width="11.7109375" style="684"/>
    <col min="3073" max="3073" width="6.7109375" style="684" customWidth="1"/>
    <col min="3074" max="3074" width="5.85546875" style="684" customWidth="1"/>
    <col min="3075" max="3075" width="7.7109375" style="684" customWidth="1"/>
    <col min="3076" max="3076" width="4.42578125" style="684" customWidth="1"/>
    <col min="3077" max="3077" width="6.5703125" style="684" customWidth="1"/>
    <col min="3078" max="3078" width="5.85546875" style="684" customWidth="1"/>
    <col min="3079" max="3079" width="6.5703125" style="684" customWidth="1"/>
    <col min="3080" max="3080" width="4.7109375" style="684" customWidth="1"/>
    <col min="3081" max="3081" width="6.28515625" style="684" customWidth="1"/>
    <col min="3082" max="3082" width="4.42578125" style="684" customWidth="1"/>
    <col min="3083" max="3083" width="6.5703125" style="684" customWidth="1"/>
    <col min="3084" max="3084" width="5.28515625" style="684" customWidth="1"/>
    <col min="3085" max="3085" width="6.85546875" style="684" customWidth="1"/>
    <col min="3086" max="3086" width="4.7109375" style="684" customWidth="1"/>
    <col min="3087" max="3087" width="6.5703125" style="684" customWidth="1"/>
    <col min="3088" max="3088" width="5.7109375" style="684" customWidth="1"/>
    <col min="3089" max="3089" width="6.5703125" style="684" customWidth="1"/>
    <col min="3090" max="3107" width="11.7109375" style="684" customWidth="1"/>
    <col min="3108" max="3328" width="11.7109375" style="684"/>
    <col min="3329" max="3329" width="6.7109375" style="684" customWidth="1"/>
    <col min="3330" max="3330" width="5.85546875" style="684" customWidth="1"/>
    <col min="3331" max="3331" width="7.7109375" style="684" customWidth="1"/>
    <col min="3332" max="3332" width="4.42578125" style="684" customWidth="1"/>
    <col min="3333" max="3333" width="6.5703125" style="684" customWidth="1"/>
    <col min="3334" max="3334" width="5.85546875" style="684" customWidth="1"/>
    <col min="3335" max="3335" width="6.5703125" style="684" customWidth="1"/>
    <col min="3336" max="3336" width="4.7109375" style="684" customWidth="1"/>
    <col min="3337" max="3337" width="6.28515625" style="684" customWidth="1"/>
    <col min="3338" max="3338" width="4.42578125" style="684" customWidth="1"/>
    <col min="3339" max="3339" width="6.5703125" style="684" customWidth="1"/>
    <col min="3340" max="3340" width="5.28515625" style="684" customWidth="1"/>
    <col min="3341" max="3341" width="6.85546875" style="684" customWidth="1"/>
    <col min="3342" max="3342" width="4.7109375" style="684" customWidth="1"/>
    <col min="3343" max="3343" width="6.5703125" style="684" customWidth="1"/>
    <col min="3344" max="3344" width="5.7109375" style="684" customWidth="1"/>
    <col min="3345" max="3345" width="6.5703125" style="684" customWidth="1"/>
    <col min="3346" max="3363" width="11.7109375" style="684" customWidth="1"/>
    <col min="3364" max="3584" width="11.7109375" style="684"/>
    <col min="3585" max="3585" width="6.7109375" style="684" customWidth="1"/>
    <col min="3586" max="3586" width="5.85546875" style="684" customWidth="1"/>
    <col min="3587" max="3587" width="7.7109375" style="684" customWidth="1"/>
    <col min="3588" max="3588" width="4.42578125" style="684" customWidth="1"/>
    <col min="3589" max="3589" width="6.5703125" style="684" customWidth="1"/>
    <col min="3590" max="3590" width="5.85546875" style="684" customWidth="1"/>
    <col min="3591" max="3591" width="6.5703125" style="684" customWidth="1"/>
    <col min="3592" max="3592" width="4.7109375" style="684" customWidth="1"/>
    <col min="3593" max="3593" width="6.28515625" style="684" customWidth="1"/>
    <col min="3594" max="3594" width="4.42578125" style="684" customWidth="1"/>
    <col min="3595" max="3595" width="6.5703125" style="684" customWidth="1"/>
    <col min="3596" max="3596" width="5.28515625" style="684" customWidth="1"/>
    <col min="3597" max="3597" width="6.85546875" style="684" customWidth="1"/>
    <col min="3598" max="3598" width="4.7109375" style="684" customWidth="1"/>
    <col min="3599" max="3599" width="6.5703125" style="684" customWidth="1"/>
    <col min="3600" max="3600" width="5.7109375" style="684" customWidth="1"/>
    <col min="3601" max="3601" width="6.5703125" style="684" customWidth="1"/>
    <col min="3602" max="3619" width="11.7109375" style="684" customWidth="1"/>
    <col min="3620" max="3840" width="11.7109375" style="684"/>
    <col min="3841" max="3841" width="6.7109375" style="684" customWidth="1"/>
    <col min="3842" max="3842" width="5.85546875" style="684" customWidth="1"/>
    <col min="3843" max="3843" width="7.7109375" style="684" customWidth="1"/>
    <col min="3844" max="3844" width="4.42578125" style="684" customWidth="1"/>
    <col min="3845" max="3845" width="6.5703125" style="684" customWidth="1"/>
    <col min="3846" max="3846" width="5.85546875" style="684" customWidth="1"/>
    <col min="3847" max="3847" width="6.5703125" style="684" customWidth="1"/>
    <col min="3848" max="3848" width="4.7109375" style="684" customWidth="1"/>
    <col min="3849" max="3849" width="6.28515625" style="684" customWidth="1"/>
    <col min="3850" max="3850" width="4.42578125" style="684" customWidth="1"/>
    <col min="3851" max="3851" width="6.5703125" style="684" customWidth="1"/>
    <col min="3852" max="3852" width="5.28515625" style="684" customWidth="1"/>
    <col min="3853" max="3853" width="6.85546875" style="684" customWidth="1"/>
    <col min="3854" max="3854" width="4.7109375" style="684" customWidth="1"/>
    <col min="3855" max="3855" width="6.5703125" style="684" customWidth="1"/>
    <col min="3856" max="3856" width="5.7109375" style="684" customWidth="1"/>
    <col min="3857" max="3857" width="6.5703125" style="684" customWidth="1"/>
    <col min="3858" max="3875" width="11.7109375" style="684" customWidth="1"/>
    <col min="3876" max="4096" width="11.7109375" style="684"/>
    <col min="4097" max="4097" width="6.7109375" style="684" customWidth="1"/>
    <col min="4098" max="4098" width="5.85546875" style="684" customWidth="1"/>
    <col min="4099" max="4099" width="7.7109375" style="684" customWidth="1"/>
    <col min="4100" max="4100" width="4.42578125" style="684" customWidth="1"/>
    <col min="4101" max="4101" width="6.5703125" style="684" customWidth="1"/>
    <col min="4102" max="4102" width="5.85546875" style="684" customWidth="1"/>
    <col min="4103" max="4103" width="6.5703125" style="684" customWidth="1"/>
    <col min="4104" max="4104" width="4.7109375" style="684" customWidth="1"/>
    <col min="4105" max="4105" width="6.28515625" style="684" customWidth="1"/>
    <col min="4106" max="4106" width="4.42578125" style="684" customWidth="1"/>
    <col min="4107" max="4107" width="6.5703125" style="684" customWidth="1"/>
    <col min="4108" max="4108" width="5.28515625" style="684" customWidth="1"/>
    <col min="4109" max="4109" width="6.85546875" style="684" customWidth="1"/>
    <col min="4110" max="4110" width="4.7109375" style="684" customWidth="1"/>
    <col min="4111" max="4111" width="6.5703125" style="684" customWidth="1"/>
    <col min="4112" max="4112" width="5.7109375" style="684" customWidth="1"/>
    <col min="4113" max="4113" width="6.5703125" style="684" customWidth="1"/>
    <col min="4114" max="4131" width="11.7109375" style="684" customWidth="1"/>
    <col min="4132" max="4352" width="11.7109375" style="684"/>
    <col min="4353" max="4353" width="6.7109375" style="684" customWidth="1"/>
    <col min="4354" max="4354" width="5.85546875" style="684" customWidth="1"/>
    <col min="4355" max="4355" width="7.7109375" style="684" customWidth="1"/>
    <col min="4356" max="4356" width="4.42578125" style="684" customWidth="1"/>
    <col min="4357" max="4357" width="6.5703125" style="684" customWidth="1"/>
    <col min="4358" max="4358" width="5.85546875" style="684" customWidth="1"/>
    <col min="4359" max="4359" width="6.5703125" style="684" customWidth="1"/>
    <col min="4360" max="4360" width="4.7109375" style="684" customWidth="1"/>
    <col min="4361" max="4361" width="6.28515625" style="684" customWidth="1"/>
    <col min="4362" max="4362" width="4.42578125" style="684" customWidth="1"/>
    <col min="4363" max="4363" width="6.5703125" style="684" customWidth="1"/>
    <col min="4364" max="4364" width="5.28515625" style="684" customWidth="1"/>
    <col min="4365" max="4365" width="6.85546875" style="684" customWidth="1"/>
    <col min="4366" max="4366" width="4.7109375" style="684" customWidth="1"/>
    <col min="4367" max="4367" width="6.5703125" style="684" customWidth="1"/>
    <col min="4368" max="4368" width="5.7109375" style="684" customWidth="1"/>
    <col min="4369" max="4369" width="6.5703125" style="684" customWidth="1"/>
    <col min="4370" max="4387" width="11.7109375" style="684" customWidth="1"/>
    <col min="4388" max="4608" width="11.7109375" style="684"/>
    <col min="4609" max="4609" width="6.7109375" style="684" customWidth="1"/>
    <col min="4610" max="4610" width="5.85546875" style="684" customWidth="1"/>
    <col min="4611" max="4611" width="7.7109375" style="684" customWidth="1"/>
    <col min="4612" max="4612" width="4.42578125" style="684" customWidth="1"/>
    <col min="4613" max="4613" width="6.5703125" style="684" customWidth="1"/>
    <col min="4614" max="4614" width="5.85546875" style="684" customWidth="1"/>
    <col min="4615" max="4615" width="6.5703125" style="684" customWidth="1"/>
    <col min="4616" max="4616" width="4.7109375" style="684" customWidth="1"/>
    <col min="4617" max="4617" width="6.28515625" style="684" customWidth="1"/>
    <col min="4618" max="4618" width="4.42578125" style="684" customWidth="1"/>
    <col min="4619" max="4619" width="6.5703125" style="684" customWidth="1"/>
    <col min="4620" max="4620" width="5.28515625" style="684" customWidth="1"/>
    <col min="4621" max="4621" width="6.85546875" style="684" customWidth="1"/>
    <col min="4622" max="4622" width="4.7109375" style="684" customWidth="1"/>
    <col min="4623" max="4623" width="6.5703125" style="684" customWidth="1"/>
    <col min="4624" max="4624" width="5.7109375" style="684" customWidth="1"/>
    <col min="4625" max="4625" width="6.5703125" style="684" customWidth="1"/>
    <col min="4626" max="4643" width="11.7109375" style="684" customWidth="1"/>
    <col min="4644" max="4864" width="11.7109375" style="684"/>
    <col min="4865" max="4865" width="6.7109375" style="684" customWidth="1"/>
    <col min="4866" max="4866" width="5.85546875" style="684" customWidth="1"/>
    <col min="4867" max="4867" width="7.7109375" style="684" customWidth="1"/>
    <col min="4868" max="4868" width="4.42578125" style="684" customWidth="1"/>
    <col min="4869" max="4869" width="6.5703125" style="684" customWidth="1"/>
    <col min="4870" max="4870" width="5.85546875" style="684" customWidth="1"/>
    <col min="4871" max="4871" width="6.5703125" style="684" customWidth="1"/>
    <col min="4872" max="4872" width="4.7109375" style="684" customWidth="1"/>
    <col min="4873" max="4873" width="6.28515625" style="684" customWidth="1"/>
    <col min="4874" max="4874" width="4.42578125" style="684" customWidth="1"/>
    <col min="4875" max="4875" width="6.5703125" style="684" customWidth="1"/>
    <col min="4876" max="4876" width="5.28515625" style="684" customWidth="1"/>
    <col min="4877" max="4877" width="6.85546875" style="684" customWidth="1"/>
    <col min="4878" max="4878" width="4.7109375" style="684" customWidth="1"/>
    <col min="4879" max="4879" width="6.5703125" style="684" customWidth="1"/>
    <col min="4880" max="4880" width="5.7109375" style="684" customWidth="1"/>
    <col min="4881" max="4881" width="6.5703125" style="684" customWidth="1"/>
    <col min="4882" max="4899" width="11.7109375" style="684" customWidth="1"/>
    <col min="4900" max="5120" width="11.7109375" style="684"/>
    <col min="5121" max="5121" width="6.7109375" style="684" customWidth="1"/>
    <col min="5122" max="5122" width="5.85546875" style="684" customWidth="1"/>
    <col min="5123" max="5123" width="7.7109375" style="684" customWidth="1"/>
    <col min="5124" max="5124" width="4.42578125" style="684" customWidth="1"/>
    <col min="5125" max="5125" width="6.5703125" style="684" customWidth="1"/>
    <col min="5126" max="5126" width="5.85546875" style="684" customWidth="1"/>
    <col min="5127" max="5127" width="6.5703125" style="684" customWidth="1"/>
    <col min="5128" max="5128" width="4.7109375" style="684" customWidth="1"/>
    <col min="5129" max="5129" width="6.28515625" style="684" customWidth="1"/>
    <col min="5130" max="5130" width="4.42578125" style="684" customWidth="1"/>
    <col min="5131" max="5131" width="6.5703125" style="684" customWidth="1"/>
    <col min="5132" max="5132" width="5.28515625" style="684" customWidth="1"/>
    <col min="5133" max="5133" width="6.85546875" style="684" customWidth="1"/>
    <col min="5134" max="5134" width="4.7109375" style="684" customWidth="1"/>
    <col min="5135" max="5135" width="6.5703125" style="684" customWidth="1"/>
    <col min="5136" max="5136" width="5.7109375" style="684" customWidth="1"/>
    <col min="5137" max="5137" width="6.5703125" style="684" customWidth="1"/>
    <col min="5138" max="5155" width="11.7109375" style="684" customWidth="1"/>
    <col min="5156" max="5376" width="11.7109375" style="684"/>
    <col min="5377" max="5377" width="6.7109375" style="684" customWidth="1"/>
    <col min="5378" max="5378" width="5.85546875" style="684" customWidth="1"/>
    <col min="5379" max="5379" width="7.7109375" style="684" customWidth="1"/>
    <col min="5380" max="5380" width="4.42578125" style="684" customWidth="1"/>
    <col min="5381" max="5381" width="6.5703125" style="684" customWidth="1"/>
    <col min="5382" max="5382" width="5.85546875" style="684" customWidth="1"/>
    <col min="5383" max="5383" width="6.5703125" style="684" customWidth="1"/>
    <col min="5384" max="5384" width="4.7109375" style="684" customWidth="1"/>
    <col min="5385" max="5385" width="6.28515625" style="684" customWidth="1"/>
    <col min="5386" max="5386" width="4.42578125" style="684" customWidth="1"/>
    <col min="5387" max="5387" width="6.5703125" style="684" customWidth="1"/>
    <col min="5388" max="5388" width="5.28515625" style="684" customWidth="1"/>
    <col min="5389" max="5389" width="6.85546875" style="684" customWidth="1"/>
    <col min="5390" max="5390" width="4.7109375" style="684" customWidth="1"/>
    <col min="5391" max="5391" width="6.5703125" style="684" customWidth="1"/>
    <col min="5392" max="5392" width="5.7109375" style="684" customWidth="1"/>
    <col min="5393" max="5393" width="6.5703125" style="684" customWidth="1"/>
    <col min="5394" max="5411" width="11.7109375" style="684" customWidth="1"/>
    <col min="5412" max="5632" width="11.7109375" style="684"/>
    <col min="5633" max="5633" width="6.7109375" style="684" customWidth="1"/>
    <col min="5634" max="5634" width="5.85546875" style="684" customWidth="1"/>
    <col min="5635" max="5635" width="7.7109375" style="684" customWidth="1"/>
    <col min="5636" max="5636" width="4.42578125" style="684" customWidth="1"/>
    <col min="5637" max="5637" width="6.5703125" style="684" customWidth="1"/>
    <col min="5638" max="5638" width="5.85546875" style="684" customWidth="1"/>
    <col min="5639" max="5639" width="6.5703125" style="684" customWidth="1"/>
    <col min="5640" max="5640" width="4.7109375" style="684" customWidth="1"/>
    <col min="5641" max="5641" width="6.28515625" style="684" customWidth="1"/>
    <col min="5642" max="5642" width="4.42578125" style="684" customWidth="1"/>
    <col min="5643" max="5643" width="6.5703125" style="684" customWidth="1"/>
    <col min="5644" max="5644" width="5.28515625" style="684" customWidth="1"/>
    <col min="5645" max="5645" width="6.85546875" style="684" customWidth="1"/>
    <col min="5646" max="5646" width="4.7109375" style="684" customWidth="1"/>
    <col min="5647" max="5647" width="6.5703125" style="684" customWidth="1"/>
    <col min="5648" max="5648" width="5.7109375" style="684" customWidth="1"/>
    <col min="5649" max="5649" width="6.5703125" style="684" customWidth="1"/>
    <col min="5650" max="5667" width="11.7109375" style="684" customWidth="1"/>
    <col min="5668" max="5888" width="11.7109375" style="684"/>
    <col min="5889" max="5889" width="6.7109375" style="684" customWidth="1"/>
    <col min="5890" max="5890" width="5.85546875" style="684" customWidth="1"/>
    <col min="5891" max="5891" width="7.7109375" style="684" customWidth="1"/>
    <col min="5892" max="5892" width="4.42578125" style="684" customWidth="1"/>
    <col min="5893" max="5893" width="6.5703125" style="684" customWidth="1"/>
    <col min="5894" max="5894" width="5.85546875" style="684" customWidth="1"/>
    <col min="5895" max="5895" width="6.5703125" style="684" customWidth="1"/>
    <col min="5896" max="5896" width="4.7109375" style="684" customWidth="1"/>
    <col min="5897" max="5897" width="6.28515625" style="684" customWidth="1"/>
    <col min="5898" max="5898" width="4.42578125" style="684" customWidth="1"/>
    <col min="5899" max="5899" width="6.5703125" style="684" customWidth="1"/>
    <col min="5900" max="5900" width="5.28515625" style="684" customWidth="1"/>
    <col min="5901" max="5901" width="6.85546875" style="684" customWidth="1"/>
    <col min="5902" max="5902" width="4.7109375" style="684" customWidth="1"/>
    <col min="5903" max="5903" width="6.5703125" style="684" customWidth="1"/>
    <col min="5904" max="5904" width="5.7109375" style="684" customWidth="1"/>
    <col min="5905" max="5905" width="6.5703125" style="684" customWidth="1"/>
    <col min="5906" max="5923" width="11.7109375" style="684" customWidth="1"/>
    <col min="5924" max="6144" width="11.7109375" style="684"/>
    <col min="6145" max="6145" width="6.7109375" style="684" customWidth="1"/>
    <col min="6146" max="6146" width="5.85546875" style="684" customWidth="1"/>
    <col min="6147" max="6147" width="7.7109375" style="684" customWidth="1"/>
    <col min="6148" max="6148" width="4.42578125" style="684" customWidth="1"/>
    <col min="6149" max="6149" width="6.5703125" style="684" customWidth="1"/>
    <col min="6150" max="6150" width="5.85546875" style="684" customWidth="1"/>
    <col min="6151" max="6151" width="6.5703125" style="684" customWidth="1"/>
    <col min="6152" max="6152" width="4.7109375" style="684" customWidth="1"/>
    <col min="6153" max="6153" width="6.28515625" style="684" customWidth="1"/>
    <col min="6154" max="6154" width="4.42578125" style="684" customWidth="1"/>
    <col min="6155" max="6155" width="6.5703125" style="684" customWidth="1"/>
    <col min="6156" max="6156" width="5.28515625" style="684" customWidth="1"/>
    <col min="6157" max="6157" width="6.85546875" style="684" customWidth="1"/>
    <col min="6158" max="6158" width="4.7109375" style="684" customWidth="1"/>
    <col min="6159" max="6159" width="6.5703125" style="684" customWidth="1"/>
    <col min="6160" max="6160" width="5.7109375" style="684" customWidth="1"/>
    <col min="6161" max="6161" width="6.5703125" style="684" customWidth="1"/>
    <col min="6162" max="6179" width="11.7109375" style="684" customWidth="1"/>
    <col min="6180" max="6400" width="11.7109375" style="684"/>
    <col min="6401" max="6401" width="6.7109375" style="684" customWidth="1"/>
    <col min="6402" max="6402" width="5.85546875" style="684" customWidth="1"/>
    <col min="6403" max="6403" width="7.7109375" style="684" customWidth="1"/>
    <col min="6404" max="6404" width="4.42578125" style="684" customWidth="1"/>
    <col min="6405" max="6405" width="6.5703125" style="684" customWidth="1"/>
    <col min="6406" max="6406" width="5.85546875" style="684" customWidth="1"/>
    <col min="6407" max="6407" width="6.5703125" style="684" customWidth="1"/>
    <col min="6408" max="6408" width="4.7109375" style="684" customWidth="1"/>
    <col min="6409" max="6409" width="6.28515625" style="684" customWidth="1"/>
    <col min="6410" max="6410" width="4.42578125" style="684" customWidth="1"/>
    <col min="6411" max="6411" width="6.5703125" style="684" customWidth="1"/>
    <col min="6412" max="6412" width="5.28515625" style="684" customWidth="1"/>
    <col min="6413" max="6413" width="6.85546875" style="684" customWidth="1"/>
    <col min="6414" max="6414" width="4.7109375" style="684" customWidth="1"/>
    <col min="6415" max="6415" width="6.5703125" style="684" customWidth="1"/>
    <col min="6416" max="6416" width="5.7109375" style="684" customWidth="1"/>
    <col min="6417" max="6417" width="6.5703125" style="684" customWidth="1"/>
    <col min="6418" max="6435" width="11.7109375" style="684" customWidth="1"/>
    <col min="6436" max="6656" width="11.7109375" style="684"/>
    <col min="6657" max="6657" width="6.7109375" style="684" customWidth="1"/>
    <col min="6658" max="6658" width="5.85546875" style="684" customWidth="1"/>
    <col min="6659" max="6659" width="7.7109375" style="684" customWidth="1"/>
    <col min="6660" max="6660" width="4.42578125" style="684" customWidth="1"/>
    <col min="6661" max="6661" width="6.5703125" style="684" customWidth="1"/>
    <col min="6662" max="6662" width="5.85546875" style="684" customWidth="1"/>
    <col min="6663" max="6663" width="6.5703125" style="684" customWidth="1"/>
    <col min="6664" max="6664" width="4.7109375" style="684" customWidth="1"/>
    <col min="6665" max="6665" width="6.28515625" style="684" customWidth="1"/>
    <col min="6666" max="6666" width="4.42578125" style="684" customWidth="1"/>
    <col min="6667" max="6667" width="6.5703125" style="684" customWidth="1"/>
    <col min="6668" max="6668" width="5.28515625" style="684" customWidth="1"/>
    <col min="6669" max="6669" width="6.85546875" style="684" customWidth="1"/>
    <col min="6670" max="6670" width="4.7109375" style="684" customWidth="1"/>
    <col min="6671" max="6671" width="6.5703125" style="684" customWidth="1"/>
    <col min="6672" max="6672" width="5.7109375" style="684" customWidth="1"/>
    <col min="6673" max="6673" width="6.5703125" style="684" customWidth="1"/>
    <col min="6674" max="6691" width="11.7109375" style="684" customWidth="1"/>
    <col min="6692" max="6912" width="11.7109375" style="684"/>
    <col min="6913" max="6913" width="6.7109375" style="684" customWidth="1"/>
    <col min="6914" max="6914" width="5.85546875" style="684" customWidth="1"/>
    <col min="6915" max="6915" width="7.7109375" style="684" customWidth="1"/>
    <col min="6916" max="6916" width="4.42578125" style="684" customWidth="1"/>
    <col min="6917" max="6917" width="6.5703125" style="684" customWidth="1"/>
    <col min="6918" max="6918" width="5.85546875" style="684" customWidth="1"/>
    <col min="6919" max="6919" width="6.5703125" style="684" customWidth="1"/>
    <col min="6920" max="6920" width="4.7109375" style="684" customWidth="1"/>
    <col min="6921" max="6921" width="6.28515625" style="684" customWidth="1"/>
    <col min="6922" max="6922" width="4.42578125" style="684" customWidth="1"/>
    <col min="6923" max="6923" width="6.5703125" style="684" customWidth="1"/>
    <col min="6924" max="6924" width="5.28515625" style="684" customWidth="1"/>
    <col min="6925" max="6925" width="6.85546875" style="684" customWidth="1"/>
    <col min="6926" max="6926" width="4.7109375" style="684" customWidth="1"/>
    <col min="6927" max="6927" width="6.5703125" style="684" customWidth="1"/>
    <col min="6928" max="6928" width="5.7109375" style="684" customWidth="1"/>
    <col min="6929" max="6929" width="6.5703125" style="684" customWidth="1"/>
    <col min="6930" max="6947" width="11.7109375" style="684" customWidth="1"/>
    <col min="6948" max="7168" width="11.7109375" style="684"/>
    <col min="7169" max="7169" width="6.7109375" style="684" customWidth="1"/>
    <col min="7170" max="7170" width="5.85546875" style="684" customWidth="1"/>
    <col min="7171" max="7171" width="7.7109375" style="684" customWidth="1"/>
    <col min="7172" max="7172" width="4.42578125" style="684" customWidth="1"/>
    <col min="7173" max="7173" width="6.5703125" style="684" customWidth="1"/>
    <col min="7174" max="7174" width="5.85546875" style="684" customWidth="1"/>
    <col min="7175" max="7175" width="6.5703125" style="684" customWidth="1"/>
    <col min="7176" max="7176" width="4.7109375" style="684" customWidth="1"/>
    <col min="7177" max="7177" width="6.28515625" style="684" customWidth="1"/>
    <col min="7178" max="7178" width="4.42578125" style="684" customWidth="1"/>
    <col min="7179" max="7179" width="6.5703125" style="684" customWidth="1"/>
    <col min="7180" max="7180" width="5.28515625" style="684" customWidth="1"/>
    <col min="7181" max="7181" width="6.85546875" style="684" customWidth="1"/>
    <col min="7182" max="7182" width="4.7109375" style="684" customWidth="1"/>
    <col min="7183" max="7183" width="6.5703125" style="684" customWidth="1"/>
    <col min="7184" max="7184" width="5.7109375" style="684" customWidth="1"/>
    <col min="7185" max="7185" width="6.5703125" style="684" customWidth="1"/>
    <col min="7186" max="7203" width="11.7109375" style="684" customWidth="1"/>
    <col min="7204" max="7424" width="11.7109375" style="684"/>
    <col min="7425" max="7425" width="6.7109375" style="684" customWidth="1"/>
    <col min="7426" max="7426" width="5.85546875" style="684" customWidth="1"/>
    <col min="7427" max="7427" width="7.7109375" style="684" customWidth="1"/>
    <col min="7428" max="7428" width="4.42578125" style="684" customWidth="1"/>
    <col min="7429" max="7429" width="6.5703125" style="684" customWidth="1"/>
    <col min="7430" max="7430" width="5.85546875" style="684" customWidth="1"/>
    <col min="7431" max="7431" width="6.5703125" style="684" customWidth="1"/>
    <col min="7432" max="7432" width="4.7109375" style="684" customWidth="1"/>
    <col min="7433" max="7433" width="6.28515625" style="684" customWidth="1"/>
    <col min="7434" max="7434" width="4.42578125" style="684" customWidth="1"/>
    <col min="7435" max="7435" width="6.5703125" style="684" customWidth="1"/>
    <col min="7436" max="7436" width="5.28515625" style="684" customWidth="1"/>
    <col min="7437" max="7437" width="6.85546875" style="684" customWidth="1"/>
    <col min="7438" max="7438" width="4.7109375" style="684" customWidth="1"/>
    <col min="7439" max="7439" width="6.5703125" style="684" customWidth="1"/>
    <col min="7440" max="7440" width="5.7109375" style="684" customWidth="1"/>
    <col min="7441" max="7441" width="6.5703125" style="684" customWidth="1"/>
    <col min="7442" max="7459" width="11.7109375" style="684" customWidth="1"/>
    <col min="7460" max="7680" width="11.7109375" style="684"/>
    <col min="7681" max="7681" width="6.7109375" style="684" customWidth="1"/>
    <col min="7682" max="7682" width="5.85546875" style="684" customWidth="1"/>
    <col min="7683" max="7683" width="7.7109375" style="684" customWidth="1"/>
    <col min="7684" max="7684" width="4.42578125" style="684" customWidth="1"/>
    <col min="7685" max="7685" width="6.5703125" style="684" customWidth="1"/>
    <col min="7686" max="7686" width="5.85546875" style="684" customWidth="1"/>
    <col min="7687" max="7687" width="6.5703125" style="684" customWidth="1"/>
    <col min="7688" max="7688" width="4.7109375" style="684" customWidth="1"/>
    <col min="7689" max="7689" width="6.28515625" style="684" customWidth="1"/>
    <col min="7690" max="7690" width="4.42578125" style="684" customWidth="1"/>
    <col min="7691" max="7691" width="6.5703125" style="684" customWidth="1"/>
    <col min="7692" max="7692" width="5.28515625" style="684" customWidth="1"/>
    <col min="7693" max="7693" width="6.85546875" style="684" customWidth="1"/>
    <col min="7694" max="7694" width="4.7109375" style="684" customWidth="1"/>
    <col min="7695" max="7695" width="6.5703125" style="684" customWidth="1"/>
    <col min="7696" max="7696" width="5.7109375" style="684" customWidth="1"/>
    <col min="7697" max="7697" width="6.5703125" style="684" customWidth="1"/>
    <col min="7698" max="7715" width="11.7109375" style="684" customWidth="1"/>
    <col min="7716" max="7936" width="11.7109375" style="684"/>
    <col min="7937" max="7937" width="6.7109375" style="684" customWidth="1"/>
    <col min="7938" max="7938" width="5.85546875" style="684" customWidth="1"/>
    <col min="7939" max="7939" width="7.7109375" style="684" customWidth="1"/>
    <col min="7940" max="7940" width="4.42578125" style="684" customWidth="1"/>
    <col min="7941" max="7941" width="6.5703125" style="684" customWidth="1"/>
    <col min="7942" max="7942" width="5.85546875" style="684" customWidth="1"/>
    <col min="7943" max="7943" width="6.5703125" style="684" customWidth="1"/>
    <col min="7944" max="7944" width="4.7109375" style="684" customWidth="1"/>
    <col min="7945" max="7945" width="6.28515625" style="684" customWidth="1"/>
    <col min="7946" max="7946" width="4.42578125" style="684" customWidth="1"/>
    <col min="7947" max="7947" width="6.5703125" style="684" customWidth="1"/>
    <col min="7948" max="7948" width="5.28515625" style="684" customWidth="1"/>
    <col min="7949" max="7949" width="6.85546875" style="684" customWidth="1"/>
    <col min="7950" max="7950" width="4.7109375" style="684" customWidth="1"/>
    <col min="7951" max="7951" width="6.5703125" style="684" customWidth="1"/>
    <col min="7952" max="7952" width="5.7109375" style="684" customWidth="1"/>
    <col min="7953" max="7953" width="6.5703125" style="684" customWidth="1"/>
    <col min="7954" max="7971" width="11.7109375" style="684" customWidth="1"/>
    <col min="7972" max="8192" width="11.7109375" style="684"/>
    <col min="8193" max="8193" width="6.7109375" style="684" customWidth="1"/>
    <col min="8194" max="8194" width="5.85546875" style="684" customWidth="1"/>
    <col min="8195" max="8195" width="7.7109375" style="684" customWidth="1"/>
    <col min="8196" max="8196" width="4.42578125" style="684" customWidth="1"/>
    <col min="8197" max="8197" width="6.5703125" style="684" customWidth="1"/>
    <col min="8198" max="8198" width="5.85546875" style="684" customWidth="1"/>
    <col min="8199" max="8199" width="6.5703125" style="684" customWidth="1"/>
    <col min="8200" max="8200" width="4.7109375" style="684" customWidth="1"/>
    <col min="8201" max="8201" width="6.28515625" style="684" customWidth="1"/>
    <col min="8202" max="8202" width="4.42578125" style="684" customWidth="1"/>
    <col min="8203" max="8203" width="6.5703125" style="684" customWidth="1"/>
    <col min="8204" max="8204" width="5.28515625" style="684" customWidth="1"/>
    <col min="8205" max="8205" width="6.85546875" style="684" customWidth="1"/>
    <col min="8206" max="8206" width="4.7109375" style="684" customWidth="1"/>
    <col min="8207" max="8207" width="6.5703125" style="684" customWidth="1"/>
    <col min="8208" max="8208" width="5.7109375" style="684" customWidth="1"/>
    <col min="8209" max="8209" width="6.5703125" style="684" customWidth="1"/>
    <col min="8210" max="8227" width="11.7109375" style="684" customWidth="1"/>
    <col min="8228" max="8448" width="11.7109375" style="684"/>
    <col min="8449" max="8449" width="6.7109375" style="684" customWidth="1"/>
    <col min="8450" max="8450" width="5.85546875" style="684" customWidth="1"/>
    <col min="8451" max="8451" width="7.7109375" style="684" customWidth="1"/>
    <col min="8452" max="8452" width="4.42578125" style="684" customWidth="1"/>
    <col min="8453" max="8453" width="6.5703125" style="684" customWidth="1"/>
    <col min="8454" max="8454" width="5.85546875" style="684" customWidth="1"/>
    <col min="8455" max="8455" width="6.5703125" style="684" customWidth="1"/>
    <col min="8456" max="8456" width="4.7109375" style="684" customWidth="1"/>
    <col min="8457" max="8457" width="6.28515625" style="684" customWidth="1"/>
    <col min="8458" max="8458" width="4.42578125" style="684" customWidth="1"/>
    <col min="8459" max="8459" width="6.5703125" style="684" customWidth="1"/>
    <col min="8460" max="8460" width="5.28515625" style="684" customWidth="1"/>
    <col min="8461" max="8461" width="6.85546875" style="684" customWidth="1"/>
    <col min="8462" max="8462" width="4.7109375" style="684" customWidth="1"/>
    <col min="8463" max="8463" width="6.5703125" style="684" customWidth="1"/>
    <col min="8464" max="8464" width="5.7109375" style="684" customWidth="1"/>
    <col min="8465" max="8465" width="6.5703125" style="684" customWidth="1"/>
    <col min="8466" max="8483" width="11.7109375" style="684" customWidth="1"/>
    <col min="8484" max="8704" width="11.7109375" style="684"/>
    <col min="8705" max="8705" width="6.7109375" style="684" customWidth="1"/>
    <col min="8706" max="8706" width="5.85546875" style="684" customWidth="1"/>
    <col min="8707" max="8707" width="7.7109375" style="684" customWidth="1"/>
    <col min="8708" max="8708" width="4.42578125" style="684" customWidth="1"/>
    <col min="8709" max="8709" width="6.5703125" style="684" customWidth="1"/>
    <col min="8710" max="8710" width="5.85546875" style="684" customWidth="1"/>
    <col min="8711" max="8711" width="6.5703125" style="684" customWidth="1"/>
    <col min="8712" max="8712" width="4.7109375" style="684" customWidth="1"/>
    <col min="8713" max="8713" width="6.28515625" style="684" customWidth="1"/>
    <col min="8714" max="8714" width="4.42578125" style="684" customWidth="1"/>
    <col min="8715" max="8715" width="6.5703125" style="684" customWidth="1"/>
    <col min="8716" max="8716" width="5.28515625" style="684" customWidth="1"/>
    <col min="8717" max="8717" width="6.85546875" style="684" customWidth="1"/>
    <col min="8718" max="8718" width="4.7109375" style="684" customWidth="1"/>
    <col min="8719" max="8719" width="6.5703125" style="684" customWidth="1"/>
    <col min="8720" max="8720" width="5.7109375" style="684" customWidth="1"/>
    <col min="8721" max="8721" width="6.5703125" style="684" customWidth="1"/>
    <col min="8722" max="8739" width="11.7109375" style="684" customWidth="1"/>
    <col min="8740" max="8960" width="11.7109375" style="684"/>
    <col min="8961" max="8961" width="6.7109375" style="684" customWidth="1"/>
    <col min="8962" max="8962" width="5.85546875" style="684" customWidth="1"/>
    <col min="8963" max="8963" width="7.7109375" style="684" customWidth="1"/>
    <col min="8964" max="8964" width="4.42578125" style="684" customWidth="1"/>
    <col min="8965" max="8965" width="6.5703125" style="684" customWidth="1"/>
    <col min="8966" max="8966" width="5.85546875" style="684" customWidth="1"/>
    <col min="8967" max="8967" width="6.5703125" style="684" customWidth="1"/>
    <col min="8968" max="8968" width="4.7109375" style="684" customWidth="1"/>
    <col min="8969" max="8969" width="6.28515625" style="684" customWidth="1"/>
    <col min="8970" max="8970" width="4.42578125" style="684" customWidth="1"/>
    <col min="8971" max="8971" width="6.5703125" style="684" customWidth="1"/>
    <col min="8972" max="8972" width="5.28515625" style="684" customWidth="1"/>
    <col min="8973" max="8973" width="6.85546875" style="684" customWidth="1"/>
    <col min="8974" max="8974" width="4.7109375" style="684" customWidth="1"/>
    <col min="8975" max="8975" width="6.5703125" style="684" customWidth="1"/>
    <col min="8976" max="8976" width="5.7109375" style="684" customWidth="1"/>
    <col min="8977" max="8977" width="6.5703125" style="684" customWidth="1"/>
    <col min="8978" max="8995" width="11.7109375" style="684" customWidth="1"/>
    <col min="8996" max="9216" width="11.7109375" style="684"/>
    <col min="9217" max="9217" width="6.7109375" style="684" customWidth="1"/>
    <col min="9218" max="9218" width="5.85546875" style="684" customWidth="1"/>
    <col min="9219" max="9219" width="7.7109375" style="684" customWidth="1"/>
    <col min="9220" max="9220" width="4.42578125" style="684" customWidth="1"/>
    <col min="9221" max="9221" width="6.5703125" style="684" customWidth="1"/>
    <col min="9222" max="9222" width="5.85546875" style="684" customWidth="1"/>
    <col min="9223" max="9223" width="6.5703125" style="684" customWidth="1"/>
    <col min="9224" max="9224" width="4.7109375" style="684" customWidth="1"/>
    <col min="9225" max="9225" width="6.28515625" style="684" customWidth="1"/>
    <col min="9226" max="9226" width="4.42578125" style="684" customWidth="1"/>
    <col min="9227" max="9227" width="6.5703125" style="684" customWidth="1"/>
    <col min="9228" max="9228" width="5.28515625" style="684" customWidth="1"/>
    <col min="9229" max="9229" width="6.85546875" style="684" customWidth="1"/>
    <col min="9230" max="9230" width="4.7109375" style="684" customWidth="1"/>
    <col min="9231" max="9231" width="6.5703125" style="684" customWidth="1"/>
    <col min="9232" max="9232" width="5.7109375" style="684" customWidth="1"/>
    <col min="9233" max="9233" width="6.5703125" style="684" customWidth="1"/>
    <col min="9234" max="9251" width="11.7109375" style="684" customWidth="1"/>
    <col min="9252" max="9472" width="11.7109375" style="684"/>
    <col min="9473" max="9473" width="6.7109375" style="684" customWidth="1"/>
    <col min="9474" max="9474" width="5.85546875" style="684" customWidth="1"/>
    <col min="9475" max="9475" width="7.7109375" style="684" customWidth="1"/>
    <col min="9476" max="9476" width="4.42578125" style="684" customWidth="1"/>
    <col min="9477" max="9477" width="6.5703125" style="684" customWidth="1"/>
    <col min="9478" max="9478" width="5.85546875" style="684" customWidth="1"/>
    <col min="9479" max="9479" width="6.5703125" style="684" customWidth="1"/>
    <col min="9480" max="9480" width="4.7109375" style="684" customWidth="1"/>
    <col min="9481" max="9481" width="6.28515625" style="684" customWidth="1"/>
    <col min="9482" max="9482" width="4.42578125" style="684" customWidth="1"/>
    <col min="9483" max="9483" width="6.5703125" style="684" customWidth="1"/>
    <col min="9484" max="9484" width="5.28515625" style="684" customWidth="1"/>
    <col min="9485" max="9485" width="6.85546875" style="684" customWidth="1"/>
    <col min="9486" max="9486" width="4.7109375" style="684" customWidth="1"/>
    <col min="9487" max="9487" width="6.5703125" style="684" customWidth="1"/>
    <col min="9488" max="9488" width="5.7109375" style="684" customWidth="1"/>
    <col min="9489" max="9489" width="6.5703125" style="684" customWidth="1"/>
    <col min="9490" max="9507" width="11.7109375" style="684" customWidth="1"/>
    <col min="9508" max="9728" width="11.7109375" style="684"/>
    <col min="9729" max="9729" width="6.7109375" style="684" customWidth="1"/>
    <col min="9730" max="9730" width="5.85546875" style="684" customWidth="1"/>
    <col min="9731" max="9731" width="7.7109375" style="684" customWidth="1"/>
    <col min="9732" max="9732" width="4.42578125" style="684" customWidth="1"/>
    <col min="9733" max="9733" width="6.5703125" style="684" customWidth="1"/>
    <col min="9734" max="9734" width="5.85546875" style="684" customWidth="1"/>
    <col min="9735" max="9735" width="6.5703125" style="684" customWidth="1"/>
    <col min="9736" max="9736" width="4.7109375" style="684" customWidth="1"/>
    <col min="9737" max="9737" width="6.28515625" style="684" customWidth="1"/>
    <col min="9738" max="9738" width="4.42578125" style="684" customWidth="1"/>
    <col min="9739" max="9739" width="6.5703125" style="684" customWidth="1"/>
    <col min="9740" max="9740" width="5.28515625" style="684" customWidth="1"/>
    <col min="9741" max="9741" width="6.85546875" style="684" customWidth="1"/>
    <col min="9742" max="9742" width="4.7109375" style="684" customWidth="1"/>
    <col min="9743" max="9743" width="6.5703125" style="684" customWidth="1"/>
    <col min="9744" max="9744" width="5.7109375" style="684" customWidth="1"/>
    <col min="9745" max="9745" width="6.5703125" style="684" customWidth="1"/>
    <col min="9746" max="9763" width="11.7109375" style="684" customWidth="1"/>
    <col min="9764" max="9984" width="11.7109375" style="684"/>
    <col min="9985" max="9985" width="6.7109375" style="684" customWidth="1"/>
    <col min="9986" max="9986" width="5.85546875" style="684" customWidth="1"/>
    <col min="9987" max="9987" width="7.7109375" style="684" customWidth="1"/>
    <col min="9988" max="9988" width="4.42578125" style="684" customWidth="1"/>
    <col min="9989" max="9989" width="6.5703125" style="684" customWidth="1"/>
    <col min="9990" max="9990" width="5.85546875" style="684" customWidth="1"/>
    <col min="9991" max="9991" width="6.5703125" style="684" customWidth="1"/>
    <col min="9992" max="9992" width="4.7109375" style="684" customWidth="1"/>
    <col min="9993" max="9993" width="6.28515625" style="684" customWidth="1"/>
    <col min="9994" max="9994" width="4.42578125" style="684" customWidth="1"/>
    <col min="9995" max="9995" width="6.5703125" style="684" customWidth="1"/>
    <col min="9996" max="9996" width="5.28515625" style="684" customWidth="1"/>
    <col min="9997" max="9997" width="6.85546875" style="684" customWidth="1"/>
    <col min="9998" max="9998" width="4.7109375" style="684" customWidth="1"/>
    <col min="9999" max="9999" width="6.5703125" style="684" customWidth="1"/>
    <col min="10000" max="10000" width="5.7109375" style="684" customWidth="1"/>
    <col min="10001" max="10001" width="6.5703125" style="684" customWidth="1"/>
    <col min="10002" max="10019" width="11.7109375" style="684" customWidth="1"/>
    <col min="10020" max="10240" width="11.7109375" style="684"/>
    <col min="10241" max="10241" width="6.7109375" style="684" customWidth="1"/>
    <col min="10242" max="10242" width="5.85546875" style="684" customWidth="1"/>
    <col min="10243" max="10243" width="7.7109375" style="684" customWidth="1"/>
    <col min="10244" max="10244" width="4.42578125" style="684" customWidth="1"/>
    <col min="10245" max="10245" width="6.5703125" style="684" customWidth="1"/>
    <col min="10246" max="10246" width="5.85546875" style="684" customWidth="1"/>
    <col min="10247" max="10247" width="6.5703125" style="684" customWidth="1"/>
    <col min="10248" max="10248" width="4.7109375" style="684" customWidth="1"/>
    <col min="10249" max="10249" width="6.28515625" style="684" customWidth="1"/>
    <col min="10250" max="10250" width="4.42578125" style="684" customWidth="1"/>
    <col min="10251" max="10251" width="6.5703125" style="684" customWidth="1"/>
    <col min="10252" max="10252" width="5.28515625" style="684" customWidth="1"/>
    <col min="10253" max="10253" width="6.85546875" style="684" customWidth="1"/>
    <col min="10254" max="10254" width="4.7109375" style="684" customWidth="1"/>
    <col min="10255" max="10255" width="6.5703125" style="684" customWidth="1"/>
    <col min="10256" max="10256" width="5.7109375" style="684" customWidth="1"/>
    <col min="10257" max="10257" width="6.5703125" style="684" customWidth="1"/>
    <col min="10258" max="10275" width="11.7109375" style="684" customWidth="1"/>
    <col min="10276" max="10496" width="11.7109375" style="684"/>
    <col min="10497" max="10497" width="6.7109375" style="684" customWidth="1"/>
    <col min="10498" max="10498" width="5.85546875" style="684" customWidth="1"/>
    <col min="10499" max="10499" width="7.7109375" style="684" customWidth="1"/>
    <col min="10500" max="10500" width="4.42578125" style="684" customWidth="1"/>
    <col min="10501" max="10501" width="6.5703125" style="684" customWidth="1"/>
    <col min="10502" max="10502" width="5.85546875" style="684" customWidth="1"/>
    <col min="10503" max="10503" width="6.5703125" style="684" customWidth="1"/>
    <col min="10504" max="10504" width="4.7109375" style="684" customWidth="1"/>
    <col min="10505" max="10505" width="6.28515625" style="684" customWidth="1"/>
    <col min="10506" max="10506" width="4.42578125" style="684" customWidth="1"/>
    <col min="10507" max="10507" width="6.5703125" style="684" customWidth="1"/>
    <col min="10508" max="10508" width="5.28515625" style="684" customWidth="1"/>
    <col min="10509" max="10509" width="6.85546875" style="684" customWidth="1"/>
    <col min="10510" max="10510" width="4.7109375" style="684" customWidth="1"/>
    <col min="10511" max="10511" width="6.5703125" style="684" customWidth="1"/>
    <col min="10512" max="10512" width="5.7109375" style="684" customWidth="1"/>
    <col min="10513" max="10513" width="6.5703125" style="684" customWidth="1"/>
    <col min="10514" max="10531" width="11.7109375" style="684" customWidth="1"/>
    <col min="10532" max="10752" width="11.7109375" style="684"/>
    <col min="10753" max="10753" width="6.7109375" style="684" customWidth="1"/>
    <col min="10754" max="10754" width="5.85546875" style="684" customWidth="1"/>
    <col min="10755" max="10755" width="7.7109375" style="684" customWidth="1"/>
    <col min="10756" max="10756" width="4.42578125" style="684" customWidth="1"/>
    <col min="10757" max="10757" width="6.5703125" style="684" customWidth="1"/>
    <col min="10758" max="10758" width="5.85546875" style="684" customWidth="1"/>
    <col min="10759" max="10759" width="6.5703125" style="684" customWidth="1"/>
    <col min="10760" max="10760" width="4.7109375" style="684" customWidth="1"/>
    <col min="10761" max="10761" width="6.28515625" style="684" customWidth="1"/>
    <col min="10762" max="10762" width="4.42578125" style="684" customWidth="1"/>
    <col min="10763" max="10763" width="6.5703125" style="684" customWidth="1"/>
    <col min="10764" max="10764" width="5.28515625" style="684" customWidth="1"/>
    <col min="10765" max="10765" width="6.85546875" style="684" customWidth="1"/>
    <col min="10766" max="10766" width="4.7109375" style="684" customWidth="1"/>
    <col min="10767" max="10767" width="6.5703125" style="684" customWidth="1"/>
    <col min="10768" max="10768" width="5.7109375" style="684" customWidth="1"/>
    <col min="10769" max="10769" width="6.5703125" style="684" customWidth="1"/>
    <col min="10770" max="10787" width="11.7109375" style="684" customWidth="1"/>
    <col min="10788" max="11008" width="11.7109375" style="684"/>
    <col min="11009" max="11009" width="6.7109375" style="684" customWidth="1"/>
    <col min="11010" max="11010" width="5.85546875" style="684" customWidth="1"/>
    <col min="11011" max="11011" width="7.7109375" style="684" customWidth="1"/>
    <col min="11012" max="11012" width="4.42578125" style="684" customWidth="1"/>
    <col min="11013" max="11013" width="6.5703125" style="684" customWidth="1"/>
    <col min="11014" max="11014" width="5.85546875" style="684" customWidth="1"/>
    <col min="11015" max="11015" width="6.5703125" style="684" customWidth="1"/>
    <col min="11016" max="11016" width="4.7109375" style="684" customWidth="1"/>
    <col min="11017" max="11017" width="6.28515625" style="684" customWidth="1"/>
    <col min="11018" max="11018" width="4.42578125" style="684" customWidth="1"/>
    <col min="11019" max="11019" width="6.5703125" style="684" customWidth="1"/>
    <col min="11020" max="11020" width="5.28515625" style="684" customWidth="1"/>
    <col min="11021" max="11021" width="6.85546875" style="684" customWidth="1"/>
    <col min="11022" max="11022" width="4.7109375" style="684" customWidth="1"/>
    <col min="11023" max="11023" width="6.5703125" style="684" customWidth="1"/>
    <col min="11024" max="11024" width="5.7109375" style="684" customWidth="1"/>
    <col min="11025" max="11025" width="6.5703125" style="684" customWidth="1"/>
    <col min="11026" max="11043" width="11.7109375" style="684" customWidth="1"/>
    <col min="11044" max="11264" width="11.7109375" style="684"/>
    <col min="11265" max="11265" width="6.7109375" style="684" customWidth="1"/>
    <col min="11266" max="11266" width="5.85546875" style="684" customWidth="1"/>
    <col min="11267" max="11267" width="7.7109375" style="684" customWidth="1"/>
    <col min="11268" max="11268" width="4.42578125" style="684" customWidth="1"/>
    <col min="11269" max="11269" width="6.5703125" style="684" customWidth="1"/>
    <col min="11270" max="11270" width="5.85546875" style="684" customWidth="1"/>
    <col min="11271" max="11271" width="6.5703125" style="684" customWidth="1"/>
    <col min="11272" max="11272" width="4.7109375" style="684" customWidth="1"/>
    <col min="11273" max="11273" width="6.28515625" style="684" customWidth="1"/>
    <col min="11274" max="11274" width="4.42578125" style="684" customWidth="1"/>
    <col min="11275" max="11275" width="6.5703125" style="684" customWidth="1"/>
    <col min="11276" max="11276" width="5.28515625" style="684" customWidth="1"/>
    <col min="11277" max="11277" width="6.85546875" style="684" customWidth="1"/>
    <col min="11278" max="11278" width="4.7109375" style="684" customWidth="1"/>
    <col min="11279" max="11279" width="6.5703125" style="684" customWidth="1"/>
    <col min="11280" max="11280" width="5.7109375" style="684" customWidth="1"/>
    <col min="11281" max="11281" width="6.5703125" style="684" customWidth="1"/>
    <col min="11282" max="11299" width="11.7109375" style="684" customWidth="1"/>
    <col min="11300" max="11520" width="11.7109375" style="684"/>
    <col min="11521" max="11521" width="6.7109375" style="684" customWidth="1"/>
    <col min="11522" max="11522" width="5.85546875" style="684" customWidth="1"/>
    <col min="11523" max="11523" width="7.7109375" style="684" customWidth="1"/>
    <col min="11524" max="11524" width="4.42578125" style="684" customWidth="1"/>
    <col min="11525" max="11525" width="6.5703125" style="684" customWidth="1"/>
    <col min="11526" max="11526" width="5.85546875" style="684" customWidth="1"/>
    <col min="11527" max="11527" width="6.5703125" style="684" customWidth="1"/>
    <col min="11528" max="11528" width="4.7109375" style="684" customWidth="1"/>
    <col min="11529" max="11529" width="6.28515625" style="684" customWidth="1"/>
    <col min="11530" max="11530" width="4.42578125" style="684" customWidth="1"/>
    <col min="11531" max="11531" width="6.5703125" style="684" customWidth="1"/>
    <col min="11532" max="11532" width="5.28515625" style="684" customWidth="1"/>
    <col min="11533" max="11533" width="6.85546875" style="684" customWidth="1"/>
    <col min="11534" max="11534" width="4.7109375" style="684" customWidth="1"/>
    <col min="11535" max="11535" width="6.5703125" style="684" customWidth="1"/>
    <col min="11536" max="11536" width="5.7109375" style="684" customWidth="1"/>
    <col min="11537" max="11537" width="6.5703125" style="684" customWidth="1"/>
    <col min="11538" max="11555" width="11.7109375" style="684" customWidth="1"/>
    <col min="11556" max="11776" width="11.7109375" style="684"/>
    <col min="11777" max="11777" width="6.7109375" style="684" customWidth="1"/>
    <col min="11778" max="11778" width="5.85546875" style="684" customWidth="1"/>
    <col min="11779" max="11779" width="7.7109375" style="684" customWidth="1"/>
    <col min="11780" max="11780" width="4.42578125" style="684" customWidth="1"/>
    <col min="11781" max="11781" width="6.5703125" style="684" customWidth="1"/>
    <col min="11782" max="11782" width="5.85546875" style="684" customWidth="1"/>
    <col min="11783" max="11783" width="6.5703125" style="684" customWidth="1"/>
    <col min="11784" max="11784" width="4.7109375" style="684" customWidth="1"/>
    <col min="11785" max="11785" width="6.28515625" style="684" customWidth="1"/>
    <col min="11786" max="11786" width="4.42578125" style="684" customWidth="1"/>
    <col min="11787" max="11787" width="6.5703125" style="684" customWidth="1"/>
    <col min="11788" max="11788" width="5.28515625" style="684" customWidth="1"/>
    <col min="11789" max="11789" width="6.85546875" style="684" customWidth="1"/>
    <col min="11790" max="11790" width="4.7109375" style="684" customWidth="1"/>
    <col min="11791" max="11791" width="6.5703125" style="684" customWidth="1"/>
    <col min="11792" max="11792" width="5.7109375" style="684" customWidth="1"/>
    <col min="11793" max="11793" width="6.5703125" style="684" customWidth="1"/>
    <col min="11794" max="11811" width="11.7109375" style="684" customWidth="1"/>
    <col min="11812" max="12032" width="11.7109375" style="684"/>
    <col min="12033" max="12033" width="6.7109375" style="684" customWidth="1"/>
    <col min="12034" max="12034" width="5.85546875" style="684" customWidth="1"/>
    <col min="12035" max="12035" width="7.7109375" style="684" customWidth="1"/>
    <col min="12036" max="12036" width="4.42578125" style="684" customWidth="1"/>
    <col min="12037" max="12037" width="6.5703125" style="684" customWidth="1"/>
    <col min="12038" max="12038" width="5.85546875" style="684" customWidth="1"/>
    <col min="12039" max="12039" width="6.5703125" style="684" customWidth="1"/>
    <col min="12040" max="12040" width="4.7109375" style="684" customWidth="1"/>
    <col min="12041" max="12041" width="6.28515625" style="684" customWidth="1"/>
    <col min="12042" max="12042" width="4.42578125" style="684" customWidth="1"/>
    <col min="12043" max="12043" width="6.5703125" style="684" customWidth="1"/>
    <col min="12044" max="12044" width="5.28515625" style="684" customWidth="1"/>
    <col min="12045" max="12045" width="6.85546875" style="684" customWidth="1"/>
    <col min="12046" max="12046" width="4.7109375" style="684" customWidth="1"/>
    <col min="12047" max="12047" width="6.5703125" style="684" customWidth="1"/>
    <col min="12048" max="12048" width="5.7109375" style="684" customWidth="1"/>
    <col min="12049" max="12049" width="6.5703125" style="684" customWidth="1"/>
    <col min="12050" max="12067" width="11.7109375" style="684" customWidth="1"/>
    <col min="12068" max="12288" width="11.7109375" style="684"/>
    <col min="12289" max="12289" width="6.7109375" style="684" customWidth="1"/>
    <col min="12290" max="12290" width="5.85546875" style="684" customWidth="1"/>
    <col min="12291" max="12291" width="7.7109375" style="684" customWidth="1"/>
    <col min="12292" max="12292" width="4.42578125" style="684" customWidth="1"/>
    <col min="12293" max="12293" width="6.5703125" style="684" customWidth="1"/>
    <col min="12294" max="12294" width="5.85546875" style="684" customWidth="1"/>
    <col min="12295" max="12295" width="6.5703125" style="684" customWidth="1"/>
    <col min="12296" max="12296" width="4.7109375" style="684" customWidth="1"/>
    <col min="12297" max="12297" width="6.28515625" style="684" customWidth="1"/>
    <col min="12298" max="12298" width="4.42578125" style="684" customWidth="1"/>
    <col min="12299" max="12299" width="6.5703125" style="684" customWidth="1"/>
    <col min="12300" max="12300" width="5.28515625" style="684" customWidth="1"/>
    <col min="12301" max="12301" width="6.85546875" style="684" customWidth="1"/>
    <col min="12302" max="12302" width="4.7109375" style="684" customWidth="1"/>
    <col min="12303" max="12303" width="6.5703125" style="684" customWidth="1"/>
    <col min="12304" max="12304" width="5.7109375" style="684" customWidth="1"/>
    <col min="12305" max="12305" width="6.5703125" style="684" customWidth="1"/>
    <col min="12306" max="12323" width="11.7109375" style="684" customWidth="1"/>
    <col min="12324" max="12544" width="11.7109375" style="684"/>
    <col min="12545" max="12545" width="6.7109375" style="684" customWidth="1"/>
    <col min="12546" max="12546" width="5.85546875" style="684" customWidth="1"/>
    <col min="12547" max="12547" width="7.7109375" style="684" customWidth="1"/>
    <col min="12548" max="12548" width="4.42578125" style="684" customWidth="1"/>
    <col min="12549" max="12549" width="6.5703125" style="684" customWidth="1"/>
    <col min="12550" max="12550" width="5.85546875" style="684" customWidth="1"/>
    <col min="12551" max="12551" width="6.5703125" style="684" customWidth="1"/>
    <col min="12552" max="12552" width="4.7109375" style="684" customWidth="1"/>
    <col min="12553" max="12553" width="6.28515625" style="684" customWidth="1"/>
    <col min="12554" max="12554" width="4.42578125" style="684" customWidth="1"/>
    <col min="12555" max="12555" width="6.5703125" style="684" customWidth="1"/>
    <col min="12556" max="12556" width="5.28515625" style="684" customWidth="1"/>
    <col min="12557" max="12557" width="6.85546875" style="684" customWidth="1"/>
    <col min="12558" max="12558" width="4.7109375" style="684" customWidth="1"/>
    <col min="12559" max="12559" width="6.5703125" style="684" customWidth="1"/>
    <col min="12560" max="12560" width="5.7109375" style="684" customWidth="1"/>
    <col min="12561" max="12561" width="6.5703125" style="684" customWidth="1"/>
    <col min="12562" max="12579" width="11.7109375" style="684" customWidth="1"/>
    <col min="12580" max="12800" width="11.7109375" style="684"/>
    <col min="12801" max="12801" width="6.7109375" style="684" customWidth="1"/>
    <col min="12802" max="12802" width="5.85546875" style="684" customWidth="1"/>
    <col min="12803" max="12803" width="7.7109375" style="684" customWidth="1"/>
    <col min="12804" max="12804" width="4.42578125" style="684" customWidth="1"/>
    <col min="12805" max="12805" width="6.5703125" style="684" customWidth="1"/>
    <col min="12806" max="12806" width="5.85546875" style="684" customWidth="1"/>
    <col min="12807" max="12807" width="6.5703125" style="684" customWidth="1"/>
    <col min="12808" max="12808" width="4.7109375" style="684" customWidth="1"/>
    <col min="12809" max="12809" width="6.28515625" style="684" customWidth="1"/>
    <col min="12810" max="12810" width="4.42578125" style="684" customWidth="1"/>
    <col min="12811" max="12811" width="6.5703125" style="684" customWidth="1"/>
    <col min="12812" max="12812" width="5.28515625" style="684" customWidth="1"/>
    <col min="12813" max="12813" width="6.85546875" style="684" customWidth="1"/>
    <col min="12814" max="12814" width="4.7109375" style="684" customWidth="1"/>
    <col min="12815" max="12815" width="6.5703125" style="684" customWidth="1"/>
    <col min="12816" max="12816" width="5.7109375" style="684" customWidth="1"/>
    <col min="12817" max="12817" width="6.5703125" style="684" customWidth="1"/>
    <col min="12818" max="12835" width="11.7109375" style="684" customWidth="1"/>
    <col min="12836" max="13056" width="11.7109375" style="684"/>
    <col min="13057" max="13057" width="6.7109375" style="684" customWidth="1"/>
    <col min="13058" max="13058" width="5.85546875" style="684" customWidth="1"/>
    <col min="13059" max="13059" width="7.7109375" style="684" customWidth="1"/>
    <col min="13060" max="13060" width="4.42578125" style="684" customWidth="1"/>
    <col min="13061" max="13061" width="6.5703125" style="684" customWidth="1"/>
    <col min="13062" max="13062" width="5.85546875" style="684" customWidth="1"/>
    <col min="13063" max="13063" width="6.5703125" style="684" customWidth="1"/>
    <col min="13064" max="13064" width="4.7109375" style="684" customWidth="1"/>
    <col min="13065" max="13065" width="6.28515625" style="684" customWidth="1"/>
    <col min="13066" max="13066" width="4.42578125" style="684" customWidth="1"/>
    <col min="13067" max="13067" width="6.5703125" style="684" customWidth="1"/>
    <col min="13068" max="13068" width="5.28515625" style="684" customWidth="1"/>
    <col min="13069" max="13069" width="6.85546875" style="684" customWidth="1"/>
    <col min="13070" max="13070" width="4.7109375" style="684" customWidth="1"/>
    <col min="13071" max="13071" width="6.5703125" style="684" customWidth="1"/>
    <col min="13072" max="13072" width="5.7109375" style="684" customWidth="1"/>
    <col min="13073" max="13073" width="6.5703125" style="684" customWidth="1"/>
    <col min="13074" max="13091" width="11.7109375" style="684" customWidth="1"/>
    <col min="13092" max="13312" width="11.7109375" style="684"/>
    <col min="13313" max="13313" width="6.7109375" style="684" customWidth="1"/>
    <col min="13314" max="13314" width="5.85546875" style="684" customWidth="1"/>
    <col min="13315" max="13315" width="7.7109375" style="684" customWidth="1"/>
    <col min="13316" max="13316" width="4.42578125" style="684" customWidth="1"/>
    <col min="13317" max="13317" width="6.5703125" style="684" customWidth="1"/>
    <col min="13318" max="13318" width="5.85546875" style="684" customWidth="1"/>
    <col min="13319" max="13319" width="6.5703125" style="684" customWidth="1"/>
    <col min="13320" max="13320" width="4.7109375" style="684" customWidth="1"/>
    <col min="13321" max="13321" width="6.28515625" style="684" customWidth="1"/>
    <col min="13322" max="13322" width="4.42578125" style="684" customWidth="1"/>
    <col min="13323" max="13323" width="6.5703125" style="684" customWidth="1"/>
    <col min="13324" max="13324" width="5.28515625" style="684" customWidth="1"/>
    <col min="13325" max="13325" width="6.85546875" style="684" customWidth="1"/>
    <col min="13326" max="13326" width="4.7109375" style="684" customWidth="1"/>
    <col min="13327" max="13327" width="6.5703125" style="684" customWidth="1"/>
    <col min="13328" max="13328" width="5.7109375" style="684" customWidth="1"/>
    <col min="13329" max="13329" width="6.5703125" style="684" customWidth="1"/>
    <col min="13330" max="13347" width="11.7109375" style="684" customWidth="1"/>
    <col min="13348" max="13568" width="11.7109375" style="684"/>
    <col min="13569" max="13569" width="6.7109375" style="684" customWidth="1"/>
    <col min="13570" max="13570" width="5.85546875" style="684" customWidth="1"/>
    <col min="13571" max="13571" width="7.7109375" style="684" customWidth="1"/>
    <col min="13572" max="13572" width="4.42578125" style="684" customWidth="1"/>
    <col min="13573" max="13573" width="6.5703125" style="684" customWidth="1"/>
    <col min="13574" max="13574" width="5.85546875" style="684" customWidth="1"/>
    <col min="13575" max="13575" width="6.5703125" style="684" customWidth="1"/>
    <col min="13576" max="13576" width="4.7109375" style="684" customWidth="1"/>
    <col min="13577" max="13577" width="6.28515625" style="684" customWidth="1"/>
    <col min="13578" max="13578" width="4.42578125" style="684" customWidth="1"/>
    <col min="13579" max="13579" width="6.5703125" style="684" customWidth="1"/>
    <col min="13580" max="13580" width="5.28515625" style="684" customWidth="1"/>
    <col min="13581" max="13581" width="6.85546875" style="684" customWidth="1"/>
    <col min="13582" max="13582" width="4.7109375" style="684" customWidth="1"/>
    <col min="13583" max="13583" width="6.5703125" style="684" customWidth="1"/>
    <col min="13584" max="13584" width="5.7109375" style="684" customWidth="1"/>
    <col min="13585" max="13585" width="6.5703125" style="684" customWidth="1"/>
    <col min="13586" max="13603" width="11.7109375" style="684" customWidth="1"/>
    <col min="13604" max="13824" width="11.7109375" style="684"/>
    <col min="13825" max="13825" width="6.7109375" style="684" customWidth="1"/>
    <col min="13826" max="13826" width="5.85546875" style="684" customWidth="1"/>
    <col min="13827" max="13827" width="7.7109375" style="684" customWidth="1"/>
    <col min="13828" max="13828" width="4.42578125" style="684" customWidth="1"/>
    <col min="13829" max="13829" width="6.5703125" style="684" customWidth="1"/>
    <col min="13830" max="13830" width="5.85546875" style="684" customWidth="1"/>
    <col min="13831" max="13831" width="6.5703125" style="684" customWidth="1"/>
    <col min="13832" max="13832" width="4.7109375" style="684" customWidth="1"/>
    <col min="13833" max="13833" width="6.28515625" style="684" customWidth="1"/>
    <col min="13834" max="13834" width="4.42578125" style="684" customWidth="1"/>
    <col min="13835" max="13835" width="6.5703125" style="684" customWidth="1"/>
    <col min="13836" max="13836" width="5.28515625" style="684" customWidth="1"/>
    <col min="13837" max="13837" width="6.85546875" style="684" customWidth="1"/>
    <col min="13838" max="13838" width="4.7109375" style="684" customWidth="1"/>
    <col min="13839" max="13839" width="6.5703125" style="684" customWidth="1"/>
    <col min="13840" max="13840" width="5.7109375" style="684" customWidth="1"/>
    <col min="13841" max="13841" width="6.5703125" style="684" customWidth="1"/>
    <col min="13842" max="13859" width="11.7109375" style="684" customWidth="1"/>
    <col min="13860" max="14080" width="11.7109375" style="684"/>
    <col min="14081" max="14081" width="6.7109375" style="684" customWidth="1"/>
    <col min="14082" max="14082" width="5.85546875" style="684" customWidth="1"/>
    <col min="14083" max="14083" width="7.7109375" style="684" customWidth="1"/>
    <col min="14084" max="14084" width="4.42578125" style="684" customWidth="1"/>
    <col min="14085" max="14085" width="6.5703125" style="684" customWidth="1"/>
    <col min="14086" max="14086" width="5.85546875" style="684" customWidth="1"/>
    <col min="14087" max="14087" width="6.5703125" style="684" customWidth="1"/>
    <col min="14088" max="14088" width="4.7109375" style="684" customWidth="1"/>
    <col min="14089" max="14089" width="6.28515625" style="684" customWidth="1"/>
    <col min="14090" max="14090" width="4.42578125" style="684" customWidth="1"/>
    <col min="14091" max="14091" width="6.5703125" style="684" customWidth="1"/>
    <col min="14092" max="14092" width="5.28515625" style="684" customWidth="1"/>
    <col min="14093" max="14093" width="6.85546875" style="684" customWidth="1"/>
    <col min="14094" max="14094" width="4.7109375" style="684" customWidth="1"/>
    <col min="14095" max="14095" width="6.5703125" style="684" customWidth="1"/>
    <col min="14096" max="14096" width="5.7109375" style="684" customWidth="1"/>
    <col min="14097" max="14097" width="6.5703125" style="684" customWidth="1"/>
    <col min="14098" max="14115" width="11.7109375" style="684" customWidth="1"/>
    <col min="14116" max="14336" width="11.7109375" style="684"/>
    <col min="14337" max="14337" width="6.7109375" style="684" customWidth="1"/>
    <col min="14338" max="14338" width="5.85546875" style="684" customWidth="1"/>
    <col min="14339" max="14339" width="7.7109375" style="684" customWidth="1"/>
    <col min="14340" max="14340" width="4.42578125" style="684" customWidth="1"/>
    <col min="14341" max="14341" width="6.5703125" style="684" customWidth="1"/>
    <col min="14342" max="14342" width="5.85546875" style="684" customWidth="1"/>
    <col min="14343" max="14343" width="6.5703125" style="684" customWidth="1"/>
    <col min="14344" max="14344" width="4.7109375" style="684" customWidth="1"/>
    <col min="14345" max="14345" width="6.28515625" style="684" customWidth="1"/>
    <col min="14346" max="14346" width="4.42578125" style="684" customWidth="1"/>
    <col min="14347" max="14347" width="6.5703125" style="684" customWidth="1"/>
    <col min="14348" max="14348" width="5.28515625" style="684" customWidth="1"/>
    <col min="14349" max="14349" width="6.85546875" style="684" customWidth="1"/>
    <col min="14350" max="14350" width="4.7109375" style="684" customWidth="1"/>
    <col min="14351" max="14351" width="6.5703125" style="684" customWidth="1"/>
    <col min="14352" max="14352" width="5.7109375" style="684" customWidth="1"/>
    <col min="14353" max="14353" width="6.5703125" style="684" customWidth="1"/>
    <col min="14354" max="14371" width="11.7109375" style="684" customWidth="1"/>
    <col min="14372" max="14592" width="11.7109375" style="684"/>
    <col min="14593" max="14593" width="6.7109375" style="684" customWidth="1"/>
    <col min="14594" max="14594" width="5.85546875" style="684" customWidth="1"/>
    <col min="14595" max="14595" width="7.7109375" style="684" customWidth="1"/>
    <col min="14596" max="14596" width="4.42578125" style="684" customWidth="1"/>
    <col min="14597" max="14597" width="6.5703125" style="684" customWidth="1"/>
    <col min="14598" max="14598" width="5.85546875" style="684" customWidth="1"/>
    <col min="14599" max="14599" width="6.5703125" style="684" customWidth="1"/>
    <col min="14600" max="14600" width="4.7109375" style="684" customWidth="1"/>
    <col min="14601" max="14601" width="6.28515625" style="684" customWidth="1"/>
    <col min="14602" max="14602" width="4.42578125" style="684" customWidth="1"/>
    <col min="14603" max="14603" width="6.5703125" style="684" customWidth="1"/>
    <col min="14604" max="14604" width="5.28515625" style="684" customWidth="1"/>
    <col min="14605" max="14605" width="6.85546875" style="684" customWidth="1"/>
    <col min="14606" max="14606" width="4.7109375" style="684" customWidth="1"/>
    <col min="14607" max="14607" width="6.5703125" style="684" customWidth="1"/>
    <col min="14608" max="14608" width="5.7109375" style="684" customWidth="1"/>
    <col min="14609" max="14609" width="6.5703125" style="684" customWidth="1"/>
    <col min="14610" max="14627" width="11.7109375" style="684" customWidth="1"/>
    <col min="14628" max="14848" width="11.7109375" style="684"/>
    <col min="14849" max="14849" width="6.7109375" style="684" customWidth="1"/>
    <col min="14850" max="14850" width="5.85546875" style="684" customWidth="1"/>
    <col min="14851" max="14851" width="7.7109375" style="684" customWidth="1"/>
    <col min="14852" max="14852" width="4.42578125" style="684" customWidth="1"/>
    <col min="14853" max="14853" width="6.5703125" style="684" customWidth="1"/>
    <col min="14854" max="14854" width="5.85546875" style="684" customWidth="1"/>
    <col min="14855" max="14855" width="6.5703125" style="684" customWidth="1"/>
    <col min="14856" max="14856" width="4.7109375" style="684" customWidth="1"/>
    <col min="14857" max="14857" width="6.28515625" style="684" customWidth="1"/>
    <col min="14858" max="14858" width="4.42578125" style="684" customWidth="1"/>
    <col min="14859" max="14859" width="6.5703125" style="684" customWidth="1"/>
    <col min="14860" max="14860" width="5.28515625" style="684" customWidth="1"/>
    <col min="14861" max="14861" width="6.85546875" style="684" customWidth="1"/>
    <col min="14862" max="14862" width="4.7109375" style="684" customWidth="1"/>
    <col min="14863" max="14863" width="6.5703125" style="684" customWidth="1"/>
    <col min="14864" max="14864" width="5.7109375" style="684" customWidth="1"/>
    <col min="14865" max="14865" width="6.5703125" style="684" customWidth="1"/>
    <col min="14866" max="14883" width="11.7109375" style="684" customWidth="1"/>
    <col min="14884" max="15104" width="11.7109375" style="684"/>
    <col min="15105" max="15105" width="6.7109375" style="684" customWidth="1"/>
    <col min="15106" max="15106" width="5.85546875" style="684" customWidth="1"/>
    <col min="15107" max="15107" width="7.7109375" style="684" customWidth="1"/>
    <col min="15108" max="15108" width="4.42578125" style="684" customWidth="1"/>
    <col min="15109" max="15109" width="6.5703125" style="684" customWidth="1"/>
    <col min="15110" max="15110" width="5.85546875" style="684" customWidth="1"/>
    <col min="15111" max="15111" width="6.5703125" style="684" customWidth="1"/>
    <col min="15112" max="15112" width="4.7109375" style="684" customWidth="1"/>
    <col min="15113" max="15113" width="6.28515625" style="684" customWidth="1"/>
    <col min="15114" max="15114" width="4.42578125" style="684" customWidth="1"/>
    <col min="15115" max="15115" width="6.5703125" style="684" customWidth="1"/>
    <col min="15116" max="15116" width="5.28515625" style="684" customWidth="1"/>
    <col min="15117" max="15117" width="6.85546875" style="684" customWidth="1"/>
    <col min="15118" max="15118" width="4.7109375" style="684" customWidth="1"/>
    <col min="15119" max="15119" width="6.5703125" style="684" customWidth="1"/>
    <col min="15120" max="15120" width="5.7109375" style="684" customWidth="1"/>
    <col min="15121" max="15121" width="6.5703125" style="684" customWidth="1"/>
    <col min="15122" max="15139" width="11.7109375" style="684" customWidth="1"/>
    <col min="15140" max="15360" width="11.7109375" style="684"/>
    <col min="15361" max="15361" width="6.7109375" style="684" customWidth="1"/>
    <col min="15362" max="15362" width="5.85546875" style="684" customWidth="1"/>
    <col min="15363" max="15363" width="7.7109375" style="684" customWidth="1"/>
    <col min="15364" max="15364" width="4.42578125" style="684" customWidth="1"/>
    <col min="15365" max="15365" width="6.5703125" style="684" customWidth="1"/>
    <col min="15366" max="15366" width="5.85546875" style="684" customWidth="1"/>
    <col min="15367" max="15367" width="6.5703125" style="684" customWidth="1"/>
    <col min="15368" max="15368" width="4.7109375" style="684" customWidth="1"/>
    <col min="15369" max="15369" width="6.28515625" style="684" customWidth="1"/>
    <col min="15370" max="15370" width="4.42578125" style="684" customWidth="1"/>
    <col min="15371" max="15371" width="6.5703125" style="684" customWidth="1"/>
    <col min="15372" max="15372" width="5.28515625" style="684" customWidth="1"/>
    <col min="15373" max="15373" width="6.85546875" style="684" customWidth="1"/>
    <col min="15374" max="15374" width="4.7109375" style="684" customWidth="1"/>
    <col min="15375" max="15375" width="6.5703125" style="684" customWidth="1"/>
    <col min="15376" max="15376" width="5.7109375" style="684" customWidth="1"/>
    <col min="15377" max="15377" width="6.5703125" style="684" customWidth="1"/>
    <col min="15378" max="15395" width="11.7109375" style="684" customWidth="1"/>
    <col min="15396" max="15616" width="11.7109375" style="684"/>
    <col min="15617" max="15617" width="6.7109375" style="684" customWidth="1"/>
    <col min="15618" max="15618" width="5.85546875" style="684" customWidth="1"/>
    <col min="15619" max="15619" width="7.7109375" style="684" customWidth="1"/>
    <col min="15620" max="15620" width="4.42578125" style="684" customWidth="1"/>
    <col min="15621" max="15621" width="6.5703125" style="684" customWidth="1"/>
    <col min="15622" max="15622" width="5.85546875" style="684" customWidth="1"/>
    <col min="15623" max="15623" width="6.5703125" style="684" customWidth="1"/>
    <col min="15624" max="15624" width="4.7109375" style="684" customWidth="1"/>
    <col min="15625" max="15625" width="6.28515625" style="684" customWidth="1"/>
    <col min="15626" max="15626" width="4.42578125" style="684" customWidth="1"/>
    <col min="15627" max="15627" width="6.5703125" style="684" customWidth="1"/>
    <col min="15628" max="15628" width="5.28515625" style="684" customWidth="1"/>
    <col min="15629" max="15629" width="6.85546875" style="684" customWidth="1"/>
    <col min="15630" max="15630" width="4.7109375" style="684" customWidth="1"/>
    <col min="15631" max="15631" width="6.5703125" style="684" customWidth="1"/>
    <col min="15632" max="15632" width="5.7109375" style="684" customWidth="1"/>
    <col min="15633" max="15633" width="6.5703125" style="684" customWidth="1"/>
    <col min="15634" max="15651" width="11.7109375" style="684" customWidth="1"/>
    <col min="15652" max="15872" width="11.7109375" style="684"/>
    <col min="15873" max="15873" width="6.7109375" style="684" customWidth="1"/>
    <col min="15874" max="15874" width="5.85546875" style="684" customWidth="1"/>
    <col min="15875" max="15875" width="7.7109375" style="684" customWidth="1"/>
    <col min="15876" max="15876" width="4.42578125" style="684" customWidth="1"/>
    <col min="15877" max="15877" width="6.5703125" style="684" customWidth="1"/>
    <col min="15878" max="15878" width="5.85546875" style="684" customWidth="1"/>
    <col min="15879" max="15879" width="6.5703125" style="684" customWidth="1"/>
    <col min="15880" max="15880" width="4.7109375" style="684" customWidth="1"/>
    <col min="15881" max="15881" width="6.28515625" style="684" customWidth="1"/>
    <col min="15882" max="15882" width="4.42578125" style="684" customWidth="1"/>
    <col min="15883" max="15883" width="6.5703125" style="684" customWidth="1"/>
    <col min="15884" max="15884" width="5.28515625" style="684" customWidth="1"/>
    <col min="15885" max="15885" width="6.85546875" style="684" customWidth="1"/>
    <col min="15886" max="15886" width="4.7109375" style="684" customWidth="1"/>
    <col min="15887" max="15887" width="6.5703125" style="684" customWidth="1"/>
    <col min="15888" max="15888" width="5.7109375" style="684" customWidth="1"/>
    <col min="15889" max="15889" width="6.5703125" style="684" customWidth="1"/>
    <col min="15890" max="15907" width="11.7109375" style="684" customWidth="1"/>
    <col min="15908" max="16128" width="11.7109375" style="684"/>
    <col min="16129" max="16129" width="6.7109375" style="684" customWidth="1"/>
    <col min="16130" max="16130" width="5.85546875" style="684" customWidth="1"/>
    <col min="16131" max="16131" width="7.7109375" style="684" customWidth="1"/>
    <col min="16132" max="16132" width="4.42578125" style="684" customWidth="1"/>
    <col min="16133" max="16133" width="6.5703125" style="684" customWidth="1"/>
    <col min="16134" max="16134" width="5.85546875" style="684" customWidth="1"/>
    <col min="16135" max="16135" width="6.5703125" style="684" customWidth="1"/>
    <col min="16136" max="16136" width="4.7109375" style="684" customWidth="1"/>
    <col min="16137" max="16137" width="6.28515625" style="684" customWidth="1"/>
    <col min="16138" max="16138" width="4.42578125" style="684" customWidth="1"/>
    <col min="16139" max="16139" width="6.5703125" style="684" customWidth="1"/>
    <col min="16140" max="16140" width="5.28515625" style="684" customWidth="1"/>
    <col min="16141" max="16141" width="6.85546875" style="684" customWidth="1"/>
    <col min="16142" max="16142" width="4.7109375" style="684" customWidth="1"/>
    <col min="16143" max="16143" width="6.5703125" style="684" customWidth="1"/>
    <col min="16144" max="16144" width="5.7109375" style="684" customWidth="1"/>
    <col min="16145" max="16145" width="6.5703125" style="684" customWidth="1"/>
    <col min="16146" max="16163" width="11.7109375" style="684" customWidth="1"/>
    <col min="16164" max="16384" width="11.7109375" style="684"/>
  </cols>
  <sheetData>
    <row r="1" spans="1:17" ht="18">
      <c r="A1" s="621" t="s">
        <v>459</v>
      </c>
      <c r="B1" s="623"/>
      <c r="C1" s="623"/>
      <c r="D1" s="623"/>
      <c r="E1" s="623"/>
      <c r="F1" s="623"/>
      <c r="G1" s="623"/>
      <c r="H1" s="623"/>
      <c r="I1" s="623"/>
      <c r="J1" s="623"/>
      <c r="K1" s="623"/>
      <c r="L1" s="623"/>
      <c r="M1" s="623"/>
      <c r="N1" s="623"/>
      <c r="O1" s="623"/>
      <c r="P1" s="623"/>
    </row>
    <row r="2" spans="1:17" ht="15.75">
      <c r="A2" s="628" t="s">
        <v>567</v>
      </c>
      <c r="B2" s="623"/>
      <c r="C2" s="623"/>
      <c r="D2" s="623"/>
      <c r="E2" s="623"/>
      <c r="F2" s="623"/>
      <c r="G2" s="623"/>
      <c r="H2" s="623"/>
      <c r="I2" s="623"/>
      <c r="J2" s="623"/>
      <c r="K2" s="623"/>
      <c r="L2" s="623"/>
      <c r="M2" s="623"/>
      <c r="N2" s="623"/>
      <c r="O2" s="623"/>
      <c r="P2" s="623"/>
    </row>
    <row r="3" spans="1:17" ht="13.5" customHeight="1">
      <c r="A3" s="631">
        <v>2015</v>
      </c>
      <c r="B3" s="811" t="s">
        <v>461</v>
      </c>
      <c r="C3" s="812"/>
      <c r="D3" s="813"/>
      <c r="E3" s="812"/>
      <c r="F3" s="813"/>
      <c r="G3" s="812"/>
      <c r="H3" s="813"/>
      <c r="I3" s="812"/>
      <c r="J3" s="813"/>
      <c r="K3" s="812"/>
      <c r="L3" s="813"/>
      <c r="M3" s="812"/>
      <c r="N3" s="813"/>
      <c r="O3" s="812"/>
      <c r="P3" s="813"/>
      <c r="Q3" s="814"/>
    </row>
    <row r="4" spans="1:17" ht="11.45" customHeight="1">
      <c r="A4" s="632" t="s">
        <v>422</v>
      </c>
      <c r="B4" s="815" t="s">
        <v>568</v>
      </c>
      <c r="C4" s="816"/>
      <c r="D4" s="634" t="s">
        <v>569</v>
      </c>
      <c r="E4" s="816"/>
      <c r="F4" s="634" t="s">
        <v>570</v>
      </c>
      <c r="G4" s="816"/>
      <c r="H4" s="634" t="s">
        <v>571</v>
      </c>
      <c r="I4" s="816"/>
      <c r="J4" s="634" t="s">
        <v>572</v>
      </c>
      <c r="K4" s="816"/>
      <c r="L4" s="634" t="s">
        <v>573</v>
      </c>
      <c r="M4" s="816"/>
      <c r="N4" s="634" t="s">
        <v>574</v>
      </c>
      <c r="O4" s="816"/>
      <c r="P4" s="634" t="s">
        <v>575</v>
      </c>
      <c r="Q4" s="816"/>
    </row>
    <row r="5" spans="1:17" ht="11.45" customHeight="1">
      <c r="A5" s="635" t="s">
        <v>428</v>
      </c>
      <c r="B5" s="638" t="s">
        <v>472</v>
      </c>
      <c r="C5" s="817" t="s">
        <v>230</v>
      </c>
      <c r="D5" s="638" t="s">
        <v>472</v>
      </c>
      <c r="E5" s="817" t="s">
        <v>230</v>
      </c>
      <c r="F5" s="638" t="s">
        <v>472</v>
      </c>
      <c r="G5" s="817" t="s">
        <v>230</v>
      </c>
      <c r="H5" s="638" t="s">
        <v>472</v>
      </c>
      <c r="I5" s="817" t="s">
        <v>230</v>
      </c>
      <c r="J5" s="638" t="s">
        <v>472</v>
      </c>
      <c r="K5" s="817" t="s">
        <v>230</v>
      </c>
      <c r="L5" s="638" t="s">
        <v>472</v>
      </c>
      <c r="M5" s="817" t="s">
        <v>230</v>
      </c>
      <c r="N5" s="638" t="s">
        <v>472</v>
      </c>
      <c r="O5" s="817" t="s">
        <v>230</v>
      </c>
      <c r="P5" s="638" t="s">
        <v>472</v>
      </c>
      <c r="Q5" s="817" t="s">
        <v>230</v>
      </c>
    </row>
    <row r="6" spans="1:17" ht="6" customHeight="1">
      <c r="A6" s="639"/>
      <c r="B6" s="639"/>
      <c r="C6" s="639"/>
      <c r="D6" s="639"/>
      <c r="E6" s="639"/>
      <c r="F6" s="639"/>
      <c r="G6" s="639"/>
      <c r="H6" s="639"/>
      <c r="I6" s="639"/>
      <c r="J6" s="639"/>
      <c r="K6" s="639"/>
      <c r="L6" s="639"/>
      <c r="M6" s="639"/>
      <c r="N6" s="639"/>
      <c r="O6" s="639"/>
      <c r="P6" s="639"/>
      <c r="Q6" s="639"/>
    </row>
    <row r="7" spans="1:17" ht="11.45" customHeight="1">
      <c r="A7" s="641">
        <v>42007</v>
      </c>
      <c r="B7" s="795">
        <v>0.61787499999999995</v>
      </c>
      <c r="C7" s="796">
        <v>870.9</v>
      </c>
      <c r="D7" s="795">
        <v>1.4375249999999999</v>
      </c>
      <c r="E7" s="797">
        <v>919.58</v>
      </c>
      <c r="F7" s="795">
        <v>0.318</v>
      </c>
      <c r="G7" s="796">
        <v>611.95000000000005</v>
      </c>
      <c r="H7" s="795">
        <v>0.97217500000000001</v>
      </c>
      <c r="I7" s="797">
        <v>794.95</v>
      </c>
      <c r="J7" s="795">
        <v>1.36555</v>
      </c>
      <c r="K7" s="796">
        <v>763.31</v>
      </c>
      <c r="L7" s="795">
        <v>0.15684999999999999</v>
      </c>
      <c r="M7" s="797">
        <v>388.27</v>
      </c>
      <c r="N7" s="795">
        <v>0.41354999999999997</v>
      </c>
      <c r="O7" s="796">
        <v>376.61</v>
      </c>
      <c r="P7" s="795">
        <v>1.1796500000000001</v>
      </c>
      <c r="Q7" s="796">
        <v>1463.11</v>
      </c>
    </row>
    <row r="8" spans="1:17" ht="11.45" customHeight="1">
      <c r="A8" s="641">
        <v>42014</v>
      </c>
      <c r="B8" s="763">
        <v>0.51367499999999999</v>
      </c>
      <c r="C8" s="768">
        <v>902.19</v>
      </c>
      <c r="D8" s="769">
        <v>1.8078749999999999</v>
      </c>
      <c r="E8" s="765">
        <v>909.64</v>
      </c>
      <c r="F8" s="763">
        <v>1.0703499999999999</v>
      </c>
      <c r="G8" s="768">
        <v>614.6</v>
      </c>
      <c r="H8" s="769">
        <v>0.66205000000000003</v>
      </c>
      <c r="I8" s="765">
        <v>771.62</v>
      </c>
      <c r="J8" s="763">
        <v>1.54545</v>
      </c>
      <c r="K8" s="768">
        <v>781.92</v>
      </c>
      <c r="L8" s="769">
        <v>0.43172500000000003</v>
      </c>
      <c r="M8" s="765">
        <v>389.13</v>
      </c>
      <c r="N8" s="763">
        <v>0.39577499999999999</v>
      </c>
      <c r="O8" s="768">
        <v>386.27</v>
      </c>
      <c r="P8" s="769">
        <v>1.0920000000000001</v>
      </c>
      <c r="Q8" s="768">
        <v>1476.3</v>
      </c>
    </row>
    <row r="9" spans="1:17" ht="11.45" customHeight="1">
      <c r="A9" s="641">
        <v>42021</v>
      </c>
      <c r="B9" s="763">
        <v>0.63692499999999996</v>
      </c>
      <c r="C9" s="768">
        <v>854.66</v>
      </c>
      <c r="D9" s="769">
        <v>1.0164500000000001</v>
      </c>
      <c r="E9" s="765">
        <v>920.95</v>
      </c>
      <c r="F9" s="763">
        <v>0.22862499999999999</v>
      </c>
      <c r="G9" s="768">
        <v>663.14</v>
      </c>
      <c r="H9" s="769">
        <v>0.294325</v>
      </c>
      <c r="I9" s="765">
        <v>793.04</v>
      </c>
      <c r="J9" s="763">
        <v>0.76680000000000004</v>
      </c>
      <c r="K9" s="768">
        <v>814.48</v>
      </c>
      <c r="L9" s="769">
        <v>0.79532499999999995</v>
      </c>
      <c r="M9" s="765">
        <v>399.38</v>
      </c>
      <c r="N9" s="763">
        <v>0.58137499999999998</v>
      </c>
      <c r="O9" s="768">
        <v>393.58</v>
      </c>
      <c r="P9" s="769">
        <v>1.4090750000000001</v>
      </c>
      <c r="Q9" s="768">
        <v>1455.03</v>
      </c>
    </row>
    <row r="10" spans="1:17" ht="11.45" customHeight="1">
      <c r="A10" s="641">
        <v>42028</v>
      </c>
      <c r="B10" s="798">
        <v>2.6787999999999998</v>
      </c>
      <c r="C10" s="799">
        <v>782.35</v>
      </c>
      <c r="D10" s="798">
        <v>1.97665</v>
      </c>
      <c r="E10" s="771">
        <v>909.71</v>
      </c>
      <c r="F10" s="798">
        <v>0.56184999999999996</v>
      </c>
      <c r="G10" s="799">
        <v>654.91999999999996</v>
      </c>
      <c r="H10" s="798">
        <v>0.43190000000000001</v>
      </c>
      <c r="I10" s="771">
        <v>821.29</v>
      </c>
      <c r="J10" s="798">
        <v>0.80962500000000004</v>
      </c>
      <c r="K10" s="799">
        <v>829.98</v>
      </c>
      <c r="L10" s="798">
        <v>0.32435000000000003</v>
      </c>
      <c r="M10" s="771">
        <v>394.07</v>
      </c>
      <c r="N10" s="798">
        <v>0.41399999999999998</v>
      </c>
      <c r="O10" s="799">
        <v>409.92</v>
      </c>
      <c r="P10" s="798">
        <v>1.013325</v>
      </c>
      <c r="Q10" s="799">
        <v>1473.67</v>
      </c>
    </row>
    <row r="11" spans="1:17" ht="11.45" customHeight="1">
      <c r="A11" s="641">
        <v>42035</v>
      </c>
      <c r="B11" s="750">
        <v>1.0296000000000001</v>
      </c>
      <c r="C11" s="761">
        <v>803.83</v>
      </c>
      <c r="D11" s="750">
        <v>3.0500750000000001</v>
      </c>
      <c r="E11" s="753">
        <v>882.46</v>
      </c>
      <c r="F11" s="750">
        <v>3.1050000000000001E-2</v>
      </c>
      <c r="G11" s="761">
        <v>714.34</v>
      </c>
      <c r="H11" s="750">
        <v>1.7961499999999999</v>
      </c>
      <c r="I11" s="753">
        <v>759.3</v>
      </c>
      <c r="J11" s="750">
        <v>2.7415750000000001</v>
      </c>
      <c r="K11" s="761">
        <v>770.88</v>
      </c>
      <c r="L11" s="750">
        <v>0.132525</v>
      </c>
      <c r="M11" s="753">
        <v>406.1</v>
      </c>
      <c r="N11" s="750">
        <v>0.35444999999999999</v>
      </c>
      <c r="O11" s="761">
        <v>422.26</v>
      </c>
      <c r="P11" s="750">
        <v>1.6021749999999999</v>
      </c>
      <c r="Q11" s="761">
        <v>1431.97</v>
      </c>
    </row>
    <row r="12" spans="1:17" ht="11.45" customHeight="1">
      <c r="A12" s="641">
        <v>42042</v>
      </c>
      <c r="B12" s="750">
        <v>1.0437749999999999</v>
      </c>
      <c r="C12" s="751">
        <v>811.22</v>
      </c>
      <c r="D12" s="752">
        <v>0.92535000000000001</v>
      </c>
      <c r="E12" s="753">
        <v>890.72</v>
      </c>
      <c r="F12" s="750">
        <v>0.19070000000000001</v>
      </c>
      <c r="G12" s="751">
        <v>645.38</v>
      </c>
      <c r="H12" s="752">
        <v>0.288325</v>
      </c>
      <c r="I12" s="753">
        <v>778.1</v>
      </c>
      <c r="J12" s="750">
        <v>0.95469999999999999</v>
      </c>
      <c r="K12" s="751">
        <v>809.29</v>
      </c>
      <c r="L12" s="752">
        <v>0.21432499999999999</v>
      </c>
      <c r="M12" s="753">
        <v>421.85</v>
      </c>
      <c r="N12" s="750">
        <v>0.70120000000000005</v>
      </c>
      <c r="O12" s="751">
        <v>382.07</v>
      </c>
      <c r="P12" s="752">
        <v>1.0544249999999999</v>
      </c>
      <c r="Q12" s="751">
        <v>1479.3</v>
      </c>
    </row>
    <row r="13" spans="1:17" ht="11.45" customHeight="1">
      <c r="A13" s="641">
        <v>42049</v>
      </c>
      <c r="B13" s="750">
        <v>0.85099999999999998</v>
      </c>
      <c r="C13" s="751">
        <v>799.57</v>
      </c>
      <c r="D13" s="752">
        <v>1.7068000000000001</v>
      </c>
      <c r="E13" s="753">
        <v>908.84</v>
      </c>
      <c r="F13" s="750">
        <v>0.25272499999999998</v>
      </c>
      <c r="G13" s="751">
        <v>613.35</v>
      </c>
      <c r="H13" s="752">
        <v>0.83042499999999997</v>
      </c>
      <c r="I13" s="753">
        <v>753.23</v>
      </c>
      <c r="J13" s="750">
        <v>0.75629999999999997</v>
      </c>
      <c r="K13" s="751">
        <v>814.15</v>
      </c>
      <c r="L13" s="752">
        <v>0.280775</v>
      </c>
      <c r="M13" s="753">
        <v>409.49</v>
      </c>
      <c r="N13" s="750">
        <v>0.88180000000000003</v>
      </c>
      <c r="O13" s="751">
        <v>418.16</v>
      </c>
      <c r="P13" s="752">
        <v>1.3185500000000001</v>
      </c>
      <c r="Q13" s="751">
        <v>1479.33</v>
      </c>
    </row>
    <row r="14" spans="1:17" ht="11.45" customHeight="1">
      <c r="A14" s="641">
        <v>42056</v>
      </c>
      <c r="B14" s="798">
        <v>1.1866000000000001</v>
      </c>
      <c r="C14" s="799">
        <v>797.51</v>
      </c>
      <c r="D14" s="798">
        <v>3.4654500000000001</v>
      </c>
      <c r="E14" s="771">
        <v>871.99</v>
      </c>
      <c r="F14" s="798">
        <v>0.26502500000000001</v>
      </c>
      <c r="G14" s="799">
        <v>631.64</v>
      </c>
      <c r="H14" s="798">
        <v>0.46407500000000002</v>
      </c>
      <c r="I14" s="771">
        <v>779.29</v>
      </c>
      <c r="J14" s="798">
        <v>2.5162499999999999</v>
      </c>
      <c r="K14" s="799">
        <v>752.74</v>
      </c>
      <c r="L14" s="798">
        <v>0.51944999999999997</v>
      </c>
      <c r="M14" s="771">
        <v>450.73</v>
      </c>
      <c r="N14" s="798">
        <v>0.40689999999999998</v>
      </c>
      <c r="O14" s="799">
        <v>418.6</v>
      </c>
      <c r="P14" s="798">
        <v>1.874325</v>
      </c>
      <c r="Q14" s="799">
        <v>1461.44</v>
      </c>
    </row>
    <row r="15" spans="1:17" ht="11.45" customHeight="1">
      <c r="A15" s="641">
        <v>42063</v>
      </c>
      <c r="B15" s="750">
        <v>1.625375</v>
      </c>
      <c r="C15" s="761">
        <v>796.48</v>
      </c>
      <c r="D15" s="750">
        <v>2.496175</v>
      </c>
      <c r="E15" s="753">
        <v>873.57</v>
      </c>
      <c r="F15" s="750">
        <v>0.27652500000000002</v>
      </c>
      <c r="G15" s="761">
        <v>649.65</v>
      </c>
      <c r="H15" s="750">
        <v>0.85045000000000004</v>
      </c>
      <c r="I15" s="753">
        <v>776.48</v>
      </c>
      <c r="J15" s="750">
        <v>2.5133000000000001</v>
      </c>
      <c r="K15" s="761">
        <v>755.88</v>
      </c>
      <c r="L15" s="750">
        <v>0.23502500000000001</v>
      </c>
      <c r="M15" s="753">
        <v>453.84</v>
      </c>
      <c r="N15" s="750">
        <v>1.042675</v>
      </c>
      <c r="O15" s="761">
        <v>432.48</v>
      </c>
      <c r="P15" s="750">
        <v>0.88997499999999996</v>
      </c>
      <c r="Q15" s="761">
        <v>1489.27</v>
      </c>
    </row>
    <row r="16" spans="1:17" ht="11.45" customHeight="1">
      <c r="A16" s="641">
        <v>42070</v>
      </c>
      <c r="B16" s="750">
        <v>2.319</v>
      </c>
      <c r="C16" s="751">
        <v>817.26</v>
      </c>
      <c r="D16" s="752">
        <v>1.3634500000000001</v>
      </c>
      <c r="E16" s="753">
        <v>899.35</v>
      </c>
      <c r="F16" s="750">
        <v>0.330125</v>
      </c>
      <c r="G16" s="751">
        <v>711.23</v>
      </c>
      <c r="H16" s="752">
        <v>0.66449999999999998</v>
      </c>
      <c r="I16" s="753">
        <v>797.48</v>
      </c>
      <c r="J16" s="750">
        <v>2.0831249999999999</v>
      </c>
      <c r="K16" s="751">
        <v>786.7</v>
      </c>
      <c r="L16" s="752">
        <v>0.15964999999999999</v>
      </c>
      <c r="M16" s="753">
        <v>455.78</v>
      </c>
      <c r="N16" s="750">
        <v>0.37064999999999998</v>
      </c>
      <c r="O16" s="751">
        <v>451.09</v>
      </c>
      <c r="P16" s="752">
        <v>1.0473250000000001</v>
      </c>
      <c r="Q16" s="751">
        <v>1501.09</v>
      </c>
    </row>
    <row r="17" spans="1:17" ht="11.45" customHeight="1">
      <c r="A17" s="641">
        <v>42077</v>
      </c>
      <c r="B17" s="750">
        <v>1.6973</v>
      </c>
      <c r="C17" s="751">
        <v>832.47</v>
      </c>
      <c r="D17" s="752">
        <v>1.46045</v>
      </c>
      <c r="E17" s="753">
        <v>898.61</v>
      </c>
      <c r="F17" s="750">
        <v>0.25592500000000001</v>
      </c>
      <c r="G17" s="751">
        <v>710.54</v>
      </c>
      <c r="H17" s="752">
        <v>0.67437499999999995</v>
      </c>
      <c r="I17" s="753">
        <v>810.83</v>
      </c>
      <c r="J17" s="750">
        <v>1.367575</v>
      </c>
      <c r="K17" s="751">
        <v>804.7</v>
      </c>
      <c r="L17" s="752">
        <v>2.3924999999999998E-2</v>
      </c>
      <c r="M17" s="753">
        <v>492.28</v>
      </c>
      <c r="N17" s="750">
        <v>0.51775000000000004</v>
      </c>
      <c r="O17" s="751">
        <v>464.25</v>
      </c>
      <c r="P17" s="752">
        <v>1.3721000000000001</v>
      </c>
      <c r="Q17" s="751">
        <v>1499.55</v>
      </c>
    </row>
    <row r="18" spans="1:17" ht="11.45" customHeight="1">
      <c r="A18" s="641">
        <v>42084</v>
      </c>
      <c r="B18" s="798">
        <v>1.4713000000000001</v>
      </c>
      <c r="C18" s="799">
        <v>856.97</v>
      </c>
      <c r="D18" s="798">
        <v>1.7110000000000001</v>
      </c>
      <c r="E18" s="771">
        <v>919.48</v>
      </c>
      <c r="F18" s="798">
        <v>0.1709</v>
      </c>
      <c r="G18" s="799">
        <v>743.52</v>
      </c>
      <c r="H18" s="798">
        <v>0.64159999999999995</v>
      </c>
      <c r="I18" s="771">
        <v>835.75</v>
      </c>
      <c r="J18" s="798">
        <v>1.6674</v>
      </c>
      <c r="K18" s="799">
        <v>817.28</v>
      </c>
      <c r="L18" s="798">
        <v>0.15495</v>
      </c>
      <c r="M18" s="771">
        <v>469.98</v>
      </c>
      <c r="N18" s="798">
        <v>0.45290000000000002</v>
      </c>
      <c r="O18" s="799">
        <v>466.02</v>
      </c>
      <c r="P18" s="798">
        <v>1.1766000000000001</v>
      </c>
      <c r="Q18" s="799">
        <v>1506.06</v>
      </c>
    </row>
    <row r="19" spans="1:17" ht="11.45" customHeight="1">
      <c r="A19" s="641">
        <v>42091</v>
      </c>
      <c r="B19" s="750">
        <v>1.6880500000000001</v>
      </c>
      <c r="C19" s="761">
        <v>866.86</v>
      </c>
      <c r="D19" s="750">
        <v>3.1079249999999998</v>
      </c>
      <c r="E19" s="753">
        <v>938.42</v>
      </c>
      <c r="F19" s="750">
        <v>0.34449999999999997</v>
      </c>
      <c r="G19" s="761">
        <v>754.52</v>
      </c>
      <c r="H19" s="750">
        <v>0.79147500000000004</v>
      </c>
      <c r="I19" s="753">
        <v>851.92</v>
      </c>
      <c r="J19" s="750">
        <v>1.38195</v>
      </c>
      <c r="K19" s="761">
        <v>845.41</v>
      </c>
      <c r="L19" s="750">
        <v>9.1350000000000001E-2</v>
      </c>
      <c r="M19" s="753">
        <v>469.52</v>
      </c>
      <c r="N19" s="750">
        <v>0.64942500000000003</v>
      </c>
      <c r="O19" s="761">
        <v>463.7</v>
      </c>
      <c r="P19" s="750">
        <v>2.2070249999999998</v>
      </c>
      <c r="Q19" s="761">
        <v>1506.83</v>
      </c>
    </row>
    <row r="20" spans="1:17" ht="11.45" customHeight="1">
      <c r="A20" s="641">
        <v>42098</v>
      </c>
      <c r="B20" s="750">
        <v>2.2689249999999999</v>
      </c>
      <c r="C20" s="751">
        <v>857.91</v>
      </c>
      <c r="D20" s="752">
        <v>1.42845</v>
      </c>
      <c r="E20" s="753">
        <v>974.19</v>
      </c>
      <c r="F20" s="750">
        <v>0.37774999999999997</v>
      </c>
      <c r="G20" s="751">
        <v>772.13</v>
      </c>
      <c r="H20" s="752">
        <v>0.55130000000000001</v>
      </c>
      <c r="I20" s="753">
        <v>879.01</v>
      </c>
      <c r="J20" s="750">
        <v>0.99914999999999998</v>
      </c>
      <c r="K20" s="751">
        <v>893.54</v>
      </c>
      <c r="L20" s="752">
        <v>0.12202499999999999</v>
      </c>
      <c r="M20" s="753">
        <v>476.82</v>
      </c>
      <c r="N20" s="750">
        <v>0.349825</v>
      </c>
      <c r="O20" s="751">
        <v>478.37</v>
      </c>
      <c r="P20" s="752">
        <v>1.0249999999999999</v>
      </c>
      <c r="Q20" s="751">
        <v>1530.01</v>
      </c>
    </row>
    <row r="21" spans="1:17" ht="11.45" customHeight="1">
      <c r="A21" s="641">
        <v>42105</v>
      </c>
      <c r="B21" s="750">
        <v>0.95789999999999997</v>
      </c>
      <c r="C21" s="751">
        <v>914.37</v>
      </c>
      <c r="D21" s="752">
        <v>1.0762750000000001</v>
      </c>
      <c r="E21" s="753">
        <v>988.29</v>
      </c>
      <c r="F21" s="750">
        <v>0.28365000000000001</v>
      </c>
      <c r="G21" s="751">
        <v>784.91</v>
      </c>
      <c r="H21" s="752">
        <v>0.61017500000000002</v>
      </c>
      <c r="I21" s="753">
        <v>896.1</v>
      </c>
      <c r="J21" s="750">
        <v>0.94389999999999996</v>
      </c>
      <c r="K21" s="751">
        <v>908.75</v>
      </c>
      <c r="L21" s="752">
        <v>0.68710000000000004</v>
      </c>
      <c r="M21" s="753">
        <v>477.45</v>
      </c>
      <c r="N21" s="750">
        <v>0.339725</v>
      </c>
      <c r="O21" s="751">
        <v>483.06</v>
      </c>
      <c r="P21" s="752">
        <v>1.085925</v>
      </c>
      <c r="Q21" s="751">
        <v>1542.61</v>
      </c>
    </row>
    <row r="22" spans="1:17" ht="11.45" customHeight="1">
      <c r="A22" s="641">
        <v>42112</v>
      </c>
      <c r="B22" s="798">
        <v>0.86375000000000002</v>
      </c>
      <c r="C22" s="799">
        <v>944.2</v>
      </c>
      <c r="D22" s="798">
        <v>1.6691750000000001</v>
      </c>
      <c r="E22" s="771">
        <v>985.04</v>
      </c>
      <c r="F22" s="798">
        <v>0.41794999999999999</v>
      </c>
      <c r="G22" s="799">
        <v>786.89</v>
      </c>
      <c r="H22" s="798">
        <v>0.2576</v>
      </c>
      <c r="I22" s="771">
        <v>940.84</v>
      </c>
      <c r="J22" s="798">
        <v>0.96637499999999998</v>
      </c>
      <c r="K22" s="799">
        <v>931.43</v>
      </c>
      <c r="L22" s="798">
        <v>0.27039999999999997</v>
      </c>
      <c r="M22" s="771">
        <v>484.19</v>
      </c>
      <c r="N22" s="798">
        <v>0.37354999999999999</v>
      </c>
      <c r="O22" s="799">
        <v>490.65</v>
      </c>
      <c r="P22" s="798">
        <v>0.91452500000000003</v>
      </c>
      <c r="Q22" s="799">
        <v>1541.39</v>
      </c>
    </row>
    <row r="23" spans="1:17" ht="11.45" customHeight="1">
      <c r="A23" s="641">
        <v>42119</v>
      </c>
      <c r="B23" s="750">
        <v>1.5303500000000001</v>
      </c>
      <c r="C23" s="761">
        <v>887.42</v>
      </c>
      <c r="D23" s="750">
        <v>2.9918749999999998</v>
      </c>
      <c r="E23" s="753">
        <v>983.87</v>
      </c>
      <c r="F23" s="750">
        <v>0.46747499999999997</v>
      </c>
      <c r="G23" s="761">
        <v>778.92</v>
      </c>
      <c r="H23" s="750">
        <v>1.1285750000000001</v>
      </c>
      <c r="I23" s="753">
        <v>922.5</v>
      </c>
      <c r="J23" s="750">
        <v>2.82335</v>
      </c>
      <c r="K23" s="761">
        <v>903.94</v>
      </c>
      <c r="L23" s="750">
        <v>0.182975</v>
      </c>
      <c r="M23" s="753">
        <v>487.14</v>
      </c>
      <c r="N23" s="750">
        <v>1.2881</v>
      </c>
      <c r="O23" s="761">
        <v>491.06</v>
      </c>
      <c r="P23" s="750">
        <v>1.8591</v>
      </c>
      <c r="Q23" s="761">
        <v>1530.01</v>
      </c>
    </row>
    <row r="24" spans="1:17" ht="11.45" customHeight="1">
      <c r="A24" s="641">
        <v>42126</v>
      </c>
      <c r="B24" s="750">
        <v>0.73619999999999997</v>
      </c>
      <c r="C24" s="751">
        <v>877.95</v>
      </c>
      <c r="D24" s="752">
        <v>1.294125</v>
      </c>
      <c r="E24" s="753">
        <v>967.88</v>
      </c>
      <c r="F24" s="750">
        <v>0.20635000000000001</v>
      </c>
      <c r="G24" s="751">
        <v>799.77</v>
      </c>
      <c r="H24" s="752">
        <v>0.41880000000000001</v>
      </c>
      <c r="I24" s="753">
        <v>938.71</v>
      </c>
      <c r="J24" s="750">
        <v>1.1526000000000001</v>
      </c>
      <c r="K24" s="751">
        <v>947.47</v>
      </c>
      <c r="L24" s="752">
        <v>0.16072500000000001</v>
      </c>
      <c r="M24" s="753">
        <v>476.12</v>
      </c>
      <c r="N24" s="750">
        <v>0.7742</v>
      </c>
      <c r="O24" s="751">
        <v>489.06</v>
      </c>
      <c r="P24" s="752">
        <v>1.0683</v>
      </c>
      <c r="Q24" s="751">
        <v>1539.35</v>
      </c>
    </row>
    <row r="25" spans="1:17" ht="11.45" customHeight="1">
      <c r="A25" s="641">
        <v>42133</v>
      </c>
      <c r="B25" s="750">
        <v>1.65795</v>
      </c>
      <c r="C25" s="751">
        <v>824.79</v>
      </c>
      <c r="D25" s="752">
        <v>1.6109249999999999</v>
      </c>
      <c r="E25" s="753">
        <v>973.98</v>
      </c>
      <c r="F25" s="750">
        <v>9.3799999999999994E-2</v>
      </c>
      <c r="G25" s="751">
        <v>791.82</v>
      </c>
      <c r="H25" s="752">
        <v>0.55932499999999996</v>
      </c>
      <c r="I25" s="753">
        <v>949.61</v>
      </c>
      <c r="J25" s="750">
        <v>1.8260749999999999</v>
      </c>
      <c r="K25" s="751">
        <v>942.31</v>
      </c>
      <c r="L25" s="752">
        <v>0.36547499999999999</v>
      </c>
      <c r="M25" s="753">
        <v>496.37</v>
      </c>
      <c r="N25" s="750">
        <v>0.72737499999999999</v>
      </c>
      <c r="O25" s="751">
        <v>493.36</v>
      </c>
      <c r="P25" s="752">
        <v>1.0796250000000001</v>
      </c>
      <c r="Q25" s="751">
        <v>1547.77</v>
      </c>
    </row>
    <row r="26" spans="1:17" ht="11.45" customHeight="1">
      <c r="A26" s="641">
        <v>42140</v>
      </c>
      <c r="B26" s="798">
        <v>1.8044249999999999</v>
      </c>
      <c r="C26" s="799">
        <v>874.8</v>
      </c>
      <c r="D26" s="798">
        <v>2.4856250000000002</v>
      </c>
      <c r="E26" s="771">
        <v>998.63</v>
      </c>
      <c r="F26" s="798">
        <v>0.26097500000000001</v>
      </c>
      <c r="G26" s="799">
        <v>803.21</v>
      </c>
      <c r="H26" s="798">
        <v>0.61057499999999998</v>
      </c>
      <c r="I26" s="771">
        <v>964.6</v>
      </c>
      <c r="J26" s="798">
        <v>2.231325</v>
      </c>
      <c r="K26" s="799">
        <v>988.04</v>
      </c>
      <c r="L26" s="798">
        <v>0.1497</v>
      </c>
      <c r="M26" s="771">
        <v>496.27</v>
      </c>
      <c r="N26" s="798">
        <v>0.37322499999999997</v>
      </c>
      <c r="O26" s="799">
        <v>496.88</v>
      </c>
      <c r="P26" s="798">
        <v>1.401475</v>
      </c>
      <c r="Q26" s="799">
        <v>1537.28</v>
      </c>
    </row>
    <row r="27" spans="1:17" ht="11.45" customHeight="1">
      <c r="A27" s="641">
        <v>42147</v>
      </c>
      <c r="B27" s="750">
        <v>0.98527500000000001</v>
      </c>
      <c r="C27" s="761">
        <v>930.26</v>
      </c>
      <c r="D27" s="750">
        <v>1.721625</v>
      </c>
      <c r="E27" s="753">
        <v>976.15</v>
      </c>
      <c r="F27" s="750">
        <v>0.57722499999999999</v>
      </c>
      <c r="G27" s="761">
        <v>805.71</v>
      </c>
      <c r="H27" s="750">
        <v>0.66072500000000001</v>
      </c>
      <c r="I27" s="753">
        <v>965.4</v>
      </c>
      <c r="J27" s="750">
        <v>1.240175</v>
      </c>
      <c r="K27" s="761">
        <v>1051.73</v>
      </c>
      <c r="L27" s="750">
        <v>0.2334</v>
      </c>
      <c r="M27" s="753">
        <v>490.09</v>
      </c>
      <c r="N27" s="750">
        <v>0.38192500000000001</v>
      </c>
      <c r="O27" s="761">
        <v>493.84</v>
      </c>
      <c r="P27" s="750">
        <v>1.0468500000000001</v>
      </c>
      <c r="Q27" s="761">
        <v>1547.4</v>
      </c>
    </row>
    <row r="28" spans="1:17" ht="11.45" customHeight="1">
      <c r="A28" s="641">
        <v>42154</v>
      </c>
      <c r="B28" s="750">
        <v>0.93059999999999998</v>
      </c>
      <c r="C28" s="751">
        <v>901.41</v>
      </c>
      <c r="D28" s="752">
        <v>1.1446000000000001</v>
      </c>
      <c r="E28" s="753">
        <v>1010.23</v>
      </c>
      <c r="F28" s="750">
        <v>0.54317499999999996</v>
      </c>
      <c r="G28" s="751">
        <v>800.39</v>
      </c>
      <c r="H28" s="752">
        <v>0.38942500000000002</v>
      </c>
      <c r="I28" s="753">
        <v>1006.04</v>
      </c>
      <c r="J28" s="750">
        <v>1.137375</v>
      </c>
      <c r="K28" s="751">
        <v>1054.1400000000001</v>
      </c>
      <c r="L28" s="752">
        <v>8.4449999999999997E-2</v>
      </c>
      <c r="M28" s="753">
        <v>479.31</v>
      </c>
      <c r="N28" s="750">
        <v>0.5927</v>
      </c>
      <c r="O28" s="751">
        <v>494.94</v>
      </c>
      <c r="P28" s="752">
        <v>1.27885</v>
      </c>
      <c r="Q28" s="751">
        <v>1548.63</v>
      </c>
    </row>
    <row r="29" spans="1:17" ht="11.45" customHeight="1">
      <c r="A29" s="641">
        <v>42161</v>
      </c>
      <c r="B29" s="750">
        <v>1.5505249999999999</v>
      </c>
      <c r="C29" s="751">
        <v>878.16</v>
      </c>
      <c r="D29" s="752">
        <v>1.955975</v>
      </c>
      <c r="E29" s="753">
        <v>998.32</v>
      </c>
      <c r="F29" s="750">
        <v>0.53032500000000005</v>
      </c>
      <c r="G29" s="751">
        <v>822.17</v>
      </c>
      <c r="H29" s="752">
        <v>0.67317499999999997</v>
      </c>
      <c r="I29" s="753">
        <v>977.98</v>
      </c>
      <c r="J29" s="750">
        <v>1.51335</v>
      </c>
      <c r="K29" s="751">
        <v>1057.9100000000001</v>
      </c>
      <c r="L29" s="752">
        <v>1.05925</v>
      </c>
      <c r="M29" s="753">
        <v>456.18</v>
      </c>
      <c r="N29" s="750">
        <v>0.36862499999999998</v>
      </c>
      <c r="O29" s="751">
        <v>484.78</v>
      </c>
      <c r="P29" s="752">
        <v>0.95797500000000002</v>
      </c>
      <c r="Q29" s="751">
        <v>1536.96</v>
      </c>
    </row>
    <row r="30" spans="1:17" ht="11.45" customHeight="1">
      <c r="A30" s="641">
        <v>42168</v>
      </c>
      <c r="B30" s="798">
        <v>0.99960000000000004</v>
      </c>
      <c r="C30" s="799">
        <v>883.58</v>
      </c>
      <c r="D30" s="798">
        <v>1.91835</v>
      </c>
      <c r="E30" s="771">
        <v>999.31</v>
      </c>
      <c r="F30" s="798">
        <v>0.65987499999999999</v>
      </c>
      <c r="G30" s="799">
        <v>846.71</v>
      </c>
      <c r="H30" s="798">
        <v>0.39067499999999999</v>
      </c>
      <c r="I30" s="771">
        <v>1047.31</v>
      </c>
      <c r="J30" s="798">
        <v>1.374625</v>
      </c>
      <c r="K30" s="799">
        <v>1067.6400000000001</v>
      </c>
      <c r="L30" s="798">
        <v>0.72409999999999997</v>
      </c>
      <c r="M30" s="771">
        <v>444.63</v>
      </c>
      <c r="N30" s="798">
        <v>0.31027500000000002</v>
      </c>
      <c r="O30" s="799">
        <v>483.7</v>
      </c>
      <c r="P30" s="798">
        <v>1.3886750000000001</v>
      </c>
      <c r="Q30" s="799">
        <v>1553.81</v>
      </c>
    </row>
    <row r="31" spans="1:17" ht="11.45" customHeight="1">
      <c r="A31" s="641">
        <v>42175</v>
      </c>
      <c r="B31" s="750">
        <v>0.64412499999999995</v>
      </c>
      <c r="C31" s="761">
        <v>906.16</v>
      </c>
      <c r="D31" s="750">
        <v>1.284025</v>
      </c>
      <c r="E31" s="753">
        <v>1021.18</v>
      </c>
      <c r="F31" s="750">
        <v>0.4249</v>
      </c>
      <c r="G31" s="761">
        <v>880.8</v>
      </c>
      <c r="H31" s="750">
        <v>0.73770000000000002</v>
      </c>
      <c r="I31" s="753">
        <v>1035.06</v>
      </c>
      <c r="J31" s="750">
        <v>1.551725</v>
      </c>
      <c r="K31" s="761">
        <v>1079.31</v>
      </c>
      <c r="L31" s="750">
        <v>0.4123</v>
      </c>
      <c r="M31" s="753">
        <v>446.76</v>
      </c>
      <c r="N31" s="750">
        <v>0.64387499999999998</v>
      </c>
      <c r="O31" s="761">
        <v>470.26</v>
      </c>
      <c r="P31" s="750">
        <v>0.90892499999999998</v>
      </c>
      <c r="Q31" s="761">
        <v>1572.99</v>
      </c>
    </row>
    <row r="32" spans="1:17" ht="11.45" customHeight="1">
      <c r="A32" s="641">
        <v>42182</v>
      </c>
      <c r="B32" s="750">
        <v>1.3729499999999999</v>
      </c>
      <c r="C32" s="751">
        <v>922.28</v>
      </c>
      <c r="D32" s="752">
        <v>2.4232999999999998</v>
      </c>
      <c r="E32" s="753">
        <v>1004.94</v>
      </c>
      <c r="F32" s="750">
        <v>0.50492499999999996</v>
      </c>
      <c r="G32" s="751">
        <v>884.43</v>
      </c>
      <c r="H32" s="752">
        <v>0.69737499999999997</v>
      </c>
      <c r="I32" s="753">
        <v>1045.57</v>
      </c>
      <c r="J32" s="750">
        <v>2.1419000000000001</v>
      </c>
      <c r="K32" s="751">
        <v>1031.51</v>
      </c>
      <c r="L32" s="752">
        <v>0.112525</v>
      </c>
      <c r="M32" s="753">
        <v>491.41</v>
      </c>
      <c r="N32" s="750">
        <v>0.474325</v>
      </c>
      <c r="O32" s="751">
        <v>482.76</v>
      </c>
      <c r="P32" s="752">
        <v>1.2747250000000001</v>
      </c>
      <c r="Q32" s="751">
        <v>1549.32</v>
      </c>
    </row>
    <row r="33" spans="1:17" ht="11.45" customHeight="1">
      <c r="A33" s="641">
        <v>42189</v>
      </c>
      <c r="B33" s="750">
        <v>1.219625</v>
      </c>
      <c r="C33" s="751">
        <v>921.53</v>
      </c>
      <c r="D33" s="752">
        <v>1.7315499999999999</v>
      </c>
      <c r="E33" s="753">
        <v>1021.19</v>
      </c>
      <c r="F33" s="750">
        <v>0.32537500000000003</v>
      </c>
      <c r="G33" s="751">
        <v>893.73</v>
      </c>
      <c r="H33" s="752">
        <v>0.32019999999999998</v>
      </c>
      <c r="I33" s="753">
        <v>1054.5999999999999</v>
      </c>
      <c r="J33" s="750">
        <v>0.99985000000000002</v>
      </c>
      <c r="K33" s="751">
        <v>1085.31</v>
      </c>
      <c r="L33" s="752">
        <v>2.7824999999999999E-2</v>
      </c>
      <c r="M33" s="753">
        <v>492.29</v>
      </c>
      <c r="N33" s="750">
        <v>0.30754999999999999</v>
      </c>
      <c r="O33" s="751">
        <v>482.26</v>
      </c>
      <c r="P33" s="752">
        <v>0.88880000000000003</v>
      </c>
      <c r="Q33" s="751">
        <v>1567.24</v>
      </c>
    </row>
    <row r="34" spans="1:17" ht="11.45" customHeight="1">
      <c r="A34" s="641">
        <v>42196</v>
      </c>
      <c r="B34" s="798">
        <v>0.62197499999999994</v>
      </c>
      <c r="C34" s="799">
        <v>929.84</v>
      </c>
      <c r="D34" s="798">
        <v>1.0848249999999999</v>
      </c>
      <c r="E34" s="771">
        <v>1022.04</v>
      </c>
      <c r="F34" s="798">
        <v>0.32495000000000002</v>
      </c>
      <c r="G34" s="799">
        <v>907.37</v>
      </c>
      <c r="H34" s="798">
        <v>0.52447500000000002</v>
      </c>
      <c r="I34" s="771">
        <v>1056.23</v>
      </c>
      <c r="J34" s="798">
        <v>1.2986249999999999</v>
      </c>
      <c r="K34" s="799">
        <v>1095.4000000000001</v>
      </c>
      <c r="L34" s="798">
        <v>0.39424999999999999</v>
      </c>
      <c r="M34" s="771">
        <v>457.9</v>
      </c>
      <c r="N34" s="798">
        <v>0.317</v>
      </c>
      <c r="O34" s="799">
        <v>477.98</v>
      </c>
      <c r="P34" s="798">
        <v>0.82945000000000002</v>
      </c>
      <c r="Q34" s="799">
        <v>1591.9</v>
      </c>
    </row>
    <row r="35" spans="1:17" ht="11.45" customHeight="1">
      <c r="A35" s="641">
        <v>42203</v>
      </c>
      <c r="B35" s="750">
        <v>0.47997499999999998</v>
      </c>
      <c r="C35" s="761">
        <v>937.06</v>
      </c>
      <c r="D35" s="750">
        <v>1.234275</v>
      </c>
      <c r="E35" s="753">
        <v>1014.91</v>
      </c>
      <c r="F35" s="750">
        <v>0.25542500000000001</v>
      </c>
      <c r="G35" s="761">
        <v>905.12</v>
      </c>
      <c r="H35" s="750">
        <v>0.37077500000000002</v>
      </c>
      <c r="I35" s="753">
        <v>1045.6500000000001</v>
      </c>
      <c r="J35" s="750">
        <v>0.63472499999999998</v>
      </c>
      <c r="K35" s="761">
        <v>1107.76</v>
      </c>
      <c r="L35" s="750">
        <v>0.38317499999999999</v>
      </c>
      <c r="M35" s="753">
        <v>438.31</v>
      </c>
      <c r="N35" s="750">
        <v>0.53054999999999997</v>
      </c>
      <c r="O35" s="761">
        <v>482.34</v>
      </c>
      <c r="P35" s="750">
        <v>0.87755000000000005</v>
      </c>
      <c r="Q35" s="761">
        <v>1581.42</v>
      </c>
    </row>
    <row r="36" spans="1:17" ht="11.45" customHeight="1">
      <c r="A36" s="641">
        <v>42210</v>
      </c>
      <c r="B36" s="750">
        <v>0.68105000000000004</v>
      </c>
      <c r="C36" s="751">
        <v>909.24</v>
      </c>
      <c r="D36" s="752">
        <v>2.9142000000000001</v>
      </c>
      <c r="E36" s="753">
        <v>997.43</v>
      </c>
      <c r="F36" s="750">
        <v>0.31540000000000001</v>
      </c>
      <c r="G36" s="751">
        <v>902.94</v>
      </c>
      <c r="H36" s="752">
        <v>0.51397499999999996</v>
      </c>
      <c r="I36" s="753">
        <v>1053.46</v>
      </c>
      <c r="J36" s="750">
        <v>2.6272500000000001</v>
      </c>
      <c r="K36" s="751">
        <v>1065.68</v>
      </c>
      <c r="L36" s="752">
        <v>0.16647500000000001</v>
      </c>
      <c r="M36" s="753">
        <v>444.12</v>
      </c>
      <c r="N36" s="750">
        <v>0.15227499999999999</v>
      </c>
      <c r="O36" s="751">
        <v>480.11</v>
      </c>
      <c r="P36" s="752">
        <v>1.405</v>
      </c>
      <c r="Q36" s="751">
        <v>1577.05</v>
      </c>
    </row>
    <row r="37" spans="1:17" ht="11.45" customHeight="1">
      <c r="A37" s="641">
        <v>42217</v>
      </c>
      <c r="B37" s="750">
        <v>1.19435</v>
      </c>
      <c r="C37" s="751">
        <v>857.53</v>
      </c>
      <c r="D37" s="752">
        <v>1.4314499999999999</v>
      </c>
      <c r="E37" s="753">
        <v>1010.85</v>
      </c>
      <c r="F37" s="750">
        <v>0.23644999999999999</v>
      </c>
      <c r="G37" s="751">
        <v>913.14</v>
      </c>
      <c r="H37" s="752">
        <v>0.41047499999999998</v>
      </c>
      <c r="I37" s="753">
        <v>1053.94</v>
      </c>
      <c r="J37" s="750">
        <v>1.014475</v>
      </c>
      <c r="K37" s="751">
        <v>1078.49</v>
      </c>
      <c r="L37" s="752">
        <v>0.40789999999999998</v>
      </c>
      <c r="M37" s="753">
        <v>437.69</v>
      </c>
      <c r="N37" s="750">
        <v>0.35325000000000001</v>
      </c>
      <c r="O37" s="751">
        <v>467.25</v>
      </c>
      <c r="P37" s="752">
        <v>1.226275</v>
      </c>
      <c r="Q37" s="751">
        <v>1580.5</v>
      </c>
    </row>
    <row r="38" spans="1:17" ht="11.45" customHeight="1">
      <c r="A38" s="641">
        <v>42224</v>
      </c>
      <c r="B38" s="798">
        <v>1.6625000000000001</v>
      </c>
      <c r="C38" s="799">
        <v>865.72</v>
      </c>
      <c r="D38" s="798">
        <v>1.478675</v>
      </c>
      <c r="E38" s="771">
        <v>1009.9</v>
      </c>
      <c r="F38" s="798">
        <v>0.36072500000000002</v>
      </c>
      <c r="G38" s="799">
        <v>908.3</v>
      </c>
      <c r="H38" s="798">
        <v>0.68984999999999996</v>
      </c>
      <c r="I38" s="771">
        <v>1057.26</v>
      </c>
      <c r="J38" s="798">
        <v>0.88619999999999999</v>
      </c>
      <c r="K38" s="799">
        <v>1100.19</v>
      </c>
      <c r="L38" s="798">
        <v>0.80630000000000002</v>
      </c>
      <c r="M38" s="771">
        <v>430.89</v>
      </c>
      <c r="N38" s="798">
        <v>0.45219999999999999</v>
      </c>
      <c r="O38" s="799">
        <v>473.37</v>
      </c>
      <c r="P38" s="798">
        <v>1.0807</v>
      </c>
      <c r="Q38" s="799">
        <v>1582.02</v>
      </c>
    </row>
    <row r="39" spans="1:17" ht="11.45" customHeight="1">
      <c r="A39" s="641">
        <v>42231</v>
      </c>
      <c r="B39" s="750">
        <v>0.5696</v>
      </c>
      <c r="C39" s="761">
        <v>930.31</v>
      </c>
      <c r="D39" s="750">
        <v>1.3039750000000001</v>
      </c>
      <c r="E39" s="753">
        <v>1020.94</v>
      </c>
      <c r="F39" s="750">
        <v>0.33257500000000001</v>
      </c>
      <c r="G39" s="761">
        <v>928.81</v>
      </c>
      <c r="H39" s="750">
        <v>0.67632499999999995</v>
      </c>
      <c r="I39" s="753">
        <v>1073.83</v>
      </c>
      <c r="J39" s="750">
        <v>1.57135</v>
      </c>
      <c r="K39" s="761">
        <v>1101.72</v>
      </c>
      <c r="L39" s="750">
        <v>7.4749999999999997E-2</v>
      </c>
      <c r="M39" s="753">
        <v>466.36</v>
      </c>
      <c r="N39" s="750">
        <v>0.40002500000000002</v>
      </c>
      <c r="O39" s="761">
        <v>497.63</v>
      </c>
      <c r="P39" s="750">
        <v>1.1631750000000001</v>
      </c>
      <c r="Q39" s="761">
        <v>1600.17</v>
      </c>
    </row>
    <row r="40" spans="1:17" ht="11.45" customHeight="1">
      <c r="A40" s="641">
        <v>42238</v>
      </c>
      <c r="B40" s="750">
        <v>0.33734999999999998</v>
      </c>
      <c r="C40" s="751">
        <v>952.92</v>
      </c>
      <c r="D40" s="752">
        <v>1.2387250000000001</v>
      </c>
      <c r="E40" s="753">
        <v>1029.51</v>
      </c>
      <c r="F40" s="750">
        <v>0.2019</v>
      </c>
      <c r="G40" s="751">
        <v>943.4</v>
      </c>
      <c r="H40" s="752">
        <v>0.36645</v>
      </c>
      <c r="I40" s="753">
        <v>1079.8699999999999</v>
      </c>
      <c r="J40" s="750">
        <v>0.94355</v>
      </c>
      <c r="K40" s="751">
        <v>1123.83</v>
      </c>
      <c r="L40" s="752">
        <v>0.19605</v>
      </c>
      <c r="M40" s="753">
        <v>505.65</v>
      </c>
      <c r="N40" s="750">
        <v>0.34772500000000001</v>
      </c>
      <c r="O40" s="751">
        <v>501.07</v>
      </c>
      <c r="P40" s="752">
        <v>1.3595250000000001</v>
      </c>
      <c r="Q40" s="751">
        <v>1597.59</v>
      </c>
    </row>
    <row r="41" spans="1:17" ht="11.45" customHeight="1">
      <c r="A41" s="641">
        <v>42245</v>
      </c>
      <c r="B41" s="750">
        <v>1.086975</v>
      </c>
      <c r="C41" s="751">
        <v>934.83</v>
      </c>
      <c r="D41" s="752">
        <v>3.5127250000000001</v>
      </c>
      <c r="E41" s="753">
        <v>1001.59</v>
      </c>
      <c r="F41" s="750">
        <v>0.71104999999999996</v>
      </c>
      <c r="G41" s="751">
        <v>942.39</v>
      </c>
      <c r="H41" s="752">
        <v>0.90847500000000003</v>
      </c>
      <c r="I41" s="753">
        <v>1070.44</v>
      </c>
      <c r="J41" s="750">
        <v>2.9777999999999998</v>
      </c>
      <c r="K41" s="751">
        <v>1081.92</v>
      </c>
      <c r="L41" s="752">
        <v>0.1187</v>
      </c>
      <c r="M41" s="753">
        <v>508.65</v>
      </c>
      <c r="N41" s="750">
        <v>0.35010000000000002</v>
      </c>
      <c r="O41" s="751">
        <v>508.66</v>
      </c>
      <c r="P41" s="752">
        <v>1.6380749999999999</v>
      </c>
      <c r="Q41" s="751">
        <v>1582.8</v>
      </c>
    </row>
    <row r="42" spans="1:17" ht="11.45" customHeight="1">
      <c r="A42" s="641">
        <v>42252</v>
      </c>
      <c r="B42" s="798">
        <v>0.82872500000000004</v>
      </c>
      <c r="C42" s="799">
        <v>943.97</v>
      </c>
      <c r="D42" s="798">
        <v>1.2912250000000001</v>
      </c>
      <c r="E42" s="771">
        <v>1021.71</v>
      </c>
      <c r="F42" s="798">
        <v>0.345225</v>
      </c>
      <c r="G42" s="799">
        <v>970.81</v>
      </c>
      <c r="H42" s="798">
        <v>0.47112500000000002</v>
      </c>
      <c r="I42" s="771">
        <v>1079.69</v>
      </c>
      <c r="J42" s="798">
        <v>0.94657500000000006</v>
      </c>
      <c r="K42" s="799">
        <v>1114.6500000000001</v>
      </c>
      <c r="L42" s="798">
        <v>0.69917499999999999</v>
      </c>
      <c r="M42" s="771">
        <v>465.18</v>
      </c>
      <c r="N42" s="798">
        <v>1.3838250000000001</v>
      </c>
      <c r="O42" s="799">
        <v>485.73</v>
      </c>
      <c r="P42" s="798">
        <v>0.98197500000000004</v>
      </c>
      <c r="Q42" s="799">
        <v>1608.32</v>
      </c>
    </row>
    <row r="43" spans="1:17" ht="11.45" customHeight="1">
      <c r="A43" s="641">
        <v>42259</v>
      </c>
      <c r="B43" s="750">
        <v>0.92415000000000003</v>
      </c>
      <c r="C43" s="761">
        <v>941.52</v>
      </c>
      <c r="D43" s="750">
        <v>1.3472249999999999</v>
      </c>
      <c r="E43" s="753">
        <v>1020.34</v>
      </c>
      <c r="F43" s="750">
        <v>0.85472499999999996</v>
      </c>
      <c r="G43" s="761">
        <v>914.03</v>
      </c>
      <c r="H43" s="750">
        <v>0.466225</v>
      </c>
      <c r="I43" s="753">
        <v>1079.73</v>
      </c>
      <c r="J43" s="750">
        <v>0.94299999999999995</v>
      </c>
      <c r="K43" s="761">
        <v>1122.1500000000001</v>
      </c>
      <c r="L43" s="750">
        <v>8.9050000000000004E-2</v>
      </c>
      <c r="M43" s="753">
        <v>490.26</v>
      </c>
      <c r="N43" s="750">
        <v>0.29682500000000001</v>
      </c>
      <c r="O43" s="761">
        <v>513.46</v>
      </c>
      <c r="P43" s="750">
        <v>0.54057500000000003</v>
      </c>
      <c r="Q43" s="761">
        <v>1613.12</v>
      </c>
    </row>
    <row r="44" spans="1:17" ht="11.45" customHeight="1">
      <c r="A44" s="641">
        <v>42266</v>
      </c>
      <c r="B44" s="750">
        <v>1.075925</v>
      </c>
      <c r="C44" s="751">
        <v>866.84</v>
      </c>
      <c r="D44" s="752">
        <v>1.77705</v>
      </c>
      <c r="E44" s="753">
        <v>1001.21</v>
      </c>
      <c r="F44" s="750">
        <v>0.70525000000000004</v>
      </c>
      <c r="G44" s="751">
        <v>931.53</v>
      </c>
      <c r="H44" s="752">
        <v>0.47770000000000001</v>
      </c>
      <c r="I44" s="753">
        <v>1079.47</v>
      </c>
      <c r="J44" s="750">
        <v>2.0796000000000001</v>
      </c>
      <c r="K44" s="751">
        <v>1052.6300000000001</v>
      </c>
      <c r="L44" s="752">
        <v>0.61770000000000003</v>
      </c>
      <c r="M44" s="753">
        <v>455.6</v>
      </c>
      <c r="N44" s="750">
        <v>0.45540000000000003</v>
      </c>
      <c r="O44" s="751">
        <v>494.26</v>
      </c>
      <c r="P44" s="752">
        <v>1.266</v>
      </c>
      <c r="Q44" s="751">
        <v>1606.54</v>
      </c>
    </row>
    <row r="45" spans="1:17" ht="11.45" customHeight="1">
      <c r="A45" s="641">
        <v>42273</v>
      </c>
      <c r="B45" s="750">
        <v>1.6285750000000001</v>
      </c>
      <c r="C45" s="751">
        <v>855.21</v>
      </c>
      <c r="D45" s="752">
        <v>1.2227749999999999</v>
      </c>
      <c r="E45" s="753">
        <v>965.68</v>
      </c>
      <c r="F45" s="750">
        <v>0.32832499999999998</v>
      </c>
      <c r="G45" s="751">
        <v>936.06</v>
      </c>
      <c r="H45" s="752">
        <v>0.48670000000000002</v>
      </c>
      <c r="I45" s="753">
        <v>1072.1199999999999</v>
      </c>
      <c r="J45" s="750">
        <v>1.7557</v>
      </c>
      <c r="K45" s="751">
        <v>1027.3</v>
      </c>
      <c r="L45" s="752">
        <v>0.66502499999999998</v>
      </c>
      <c r="M45" s="753">
        <v>421.83</v>
      </c>
      <c r="N45" s="750">
        <v>0.166625</v>
      </c>
      <c r="O45" s="751">
        <v>474.98</v>
      </c>
      <c r="P45" s="752">
        <v>0.99324999999999997</v>
      </c>
      <c r="Q45" s="751">
        <v>1611.19</v>
      </c>
    </row>
    <row r="46" spans="1:17" ht="11.45" customHeight="1">
      <c r="A46" s="641">
        <v>42280</v>
      </c>
      <c r="B46" s="798">
        <v>0.72102500000000003</v>
      </c>
      <c r="C46" s="799">
        <v>874.46</v>
      </c>
      <c r="D46" s="798">
        <v>2.4741249999999999</v>
      </c>
      <c r="E46" s="771">
        <v>852.63</v>
      </c>
      <c r="F46" s="798">
        <v>0.10274999999999999</v>
      </c>
      <c r="G46" s="799">
        <v>947.94</v>
      </c>
      <c r="H46" s="798">
        <v>1.0313749999999999</v>
      </c>
      <c r="I46" s="771">
        <v>1050.1600000000001</v>
      </c>
      <c r="J46" s="798">
        <v>0.8135</v>
      </c>
      <c r="K46" s="799">
        <v>1033.44</v>
      </c>
      <c r="L46" s="798">
        <v>0.12782499999999999</v>
      </c>
      <c r="M46" s="771">
        <v>457.85</v>
      </c>
      <c r="N46" s="798">
        <v>2.1216499999999998</v>
      </c>
      <c r="O46" s="799">
        <v>430.11</v>
      </c>
      <c r="P46" s="798">
        <v>0.99407500000000004</v>
      </c>
      <c r="Q46" s="799">
        <v>1607.86</v>
      </c>
    </row>
    <row r="47" spans="1:17" ht="11.45" customHeight="1">
      <c r="A47" s="641">
        <v>42287</v>
      </c>
      <c r="B47" s="750">
        <v>1.276575</v>
      </c>
      <c r="C47" s="761">
        <v>833.18</v>
      </c>
      <c r="D47" s="750">
        <v>1.573075</v>
      </c>
      <c r="E47" s="753">
        <v>851.17</v>
      </c>
      <c r="F47" s="750">
        <v>0.35565000000000002</v>
      </c>
      <c r="G47" s="761">
        <v>846.95</v>
      </c>
      <c r="H47" s="750">
        <v>0.67530000000000001</v>
      </c>
      <c r="I47" s="753">
        <v>1024.02</v>
      </c>
      <c r="J47" s="750">
        <v>1.8237000000000001</v>
      </c>
      <c r="K47" s="761">
        <v>952.42</v>
      </c>
      <c r="L47" s="750">
        <v>0.30004999999999998</v>
      </c>
      <c r="M47" s="753">
        <v>398.55</v>
      </c>
      <c r="N47" s="750">
        <v>1.40405</v>
      </c>
      <c r="O47" s="761">
        <v>386.14</v>
      </c>
      <c r="P47" s="750">
        <v>1.1849000000000001</v>
      </c>
      <c r="Q47" s="761">
        <v>1571.03</v>
      </c>
    </row>
    <row r="48" spans="1:17" ht="11.45" customHeight="1">
      <c r="A48" s="641">
        <v>42294</v>
      </c>
      <c r="B48" s="750">
        <v>1.3192999999999999</v>
      </c>
      <c r="C48" s="751">
        <v>812.26</v>
      </c>
      <c r="D48" s="752">
        <v>3.9900500000000001</v>
      </c>
      <c r="E48" s="753">
        <v>865.66</v>
      </c>
      <c r="F48" s="750">
        <v>0.23885000000000001</v>
      </c>
      <c r="G48" s="751">
        <v>810.38</v>
      </c>
      <c r="H48" s="752">
        <v>0.70147499999999996</v>
      </c>
      <c r="I48" s="753">
        <v>962.15</v>
      </c>
      <c r="J48" s="750">
        <v>5.2504249999999999</v>
      </c>
      <c r="K48" s="751">
        <v>777.51</v>
      </c>
      <c r="L48" s="752">
        <v>0.30007499999999998</v>
      </c>
      <c r="M48" s="753">
        <v>385.7</v>
      </c>
      <c r="N48" s="750">
        <v>1.4684250000000001</v>
      </c>
      <c r="O48" s="751">
        <v>365.22</v>
      </c>
      <c r="P48" s="752">
        <v>1.0969</v>
      </c>
      <c r="Q48" s="751">
        <v>1564.08</v>
      </c>
    </row>
    <row r="49" spans="1:17" ht="11.45" customHeight="1">
      <c r="A49" s="641">
        <v>42301</v>
      </c>
      <c r="B49" s="750">
        <v>1.2144250000000001</v>
      </c>
      <c r="C49" s="751">
        <v>843.27</v>
      </c>
      <c r="D49" s="752">
        <v>1.4224000000000001</v>
      </c>
      <c r="E49" s="753">
        <v>882.63</v>
      </c>
      <c r="F49" s="750">
        <v>0.46642499999999998</v>
      </c>
      <c r="G49" s="751">
        <v>789.79</v>
      </c>
      <c r="H49" s="752">
        <v>0.30964999999999998</v>
      </c>
      <c r="I49" s="753">
        <v>935.8</v>
      </c>
      <c r="J49" s="750">
        <v>1.7097249999999999</v>
      </c>
      <c r="K49" s="751">
        <v>790.01</v>
      </c>
      <c r="L49" s="752">
        <v>0.64847500000000002</v>
      </c>
      <c r="M49" s="753">
        <v>331.68</v>
      </c>
      <c r="N49" s="750">
        <v>0.51932500000000004</v>
      </c>
      <c r="O49" s="751">
        <v>342</v>
      </c>
      <c r="P49" s="752">
        <v>0.99434999999999996</v>
      </c>
      <c r="Q49" s="751">
        <v>1555.5</v>
      </c>
    </row>
    <row r="50" spans="1:17" ht="11.45" customHeight="1">
      <c r="A50" s="641">
        <v>42308</v>
      </c>
      <c r="B50" s="798">
        <v>1.0497000000000001</v>
      </c>
      <c r="C50" s="799">
        <v>830.34</v>
      </c>
      <c r="D50" s="798">
        <v>0.89987499999999998</v>
      </c>
      <c r="E50" s="771">
        <v>872.69</v>
      </c>
      <c r="F50" s="798">
        <v>0.1318</v>
      </c>
      <c r="G50" s="799">
        <v>798.84</v>
      </c>
      <c r="H50" s="798">
        <v>0.58202500000000001</v>
      </c>
      <c r="I50" s="771">
        <v>880.25</v>
      </c>
      <c r="J50" s="798">
        <v>1.0502</v>
      </c>
      <c r="K50" s="799">
        <v>828.54</v>
      </c>
      <c r="L50" s="798">
        <v>1.1534249999999999</v>
      </c>
      <c r="M50" s="771">
        <v>329.38</v>
      </c>
      <c r="N50" s="798">
        <v>0.33627499999999999</v>
      </c>
      <c r="O50" s="799">
        <v>356.6</v>
      </c>
      <c r="P50" s="798">
        <v>0.90102499999999996</v>
      </c>
      <c r="Q50" s="799">
        <v>1540.2</v>
      </c>
    </row>
    <row r="51" spans="1:17" ht="11.45" customHeight="1">
      <c r="A51" s="641">
        <v>42315</v>
      </c>
      <c r="B51" s="750">
        <v>1.34585</v>
      </c>
      <c r="C51" s="761">
        <v>837.18</v>
      </c>
      <c r="D51" s="750">
        <v>1.436725</v>
      </c>
      <c r="E51" s="753">
        <v>863</v>
      </c>
      <c r="F51" s="750">
        <v>0.44600000000000001</v>
      </c>
      <c r="G51" s="761">
        <v>769.39</v>
      </c>
      <c r="H51" s="750">
        <v>0.87137500000000001</v>
      </c>
      <c r="I51" s="753">
        <v>836.72</v>
      </c>
      <c r="J51" s="750">
        <v>1.677</v>
      </c>
      <c r="K51" s="761">
        <v>768.87</v>
      </c>
      <c r="L51" s="750">
        <v>0.28825000000000001</v>
      </c>
      <c r="M51" s="753">
        <v>330.04</v>
      </c>
      <c r="N51" s="750">
        <v>2.1055000000000001</v>
      </c>
      <c r="O51" s="761">
        <v>330.43</v>
      </c>
      <c r="P51" s="750">
        <v>0.83314999999999995</v>
      </c>
      <c r="Q51" s="761">
        <v>1553.32</v>
      </c>
    </row>
    <row r="52" spans="1:17" ht="11.45" customHeight="1">
      <c r="A52" s="641">
        <v>42322</v>
      </c>
      <c r="B52" s="750">
        <v>3.5233249999999998</v>
      </c>
      <c r="C52" s="751">
        <v>828.1</v>
      </c>
      <c r="D52" s="752">
        <v>1.2202249999999999</v>
      </c>
      <c r="E52" s="753">
        <v>863.14</v>
      </c>
      <c r="F52" s="750">
        <v>0.54600000000000004</v>
      </c>
      <c r="G52" s="751">
        <v>680.66</v>
      </c>
      <c r="H52" s="752">
        <v>0.37104999999999999</v>
      </c>
      <c r="I52" s="753">
        <v>821.97</v>
      </c>
      <c r="J52" s="750">
        <v>1.8687499999999999</v>
      </c>
      <c r="K52" s="751">
        <v>720.64</v>
      </c>
      <c r="L52" s="752">
        <v>2.1482999999999999</v>
      </c>
      <c r="M52" s="753">
        <v>304.81</v>
      </c>
      <c r="N52" s="750">
        <v>0.61965000000000003</v>
      </c>
      <c r="O52" s="751">
        <v>331.06</v>
      </c>
      <c r="P52" s="752">
        <v>0.73565000000000003</v>
      </c>
      <c r="Q52" s="751">
        <v>1550.74</v>
      </c>
    </row>
    <row r="53" spans="1:17" ht="11.45" customHeight="1">
      <c r="A53" s="641">
        <v>42329</v>
      </c>
      <c r="B53" s="750">
        <v>2.026275</v>
      </c>
      <c r="C53" s="751">
        <v>837.43</v>
      </c>
      <c r="D53" s="752">
        <v>1.4206749999999999</v>
      </c>
      <c r="E53" s="753">
        <v>872.5</v>
      </c>
      <c r="F53" s="750">
        <v>0.32390000000000002</v>
      </c>
      <c r="G53" s="751">
        <v>691.24</v>
      </c>
      <c r="H53" s="752">
        <v>0.61562499999999998</v>
      </c>
      <c r="I53" s="753">
        <v>788.52</v>
      </c>
      <c r="J53" s="750">
        <v>2.2200000000000002</v>
      </c>
      <c r="K53" s="751">
        <v>737.88</v>
      </c>
      <c r="L53" s="752">
        <v>0.98707500000000004</v>
      </c>
      <c r="M53" s="753">
        <v>309.76</v>
      </c>
      <c r="N53" s="750">
        <v>0.46925</v>
      </c>
      <c r="O53" s="751">
        <v>326.02999999999997</v>
      </c>
      <c r="P53" s="752">
        <v>2.4138500000000001</v>
      </c>
      <c r="Q53" s="751">
        <v>1520.15</v>
      </c>
    </row>
    <row r="54" spans="1:17" ht="11.45" customHeight="1">
      <c r="A54" s="641">
        <v>42336</v>
      </c>
      <c r="B54" s="798">
        <v>1.1090249999999999</v>
      </c>
      <c r="C54" s="799">
        <v>862.09</v>
      </c>
      <c r="D54" s="798">
        <v>1.6491499999999999</v>
      </c>
      <c r="E54" s="771">
        <v>877.58</v>
      </c>
      <c r="F54" s="798">
        <v>8.5800000000000001E-2</v>
      </c>
      <c r="G54" s="799">
        <v>671.07</v>
      </c>
      <c r="H54" s="798">
        <v>0.7712</v>
      </c>
      <c r="I54" s="771">
        <v>717.78</v>
      </c>
      <c r="J54" s="798">
        <v>2.320675</v>
      </c>
      <c r="K54" s="799">
        <v>692.65</v>
      </c>
      <c r="L54" s="798">
        <v>1.1257999999999999</v>
      </c>
      <c r="M54" s="771">
        <v>292.66000000000003</v>
      </c>
      <c r="N54" s="798">
        <v>0.62560000000000004</v>
      </c>
      <c r="O54" s="799">
        <v>303.22000000000003</v>
      </c>
      <c r="P54" s="798">
        <v>1.0129999999999999</v>
      </c>
      <c r="Q54" s="799">
        <v>1540.02</v>
      </c>
    </row>
    <row r="55" spans="1:17" ht="11.45" customHeight="1">
      <c r="A55" s="641">
        <v>42343</v>
      </c>
      <c r="B55" s="750">
        <v>2.0848749999999998</v>
      </c>
      <c r="C55" s="761">
        <v>867.88</v>
      </c>
      <c r="D55" s="750">
        <v>2.84395</v>
      </c>
      <c r="E55" s="753">
        <v>867.59</v>
      </c>
      <c r="F55" s="750">
        <v>0.31900000000000001</v>
      </c>
      <c r="G55" s="761">
        <v>642.36</v>
      </c>
      <c r="H55" s="750">
        <v>2.1661250000000001</v>
      </c>
      <c r="I55" s="753">
        <v>571.87</v>
      </c>
      <c r="J55" s="750">
        <v>3.8524750000000001</v>
      </c>
      <c r="K55" s="761">
        <v>629.61</v>
      </c>
      <c r="L55" s="750"/>
      <c r="M55" s="753"/>
      <c r="N55" s="750">
        <v>0.28155000000000002</v>
      </c>
      <c r="O55" s="761">
        <v>321.75</v>
      </c>
      <c r="P55" s="750">
        <v>1.0151250000000001</v>
      </c>
      <c r="Q55" s="761">
        <v>1504.57</v>
      </c>
    </row>
    <row r="56" spans="1:17" ht="11.45" customHeight="1">
      <c r="A56" s="641">
        <v>42350</v>
      </c>
      <c r="B56" s="750">
        <v>1.1733499999999999</v>
      </c>
      <c r="C56" s="751">
        <v>855.69</v>
      </c>
      <c r="D56" s="752">
        <v>1.451425</v>
      </c>
      <c r="E56" s="753">
        <v>905.5</v>
      </c>
      <c r="F56" s="750">
        <v>0.59797500000000003</v>
      </c>
      <c r="G56" s="751">
        <v>571.41</v>
      </c>
      <c r="H56" s="752">
        <v>1.157125</v>
      </c>
      <c r="I56" s="753">
        <v>595.28</v>
      </c>
      <c r="J56" s="750">
        <v>2.2137250000000002</v>
      </c>
      <c r="K56" s="751">
        <v>647.83000000000004</v>
      </c>
      <c r="L56" s="752">
        <v>0.74192499999999995</v>
      </c>
      <c r="M56" s="753">
        <v>295.64999999999998</v>
      </c>
      <c r="N56" s="750">
        <v>1.4221250000000001</v>
      </c>
      <c r="O56" s="751">
        <v>319.64999999999998</v>
      </c>
      <c r="P56" s="752">
        <v>1.0793250000000001</v>
      </c>
      <c r="Q56" s="751">
        <v>1500.39</v>
      </c>
    </row>
    <row r="57" spans="1:17" ht="11.45" customHeight="1">
      <c r="A57" s="641">
        <v>42357</v>
      </c>
      <c r="B57" s="750">
        <v>1.8345</v>
      </c>
      <c r="C57" s="751">
        <v>850.5</v>
      </c>
      <c r="D57" s="752">
        <v>1.6405000000000001</v>
      </c>
      <c r="E57" s="753">
        <v>898.42</v>
      </c>
      <c r="F57" s="750">
        <v>0.37769999999999998</v>
      </c>
      <c r="G57" s="751">
        <v>564.95000000000005</v>
      </c>
      <c r="H57" s="752">
        <v>0.34352500000000002</v>
      </c>
      <c r="I57" s="753">
        <v>646.96</v>
      </c>
      <c r="J57" s="750">
        <v>2.1893750000000001</v>
      </c>
      <c r="K57" s="751">
        <v>637.51</v>
      </c>
      <c r="L57" s="752">
        <v>0.9889</v>
      </c>
      <c r="M57" s="753">
        <v>291.43</v>
      </c>
      <c r="N57" s="750">
        <v>0.54664999999999997</v>
      </c>
      <c r="O57" s="751">
        <v>317.14</v>
      </c>
      <c r="P57" s="752">
        <v>1.3673</v>
      </c>
      <c r="Q57" s="751">
        <v>1490.86</v>
      </c>
    </row>
    <row r="58" spans="1:17" ht="11.45" customHeight="1">
      <c r="A58" s="641">
        <v>42364</v>
      </c>
      <c r="B58" s="750">
        <v>1.620525</v>
      </c>
      <c r="C58" s="751">
        <v>838.63</v>
      </c>
      <c r="D58" s="752">
        <v>1.2184999999999999</v>
      </c>
      <c r="E58" s="753">
        <v>873.65</v>
      </c>
      <c r="F58" s="750">
        <v>0.62929999999999997</v>
      </c>
      <c r="G58" s="751">
        <v>544.27</v>
      </c>
      <c r="H58" s="752">
        <v>0.35235</v>
      </c>
      <c r="I58" s="753">
        <v>662.24</v>
      </c>
      <c r="J58" s="750">
        <v>3.4991249999999998</v>
      </c>
      <c r="K58" s="751">
        <v>613.26</v>
      </c>
      <c r="L58" s="752">
        <v>0.10845</v>
      </c>
      <c r="M58" s="753">
        <v>316.83</v>
      </c>
      <c r="N58" s="750">
        <v>0.85682499999999995</v>
      </c>
      <c r="O58" s="751">
        <v>324.83</v>
      </c>
      <c r="P58" s="752">
        <v>0.86750000000000005</v>
      </c>
      <c r="Q58" s="751">
        <v>1472.29</v>
      </c>
    </row>
    <row r="59" spans="1:17" ht="11.45" customHeight="1">
      <c r="A59" s="641">
        <v>42371</v>
      </c>
      <c r="B59" s="750">
        <v>1.1140000000000001</v>
      </c>
      <c r="C59" s="751">
        <v>827.18</v>
      </c>
      <c r="D59" s="752">
        <v>1.2428250000000001</v>
      </c>
      <c r="E59" s="758">
        <v>876.92</v>
      </c>
      <c r="F59" s="750">
        <v>0.1249</v>
      </c>
      <c r="G59" s="751">
        <v>592.66999999999996</v>
      </c>
      <c r="H59" s="752">
        <v>1.1214249999999999</v>
      </c>
      <c r="I59" s="758">
        <v>619.82000000000005</v>
      </c>
      <c r="J59" s="750">
        <v>1.2857000000000001</v>
      </c>
      <c r="K59" s="751">
        <v>661.24</v>
      </c>
      <c r="L59" s="752"/>
      <c r="M59" s="758"/>
      <c r="N59" s="750">
        <v>0.51880000000000004</v>
      </c>
      <c r="O59" s="751">
        <v>333.93</v>
      </c>
      <c r="P59" s="752">
        <v>0.511575</v>
      </c>
      <c r="Q59" s="751">
        <v>1470.23</v>
      </c>
    </row>
    <row r="60" spans="1:17" ht="9.9499999999999993" customHeight="1">
      <c r="A60" s="656"/>
      <c r="B60" s="818"/>
      <c r="C60" s="818"/>
      <c r="D60" s="819"/>
      <c r="E60" s="818"/>
      <c r="F60" s="819"/>
      <c r="G60" s="818"/>
      <c r="H60" s="819"/>
      <c r="I60" s="818"/>
      <c r="J60" s="819"/>
      <c r="K60" s="818"/>
      <c r="L60" s="819"/>
      <c r="M60" s="818"/>
      <c r="N60" s="819"/>
      <c r="O60" s="818"/>
      <c r="P60" s="819"/>
      <c r="Q60" s="818"/>
    </row>
    <row r="61" spans="1:17" ht="11.45" customHeight="1">
      <c r="A61" s="659">
        <v>2015</v>
      </c>
      <c r="B61" s="661">
        <f>SUM(B8:B60)</f>
        <v>66.767499999999998</v>
      </c>
      <c r="C61" s="662">
        <f>AVERAGE(C7:C59)</f>
        <v>868.68433962264135</v>
      </c>
      <c r="D61" s="661">
        <f>SUM(D8:D60)</f>
        <v>93.14415000000001</v>
      </c>
      <c r="E61" s="662">
        <f>AVERAGE(E7:E59)</f>
        <v>943.12660377358463</v>
      </c>
      <c r="F61" s="661">
        <f>SUM(F8:F60)</f>
        <v>19.370099999999997</v>
      </c>
      <c r="G61" s="662">
        <f>AVERAGE(G7:G59)</f>
        <v>777.28660377358449</v>
      </c>
      <c r="H61" s="661">
        <f>SUM(H8:H60)</f>
        <v>33.827449999999999</v>
      </c>
      <c r="I61" s="662">
        <f>AVERAGE(I7:I59)</f>
        <v>903.05358490566061</v>
      </c>
      <c r="J61" s="661">
        <f>SUM(J8:J60)</f>
        <v>89.459050000000033</v>
      </c>
      <c r="K61" s="662">
        <f>AVERAGE(K7:K59)</f>
        <v>902.88452830188703</v>
      </c>
      <c r="L61" s="661">
        <f>SUM(L8:L60)</f>
        <v>21.492725</v>
      </c>
      <c r="M61" s="662">
        <f>AVERAGE(M7:M59)</f>
        <v>428.67117647058831</v>
      </c>
      <c r="N61" s="661">
        <f>SUM(N8:N60)</f>
        <v>32.575649999999996</v>
      </c>
      <c r="O61" s="662">
        <f>AVERAGE(O7:O59)</f>
        <v>432.92339622641515</v>
      </c>
      <c r="P61" s="661">
        <f>SUM(P8:P60)</f>
        <v>60.604924999999987</v>
      </c>
      <c r="Q61" s="662">
        <f>AVERAGE(Q7:Q59)</f>
        <v>1536.6335849056604</v>
      </c>
    </row>
    <row r="62" spans="1:17" ht="11.45" customHeight="1">
      <c r="A62" s="659">
        <v>2014</v>
      </c>
      <c r="B62" s="661">
        <v>57.658350000000006</v>
      </c>
      <c r="C62" s="662">
        <v>959.63634615384626</v>
      </c>
      <c r="D62" s="661">
        <v>66.26339999999999</v>
      </c>
      <c r="E62" s="662">
        <v>1025.7351923076926</v>
      </c>
      <c r="F62" s="661">
        <v>14.979424999999999</v>
      </c>
      <c r="G62" s="662">
        <v>877.93576923076898</v>
      </c>
      <c r="H62" s="661">
        <v>27.558574999999994</v>
      </c>
      <c r="I62" s="662">
        <v>1013.3955769230769</v>
      </c>
      <c r="J62" s="661">
        <v>65.970450000000014</v>
      </c>
      <c r="K62" s="662">
        <v>985.47115384615415</v>
      </c>
      <c r="L62" s="661">
        <v>19.178449999999998</v>
      </c>
      <c r="M62" s="662">
        <v>381.23307692307691</v>
      </c>
      <c r="N62" s="661">
        <v>24.919475000000002</v>
      </c>
      <c r="O62" s="662">
        <v>392.41038461538454</v>
      </c>
      <c r="P62" s="661">
        <v>64.693124999999995</v>
      </c>
      <c r="Q62" s="662">
        <v>1455.87</v>
      </c>
    </row>
    <row r="63" spans="1:17" ht="11.45" customHeight="1">
      <c r="A63" s="710" t="s">
        <v>473</v>
      </c>
      <c r="B63" s="665"/>
      <c r="C63" s="664"/>
      <c r="D63" s="665"/>
      <c r="E63" s="664"/>
      <c r="F63" s="665"/>
      <c r="G63" s="664"/>
      <c r="H63" s="665"/>
      <c r="I63" s="664"/>
      <c r="J63" s="665"/>
      <c r="K63" s="664"/>
      <c r="L63" s="665"/>
      <c r="M63" s="664"/>
      <c r="N63" s="820"/>
      <c r="O63" s="735"/>
      <c r="P63" s="712"/>
      <c r="Q63" s="820"/>
    </row>
    <row r="64" spans="1:17" ht="3.95" customHeight="1">
      <c r="A64" s="713"/>
      <c r="B64" s="714"/>
      <c r="C64" s="715"/>
      <c r="D64" s="714"/>
      <c r="E64" s="715"/>
      <c r="F64" s="714"/>
      <c r="G64" s="715"/>
      <c r="H64" s="714"/>
      <c r="I64" s="715"/>
      <c r="J64" s="714"/>
      <c r="K64" s="715"/>
      <c r="L64" s="714"/>
      <c r="M64" s="715"/>
      <c r="N64" s="714"/>
      <c r="O64" s="715"/>
      <c r="P64" s="714"/>
      <c r="Q64" s="715"/>
    </row>
    <row r="65" spans="1:17" ht="11.45" customHeight="1">
      <c r="A65" s="669"/>
      <c r="B65" s="677"/>
      <c r="C65" s="676"/>
      <c r="D65" s="677"/>
      <c r="E65" s="676"/>
      <c r="F65" s="677"/>
      <c r="G65" s="676"/>
      <c r="H65" s="677"/>
      <c r="I65" s="676"/>
      <c r="J65" s="677"/>
      <c r="K65" s="676"/>
      <c r="L65" s="677"/>
      <c r="M65" s="676"/>
      <c r="N65" s="677"/>
      <c r="O65" s="676"/>
      <c r="P65" s="677"/>
      <c r="Q65" s="676"/>
    </row>
    <row r="66" spans="1:17" ht="9.9499999999999993" customHeight="1">
      <c r="A66" s="673"/>
      <c r="B66" s="677"/>
      <c r="C66" s="676"/>
      <c r="D66" s="677"/>
      <c r="E66" s="676"/>
      <c r="F66" s="677"/>
      <c r="G66" s="676"/>
      <c r="H66" s="677"/>
      <c r="I66" s="676"/>
      <c r="J66" s="677"/>
      <c r="K66" s="676"/>
      <c r="L66" s="677"/>
      <c r="M66" s="676"/>
      <c r="N66" s="677"/>
      <c r="O66" s="676"/>
      <c r="P66" s="677"/>
      <c r="Q66" s="676"/>
    </row>
    <row r="67" spans="1:17" ht="15.75">
      <c r="A67" s="669"/>
      <c r="B67" s="680"/>
      <c r="C67" s="679"/>
      <c r="D67" s="680"/>
      <c r="E67" s="679"/>
      <c r="F67" s="680"/>
      <c r="G67" s="679"/>
      <c r="H67" s="680"/>
      <c r="I67" s="679"/>
      <c r="J67" s="680"/>
      <c r="K67" s="679"/>
      <c r="L67" s="680"/>
      <c r="M67" s="679"/>
      <c r="N67" s="680"/>
      <c r="O67" s="679"/>
      <c r="P67" s="680"/>
      <c r="Q67" s="679"/>
    </row>
    <row r="68" spans="1:17">
      <c r="B68" s="683"/>
      <c r="C68" s="682"/>
      <c r="D68" s="683"/>
      <c r="E68" s="682"/>
      <c r="F68" s="683"/>
      <c r="G68" s="682"/>
      <c r="H68" s="683"/>
      <c r="I68" s="682"/>
      <c r="J68" s="683"/>
      <c r="K68" s="682"/>
      <c r="L68" s="683"/>
      <c r="M68" s="682"/>
      <c r="N68" s="683"/>
      <c r="O68" s="682"/>
      <c r="P68" s="683"/>
      <c r="Q68" s="682"/>
    </row>
    <row r="69" spans="1:17">
      <c r="B69" s="683"/>
      <c r="C69" s="682"/>
      <c r="D69" s="683"/>
      <c r="E69" s="682"/>
      <c r="F69" s="683"/>
      <c r="G69" s="682"/>
      <c r="H69" s="683"/>
      <c r="I69" s="682"/>
      <c r="J69" s="683"/>
      <c r="K69" s="682"/>
      <c r="L69" s="683"/>
      <c r="M69" s="682"/>
      <c r="N69" s="683"/>
      <c r="O69" s="682"/>
      <c r="P69" s="683"/>
      <c r="Q69" s="682"/>
    </row>
    <row r="70" spans="1:17">
      <c r="B70" s="683"/>
      <c r="C70" s="682"/>
      <c r="D70" s="683"/>
      <c r="E70" s="682"/>
      <c r="F70" s="683"/>
      <c r="G70" s="682"/>
      <c r="H70" s="683"/>
      <c r="I70" s="682"/>
      <c r="J70" s="683"/>
      <c r="K70" s="682"/>
      <c r="L70" s="683"/>
      <c r="M70" s="682"/>
      <c r="N70" s="683"/>
      <c r="O70" s="682"/>
      <c r="P70" s="683"/>
      <c r="Q70" s="682"/>
    </row>
    <row r="71" spans="1:17">
      <c r="B71" s="683"/>
      <c r="C71" s="682"/>
      <c r="D71" s="683"/>
      <c r="E71" s="682"/>
      <c r="F71" s="683"/>
      <c r="G71" s="682"/>
      <c r="H71" s="683"/>
      <c r="I71" s="682"/>
      <c r="J71" s="683"/>
      <c r="K71" s="682"/>
      <c r="L71" s="683"/>
      <c r="M71" s="682"/>
      <c r="N71" s="683"/>
      <c r="O71" s="682"/>
      <c r="P71" s="683"/>
      <c r="Q71" s="682"/>
    </row>
    <row r="72" spans="1:17">
      <c r="B72" s="683"/>
      <c r="C72" s="682"/>
      <c r="D72" s="683"/>
      <c r="E72" s="682"/>
      <c r="F72" s="683"/>
      <c r="G72" s="682"/>
      <c r="H72" s="683"/>
      <c r="I72" s="682"/>
      <c r="J72" s="683"/>
      <c r="K72" s="682"/>
      <c r="L72" s="683"/>
      <c r="M72" s="682"/>
      <c r="N72" s="683"/>
      <c r="O72" s="682"/>
      <c r="P72" s="683"/>
      <c r="Q72" s="682"/>
    </row>
    <row r="73" spans="1:17">
      <c r="B73" s="683"/>
      <c r="C73" s="682"/>
      <c r="D73" s="683"/>
      <c r="E73" s="682"/>
      <c r="F73" s="683"/>
      <c r="G73" s="682"/>
      <c r="H73" s="683"/>
      <c r="I73" s="682"/>
      <c r="J73" s="683"/>
      <c r="K73" s="682"/>
      <c r="L73" s="683"/>
      <c r="M73" s="682"/>
      <c r="N73" s="683"/>
      <c r="O73" s="682"/>
      <c r="P73" s="683"/>
      <c r="Q73" s="682"/>
    </row>
    <row r="74" spans="1:17">
      <c r="B74" s="683"/>
      <c r="C74" s="682"/>
      <c r="D74" s="683"/>
      <c r="E74" s="682"/>
      <c r="F74" s="683"/>
      <c r="G74" s="682"/>
      <c r="H74" s="683"/>
      <c r="I74" s="682"/>
      <c r="J74" s="683"/>
      <c r="K74" s="682"/>
      <c r="L74" s="683"/>
      <c r="M74" s="682"/>
      <c r="N74" s="683"/>
      <c r="O74" s="682"/>
      <c r="P74" s="683"/>
      <c r="Q74" s="682"/>
    </row>
    <row r="75" spans="1:17">
      <c r="B75" s="683"/>
      <c r="C75" s="682"/>
      <c r="D75" s="683"/>
      <c r="E75" s="682"/>
      <c r="F75" s="683"/>
      <c r="G75" s="682"/>
      <c r="H75" s="683"/>
      <c r="I75" s="682"/>
      <c r="J75" s="683"/>
      <c r="K75" s="682"/>
      <c r="L75" s="683"/>
      <c r="M75" s="682"/>
      <c r="N75" s="683"/>
      <c r="O75" s="682"/>
      <c r="P75" s="683"/>
      <c r="Q75" s="682"/>
    </row>
    <row r="76" spans="1:17">
      <c r="B76" s="683"/>
      <c r="C76" s="682"/>
      <c r="D76" s="683"/>
      <c r="E76" s="682"/>
      <c r="F76" s="683"/>
      <c r="G76" s="682"/>
      <c r="H76" s="683"/>
      <c r="I76" s="682"/>
      <c r="J76" s="683"/>
      <c r="K76" s="682"/>
      <c r="L76" s="683"/>
      <c r="M76" s="682"/>
      <c r="N76" s="683"/>
      <c r="O76" s="682"/>
      <c r="P76" s="683"/>
      <c r="Q76" s="682"/>
    </row>
    <row r="77" spans="1:17">
      <c r="B77" s="683"/>
      <c r="C77" s="682"/>
      <c r="D77" s="683"/>
      <c r="E77" s="682"/>
      <c r="F77" s="683"/>
      <c r="G77" s="682"/>
      <c r="H77" s="683"/>
      <c r="I77" s="682"/>
      <c r="J77" s="683"/>
      <c r="K77" s="682"/>
      <c r="L77" s="683"/>
      <c r="M77" s="682"/>
      <c r="N77" s="683"/>
      <c r="O77" s="682"/>
      <c r="P77" s="683"/>
      <c r="Q77" s="682"/>
    </row>
    <row r="78" spans="1:17">
      <c r="B78" s="683"/>
      <c r="C78" s="682"/>
      <c r="D78" s="683"/>
      <c r="E78" s="682"/>
      <c r="F78" s="683"/>
      <c r="G78" s="682"/>
      <c r="H78" s="683"/>
      <c r="I78" s="682"/>
      <c r="J78" s="683"/>
      <c r="K78" s="682"/>
      <c r="L78" s="683"/>
      <c r="M78" s="682"/>
      <c r="N78" s="683"/>
      <c r="O78" s="682"/>
      <c r="P78" s="683"/>
      <c r="Q78" s="682"/>
    </row>
    <row r="79" spans="1:17">
      <c r="B79" s="683"/>
      <c r="C79" s="682"/>
      <c r="D79" s="683"/>
      <c r="E79" s="682"/>
      <c r="F79" s="683"/>
      <c r="G79" s="682"/>
      <c r="H79" s="683"/>
      <c r="I79" s="682"/>
      <c r="J79" s="683"/>
      <c r="K79" s="682"/>
      <c r="L79" s="683"/>
      <c r="M79" s="682"/>
      <c r="N79" s="683"/>
      <c r="O79" s="682"/>
      <c r="P79" s="683"/>
      <c r="Q79" s="682"/>
    </row>
    <row r="80" spans="1:17">
      <c r="B80" s="683"/>
      <c r="C80" s="682"/>
      <c r="D80" s="683"/>
      <c r="E80" s="682"/>
      <c r="F80" s="683"/>
      <c r="G80" s="682"/>
      <c r="H80" s="683"/>
      <c r="I80" s="682"/>
      <c r="J80" s="683"/>
      <c r="K80" s="682"/>
      <c r="L80" s="683"/>
      <c r="M80" s="682"/>
      <c r="N80" s="683"/>
      <c r="O80" s="682"/>
      <c r="P80" s="683"/>
      <c r="Q80" s="682"/>
    </row>
    <row r="81" spans="2:17">
      <c r="B81" s="683"/>
      <c r="C81" s="682"/>
      <c r="D81" s="683"/>
      <c r="E81" s="682"/>
      <c r="F81" s="683"/>
      <c r="G81" s="682"/>
      <c r="H81" s="683"/>
      <c r="I81" s="682"/>
      <c r="J81" s="683"/>
      <c r="K81" s="682"/>
      <c r="L81" s="683"/>
      <c r="M81" s="682"/>
      <c r="N81" s="683"/>
      <c r="O81" s="682"/>
      <c r="P81" s="683"/>
      <c r="Q81" s="682"/>
    </row>
    <row r="82" spans="2:17">
      <c r="B82" s="683"/>
      <c r="C82" s="682"/>
      <c r="D82" s="683"/>
      <c r="E82" s="682"/>
      <c r="F82" s="683"/>
      <c r="G82" s="682"/>
      <c r="H82" s="683"/>
      <c r="I82" s="682"/>
      <c r="J82" s="683"/>
      <c r="K82" s="682"/>
      <c r="L82" s="683"/>
      <c r="M82" s="682"/>
      <c r="N82" s="683"/>
      <c r="O82" s="682"/>
      <c r="P82" s="683"/>
      <c r="Q82" s="682"/>
    </row>
    <row r="83" spans="2:17">
      <c r="B83" s="683"/>
      <c r="C83" s="682"/>
      <c r="D83" s="683"/>
      <c r="E83" s="682"/>
      <c r="F83" s="683"/>
      <c r="G83" s="682"/>
      <c r="H83" s="683"/>
      <c r="I83" s="682"/>
      <c r="J83" s="683"/>
      <c r="K83" s="682"/>
      <c r="L83" s="683"/>
      <c r="M83" s="682"/>
      <c r="N83" s="683"/>
      <c r="O83" s="682"/>
      <c r="P83" s="683"/>
      <c r="Q83" s="682"/>
    </row>
    <row r="84" spans="2:17">
      <c r="B84" s="683"/>
      <c r="C84" s="682"/>
      <c r="D84" s="683"/>
      <c r="E84" s="682"/>
      <c r="F84" s="683"/>
      <c r="G84" s="682"/>
      <c r="H84" s="683"/>
      <c r="I84" s="682"/>
      <c r="J84" s="683"/>
      <c r="K84" s="682"/>
      <c r="L84" s="683"/>
      <c r="M84" s="682"/>
      <c r="N84" s="683"/>
      <c r="O84" s="682"/>
      <c r="P84" s="683"/>
      <c r="Q84" s="682"/>
    </row>
    <row r="85" spans="2:17">
      <c r="B85" s="683"/>
      <c r="C85" s="682"/>
      <c r="D85" s="683"/>
      <c r="E85" s="682"/>
      <c r="F85" s="683"/>
      <c r="G85" s="682"/>
      <c r="H85" s="683"/>
      <c r="I85" s="682"/>
      <c r="J85" s="683"/>
      <c r="K85" s="682"/>
      <c r="L85" s="683"/>
      <c r="M85" s="682"/>
      <c r="N85" s="683"/>
      <c r="O85" s="682"/>
      <c r="P85" s="683"/>
      <c r="Q85" s="682"/>
    </row>
    <row r="86" spans="2:17">
      <c r="B86" s="683"/>
      <c r="C86" s="682"/>
      <c r="D86" s="683"/>
      <c r="E86" s="682"/>
      <c r="F86" s="683"/>
      <c r="G86" s="682"/>
      <c r="H86" s="683"/>
      <c r="I86" s="682"/>
      <c r="J86" s="683"/>
      <c r="K86" s="682"/>
      <c r="L86" s="683"/>
      <c r="M86" s="682"/>
      <c r="N86" s="683"/>
      <c r="O86" s="682"/>
      <c r="P86" s="683"/>
      <c r="Q86" s="682"/>
    </row>
    <row r="87" spans="2:17">
      <c r="B87" s="683"/>
      <c r="C87" s="682"/>
      <c r="D87" s="683"/>
      <c r="E87" s="682"/>
      <c r="F87" s="683"/>
      <c r="G87" s="682"/>
      <c r="H87" s="683"/>
      <c r="I87" s="682"/>
      <c r="J87" s="683"/>
      <c r="K87" s="682"/>
      <c r="L87" s="683"/>
      <c r="M87" s="682"/>
      <c r="N87" s="683"/>
      <c r="O87" s="682"/>
      <c r="P87" s="683"/>
      <c r="Q87" s="682"/>
    </row>
    <row r="88" spans="2:17">
      <c r="B88" s="683"/>
      <c r="C88" s="682"/>
      <c r="D88" s="683"/>
      <c r="E88" s="682"/>
      <c r="F88" s="683"/>
      <c r="G88" s="682"/>
      <c r="H88" s="683"/>
      <c r="I88" s="682"/>
      <c r="J88" s="683"/>
      <c r="K88" s="682"/>
      <c r="L88" s="683"/>
      <c r="M88" s="682"/>
      <c r="N88" s="683"/>
      <c r="O88" s="682"/>
      <c r="P88" s="683"/>
      <c r="Q88" s="682"/>
    </row>
    <row r="89" spans="2:17">
      <c r="B89" s="683"/>
      <c r="C89" s="682"/>
      <c r="D89" s="683"/>
      <c r="E89" s="682"/>
      <c r="F89" s="683"/>
      <c r="G89" s="682"/>
      <c r="H89" s="683"/>
      <c r="I89" s="682"/>
      <c r="J89" s="683"/>
      <c r="K89" s="682"/>
      <c r="L89" s="683"/>
      <c r="M89" s="682"/>
      <c r="N89" s="683"/>
      <c r="O89" s="682"/>
      <c r="P89" s="683"/>
      <c r="Q89" s="682"/>
    </row>
    <row r="90" spans="2:17">
      <c r="B90" s="683"/>
      <c r="C90" s="682"/>
      <c r="D90" s="683"/>
      <c r="E90" s="682"/>
      <c r="F90" s="683"/>
      <c r="G90" s="682"/>
      <c r="H90" s="683"/>
      <c r="I90" s="682"/>
      <c r="J90" s="683"/>
      <c r="K90" s="682"/>
      <c r="L90" s="683"/>
      <c r="M90" s="682"/>
      <c r="N90" s="683"/>
      <c r="O90" s="682"/>
      <c r="P90" s="683"/>
      <c r="Q90" s="682"/>
    </row>
    <row r="91" spans="2:17">
      <c r="B91" s="683"/>
      <c r="C91" s="682"/>
      <c r="D91" s="683"/>
      <c r="E91" s="682"/>
      <c r="F91" s="683"/>
      <c r="G91" s="682"/>
      <c r="H91" s="683"/>
      <c r="I91" s="682"/>
      <c r="J91" s="683"/>
      <c r="K91" s="682"/>
      <c r="L91" s="683"/>
      <c r="M91" s="682"/>
      <c r="N91" s="683"/>
      <c r="O91" s="682"/>
      <c r="P91" s="683"/>
      <c r="Q91" s="682"/>
    </row>
    <row r="92" spans="2:17">
      <c r="B92" s="683"/>
      <c r="C92" s="682"/>
      <c r="D92" s="683"/>
      <c r="E92" s="682"/>
      <c r="F92" s="683"/>
      <c r="G92" s="682"/>
      <c r="H92" s="683"/>
      <c r="I92" s="682"/>
      <c r="J92" s="683"/>
      <c r="K92" s="682"/>
      <c r="L92" s="683"/>
      <c r="M92" s="682"/>
      <c r="N92" s="683"/>
      <c r="O92" s="682"/>
      <c r="P92" s="683"/>
      <c r="Q92" s="682"/>
    </row>
    <row r="93" spans="2:17">
      <c r="B93" s="683"/>
      <c r="C93" s="682"/>
      <c r="D93" s="683"/>
      <c r="E93" s="682"/>
      <c r="F93" s="683"/>
      <c r="G93" s="682"/>
      <c r="H93" s="683"/>
      <c r="I93" s="682"/>
      <c r="J93" s="683"/>
      <c r="K93" s="682"/>
      <c r="L93" s="683"/>
      <c r="M93" s="682"/>
      <c r="N93" s="683"/>
      <c r="O93" s="682"/>
      <c r="P93" s="683"/>
      <c r="Q93" s="682"/>
    </row>
    <row r="94" spans="2:17">
      <c r="B94" s="683"/>
      <c r="C94" s="682"/>
      <c r="D94" s="683"/>
      <c r="E94" s="682"/>
      <c r="F94" s="683"/>
      <c r="G94" s="682"/>
      <c r="H94" s="683"/>
      <c r="I94" s="682"/>
      <c r="J94" s="683"/>
      <c r="K94" s="682"/>
      <c r="L94" s="683"/>
      <c r="M94" s="682"/>
      <c r="N94" s="683"/>
      <c r="O94" s="682"/>
      <c r="P94" s="683"/>
      <c r="Q94" s="682"/>
    </row>
    <row r="95" spans="2:17">
      <c r="B95" s="683"/>
      <c r="C95" s="682"/>
      <c r="D95" s="683"/>
      <c r="E95" s="682"/>
      <c r="F95" s="683"/>
      <c r="G95" s="682"/>
      <c r="H95" s="683"/>
      <c r="I95" s="682"/>
      <c r="J95" s="683"/>
      <c r="K95" s="682"/>
      <c r="L95" s="683"/>
      <c r="M95" s="682"/>
      <c r="N95" s="683"/>
      <c r="O95" s="682"/>
      <c r="P95" s="683"/>
      <c r="Q95" s="682"/>
    </row>
    <row r="96" spans="2:17">
      <c r="B96" s="683"/>
      <c r="C96" s="682"/>
      <c r="D96" s="683"/>
      <c r="E96" s="682"/>
      <c r="F96" s="683"/>
      <c r="G96" s="682"/>
      <c r="H96" s="683"/>
      <c r="I96" s="682"/>
      <c r="J96" s="683"/>
      <c r="K96" s="682"/>
      <c r="L96" s="683"/>
      <c r="M96" s="682"/>
      <c r="N96" s="683"/>
      <c r="O96" s="682"/>
      <c r="P96" s="683"/>
      <c r="Q96" s="682"/>
    </row>
    <row r="97" spans="2:17">
      <c r="B97" s="683"/>
      <c r="C97" s="682"/>
      <c r="D97" s="683"/>
      <c r="E97" s="682"/>
      <c r="F97" s="683"/>
      <c r="G97" s="682"/>
      <c r="H97" s="683"/>
      <c r="I97" s="682"/>
      <c r="J97" s="683"/>
      <c r="K97" s="682"/>
      <c r="L97" s="683"/>
      <c r="M97" s="682"/>
      <c r="N97" s="683"/>
      <c r="O97" s="682"/>
      <c r="P97" s="683"/>
      <c r="Q97" s="682"/>
    </row>
    <row r="98" spans="2:17">
      <c r="B98" s="683"/>
      <c r="C98" s="682"/>
      <c r="D98" s="683"/>
      <c r="E98" s="682"/>
      <c r="F98" s="683"/>
      <c r="G98" s="682"/>
      <c r="H98" s="683"/>
      <c r="I98" s="682"/>
      <c r="J98" s="683"/>
      <c r="K98" s="682"/>
      <c r="L98" s="683"/>
      <c r="M98" s="682"/>
      <c r="N98" s="683"/>
      <c r="O98" s="682"/>
      <c r="P98" s="683"/>
      <c r="Q98" s="682"/>
    </row>
    <row r="99" spans="2:17">
      <c r="B99" s="683"/>
      <c r="C99" s="682"/>
      <c r="D99" s="683"/>
      <c r="E99" s="682"/>
      <c r="F99" s="683"/>
      <c r="G99" s="682"/>
      <c r="H99" s="683"/>
      <c r="I99" s="682"/>
      <c r="J99" s="683"/>
      <c r="K99" s="682"/>
      <c r="L99" s="683"/>
      <c r="M99" s="682"/>
      <c r="N99" s="683"/>
      <c r="O99" s="682"/>
      <c r="P99" s="683"/>
      <c r="Q99" s="682"/>
    </row>
    <row r="100" spans="2:17">
      <c r="B100" s="683"/>
      <c r="C100" s="682"/>
      <c r="D100" s="683"/>
      <c r="E100" s="682"/>
      <c r="F100" s="683"/>
      <c r="G100" s="682"/>
      <c r="H100" s="683"/>
      <c r="I100" s="682"/>
      <c r="J100" s="683"/>
      <c r="K100" s="682"/>
      <c r="L100" s="683"/>
      <c r="M100" s="682"/>
      <c r="N100" s="683"/>
      <c r="O100" s="682"/>
      <c r="P100" s="683"/>
      <c r="Q100" s="682"/>
    </row>
    <row r="101" spans="2:17">
      <c r="B101" s="683"/>
      <c r="C101" s="682"/>
      <c r="D101" s="683"/>
      <c r="E101" s="682"/>
      <c r="F101" s="683"/>
      <c r="G101" s="682"/>
      <c r="H101" s="683"/>
      <c r="I101" s="682"/>
      <c r="J101" s="683"/>
      <c r="K101" s="682"/>
      <c r="L101" s="683"/>
      <c r="M101" s="682"/>
      <c r="N101" s="683"/>
      <c r="O101" s="682"/>
      <c r="P101" s="683"/>
      <c r="Q101" s="682"/>
    </row>
    <row r="102" spans="2:17">
      <c r="B102" s="683"/>
      <c r="C102" s="682"/>
      <c r="D102" s="683"/>
      <c r="E102" s="682"/>
      <c r="F102" s="683"/>
      <c r="G102" s="682"/>
      <c r="H102" s="683"/>
      <c r="I102" s="682"/>
      <c r="J102" s="683"/>
      <c r="K102" s="682"/>
      <c r="L102" s="683"/>
      <c r="M102" s="682"/>
      <c r="N102" s="683"/>
      <c r="O102" s="682"/>
      <c r="P102" s="683"/>
      <c r="Q102" s="682"/>
    </row>
    <row r="103" spans="2:17">
      <c r="B103" s="683"/>
      <c r="C103" s="682"/>
      <c r="D103" s="683"/>
      <c r="E103" s="682"/>
      <c r="F103" s="683"/>
      <c r="G103" s="682"/>
      <c r="H103" s="683"/>
      <c r="I103" s="682"/>
      <c r="J103" s="683"/>
      <c r="K103" s="682"/>
      <c r="L103" s="683"/>
      <c r="M103" s="682"/>
      <c r="N103" s="683"/>
      <c r="O103" s="682"/>
      <c r="P103" s="683"/>
      <c r="Q103" s="682"/>
    </row>
    <row r="104" spans="2:17">
      <c r="B104" s="683"/>
      <c r="C104" s="682"/>
      <c r="D104" s="683"/>
      <c r="E104" s="682"/>
      <c r="F104" s="683"/>
      <c r="G104" s="682"/>
      <c r="H104" s="683"/>
      <c r="I104" s="682"/>
      <c r="J104" s="683"/>
      <c r="K104" s="682"/>
      <c r="L104" s="683"/>
      <c r="M104" s="682"/>
      <c r="N104" s="683"/>
      <c r="O104" s="682"/>
      <c r="P104" s="683"/>
      <c r="Q104" s="682"/>
    </row>
    <row r="105" spans="2:17">
      <c r="B105" s="683"/>
      <c r="C105" s="682"/>
      <c r="D105" s="683"/>
      <c r="E105" s="682"/>
      <c r="F105" s="683"/>
      <c r="G105" s="682"/>
      <c r="H105" s="683"/>
      <c r="I105" s="682"/>
      <c r="J105" s="683"/>
      <c r="K105" s="682"/>
      <c r="L105" s="683"/>
      <c r="M105" s="682"/>
      <c r="N105" s="683"/>
      <c r="O105" s="682"/>
      <c r="P105" s="683"/>
      <c r="Q105" s="682"/>
    </row>
    <row r="106" spans="2:17">
      <c r="B106" s="683"/>
      <c r="C106" s="682"/>
      <c r="D106" s="683"/>
      <c r="E106" s="682"/>
      <c r="F106" s="683"/>
      <c r="G106" s="682"/>
      <c r="H106" s="683"/>
      <c r="I106" s="682"/>
      <c r="J106" s="683"/>
      <c r="K106" s="682"/>
      <c r="L106" s="683"/>
      <c r="M106" s="682"/>
      <c r="N106" s="683"/>
      <c r="O106" s="682"/>
      <c r="P106" s="683"/>
      <c r="Q106" s="682"/>
    </row>
    <row r="107" spans="2:17">
      <c r="B107" s="683"/>
      <c r="C107" s="682"/>
      <c r="D107" s="683"/>
      <c r="E107" s="682"/>
      <c r="F107" s="683"/>
      <c r="G107" s="682"/>
      <c r="H107" s="683"/>
      <c r="I107" s="682"/>
      <c r="J107" s="683"/>
      <c r="K107" s="682"/>
      <c r="L107" s="683"/>
      <c r="M107" s="682"/>
      <c r="N107" s="683"/>
      <c r="O107" s="682"/>
      <c r="P107" s="683"/>
      <c r="Q107" s="682"/>
    </row>
    <row r="108" spans="2:17">
      <c r="B108" s="683"/>
      <c r="C108" s="682"/>
      <c r="D108" s="683"/>
      <c r="E108" s="682"/>
      <c r="F108" s="683"/>
      <c r="G108" s="682"/>
      <c r="H108" s="683"/>
      <c r="I108" s="682"/>
      <c r="J108" s="683"/>
      <c r="K108" s="682"/>
      <c r="L108" s="683"/>
      <c r="M108" s="682"/>
      <c r="N108" s="683"/>
      <c r="O108" s="682"/>
      <c r="P108" s="683"/>
      <c r="Q108" s="682"/>
    </row>
    <row r="109" spans="2:17">
      <c r="B109" s="683"/>
      <c r="C109" s="682"/>
      <c r="D109" s="683"/>
      <c r="E109" s="682"/>
      <c r="F109" s="683"/>
      <c r="G109" s="682"/>
      <c r="H109" s="683"/>
      <c r="I109" s="682"/>
      <c r="J109" s="683"/>
      <c r="K109" s="682"/>
      <c r="L109" s="683"/>
      <c r="M109" s="682"/>
      <c r="N109" s="683"/>
      <c r="O109" s="682"/>
      <c r="P109" s="683"/>
      <c r="Q109" s="682"/>
    </row>
    <row r="110" spans="2:17">
      <c r="B110" s="683"/>
      <c r="C110" s="682"/>
      <c r="D110" s="683"/>
      <c r="E110" s="682"/>
      <c r="F110" s="683"/>
      <c r="G110" s="682"/>
      <c r="H110" s="683"/>
      <c r="I110" s="682"/>
      <c r="J110" s="683"/>
      <c r="K110" s="682"/>
      <c r="L110" s="683"/>
      <c r="M110" s="682"/>
      <c r="N110" s="683"/>
      <c r="O110" s="682"/>
      <c r="P110" s="683"/>
      <c r="Q110" s="682"/>
    </row>
    <row r="111" spans="2:17">
      <c r="B111" s="683"/>
      <c r="C111" s="682"/>
      <c r="D111" s="683"/>
      <c r="E111" s="682"/>
      <c r="F111" s="683"/>
      <c r="G111" s="682"/>
      <c r="H111" s="683"/>
      <c r="I111" s="682"/>
      <c r="J111" s="683"/>
      <c r="K111" s="682"/>
      <c r="L111" s="683"/>
      <c r="M111" s="682"/>
      <c r="N111" s="683"/>
      <c r="O111" s="682"/>
      <c r="P111" s="683"/>
      <c r="Q111" s="682"/>
    </row>
    <row r="112" spans="2:17">
      <c r="B112" s="683"/>
      <c r="C112" s="682"/>
      <c r="D112" s="683"/>
      <c r="E112" s="682"/>
      <c r="F112" s="683"/>
      <c r="G112" s="682"/>
      <c r="H112" s="683"/>
      <c r="I112" s="682"/>
      <c r="J112" s="683"/>
      <c r="K112" s="682"/>
      <c r="L112" s="683"/>
      <c r="M112" s="682"/>
      <c r="N112" s="683"/>
      <c r="O112" s="682"/>
      <c r="P112" s="683"/>
      <c r="Q112" s="682"/>
    </row>
    <row r="113" spans="2:17">
      <c r="B113" s="683"/>
      <c r="C113" s="682"/>
      <c r="D113" s="683"/>
      <c r="E113" s="682"/>
      <c r="F113" s="683"/>
      <c r="G113" s="682"/>
      <c r="H113" s="683"/>
      <c r="I113" s="682"/>
      <c r="J113" s="683"/>
      <c r="K113" s="682"/>
      <c r="L113" s="683"/>
      <c r="M113" s="682"/>
      <c r="N113" s="683"/>
      <c r="O113" s="682"/>
      <c r="P113" s="683"/>
      <c r="Q113" s="682"/>
    </row>
    <row r="114" spans="2:17">
      <c r="B114" s="683"/>
      <c r="C114" s="682"/>
      <c r="D114" s="683"/>
      <c r="E114" s="682"/>
      <c r="F114" s="683"/>
      <c r="G114" s="682"/>
      <c r="H114" s="683"/>
      <c r="I114" s="682"/>
      <c r="J114" s="683"/>
      <c r="K114" s="682"/>
      <c r="L114" s="683"/>
      <c r="M114" s="682"/>
      <c r="N114" s="683"/>
      <c r="O114" s="682"/>
      <c r="P114" s="683"/>
      <c r="Q114" s="682"/>
    </row>
  </sheetData>
  <pageMargins left="0.5" right="0.5" top="0.5" bottom="0.5" header="0" footer="0"/>
  <pageSetup scale="93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2"/>
  <sheetViews>
    <sheetView zoomScaleNormal="100" workbookViewId="0">
      <selection activeCell="M62" sqref="M62"/>
    </sheetView>
  </sheetViews>
  <sheetFormatPr defaultColWidth="12.85546875" defaultRowHeight="15"/>
  <cols>
    <col min="1" max="1" width="7.5703125" style="1676" customWidth="1"/>
    <col min="2" max="2" width="10.28515625" style="1676" customWidth="1"/>
    <col min="3" max="3" width="8.7109375" style="1676" customWidth="1"/>
    <col min="4" max="4" width="8.28515625" style="1676" customWidth="1"/>
    <col min="5" max="5" width="10" style="1676" customWidth="1"/>
    <col min="6" max="6" width="8.7109375" style="1676" customWidth="1"/>
    <col min="7" max="7" width="10" style="1676" customWidth="1"/>
    <col min="8" max="8" width="8.7109375" style="1676" customWidth="1"/>
    <col min="9" max="9" width="10" style="1676" customWidth="1"/>
    <col min="10" max="10" width="8.7109375" style="1676" customWidth="1"/>
    <col min="11" max="11" width="8.28515625" style="1676" customWidth="1"/>
    <col min="12" max="256" width="12.85546875" style="1676"/>
    <col min="257" max="257" width="7.5703125" style="1676" customWidth="1"/>
    <col min="258" max="258" width="10.28515625" style="1676" customWidth="1"/>
    <col min="259" max="259" width="8.7109375" style="1676" customWidth="1"/>
    <col min="260" max="260" width="8.28515625" style="1676" customWidth="1"/>
    <col min="261" max="261" width="10" style="1676" customWidth="1"/>
    <col min="262" max="262" width="8.7109375" style="1676" customWidth="1"/>
    <col min="263" max="263" width="10" style="1676" customWidth="1"/>
    <col min="264" max="264" width="8.7109375" style="1676" customWidth="1"/>
    <col min="265" max="265" width="10" style="1676" customWidth="1"/>
    <col min="266" max="266" width="8.7109375" style="1676" customWidth="1"/>
    <col min="267" max="267" width="8.28515625" style="1676" customWidth="1"/>
    <col min="268" max="512" width="12.85546875" style="1676"/>
    <col min="513" max="513" width="7.5703125" style="1676" customWidth="1"/>
    <col min="514" max="514" width="10.28515625" style="1676" customWidth="1"/>
    <col min="515" max="515" width="8.7109375" style="1676" customWidth="1"/>
    <col min="516" max="516" width="8.28515625" style="1676" customWidth="1"/>
    <col min="517" max="517" width="10" style="1676" customWidth="1"/>
    <col min="518" max="518" width="8.7109375" style="1676" customWidth="1"/>
    <col min="519" max="519" width="10" style="1676" customWidth="1"/>
    <col min="520" max="520" width="8.7109375" style="1676" customWidth="1"/>
    <col min="521" max="521" width="10" style="1676" customWidth="1"/>
    <col min="522" max="522" width="8.7109375" style="1676" customWidth="1"/>
    <col min="523" max="523" width="8.28515625" style="1676" customWidth="1"/>
    <col min="524" max="768" width="12.85546875" style="1676"/>
    <col min="769" max="769" width="7.5703125" style="1676" customWidth="1"/>
    <col min="770" max="770" width="10.28515625" style="1676" customWidth="1"/>
    <col min="771" max="771" width="8.7109375" style="1676" customWidth="1"/>
    <col min="772" max="772" width="8.28515625" style="1676" customWidth="1"/>
    <col min="773" max="773" width="10" style="1676" customWidth="1"/>
    <col min="774" max="774" width="8.7109375" style="1676" customWidth="1"/>
    <col min="775" max="775" width="10" style="1676" customWidth="1"/>
    <col min="776" max="776" width="8.7109375" style="1676" customWidth="1"/>
    <col min="777" max="777" width="10" style="1676" customWidth="1"/>
    <col min="778" max="778" width="8.7109375" style="1676" customWidth="1"/>
    <col min="779" max="779" width="8.28515625" style="1676" customWidth="1"/>
    <col min="780" max="1024" width="12.85546875" style="1676"/>
    <col min="1025" max="1025" width="7.5703125" style="1676" customWidth="1"/>
    <col min="1026" max="1026" width="10.28515625" style="1676" customWidth="1"/>
    <col min="1027" max="1027" width="8.7109375" style="1676" customWidth="1"/>
    <col min="1028" max="1028" width="8.28515625" style="1676" customWidth="1"/>
    <col min="1029" max="1029" width="10" style="1676" customWidth="1"/>
    <col min="1030" max="1030" width="8.7109375" style="1676" customWidth="1"/>
    <col min="1031" max="1031" width="10" style="1676" customWidth="1"/>
    <col min="1032" max="1032" width="8.7109375" style="1676" customWidth="1"/>
    <col min="1033" max="1033" width="10" style="1676" customWidth="1"/>
    <col min="1034" max="1034" width="8.7109375" style="1676" customWidth="1"/>
    <col min="1035" max="1035" width="8.28515625" style="1676" customWidth="1"/>
    <col min="1036" max="1280" width="12.85546875" style="1676"/>
    <col min="1281" max="1281" width="7.5703125" style="1676" customWidth="1"/>
    <col min="1282" max="1282" width="10.28515625" style="1676" customWidth="1"/>
    <col min="1283" max="1283" width="8.7109375" style="1676" customWidth="1"/>
    <col min="1284" max="1284" width="8.28515625" style="1676" customWidth="1"/>
    <col min="1285" max="1285" width="10" style="1676" customWidth="1"/>
    <col min="1286" max="1286" width="8.7109375" style="1676" customWidth="1"/>
    <col min="1287" max="1287" width="10" style="1676" customWidth="1"/>
    <col min="1288" max="1288" width="8.7109375" style="1676" customWidth="1"/>
    <col min="1289" max="1289" width="10" style="1676" customWidth="1"/>
    <col min="1290" max="1290" width="8.7109375" style="1676" customWidth="1"/>
    <col min="1291" max="1291" width="8.28515625" style="1676" customWidth="1"/>
    <col min="1292" max="1536" width="12.85546875" style="1676"/>
    <col min="1537" max="1537" width="7.5703125" style="1676" customWidth="1"/>
    <col min="1538" max="1538" width="10.28515625" style="1676" customWidth="1"/>
    <col min="1539" max="1539" width="8.7109375" style="1676" customWidth="1"/>
    <col min="1540" max="1540" width="8.28515625" style="1676" customWidth="1"/>
    <col min="1541" max="1541" width="10" style="1676" customWidth="1"/>
    <col min="1542" max="1542" width="8.7109375" style="1676" customWidth="1"/>
    <col min="1543" max="1543" width="10" style="1676" customWidth="1"/>
    <col min="1544" max="1544" width="8.7109375" style="1676" customWidth="1"/>
    <col min="1545" max="1545" width="10" style="1676" customWidth="1"/>
    <col min="1546" max="1546" width="8.7109375" style="1676" customWidth="1"/>
    <col min="1547" max="1547" width="8.28515625" style="1676" customWidth="1"/>
    <col min="1548" max="1792" width="12.85546875" style="1676"/>
    <col min="1793" max="1793" width="7.5703125" style="1676" customWidth="1"/>
    <col min="1794" max="1794" width="10.28515625" style="1676" customWidth="1"/>
    <col min="1795" max="1795" width="8.7109375" style="1676" customWidth="1"/>
    <col min="1796" max="1796" width="8.28515625" style="1676" customWidth="1"/>
    <col min="1797" max="1797" width="10" style="1676" customWidth="1"/>
    <col min="1798" max="1798" width="8.7109375" style="1676" customWidth="1"/>
    <col min="1799" max="1799" width="10" style="1676" customWidth="1"/>
    <col min="1800" max="1800" width="8.7109375" style="1676" customWidth="1"/>
    <col min="1801" max="1801" width="10" style="1676" customWidth="1"/>
    <col min="1802" max="1802" width="8.7109375" style="1676" customWidth="1"/>
    <col min="1803" max="1803" width="8.28515625" style="1676" customWidth="1"/>
    <col min="1804" max="2048" width="12.85546875" style="1676"/>
    <col min="2049" max="2049" width="7.5703125" style="1676" customWidth="1"/>
    <col min="2050" max="2050" width="10.28515625" style="1676" customWidth="1"/>
    <col min="2051" max="2051" width="8.7109375" style="1676" customWidth="1"/>
    <col min="2052" max="2052" width="8.28515625" style="1676" customWidth="1"/>
    <col min="2053" max="2053" width="10" style="1676" customWidth="1"/>
    <col min="2054" max="2054" width="8.7109375" style="1676" customWidth="1"/>
    <col min="2055" max="2055" width="10" style="1676" customWidth="1"/>
    <col min="2056" max="2056" width="8.7109375" style="1676" customWidth="1"/>
    <col min="2057" max="2057" width="10" style="1676" customWidth="1"/>
    <col min="2058" max="2058" width="8.7109375" style="1676" customWidth="1"/>
    <col min="2059" max="2059" width="8.28515625" style="1676" customWidth="1"/>
    <col min="2060" max="2304" width="12.85546875" style="1676"/>
    <col min="2305" max="2305" width="7.5703125" style="1676" customWidth="1"/>
    <col min="2306" max="2306" width="10.28515625" style="1676" customWidth="1"/>
    <col min="2307" max="2307" width="8.7109375" style="1676" customWidth="1"/>
    <col min="2308" max="2308" width="8.28515625" style="1676" customWidth="1"/>
    <col min="2309" max="2309" width="10" style="1676" customWidth="1"/>
    <col min="2310" max="2310" width="8.7109375" style="1676" customWidth="1"/>
    <col min="2311" max="2311" width="10" style="1676" customWidth="1"/>
    <col min="2312" max="2312" width="8.7109375" style="1676" customWidth="1"/>
    <col min="2313" max="2313" width="10" style="1676" customWidth="1"/>
    <col min="2314" max="2314" width="8.7109375" style="1676" customWidth="1"/>
    <col min="2315" max="2315" width="8.28515625" style="1676" customWidth="1"/>
    <col min="2316" max="2560" width="12.85546875" style="1676"/>
    <col min="2561" max="2561" width="7.5703125" style="1676" customWidth="1"/>
    <col min="2562" max="2562" width="10.28515625" style="1676" customWidth="1"/>
    <col min="2563" max="2563" width="8.7109375" style="1676" customWidth="1"/>
    <col min="2564" max="2564" width="8.28515625" style="1676" customWidth="1"/>
    <col min="2565" max="2565" width="10" style="1676" customWidth="1"/>
    <col min="2566" max="2566" width="8.7109375" style="1676" customWidth="1"/>
    <col min="2567" max="2567" width="10" style="1676" customWidth="1"/>
    <col min="2568" max="2568" width="8.7109375" style="1676" customWidth="1"/>
    <col min="2569" max="2569" width="10" style="1676" customWidth="1"/>
    <col min="2570" max="2570" width="8.7109375" style="1676" customWidth="1"/>
    <col min="2571" max="2571" width="8.28515625" style="1676" customWidth="1"/>
    <col min="2572" max="2816" width="12.85546875" style="1676"/>
    <col min="2817" max="2817" width="7.5703125" style="1676" customWidth="1"/>
    <col min="2818" max="2818" width="10.28515625" style="1676" customWidth="1"/>
    <col min="2819" max="2819" width="8.7109375" style="1676" customWidth="1"/>
    <col min="2820" max="2820" width="8.28515625" style="1676" customWidth="1"/>
    <col min="2821" max="2821" width="10" style="1676" customWidth="1"/>
    <col min="2822" max="2822" width="8.7109375" style="1676" customWidth="1"/>
    <col min="2823" max="2823" width="10" style="1676" customWidth="1"/>
    <col min="2824" max="2824" width="8.7109375" style="1676" customWidth="1"/>
    <col min="2825" max="2825" width="10" style="1676" customWidth="1"/>
    <col min="2826" max="2826" width="8.7109375" style="1676" customWidth="1"/>
    <col min="2827" max="2827" width="8.28515625" style="1676" customWidth="1"/>
    <col min="2828" max="3072" width="12.85546875" style="1676"/>
    <col min="3073" max="3073" width="7.5703125" style="1676" customWidth="1"/>
    <col min="3074" max="3074" width="10.28515625" style="1676" customWidth="1"/>
    <col min="3075" max="3075" width="8.7109375" style="1676" customWidth="1"/>
    <col min="3076" max="3076" width="8.28515625" style="1676" customWidth="1"/>
    <col min="3077" max="3077" width="10" style="1676" customWidth="1"/>
    <col min="3078" max="3078" width="8.7109375" style="1676" customWidth="1"/>
    <col min="3079" max="3079" width="10" style="1676" customWidth="1"/>
    <col min="3080" max="3080" width="8.7109375" style="1676" customWidth="1"/>
    <col min="3081" max="3081" width="10" style="1676" customWidth="1"/>
    <col min="3082" max="3082" width="8.7109375" style="1676" customWidth="1"/>
    <col min="3083" max="3083" width="8.28515625" style="1676" customWidth="1"/>
    <col min="3084" max="3328" width="12.85546875" style="1676"/>
    <col min="3329" max="3329" width="7.5703125" style="1676" customWidth="1"/>
    <col min="3330" max="3330" width="10.28515625" style="1676" customWidth="1"/>
    <col min="3331" max="3331" width="8.7109375" style="1676" customWidth="1"/>
    <col min="3332" max="3332" width="8.28515625" style="1676" customWidth="1"/>
    <col min="3333" max="3333" width="10" style="1676" customWidth="1"/>
    <col min="3334" max="3334" width="8.7109375" style="1676" customWidth="1"/>
    <col min="3335" max="3335" width="10" style="1676" customWidth="1"/>
    <col min="3336" max="3336" width="8.7109375" style="1676" customWidth="1"/>
    <col min="3337" max="3337" width="10" style="1676" customWidth="1"/>
    <col min="3338" max="3338" width="8.7109375" style="1676" customWidth="1"/>
    <col min="3339" max="3339" width="8.28515625" style="1676" customWidth="1"/>
    <col min="3340" max="3584" width="12.85546875" style="1676"/>
    <col min="3585" max="3585" width="7.5703125" style="1676" customWidth="1"/>
    <col min="3586" max="3586" width="10.28515625" style="1676" customWidth="1"/>
    <col min="3587" max="3587" width="8.7109375" style="1676" customWidth="1"/>
    <col min="3588" max="3588" width="8.28515625" style="1676" customWidth="1"/>
    <col min="3589" max="3589" width="10" style="1676" customWidth="1"/>
    <col min="3590" max="3590" width="8.7109375" style="1676" customWidth="1"/>
    <col min="3591" max="3591" width="10" style="1676" customWidth="1"/>
    <col min="3592" max="3592" width="8.7109375" style="1676" customWidth="1"/>
    <col min="3593" max="3593" width="10" style="1676" customWidth="1"/>
    <col min="3594" max="3594" width="8.7109375" style="1676" customWidth="1"/>
    <col min="3595" max="3595" width="8.28515625" style="1676" customWidth="1"/>
    <col min="3596" max="3840" width="12.85546875" style="1676"/>
    <col min="3841" max="3841" width="7.5703125" style="1676" customWidth="1"/>
    <col min="3842" max="3842" width="10.28515625" style="1676" customWidth="1"/>
    <col min="3843" max="3843" width="8.7109375" style="1676" customWidth="1"/>
    <col min="3844" max="3844" width="8.28515625" style="1676" customWidth="1"/>
    <col min="3845" max="3845" width="10" style="1676" customWidth="1"/>
    <col min="3846" max="3846" width="8.7109375" style="1676" customWidth="1"/>
    <col min="3847" max="3847" width="10" style="1676" customWidth="1"/>
    <col min="3848" max="3848" width="8.7109375" style="1676" customWidth="1"/>
    <col min="3849" max="3849" width="10" style="1676" customWidth="1"/>
    <col min="3850" max="3850" width="8.7109375" style="1676" customWidth="1"/>
    <col min="3851" max="3851" width="8.28515625" style="1676" customWidth="1"/>
    <col min="3852" max="4096" width="12.85546875" style="1676"/>
    <col min="4097" max="4097" width="7.5703125" style="1676" customWidth="1"/>
    <col min="4098" max="4098" width="10.28515625" style="1676" customWidth="1"/>
    <col min="4099" max="4099" width="8.7109375" style="1676" customWidth="1"/>
    <col min="4100" max="4100" width="8.28515625" style="1676" customWidth="1"/>
    <col min="4101" max="4101" width="10" style="1676" customWidth="1"/>
    <col min="4102" max="4102" width="8.7109375" style="1676" customWidth="1"/>
    <col min="4103" max="4103" width="10" style="1676" customWidth="1"/>
    <col min="4104" max="4104" width="8.7109375" style="1676" customWidth="1"/>
    <col min="4105" max="4105" width="10" style="1676" customWidth="1"/>
    <col min="4106" max="4106" width="8.7109375" style="1676" customWidth="1"/>
    <col min="4107" max="4107" width="8.28515625" style="1676" customWidth="1"/>
    <col min="4108" max="4352" width="12.85546875" style="1676"/>
    <col min="4353" max="4353" width="7.5703125" style="1676" customWidth="1"/>
    <col min="4354" max="4354" width="10.28515625" style="1676" customWidth="1"/>
    <col min="4355" max="4355" width="8.7109375" style="1676" customWidth="1"/>
    <col min="4356" max="4356" width="8.28515625" style="1676" customWidth="1"/>
    <col min="4357" max="4357" width="10" style="1676" customWidth="1"/>
    <col min="4358" max="4358" width="8.7109375" style="1676" customWidth="1"/>
    <col min="4359" max="4359" width="10" style="1676" customWidth="1"/>
    <col min="4360" max="4360" width="8.7109375" style="1676" customWidth="1"/>
    <col min="4361" max="4361" width="10" style="1676" customWidth="1"/>
    <col min="4362" max="4362" width="8.7109375" style="1676" customWidth="1"/>
    <col min="4363" max="4363" width="8.28515625" style="1676" customWidth="1"/>
    <col min="4364" max="4608" width="12.85546875" style="1676"/>
    <col min="4609" max="4609" width="7.5703125" style="1676" customWidth="1"/>
    <col min="4610" max="4610" width="10.28515625" style="1676" customWidth="1"/>
    <col min="4611" max="4611" width="8.7109375" style="1676" customWidth="1"/>
    <col min="4612" max="4612" width="8.28515625" style="1676" customWidth="1"/>
    <col min="4613" max="4613" width="10" style="1676" customWidth="1"/>
    <col min="4614" max="4614" width="8.7109375" style="1676" customWidth="1"/>
    <col min="4615" max="4615" width="10" style="1676" customWidth="1"/>
    <col min="4616" max="4616" width="8.7109375" style="1676" customWidth="1"/>
    <col min="4617" max="4617" width="10" style="1676" customWidth="1"/>
    <col min="4618" max="4618" width="8.7109375" style="1676" customWidth="1"/>
    <col min="4619" max="4619" width="8.28515625" style="1676" customWidth="1"/>
    <col min="4620" max="4864" width="12.85546875" style="1676"/>
    <col min="4865" max="4865" width="7.5703125" style="1676" customWidth="1"/>
    <col min="4866" max="4866" width="10.28515625" style="1676" customWidth="1"/>
    <col min="4867" max="4867" width="8.7109375" style="1676" customWidth="1"/>
    <col min="4868" max="4868" width="8.28515625" style="1676" customWidth="1"/>
    <col min="4869" max="4869" width="10" style="1676" customWidth="1"/>
    <col min="4870" max="4870" width="8.7109375" style="1676" customWidth="1"/>
    <col min="4871" max="4871" width="10" style="1676" customWidth="1"/>
    <col min="4872" max="4872" width="8.7109375" style="1676" customWidth="1"/>
    <col min="4873" max="4873" width="10" style="1676" customWidth="1"/>
    <col min="4874" max="4874" width="8.7109375" style="1676" customWidth="1"/>
    <col min="4875" max="4875" width="8.28515625" style="1676" customWidth="1"/>
    <col min="4876" max="5120" width="12.85546875" style="1676"/>
    <col min="5121" max="5121" width="7.5703125" style="1676" customWidth="1"/>
    <col min="5122" max="5122" width="10.28515625" style="1676" customWidth="1"/>
    <col min="5123" max="5123" width="8.7109375" style="1676" customWidth="1"/>
    <col min="5124" max="5124" width="8.28515625" style="1676" customWidth="1"/>
    <col min="5125" max="5125" width="10" style="1676" customWidth="1"/>
    <col min="5126" max="5126" width="8.7109375" style="1676" customWidth="1"/>
    <col min="5127" max="5127" width="10" style="1676" customWidth="1"/>
    <col min="5128" max="5128" width="8.7109375" style="1676" customWidth="1"/>
    <col min="5129" max="5129" width="10" style="1676" customWidth="1"/>
    <col min="5130" max="5130" width="8.7109375" style="1676" customWidth="1"/>
    <col min="5131" max="5131" width="8.28515625" style="1676" customWidth="1"/>
    <col min="5132" max="5376" width="12.85546875" style="1676"/>
    <col min="5377" max="5377" width="7.5703125" style="1676" customWidth="1"/>
    <col min="5378" max="5378" width="10.28515625" style="1676" customWidth="1"/>
    <col min="5379" max="5379" width="8.7109375" style="1676" customWidth="1"/>
    <col min="5380" max="5380" width="8.28515625" style="1676" customWidth="1"/>
    <col min="5381" max="5381" width="10" style="1676" customWidth="1"/>
    <col min="5382" max="5382" width="8.7109375" style="1676" customWidth="1"/>
    <col min="5383" max="5383" width="10" style="1676" customWidth="1"/>
    <col min="5384" max="5384" width="8.7109375" style="1676" customWidth="1"/>
    <col min="5385" max="5385" width="10" style="1676" customWidth="1"/>
    <col min="5386" max="5386" width="8.7109375" style="1676" customWidth="1"/>
    <col min="5387" max="5387" width="8.28515625" style="1676" customWidth="1"/>
    <col min="5388" max="5632" width="12.85546875" style="1676"/>
    <col min="5633" max="5633" width="7.5703125" style="1676" customWidth="1"/>
    <col min="5634" max="5634" width="10.28515625" style="1676" customWidth="1"/>
    <col min="5635" max="5635" width="8.7109375" style="1676" customWidth="1"/>
    <col min="5636" max="5636" width="8.28515625" style="1676" customWidth="1"/>
    <col min="5637" max="5637" width="10" style="1676" customWidth="1"/>
    <col min="5638" max="5638" width="8.7109375" style="1676" customWidth="1"/>
    <col min="5639" max="5639" width="10" style="1676" customWidth="1"/>
    <col min="5640" max="5640" width="8.7109375" style="1676" customWidth="1"/>
    <col min="5641" max="5641" width="10" style="1676" customWidth="1"/>
    <col min="5642" max="5642" width="8.7109375" style="1676" customWidth="1"/>
    <col min="5643" max="5643" width="8.28515625" style="1676" customWidth="1"/>
    <col min="5644" max="5888" width="12.85546875" style="1676"/>
    <col min="5889" max="5889" width="7.5703125" style="1676" customWidth="1"/>
    <col min="5890" max="5890" width="10.28515625" style="1676" customWidth="1"/>
    <col min="5891" max="5891" width="8.7109375" style="1676" customWidth="1"/>
    <col min="5892" max="5892" width="8.28515625" style="1676" customWidth="1"/>
    <col min="5893" max="5893" width="10" style="1676" customWidth="1"/>
    <col min="5894" max="5894" width="8.7109375" style="1676" customWidth="1"/>
    <col min="5895" max="5895" width="10" style="1676" customWidth="1"/>
    <col min="5896" max="5896" width="8.7109375" style="1676" customWidth="1"/>
    <col min="5897" max="5897" width="10" style="1676" customWidth="1"/>
    <col min="5898" max="5898" width="8.7109375" style="1676" customWidth="1"/>
    <col min="5899" max="5899" width="8.28515625" style="1676" customWidth="1"/>
    <col min="5900" max="6144" width="12.85546875" style="1676"/>
    <col min="6145" max="6145" width="7.5703125" style="1676" customWidth="1"/>
    <col min="6146" max="6146" width="10.28515625" style="1676" customWidth="1"/>
    <col min="6147" max="6147" width="8.7109375" style="1676" customWidth="1"/>
    <col min="6148" max="6148" width="8.28515625" style="1676" customWidth="1"/>
    <col min="6149" max="6149" width="10" style="1676" customWidth="1"/>
    <col min="6150" max="6150" width="8.7109375" style="1676" customWidth="1"/>
    <col min="6151" max="6151" width="10" style="1676" customWidth="1"/>
    <col min="6152" max="6152" width="8.7109375" style="1676" customWidth="1"/>
    <col min="6153" max="6153" width="10" style="1676" customWidth="1"/>
    <col min="6154" max="6154" width="8.7109375" style="1676" customWidth="1"/>
    <col min="6155" max="6155" width="8.28515625" style="1676" customWidth="1"/>
    <col min="6156" max="6400" width="12.85546875" style="1676"/>
    <col min="6401" max="6401" width="7.5703125" style="1676" customWidth="1"/>
    <col min="6402" max="6402" width="10.28515625" style="1676" customWidth="1"/>
    <col min="6403" max="6403" width="8.7109375" style="1676" customWidth="1"/>
    <col min="6404" max="6404" width="8.28515625" style="1676" customWidth="1"/>
    <col min="6405" max="6405" width="10" style="1676" customWidth="1"/>
    <col min="6406" max="6406" width="8.7109375" style="1676" customWidth="1"/>
    <col min="6407" max="6407" width="10" style="1676" customWidth="1"/>
    <col min="6408" max="6408" width="8.7109375" style="1676" customWidth="1"/>
    <col min="6409" max="6409" width="10" style="1676" customWidth="1"/>
    <col min="6410" max="6410" width="8.7109375" style="1676" customWidth="1"/>
    <col min="6411" max="6411" width="8.28515625" style="1676" customWidth="1"/>
    <col min="6412" max="6656" width="12.85546875" style="1676"/>
    <col min="6657" max="6657" width="7.5703125" style="1676" customWidth="1"/>
    <col min="6658" max="6658" width="10.28515625" style="1676" customWidth="1"/>
    <col min="6659" max="6659" width="8.7109375" style="1676" customWidth="1"/>
    <col min="6660" max="6660" width="8.28515625" style="1676" customWidth="1"/>
    <col min="6661" max="6661" width="10" style="1676" customWidth="1"/>
    <col min="6662" max="6662" width="8.7109375" style="1676" customWidth="1"/>
    <col min="6663" max="6663" width="10" style="1676" customWidth="1"/>
    <col min="6664" max="6664" width="8.7109375" style="1676" customWidth="1"/>
    <col min="6665" max="6665" width="10" style="1676" customWidth="1"/>
    <col min="6666" max="6666" width="8.7109375" style="1676" customWidth="1"/>
    <col min="6667" max="6667" width="8.28515625" style="1676" customWidth="1"/>
    <col min="6668" max="6912" width="12.85546875" style="1676"/>
    <col min="6913" max="6913" width="7.5703125" style="1676" customWidth="1"/>
    <col min="6914" max="6914" width="10.28515625" style="1676" customWidth="1"/>
    <col min="6915" max="6915" width="8.7109375" style="1676" customWidth="1"/>
    <col min="6916" max="6916" width="8.28515625" style="1676" customWidth="1"/>
    <col min="6917" max="6917" width="10" style="1676" customWidth="1"/>
    <col min="6918" max="6918" width="8.7109375" style="1676" customWidth="1"/>
    <col min="6919" max="6919" width="10" style="1676" customWidth="1"/>
    <col min="6920" max="6920" width="8.7109375" style="1676" customWidth="1"/>
    <col min="6921" max="6921" width="10" style="1676" customWidth="1"/>
    <col min="6922" max="6922" width="8.7109375" style="1676" customWidth="1"/>
    <col min="6923" max="6923" width="8.28515625" style="1676" customWidth="1"/>
    <col min="6924" max="7168" width="12.85546875" style="1676"/>
    <col min="7169" max="7169" width="7.5703125" style="1676" customWidth="1"/>
    <col min="7170" max="7170" width="10.28515625" style="1676" customWidth="1"/>
    <col min="7171" max="7171" width="8.7109375" style="1676" customWidth="1"/>
    <col min="7172" max="7172" width="8.28515625" style="1676" customWidth="1"/>
    <col min="7173" max="7173" width="10" style="1676" customWidth="1"/>
    <col min="7174" max="7174" width="8.7109375" style="1676" customWidth="1"/>
    <col min="7175" max="7175" width="10" style="1676" customWidth="1"/>
    <col min="7176" max="7176" width="8.7109375" style="1676" customWidth="1"/>
    <col min="7177" max="7177" width="10" style="1676" customWidth="1"/>
    <col min="7178" max="7178" width="8.7109375" style="1676" customWidth="1"/>
    <col min="7179" max="7179" width="8.28515625" style="1676" customWidth="1"/>
    <col min="7180" max="7424" width="12.85546875" style="1676"/>
    <col min="7425" max="7425" width="7.5703125" style="1676" customWidth="1"/>
    <col min="7426" max="7426" width="10.28515625" style="1676" customWidth="1"/>
    <col min="7427" max="7427" width="8.7109375" style="1676" customWidth="1"/>
    <col min="7428" max="7428" width="8.28515625" style="1676" customWidth="1"/>
    <col min="7429" max="7429" width="10" style="1676" customWidth="1"/>
    <col min="7430" max="7430" width="8.7109375" style="1676" customWidth="1"/>
    <col min="7431" max="7431" width="10" style="1676" customWidth="1"/>
    <col min="7432" max="7432" width="8.7109375" style="1676" customWidth="1"/>
    <col min="7433" max="7433" width="10" style="1676" customWidth="1"/>
    <col min="7434" max="7434" width="8.7109375" style="1676" customWidth="1"/>
    <col min="7435" max="7435" width="8.28515625" style="1676" customWidth="1"/>
    <col min="7436" max="7680" width="12.85546875" style="1676"/>
    <col min="7681" max="7681" width="7.5703125" style="1676" customWidth="1"/>
    <col min="7682" max="7682" width="10.28515625" style="1676" customWidth="1"/>
    <col min="7683" max="7683" width="8.7109375" style="1676" customWidth="1"/>
    <col min="7684" max="7684" width="8.28515625" style="1676" customWidth="1"/>
    <col min="7685" max="7685" width="10" style="1676" customWidth="1"/>
    <col min="7686" max="7686" width="8.7109375" style="1676" customWidth="1"/>
    <col min="7687" max="7687" width="10" style="1676" customWidth="1"/>
    <col min="7688" max="7688" width="8.7109375" style="1676" customWidth="1"/>
    <col min="7689" max="7689" width="10" style="1676" customWidth="1"/>
    <col min="7690" max="7690" width="8.7109375" style="1676" customWidth="1"/>
    <col min="7691" max="7691" width="8.28515625" style="1676" customWidth="1"/>
    <col min="7692" max="7936" width="12.85546875" style="1676"/>
    <col min="7937" max="7937" width="7.5703125" style="1676" customWidth="1"/>
    <col min="7938" max="7938" width="10.28515625" style="1676" customWidth="1"/>
    <col min="7939" max="7939" width="8.7109375" style="1676" customWidth="1"/>
    <col min="7940" max="7940" width="8.28515625" style="1676" customWidth="1"/>
    <col min="7941" max="7941" width="10" style="1676" customWidth="1"/>
    <col min="7942" max="7942" width="8.7109375" style="1676" customWidth="1"/>
    <col min="7943" max="7943" width="10" style="1676" customWidth="1"/>
    <col min="7944" max="7944" width="8.7109375" style="1676" customWidth="1"/>
    <col min="7945" max="7945" width="10" style="1676" customWidth="1"/>
    <col min="7946" max="7946" width="8.7109375" style="1676" customWidth="1"/>
    <col min="7947" max="7947" width="8.28515625" style="1676" customWidth="1"/>
    <col min="7948" max="8192" width="12.85546875" style="1676"/>
    <col min="8193" max="8193" width="7.5703125" style="1676" customWidth="1"/>
    <col min="8194" max="8194" width="10.28515625" style="1676" customWidth="1"/>
    <col min="8195" max="8195" width="8.7109375" style="1676" customWidth="1"/>
    <col min="8196" max="8196" width="8.28515625" style="1676" customWidth="1"/>
    <col min="8197" max="8197" width="10" style="1676" customWidth="1"/>
    <col min="8198" max="8198" width="8.7109375" style="1676" customWidth="1"/>
    <col min="8199" max="8199" width="10" style="1676" customWidth="1"/>
    <col min="8200" max="8200" width="8.7109375" style="1676" customWidth="1"/>
    <col min="8201" max="8201" width="10" style="1676" customWidth="1"/>
    <col min="8202" max="8202" width="8.7109375" style="1676" customWidth="1"/>
    <col min="8203" max="8203" width="8.28515625" style="1676" customWidth="1"/>
    <col min="8204" max="8448" width="12.85546875" style="1676"/>
    <col min="8449" max="8449" width="7.5703125" style="1676" customWidth="1"/>
    <col min="8450" max="8450" width="10.28515625" style="1676" customWidth="1"/>
    <col min="8451" max="8451" width="8.7109375" style="1676" customWidth="1"/>
    <col min="8452" max="8452" width="8.28515625" style="1676" customWidth="1"/>
    <col min="8453" max="8453" width="10" style="1676" customWidth="1"/>
    <col min="8454" max="8454" width="8.7109375" style="1676" customWidth="1"/>
    <col min="8455" max="8455" width="10" style="1676" customWidth="1"/>
    <col min="8456" max="8456" width="8.7109375" style="1676" customWidth="1"/>
    <col min="8457" max="8457" width="10" style="1676" customWidth="1"/>
    <col min="8458" max="8458" width="8.7109375" style="1676" customWidth="1"/>
    <col min="8459" max="8459" width="8.28515625" style="1676" customWidth="1"/>
    <col min="8460" max="8704" width="12.85546875" style="1676"/>
    <col min="8705" max="8705" width="7.5703125" style="1676" customWidth="1"/>
    <col min="8706" max="8706" width="10.28515625" style="1676" customWidth="1"/>
    <col min="8707" max="8707" width="8.7109375" style="1676" customWidth="1"/>
    <col min="8708" max="8708" width="8.28515625" style="1676" customWidth="1"/>
    <col min="8709" max="8709" width="10" style="1676" customWidth="1"/>
    <col min="8710" max="8710" width="8.7109375" style="1676" customWidth="1"/>
    <col min="8711" max="8711" width="10" style="1676" customWidth="1"/>
    <col min="8712" max="8712" width="8.7109375" style="1676" customWidth="1"/>
    <col min="8713" max="8713" width="10" style="1676" customWidth="1"/>
    <col min="8714" max="8714" width="8.7109375" style="1676" customWidth="1"/>
    <col min="8715" max="8715" width="8.28515625" style="1676" customWidth="1"/>
    <col min="8716" max="8960" width="12.85546875" style="1676"/>
    <col min="8961" max="8961" width="7.5703125" style="1676" customWidth="1"/>
    <col min="8962" max="8962" width="10.28515625" style="1676" customWidth="1"/>
    <col min="8963" max="8963" width="8.7109375" style="1676" customWidth="1"/>
    <col min="8964" max="8964" width="8.28515625" style="1676" customWidth="1"/>
    <col min="8965" max="8965" width="10" style="1676" customWidth="1"/>
    <col min="8966" max="8966" width="8.7109375" style="1676" customWidth="1"/>
    <col min="8967" max="8967" width="10" style="1676" customWidth="1"/>
    <col min="8968" max="8968" width="8.7109375" style="1676" customWidth="1"/>
    <col min="8969" max="8969" width="10" style="1676" customWidth="1"/>
    <col min="8970" max="8970" width="8.7109375" style="1676" customWidth="1"/>
    <col min="8971" max="8971" width="8.28515625" style="1676" customWidth="1"/>
    <col min="8972" max="9216" width="12.85546875" style="1676"/>
    <col min="9217" max="9217" width="7.5703125" style="1676" customWidth="1"/>
    <col min="9218" max="9218" width="10.28515625" style="1676" customWidth="1"/>
    <col min="9219" max="9219" width="8.7109375" style="1676" customWidth="1"/>
    <col min="9220" max="9220" width="8.28515625" style="1676" customWidth="1"/>
    <col min="9221" max="9221" width="10" style="1676" customWidth="1"/>
    <col min="9222" max="9222" width="8.7109375" style="1676" customWidth="1"/>
    <col min="9223" max="9223" width="10" style="1676" customWidth="1"/>
    <col min="9224" max="9224" width="8.7109375" style="1676" customWidth="1"/>
    <col min="9225" max="9225" width="10" style="1676" customWidth="1"/>
    <col min="9226" max="9226" width="8.7109375" style="1676" customWidth="1"/>
    <col min="9227" max="9227" width="8.28515625" style="1676" customWidth="1"/>
    <col min="9228" max="9472" width="12.85546875" style="1676"/>
    <col min="9473" max="9473" width="7.5703125" style="1676" customWidth="1"/>
    <col min="9474" max="9474" width="10.28515625" style="1676" customWidth="1"/>
    <col min="9475" max="9475" width="8.7109375" style="1676" customWidth="1"/>
    <col min="9476" max="9476" width="8.28515625" style="1676" customWidth="1"/>
    <col min="9477" max="9477" width="10" style="1676" customWidth="1"/>
    <col min="9478" max="9478" width="8.7109375" style="1676" customWidth="1"/>
    <col min="9479" max="9479" width="10" style="1676" customWidth="1"/>
    <col min="9480" max="9480" width="8.7109375" style="1676" customWidth="1"/>
    <col min="9481" max="9481" width="10" style="1676" customWidth="1"/>
    <col min="9482" max="9482" width="8.7109375" style="1676" customWidth="1"/>
    <col min="9483" max="9483" width="8.28515625" style="1676" customWidth="1"/>
    <col min="9484" max="9728" width="12.85546875" style="1676"/>
    <col min="9729" max="9729" width="7.5703125" style="1676" customWidth="1"/>
    <col min="9730" max="9730" width="10.28515625" style="1676" customWidth="1"/>
    <col min="9731" max="9731" width="8.7109375" style="1676" customWidth="1"/>
    <col min="9732" max="9732" width="8.28515625" style="1676" customWidth="1"/>
    <col min="9733" max="9733" width="10" style="1676" customWidth="1"/>
    <col min="9734" max="9734" width="8.7109375" style="1676" customWidth="1"/>
    <col min="9735" max="9735" width="10" style="1676" customWidth="1"/>
    <col min="9736" max="9736" width="8.7109375" style="1676" customWidth="1"/>
    <col min="9737" max="9737" width="10" style="1676" customWidth="1"/>
    <col min="9738" max="9738" width="8.7109375" style="1676" customWidth="1"/>
    <col min="9739" max="9739" width="8.28515625" style="1676" customWidth="1"/>
    <col min="9740" max="9984" width="12.85546875" style="1676"/>
    <col min="9985" max="9985" width="7.5703125" style="1676" customWidth="1"/>
    <col min="9986" max="9986" width="10.28515625" style="1676" customWidth="1"/>
    <col min="9987" max="9987" width="8.7109375" style="1676" customWidth="1"/>
    <col min="9988" max="9988" width="8.28515625" style="1676" customWidth="1"/>
    <col min="9989" max="9989" width="10" style="1676" customWidth="1"/>
    <col min="9990" max="9990" width="8.7109375" style="1676" customWidth="1"/>
    <col min="9991" max="9991" width="10" style="1676" customWidth="1"/>
    <col min="9992" max="9992" width="8.7109375" style="1676" customWidth="1"/>
    <col min="9993" max="9993" width="10" style="1676" customWidth="1"/>
    <col min="9994" max="9994" width="8.7109375" style="1676" customWidth="1"/>
    <col min="9995" max="9995" width="8.28515625" style="1676" customWidth="1"/>
    <col min="9996" max="10240" width="12.85546875" style="1676"/>
    <col min="10241" max="10241" width="7.5703125" style="1676" customWidth="1"/>
    <col min="10242" max="10242" width="10.28515625" style="1676" customWidth="1"/>
    <col min="10243" max="10243" width="8.7109375" style="1676" customWidth="1"/>
    <col min="10244" max="10244" width="8.28515625" style="1676" customWidth="1"/>
    <col min="10245" max="10245" width="10" style="1676" customWidth="1"/>
    <col min="10246" max="10246" width="8.7109375" style="1676" customWidth="1"/>
    <col min="10247" max="10247" width="10" style="1676" customWidth="1"/>
    <col min="10248" max="10248" width="8.7109375" style="1676" customWidth="1"/>
    <col min="10249" max="10249" width="10" style="1676" customWidth="1"/>
    <col min="10250" max="10250" width="8.7109375" style="1676" customWidth="1"/>
    <col min="10251" max="10251" width="8.28515625" style="1676" customWidth="1"/>
    <col min="10252" max="10496" width="12.85546875" style="1676"/>
    <col min="10497" max="10497" width="7.5703125" style="1676" customWidth="1"/>
    <col min="10498" max="10498" width="10.28515625" style="1676" customWidth="1"/>
    <col min="10499" max="10499" width="8.7109375" style="1676" customWidth="1"/>
    <col min="10500" max="10500" width="8.28515625" style="1676" customWidth="1"/>
    <col min="10501" max="10501" width="10" style="1676" customWidth="1"/>
    <col min="10502" max="10502" width="8.7109375" style="1676" customWidth="1"/>
    <col min="10503" max="10503" width="10" style="1676" customWidth="1"/>
    <col min="10504" max="10504" width="8.7109375" style="1676" customWidth="1"/>
    <col min="10505" max="10505" width="10" style="1676" customWidth="1"/>
    <col min="10506" max="10506" width="8.7109375" style="1676" customWidth="1"/>
    <col min="10507" max="10507" width="8.28515625" style="1676" customWidth="1"/>
    <col min="10508" max="10752" width="12.85546875" style="1676"/>
    <col min="10753" max="10753" width="7.5703125" style="1676" customWidth="1"/>
    <col min="10754" max="10754" width="10.28515625" style="1676" customWidth="1"/>
    <col min="10755" max="10755" width="8.7109375" style="1676" customWidth="1"/>
    <col min="10756" max="10756" width="8.28515625" style="1676" customWidth="1"/>
    <col min="10757" max="10757" width="10" style="1676" customWidth="1"/>
    <col min="10758" max="10758" width="8.7109375" style="1676" customWidth="1"/>
    <col min="10759" max="10759" width="10" style="1676" customWidth="1"/>
    <col min="10760" max="10760" width="8.7109375" style="1676" customWidth="1"/>
    <col min="10761" max="10761" width="10" style="1676" customWidth="1"/>
    <col min="10762" max="10762" width="8.7109375" style="1676" customWidth="1"/>
    <col min="10763" max="10763" width="8.28515625" style="1676" customWidth="1"/>
    <col min="10764" max="11008" width="12.85546875" style="1676"/>
    <col min="11009" max="11009" width="7.5703125" style="1676" customWidth="1"/>
    <col min="11010" max="11010" width="10.28515625" style="1676" customWidth="1"/>
    <col min="11011" max="11011" width="8.7109375" style="1676" customWidth="1"/>
    <col min="11012" max="11012" width="8.28515625" style="1676" customWidth="1"/>
    <col min="11013" max="11013" width="10" style="1676" customWidth="1"/>
    <col min="11014" max="11014" width="8.7109375" style="1676" customWidth="1"/>
    <col min="11015" max="11015" width="10" style="1676" customWidth="1"/>
    <col min="11016" max="11016" width="8.7109375" style="1676" customWidth="1"/>
    <col min="11017" max="11017" width="10" style="1676" customWidth="1"/>
    <col min="11018" max="11018" width="8.7109375" style="1676" customWidth="1"/>
    <col min="11019" max="11019" width="8.28515625" style="1676" customWidth="1"/>
    <col min="11020" max="11264" width="12.85546875" style="1676"/>
    <col min="11265" max="11265" width="7.5703125" style="1676" customWidth="1"/>
    <col min="11266" max="11266" width="10.28515625" style="1676" customWidth="1"/>
    <col min="11267" max="11267" width="8.7109375" style="1676" customWidth="1"/>
    <col min="11268" max="11268" width="8.28515625" style="1676" customWidth="1"/>
    <col min="11269" max="11269" width="10" style="1676" customWidth="1"/>
    <col min="11270" max="11270" width="8.7109375" style="1676" customWidth="1"/>
    <col min="11271" max="11271" width="10" style="1676" customWidth="1"/>
    <col min="11272" max="11272" width="8.7109375" style="1676" customWidth="1"/>
    <col min="11273" max="11273" width="10" style="1676" customWidth="1"/>
    <col min="11274" max="11274" width="8.7109375" style="1676" customWidth="1"/>
    <col min="11275" max="11275" width="8.28515625" style="1676" customWidth="1"/>
    <col min="11276" max="11520" width="12.85546875" style="1676"/>
    <col min="11521" max="11521" width="7.5703125" style="1676" customWidth="1"/>
    <col min="11522" max="11522" width="10.28515625" style="1676" customWidth="1"/>
    <col min="11523" max="11523" width="8.7109375" style="1676" customWidth="1"/>
    <col min="11524" max="11524" width="8.28515625" style="1676" customWidth="1"/>
    <col min="11525" max="11525" width="10" style="1676" customWidth="1"/>
    <col min="11526" max="11526" width="8.7109375" style="1676" customWidth="1"/>
    <col min="11527" max="11527" width="10" style="1676" customWidth="1"/>
    <col min="11528" max="11528" width="8.7109375" style="1676" customWidth="1"/>
    <col min="11529" max="11529" width="10" style="1676" customWidth="1"/>
    <col min="11530" max="11530" width="8.7109375" style="1676" customWidth="1"/>
    <col min="11531" max="11531" width="8.28515625" style="1676" customWidth="1"/>
    <col min="11532" max="11776" width="12.85546875" style="1676"/>
    <col min="11777" max="11777" width="7.5703125" style="1676" customWidth="1"/>
    <col min="11778" max="11778" width="10.28515625" style="1676" customWidth="1"/>
    <col min="11779" max="11779" width="8.7109375" style="1676" customWidth="1"/>
    <col min="11780" max="11780" width="8.28515625" style="1676" customWidth="1"/>
    <col min="11781" max="11781" width="10" style="1676" customWidth="1"/>
    <col min="11782" max="11782" width="8.7109375" style="1676" customWidth="1"/>
    <col min="11783" max="11783" width="10" style="1676" customWidth="1"/>
    <col min="11784" max="11784" width="8.7109375" style="1676" customWidth="1"/>
    <col min="11785" max="11785" width="10" style="1676" customWidth="1"/>
    <col min="11786" max="11786" width="8.7109375" style="1676" customWidth="1"/>
    <col min="11787" max="11787" width="8.28515625" style="1676" customWidth="1"/>
    <col min="11788" max="12032" width="12.85546875" style="1676"/>
    <col min="12033" max="12033" width="7.5703125" style="1676" customWidth="1"/>
    <col min="12034" max="12034" width="10.28515625" style="1676" customWidth="1"/>
    <col min="12035" max="12035" width="8.7109375" style="1676" customWidth="1"/>
    <col min="12036" max="12036" width="8.28515625" style="1676" customWidth="1"/>
    <col min="12037" max="12037" width="10" style="1676" customWidth="1"/>
    <col min="12038" max="12038" width="8.7109375" style="1676" customWidth="1"/>
    <col min="12039" max="12039" width="10" style="1676" customWidth="1"/>
    <col min="12040" max="12040" width="8.7109375" style="1676" customWidth="1"/>
    <col min="12041" max="12041" width="10" style="1676" customWidth="1"/>
    <col min="12042" max="12042" width="8.7109375" style="1676" customWidth="1"/>
    <col min="12043" max="12043" width="8.28515625" style="1676" customWidth="1"/>
    <col min="12044" max="12288" width="12.85546875" style="1676"/>
    <col min="12289" max="12289" width="7.5703125" style="1676" customWidth="1"/>
    <col min="12290" max="12290" width="10.28515625" style="1676" customWidth="1"/>
    <col min="12291" max="12291" width="8.7109375" style="1676" customWidth="1"/>
    <col min="12292" max="12292" width="8.28515625" style="1676" customWidth="1"/>
    <col min="12293" max="12293" width="10" style="1676" customWidth="1"/>
    <col min="12294" max="12294" width="8.7109375" style="1676" customWidth="1"/>
    <col min="12295" max="12295" width="10" style="1676" customWidth="1"/>
    <col min="12296" max="12296" width="8.7109375" style="1676" customWidth="1"/>
    <col min="12297" max="12297" width="10" style="1676" customWidth="1"/>
    <col min="12298" max="12298" width="8.7109375" style="1676" customWidth="1"/>
    <col min="12299" max="12299" width="8.28515625" style="1676" customWidth="1"/>
    <col min="12300" max="12544" width="12.85546875" style="1676"/>
    <col min="12545" max="12545" width="7.5703125" style="1676" customWidth="1"/>
    <col min="12546" max="12546" width="10.28515625" style="1676" customWidth="1"/>
    <col min="12547" max="12547" width="8.7109375" style="1676" customWidth="1"/>
    <col min="12548" max="12548" width="8.28515625" style="1676" customWidth="1"/>
    <col min="12549" max="12549" width="10" style="1676" customWidth="1"/>
    <col min="12550" max="12550" width="8.7109375" style="1676" customWidth="1"/>
    <col min="12551" max="12551" width="10" style="1676" customWidth="1"/>
    <col min="12552" max="12552" width="8.7109375" style="1676" customWidth="1"/>
    <col min="12553" max="12553" width="10" style="1676" customWidth="1"/>
    <col min="12554" max="12554" width="8.7109375" style="1676" customWidth="1"/>
    <col min="12555" max="12555" width="8.28515625" style="1676" customWidth="1"/>
    <col min="12556" max="12800" width="12.85546875" style="1676"/>
    <col min="12801" max="12801" width="7.5703125" style="1676" customWidth="1"/>
    <col min="12802" max="12802" width="10.28515625" style="1676" customWidth="1"/>
    <col min="12803" max="12803" width="8.7109375" style="1676" customWidth="1"/>
    <col min="12804" max="12804" width="8.28515625" style="1676" customWidth="1"/>
    <col min="12805" max="12805" width="10" style="1676" customWidth="1"/>
    <col min="12806" max="12806" width="8.7109375" style="1676" customWidth="1"/>
    <col min="12807" max="12807" width="10" style="1676" customWidth="1"/>
    <col min="12808" max="12808" width="8.7109375" style="1676" customWidth="1"/>
    <col min="12809" max="12809" width="10" style="1676" customWidth="1"/>
    <col min="12810" max="12810" width="8.7109375" style="1676" customWidth="1"/>
    <col min="12811" max="12811" width="8.28515625" style="1676" customWidth="1"/>
    <col min="12812" max="13056" width="12.85546875" style="1676"/>
    <col min="13057" max="13057" width="7.5703125" style="1676" customWidth="1"/>
    <col min="13058" max="13058" width="10.28515625" style="1676" customWidth="1"/>
    <col min="13059" max="13059" width="8.7109375" style="1676" customWidth="1"/>
    <col min="13060" max="13060" width="8.28515625" style="1676" customWidth="1"/>
    <col min="13061" max="13061" width="10" style="1676" customWidth="1"/>
    <col min="13062" max="13062" width="8.7109375" style="1676" customWidth="1"/>
    <col min="13063" max="13063" width="10" style="1676" customWidth="1"/>
    <col min="13064" max="13064" width="8.7109375" style="1676" customWidth="1"/>
    <col min="13065" max="13065" width="10" style="1676" customWidth="1"/>
    <col min="13066" max="13066" width="8.7109375" style="1676" customWidth="1"/>
    <col min="13067" max="13067" width="8.28515625" style="1676" customWidth="1"/>
    <col min="13068" max="13312" width="12.85546875" style="1676"/>
    <col min="13313" max="13313" width="7.5703125" style="1676" customWidth="1"/>
    <col min="13314" max="13314" width="10.28515625" style="1676" customWidth="1"/>
    <col min="13315" max="13315" width="8.7109375" style="1676" customWidth="1"/>
    <col min="13316" max="13316" width="8.28515625" style="1676" customWidth="1"/>
    <col min="13317" max="13317" width="10" style="1676" customWidth="1"/>
    <col min="13318" max="13318" width="8.7109375" style="1676" customWidth="1"/>
    <col min="13319" max="13319" width="10" style="1676" customWidth="1"/>
    <col min="13320" max="13320" width="8.7109375" style="1676" customWidth="1"/>
    <col min="13321" max="13321" width="10" style="1676" customWidth="1"/>
    <col min="13322" max="13322" width="8.7109375" style="1676" customWidth="1"/>
    <col min="13323" max="13323" width="8.28515625" style="1676" customWidth="1"/>
    <col min="13324" max="13568" width="12.85546875" style="1676"/>
    <col min="13569" max="13569" width="7.5703125" style="1676" customWidth="1"/>
    <col min="13570" max="13570" width="10.28515625" style="1676" customWidth="1"/>
    <col min="13571" max="13571" width="8.7109375" style="1676" customWidth="1"/>
    <col min="13572" max="13572" width="8.28515625" style="1676" customWidth="1"/>
    <col min="13573" max="13573" width="10" style="1676" customWidth="1"/>
    <col min="13574" max="13574" width="8.7109375" style="1676" customWidth="1"/>
    <col min="13575" max="13575" width="10" style="1676" customWidth="1"/>
    <col min="13576" max="13576" width="8.7109375" style="1676" customWidth="1"/>
    <col min="13577" max="13577" width="10" style="1676" customWidth="1"/>
    <col min="13578" max="13578" width="8.7109375" style="1676" customWidth="1"/>
    <col min="13579" max="13579" width="8.28515625" style="1676" customWidth="1"/>
    <col min="13580" max="13824" width="12.85546875" style="1676"/>
    <col min="13825" max="13825" width="7.5703125" style="1676" customWidth="1"/>
    <col min="13826" max="13826" width="10.28515625" style="1676" customWidth="1"/>
    <col min="13827" max="13827" width="8.7109375" style="1676" customWidth="1"/>
    <col min="13828" max="13828" width="8.28515625" style="1676" customWidth="1"/>
    <col min="13829" max="13829" width="10" style="1676" customWidth="1"/>
    <col min="13830" max="13830" width="8.7109375" style="1676" customWidth="1"/>
    <col min="13831" max="13831" width="10" style="1676" customWidth="1"/>
    <col min="13832" max="13832" width="8.7109375" style="1676" customWidth="1"/>
    <col min="13833" max="13833" width="10" style="1676" customWidth="1"/>
    <col min="13834" max="13834" width="8.7109375" style="1676" customWidth="1"/>
    <col min="13835" max="13835" width="8.28515625" style="1676" customWidth="1"/>
    <col min="13836" max="14080" width="12.85546875" style="1676"/>
    <col min="14081" max="14081" width="7.5703125" style="1676" customWidth="1"/>
    <col min="14082" max="14082" width="10.28515625" style="1676" customWidth="1"/>
    <col min="14083" max="14083" width="8.7109375" style="1676" customWidth="1"/>
    <col min="14084" max="14084" width="8.28515625" style="1676" customWidth="1"/>
    <col min="14085" max="14085" width="10" style="1676" customWidth="1"/>
    <col min="14086" max="14086" width="8.7109375" style="1676" customWidth="1"/>
    <col min="14087" max="14087" width="10" style="1676" customWidth="1"/>
    <col min="14088" max="14088" width="8.7109375" style="1676" customWidth="1"/>
    <col min="14089" max="14089" width="10" style="1676" customWidth="1"/>
    <col min="14090" max="14090" width="8.7109375" style="1676" customWidth="1"/>
    <col min="14091" max="14091" width="8.28515625" style="1676" customWidth="1"/>
    <col min="14092" max="14336" width="12.85546875" style="1676"/>
    <col min="14337" max="14337" width="7.5703125" style="1676" customWidth="1"/>
    <col min="14338" max="14338" width="10.28515625" style="1676" customWidth="1"/>
    <col min="14339" max="14339" width="8.7109375" style="1676" customWidth="1"/>
    <col min="14340" max="14340" width="8.28515625" style="1676" customWidth="1"/>
    <col min="14341" max="14341" width="10" style="1676" customWidth="1"/>
    <col min="14342" max="14342" width="8.7109375" style="1676" customWidth="1"/>
    <col min="14343" max="14343" width="10" style="1676" customWidth="1"/>
    <col min="14344" max="14344" width="8.7109375" style="1676" customWidth="1"/>
    <col min="14345" max="14345" width="10" style="1676" customWidth="1"/>
    <col min="14346" max="14346" width="8.7109375" style="1676" customWidth="1"/>
    <col min="14347" max="14347" width="8.28515625" style="1676" customWidth="1"/>
    <col min="14348" max="14592" width="12.85546875" style="1676"/>
    <col min="14593" max="14593" width="7.5703125" style="1676" customWidth="1"/>
    <col min="14594" max="14594" width="10.28515625" style="1676" customWidth="1"/>
    <col min="14595" max="14595" width="8.7109375" style="1676" customWidth="1"/>
    <col min="14596" max="14596" width="8.28515625" style="1676" customWidth="1"/>
    <col min="14597" max="14597" width="10" style="1676" customWidth="1"/>
    <col min="14598" max="14598" width="8.7109375" style="1676" customWidth="1"/>
    <col min="14599" max="14599" width="10" style="1676" customWidth="1"/>
    <col min="14600" max="14600" width="8.7109375" style="1676" customWidth="1"/>
    <col min="14601" max="14601" width="10" style="1676" customWidth="1"/>
    <col min="14602" max="14602" width="8.7109375" style="1676" customWidth="1"/>
    <col min="14603" max="14603" width="8.28515625" style="1676" customWidth="1"/>
    <col min="14604" max="14848" width="12.85546875" style="1676"/>
    <col min="14849" max="14849" width="7.5703125" style="1676" customWidth="1"/>
    <col min="14850" max="14850" width="10.28515625" style="1676" customWidth="1"/>
    <col min="14851" max="14851" width="8.7109375" style="1676" customWidth="1"/>
    <col min="14852" max="14852" width="8.28515625" style="1676" customWidth="1"/>
    <col min="14853" max="14853" width="10" style="1676" customWidth="1"/>
    <col min="14854" max="14854" width="8.7109375" style="1676" customWidth="1"/>
    <col min="14855" max="14855" width="10" style="1676" customWidth="1"/>
    <col min="14856" max="14856" width="8.7109375" style="1676" customWidth="1"/>
    <col min="14857" max="14857" width="10" style="1676" customWidth="1"/>
    <col min="14858" max="14858" width="8.7109375" style="1676" customWidth="1"/>
    <col min="14859" max="14859" width="8.28515625" style="1676" customWidth="1"/>
    <col min="14860" max="15104" width="12.85546875" style="1676"/>
    <col min="15105" max="15105" width="7.5703125" style="1676" customWidth="1"/>
    <col min="15106" max="15106" width="10.28515625" style="1676" customWidth="1"/>
    <col min="15107" max="15107" width="8.7109375" style="1676" customWidth="1"/>
    <col min="15108" max="15108" width="8.28515625" style="1676" customWidth="1"/>
    <col min="15109" max="15109" width="10" style="1676" customWidth="1"/>
    <col min="15110" max="15110" width="8.7109375" style="1676" customWidth="1"/>
    <col min="15111" max="15111" width="10" style="1676" customWidth="1"/>
    <col min="15112" max="15112" width="8.7109375" style="1676" customWidth="1"/>
    <col min="15113" max="15113" width="10" style="1676" customWidth="1"/>
    <col min="15114" max="15114" width="8.7109375" style="1676" customWidth="1"/>
    <col min="15115" max="15115" width="8.28515625" style="1676" customWidth="1"/>
    <col min="15116" max="15360" width="12.85546875" style="1676"/>
    <col min="15361" max="15361" width="7.5703125" style="1676" customWidth="1"/>
    <col min="15362" max="15362" width="10.28515625" style="1676" customWidth="1"/>
    <col min="15363" max="15363" width="8.7109375" style="1676" customWidth="1"/>
    <col min="15364" max="15364" width="8.28515625" style="1676" customWidth="1"/>
    <col min="15365" max="15365" width="10" style="1676" customWidth="1"/>
    <col min="15366" max="15366" width="8.7109375" style="1676" customWidth="1"/>
    <col min="15367" max="15367" width="10" style="1676" customWidth="1"/>
    <col min="15368" max="15368" width="8.7109375" style="1676" customWidth="1"/>
    <col min="15369" max="15369" width="10" style="1676" customWidth="1"/>
    <col min="15370" max="15370" width="8.7109375" style="1676" customWidth="1"/>
    <col min="15371" max="15371" width="8.28515625" style="1676" customWidth="1"/>
    <col min="15372" max="15616" width="12.85546875" style="1676"/>
    <col min="15617" max="15617" width="7.5703125" style="1676" customWidth="1"/>
    <col min="15618" max="15618" width="10.28515625" style="1676" customWidth="1"/>
    <col min="15619" max="15619" width="8.7109375" style="1676" customWidth="1"/>
    <col min="15620" max="15620" width="8.28515625" style="1676" customWidth="1"/>
    <col min="15621" max="15621" width="10" style="1676" customWidth="1"/>
    <col min="15622" max="15622" width="8.7109375" style="1676" customWidth="1"/>
    <col min="15623" max="15623" width="10" style="1676" customWidth="1"/>
    <col min="15624" max="15624" width="8.7109375" style="1676" customWidth="1"/>
    <col min="15625" max="15625" width="10" style="1676" customWidth="1"/>
    <col min="15626" max="15626" width="8.7109375" style="1676" customWidth="1"/>
    <col min="15627" max="15627" width="8.28515625" style="1676" customWidth="1"/>
    <col min="15628" max="15872" width="12.85546875" style="1676"/>
    <col min="15873" max="15873" width="7.5703125" style="1676" customWidth="1"/>
    <col min="15874" max="15874" width="10.28515625" style="1676" customWidth="1"/>
    <col min="15875" max="15875" width="8.7109375" style="1676" customWidth="1"/>
    <col min="15876" max="15876" width="8.28515625" style="1676" customWidth="1"/>
    <col min="15877" max="15877" width="10" style="1676" customWidth="1"/>
    <col min="15878" max="15878" width="8.7109375" style="1676" customWidth="1"/>
    <col min="15879" max="15879" width="10" style="1676" customWidth="1"/>
    <col min="15880" max="15880" width="8.7109375" style="1676" customWidth="1"/>
    <col min="15881" max="15881" width="10" style="1676" customWidth="1"/>
    <col min="15882" max="15882" width="8.7109375" style="1676" customWidth="1"/>
    <col min="15883" max="15883" width="8.28515625" style="1676" customWidth="1"/>
    <col min="15884" max="16128" width="12.85546875" style="1676"/>
    <col min="16129" max="16129" width="7.5703125" style="1676" customWidth="1"/>
    <col min="16130" max="16130" width="10.28515625" style="1676" customWidth="1"/>
    <col min="16131" max="16131" width="8.7109375" style="1676" customWidth="1"/>
    <col min="16132" max="16132" width="8.28515625" style="1676" customWidth="1"/>
    <col min="16133" max="16133" width="10" style="1676" customWidth="1"/>
    <col min="16134" max="16134" width="8.7109375" style="1676" customWidth="1"/>
    <col min="16135" max="16135" width="10" style="1676" customWidth="1"/>
    <col min="16136" max="16136" width="8.7109375" style="1676" customWidth="1"/>
    <col min="16137" max="16137" width="10" style="1676" customWidth="1"/>
    <col min="16138" max="16138" width="8.7109375" style="1676" customWidth="1"/>
    <col min="16139" max="16139" width="8.28515625" style="1676" customWidth="1"/>
    <col min="16140" max="16384" width="12.85546875" style="1676"/>
  </cols>
  <sheetData>
    <row r="1" spans="1:11" ht="18">
      <c r="A1" s="483"/>
      <c r="B1" s="484"/>
      <c r="C1" s="485"/>
      <c r="D1" s="486"/>
      <c r="E1" s="486"/>
      <c r="F1" s="486"/>
      <c r="G1" s="486"/>
      <c r="H1" s="486"/>
      <c r="I1" s="486"/>
      <c r="J1" s="487"/>
      <c r="K1" s="483" t="s">
        <v>417</v>
      </c>
    </row>
    <row r="2" spans="1:11" ht="15.75">
      <c r="A2" s="488"/>
      <c r="B2" s="489"/>
      <c r="C2" s="490"/>
      <c r="D2" s="490"/>
      <c r="E2" s="486"/>
      <c r="F2" s="486"/>
      <c r="G2" s="486"/>
      <c r="H2" s="486"/>
      <c r="I2" s="486"/>
      <c r="J2" s="486"/>
      <c r="K2" s="488" t="s">
        <v>418</v>
      </c>
    </row>
    <row r="3" spans="1:11" ht="15.75" customHeight="1">
      <c r="A3" s="491">
        <v>2015</v>
      </c>
      <c r="B3" s="492" t="s">
        <v>434</v>
      </c>
      <c r="C3" s="493"/>
      <c r="D3" s="494"/>
      <c r="E3" s="493" t="s">
        <v>435</v>
      </c>
      <c r="F3" s="494"/>
      <c r="G3" s="493" t="s">
        <v>436</v>
      </c>
      <c r="H3" s="494"/>
      <c r="I3" s="493" t="s">
        <v>437</v>
      </c>
      <c r="J3" s="493"/>
      <c r="K3" s="493"/>
    </row>
    <row r="4" spans="1:11" ht="12.95" customHeight="1">
      <c r="A4" s="495" t="s">
        <v>422</v>
      </c>
      <c r="B4" s="496" t="s">
        <v>426</v>
      </c>
      <c r="C4" s="497" t="s">
        <v>427</v>
      </c>
      <c r="D4" s="495" t="s">
        <v>425</v>
      </c>
      <c r="E4" s="497" t="s">
        <v>426</v>
      </c>
      <c r="F4" s="495" t="s">
        <v>427</v>
      </c>
      <c r="G4" s="497" t="s">
        <v>426</v>
      </c>
      <c r="H4" s="495" t="s">
        <v>427</v>
      </c>
      <c r="I4" s="497" t="s">
        <v>426</v>
      </c>
      <c r="J4" s="497" t="s">
        <v>427</v>
      </c>
      <c r="K4" s="497" t="s">
        <v>425</v>
      </c>
    </row>
    <row r="5" spans="1:11" ht="12.95" customHeight="1">
      <c r="A5" s="498" t="s">
        <v>428</v>
      </c>
      <c r="B5" s="499" t="s">
        <v>203</v>
      </c>
      <c r="C5" s="500" t="s">
        <v>33</v>
      </c>
      <c r="D5" s="498" t="s">
        <v>431</v>
      </c>
      <c r="E5" s="500" t="s">
        <v>203</v>
      </c>
      <c r="F5" s="498" t="s">
        <v>33</v>
      </c>
      <c r="G5" s="500" t="s">
        <v>203</v>
      </c>
      <c r="H5" s="498" t="s">
        <v>33</v>
      </c>
      <c r="I5" s="500" t="s">
        <v>203</v>
      </c>
      <c r="J5" s="500" t="s">
        <v>33</v>
      </c>
      <c r="K5" s="500" t="s">
        <v>431</v>
      </c>
    </row>
    <row r="6" spans="1:11" ht="6.75" customHeight="1">
      <c r="A6" s="501"/>
      <c r="B6" s="502"/>
      <c r="C6" s="503"/>
      <c r="D6" s="503"/>
      <c r="E6" s="503"/>
      <c r="F6" s="503"/>
      <c r="G6" s="503"/>
      <c r="H6" s="503"/>
      <c r="I6" s="503"/>
      <c r="J6" s="504"/>
      <c r="K6" s="504"/>
    </row>
    <row r="7" spans="1:11" ht="11.45" customHeight="1">
      <c r="A7" s="444">
        <v>42007</v>
      </c>
      <c r="B7" s="476">
        <f>E7+G7</f>
        <v>85052</v>
      </c>
      <c r="C7" s="480">
        <v>0.187</v>
      </c>
      <c r="D7" s="505">
        <v>636</v>
      </c>
      <c r="E7" s="478">
        <v>36886</v>
      </c>
      <c r="F7" s="506">
        <v>8.1000000000000003E-2</v>
      </c>
      <c r="G7" s="478">
        <v>48166</v>
      </c>
      <c r="H7" s="506">
        <v>0.106</v>
      </c>
      <c r="I7" s="478">
        <v>6253</v>
      </c>
      <c r="J7" s="480">
        <v>1.4E-2</v>
      </c>
      <c r="K7" s="507">
        <v>940</v>
      </c>
    </row>
    <row r="8" spans="1:11" ht="12.6" customHeight="1">
      <c r="A8" s="451">
        <f>A7+7</f>
        <v>42014</v>
      </c>
      <c r="B8" s="508">
        <f t="shared" ref="B8:B59" si="0">E8+G8</f>
        <v>111091</v>
      </c>
      <c r="C8" s="467">
        <v>0.20499999999999999</v>
      </c>
      <c r="D8" s="509">
        <v>636</v>
      </c>
      <c r="E8" s="464">
        <v>46287</v>
      </c>
      <c r="F8" s="510">
        <v>8.5000000000000006E-2</v>
      </c>
      <c r="G8" s="464">
        <v>64804</v>
      </c>
      <c r="H8" s="510">
        <v>0.12</v>
      </c>
      <c r="I8" s="468">
        <v>7626</v>
      </c>
      <c r="J8" s="467">
        <v>1.4E-2</v>
      </c>
      <c r="K8" s="511">
        <v>911</v>
      </c>
    </row>
    <row r="9" spans="1:11" ht="12.6" customHeight="1">
      <c r="A9" s="451">
        <f t="shared" ref="A9:A59" si="1">A8+7</f>
        <v>42021</v>
      </c>
      <c r="B9" s="508">
        <f t="shared" si="0"/>
        <v>112090</v>
      </c>
      <c r="C9" s="467">
        <v>0.20399999999999999</v>
      </c>
      <c r="D9" s="509">
        <v>639</v>
      </c>
      <c r="E9" s="464">
        <v>46846</v>
      </c>
      <c r="F9" s="510">
        <v>8.5000000000000006E-2</v>
      </c>
      <c r="G9" s="464">
        <v>65244</v>
      </c>
      <c r="H9" s="510">
        <v>0.11899999999999999</v>
      </c>
      <c r="I9" s="468">
        <v>8911</v>
      </c>
      <c r="J9" s="467">
        <v>1.6E-2</v>
      </c>
      <c r="K9" s="511">
        <v>900</v>
      </c>
    </row>
    <row r="10" spans="1:11" s="1680" customFormat="1" ht="12.6" customHeight="1">
      <c r="A10" s="451">
        <f t="shared" si="1"/>
        <v>42028</v>
      </c>
      <c r="B10" s="508">
        <f t="shared" si="0"/>
        <v>116690</v>
      </c>
      <c r="C10" s="462">
        <v>0.20100000000000001</v>
      </c>
      <c r="D10" s="512">
        <v>641</v>
      </c>
      <c r="E10" s="460">
        <v>51205</v>
      </c>
      <c r="F10" s="513">
        <v>8.7999999999999995E-2</v>
      </c>
      <c r="G10" s="460">
        <v>65485</v>
      </c>
      <c r="H10" s="513">
        <v>0.113</v>
      </c>
      <c r="I10" s="460">
        <v>9494</v>
      </c>
      <c r="J10" s="462">
        <v>1.6E-2</v>
      </c>
      <c r="K10" s="514">
        <v>912</v>
      </c>
    </row>
    <row r="11" spans="1:11" s="1680" customFormat="1" ht="12.6" customHeight="1">
      <c r="A11" s="444">
        <f t="shared" si="1"/>
        <v>42035</v>
      </c>
      <c r="B11" s="476">
        <f t="shared" si="0"/>
        <v>115909</v>
      </c>
      <c r="C11" s="480">
        <v>0.20399999999999999</v>
      </c>
      <c r="D11" s="505">
        <v>653</v>
      </c>
      <c r="E11" s="478">
        <v>51181</v>
      </c>
      <c r="F11" s="506">
        <v>0.09</v>
      </c>
      <c r="G11" s="478">
        <v>64728</v>
      </c>
      <c r="H11" s="506">
        <v>0.114</v>
      </c>
      <c r="I11" s="478">
        <v>9824</v>
      </c>
      <c r="J11" s="480">
        <v>1.7000000000000001E-2</v>
      </c>
      <c r="K11" s="507">
        <v>917</v>
      </c>
    </row>
    <row r="12" spans="1:11" ht="12.6" customHeight="1">
      <c r="A12" s="451">
        <f t="shared" si="1"/>
        <v>42042</v>
      </c>
      <c r="B12" s="508">
        <f t="shared" si="0"/>
        <v>108203</v>
      </c>
      <c r="C12" s="467">
        <v>0.19800000000000001</v>
      </c>
      <c r="D12" s="509">
        <v>656</v>
      </c>
      <c r="E12" s="464">
        <v>45368</v>
      </c>
      <c r="F12" s="510">
        <v>8.3000000000000004E-2</v>
      </c>
      <c r="G12" s="464">
        <v>62835</v>
      </c>
      <c r="H12" s="510">
        <v>0.115</v>
      </c>
      <c r="I12" s="468">
        <v>8004</v>
      </c>
      <c r="J12" s="467">
        <v>1.4999999999999999E-2</v>
      </c>
      <c r="K12" s="511">
        <v>907</v>
      </c>
    </row>
    <row r="13" spans="1:11" ht="12.6" customHeight="1">
      <c r="A13" s="451">
        <f t="shared" si="1"/>
        <v>42049</v>
      </c>
      <c r="B13" s="508">
        <f t="shared" si="0"/>
        <v>109520</v>
      </c>
      <c r="C13" s="467">
        <v>0.20300000000000001</v>
      </c>
      <c r="D13" s="509">
        <v>661</v>
      </c>
      <c r="E13" s="464">
        <v>45784</v>
      </c>
      <c r="F13" s="510">
        <v>8.5000000000000006E-2</v>
      </c>
      <c r="G13" s="464">
        <v>63736</v>
      </c>
      <c r="H13" s="510">
        <v>0.11799999999999999</v>
      </c>
      <c r="I13" s="468">
        <v>7542</v>
      </c>
      <c r="J13" s="467">
        <v>1.4E-2</v>
      </c>
      <c r="K13" s="511">
        <v>906</v>
      </c>
    </row>
    <row r="14" spans="1:11" s="1680" customFormat="1" ht="12.6" customHeight="1">
      <c r="A14" s="451">
        <f t="shared" si="1"/>
        <v>42056</v>
      </c>
      <c r="B14" s="508">
        <f t="shared" si="0"/>
        <v>101673</v>
      </c>
      <c r="C14" s="462">
        <v>0.19500000000000001</v>
      </c>
      <c r="D14" s="512">
        <v>663</v>
      </c>
      <c r="E14" s="460">
        <v>44390</v>
      </c>
      <c r="F14" s="513">
        <v>8.5000000000000006E-2</v>
      </c>
      <c r="G14" s="460">
        <v>57283</v>
      </c>
      <c r="H14" s="513">
        <v>0.11</v>
      </c>
      <c r="I14" s="460">
        <v>7357</v>
      </c>
      <c r="J14" s="462">
        <v>1.4E-2</v>
      </c>
      <c r="K14" s="514">
        <v>930</v>
      </c>
    </row>
    <row r="15" spans="1:11" ht="12.6" customHeight="1">
      <c r="A15" s="444">
        <f t="shared" si="1"/>
        <v>42063</v>
      </c>
      <c r="B15" s="476">
        <f t="shared" si="0"/>
        <v>102828</v>
      </c>
      <c r="C15" s="480">
        <v>0.19600000000000001</v>
      </c>
      <c r="D15" s="505">
        <v>670</v>
      </c>
      <c r="E15" s="478">
        <v>44414</v>
      </c>
      <c r="F15" s="506">
        <v>8.4000000000000005E-2</v>
      </c>
      <c r="G15" s="478">
        <v>58414</v>
      </c>
      <c r="H15" s="506">
        <v>0.111</v>
      </c>
      <c r="I15" s="478">
        <v>6923</v>
      </c>
      <c r="J15" s="480">
        <v>1.2999999999999999E-2</v>
      </c>
      <c r="K15" s="507">
        <v>930</v>
      </c>
    </row>
    <row r="16" spans="1:11" s="1680" customFormat="1" ht="12.6" customHeight="1">
      <c r="A16" s="451">
        <f t="shared" si="1"/>
        <v>42070</v>
      </c>
      <c r="B16" s="508">
        <f t="shared" si="0"/>
        <v>102277</v>
      </c>
      <c r="C16" s="467">
        <v>0.191</v>
      </c>
      <c r="D16" s="509">
        <v>665</v>
      </c>
      <c r="E16" s="464">
        <v>42222</v>
      </c>
      <c r="F16" s="510">
        <v>7.9000000000000001E-2</v>
      </c>
      <c r="G16" s="464">
        <v>60055</v>
      </c>
      <c r="H16" s="510">
        <v>0.112</v>
      </c>
      <c r="I16" s="468">
        <v>7179</v>
      </c>
      <c r="J16" s="467">
        <v>1.2999999999999999E-2</v>
      </c>
      <c r="K16" s="511">
        <v>922</v>
      </c>
    </row>
    <row r="17" spans="1:11" s="1680" customFormat="1" ht="12.6" customHeight="1">
      <c r="A17" s="451">
        <f t="shared" si="1"/>
        <v>42077</v>
      </c>
      <c r="B17" s="508">
        <f t="shared" si="0"/>
        <v>101963</v>
      </c>
      <c r="C17" s="467">
        <v>0.193</v>
      </c>
      <c r="D17" s="509">
        <v>658</v>
      </c>
      <c r="E17" s="464">
        <v>41501</v>
      </c>
      <c r="F17" s="510">
        <v>7.9000000000000001E-2</v>
      </c>
      <c r="G17" s="464">
        <v>60462</v>
      </c>
      <c r="H17" s="510">
        <v>0.114</v>
      </c>
      <c r="I17" s="468">
        <v>8213</v>
      </c>
      <c r="J17" s="467">
        <v>1.6E-2</v>
      </c>
      <c r="K17" s="511">
        <v>927</v>
      </c>
    </row>
    <row r="18" spans="1:11" ht="12.6" customHeight="1">
      <c r="A18" s="451">
        <f t="shared" si="1"/>
        <v>42084</v>
      </c>
      <c r="B18" s="508">
        <f t="shared" si="0"/>
        <v>103240</v>
      </c>
      <c r="C18" s="462">
        <v>0.19800000000000001</v>
      </c>
      <c r="D18" s="512">
        <v>650</v>
      </c>
      <c r="E18" s="460">
        <v>42831</v>
      </c>
      <c r="F18" s="513">
        <v>8.2000000000000003E-2</v>
      </c>
      <c r="G18" s="460">
        <v>60409</v>
      </c>
      <c r="H18" s="513">
        <v>0.11600000000000001</v>
      </c>
      <c r="I18" s="460">
        <v>9354</v>
      </c>
      <c r="J18" s="462">
        <v>1.7999999999999999E-2</v>
      </c>
      <c r="K18" s="514">
        <v>929</v>
      </c>
    </row>
    <row r="19" spans="1:11" ht="12.6" customHeight="1">
      <c r="A19" s="444">
        <f t="shared" si="1"/>
        <v>42091</v>
      </c>
      <c r="B19" s="476">
        <f t="shared" si="0"/>
        <v>104469</v>
      </c>
      <c r="C19" s="480">
        <v>0.19400000000000001</v>
      </c>
      <c r="D19" s="505">
        <v>652</v>
      </c>
      <c r="E19" s="478">
        <v>45349</v>
      </c>
      <c r="F19" s="506">
        <v>8.4000000000000005E-2</v>
      </c>
      <c r="G19" s="478">
        <v>59120</v>
      </c>
      <c r="H19" s="506">
        <v>0.11</v>
      </c>
      <c r="I19" s="478">
        <v>8847</v>
      </c>
      <c r="J19" s="480">
        <v>1.6E-2</v>
      </c>
      <c r="K19" s="507">
        <v>924</v>
      </c>
    </row>
    <row r="20" spans="1:11" s="1680" customFormat="1" ht="12.6" customHeight="1">
      <c r="A20" s="451">
        <f t="shared" si="1"/>
        <v>42098</v>
      </c>
      <c r="B20" s="508">
        <f t="shared" si="0"/>
        <v>98970</v>
      </c>
      <c r="C20" s="467">
        <v>0.188</v>
      </c>
      <c r="D20" s="509">
        <v>653</v>
      </c>
      <c r="E20" s="464">
        <v>42134</v>
      </c>
      <c r="F20" s="510">
        <v>0.08</v>
      </c>
      <c r="G20" s="464">
        <v>56836</v>
      </c>
      <c r="H20" s="510">
        <v>0.108</v>
      </c>
      <c r="I20" s="468">
        <v>9524</v>
      </c>
      <c r="J20" s="467">
        <v>1.7999999999999999E-2</v>
      </c>
      <c r="K20" s="511">
        <v>932</v>
      </c>
    </row>
    <row r="21" spans="1:11" ht="12.6" customHeight="1">
      <c r="A21" s="451">
        <f t="shared" si="1"/>
        <v>42105</v>
      </c>
      <c r="B21" s="508">
        <f t="shared" si="0"/>
        <v>99838</v>
      </c>
      <c r="C21" s="467">
        <v>0.19800000000000001</v>
      </c>
      <c r="D21" s="509">
        <v>654</v>
      </c>
      <c r="E21" s="464">
        <v>43666</v>
      </c>
      <c r="F21" s="510">
        <v>8.6999999999999994E-2</v>
      </c>
      <c r="G21" s="464">
        <v>56172</v>
      </c>
      <c r="H21" s="510">
        <v>0.112</v>
      </c>
      <c r="I21" s="468">
        <v>9153</v>
      </c>
      <c r="J21" s="467">
        <v>1.7999999999999999E-2</v>
      </c>
      <c r="K21" s="511">
        <v>932</v>
      </c>
    </row>
    <row r="22" spans="1:11" s="1680" customFormat="1" ht="12.6" customHeight="1">
      <c r="A22" s="451">
        <f t="shared" si="1"/>
        <v>42112</v>
      </c>
      <c r="B22" s="508">
        <f t="shared" si="0"/>
        <v>98204</v>
      </c>
      <c r="C22" s="462">
        <v>0.183</v>
      </c>
      <c r="D22" s="512">
        <v>652</v>
      </c>
      <c r="E22" s="460">
        <v>43916</v>
      </c>
      <c r="F22" s="513">
        <v>8.2000000000000003E-2</v>
      </c>
      <c r="G22" s="460">
        <v>54288</v>
      </c>
      <c r="H22" s="513">
        <v>0.10100000000000001</v>
      </c>
      <c r="I22" s="460">
        <v>9483</v>
      </c>
      <c r="J22" s="462">
        <v>1.7999999999999999E-2</v>
      </c>
      <c r="K22" s="514">
        <v>929</v>
      </c>
    </row>
    <row r="23" spans="1:11" ht="12.6" customHeight="1">
      <c r="A23" s="444">
        <f t="shared" si="1"/>
        <v>42119</v>
      </c>
      <c r="B23" s="476">
        <f t="shared" si="0"/>
        <v>99288</v>
      </c>
      <c r="C23" s="480">
        <v>0.18099999999999999</v>
      </c>
      <c r="D23" s="505">
        <v>654</v>
      </c>
      <c r="E23" s="478">
        <v>43436</v>
      </c>
      <c r="F23" s="506">
        <v>7.9000000000000001E-2</v>
      </c>
      <c r="G23" s="478">
        <v>55852</v>
      </c>
      <c r="H23" s="506">
        <v>0.10199999999999999</v>
      </c>
      <c r="I23" s="478">
        <v>9063</v>
      </c>
      <c r="J23" s="480">
        <v>1.7000000000000001E-2</v>
      </c>
      <c r="K23" s="507">
        <v>940</v>
      </c>
    </row>
    <row r="24" spans="1:11" ht="12.6" customHeight="1">
      <c r="A24" s="451">
        <f t="shared" si="1"/>
        <v>42126</v>
      </c>
      <c r="B24" s="508">
        <f t="shared" si="0"/>
        <v>96327</v>
      </c>
      <c r="C24" s="467">
        <v>0.17100000000000001</v>
      </c>
      <c r="D24" s="509">
        <v>655</v>
      </c>
      <c r="E24" s="464">
        <v>43563</v>
      </c>
      <c r="F24" s="510">
        <v>7.6999999999999999E-2</v>
      </c>
      <c r="G24" s="464">
        <v>52764</v>
      </c>
      <c r="H24" s="510">
        <v>9.4E-2</v>
      </c>
      <c r="I24" s="468">
        <v>9196</v>
      </c>
      <c r="J24" s="467">
        <v>1.6E-2</v>
      </c>
      <c r="K24" s="511">
        <v>936</v>
      </c>
    </row>
    <row r="25" spans="1:11" ht="12.6" customHeight="1">
      <c r="A25" s="451">
        <f t="shared" si="1"/>
        <v>42133</v>
      </c>
      <c r="B25" s="508">
        <f t="shared" si="0"/>
        <v>99574</v>
      </c>
      <c r="C25" s="467">
        <v>0.17599999999999999</v>
      </c>
      <c r="D25" s="509">
        <v>660</v>
      </c>
      <c r="E25" s="464">
        <v>47957</v>
      </c>
      <c r="F25" s="510">
        <v>8.5000000000000006E-2</v>
      </c>
      <c r="G25" s="464">
        <v>51617</v>
      </c>
      <c r="H25" s="510">
        <v>9.0999999999999998E-2</v>
      </c>
      <c r="I25" s="468">
        <v>9347</v>
      </c>
      <c r="J25" s="467">
        <v>1.7000000000000001E-2</v>
      </c>
      <c r="K25" s="511">
        <v>931</v>
      </c>
    </row>
    <row r="26" spans="1:11" s="1680" customFormat="1" ht="12.6" customHeight="1">
      <c r="A26" s="451">
        <f t="shared" si="1"/>
        <v>42140</v>
      </c>
      <c r="B26" s="508">
        <f t="shared" si="0"/>
        <v>96959</v>
      </c>
      <c r="C26" s="462">
        <v>0.17100000000000001</v>
      </c>
      <c r="D26" s="512">
        <v>656</v>
      </c>
      <c r="E26" s="460">
        <v>45385</v>
      </c>
      <c r="F26" s="513">
        <v>0.08</v>
      </c>
      <c r="G26" s="460">
        <v>51574</v>
      </c>
      <c r="H26" s="513">
        <v>9.0999999999999998E-2</v>
      </c>
      <c r="I26" s="460">
        <v>8900</v>
      </c>
      <c r="J26" s="462">
        <v>1.6E-2</v>
      </c>
      <c r="K26" s="514">
        <v>923</v>
      </c>
    </row>
    <row r="27" spans="1:11" ht="12.6" customHeight="1">
      <c r="A27" s="444">
        <f t="shared" si="1"/>
        <v>42147</v>
      </c>
      <c r="B27" s="476">
        <f t="shared" si="0"/>
        <v>93942</v>
      </c>
      <c r="C27" s="480">
        <v>0.16500000000000001</v>
      </c>
      <c r="D27" s="505">
        <v>646</v>
      </c>
      <c r="E27" s="478">
        <v>42119</v>
      </c>
      <c r="F27" s="506">
        <v>7.3999999999999996E-2</v>
      </c>
      <c r="G27" s="478">
        <v>51823</v>
      </c>
      <c r="H27" s="506">
        <v>9.0999999999999998E-2</v>
      </c>
      <c r="I27" s="478">
        <v>8972</v>
      </c>
      <c r="J27" s="480">
        <v>1.6E-2</v>
      </c>
      <c r="K27" s="507">
        <v>925</v>
      </c>
    </row>
    <row r="28" spans="1:11" ht="12.6" customHeight="1">
      <c r="A28" s="451">
        <f t="shared" si="1"/>
        <v>42154</v>
      </c>
      <c r="B28" s="508">
        <f t="shared" si="0"/>
        <v>80768</v>
      </c>
      <c r="C28" s="467">
        <v>0.154</v>
      </c>
      <c r="D28" s="509">
        <v>648</v>
      </c>
      <c r="E28" s="464">
        <v>34278</v>
      </c>
      <c r="F28" s="510">
        <v>6.5000000000000002E-2</v>
      </c>
      <c r="G28" s="464">
        <v>46490</v>
      </c>
      <c r="H28" s="510">
        <v>8.8999999999999996E-2</v>
      </c>
      <c r="I28" s="468">
        <v>7506</v>
      </c>
      <c r="J28" s="467">
        <v>1.4E-2</v>
      </c>
      <c r="K28" s="511">
        <v>935</v>
      </c>
    </row>
    <row r="29" spans="1:11" ht="12.6" customHeight="1">
      <c r="A29" s="451">
        <f t="shared" si="1"/>
        <v>42161</v>
      </c>
      <c r="B29" s="508">
        <f t="shared" si="0"/>
        <v>96492</v>
      </c>
      <c r="C29" s="467">
        <v>0.17399999999999999</v>
      </c>
      <c r="D29" s="509">
        <v>645</v>
      </c>
      <c r="E29" s="464">
        <v>43291</v>
      </c>
      <c r="F29" s="510">
        <v>7.8E-2</v>
      </c>
      <c r="G29" s="464">
        <v>53201</v>
      </c>
      <c r="H29" s="510">
        <v>9.6000000000000002E-2</v>
      </c>
      <c r="I29" s="468">
        <v>9627</v>
      </c>
      <c r="J29" s="467">
        <v>1.7000000000000001E-2</v>
      </c>
      <c r="K29" s="511">
        <v>939</v>
      </c>
    </row>
    <row r="30" spans="1:11" s="1680" customFormat="1" ht="12.6" customHeight="1">
      <c r="A30" s="451">
        <f t="shared" si="1"/>
        <v>42168</v>
      </c>
      <c r="B30" s="508">
        <f t="shared" si="0"/>
        <v>91091</v>
      </c>
      <c r="C30" s="462">
        <v>0.16900000000000001</v>
      </c>
      <c r="D30" s="512">
        <v>649</v>
      </c>
      <c r="E30" s="460">
        <v>42106</v>
      </c>
      <c r="F30" s="513">
        <v>7.8E-2</v>
      </c>
      <c r="G30" s="460">
        <v>48985</v>
      </c>
      <c r="H30" s="513">
        <v>9.0999999999999998E-2</v>
      </c>
      <c r="I30" s="460">
        <v>9369</v>
      </c>
      <c r="J30" s="462">
        <v>1.7000000000000001E-2</v>
      </c>
      <c r="K30" s="514">
        <v>936</v>
      </c>
    </row>
    <row r="31" spans="1:11" s="1680" customFormat="1" ht="12.6" customHeight="1">
      <c r="A31" s="444">
        <f t="shared" si="1"/>
        <v>42175</v>
      </c>
      <c r="B31" s="476">
        <f t="shared" si="0"/>
        <v>91879</v>
      </c>
      <c r="C31" s="480">
        <v>0.16800000000000001</v>
      </c>
      <c r="D31" s="505">
        <v>644</v>
      </c>
      <c r="E31" s="478">
        <v>41432</v>
      </c>
      <c r="F31" s="506">
        <v>7.5999999999999998E-2</v>
      </c>
      <c r="G31" s="478">
        <v>50447</v>
      </c>
      <c r="H31" s="506">
        <v>9.1999999999999998E-2</v>
      </c>
      <c r="I31" s="478">
        <v>9756</v>
      </c>
      <c r="J31" s="480">
        <v>1.7999999999999999E-2</v>
      </c>
      <c r="K31" s="507">
        <v>931</v>
      </c>
    </row>
    <row r="32" spans="1:11" ht="12.6" customHeight="1">
      <c r="A32" s="451">
        <f t="shared" si="1"/>
        <v>42182</v>
      </c>
      <c r="B32" s="508">
        <f t="shared" si="0"/>
        <v>87997</v>
      </c>
      <c r="C32" s="467">
        <v>0.158</v>
      </c>
      <c r="D32" s="509">
        <v>651</v>
      </c>
      <c r="E32" s="464">
        <v>37464</v>
      </c>
      <c r="F32" s="510">
        <v>6.7000000000000004E-2</v>
      </c>
      <c r="G32" s="464">
        <v>50533</v>
      </c>
      <c r="H32" s="510">
        <v>0.09</v>
      </c>
      <c r="I32" s="468">
        <v>9394</v>
      </c>
      <c r="J32" s="467">
        <v>1.7000000000000001E-2</v>
      </c>
      <c r="K32" s="511">
        <v>926</v>
      </c>
    </row>
    <row r="33" spans="1:11" ht="12.6" customHeight="1">
      <c r="A33" s="451">
        <f t="shared" si="1"/>
        <v>42189</v>
      </c>
      <c r="B33" s="508">
        <f t="shared" si="0"/>
        <v>85894</v>
      </c>
      <c r="C33" s="467">
        <v>0.16400000000000001</v>
      </c>
      <c r="D33" s="509">
        <v>644</v>
      </c>
      <c r="E33" s="464">
        <v>37367</v>
      </c>
      <c r="F33" s="510">
        <v>7.1999999999999995E-2</v>
      </c>
      <c r="G33" s="464">
        <v>48527</v>
      </c>
      <c r="H33" s="510">
        <v>9.2999999999999999E-2</v>
      </c>
      <c r="I33" s="468">
        <v>8211</v>
      </c>
      <c r="J33" s="467">
        <v>1.6E-2</v>
      </c>
      <c r="K33" s="511">
        <v>914</v>
      </c>
    </row>
    <row r="34" spans="1:11" ht="12.6" customHeight="1">
      <c r="A34" s="451">
        <f t="shared" si="1"/>
        <v>42196</v>
      </c>
      <c r="B34" s="508">
        <f t="shared" si="0"/>
        <v>93403</v>
      </c>
      <c r="C34" s="462">
        <v>0.16800000000000001</v>
      </c>
      <c r="D34" s="512">
        <v>642</v>
      </c>
      <c r="E34" s="460">
        <v>40731</v>
      </c>
      <c r="F34" s="513">
        <v>7.2999999999999995E-2</v>
      </c>
      <c r="G34" s="460">
        <v>52672</v>
      </c>
      <c r="H34" s="513">
        <v>9.5000000000000001E-2</v>
      </c>
      <c r="I34" s="460">
        <v>8045</v>
      </c>
      <c r="J34" s="462">
        <v>1.4E-2</v>
      </c>
      <c r="K34" s="514">
        <v>925</v>
      </c>
    </row>
    <row r="35" spans="1:11" s="1680" customFormat="1" ht="12.6" customHeight="1">
      <c r="A35" s="444">
        <f t="shared" si="1"/>
        <v>42203</v>
      </c>
      <c r="B35" s="476">
        <f t="shared" si="0"/>
        <v>90257</v>
      </c>
      <c r="C35" s="480">
        <v>0.16600000000000001</v>
      </c>
      <c r="D35" s="505">
        <v>637</v>
      </c>
      <c r="E35" s="478">
        <v>37322</v>
      </c>
      <c r="F35" s="506">
        <v>6.9000000000000006E-2</v>
      </c>
      <c r="G35" s="478">
        <v>52935</v>
      </c>
      <c r="H35" s="506">
        <v>9.8000000000000004E-2</v>
      </c>
      <c r="I35" s="478">
        <v>9885</v>
      </c>
      <c r="J35" s="480">
        <v>1.7999999999999999E-2</v>
      </c>
      <c r="K35" s="507">
        <v>923</v>
      </c>
    </row>
    <row r="36" spans="1:11" ht="12.6" customHeight="1">
      <c r="A36" s="451">
        <f t="shared" si="1"/>
        <v>42210</v>
      </c>
      <c r="B36" s="508">
        <f t="shared" si="0"/>
        <v>88183</v>
      </c>
      <c r="C36" s="467">
        <v>0.16500000000000001</v>
      </c>
      <c r="D36" s="509">
        <v>645</v>
      </c>
      <c r="E36" s="464">
        <v>36758</v>
      </c>
      <c r="F36" s="510">
        <v>6.9000000000000006E-2</v>
      </c>
      <c r="G36" s="464">
        <v>51425</v>
      </c>
      <c r="H36" s="510">
        <v>9.6000000000000002E-2</v>
      </c>
      <c r="I36" s="468">
        <v>9041</v>
      </c>
      <c r="J36" s="467">
        <v>1.7000000000000001E-2</v>
      </c>
      <c r="K36" s="511">
        <v>925</v>
      </c>
    </row>
    <row r="37" spans="1:11" s="1680" customFormat="1" ht="12.6" customHeight="1">
      <c r="A37" s="451">
        <f t="shared" si="1"/>
        <v>42217</v>
      </c>
      <c r="B37" s="508">
        <f t="shared" si="0"/>
        <v>89511</v>
      </c>
      <c r="C37" s="467">
        <v>0.16800000000000001</v>
      </c>
      <c r="D37" s="509">
        <v>640</v>
      </c>
      <c r="E37" s="464">
        <v>36685</v>
      </c>
      <c r="F37" s="510">
        <v>6.9000000000000006E-2</v>
      </c>
      <c r="G37" s="464">
        <v>52826</v>
      </c>
      <c r="H37" s="510">
        <v>9.9000000000000005E-2</v>
      </c>
      <c r="I37" s="468">
        <v>9175</v>
      </c>
      <c r="J37" s="467">
        <v>1.7000000000000001E-2</v>
      </c>
      <c r="K37" s="511">
        <v>922</v>
      </c>
    </row>
    <row r="38" spans="1:11" ht="12.6" customHeight="1">
      <c r="A38" s="451">
        <f t="shared" si="1"/>
        <v>42224</v>
      </c>
      <c r="B38" s="508">
        <f t="shared" si="0"/>
        <v>86409</v>
      </c>
      <c r="C38" s="467">
        <v>0.16200000000000001</v>
      </c>
      <c r="D38" s="509">
        <v>636</v>
      </c>
      <c r="E38" s="464">
        <v>33981</v>
      </c>
      <c r="F38" s="510">
        <v>6.4000000000000001E-2</v>
      </c>
      <c r="G38" s="464">
        <v>52428</v>
      </c>
      <c r="H38" s="510">
        <v>9.8000000000000004E-2</v>
      </c>
      <c r="I38" s="468">
        <v>8340</v>
      </c>
      <c r="J38" s="467">
        <v>1.6E-2</v>
      </c>
      <c r="K38" s="511">
        <v>925</v>
      </c>
    </row>
    <row r="39" spans="1:11" ht="12.6" customHeight="1">
      <c r="A39" s="444">
        <f t="shared" si="1"/>
        <v>42231</v>
      </c>
      <c r="B39" s="476">
        <f t="shared" si="0"/>
        <v>88293</v>
      </c>
      <c r="C39" s="480">
        <v>0.16200000000000001</v>
      </c>
      <c r="D39" s="505">
        <v>639</v>
      </c>
      <c r="E39" s="478">
        <v>34907</v>
      </c>
      <c r="F39" s="506">
        <v>6.4000000000000001E-2</v>
      </c>
      <c r="G39" s="478">
        <v>53386</v>
      </c>
      <c r="H39" s="506">
        <v>9.8000000000000004E-2</v>
      </c>
      <c r="I39" s="478">
        <v>9187</v>
      </c>
      <c r="J39" s="480">
        <v>1.7000000000000001E-2</v>
      </c>
      <c r="K39" s="507">
        <v>922</v>
      </c>
    </row>
    <row r="40" spans="1:11" s="1680" customFormat="1" ht="12.6" customHeight="1">
      <c r="A40" s="451">
        <f t="shared" si="1"/>
        <v>42238</v>
      </c>
      <c r="B40" s="508">
        <f t="shared" si="0"/>
        <v>90457</v>
      </c>
      <c r="C40" s="467">
        <v>0.16600000000000001</v>
      </c>
      <c r="D40" s="509">
        <v>636</v>
      </c>
      <c r="E40" s="464">
        <v>35435</v>
      </c>
      <c r="F40" s="510">
        <v>6.5000000000000002E-2</v>
      </c>
      <c r="G40" s="464">
        <v>55022</v>
      </c>
      <c r="H40" s="510">
        <v>0.10100000000000001</v>
      </c>
      <c r="I40" s="468">
        <v>9726</v>
      </c>
      <c r="J40" s="467">
        <v>1.7999999999999999E-2</v>
      </c>
      <c r="K40" s="511">
        <v>919</v>
      </c>
    </row>
    <row r="41" spans="1:11" s="1680" customFormat="1" ht="12.6" customHeight="1">
      <c r="A41" s="451">
        <f t="shared" si="1"/>
        <v>42245</v>
      </c>
      <c r="B41" s="508">
        <f t="shared" si="0"/>
        <v>92661</v>
      </c>
      <c r="C41" s="467">
        <v>0.16800000000000001</v>
      </c>
      <c r="D41" s="509">
        <v>633</v>
      </c>
      <c r="E41" s="464">
        <v>38746</v>
      </c>
      <c r="F41" s="510">
        <v>7.0000000000000007E-2</v>
      </c>
      <c r="G41" s="464">
        <v>53915</v>
      </c>
      <c r="H41" s="510">
        <v>9.8000000000000004E-2</v>
      </c>
      <c r="I41" s="468">
        <v>10172</v>
      </c>
      <c r="J41" s="467">
        <v>1.7999999999999999E-2</v>
      </c>
      <c r="K41" s="511">
        <v>921</v>
      </c>
    </row>
    <row r="42" spans="1:11" s="1680" customFormat="1" ht="12.6" customHeight="1">
      <c r="A42" s="451">
        <f t="shared" si="1"/>
        <v>42252</v>
      </c>
      <c r="B42" s="508">
        <f t="shared" si="0"/>
        <v>99384</v>
      </c>
      <c r="C42" s="462">
        <v>0.17799999999999999</v>
      </c>
      <c r="D42" s="512">
        <v>640</v>
      </c>
      <c r="E42" s="460">
        <v>41993</v>
      </c>
      <c r="F42" s="513">
        <v>7.4999999999999997E-2</v>
      </c>
      <c r="G42" s="460">
        <v>57391</v>
      </c>
      <c r="H42" s="513">
        <v>0.10299999999999999</v>
      </c>
      <c r="I42" s="460">
        <v>10703</v>
      </c>
      <c r="J42" s="462">
        <v>1.9E-2</v>
      </c>
      <c r="K42" s="514">
        <v>922</v>
      </c>
    </row>
    <row r="43" spans="1:11" s="1680" customFormat="1" ht="12.6" customHeight="1">
      <c r="A43" s="444">
        <f t="shared" si="1"/>
        <v>42259</v>
      </c>
      <c r="B43" s="476">
        <f t="shared" si="0"/>
        <v>87934</v>
      </c>
      <c r="C43" s="480">
        <v>0.17599999999999999</v>
      </c>
      <c r="D43" s="505">
        <v>638</v>
      </c>
      <c r="E43" s="478">
        <v>36468</v>
      </c>
      <c r="F43" s="506">
        <v>7.2999999999999995E-2</v>
      </c>
      <c r="G43" s="478">
        <v>51466</v>
      </c>
      <c r="H43" s="506">
        <v>0.10299999999999999</v>
      </c>
      <c r="I43" s="478">
        <v>8128</v>
      </c>
      <c r="J43" s="480">
        <v>1.6E-2</v>
      </c>
      <c r="K43" s="507">
        <v>923</v>
      </c>
    </row>
    <row r="44" spans="1:11" ht="12.6" customHeight="1">
      <c r="A44" s="451">
        <f t="shared" si="1"/>
        <v>42266</v>
      </c>
      <c r="B44" s="508">
        <f t="shared" si="0"/>
        <v>104677</v>
      </c>
      <c r="C44" s="467">
        <v>0.18099999999999999</v>
      </c>
      <c r="D44" s="509">
        <v>640</v>
      </c>
      <c r="E44" s="464">
        <v>44873</v>
      </c>
      <c r="F44" s="510">
        <v>7.8E-2</v>
      </c>
      <c r="G44" s="464">
        <v>59804</v>
      </c>
      <c r="H44" s="510">
        <v>0.10299999999999999</v>
      </c>
      <c r="I44" s="468">
        <v>10403</v>
      </c>
      <c r="J44" s="467">
        <v>1.7999999999999999E-2</v>
      </c>
      <c r="K44" s="511">
        <v>916</v>
      </c>
    </row>
    <row r="45" spans="1:11" ht="12.6" customHeight="1">
      <c r="A45" s="451">
        <f t="shared" si="1"/>
        <v>42273</v>
      </c>
      <c r="B45" s="508">
        <f t="shared" si="0"/>
        <v>103406</v>
      </c>
      <c r="C45" s="467">
        <v>0.18</v>
      </c>
      <c r="D45" s="509">
        <v>636</v>
      </c>
      <c r="E45" s="464">
        <v>44614</v>
      </c>
      <c r="F45" s="510">
        <v>7.8E-2</v>
      </c>
      <c r="G45" s="464">
        <v>58792</v>
      </c>
      <c r="H45" s="510">
        <v>0.10199999999999999</v>
      </c>
      <c r="I45" s="468">
        <v>10619</v>
      </c>
      <c r="J45" s="467">
        <v>1.7999999999999999E-2</v>
      </c>
      <c r="K45" s="511">
        <v>900</v>
      </c>
    </row>
    <row r="46" spans="1:11" ht="12.6" customHeight="1">
      <c r="A46" s="451">
        <f t="shared" si="1"/>
        <v>42280</v>
      </c>
      <c r="B46" s="508">
        <f t="shared" si="0"/>
        <v>104505</v>
      </c>
      <c r="C46" s="462">
        <v>0.184</v>
      </c>
      <c r="D46" s="512">
        <v>630</v>
      </c>
      <c r="E46" s="460">
        <v>45207</v>
      </c>
      <c r="F46" s="513">
        <v>7.9000000000000001E-2</v>
      </c>
      <c r="G46" s="460">
        <v>59298</v>
      </c>
      <c r="H46" s="513">
        <v>0.104</v>
      </c>
      <c r="I46" s="460">
        <v>10972</v>
      </c>
      <c r="J46" s="462">
        <v>1.9E-2</v>
      </c>
      <c r="K46" s="514">
        <v>890</v>
      </c>
    </row>
    <row r="47" spans="1:11" ht="12.6" customHeight="1">
      <c r="A47" s="444">
        <f t="shared" si="1"/>
        <v>42287</v>
      </c>
      <c r="B47" s="476">
        <f t="shared" si="0"/>
        <v>101714</v>
      </c>
      <c r="C47" s="480">
        <v>0.184</v>
      </c>
      <c r="D47" s="505">
        <v>638</v>
      </c>
      <c r="E47" s="478">
        <v>42802</v>
      </c>
      <c r="F47" s="506">
        <v>7.8E-2</v>
      </c>
      <c r="G47" s="478">
        <v>58912</v>
      </c>
      <c r="H47" s="506">
        <v>0.107</v>
      </c>
      <c r="I47" s="478">
        <v>9975</v>
      </c>
      <c r="J47" s="480">
        <v>1.7999999999999999E-2</v>
      </c>
      <c r="K47" s="507">
        <v>899</v>
      </c>
    </row>
    <row r="48" spans="1:11" ht="12.6" customHeight="1">
      <c r="A48" s="451">
        <f t="shared" si="1"/>
        <v>42294</v>
      </c>
      <c r="B48" s="508">
        <f t="shared" si="0"/>
        <v>100808</v>
      </c>
      <c r="C48" s="467">
        <v>0.17599999999999999</v>
      </c>
      <c r="D48" s="509">
        <v>624</v>
      </c>
      <c r="E48" s="464">
        <v>44206</v>
      </c>
      <c r="F48" s="510">
        <v>7.6999999999999999E-2</v>
      </c>
      <c r="G48" s="464">
        <v>56602</v>
      </c>
      <c r="H48" s="510">
        <v>9.9000000000000005E-2</v>
      </c>
      <c r="I48" s="468">
        <v>9241</v>
      </c>
      <c r="J48" s="467">
        <v>1.6E-2</v>
      </c>
      <c r="K48" s="511">
        <v>899</v>
      </c>
    </row>
    <row r="49" spans="1:11" ht="12.6" customHeight="1">
      <c r="A49" s="451">
        <f t="shared" si="1"/>
        <v>42301</v>
      </c>
      <c r="B49" s="508">
        <f t="shared" si="0"/>
        <v>100417</v>
      </c>
      <c r="C49" s="467">
        <v>0.182</v>
      </c>
      <c r="D49" s="509">
        <v>625</v>
      </c>
      <c r="E49" s="464">
        <v>44337</v>
      </c>
      <c r="F49" s="510">
        <v>0.08</v>
      </c>
      <c r="G49" s="464">
        <v>56080</v>
      </c>
      <c r="H49" s="510">
        <v>0.10100000000000001</v>
      </c>
      <c r="I49" s="468">
        <v>9066</v>
      </c>
      <c r="J49" s="467">
        <v>1.6E-2</v>
      </c>
      <c r="K49" s="511">
        <v>894</v>
      </c>
    </row>
    <row r="50" spans="1:11" s="1680" customFormat="1" ht="12.6" customHeight="1">
      <c r="A50" s="451">
        <f t="shared" si="1"/>
        <v>42308</v>
      </c>
      <c r="B50" s="508">
        <f t="shared" si="0"/>
        <v>105470</v>
      </c>
      <c r="C50" s="462">
        <v>0.19</v>
      </c>
      <c r="D50" s="512">
        <v>631</v>
      </c>
      <c r="E50" s="460">
        <v>46236</v>
      </c>
      <c r="F50" s="513">
        <v>8.3000000000000004E-2</v>
      </c>
      <c r="G50" s="460">
        <v>59234</v>
      </c>
      <c r="H50" s="513">
        <v>0.107</v>
      </c>
      <c r="I50" s="460">
        <v>9161</v>
      </c>
      <c r="J50" s="462">
        <v>1.6E-2</v>
      </c>
      <c r="K50" s="514">
        <v>891</v>
      </c>
    </row>
    <row r="51" spans="1:11" ht="12.6" customHeight="1">
      <c r="A51" s="444">
        <f t="shared" si="1"/>
        <v>42315</v>
      </c>
      <c r="B51" s="476">
        <f t="shared" si="0"/>
        <v>109178</v>
      </c>
      <c r="C51" s="480">
        <v>0.19400000000000001</v>
      </c>
      <c r="D51" s="505">
        <v>635</v>
      </c>
      <c r="E51" s="478">
        <v>48917</v>
      </c>
      <c r="F51" s="506">
        <v>8.6999999999999994E-2</v>
      </c>
      <c r="G51" s="478">
        <v>60261</v>
      </c>
      <c r="H51" s="506">
        <v>0.107</v>
      </c>
      <c r="I51" s="478">
        <v>9659</v>
      </c>
      <c r="J51" s="480">
        <v>1.7000000000000001E-2</v>
      </c>
      <c r="K51" s="507">
        <v>896</v>
      </c>
    </row>
    <row r="52" spans="1:11" ht="12.6" customHeight="1">
      <c r="A52" s="451">
        <f t="shared" si="1"/>
        <v>42322</v>
      </c>
      <c r="B52" s="508">
        <f t="shared" si="0"/>
        <v>110736</v>
      </c>
      <c r="C52" s="467">
        <v>0.19800000000000001</v>
      </c>
      <c r="D52" s="509">
        <v>631</v>
      </c>
      <c r="E52" s="464">
        <v>51229</v>
      </c>
      <c r="F52" s="510">
        <v>9.1999999999999998E-2</v>
      </c>
      <c r="G52" s="464">
        <v>59507</v>
      </c>
      <c r="H52" s="510">
        <v>0.107</v>
      </c>
      <c r="I52" s="468">
        <v>9776</v>
      </c>
      <c r="J52" s="467">
        <v>1.7999999999999999E-2</v>
      </c>
      <c r="K52" s="511">
        <v>887</v>
      </c>
    </row>
    <row r="53" spans="1:11" ht="12.6" customHeight="1">
      <c r="A53" s="451">
        <f t="shared" si="1"/>
        <v>42329</v>
      </c>
      <c r="B53" s="508">
        <f t="shared" si="0"/>
        <v>109527</v>
      </c>
      <c r="C53" s="467">
        <v>0.192</v>
      </c>
      <c r="D53" s="509">
        <v>636</v>
      </c>
      <c r="E53" s="464">
        <v>50012</v>
      </c>
      <c r="F53" s="510">
        <v>8.7999999999999995E-2</v>
      </c>
      <c r="G53" s="464">
        <v>59515</v>
      </c>
      <c r="H53" s="510">
        <v>0.104</v>
      </c>
      <c r="I53" s="468">
        <v>9635</v>
      </c>
      <c r="J53" s="467">
        <v>1.7000000000000001E-2</v>
      </c>
      <c r="K53" s="511">
        <v>889</v>
      </c>
    </row>
    <row r="54" spans="1:11" ht="12.6" customHeight="1">
      <c r="A54" s="451">
        <f t="shared" si="1"/>
        <v>42336</v>
      </c>
      <c r="B54" s="508">
        <f t="shared" si="0"/>
        <v>84785</v>
      </c>
      <c r="C54" s="462">
        <v>0.185</v>
      </c>
      <c r="D54" s="512">
        <v>634</v>
      </c>
      <c r="E54" s="460">
        <v>40521</v>
      </c>
      <c r="F54" s="513">
        <v>8.8999999999999996E-2</v>
      </c>
      <c r="G54" s="460">
        <v>44264</v>
      </c>
      <c r="H54" s="513">
        <v>9.7000000000000003E-2</v>
      </c>
      <c r="I54" s="460">
        <v>7095</v>
      </c>
      <c r="J54" s="462">
        <v>1.4999999999999999E-2</v>
      </c>
      <c r="K54" s="514">
        <v>898</v>
      </c>
    </row>
    <row r="55" spans="1:11" s="1680" customFormat="1" ht="12.6" customHeight="1">
      <c r="A55" s="444">
        <f t="shared" si="1"/>
        <v>42343</v>
      </c>
      <c r="B55" s="476">
        <f t="shared" si="0"/>
        <v>104905</v>
      </c>
      <c r="C55" s="480">
        <v>0.189</v>
      </c>
      <c r="D55" s="505">
        <v>641</v>
      </c>
      <c r="E55" s="478">
        <v>46169</v>
      </c>
      <c r="F55" s="506">
        <v>8.3000000000000004E-2</v>
      </c>
      <c r="G55" s="478">
        <v>58736</v>
      </c>
      <c r="H55" s="506">
        <v>0.106</v>
      </c>
      <c r="I55" s="478">
        <v>7554</v>
      </c>
      <c r="J55" s="480">
        <v>1.4E-2</v>
      </c>
      <c r="K55" s="507">
        <v>891</v>
      </c>
    </row>
    <row r="56" spans="1:11" ht="12.6" customHeight="1">
      <c r="A56" s="451">
        <f t="shared" si="1"/>
        <v>42350</v>
      </c>
      <c r="B56" s="508">
        <f t="shared" si="0"/>
        <v>89019</v>
      </c>
      <c r="C56" s="467">
        <v>0.188</v>
      </c>
      <c r="D56" s="509">
        <v>635</v>
      </c>
      <c r="E56" s="464">
        <v>48576</v>
      </c>
      <c r="F56" s="510">
        <v>8.4000000000000005E-2</v>
      </c>
      <c r="G56" s="464">
        <v>40443</v>
      </c>
      <c r="H56" s="510">
        <v>0.104</v>
      </c>
      <c r="I56" s="468">
        <v>9285</v>
      </c>
      <c r="J56" s="467">
        <v>1.6E-2</v>
      </c>
      <c r="K56" s="511">
        <v>890</v>
      </c>
    </row>
    <row r="57" spans="1:11" s="1680" customFormat="1" ht="12.6" customHeight="1">
      <c r="A57" s="451">
        <f t="shared" si="1"/>
        <v>42357</v>
      </c>
      <c r="B57" s="508">
        <f t="shared" si="0"/>
        <v>108128</v>
      </c>
      <c r="C57" s="467">
        <v>0.185</v>
      </c>
      <c r="D57" s="509">
        <v>637</v>
      </c>
      <c r="E57" s="464">
        <v>47874</v>
      </c>
      <c r="F57" s="510">
        <v>8.2000000000000003E-2</v>
      </c>
      <c r="G57" s="464">
        <v>60254</v>
      </c>
      <c r="H57" s="510">
        <v>0.10299999999999999</v>
      </c>
      <c r="I57" s="468">
        <v>8992</v>
      </c>
      <c r="J57" s="467">
        <v>1.4999999999999999E-2</v>
      </c>
      <c r="K57" s="511">
        <v>879</v>
      </c>
    </row>
    <row r="58" spans="1:11" s="1680" customFormat="1" ht="9.6" customHeight="1">
      <c r="A58" s="451">
        <f t="shared" si="1"/>
        <v>42364</v>
      </c>
      <c r="B58" s="508">
        <f t="shared" si="0"/>
        <v>79760</v>
      </c>
      <c r="C58" s="467">
        <v>0.19800000000000001</v>
      </c>
      <c r="D58" s="509">
        <v>635</v>
      </c>
      <c r="E58" s="464">
        <v>37202</v>
      </c>
      <c r="F58" s="510">
        <v>9.1999999999999998E-2</v>
      </c>
      <c r="G58" s="464">
        <v>42558</v>
      </c>
      <c r="H58" s="510">
        <v>0.105</v>
      </c>
      <c r="I58" s="468">
        <v>5613</v>
      </c>
      <c r="J58" s="467">
        <v>1.4E-2</v>
      </c>
      <c r="K58" s="511">
        <v>869</v>
      </c>
    </row>
    <row r="59" spans="1:11" ht="11.45" customHeight="1">
      <c r="A59" s="451">
        <f t="shared" si="1"/>
        <v>42371</v>
      </c>
      <c r="B59" s="508">
        <f t="shared" si="0"/>
        <v>80645</v>
      </c>
      <c r="C59" s="462">
        <v>0.183</v>
      </c>
      <c r="D59" s="512">
        <v>646</v>
      </c>
      <c r="E59" s="460">
        <v>37112</v>
      </c>
      <c r="F59" s="513">
        <v>8.4000000000000005E-2</v>
      </c>
      <c r="G59" s="460">
        <v>43533</v>
      </c>
      <c r="H59" s="513">
        <v>9.9000000000000005E-2</v>
      </c>
      <c r="I59" s="460">
        <v>4539</v>
      </c>
      <c r="J59" s="462">
        <v>0.01</v>
      </c>
      <c r="K59" s="514">
        <v>923</v>
      </c>
    </row>
    <row r="60" spans="1:11" ht="6.75" customHeight="1">
      <c r="A60" s="515"/>
      <c r="B60" s="476"/>
      <c r="C60" s="516"/>
      <c r="D60" s="516"/>
      <c r="E60" s="516"/>
      <c r="F60" s="516"/>
      <c r="G60" s="516"/>
      <c r="H60" s="516"/>
      <c r="I60" s="516"/>
      <c r="J60" s="516"/>
      <c r="K60" s="516"/>
    </row>
    <row r="61" spans="1:11" ht="12.95" customHeight="1">
      <c r="A61" s="517">
        <v>2015</v>
      </c>
      <c r="B61" s="518">
        <f>SUM(B7:B60)</f>
        <v>5196400</v>
      </c>
      <c r="C61" s="519">
        <f>AVERAGE(C7:C59)</f>
        <v>0.18220754716981141</v>
      </c>
      <c r="D61" s="520">
        <f>AVERAGE(D7:D59)</f>
        <v>643.98113207547169</v>
      </c>
      <c r="E61" s="521">
        <f>SUM(E7:E60)</f>
        <v>2265291</v>
      </c>
      <c r="F61" s="519">
        <f>AVERAGE(F7:F59)</f>
        <v>7.9150943396226414E-2</v>
      </c>
      <c r="G61" s="521">
        <f>SUM(G7:G60)</f>
        <v>2931109</v>
      </c>
      <c r="H61" s="519">
        <f>AVERAGE(H7:H59)</f>
        <v>0.10307547169811328</v>
      </c>
      <c r="I61" s="521">
        <f>SUM(I7:I60)</f>
        <v>467015</v>
      </c>
      <c r="J61" s="519">
        <f>AVERAGE(J7:J59)</f>
        <v>1.6188679245283027E-2</v>
      </c>
      <c r="K61" s="522">
        <f>AVERAGE(K7:K59)</f>
        <v>915.5094339622641</v>
      </c>
    </row>
    <row r="62" spans="1:11" ht="12.95" customHeight="1">
      <c r="A62" s="517">
        <v>2014</v>
      </c>
      <c r="B62" s="523">
        <v>5365544</v>
      </c>
      <c r="C62" s="519">
        <v>0.18144230769230771</v>
      </c>
      <c r="D62" s="520">
        <v>627.25</v>
      </c>
      <c r="E62" s="524">
        <v>2560162</v>
      </c>
      <c r="F62" s="525">
        <v>8.6442307692307693E-2</v>
      </c>
      <c r="G62" s="524">
        <v>2805382</v>
      </c>
      <c r="H62" s="525">
        <v>9.5057692307692357E-2</v>
      </c>
      <c r="I62" s="524">
        <v>545685</v>
      </c>
      <c r="J62" s="519">
        <v>1.8384615384615395E-2</v>
      </c>
      <c r="K62" s="522">
        <v>897.17307692307691</v>
      </c>
    </row>
    <row r="63" spans="1:11" ht="12.75" customHeight="1">
      <c r="A63" s="526" t="s">
        <v>432</v>
      </c>
      <c r="B63" s="527"/>
      <c r="C63" s="516"/>
      <c r="D63" s="516"/>
      <c r="E63" s="516"/>
      <c r="F63" s="516"/>
      <c r="G63" s="516"/>
      <c r="H63" s="516"/>
      <c r="I63" s="516"/>
      <c r="J63" s="516"/>
      <c r="K63" s="528"/>
    </row>
    <row r="64" spans="1:11" ht="9.9499999999999993" customHeight="1">
      <c r="A64" s="529"/>
      <c r="B64" s="530"/>
      <c r="C64" s="529"/>
      <c r="D64" s="529"/>
      <c r="E64" s="529"/>
      <c r="F64" s="529"/>
      <c r="G64" s="529"/>
      <c r="H64" s="529"/>
      <c r="I64" s="529"/>
      <c r="J64" s="529"/>
      <c r="K64" s="529"/>
    </row>
    <row r="65" spans="1:11">
      <c r="A65" s="531"/>
      <c r="B65" s="531"/>
      <c r="C65" s="531"/>
      <c r="D65" s="531"/>
      <c r="E65" s="531"/>
      <c r="F65" s="531"/>
      <c r="G65" s="531"/>
      <c r="H65" s="531"/>
      <c r="I65" s="531"/>
      <c r="J65" s="531"/>
      <c r="K65" s="531"/>
    </row>
    <row r="66" spans="1:11">
      <c r="A66" s="531"/>
      <c r="B66" s="531"/>
      <c r="C66" s="531"/>
      <c r="D66" s="531"/>
      <c r="E66" s="531"/>
      <c r="F66" s="531"/>
      <c r="G66" s="531"/>
      <c r="H66" s="531"/>
      <c r="I66" s="531"/>
      <c r="J66" s="531"/>
      <c r="K66" s="531"/>
    </row>
    <row r="67" spans="1:11">
      <c r="A67" s="531"/>
      <c r="B67" s="531"/>
      <c r="C67" s="531"/>
      <c r="D67" s="531"/>
      <c r="E67" s="531"/>
      <c r="F67" s="531"/>
      <c r="G67" s="531"/>
      <c r="H67" s="531"/>
      <c r="I67" s="531"/>
      <c r="J67" s="531"/>
      <c r="K67" s="531"/>
    </row>
    <row r="68" spans="1:11">
      <c r="A68" s="531"/>
      <c r="B68" s="531"/>
      <c r="C68" s="531"/>
      <c r="D68" s="531"/>
      <c r="E68" s="531"/>
      <c r="F68" s="531"/>
      <c r="G68" s="531"/>
      <c r="H68" s="531"/>
      <c r="I68" s="531"/>
      <c r="J68" s="531"/>
      <c r="K68" s="531"/>
    </row>
    <row r="69" spans="1:11">
      <c r="A69" s="531"/>
      <c r="B69" s="531"/>
      <c r="C69" s="531"/>
      <c r="D69" s="531"/>
      <c r="E69" s="531"/>
      <c r="F69" s="531"/>
      <c r="G69" s="531"/>
      <c r="H69" s="531"/>
      <c r="I69" s="531"/>
      <c r="J69" s="531"/>
      <c r="K69" s="531"/>
    </row>
    <row r="70" spans="1:11">
      <c r="A70" s="531"/>
      <c r="B70" s="531"/>
      <c r="C70" s="531"/>
      <c r="D70" s="531"/>
      <c r="E70" s="531"/>
      <c r="F70" s="531"/>
      <c r="G70" s="531"/>
      <c r="H70" s="531"/>
      <c r="I70" s="531"/>
      <c r="J70" s="531"/>
      <c r="K70" s="531"/>
    </row>
    <row r="71" spans="1:11">
      <c r="A71" s="531"/>
      <c r="B71" s="531"/>
      <c r="C71" s="531"/>
      <c r="D71" s="531"/>
      <c r="E71" s="531"/>
      <c r="F71" s="531"/>
      <c r="G71" s="531"/>
      <c r="H71" s="531"/>
      <c r="I71" s="531"/>
      <c r="J71" s="531"/>
      <c r="K71" s="531"/>
    </row>
    <row r="72" spans="1:11">
      <c r="A72" s="531"/>
      <c r="B72" s="531"/>
      <c r="C72" s="531"/>
      <c r="D72" s="531"/>
      <c r="E72" s="531"/>
      <c r="F72" s="531"/>
      <c r="G72" s="531"/>
      <c r="H72" s="531"/>
      <c r="I72" s="531"/>
      <c r="J72" s="531"/>
      <c r="K72" s="531"/>
    </row>
    <row r="73" spans="1:11">
      <c r="A73" s="531"/>
      <c r="B73" s="531"/>
      <c r="C73" s="531"/>
      <c r="D73" s="531"/>
      <c r="E73" s="531"/>
      <c r="F73" s="531"/>
      <c r="G73" s="531"/>
      <c r="H73" s="531"/>
      <c r="I73" s="531"/>
      <c r="J73" s="531"/>
      <c r="K73" s="531"/>
    </row>
    <row r="74" spans="1:11">
      <c r="A74" s="531"/>
      <c r="B74" s="531"/>
      <c r="C74" s="531"/>
      <c r="D74" s="531"/>
      <c r="E74" s="531"/>
      <c r="F74" s="531"/>
      <c r="G74" s="531"/>
      <c r="H74" s="531"/>
      <c r="I74" s="531"/>
      <c r="J74" s="531"/>
      <c r="K74" s="531"/>
    </row>
    <row r="75" spans="1:11">
      <c r="A75" s="531"/>
      <c r="B75" s="531"/>
      <c r="C75" s="531"/>
      <c r="D75" s="531"/>
      <c r="E75" s="531"/>
      <c r="F75" s="531"/>
      <c r="G75" s="531"/>
      <c r="H75" s="531"/>
      <c r="I75" s="531"/>
      <c r="J75" s="531"/>
      <c r="K75" s="531"/>
    </row>
    <row r="76" spans="1:11">
      <c r="A76" s="531"/>
      <c r="B76" s="531"/>
      <c r="C76" s="531"/>
      <c r="D76" s="531"/>
      <c r="E76" s="531"/>
      <c r="F76" s="531"/>
      <c r="G76" s="531"/>
      <c r="H76" s="531"/>
      <c r="I76" s="531"/>
      <c r="J76" s="531"/>
      <c r="K76" s="531"/>
    </row>
    <row r="77" spans="1:11">
      <c r="A77" s="531"/>
      <c r="B77" s="531"/>
      <c r="C77" s="531"/>
      <c r="D77" s="531"/>
      <c r="E77" s="531"/>
      <c r="F77" s="531"/>
      <c r="G77" s="531"/>
      <c r="H77" s="531"/>
      <c r="I77" s="531"/>
      <c r="J77" s="531"/>
      <c r="K77" s="531"/>
    </row>
    <row r="78" spans="1:11">
      <c r="A78" s="531"/>
      <c r="B78" s="531"/>
      <c r="C78" s="531"/>
      <c r="D78" s="531"/>
      <c r="E78" s="531"/>
      <c r="F78" s="531"/>
      <c r="G78" s="531"/>
      <c r="H78" s="531"/>
      <c r="I78" s="531"/>
      <c r="J78" s="531"/>
      <c r="K78" s="531"/>
    </row>
    <row r="79" spans="1:11">
      <c r="A79" s="531"/>
      <c r="B79" s="531"/>
      <c r="C79" s="531"/>
      <c r="D79" s="531"/>
      <c r="E79" s="531"/>
      <c r="F79" s="531"/>
      <c r="G79" s="531"/>
      <c r="H79" s="531"/>
      <c r="I79" s="531"/>
      <c r="J79" s="531"/>
      <c r="K79" s="531"/>
    </row>
    <row r="80" spans="1:11">
      <c r="A80" s="531"/>
      <c r="B80" s="531"/>
      <c r="C80" s="531"/>
      <c r="D80" s="531"/>
      <c r="E80" s="531"/>
      <c r="F80" s="531"/>
      <c r="G80" s="531"/>
      <c r="H80" s="531"/>
      <c r="I80" s="531"/>
      <c r="J80" s="531"/>
      <c r="K80" s="531"/>
    </row>
    <row r="81" spans="1:11">
      <c r="A81" s="531"/>
      <c r="B81" s="531"/>
      <c r="C81" s="531"/>
      <c r="D81" s="531"/>
      <c r="E81" s="531"/>
      <c r="F81" s="531"/>
      <c r="G81" s="531"/>
      <c r="H81" s="531"/>
      <c r="I81" s="531"/>
      <c r="J81" s="531"/>
      <c r="K81" s="531"/>
    </row>
    <row r="82" spans="1:11">
      <c r="A82" s="531"/>
      <c r="B82" s="531"/>
      <c r="C82" s="531"/>
      <c r="D82" s="531"/>
      <c r="E82" s="531"/>
      <c r="F82" s="531"/>
      <c r="G82" s="531"/>
      <c r="H82" s="531"/>
      <c r="I82" s="531"/>
      <c r="J82" s="531"/>
      <c r="K82" s="531"/>
    </row>
  </sheetData>
  <pageMargins left="0.7" right="0.45" top="0.5" bottom="0.5" header="0.3" footer="0.3"/>
  <pageSetup scale="8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K115"/>
  <sheetViews>
    <sheetView zoomScaleNormal="100" workbookViewId="0"/>
  </sheetViews>
  <sheetFormatPr defaultColWidth="11.7109375" defaultRowHeight="15"/>
  <cols>
    <col min="1" max="1" width="6.7109375" style="627" customWidth="1"/>
    <col min="2" max="2" width="5.85546875" style="627" customWidth="1"/>
    <col min="3" max="3" width="6.5703125" style="627" customWidth="1"/>
    <col min="4" max="4" width="4.42578125" style="627" customWidth="1"/>
    <col min="5" max="5" width="6.5703125" style="627" customWidth="1"/>
    <col min="6" max="6" width="5.85546875" style="627" customWidth="1"/>
    <col min="7" max="7" width="6.5703125" style="627" customWidth="1"/>
    <col min="8" max="8" width="5.85546875" style="627" bestFit="1" customWidth="1"/>
    <col min="9" max="9" width="6.5703125" style="627" customWidth="1"/>
    <col min="10" max="10" width="4.42578125" style="627" customWidth="1"/>
    <col min="11" max="11" width="6.5703125" style="627" customWidth="1"/>
    <col min="12" max="12" width="5.85546875" style="627" customWidth="1"/>
    <col min="13" max="13" width="6.5703125" style="627" customWidth="1"/>
    <col min="14" max="14" width="4.42578125" style="627" customWidth="1"/>
    <col min="15" max="15" width="6.5703125" style="627" customWidth="1"/>
    <col min="16" max="16" width="4.42578125" style="627" customWidth="1"/>
    <col min="17" max="17" width="6.5703125" style="627" customWidth="1"/>
    <col min="18" max="115" width="11.7109375" style="627" customWidth="1"/>
    <col min="116" max="256" width="11.7109375" style="684"/>
    <col min="257" max="257" width="6.7109375" style="684" customWidth="1"/>
    <col min="258" max="258" width="5.85546875" style="684" customWidth="1"/>
    <col min="259" max="259" width="6.5703125" style="684" customWidth="1"/>
    <col min="260" max="260" width="4.42578125" style="684" customWidth="1"/>
    <col min="261" max="261" width="6.5703125" style="684" customWidth="1"/>
    <col min="262" max="262" width="5.85546875" style="684" customWidth="1"/>
    <col min="263" max="263" width="6.5703125" style="684" customWidth="1"/>
    <col min="264" max="264" width="5.85546875" style="684" bestFit="1" customWidth="1"/>
    <col min="265" max="265" width="6.5703125" style="684" customWidth="1"/>
    <col min="266" max="266" width="4.42578125" style="684" customWidth="1"/>
    <col min="267" max="267" width="6.5703125" style="684" customWidth="1"/>
    <col min="268" max="268" width="5.85546875" style="684" customWidth="1"/>
    <col min="269" max="269" width="6.5703125" style="684" customWidth="1"/>
    <col min="270" max="270" width="4.42578125" style="684" customWidth="1"/>
    <col min="271" max="271" width="6.5703125" style="684" customWidth="1"/>
    <col min="272" max="272" width="4.42578125" style="684" customWidth="1"/>
    <col min="273" max="273" width="6.5703125" style="684" customWidth="1"/>
    <col min="274" max="371" width="11.7109375" style="684" customWidth="1"/>
    <col min="372" max="512" width="11.7109375" style="684"/>
    <col min="513" max="513" width="6.7109375" style="684" customWidth="1"/>
    <col min="514" max="514" width="5.85546875" style="684" customWidth="1"/>
    <col min="515" max="515" width="6.5703125" style="684" customWidth="1"/>
    <col min="516" max="516" width="4.42578125" style="684" customWidth="1"/>
    <col min="517" max="517" width="6.5703125" style="684" customWidth="1"/>
    <col min="518" max="518" width="5.85546875" style="684" customWidth="1"/>
    <col min="519" max="519" width="6.5703125" style="684" customWidth="1"/>
    <col min="520" max="520" width="5.85546875" style="684" bestFit="1" customWidth="1"/>
    <col min="521" max="521" width="6.5703125" style="684" customWidth="1"/>
    <col min="522" max="522" width="4.42578125" style="684" customWidth="1"/>
    <col min="523" max="523" width="6.5703125" style="684" customWidth="1"/>
    <col min="524" max="524" width="5.85546875" style="684" customWidth="1"/>
    <col min="525" max="525" width="6.5703125" style="684" customWidth="1"/>
    <col min="526" max="526" width="4.42578125" style="684" customWidth="1"/>
    <col min="527" max="527" width="6.5703125" style="684" customWidth="1"/>
    <col min="528" max="528" width="4.42578125" style="684" customWidth="1"/>
    <col min="529" max="529" width="6.5703125" style="684" customWidth="1"/>
    <col min="530" max="627" width="11.7109375" style="684" customWidth="1"/>
    <col min="628" max="768" width="11.7109375" style="684"/>
    <col min="769" max="769" width="6.7109375" style="684" customWidth="1"/>
    <col min="770" max="770" width="5.85546875" style="684" customWidth="1"/>
    <col min="771" max="771" width="6.5703125" style="684" customWidth="1"/>
    <col min="772" max="772" width="4.42578125" style="684" customWidth="1"/>
    <col min="773" max="773" width="6.5703125" style="684" customWidth="1"/>
    <col min="774" max="774" width="5.85546875" style="684" customWidth="1"/>
    <col min="775" max="775" width="6.5703125" style="684" customWidth="1"/>
    <col min="776" max="776" width="5.85546875" style="684" bestFit="1" customWidth="1"/>
    <col min="777" max="777" width="6.5703125" style="684" customWidth="1"/>
    <col min="778" max="778" width="4.42578125" style="684" customWidth="1"/>
    <col min="779" max="779" width="6.5703125" style="684" customWidth="1"/>
    <col min="780" max="780" width="5.85546875" style="684" customWidth="1"/>
    <col min="781" max="781" width="6.5703125" style="684" customWidth="1"/>
    <col min="782" max="782" width="4.42578125" style="684" customWidth="1"/>
    <col min="783" max="783" width="6.5703125" style="684" customWidth="1"/>
    <col min="784" max="784" width="4.42578125" style="684" customWidth="1"/>
    <col min="785" max="785" width="6.5703125" style="684" customWidth="1"/>
    <col min="786" max="883" width="11.7109375" style="684" customWidth="1"/>
    <col min="884" max="1024" width="11.7109375" style="684"/>
    <col min="1025" max="1025" width="6.7109375" style="684" customWidth="1"/>
    <col min="1026" max="1026" width="5.85546875" style="684" customWidth="1"/>
    <col min="1027" max="1027" width="6.5703125" style="684" customWidth="1"/>
    <col min="1028" max="1028" width="4.42578125" style="684" customWidth="1"/>
    <col min="1029" max="1029" width="6.5703125" style="684" customWidth="1"/>
    <col min="1030" max="1030" width="5.85546875" style="684" customWidth="1"/>
    <col min="1031" max="1031" width="6.5703125" style="684" customWidth="1"/>
    <col min="1032" max="1032" width="5.85546875" style="684" bestFit="1" customWidth="1"/>
    <col min="1033" max="1033" width="6.5703125" style="684" customWidth="1"/>
    <col min="1034" max="1034" width="4.42578125" style="684" customWidth="1"/>
    <col min="1035" max="1035" width="6.5703125" style="684" customWidth="1"/>
    <col min="1036" max="1036" width="5.85546875" style="684" customWidth="1"/>
    <col min="1037" max="1037" width="6.5703125" style="684" customWidth="1"/>
    <col min="1038" max="1038" width="4.42578125" style="684" customWidth="1"/>
    <col min="1039" max="1039" width="6.5703125" style="684" customWidth="1"/>
    <col min="1040" max="1040" width="4.42578125" style="684" customWidth="1"/>
    <col min="1041" max="1041" width="6.5703125" style="684" customWidth="1"/>
    <col min="1042" max="1139" width="11.7109375" style="684" customWidth="1"/>
    <col min="1140" max="1280" width="11.7109375" style="684"/>
    <col min="1281" max="1281" width="6.7109375" style="684" customWidth="1"/>
    <col min="1282" max="1282" width="5.85546875" style="684" customWidth="1"/>
    <col min="1283" max="1283" width="6.5703125" style="684" customWidth="1"/>
    <col min="1284" max="1284" width="4.42578125" style="684" customWidth="1"/>
    <col min="1285" max="1285" width="6.5703125" style="684" customWidth="1"/>
    <col min="1286" max="1286" width="5.85546875" style="684" customWidth="1"/>
    <col min="1287" max="1287" width="6.5703125" style="684" customWidth="1"/>
    <col min="1288" max="1288" width="5.85546875" style="684" bestFit="1" customWidth="1"/>
    <col min="1289" max="1289" width="6.5703125" style="684" customWidth="1"/>
    <col min="1290" max="1290" width="4.42578125" style="684" customWidth="1"/>
    <col min="1291" max="1291" width="6.5703125" style="684" customWidth="1"/>
    <col min="1292" max="1292" width="5.85546875" style="684" customWidth="1"/>
    <col min="1293" max="1293" width="6.5703125" style="684" customWidth="1"/>
    <col min="1294" max="1294" width="4.42578125" style="684" customWidth="1"/>
    <col min="1295" max="1295" width="6.5703125" style="684" customWidth="1"/>
    <col min="1296" max="1296" width="4.42578125" style="684" customWidth="1"/>
    <col min="1297" max="1297" width="6.5703125" style="684" customWidth="1"/>
    <col min="1298" max="1395" width="11.7109375" style="684" customWidth="1"/>
    <col min="1396" max="1536" width="11.7109375" style="684"/>
    <col min="1537" max="1537" width="6.7109375" style="684" customWidth="1"/>
    <col min="1538" max="1538" width="5.85546875" style="684" customWidth="1"/>
    <col min="1539" max="1539" width="6.5703125" style="684" customWidth="1"/>
    <col min="1540" max="1540" width="4.42578125" style="684" customWidth="1"/>
    <col min="1541" max="1541" width="6.5703125" style="684" customWidth="1"/>
    <col min="1542" max="1542" width="5.85546875" style="684" customWidth="1"/>
    <col min="1543" max="1543" width="6.5703125" style="684" customWidth="1"/>
    <col min="1544" max="1544" width="5.85546875" style="684" bestFit="1" customWidth="1"/>
    <col min="1545" max="1545" width="6.5703125" style="684" customWidth="1"/>
    <col min="1546" max="1546" width="4.42578125" style="684" customWidth="1"/>
    <col min="1547" max="1547" width="6.5703125" style="684" customWidth="1"/>
    <col min="1548" max="1548" width="5.85546875" style="684" customWidth="1"/>
    <col min="1549" max="1549" width="6.5703125" style="684" customWidth="1"/>
    <col min="1550" max="1550" width="4.42578125" style="684" customWidth="1"/>
    <col min="1551" max="1551" width="6.5703125" style="684" customWidth="1"/>
    <col min="1552" max="1552" width="4.42578125" style="684" customWidth="1"/>
    <col min="1553" max="1553" width="6.5703125" style="684" customWidth="1"/>
    <col min="1554" max="1651" width="11.7109375" style="684" customWidth="1"/>
    <col min="1652" max="1792" width="11.7109375" style="684"/>
    <col min="1793" max="1793" width="6.7109375" style="684" customWidth="1"/>
    <col min="1794" max="1794" width="5.85546875" style="684" customWidth="1"/>
    <col min="1795" max="1795" width="6.5703125" style="684" customWidth="1"/>
    <col min="1796" max="1796" width="4.42578125" style="684" customWidth="1"/>
    <col min="1797" max="1797" width="6.5703125" style="684" customWidth="1"/>
    <col min="1798" max="1798" width="5.85546875" style="684" customWidth="1"/>
    <col min="1799" max="1799" width="6.5703125" style="684" customWidth="1"/>
    <col min="1800" max="1800" width="5.85546875" style="684" bestFit="1" customWidth="1"/>
    <col min="1801" max="1801" width="6.5703125" style="684" customWidth="1"/>
    <col min="1802" max="1802" width="4.42578125" style="684" customWidth="1"/>
    <col min="1803" max="1803" width="6.5703125" style="684" customWidth="1"/>
    <col min="1804" max="1804" width="5.85546875" style="684" customWidth="1"/>
    <col min="1805" max="1805" width="6.5703125" style="684" customWidth="1"/>
    <col min="1806" max="1806" width="4.42578125" style="684" customWidth="1"/>
    <col min="1807" max="1807" width="6.5703125" style="684" customWidth="1"/>
    <col min="1808" max="1808" width="4.42578125" style="684" customWidth="1"/>
    <col min="1809" max="1809" width="6.5703125" style="684" customWidth="1"/>
    <col min="1810" max="1907" width="11.7109375" style="684" customWidth="1"/>
    <col min="1908" max="2048" width="11.7109375" style="684"/>
    <col min="2049" max="2049" width="6.7109375" style="684" customWidth="1"/>
    <col min="2050" max="2050" width="5.85546875" style="684" customWidth="1"/>
    <col min="2051" max="2051" width="6.5703125" style="684" customWidth="1"/>
    <col min="2052" max="2052" width="4.42578125" style="684" customWidth="1"/>
    <col min="2053" max="2053" width="6.5703125" style="684" customWidth="1"/>
    <col min="2054" max="2054" width="5.85546875" style="684" customWidth="1"/>
    <col min="2055" max="2055" width="6.5703125" style="684" customWidth="1"/>
    <col min="2056" max="2056" width="5.85546875" style="684" bestFit="1" customWidth="1"/>
    <col min="2057" max="2057" width="6.5703125" style="684" customWidth="1"/>
    <col min="2058" max="2058" width="4.42578125" style="684" customWidth="1"/>
    <col min="2059" max="2059" width="6.5703125" style="684" customWidth="1"/>
    <col min="2060" max="2060" width="5.85546875" style="684" customWidth="1"/>
    <col min="2061" max="2061" width="6.5703125" style="684" customWidth="1"/>
    <col min="2062" max="2062" width="4.42578125" style="684" customWidth="1"/>
    <col min="2063" max="2063" width="6.5703125" style="684" customWidth="1"/>
    <col min="2064" max="2064" width="4.42578125" style="684" customWidth="1"/>
    <col min="2065" max="2065" width="6.5703125" style="684" customWidth="1"/>
    <col min="2066" max="2163" width="11.7109375" style="684" customWidth="1"/>
    <col min="2164" max="2304" width="11.7109375" style="684"/>
    <col min="2305" max="2305" width="6.7109375" style="684" customWidth="1"/>
    <col min="2306" max="2306" width="5.85546875" style="684" customWidth="1"/>
    <col min="2307" max="2307" width="6.5703125" style="684" customWidth="1"/>
    <col min="2308" max="2308" width="4.42578125" style="684" customWidth="1"/>
    <col min="2309" max="2309" width="6.5703125" style="684" customWidth="1"/>
    <col min="2310" max="2310" width="5.85546875" style="684" customWidth="1"/>
    <col min="2311" max="2311" width="6.5703125" style="684" customWidth="1"/>
    <col min="2312" max="2312" width="5.85546875" style="684" bestFit="1" customWidth="1"/>
    <col min="2313" max="2313" width="6.5703125" style="684" customWidth="1"/>
    <col min="2314" max="2314" width="4.42578125" style="684" customWidth="1"/>
    <col min="2315" max="2315" width="6.5703125" style="684" customWidth="1"/>
    <col min="2316" max="2316" width="5.85546875" style="684" customWidth="1"/>
    <col min="2317" max="2317" width="6.5703125" style="684" customWidth="1"/>
    <col min="2318" max="2318" width="4.42578125" style="684" customWidth="1"/>
    <col min="2319" max="2319" width="6.5703125" style="684" customWidth="1"/>
    <col min="2320" max="2320" width="4.42578125" style="684" customWidth="1"/>
    <col min="2321" max="2321" width="6.5703125" style="684" customWidth="1"/>
    <col min="2322" max="2419" width="11.7109375" style="684" customWidth="1"/>
    <col min="2420" max="2560" width="11.7109375" style="684"/>
    <col min="2561" max="2561" width="6.7109375" style="684" customWidth="1"/>
    <col min="2562" max="2562" width="5.85546875" style="684" customWidth="1"/>
    <col min="2563" max="2563" width="6.5703125" style="684" customWidth="1"/>
    <col min="2564" max="2564" width="4.42578125" style="684" customWidth="1"/>
    <col min="2565" max="2565" width="6.5703125" style="684" customWidth="1"/>
    <col min="2566" max="2566" width="5.85546875" style="684" customWidth="1"/>
    <col min="2567" max="2567" width="6.5703125" style="684" customWidth="1"/>
    <col min="2568" max="2568" width="5.85546875" style="684" bestFit="1" customWidth="1"/>
    <col min="2569" max="2569" width="6.5703125" style="684" customWidth="1"/>
    <col min="2570" max="2570" width="4.42578125" style="684" customWidth="1"/>
    <col min="2571" max="2571" width="6.5703125" style="684" customWidth="1"/>
    <col min="2572" max="2572" width="5.85546875" style="684" customWidth="1"/>
    <col min="2573" max="2573" width="6.5703125" style="684" customWidth="1"/>
    <col min="2574" max="2574" width="4.42578125" style="684" customWidth="1"/>
    <col min="2575" max="2575" width="6.5703125" style="684" customWidth="1"/>
    <col min="2576" max="2576" width="4.42578125" style="684" customWidth="1"/>
    <col min="2577" max="2577" width="6.5703125" style="684" customWidth="1"/>
    <col min="2578" max="2675" width="11.7109375" style="684" customWidth="1"/>
    <col min="2676" max="2816" width="11.7109375" style="684"/>
    <col min="2817" max="2817" width="6.7109375" style="684" customWidth="1"/>
    <col min="2818" max="2818" width="5.85546875" style="684" customWidth="1"/>
    <col min="2819" max="2819" width="6.5703125" style="684" customWidth="1"/>
    <col min="2820" max="2820" width="4.42578125" style="684" customWidth="1"/>
    <col min="2821" max="2821" width="6.5703125" style="684" customWidth="1"/>
    <col min="2822" max="2822" width="5.85546875" style="684" customWidth="1"/>
    <col min="2823" max="2823" width="6.5703125" style="684" customWidth="1"/>
    <col min="2824" max="2824" width="5.85546875" style="684" bestFit="1" customWidth="1"/>
    <col min="2825" max="2825" width="6.5703125" style="684" customWidth="1"/>
    <col min="2826" max="2826" width="4.42578125" style="684" customWidth="1"/>
    <col min="2827" max="2827" width="6.5703125" style="684" customWidth="1"/>
    <col min="2828" max="2828" width="5.85546875" style="684" customWidth="1"/>
    <col min="2829" max="2829" width="6.5703125" style="684" customWidth="1"/>
    <col min="2830" max="2830" width="4.42578125" style="684" customWidth="1"/>
    <col min="2831" max="2831" width="6.5703125" style="684" customWidth="1"/>
    <col min="2832" max="2832" width="4.42578125" style="684" customWidth="1"/>
    <col min="2833" max="2833" width="6.5703125" style="684" customWidth="1"/>
    <col min="2834" max="2931" width="11.7109375" style="684" customWidth="1"/>
    <col min="2932" max="3072" width="11.7109375" style="684"/>
    <col min="3073" max="3073" width="6.7109375" style="684" customWidth="1"/>
    <col min="3074" max="3074" width="5.85546875" style="684" customWidth="1"/>
    <col min="3075" max="3075" width="6.5703125" style="684" customWidth="1"/>
    <col min="3076" max="3076" width="4.42578125" style="684" customWidth="1"/>
    <col min="3077" max="3077" width="6.5703125" style="684" customWidth="1"/>
    <col min="3078" max="3078" width="5.85546875" style="684" customWidth="1"/>
    <col min="3079" max="3079" width="6.5703125" style="684" customWidth="1"/>
    <col min="3080" max="3080" width="5.85546875" style="684" bestFit="1" customWidth="1"/>
    <col min="3081" max="3081" width="6.5703125" style="684" customWidth="1"/>
    <col min="3082" max="3082" width="4.42578125" style="684" customWidth="1"/>
    <col min="3083" max="3083" width="6.5703125" style="684" customWidth="1"/>
    <col min="3084" max="3084" width="5.85546875" style="684" customWidth="1"/>
    <col min="3085" max="3085" width="6.5703125" style="684" customWidth="1"/>
    <col min="3086" max="3086" width="4.42578125" style="684" customWidth="1"/>
    <col min="3087" max="3087" width="6.5703125" style="684" customWidth="1"/>
    <col min="3088" max="3088" width="4.42578125" style="684" customWidth="1"/>
    <col min="3089" max="3089" width="6.5703125" style="684" customWidth="1"/>
    <col min="3090" max="3187" width="11.7109375" style="684" customWidth="1"/>
    <col min="3188" max="3328" width="11.7109375" style="684"/>
    <col min="3329" max="3329" width="6.7109375" style="684" customWidth="1"/>
    <col min="3330" max="3330" width="5.85546875" style="684" customWidth="1"/>
    <col min="3331" max="3331" width="6.5703125" style="684" customWidth="1"/>
    <col min="3332" max="3332" width="4.42578125" style="684" customWidth="1"/>
    <col min="3333" max="3333" width="6.5703125" style="684" customWidth="1"/>
    <col min="3334" max="3334" width="5.85546875" style="684" customWidth="1"/>
    <col min="3335" max="3335" width="6.5703125" style="684" customWidth="1"/>
    <col min="3336" max="3336" width="5.85546875" style="684" bestFit="1" customWidth="1"/>
    <col min="3337" max="3337" width="6.5703125" style="684" customWidth="1"/>
    <col min="3338" max="3338" width="4.42578125" style="684" customWidth="1"/>
    <col min="3339" max="3339" width="6.5703125" style="684" customWidth="1"/>
    <col min="3340" max="3340" width="5.85546875" style="684" customWidth="1"/>
    <col min="3341" max="3341" width="6.5703125" style="684" customWidth="1"/>
    <col min="3342" max="3342" width="4.42578125" style="684" customWidth="1"/>
    <col min="3343" max="3343" width="6.5703125" style="684" customWidth="1"/>
    <col min="3344" max="3344" width="4.42578125" style="684" customWidth="1"/>
    <col min="3345" max="3345" width="6.5703125" style="684" customWidth="1"/>
    <col min="3346" max="3443" width="11.7109375" style="684" customWidth="1"/>
    <col min="3444" max="3584" width="11.7109375" style="684"/>
    <col min="3585" max="3585" width="6.7109375" style="684" customWidth="1"/>
    <col min="3586" max="3586" width="5.85546875" style="684" customWidth="1"/>
    <col min="3587" max="3587" width="6.5703125" style="684" customWidth="1"/>
    <col min="3588" max="3588" width="4.42578125" style="684" customWidth="1"/>
    <col min="3589" max="3589" width="6.5703125" style="684" customWidth="1"/>
    <col min="3590" max="3590" width="5.85546875" style="684" customWidth="1"/>
    <col min="3591" max="3591" width="6.5703125" style="684" customWidth="1"/>
    <col min="3592" max="3592" width="5.85546875" style="684" bestFit="1" customWidth="1"/>
    <col min="3593" max="3593" width="6.5703125" style="684" customWidth="1"/>
    <col min="3594" max="3594" width="4.42578125" style="684" customWidth="1"/>
    <col min="3595" max="3595" width="6.5703125" style="684" customWidth="1"/>
    <col min="3596" max="3596" width="5.85546875" style="684" customWidth="1"/>
    <col min="3597" max="3597" width="6.5703125" style="684" customWidth="1"/>
    <col min="3598" max="3598" width="4.42578125" style="684" customWidth="1"/>
    <col min="3599" max="3599" width="6.5703125" style="684" customWidth="1"/>
    <col min="3600" max="3600" width="4.42578125" style="684" customWidth="1"/>
    <col min="3601" max="3601" width="6.5703125" style="684" customWidth="1"/>
    <col min="3602" max="3699" width="11.7109375" style="684" customWidth="1"/>
    <col min="3700" max="3840" width="11.7109375" style="684"/>
    <col min="3841" max="3841" width="6.7109375" style="684" customWidth="1"/>
    <col min="3842" max="3842" width="5.85546875" style="684" customWidth="1"/>
    <col min="3843" max="3843" width="6.5703125" style="684" customWidth="1"/>
    <col min="3844" max="3844" width="4.42578125" style="684" customWidth="1"/>
    <col min="3845" max="3845" width="6.5703125" style="684" customWidth="1"/>
    <col min="3846" max="3846" width="5.85546875" style="684" customWidth="1"/>
    <col min="3847" max="3847" width="6.5703125" style="684" customWidth="1"/>
    <col min="3848" max="3848" width="5.85546875" style="684" bestFit="1" customWidth="1"/>
    <col min="3849" max="3849" width="6.5703125" style="684" customWidth="1"/>
    <col min="3850" max="3850" width="4.42578125" style="684" customWidth="1"/>
    <col min="3851" max="3851" width="6.5703125" style="684" customWidth="1"/>
    <col min="3852" max="3852" width="5.85546875" style="684" customWidth="1"/>
    <col min="3853" max="3853" width="6.5703125" style="684" customWidth="1"/>
    <col min="3854" max="3854" width="4.42578125" style="684" customWidth="1"/>
    <col min="3855" max="3855" width="6.5703125" style="684" customWidth="1"/>
    <col min="3856" max="3856" width="4.42578125" style="684" customWidth="1"/>
    <col min="3857" max="3857" width="6.5703125" style="684" customWidth="1"/>
    <col min="3858" max="3955" width="11.7109375" style="684" customWidth="1"/>
    <col min="3956" max="4096" width="11.7109375" style="684"/>
    <col min="4097" max="4097" width="6.7109375" style="684" customWidth="1"/>
    <col min="4098" max="4098" width="5.85546875" style="684" customWidth="1"/>
    <col min="4099" max="4099" width="6.5703125" style="684" customWidth="1"/>
    <col min="4100" max="4100" width="4.42578125" style="684" customWidth="1"/>
    <col min="4101" max="4101" width="6.5703125" style="684" customWidth="1"/>
    <col min="4102" max="4102" width="5.85546875" style="684" customWidth="1"/>
    <col min="4103" max="4103" width="6.5703125" style="684" customWidth="1"/>
    <col min="4104" max="4104" width="5.85546875" style="684" bestFit="1" customWidth="1"/>
    <col min="4105" max="4105" width="6.5703125" style="684" customWidth="1"/>
    <col min="4106" max="4106" width="4.42578125" style="684" customWidth="1"/>
    <col min="4107" max="4107" width="6.5703125" style="684" customWidth="1"/>
    <col min="4108" max="4108" width="5.85546875" style="684" customWidth="1"/>
    <col min="4109" max="4109" width="6.5703125" style="684" customWidth="1"/>
    <col min="4110" max="4110" width="4.42578125" style="684" customWidth="1"/>
    <col min="4111" max="4111" width="6.5703125" style="684" customWidth="1"/>
    <col min="4112" max="4112" width="4.42578125" style="684" customWidth="1"/>
    <col min="4113" max="4113" width="6.5703125" style="684" customWidth="1"/>
    <col min="4114" max="4211" width="11.7109375" style="684" customWidth="1"/>
    <col min="4212" max="4352" width="11.7109375" style="684"/>
    <col min="4353" max="4353" width="6.7109375" style="684" customWidth="1"/>
    <col min="4354" max="4354" width="5.85546875" style="684" customWidth="1"/>
    <col min="4355" max="4355" width="6.5703125" style="684" customWidth="1"/>
    <col min="4356" max="4356" width="4.42578125" style="684" customWidth="1"/>
    <col min="4357" max="4357" width="6.5703125" style="684" customWidth="1"/>
    <col min="4358" max="4358" width="5.85546875" style="684" customWidth="1"/>
    <col min="4359" max="4359" width="6.5703125" style="684" customWidth="1"/>
    <col min="4360" max="4360" width="5.85546875" style="684" bestFit="1" customWidth="1"/>
    <col min="4361" max="4361" width="6.5703125" style="684" customWidth="1"/>
    <col min="4362" max="4362" width="4.42578125" style="684" customWidth="1"/>
    <col min="4363" max="4363" width="6.5703125" style="684" customWidth="1"/>
    <col min="4364" max="4364" width="5.85546875" style="684" customWidth="1"/>
    <col min="4365" max="4365" width="6.5703125" style="684" customWidth="1"/>
    <col min="4366" max="4366" width="4.42578125" style="684" customWidth="1"/>
    <col min="4367" max="4367" width="6.5703125" style="684" customWidth="1"/>
    <col min="4368" max="4368" width="4.42578125" style="684" customWidth="1"/>
    <col min="4369" max="4369" width="6.5703125" style="684" customWidth="1"/>
    <col min="4370" max="4467" width="11.7109375" style="684" customWidth="1"/>
    <col min="4468" max="4608" width="11.7109375" style="684"/>
    <col min="4609" max="4609" width="6.7109375" style="684" customWidth="1"/>
    <col min="4610" max="4610" width="5.85546875" style="684" customWidth="1"/>
    <col min="4611" max="4611" width="6.5703125" style="684" customWidth="1"/>
    <col min="4612" max="4612" width="4.42578125" style="684" customWidth="1"/>
    <col min="4613" max="4613" width="6.5703125" style="684" customWidth="1"/>
    <col min="4614" max="4614" width="5.85546875" style="684" customWidth="1"/>
    <col min="4615" max="4615" width="6.5703125" style="684" customWidth="1"/>
    <col min="4616" max="4616" width="5.85546875" style="684" bestFit="1" customWidth="1"/>
    <col min="4617" max="4617" width="6.5703125" style="684" customWidth="1"/>
    <col min="4618" max="4618" width="4.42578125" style="684" customWidth="1"/>
    <col min="4619" max="4619" width="6.5703125" style="684" customWidth="1"/>
    <col min="4620" max="4620" width="5.85546875" style="684" customWidth="1"/>
    <col min="4621" max="4621" width="6.5703125" style="684" customWidth="1"/>
    <col min="4622" max="4622" width="4.42578125" style="684" customWidth="1"/>
    <col min="4623" max="4623" width="6.5703125" style="684" customWidth="1"/>
    <col min="4624" max="4624" width="4.42578125" style="684" customWidth="1"/>
    <col min="4625" max="4625" width="6.5703125" style="684" customWidth="1"/>
    <col min="4626" max="4723" width="11.7109375" style="684" customWidth="1"/>
    <col min="4724" max="4864" width="11.7109375" style="684"/>
    <col min="4865" max="4865" width="6.7109375" style="684" customWidth="1"/>
    <col min="4866" max="4866" width="5.85546875" style="684" customWidth="1"/>
    <col min="4867" max="4867" width="6.5703125" style="684" customWidth="1"/>
    <col min="4868" max="4868" width="4.42578125" style="684" customWidth="1"/>
    <col min="4869" max="4869" width="6.5703125" style="684" customWidth="1"/>
    <col min="4870" max="4870" width="5.85546875" style="684" customWidth="1"/>
    <col min="4871" max="4871" width="6.5703125" style="684" customWidth="1"/>
    <col min="4872" max="4872" width="5.85546875" style="684" bestFit="1" customWidth="1"/>
    <col min="4873" max="4873" width="6.5703125" style="684" customWidth="1"/>
    <col min="4874" max="4874" width="4.42578125" style="684" customWidth="1"/>
    <col min="4875" max="4875" width="6.5703125" style="684" customWidth="1"/>
    <col min="4876" max="4876" width="5.85546875" style="684" customWidth="1"/>
    <col min="4877" max="4877" width="6.5703125" style="684" customWidth="1"/>
    <col min="4878" max="4878" width="4.42578125" style="684" customWidth="1"/>
    <col min="4879" max="4879" width="6.5703125" style="684" customWidth="1"/>
    <col min="4880" max="4880" width="4.42578125" style="684" customWidth="1"/>
    <col min="4881" max="4881" width="6.5703125" style="684" customWidth="1"/>
    <col min="4882" max="4979" width="11.7109375" style="684" customWidth="1"/>
    <col min="4980" max="5120" width="11.7109375" style="684"/>
    <col min="5121" max="5121" width="6.7109375" style="684" customWidth="1"/>
    <col min="5122" max="5122" width="5.85546875" style="684" customWidth="1"/>
    <col min="5123" max="5123" width="6.5703125" style="684" customWidth="1"/>
    <col min="5124" max="5124" width="4.42578125" style="684" customWidth="1"/>
    <col min="5125" max="5125" width="6.5703125" style="684" customWidth="1"/>
    <col min="5126" max="5126" width="5.85546875" style="684" customWidth="1"/>
    <col min="5127" max="5127" width="6.5703125" style="684" customWidth="1"/>
    <col min="5128" max="5128" width="5.85546875" style="684" bestFit="1" customWidth="1"/>
    <col min="5129" max="5129" width="6.5703125" style="684" customWidth="1"/>
    <col min="5130" max="5130" width="4.42578125" style="684" customWidth="1"/>
    <col min="5131" max="5131" width="6.5703125" style="684" customWidth="1"/>
    <col min="5132" max="5132" width="5.85546875" style="684" customWidth="1"/>
    <col min="5133" max="5133" width="6.5703125" style="684" customWidth="1"/>
    <col min="5134" max="5134" width="4.42578125" style="684" customWidth="1"/>
    <col min="5135" max="5135" width="6.5703125" style="684" customWidth="1"/>
    <col min="5136" max="5136" width="4.42578125" style="684" customWidth="1"/>
    <col min="5137" max="5137" width="6.5703125" style="684" customWidth="1"/>
    <col min="5138" max="5235" width="11.7109375" style="684" customWidth="1"/>
    <col min="5236" max="5376" width="11.7109375" style="684"/>
    <col min="5377" max="5377" width="6.7109375" style="684" customWidth="1"/>
    <col min="5378" max="5378" width="5.85546875" style="684" customWidth="1"/>
    <col min="5379" max="5379" width="6.5703125" style="684" customWidth="1"/>
    <col min="5380" max="5380" width="4.42578125" style="684" customWidth="1"/>
    <col min="5381" max="5381" width="6.5703125" style="684" customWidth="1"/>
    <col min="5382" max="5382" width="5.85546875" style="684" customWidth="1"/>
    <col min="5383" max="5383" width="6.5703125" style="684" customWidth="1"/>
    <col min="5384" max="5384" width="5.85546875" style="684" bestFit="1" customWidth="1"/>
    <col min="5385" max="5385" width="6.5703125" style="684" customWidth="1"/>
    <col min="5386" max="5386" width="4.42578125" style="684" customWidth="1"/>
    <col min="5387" max="5387" width="6.5703125" style="684" customWidth="1"/>
    <col min="5388" max="5388" width="5.85546875" style="684" customWidth="1"/>
    <col min="5389" max="5389" width="6.5703125" style="684" customWidth="1"/>
    <col min="5390" max="5390" width="4.42578125" style="684" customWidth="1"/>
    <col min="5391" max="5391" width="6.5703125" style="684" customWidth="1"/>
    <col min="5392" max="5392" width="4.42578125" style="684" customWidth="1"/>
    <col min="5393" max="5393" width="6.5703125" style="684" customWidth="1"/>
    <col min="5394" max="5491" width="11.7109375" style="684" customWidth="1"/>
    <col min="5492" max="5632" width="11.7109375" style="684"/>
    <col min="5633" max="5633" width="6.7109375" style="684" customWidth="1"/>
    <col min="5634" max="5634" width="5.85546875" style="684" customWidth="1"/>
    <col min="5635" max="5635" width="6.5703125" style="684" customWidth="1"/>
    <col min="5636" max="5636" width="4.42578125" style="684" customWidth="1"/>
    <col min="5637" max="5637" width="6.5703125" style="684" customWidth="1"/>
    <col min="5638" max="5638" width="5.85546875" style="684" customWidth="1"/>
    <col min="5639" max="5639" width="6.5703125" style="684" customWidth="1"/>
    <col min="5640" max="5640" width="5.85546875" style="684" bestFit="1" customWidth="1"/>
    <col min="5641" max="5641" width="6.5703125" style="684" customWidth="1"/>
    <col min="5642" max="5642" width="4.42578125" style="684" customWidth="1"/>
    <col min="5643" max="5643" width="6.5703125" style="684" customWidth="1"/>
    <col min="5644" max="5644" width="5.85546875" style="684" customWidth="1"/>
    <col min="5645" max="5645" width="6.5703125" style="684" customWidth="1"/>
    <col min="5646" max="5646" width="4.42578125" style="684" customWidth="1"/>
    <col min="5647" max="5647" width="6.5703125" style="684" customWidth="1"/>
    <col min="5648" max="5648" width="4.42578125" style="684" customWidth="1"/>
    <col min="5649" max="5649" width="6.5703125" style="684" customWidth="1"/>
    <col min="5650" max="5747" width="11.7109375" style="684" customWidth="1"/>
    <col min="5748" max="5888" width="11.7109375" style="684"/>
    <col min="5889" max="5889" width="6.7109375" style="684" customWidth="1"/>
    <col min="5890" max="5890" width="5.85546875" style="684" customWidth="1"/>
    <col min="5891" max="5891" width="6.5703125" style="684" customWidth="1"/>
    <col min="5892" max="5892" width="4.42578125" style="684" customWidth="1"/>
    <col min="5893" max="5893" width="6.5703125" style="684" customWidth="1"/>
    <col min="5894" max="5894" width="5.85546875" style="684" customWidth="1"/>
    <col min="5895" max="5895" width="6.5703125" style="684" customWidth="1"/>
    <col min="5896" max="5896" width="5.85546875" style="684" bestFit="1" customWidth="1"/>
    <col min="5897" max="5897" width="6.5703125" style="684" customWidth="1"/>
    <col min="5898" max="5898" width="4.42578125" style="684" customWidth="1"/>
    <col min="5899" max="5899" width="6.5703125" style="684" customWidth="1"/>
    <col min="5900" max="5900" width="5.85546875" style="684" customWidth="1"/>
    <col min="5901" max="5901" width="6.5703125" style="684" customWidth="1"/>
    <col min="5902" max="5902" width="4.42578125" style="684" customWidth="1"/>
    <col min="5903" max="5903" width="6.5703125" style="684" customWidth="1"/>
    <col min="5904" max="5904" width="4.42578125" style="684" customWidth="1"/>
    <col min="5905" max="5905" width="6.5703125" style="684" customWidth="1"/>
    <col min="5906" max="6003" width="11.7109375" style="684" customWidth="1"/>
    <col min="6004" max="6144" width="11.7109375" style="684"/>
    <col min="6145" max="6145" width="6.7109375" style="684" customWidth="1"/>
    <col min="6146" max="6146" width="5.85546875" style="684" customWidth="1"/>
    <col min="6147" max="6147" width="6.5703125" style="684" customWidth="1"/>
    <col min="6148" max="6148" width="4.42578125" style="684" customWidth="1"/>
    <col min="6149" max="6149" width="6.5703125" style="684" customWidth="1"/>
    <col min="6150" max="6150" width="5.85546875" style="684" customWidth="1"/>
    <col min="6151" max="6151" width="6.5703125" style="684" customWidth="1"/>
    <col min="6152" max="6152" width="5.85546875" style="684" bestFit="1" customWidth="1"/>
    <col min="6153" max="6153" width="6.5703125" style="684" customWidth="1"/>
    <col min="6154" max="6154" width="4.42578125" style="684" customWidth="1"/>
    <col min="6155" max="6155" width="6.5703125" style="684" customWidth="1"/>
    <col min="6156" max="6156" width="5.85546875" style="684" customWidth="1"/>
    <col min="6157" max="6157" width="6.5703125" style="684" customWidth="1"/>
    <col min="6158" max="6158" width="4.42578125" style="684" customWidth="1"/>
    <col min="6159" max="6159" width="6.5703125" style="684" customWidth="1"/>
    <col min="6160" max="6160" width="4.42578125" style="684" customWidth="1"/>
    <col min="6161" max="6161" width="6.5703125" style="684" customWidth="1"/>
    <col min="6162" max="6259" width="11.7109375" style="684" customWidth="1"/>
    <col min="6260" max="6400" width="11.7109375" style="684"/>
    <col min="6401" max="6401" width="6.7109375" style="684" customWidth="1"/>
    <col min="6402" max="6402" width="5.85546875" style="684" customWidth="1"/>
    <col min="6403" max="6403" width="6.5703125" style="684" customWidth="1"/>
    <col min="6404" max="6404" width="4.42578125" style="684" customWidth="1"/>
    <col min="6405" max="6405" width="6.5703125" style="684" customWidth="1"/>
    <col min="6406" max="6406" width="5.85546875" style="684" customWidth="1"/>
    <col min="6407" max="6407" width="6.5703125" style="684" customWidth="1"/>
    <col min="6408" max="6408" width="5.85546875" style="684" bestFit="1" customWidth="1"/>
    <col min="6409" max="6409" width="6.5703125" style="684" customWidth="1"/>
    <col min="6410" max="6410" width="4.42578125" style="684" customWidth="1"/>
    <col min="6411" max="6411" width="6.5703125" style="684" customWidth="1"/>
    <col min="6412" max="6412" width="5.85546875" style="684" customWidth="1"/>
    <col min="6413" max="6413" width="6.5703125" style="684" customWidth="1"/>
    <col min="6414" max="6414" width="4.42578125" style="684" customWidth="1"/>
    <col min="6415" max="6415" width="6.5703125" style="684" customWidth="1"/>
    <col min="6416" max="6416" width="4.42578125" style="684" customWidth="1"/>
    <col min="6417" max="6417" width="6.5703125" style="684" customWidth="1"/>
    <col min="6418" max="6515" width="11.7109375" style="684" customWidth="1"/>
    <col min="6516" max="6656" width="11.7109375" style="684"/>
    <col min="6657" max="6657" width="6.7109375" style="684" customWidth="1"/>
    <col min="6658" max="6658" width="5.85546875" style="684" customWidth="1"/>
    <col min="6659" max="6659" width="6.5703125" style="684" customWidth="1"/>
    <col min="6660" max="6660" width="4.42578125" style="684" customWidth="1"/>
    <col min="6661" max="6661" width="6.5703125" style="684" customWidth="1"/>
    <col min="6662" max="6662" width="5.85546875" style="684" customWidth="1"/>
    <col min="6663" max="6663" width="6.5703125" style="684" customWidth="1"/>
    <col min="6664" max="6664" width="5.85546875" style="684" bestFit="1" customWidth="1"/>
    <col min="6665" max="6665" width="6.5703125" style="684" customWidth="1"/>
    <col min="6666" max="6666" width="4.42578125" style="684" customWidth="1"/>
    <col min="6667" max="6667" width="6.5703125" style="684" customWidth="1"/>
    <col min="6668" max="6668" width="5.85546875" style="684" customWidth="1"/>
    <col min="6669" max="6669" width="6.5703125" style="684" customWidth="1"/>
    <col min="6670" max="6670" width="4.42578125" style="684" customWidth="1"/>
    <col min="6671" max="6671" width="6.5703125" style="684" customWidth="1"/>
    <col min="6672" max="6672" width="4.42578125" style="684" customWidth="1"/>
    <col min="6673" max="6673" width="6.5703125" style="684" customWidth="1"/>
    <col min="6674" max="6771" width="11.7109375" style="684" customWidth="1"/>
    <col min="6772" max="6912" width="11.7109375" style="684"/>
    <col min="6913" max="6913" width="6.7109375" style="684" customWidth="1"/>
    <col min="6914" max="6914" width="5.85546875" style="684" customWidth="1"/>
    <col min="6915" max="6915" width="6.5703125" style="684" customWidth="1"/>
    <col min="6916" max="6916" width="4.42578125" style="684" customWidth="1"/>
    <col min="6917" max="6917" width="6.5703125" style="684" customWidth="1"/>
    <col min="6918" max="6918" width="5.85546875" style="684" customWidth="1"/>
    <col min="6919" max="6919" width="6.5703125" style="684" customWidth="1"/>
    <col min="6920" max="6920" width="5.85546875" style="684" bestFit="1" customWidth="1"/>
    <col min="6921" max="6921" width="6.5703125" style="684" customWidth="1"/>
    <col min="6922" max="6922" width="4.42578125" style="684" customWidth="1"/>
    <col min="6923" max="6923" width="6.5703125" style="684" customWidth="1"/>
    <col min="6924" max="6924" width="5.85546875" style="684" customWidth="1"/>
    <col min="6925" max="6925" width="6.5703125" style="684" customWidth="1"/>
    <col min="6926" max="6926" width="4.42578125" style="684" customWidth="1"/>
    <col min="6927" max="6927" width="6.5703125" style="684" customWidth="1"/>
    <col min="6928" max="6928" width="4.42578125" style="684" customWidth="1"/>
    <col min="6929" max="6929" width="6.5703125" style="684" customWidth="1"/>
    <col min="6930" max="7027" width="11.7109375" style="684" customWidth="1"/>
    <col min="7028" max="7168" width="11.7109375" style="684"/>
    <col min="7169" max="7169" width="6.7109375" style="684" customWidth="1"/>
    <col min="7170" max="7170" width="5.85546875" style="684" customWidth="1"/>
    <col min="7171" max="7171" width="6.5703125" style="684" customWidth="1"/>
    <col min="7172" max="7172" width="4.42578125" style="684" customWidth="1"/>
    <col min="7173" max="7173" width="6.5703125" style="684" customWidth="1"/>
    <col min="7174" max="7174" width="5.85546875" style="684" customWidth="1"/>
    <col min="7175" max="7175" width="6.5703125" style="684" customWidth="1"/>
    <col min="7176" max="7176" width="5.85546875" style="684" bestFit="1" customWidth="1"/>
    <col min="7177" max="7177" width="6.5703125" style="684" customWidth="1"/>
    <col min="7178" max="7178" width="4.42578125" style="684" customWidth="1"/>
    <col min="7179" max="7179" width="6.5703125" style="684" customWidth="1"/>
    <col min="7180" max="7180" width="5.85546875" style="684" customWidth="1"/>
    <col min="7181" max="7181" width="6.5703125" style="684" customWidth="1"/>
    <col min="7182" max="7182" width="4.42578125" style="684" customWidth="1"/>
    <col min="7183" max="7183" width="6.5703125" style="684" customWidth="1"/>
    <col min="7184" max="7184" width="4.42578125" style="684" customWidth="1"/>
    <col min="7185" max="7185" width="6.5703125" style="684" customWidth="1"/>
    <col min="7186" max="7283" width="11.7109375" style="684" customWidth="1"/>
    <col min="7284" max="7424" width="11.7109375" style="684"/>
    <col min="7425" max="7425" width="6.7109375" style="684" customWidth="1"/>
    <col min="7426" max="7426" width="5.85546875" style="684" customWidth="1"/>
    <col min="7427" max="7427" width="6.5703125" style="684" customWidth="1"/>
    <col min="7428" max="7428" width="4.42578125" style="684" customWidth="1"/>
    <col min="7429" max="7429" width="6.5703125" style="684" customWidth="1"/>
    <col min="7430" max="7430" width="5.85546875" style="684" customWidth="1"/>
    <col min="7431" max="7431" width="6.5703125" style="684" customWidth="1"/>
    <col min="7432" max="7432" width="5.85546875" style="684" bestFit="1" customWidth="1"/>
    <col min="7433" max="7433" width="6.5703125" style="684" customWidth="1"/>
    <col min="7434" max="7434" width="4.42578125" style="684" customWidth="1"/>
    <col min="7435" max="7435" width="6.5703125" style="684" customWidth="1"/>
    <col min="7436" max="7436" width="5.85546875" style="684" customWidth="1"/>
    <col min="7437" max="7437" width="6.5703125" style="684" customWidth="1"/>
    <col min="7438" max="7438" width="4.42578125" style="684" customWidth="1"/>
    <col min="7439" max="7439" width="6.5703125" style="684" customWidth="1"/>
    <col min="7440" max="7440" width="4.42578125" style="684" customWidth="1"/>
    <col min="7441" max="7441" width="6.5703125" style="684" customWidth="1"/>
    <col min="7442" max="7539" width="11.7109375" style="684" customWidth="1"/>
    <col min="7540" max="7680" width="11.7109375" style="684"/>
    <col min="7681" max="7681" width="6.7109375" style="684" customWidth="1"/>
    <col min="7682" max="7682" width="5.85546875" style="684" customWidth="1"/>
    <col min="7683" max="7683" width="6.5703125" style="684" customWidth="1"/>
    <col min="7684" max="7684" width="4.42578125" style="684" customWidth="1"/>
    <col min="7685" max="7685" width="6.5703125" style="684" customWidth="1"/>
    <col min="7686" max="7686" width="5.85546875" style="684" customWidth="1"/>
    <col min="7687" max="7687" width="6.5703125" style="684" customWidth="1"/>
    <col min="7688" max="7688" width="5.85546875" style="684" bestFit="1" customWidth="1"/>
    <col min="7689" max="7689" width="6.5703125" style="684" customWidth="1"/>
    <col min="7690" max="7690" width="4.42578125" style="684" customWidth="1"/>
    <col min="7691" max="7691" width="6.5703125" style="684" customWidth="1"/>
    <col min="7692" max="7692" width="5.85546875" style="684" customWidth="1"/>
    <col min="7693" max="7693" width="6.5703125" style="684" customWidth="1"/>
    <col min="7694" max="7694" width="4.42578125" style="684" customWidth="1"/>
    <col min="7695" max="7695" width="6.5703125" style="684" customWidth="1"/>
    <col min="7696" max="7696" width="4.42578125" style="684" customWidth="1"/>
    <col min="7697" max="7697" width="6.5703125" style="684" customWidth="1"/>
    <col min="7698" max="7795" width="11.7109375" style="684" customWidth="1"/>
    <col min="7796" max="7936" width="11.7109375" style="684"/>
    <col min="7937" max="7937" width="6.7109375" style="684" customWidth="1"/>
    <col min="7938" max="7938" width="5.85546875" style="684" customWidth="1"/>
    <col min="7939" max="7939" width="6.5703125" style="684" customWidth="1"/>
    <col min="7940" max="7940" width="4.42578125" style="684" customWidth="1"/>
    <col min="7941" max="7941" width="6.5703125" style="684" customWidth="1"/>
    <col min="7942" max="7942" width="5.85546875" style="684" customWidth="1"/>
    <col min="7943" max="7943" width="6.5703125" style="684" customWidth="1"/>
    <col min="7944" max="7944" width="5.85546875" style="684" bestFit="1" customWidth="1"/>
    <col min="7945" max="7945" width="6.5703125" style="684" customWidth="1"/>
    <col min="7946" max="7946" width="4.42578125" style="684" customWidth="1"/>
    <col min="7947" max="7947" width="6.5703125" style="684" customWidth="1"/>
    <col min="7948" max="7948" width="5.85546875" style="684" customWidth="1"/>
    <col min="7949" max="7949" width="6.5703125" style="684" customWidth="1"/>
    <col min="7950" max="7950" width="4.42578125" style="684" customWidth="1"/>
    <col min="7951" max="7951" width="6.5703125" style="684" customWidth="1"/>
    <col min="7952" max="7952" width="4.42578125" style="684" customWidth="1"/>
    <col min="7953" max="7953" width="6.5703125" style="684" customWidth="1"/>
    <col min="7954" max="8051" width="11.7109375" style="684" customWidth="1"/>
    <col min="8052" max="8192" width="11.7109375" style="684"/>
    <col min="8193" max="8193" width="6.7109375" style="684" customWidth="1"/>
    <col min="8194" max="8194" width="5.85546875" style="684" customWidth="1"/>
    <col min="8195" max="8195" width="6.5703125" style="684" customWidth="1"/>
    <col min="8196" max="8196" width="4.42578125" style="684" customWidth="1"/>
    <col min="8197" max="8197" width="6.5703125" style="684" customWidth="1"/>
    <col min="8198" max="8198" width="5.85546875" style="684" customWidth="1"/>
    <col min="8199" max="8199" width="6.5703125" style="684" customWidth="1"/>
    <col min="8200" max="8200" width="5.85546875" style="684" bestFit="1" customWidth="1"/>
    <col min="8201" max="8201" width="6.5703125" style="684" customWidth="1"/>
    <col min="8202" max="8202" width="4.42578125" style="684" customWidth="1"/>
    <col min="8203" max="8203" width="6.5703125" style="684" customWidth="1"/>
    <col min="8204" max="8204" width="5.85546875" style="684" customWidth="1"/>
    <col min="8205" max="8205" width="6.5703125" style="684" customWidth="1"/>
    <col min="8206" max="8206" width="4.42578125" style="684" customWidth="1"/>
    <col min="8207" max="8207" width="6.5703125" style="684" customWidth="1"/>
    <col min="8208" max="8208" width="4.42578125" style="684" customWidth="1"/>
    <col min="8209" max="8209" width="6.5703125" style="684" customWidth="1"/>
    <col min="8210" max="8307" width="11.7109375" style="684" customWidth="1"/>
    <col min="8308" max="8448" width="11.7109375" style="684"/>
    <col min="8449" max="8449" width="6.7109375" style="684" customWidth="1"/>
    <col min="8450" max="8450" width="5.85546875" style="684" customWidth="1"/>
    <col min="8451" max="8451" width="6.5703125" style="684" customWidth="1"/>
    <col min="8452" max="8452" width="4.42578125" style="684" customWidth="1"/>
    <col min="8453" max="8453" width="6.5703125" style="684" customWidth="1"/>
    <col min="8454" max="8454" width="5.85546875" style="684" customWidth="1"/>
    <col min="8455" max="8455" width="6.5703125" style="684" customWidth="1"/>
    <col min="8456" max="8456" width="5.85546875" style="684" bestFit="1" customWidth="1"/>
    <col min="8457" max="8457" width="6.5703125" style="684" customWidth="1"/>
    <col min="8458" max="8458" width="4.42578125" style="684" customWidth="1"/>
    <col min="8459" max="8459" width="6.5703125" style="684" customWidth="1"/>
    <col min="8460" max="8460" width="5.85546875" style="684" customWidth="1"/>
    <col min="8461" max="8461" width="6.5703125" style="684" customWidth="1"/>
    <col min="8462" max="8462" width="4.42578125" style="684" customWidth="1"/>
    <col min="8463" max="8463" width="6.5703125" style="684" customWidth="1"/>
    <col min="8464" max="8464" width="4.42578125" style="684" customWidth="1"/>
    <col min="8465" max="8465" width="6.5703125" style="684" customWidth="1"/>
    <col min="8466" max="8563" width="11.7109375" style="684" customWidth="1"/>
    <col min="8564" max="8704" width="11.7109375" style="684"/>
    <col min="8705" max="8705" width="6.7109375" style="684" customWidth="1"/>
    <col min="8706" max="8706" width="5.85546875" style="684" customWidth="1"/>
    <col min="8707" max="8707" width="6.5703125" style="684" customWidth="1"/>
    <col min="8708" max="8708" width="4.42578125" style="684" customWidth="1"/>
    <col min="8709" max="8709" width="6.5703125" style="684" customWidth="1"/>
    <col min="8710" max="8710" width="5.85546875" style="684" customWidth="1"/>
    <col min="8711" max="8711" width="6.5703125" style="684" customWidth="1"/>
    <col min="8712" max="8712" width="5.85546875" style="684" bestFit="1" customWidth="1"/>
    <col min="8713" max="8713" width="6.5703125" style="684" customWidth="1"/>
    <col min="8714" max="8714" width="4.42578125" style="684" customWidth="1"/>
    <col min="8715" max="8715" width="6.5703125" style="684" customWidth="1"/>
    <col min="8716" max="8716" width="5.85546875" style="684" customWidth="1"/>
    <col min="8717" max="8717" width="6.5703125" style="684" customWidth="1"/>
    <col min="8718" max="8718" width="4.42578125" style="684" customWidth="1"/>
    <col min="8719" max="8719" width="6.5703125" style="684" customWidth="1"/>
    <col min="8720" max="8720" width="4.42578125" style="684" customWidth="1"/>
    <col min="8721" max="8721" width="6.5703125" style="684" customWidth="1"/>
    <col min="8722" max="8819" width="11.7109375" style="684" customWidth="1"/>
    <col min="8820" max="8960" width="11.7109375" style="684"/>
    <col min="8961" max="8961" width="6.7109375" style="684" customWidth="1"/>
    <col min="8962" max="8962" width="5.85546875" style="684" customWidth="1"/>
    <col min="8963" max="8963" width="6.5703125" style="684" customWidth="1"/>
    <col min="8964" max="8964" width="4.42578125" style="684" customWidth="1"/>
    <col min="8965" max="8965" width="6.5703125" style="684" customWidth="1"/>
    <col min="8966" max="8966" width="5.85546875" style="684" customWidth="1"/>
    <col min="8967" max="8967" width="6.5703125" style="684" customWidth="1"/>
    <col min="8968" max="8968" width="5.85546875" style="684" bestFit="1" customWidth="1"/>
    <col min="8969" max="8969" width="6.5703125" style="684" customWidth="1"/>
    <col min="8970" max="8970" width="4.42578125" style="684" customWidth="1"/>
    <col min="8971" max="8971" width="6.5703125" style="684" customWidth="1"/>
    <col min="8972" max="8972" width="5.85546875" style="684" customWidth="1"/>
    <col min="8973" max="8973" width="6.5703125" style="684" customWidth="1"/>
    <col min="8974" max="8974" width="4.42578125" style="684" customWidth="1"/>
    <col min="8975" max="8975" width="6.5703125" style="684" customWidth="1"/>
    <col min="8976" max="8976" width="4.42578125" style="684" customWidth="1"/>
    <col min="8977" max="8977" width="6.5703125" style="684" customWidth="1"/>
    <col min="8978" max="9075" width="11.7109375" style="684" customWidth="1"/>
    <col min="9076" max="9216" width="11.7109375" style="684"/>
    <col min="9217" max="9217" width="6.7109375" style="684" customWidth="1"/>
    <col min="9218" max="9218" width="5.85546875" style="684" customWidth="1"/>
    <col min="9219" max="9219" width="6.5703125" style="684" customWidth="1"/>
    <col min="9220" max="9220" width="4.42578125" style="684" customWidth="1"/>
    <col min="9221" max="9221" width="6.5703125" style="684" customWidth="1"/>
    <col min="9222" max="9222" width="5.85546875" style="684" customWidth="1"/>
    <col min="9223" max="9223" width="6.5703125" style="684" customWidth="1"/>
    <col min="9224" max="9224" width="5.85546875" style="684" bestFit="1" customWidth="1"/>
    <col min="9225" max="9225" width="6.5703125" style="684" customWidth="1"/>
    <col min="9226" max="9226" width="4.42578125" style="684" customWidth="1"/>
    <col min="9227" max="9227" width="6.5703125" style="684" customWidth="1"/>
    <col min="9228" max="9228" width="5.85546875" style="684" customWidth="1"/>
    <col min="9229" max="9229" width="6.5703125" style="684" customWidth="1"/>
    <col min="9230" max="9230" width="4.42578125" style="684" customWidth="1"/>
    <col min="9231" max="9231" width="6.5703125" style="684" customWidth="1"/>
    <col min="9232" max="9232" width="4.42578125" style="684" customWidth="1"/>
    <col min="9233" max="9233" width="6.5703125" style="684" customWidth="1"/>
    <col min="9234" max="9331" width="11.7109375" style="684" customWidth="1"/>
    <col min="9332" max="9472" width="11.7109375" style="684"/>
    <col min="9473" max="9473" width="6.7109375" style="684" customWidth="1"/>
    <col min="9474" max="9474" width="5.85546875" style="684" customWidth="1"/>
    <col min="9475" max="9475" width="6.5703125" style="684" customWidth="1"/>
    <col min="9476" max="9476" width="4.42578125" style="684" customWidth="1"/>
    <col min="9477" max="9477" width="6.5703125" style="684" customWidth="1"/>
    <col min="9478" max="9478" width="5.85546875" style="684" customWidth="1"/>
    <col min="9479" max="9479" width="6.5703125" style="684" customWidth="1"/>
    <col min="9480" max="9480" width="5.85546875" style="684" bestFit="1" customWidth="1"/>
    <col min="9481" max="9481" width="6.5703125" style="684" customWidth="1"/>
    <col min="9482" max="9482" width="4.42578125" style="684" customWidth="1"/>
    <col min="9483" max="9483" width="6.5703125" style="684" customWidth="1"/>
    <col min="9484" max="9484" width="5.85546875" style="684" customWidth="1"/>
    <col min="9485" max="9485" width="6.5703125" style="684" customWidth="1"/>
    <col min="9486" max="9486" width="4.42578125" style="684" customWidth="1"/>
    <col min="9487" max="9487" width="6.5703125" style="684" customWidth="1"/>
    <col min="9488" max="9488" width="4.42578125" style="684" customWidth="1"/>
    <col min="9489" max="9489" width="6.5703125" style="684" customWidth="1"/>
    <col min="9490" max="9587" width="11.7109375" style="684" customWidth="1"/>
    <col min="9588" max="9728" width="11.7109375" style="684"/>
    <col min="9729" max="9729" width="6.7109375" style="684" customWidth="1"/>
    <col min="9730" max="9730" width="5.85546875" style="684" customWidth="1"/>
    <col min="9731" max="9731" width="6.5703125" style="684" customWidth="1"/>
    <col min="9732" max="9732" width="4.42578125" style="684" customWidth="1"/>
    <col min="9733" max="9733" width="6.5703125" style="684" customWidth="1"/>
    <col min="9734" max="9734" width="5.85546875" style="684" customWidth="1"/>
    <col min="9735" max="9735" width="6.5703125" style="684" customWidth="1"/>
    <col min="9736" max="9736" width="5.85546875" style="684" bestFit="1" customWidth="1"/>
    <col min="9737" max="9737" width="6.5703125" style="684" customWidth="1"/>
    <col min="9738" max="9738" width="4.42578125" style="684" customWidth="1"/>
    <col min="9739" max="9739" width="6.5703125" style="684" customWidth="1"/>
    <col min="9740" max="9740" width="5.85546875" style="684" customWidth="1"/>
    <col min="9741" max="9741" width="6.5703125" style="684" customWidth="1"/>
    <col min="9742" max="9742" width="4.42578125" style="684" customWidth="1"/>
    <col min="9743" max="9743" width="6.5703125" style="684" customWidth="1"/>
    <col min="9744" max="9744" width="4.42578125" style="684" customWidth="1"/>
    <col min="9745" max="9745" width="6.5703125" style="684" customWidth="1"/>
    <col min="9746" max="9843" width="11.7109375" style="684" customWidth="1"/>
    <col min="9844" max="9984" width="11.7109375" style="684"/>
    <col min="9985" max="9985" width="6.7109375" style="684" customWidth="1"/>
    <col min="9986" max="9986" width="5.85546875" style="684" customWidth="1"/>
    <col min="9987" max="9987" width="6.5703125" style="684" customWidth="1"/>
    <col min="9988" max="9988" width="4.42578125" style="684" customWidth="1"/>
    <col min="9989" max="9989" width="6.5703125" style="684" customWidth="1"/>
    <col min="9990" max="9990" width="5.85546875" style="684" customWidth="1"/>
    <col min="9991" max="9991" width="6.5703125" style="684" customWidth="1"/>
    <col min="9992" max="9992" width="5.85546875" style="684" bestFit="1" customWidth="1"/>
    <col min="9993" max="9993" width="6.5703125" style="684" customWidth="1"/>
    <col min="9994" max="9994" width="4.42578125" style="684" customWidth="1"/>
    <col min="9995" max="9995" width="6.5703125" style="684" customWidth="1"/>
    <col min="9996" max="9996" width="5.85546875" style="684" customWidth="1"/>
    <col min="9997" max="9997" width="6.5703125" style="684" customWidth="1"/>
    <col min="9998" max="9998" width="4.42578125" style="684" customWidth="1"/>
    <col min="9999" max="9999" width="6.5703125" style="684" customWidth="1"/>
    <col min="10000" max="10000" width="4.42578125" style="684" customWidth="1"/>
    <col min="10001" max="10001" width="6.5703125" style="684" customWidth="1"/>
    <col min="10002" max="10099" width="11.7109375" style="684" customWidth="1"/>
    <col min="10100" max="10240" width="11.7109375" style="684"/>
    <col min="10241" max="10241" width="6.7109375" style="684" customWidth="1"/>
    <col min="10242" max="10242" width="5.85546875" style="684" customWidth="1"/>
    <col min="10243" max="10243" width="6.5703125" style="684" customWidth="1"/>
    <col min="10244" max="10244" width="4.42578125" style="684" customWidth="1"/>
    <col min="10245" max="10245" width="6.5703125" style="684" customWidth="1"/>
    <col min="10246" max="10246" width="5.85546875" style="684" customWidth="1"/>
    <col min="10247" max="10247" width="6.5703125" style="684" customWidth="1"/>
    <col min="10248" max="10248" width="5.85546875" style="684" bestFit="1" customWidth="1"/>
    <col min="10249" max="10249" width="6.5703125" style="684" customWidth="1"/>
    <col min="10250" max="10250" width="4.42578125" style="684" customWidth="1"/>
    <col min="10251" max="10251" width="6.5703125" style="684" customWidth="1"/>
    <col min="10252" max="10252" width="5.85546875" style="684" customWidth="1"/>
    <col min="10253" max="10253" width="6.5703125" style="684" customWidth="1"/>
    <col min="10254" max="10254" width="4.42578125" style="684" customWidth="1"/>
    <col min="10255" max="10255" width="6.5703125" style="684" customWidth="1"/>
    <col min="10256" max="10256" width="4.42578125" style="684" customWidth="1"/>
    <col min="10257" max="10257" width="6.5703125" style="684" customWidth="1"/>
    <col min="10258" max="10355" width="11.7109375" style="684" customWidth="1"/>
    <col min="10356" max="10496" width="11.7109375" style="684"/>
    <col min="10497" max="10497" width="6.7109375" style="684" customWidth="1"/>
    <col min="10498" max="10498" width="5.85546875" style="684" customWidth="1"/>
    <col min="10499" max="10499" width="6.5703125" style="684" customWidth="1"/>
    <col min="10500" max="10500" width="4.42578125" style="684" customWidth="1"/>
    <col min="10501" max="10501" width="6.5703125" style="684" customWidth="1"/>
    <col min="10502" max="10502" width="5.85546875" style="684" customWidth="1"/>
    <col min="10503" max="10503" width="6.5703125" style="684" customWidth="1"/>
    <col min="10504" max="10504" width="5.85546875" style="684" bestFit="1" customWidth="1"/>
    <col min="10505" max="10505" width="6.5703125" style="684" customWidth="1"/>
    <col min="10506" max="10506" width="4.42578125" style="684" customWidth="1"/>
    <col min="10507" max="10507" width="6.5703125" style="684" customWidth="1"/>
    <col min="10508" max="10508" width="5.85546875" style="684" customWidth="1"/>
    <col min="10509" max="10509" width="6.5703125" style="684" customWidth="1"/>
    <col min="10510" max="10510" width="4.42578125" style="684" customWidth="1"/>
    <col min="10511" max="10511" width="6.5703125" style="684" customWidth="1"/>
    <col min="10512" max="10512" width="4.42578125" style="684" customWidth="1"/>
    <col min="10513" max="10513" width="6.5703125" style="684" customWidth="1"/>
    <col min="10514" max="10611" width="11.7109375" style="684" customWidth="1"/>
    <col min="10612" max="10752" width="11.7109375" style="684"/>
    <col min="10753" max="10753" width="6.7109375" style="684" customWidth="1"/>
    <col min="10754" max="10754" width="5.85546875" style="684" customWidth="1"/>
    <col min="10755" max="10755" width="6.5703125" style="684" customWidth="1"/>
    <col min="10756" max="10756" width="4.42578125" style="684" customWidth="1"/>
    <col min="10757" max="10757" width="6.5703125" style="684" customWidth="1"/>
    <col min="10758" max="10758" width="5.85546875" style="684" customWidth="1"/>
    <col min="10759" max="10759" width="6.5703125" style="684" customWidth="1"/>
    <col min="10760" max="10760" width="5.85546875" style="684" bestFit="1" customWidth="1"/>
    <col min="10761" max="10761" width="6.5703125" style="684" customWidth="1"/>
    <col min="10762" max="10762" width="4.42578125" style="684" customWidth="1"/>
    <col min="10763" max="10763" width="6.5703125" style="684" customWidth="1"/>
    <col min="10764" max="10764" width="5.85546875" style="684" customWidth="1"/>
    <col min="10765" max="10765" width="6.5703125" style="684" customWidth="1"/>
    <col min="10766" max="10766" width="4.42578125" style="684" customWidth="1"/>
    <col min="10767" max="10767" width="6.5703125" style="684" customWidth="1"/>
    <col min="10768" max="10768" width="4.42578125" style="684" customWidth="1"/>
    <col min="10769" max="10769" width="6.5703125" style="684" customWidth="1"/>
    <col min="10770" max="10867" width="11.7109375" style="684" customWidth="1"/>
    <col min="10868" max="11008" width="11.7109375" style="684"/>
    <col min="11009" max="11009" width="6.7109375" style="684" customWidth="1"/>
    <col min="11010" max="11010" width="5.85546875" style="684" customWidth="1"/>
    <col min="11011" max="11011" width="6.5703125" style="684" customWidth="1"/>
    <col min="11012" max="11012" width="4.42578125" style="684" customWidth="1"/>
    <col min="11013" max="11013" width="6.5703125" style="684" customWidth="1"/>
    <col min="11014" max="11014" width="5.85546875" style="684" customWidth="1"/>
    <col min="11015" max="11015" width="6.5703125" style="684" customWidth="1"/>
    <col min="11016" max="11016" width="5.85546875" style="684" bestFit="1" customWidth="1"/>
    <col min="11017" max="11017" width="6.5703125" style="684" customWidth="1"/>
    <col min="11018" max="11018" width="4.42578125" style="684" customWidth="1"/>
    <col min="11019" max="11019" width="6.5703125" style="684" customWidth="1"/>
    <col min="11020" max="11020" width="5.85546875" style="684" customWidth="1"/>
    <col min="11021" max="11021" width="6.5703125" style="684" customWidth="1"/>
    <col min="11022" max="11022" width="4.42578125" style="684" customWidth="1"/>
    <col min="11023" max="11023" width="6.5703125" style="684" customWidth="1"/>
    <col min="11024" max="11024" width="4.42578125" style="684" customWidth="1"/>
    <col min="11025" max="11025" width="6.5703125" style="684" customWidth="1"/>
    <col min="11026" max="11123" width="11.7109375" style="684" customWidth="1"/>
    <col min="11124" max="11264" width="11.7109375" style="684"/>
    <col min="11265" max="11265" width="6.7109375" style="684" customWidth="1"/>
    <col min="11266" max="11266" width="5.85546875" style="684" customWidth="1"/>
    <col min="11267" max="11267" width="6.5703125" style="684" customWidth="1"/>
    <col min="11268" max="11268" width="4.42578125" style="684" customWidth="1"/>
    <col min="11269" max="11269" width="6.5703125" style="684" customWidth="1"/>
    <col min="11270" max="11270" width="5.85546875" style="684" customWidth="1"/>
    <col min="11271" max="11271" width="6.5703125" style="684" customWidth="1"/>
    <col min="11272" max="11272" width="5.85546875" style="684" bestFit="1" customWidth="1"/>
    <col min="11273" max="11273" width="6.5703125" style="684" customWidth="1"/>
    <col min="11274" max="11274" width="4.42578125" style="684" customWidth="1"/>
    <col min="11275" max="11275" width="6.5703125" style="684" customWidth="1"/>
    <col min="11276" max="11276" width="5.85546875" style="684" customWidth="1"/>
    <col min="11277" max="11277" width="6.5703125" style="684" customWidth="1"/>
    <col min="11278" max="11278" width="4.42578125" style="684" customWidth="1"/>
    <col min="11279" max="11279" width="6.5703125" style="684" customWidth="1"/>
    <col min="11280" max="11280" width="4.42578125" style="684" customWidth="1"/>
    <col min="11281" max="11281" width="6.5703125" style="684" customWidth="1"/>
    <col min="11282" max="11379" width="11.7109375" style="684" customWidth="1"/>
    <col min="11380" max="11520" width="11.7109375" style="684"/>
    <col min="11521" max="11521" width="6.7109375" style="684" customWidth="1"/>
    <col min="11522" max="11522" width="5.85546875" style="684" customWidth="1"/>
    <col min="11523" max="11523" width="6.5703125" style="684" customWidth="1"/>
    <col min="11524" max="11524" width="4.42578125" style="684" customWidth="1"/>
    <col min="11525" max="11525" width="6.5703125" style="684" customWidth="1"/>
    <col min="11526" max="11526" width="5.85546875" style="684" customWidth="1"/>
    <col min="11527" max="11527" width="6.5703125" style="684" customWidth="1"/>
    <col min="11528" max="11528" width="5.85546875" style="684" bestFit="1" customWidth="1"/>
    <col min="11529" max="11529" width="6.5703125" style="684" customWidth="1"/>
    <col min="11530" max="11530" width="4.42578125" style="684" customWidth="1"/>
    <col min="11531" max="11531" width="6.5703125" style="684" customWidth="1"/>
    <col min="11532" max="11532" width="5.85546875" style="684" customWidth="1"/>
    <col min="11533" max="11533" width="6.5703125" style="684" customWidth="1"/>
    <col min="11534" max="11534" width="4.42578125" style="684" customWidth="1"/>
    <col min="11535" max="11535" width="6.5703125" style="684" customWidth="1"/>
    <col min="11536" max="11536" width="4.42578125" style="684" customWidth="1"/>
    <col min="11537" max="11537" width="6.5703125" style="684" customWidth="1"/>
    <col min="11538" max="11635" width="11.7109375" style="684" customWidth="1"/>
    <col min="11636" max="11776" width="11.7109375" style="684"/>
    <col min="11777" max="11777" width="6.7109375" style="684" customWidth="1"/>
    <col min="11778" max="11778" width="5.85546875" style="684" customWidth="1"/>
    <col min="11779" max="11779" width="6.5703125" style="684" customWidth="1"/>
    <col min="11780" max="11780" width="4.42578125" style="684" customWidth="1"/>
    <col min="11781" max="11781" width="6.5703125" style="684" customWidth="1"/>
    <col min="11782" max="11782" width="5.85546875" style="684" customWidth="1"/>
    <col min="11783" max="11783" width="6.5703125" style="684" customWidth="1"/>
    <col min="11784" max="11784" width="5.85546875" style="684" bestFit="1" customWidth="1"/>
    <col min="11785" max="11785" width="6.5703125" style="684" customWidth="1"/>
    <col min="11786" max="11786" width="4.42578125" style="684" customWidth="1"/>
    <col min="11787" max="11787" width="6.5703125" style="684" customWidth="1"/>
    <col min="11788" max="11788" width="5.85546875" style="684" customWidth="1"/>
    <col min="11789" max="11789" width="6.5703125" style="684" customWidth="1"/>
    <col min="11790" max="11790" width="4.42578125" style="684" customWidth="1"/>
    <col min="11791" max="11791" width="6.5703125" style="684" customWidth="1"/>
    <col min="11792" max="11792" width="4.42578125" style="684" customWidth="1"/>
    <col min="11793" max="11793" width="6.5703125" style="684" customWidth="1"/>
    <col min="11794" max="11891" width="11.7109375" style="684" customWidth="1"/>
    <col min="11892" max="12032" width="11.7109375" style="684"/>
    <col min="12033" max="12033" width="6.7109375" style="684" customWidth="1"/>
    <col min="12034" max="12034" width="5.85546875" style="684" customWidth="1"/>
    <col min="12035" max="12035" width="6.5703125" style="684" customWidth="1"/>
    <col min="12036" max="12036" width="4.42578125" style="684" customWidth="1"/>
    <col min="12037" max="12037" width="6.5703125" style="684" customWidth="1"/>
    <col min="12038" max="12038" width="5.85546875" style="684" customWidth="1"/>
    <col min="12039" max="12039" width="6.5703125" style="684" customWidth="1"/>
    <col min="12040" max="12040" width="5.85546875" style="684" bestFit="1" customWidth="1"/>
    <col min="12041" max="12041" width="6.5703125" style="684" customWidth="1"/>
    <col min="12042" max="12042" width="4.42578125" style="684" customWidth="1"/>
    <col min="12043" max="12043" width="6.5703125" style="684" customWidth="1"/>
    <col min="12044" max="12044" width="5.85546875" style="684" customWidth="1"/>
    <col min="12045" max="12045" width="6.5703125" style="684" customWidth="1"/>
    <col min="12046" max="12046" width="4.42578125" style="684" customWidth="1"/>
    <col min="12047" max="12047" width="6.5703125" style="684" customWidth="1"/>
    <col min="12048" max="12048" width="4.42578125" style="684" customWidth="1"/>
    <col min="12049" max="12049" width="6.5703125" style="684" customWidth="1"/>
    <col min="12050" max="12147" width="11.7109375" style="684" customWidth="1"/>
    <col min="12148" max="12288" width="11.7109375" style="684"/>
    <col min="12289" max="12289" width="6.7109375" style="684" customWidth="1"/>
    <col min="12290" max="12290" width="5.85546875" style="684" customWidth="1"/>
    <col min="12291" max="12291" width="6.5703125" style="684" customWidth="1"/>
    <col min="12292" max="12292" width="4.42578125" style="684" customWidth="1"/>
    <col min="12293" max="12293" width="6.5703125" style="684" customWidth="1"/>
    <col min="12294" max="12294" width="5.85546875" style="684" customWidth="1"/>
    <col min="12295" max="12295" width="6.5703125" style="684" customWidth="1"/>
    <col min="12296" max="12296" width="5.85546875" style="684" bestFit="1" customWidth="1"/>
    <col min="12297" max="12297" width="6.5703125" style="684" customWidth="1"/>
    <col min="12298" max="12298" width="4.42578125" style="684" customWidth="1"/>
    <col min="12299" max="12299" width="6.5703125" style="684" customWidth="1"/>
    <col min="12300" max="12300" width="5.85546875" style="684" customWidth="1"/>
    <col min="12301" max="12301" width="6.5703125" style="684" customWidth="1"/>
    <col min="12302" max="12302" width="4.42578125" style="684" customWidth="1"/>
    <col min="12303" max="12303" width="6.5703125" style="684" customWidth="1"/>
    <col min="12304" max="12304" width="4.42578125" style="684" customWidth="1"/>
    <col min="12305" max="12305" width="6.5703125" style="684" customWidth="1"/>
    <col min="12306" max="12403" width="11.7109375" style="684" customWidth="1"/>
    <col min="12404" max="12544" width="11.7109375" style="684"/>
    <col min="12545" max="12545" width="6.7109375" style="684" customWidth="1"/>
    <col min="12546" max="12546" width="5.85546875" style="684" customWidth="1"/>
    <col min="12547" max="12547" width="6.5703125" style="684" customWidth="1"/>
    <col min="12548" max="12548" width="4.42578125" style="684" customWidth="1"/>
    <col min="12549" max="12549" width="6.5703125" style="684" customWidth="1"/>
    <col min="12550" max="12550" width="5.85546875" style="684" customWidth="1"/>
    <col min="12551" max="12551" width="6.5703125" style="684" customWidth="1"/>
    <col min="12552" max="12552" width="5.85546875" style="684" bestFit="1" customWidth="1"/>
    <col min="12553" max="12553" width="6.5703125" style="684" customWidth="1"/>
    <col min="12554" max="12554" width="4.42578125" style="684" customWidth="1"/>
    <col min="12555" max="12555" width="6.5703125" style="684" customWidth="1"/>
    <col min="12556" max="12556" width="5.85546875" style="684" customWidth="1"/>
    <col min="12557" max="12557" width="6.5703125" style="684" customWidth="1"/>
    <col min="12558" max="12558" width="4.42578125" style="684" customWidth="1"/>
    <col min="12559" max="12559" width="6.5703125" style="684" customWidth="1"/>
    <col min="12560" max="12560" width="4.42578125" style="684" customWidth="1"/>
    <col min="12561" max="12561" width="6.5703125" style="684" customWidth="1"/>
    <col min="12562" max="12659" width="11.7109375" style="684" customWidth="1"/>
    <col min="12660" max="12800" width="11.7109375" style="684"/>
    <col min="12801" max="12801" width="6.7109375" style="684" customWidth="1"/>
    <col min="12802" max="12802" width="5.85546875" style="684" customWidth="1"/>
    <col min="12803" max="12803" width="6.5703125" style="684" customWidth="1"/>
    <col min="12804" max="12804" width="4.42578125" style="684" customWidth="1"/>
    <col min="12805" max="12805" width="6.5703125" style="684" customWidth="1"/>
    <col min="12806" max="12806" width="5.85546875" style="684" customWidth="1"/>
    <col min="12807" max="12807" width="6.5703125" style="684" customWidth="1"/>
    <col min="12808" max="12808" width="5.85546875" style="684" bestFit="1" customWidth="1"/>
    <col min="12809" max="12809" width="6.5703125" style="684" customWidth="1"/>
    <col min="12810" max="12810" width="4.42578125" style="684" customWidth="1"/>
    <col min="12811" max="12811" width="6.5703125" style="684" customWidth="1"/>
    <col min="12812" max="12812" width="5.85546875" style="684" customWidth="1"/>
    <col min="12813" max="12813" width="6.5703125" style="684" customWidth="1"/>
    <col min="12814" max="12814" width="4.42578125" style="684" customWidth="1"/>
    <col min="12815" max="12815" width="6.5703125" style="684" customWidth="1"/>
    <col min="12816" max="12816" width="4.42578125" style="684" customWidth="1"/>
    <col min="12817" max="12817" width="6.5703125" style="684" customWidth="1"/>
    <col min="12818" max="12915" width="11.7109375" style="684" customWidth="1"/>
    <col min="12916" max="13056" width="11.7109375" style="684"/>
    <col min="13057" max="13057" width="6.7109375" style="684" customWidth="1"/>
    <col min="13058" max="13058" width="5.85546875" style="684" customWidth="1"/>
    <col min="13059" max="13059" width="6.5703125" style="684" customWidth="1"/>
    <col min="13060" max="13060" width="4.42578125" style="684" customWidth="1"/>
    <col min="13061" max="13061" width="6.5703125" style="684" customWidth="1"/>
    <col min="13062" max="13062" width="5.85546875" style="684" customWidth="1"/>
    <col min="13063" max="13063" width="6.5703125" style="684" customWidth="1"/>
    <col min="13064" max="13064" width="5.85546875" style="684" bestFit="1" customWidth="1"/>
    <col min="13065" max="13065" width="6.5703125" style="684" customWidth="1"/>
    <col min="13066" max="13066" width="4.42578125" style="684" customWidth="1"/>
    <col min="13067" max="13067" width="6.5703125" style="684" customWidth="1"/>
    <col min="13068" max="13068" width="5.85546875" style="684" customWidth="1"/>
    <col min="13069" max="13069" width="6.5703125" style="684" customWidth="1"/>
    <col min="13070" max="13070" width="4.42578125" style="684" customWidth="1"/>
    <col min="13071" max="13071" width="6.5703125" style="684" customWidth="1"/>
    <col min="13072" max="13072" width="4.42578125" style="684" customWidth="1"/>
    <col min="13073" max="13073" width="6.5703125" style="684" customWidth="1"/>
    <col min="13074" max="13171" width="11.7109375" style="684" customWidth="1"/>
    <col min="13172" max="13312" width="11.7109375" style="684"/>
    <col min="13313" max="13313" width="6.7109375" style="684" customWidth="1"/>
    <col min="13314" max="13314" width="5.85546875" style="684" customWidth="1"/>
    <col min="13315" max="13315" width="6.5703125" style="684" customWidth="1"/>
    <col min="13316" max="13316" width="4.42578125" style="684" customWidth="1"/>
    <col min="13317" max="13317" width="6.5703125" style="684" customWidth="1"/>
    <col min="13318" max="13318" width="5.85546875" style="684" customWidth="1"/>
    <col min="13319" max="13319" width="6.5703125" style="684" customWidth="1"/>
    <col min="13320" max="13320" width="5.85546875" style="684" bestFit="1" customWidth="1"/>
    <col min="13321" max="13321" width="6.5703125" style="684" customWidth="1"/>
    <col min="13322" max="13322" width="4.42578125" style="684" customWidth="1"/>
    <col min="13323" max="13323" width="6.5703125" style="684" customWidth="1"/>
    <col min="13324" max="13324" width="5.85546875" style="684" customWidth="1"/>
    <col min="13325" max="13325" width="6.5703125" style="684" customWidth="1"/>
    <col min="13326" max="13326" width="4.42578125" style="684" customWidth="1"/>
    <col min="13327" max="13327" width="6.5703125" style="684" customWidth="1"/>
    <col min="13328" max="13328" width="4.42578125" style="684" customWidth="1"/>
    <col min="13329" max="13329" width="6.5703125" style="684" customWidth="1"/>
    <col min="13330" max="13427" width="11.7109375" style="684" customWidth="1"/>
    <col min="13428" max="13568" width="11.7109375" style="684"/>
    <col min="13569" max="13569" width="6.7109375" style="684" customWidth="1"/>
    <col min="13570" max="13570" width="5.85546875" style="684" customWidth="1"/>
    <col min="13571" max="13571" width="6.5703125" style="684" customWidth="1"/>
    <col min="13572" max="13572" width="4.42578125" style="684" customWidth="1"/>
    <col min="13573" max="13573" width="6.5703125" style="684" customWidth="1"/>
    <col min="13574" max="13574" width="5.85546875" style="684" customWidth="1"/>
    <col min="13575" max="13575" width="6.5703125" style="684" customWidth="1"/>
    <col min="13576" max="13576" width="5.85546875" style="684" bestFit="1" customWidth="1"/>
    <col min="13577" max="13577" width="6.5703125" style="684" customWidth="1"/>
    <col min="13578" max="13578" width="4.42578125" style="684" customWidth="1"/>
    <col min="13579" max="13579" width="6.5703125" style="684" customWidth="1"/>
    <col min="13580" max="13580" width="5.85546875" style="684" customWidth="1"/>
    <col min="13581" max="13581" width="6.5703125" style="684" customWidth="1"/>
    <col min="13582" max="13582" width="4.42578125" style="684" customWidth="1"/>
    <col min="13583" max="13583" width="6.5703125" style="684" customWidth="1"/>
    <col min="13584" max="13584" width="4.42578125" style="684" customWidth="1"/>
    <col min="13585" max="13585" width="6.5703125" style="684" customWidth="1"/>
    <col min="13586" max="13683" width="11.7109375" style="684" customWidth="1"/>
    <col min="13684" max="13824" width="11.7109375" style="684"/>
    <col min="13825" max="13825" width="6.7109375" style="684" customWidth="1"/>
    <col min="13826" max="13826" width="5.85546875" style="684" customWidth="1"/>
    <col min="13827" max="13827" width="6.5703125" style="684" customWidth="1"/>
    <col min="13828" max="13828" width="4.42578125" style="684" customWidth="1"/>
    <col min="13829" max="13829" width="6.5703125" style="684" customWidth="1"/>
    <col min="13830" max="13830" width="5.85546875" style="684" customWidth="1"/>
    <col min="13831" max="13831" width="6.5703125" style="684" customWidth="1"/>
    <col min="13832" max="13832" width="5.85546875" style="684" bestFit="1" customWidth="1"/>
    <col min="13833" max="13833" width="6.5703125" style="684" customWidth="1"/>
    <col min="13834" max="13834" width="4.42578125" style="684" customWidth="1"/>
    <col min="13835" max="13835" width="6.5703125" style="684" customWidth="1"/>
    <col min="13836" max="13836" width="5.85546875" style="684" customWidth="1"/>
    <col min="13837" max="13837" width="6.5703125" style="684" customWidth="1"/>
    <col min="13838" max="13838" width="4.42578125" style="684" customWidth="1"/>
    <col min="13839" max="13839" width="6.5703125" style="684" customWidth="1"/>
    <col min="13840" max="13840" width="4.42578125" style="684" customWidth="1"/>
    <col min="13841" max="13841" width="6.5703125" style="684" customWidth="1"/>
    <col min="13842" max="13939" width="11.7109375" style="684" customWidth="1"/>
    <col min="13940" max="14080" width="11.7109375" style="684"/>
    <col min="14081" max="14081" width="6.7109375" style="684" customWidth="1"/>
    <col min="14082" max="14082" width="5.85546875" style="684" customWidth="1"/>
    <col min="14083" max="14083" width="6.5703125" style="684" customWidth="1"/>
    <col min="14084" max="14084" width="4.42578125" style="684" customWidth="1"/>
    <col min="14085" max="14085" width="6.5703125" style="684" customWidth="1"/>
    <col min="14086" max="14086" width="5.85546875" style="684" customWidth="1"/>
    <col min="14087" max="14087" width="6.5703125" style="684" customWidth="1"/>
    <col min="14088" max="14088" width="5.85546875" style="684" bestFit="1" customWidth="1"/>
    <col min="14089" max="14089" width="6.5703125" style="684" customWidth="1"/>
    <col min="14090" max="14090" width="4.42578125" style="684" customWidth="1"/>
    <col min="14091" max="14091" width="6.5703125" style="684" customWidth="1"/>
    <col min="14092" max="14092" width="5.85546875" style="684" customWidth="1"/>
    <col min="14093" max="14093" width="6.5703125" style="684" customWidth="1"/>
    <col min="14094" max="14094" width="4.42578125" style="684" customWidth="1"/>
    <col min="14095" max="14095" width="6.5703125" style="684" customWidth="1"/>
    <col min="14096" max="14096" width="4.42578125" style="684" customWidth="1"/>
    <col min="14097" max="14097" width="6.5703125" style="684" customWidth="1"/>
    <col min="14098" max="14195" width="11.7109375" style="684" customWidth="1"/>
    <col min="14196" max="14336" width="11.7109375" style="684"/>
    <col min="14337" max="14337" width="6.7109375" style="684" customWidth="1"/>
    <col min="14338" max="14338" width="5.85546875" style="684" customWidth="1"/>
    <col min="14339" max="14339" width="6.5703125" style="684" customWidth="1"/>
    <col min="14340" max="14340" width="4.42578125" style="684" customWidth="1"/>
    <col min="14341" max="14341" width="6.5703125" style="684" customWidth="1"/>
    <col min="14342" max="14342" width="5.85546875" style="684" customWidth="1"/>
    <col min="14343" max="14343" width="6.5703125" style="684" customWidth="1"/>
    <col min="14344" max="14344" width="5.85546875" style="684" bestFit="1" customWidth="1"/>
    <col min="14345" max="14345" width="6.5703125" style="684" customWidth="1"/>
    <col min="14346" max="14346" width="4.42578125" style="684" customWidth="1"/>
    <col min="14347" max="14347" width="6.5703125" style="684" customWidth="1"/>
    <col min="14348" max="14348" width="5.85546875" style="684" customWidth="1"/>
    <col min="14349" max="14349" width="6.5703125" style="684" customWidth="1"/>
    <col min="14350" max="14350" width="4.42578125" style="684" customWidth="1"/>
    <col min="14351" max="14351" width="6.5703125" style="684" customWidth="1"/>
    <col min="14352" max="14352" width="4.42578125" style="684" customWidth="1"/>
    <col min="14353" max="14353" width="6.5703125" style="684" customWidth="1"/>
    <col min="14354" max="14451" width="11.7109375" style="684" customWidth="1"/>
    <col min="14452" max="14592" width="11.7109375" style="684"/>
    <col min="14593" max="14593" width="6.7109375" style="684" customWidth="1"/>
    <col min="14594" max="14594" width="5.85546875" style="684" customWidth="1"/>
    <col min="14595" max="14595" width="6.5703125" style="684" customWidth="1"/>
    <col min="14596" max="14596" width="4.42578125" style="684" customWidth="1"/>
    <col min="14597" max="14597" width="6.5703125" style="684" customWidth="1"/>
    <col min="14598" max="14598" width="5.85546875" style="684" customWidth="1"/>
    <col min="14599" max="14599" width="6.5703125" style="684" customWidth="1"/>
    <col min="14600" max="14600" width="5.85546875" style="684" bestFit="1" customWidth="1"/>
    <col min="14601" max="14601" width="6.5703125" style="684" customWidth="1"/>
    <col min="14602" max="14602" width="4.42578125" style="684" customWidth="1"/>
    <col min="14603" max="14603" width="6.5703125" style="684" customWidth="1"/>
    <col min="14604" max="14604" width="5.85546875" style="684" customWidth="1"/>
    <col min="14605" max="14605" width="6.5703125" style="684" customWidth="1"/>
    <col min="14606" max="14606" width="4.42578125" style="684" customWidth="1"/>
    <col min="14607" max="14607" width="6.5703125" style="684" customWidth="1"/>
    <col min="14608" max="14608" width="4.42578125" style="684" customWidth="1"/>
    <col min="14609" max="14609" width="6.5703125" style="684" customWidth="1"/>
    <col min="14610" max="14707" width="11.7109375" style="684" customWidth="1"/>
    <col min="14708" max="14848" width="11.7109375" style="684"/>
    <col min="14849" max="14849" width="6.7109375" style="684" customWidth="1"/>
    <col min="14850" max="14850" width="5.85546875" style="684" customWidth="1"/>
    <col min="14851" max="14851" width="6.5703125" style="684" customWidth="1"/>
    <col min="14852" max="14852" width="4.42578125" style="684" customWidth="1"/>
    <col min="14853" max="14853" width="6.5703125" style="684" customWidth="1"/>
    <col min="14854" max="14854" width="5.85546875" style="684" customWidth="1"/>
    <col min="14855" max="14855" width="6.5703125" style="684" customWidth="1"/>
    <col min="14856" max="14856" width="5.85546875" style="684" bestFit="1" customWidth="1"/>
    <col min="14857" max="14857" width="6.5703125" style="684" customWidth="1"/>
    <col min="14858" max="14858" width="4.42578125" style="684" customWidth="1"/>
    <col min="14859" max="14859" width="6.5703125" style="684" customWidth="1"/>
    <col min="14860" max="14860" width="5.85546875" style="684" customWidth="1"/>
    <col min="14861" max="14861" width="6.5703125" style="684" customWidth="1"/>
    <col min="14862" max="14862" width="4.42578125" style="684" customWidth="1"/>
    <col min="14863" max="14863" width="6.5703125" style="684" customWidth="1"/>
    <col min="14864" max="14864" width="4.42578125" style="684" customWidth="1"/>
    <col min="14865" max="14865" width="6.5703125" style="684" customWidth="1"/>
    <col min="14866" max="14963" width="11.7109375" style="684" customWidth="1"/>
    <col min="14964" max="15104" width="11.7109375" style="684"/>
    <col min="15105" max="15105" width="6.7109375" style="684" customWidth="1"/>
    <col min="15106" max="15106" width="5.85546875" style="684" customWidth="1"/>
    <col min="15107" max="15107" width="6.5703125" style="684" customWidth="1"/>
    <col min="15108" max="15108" width="4.42578125" style="684" customWidth="1"/>
    <col min="15109" max="15109" width="6.5703125" style="684" customWidth="1"/>
    <col min="15110" max="15110" width="5.85546875" style="684" customWidth="1"/>
    <col min="15111" max="15111" width="6.5703125" style="684" customWidth="1"/>
    <col min="15112" max="15112" width="5.85546875" style="684" bestFit="1" customWidth="1"/>
    <col min="15113" max="15113" width="6.5703125" style="684" customWidth="1"/>
    <col min="15114" max="15114" width="4.42578125" style="684" customWidth="1"/>
    <col min="15115" max="15115" width="6.5703125" style="684" customWidth="1"/>
    <col min="15116" max="15116" width="5.85546875" style="684" customWidth="1"/>
    <col min="15117" max="15117" width="6.5703125" style="684" customWidth="1"/>
    <col min="15118" max="15118" width="4.42578125" style="684" customWidth="1"/>
    <col min="15119" max="15119" width="6.5703125" style="684" customWidth="1"/>
    <col min="15120" max="15120" width="4.42578125" style="684" customWidth="1"/>
    <col min="15121" max="15121" width="6.5703125" style="684" customWidth="1"/>
    <col min="15122" max="15219" width="11.7109375" style="684" customWidth="1"/>
    <col min="15220" max="15360" width="11.7109375" style="684"/>
    <col min="15361" max="15361" width="6.7109375" style="684" customWidth="1"/>
    <col min="15362" max="15362" width="5.85546875" style="684" customWidth="1"/>
    <col min="15363" max="15363" width="6.5703125" style="684" customWidth="1"/>
    <col min="15364" max="15364" width="4.42578125" style="684" customWidth="1"/>
    <col min="15365" max="15365" width="6.5703125" style="684" customWidth="1"/>
    <col min="15366" max="15366" width="5.85546875" style="684" customWidth="1"/>
    <col min="15367" max="15367" width="6.5703125" style="684" customWidth="1"/>
    <col min="15368" max="15368" width="5.85546875" style="684" bestFit="1" customWidth="1"/>
    <col min="15369" max="15369" width="6.5703125" style="684" customWidth="1"/>
    <col min="15370" max="15370" width="4.42578125" style="684" customWidth="1"/>
    <col min="15371" max="15371" width="6.5703125" style="684" customWidth="1"/>
    <col min="15372" max="15372" width="5.85546875" style="684" customWidth="1"/>
    <col min="15373" max="15373" width="6.5703125" style="684" customWidth="1"/>
    <col min="15374" max="15374" width="4.42578125" style="684" customWidth="1"/>
    <col min="15375" max="15375" width="6.5703125" style="684" customWidth="1"/>
    <col min="15376" max="15376" width="4.42578125" style="684" customWidth="1"/>
    <col min="15377" max="15377" width="6.5703125" style="684" customWidth="1"/>
    <col min="15378" max="15475" width="11.7109375" style="684" customWidth="1"/>
    <col min="15476" max="15616" width="11.7109375" style="684"/>
    <col min="15617" max="15617" width="6.7109375" style="684" customWidth="1"/>
    <col min="15618" max="15618" width="5.85546875" style="684" customWidth="1"/>
    <col min="15619" max="15619" width="6.5703125" style="684" customWidth="1"/>
    <col min="15620" max="15620" width="4.42578125" style="684" customWidth="1"/>
    <col min="15621" max="15621" width="6.5703125" style="684" customWidth="1"/>
    <col min="15622" max="15622" width="5.85546875" style="684" customWidth="1"/>
    <col min="15623" max="15623" width="6.5703125" style="684" customWidth="1"/>
    <col min="15624" max="15624" width="5.85546875" style="684" bestFit="1" customWidth="1"/>
    <col min="15625" max="15625" width="6.5703125" style="684" customWidth="1"/>
    <col min="15626" max="15626" width="4.42578125" style="684" customWidth="1"/>
    <col min="15627" max="15627" width="6.5703125" style="684" customWidth="1"/>
    <col min="15628" max="15628" width="5.85546875" style="684" customWidth="1"/>
    <col min="15629" max="15629" width="6.5703125" style="684" customWidth="1"/>
    <col min="15630" max="15630" width="4.42578125" style="684" customWidth="1"/>
    <col min="15631" max="15631" width="6.5703125" style="684" customWidth="1"/>
    <col min="15632" max="15632" width="4.42578125" style="684" customWidth="1"/>
    <col min="15633" max="15633" width="6.5703125" style="684" customWidth="1"/>
    <col min="15634" max="15731" width="11.7109375" style="684" customWidth="1"/>
    <col min="15732" max="15872" width="11.7109375" style="684"/>
    <col min="15873" max="15873" width="6.7109375" style="684" customWidth="1"/>
    <col min="15874" max="15874" width="5.85546875" style="684" customWidth="1"/>
    <col min="15875" max="15875" width="6.5703125" style="684" customWidth="1"/>
    <col min="15876" max="15876" width="4.42578125" style="684" customWidth="1"/>
    <col min="15877" max="15877" width="6.5703125" style="684" customWidth="1"/>
    <col min="15878" max="15878" width="5.85546875" style="684" customWidth="1"/>
    <col min="15879" max="15879" width="6.5703125" style="684" customWidth="1"/>
    <col min="15880" max="15880" width="5.85546875" style="684" bestFit="1" customWidth="1"/>
    <col min="15881" max="15881" width="6.5703125" style="684" customWidth="1"/>
    <col min="15882" max="15882" width="4.42578125" style="684" customWidth="1"/>
    <col min="15883" max="15883" width="6.5703125" style="684" customWidth="1"/>
    <col min="15884" max="15884" width="5.85546875" style="684" customWidth="1"/>
    <col min="15885" max="15885" width="6.5703125" style="684" customWidth="1"/>
    <col min="15886" max="15886" width="4.42578125" style="684" customWidth="1"/>
    <col min="15887" max="15887" width="6.5703125" style="684" customWidth="1"/>
    <col min="15888" max="15888" width="4.42578125" style="684" customWidth="1"/>
    <col min="15889" max="15889" width="6.5703125" style="684" customWidth="1"/>
    <col min="15890" max="15987" width="11.7109375" style="684" customWidth="1"/>
    <col min="15988" max="16128" width="11.7109375" style="684"/>
    <col min="16129" max="16129" width="6.7109375" style="684" customWidth="1"/>
    <col min="16130" max="16130" width="5.85546875" style="684" customWidth="1"/>
    <col min="16131" max="16131" width="6.5703125" style="684" customWidth="1"/>
    <col min="16132" max="16132" width="4.42578125" style="684" customWidth="1"/>
    <col min="16133" max="16133" width="6.5703125" style="684" customWidth="1"/>
    <col min="16134" max="16134" width="5.85546875" style="684" customWidth="1"/>
    <col min="16135" max="16135" width="6.5703125" style="684" customWidth="1"/>
    <col min="16136" max="16136" width="5.85546875" style="684" bestFit="1" customWidth="1"/>
    <col min="16137" max="16137" width="6.5703125" style="684" customWidth="1"/>
    <col min="16138" max="16138" width="4.42578125" style="684" customWidth="1"/>
    <col min="16139" max="16139" width="6.5703125" style="684" customWidth="1"/>
    <col min="16140" max="16140" width="5.85546875" style="684" customWidth="1"/>
    <col min="16141" max="16141" width="6.5703125" style="684" customWidth="1"/>
    <col min="16142" max="16142" width="4.42578125" style="684" customWidth="1"/>
    <col min="16143" max="16143" width="6.5703125" style="684" customWidth="1"/>
    <col min="16144" max="16144" width="4.42578125" style="684" customWidth="1"/>
    <col min="16145" max="16145" width="6.5703125" style="684" customWidth="1"/>
    <col min="16146" max="16243" width="11.7109375" style="684" customWidth="1"/>
    <col min="16244" max="16384" width="11.7109375" style="684"/>
  </cols>
  <sheetData>
    <row r="1" spans="1:17" ht="18">
      <c r="A1" s="621"/>
      <c r="B1" s="623"/>
      <c r="C1" s="623"/>
      <c r="D1" s="623"/>
      <c r="E1" s="623"/>
      <c r="F1" s="623"/>
      <c r="G1" s="623"/>
      <c r="H1" s="623"/>
      <c r="I1" s="623"/>
      <c r="J1" s="623"/>
      <c r="K1" s="623"/>
      <c r="L1" s="623"/>
      <c r="M1" s="623"/>
      <c r="N1" s="623"/>
      <c r="O1" s="623"/>
      <c r="P1" s="623"/>
      <c r="Q1" s="625" t="s">
        <v>459</v>
      </c>
    </row>
    <row r="2" spans="1:17" ht="15.75">
      <c r="A2" s="628"/>
      <c r="B2" s="623"/>
      <c r="C2" s="623"/>
      <c r="D2" s="623"/>
      <c r="E2" s="623"/>
      <c r="F2" s="623"/>
      <c r="G2" s="623"/>
      <c r="H2" s="623"/>
      <c r="I2" s="623"/>
      <c r="J2" s="623"/>
      <c r="K2" s="623"/>
      <c r="L2" s="623"/>
      <c r="M2" s="623"/>
      <c r="N2" s="623"/>
      <c r="O2" s="623"/>
      <c r="P2" s="623"/>
      <c r="Q2" s="630" t="s">
        <v>576</v>
      </c>
    </row>
    <row r="3" spans="1:17" ht="13.5" customHeight="1">
      <c r="A3" s="631">
        <v>2015</v>
      </c>
      <c r="B3" s="811" t="s">
        <v>461</v>
      </c>
      <c r="C3" s="812"/>
      <c r="D3" s="813"/>
      <c r="E3" s="812"/>
      <c r="F3" s="813"/>
      <c r="G3" s="812"/>
      <c r="H3" s="813"/>
      <c r="I3" s="812"/>
      <c r="J3" s="813"/>
      <c r="K3" s="812"/>
      <c r="L3" s="813"/>
      <c r="M3" s="812"/>
      <c r="N3" s="813"/>
      <c r="O3" s="812"/>
      <c r="P3" s="813"/>
      <c r="Q3" s="814"/>
    </row>
    <row r="4" spans="1:17" ht="11.45" customHeight="1">
      <c r="A4" s="632" t="s">
        <v>422</v>
      </c>
      <c r="B4" s="816" t="s">
        <v>568</v>
      </c>
      <c r="C4" s="816"/>
      <c r="D4" s="634" t="s">
        <v>577</v>
      </c>
      <c r="E4" s="816"/>
      <c r="F4" s="634" t="s">
        <v>569</v>
      </c>
      <c r="G4" s="816"/>
      <c r="H4" s="821" t="s">
        <v>578</v>
      </c>
      <c r="I4" s="816"/>
      <c r="J4" s="634">
        <v>115</v>
      </c>
      <c r="K4" s="816"/>
      <c r="L4" s="634" t="s">
        <v>579</v>
      </c>
      <c r="M4" s="816"/>
      <c r="N4" s="634">
        <v>120</v>
      </c>
      <c r="O4" s="816"/>
      <c r="P4" s="634" t="s">
        <v>580</v>
      </c>
      <c r="Q4" s="816"/>
    </row>
    <row r="5" spans="1:17" ht="11.45" customHeight="1">
      <c r="A5" s="635" t="s">
        <v>428</v>
      </c>
      <c r="B5" s="638" t="s">
        <v>472</v>
      </c>
      <c r="C5" s="817" t="s">
        <v>230</v>
      </c>
      <c r="D5" s="638" t="s">
        <v>472</v>
      </c>
      <c r="E5" s="817" t="s">
        <v>230</v>
      </c>
      <c r="F5" s="638" t="s">
        <v>472</v>
      </c>
      <c r="G5" s="817" t="s">
        <v>230</v>
      </c>
      <c r="H5" s="638" t="s">
        <v>472</v>
      </c>
      <c r="I5" s="817" t="s">
        <v>230</v>
      </c>
      <c r="J5" s="638" t="s">
        <v>472</v>
      </c>
      <c r="K5" s="817" t="s">
        <v>230</v>
      </c>
      <c r="L5" s="638" t="s">
        <v>472</v>
      </c>
      <c r="M5" s="817" t="s">
        <v>230</v>
      </c>
      <c r="N5" s="638" t="s">
        <v>472</v>
      </c>
      <c r="O5" s="817" t="s">
        <v>230</v>
      </c>
      <c r="P5" s="638" t="s">
        <v>472</v>
      </c>
      <c r="Q5" s="817" t="s">
        <v>230</v>
      </c>
    </row>
    <row r="6" spans="1:17" ht="6" customHeight="1">
      <c r="A6" s="639"/>
      <c r="B6" s="639"/>
      <c r="C6" s="639"/>
      <c r="D6" s="639"/>
      <c r="E6" s="639"/>
      <c r="F6" s="639"/>
      <c r="G6" s="639"/>
      <c r="H6" s="639"/>
      <c r="I6" s="639"/>
      <c r="J6" s="639"/>
      <c r="K6" s="639"/>
      <c r="L6" s="639"/>
      <c r="M6" s="639"/>
      <c r="N6" s="639"/>
      <c r="O6" s="639"/>
      <c r="P6" s="639"/>
      <c r="Q6" s="639"/>
    </row>
    <row r="7" spans="1:17" ht="11.45" customHeight="1">
      <c r="A7" s="641">
        <v>42007</v>
      </c>
      <c r="B7" s="795">
        <v>3.0266500000000001</v>
      </c>
      <c r="C7" s="796">
        <v>695.13</v>
      </c>
      <c r="D7" s="795">
        <v>1.3110999999999999</v>
      </c>
      <c r="E7" s="796">
        <v>753.63</v>
      </c>
      <c r="F7" s="795">
        <v>5.2215749999999996</v>
      </c>
      <c r="G7" s="796">
        <v>756.5</v>
      </c>
      <c r="H7" s="795">
        <v>3.899</v>
      </c>
      <c r="I7" s="796">
        <v>300.79000000000002</v>
      </c>
      <c r="J7" s="795">
        <v>0.64102499999999996</v>
      </c>
      <c r="K7" s="796">
        <v>317.42</v>
      </c>
      <c r="L7" s="795">
        <v>10.621325000000001</v>
      </c>
      <c r="M7" s="796">
        <v>319.95999999999998</v>
      </c>
      <c r="N7" s="795">
        <v>3.686725</v>
      </c>
      <c r="O7" s="796">
        <v>351.71</v>
      </c>
      <c r="P7" s="795">
        <v>6.6207500000000001</v>
      </c>
      <c r="Q7" s="796">
        <v>329.21</v>
      </c>
    </row>
    <row r="8" spans="1:17" ht="11.45" customHeight="1">
      <c r="A8" s="641">
        <v>42014</v>
      </c>
      <c r="B8" s="769">
        <v>3.3680750000000002</v>
      </c>
      <c r="C8" s="768">
        <v>678.59</v>
      </c>
      <c r="D8" s="769">
        <v>3.9384999999999999</v>
      </c>
      <c r="E8" s="768">
        <v>743.11</v>
      </c>
      <c r="F8" s="769">
        <v>12.14265</v>
      </c>
      <c r="G8" s="768">
        <v>702.36</v>
      </c>
      <c r="H8" s="769">
        <v>8.2267749999999999</v>
      </c>
      <c r="I8" s="768">
        <v>305.88</v>
      </c>
      <c r="J8" s="769">
        <v>1.467425</v>
      </c>
      <c r="K8" s="768">
        <v>325.79000000000002</v>
      </c>
      <c r="L8" s="769">
        <v>21.977650000000001</v>
      </c>
      <c r="M8" s="768">
        <v>327.51</v>
      </c>
      <c r="N8" s="769">
        <v>7.3451000000000004</v>
      </c>
      <c r="O8" s="768">
        <v>354.4</v>
      </c>
      <c r="P8" s="769">
        <v>6.6563749999999997</v>
      </c>
      <c r="Q8" s="768">
        <v>337.12</v>
      </c>
    </row>
    <row r="9" spans="1:17" ht="11.45" customHeight="1">
      <c r="A9" s="641">
        <v>42021</v>
      </c>
      <c r="B9" s="769">
        <v>2.60765</v>
      </c>
      <c r="C9" s="768">
        <v>672.35</v>
      </c>
      <c r="D9" s="769">
        <v>1.4100999999999999</v>
      </c>
      <c r="E9" s="768">
        <v>760.51</v>
      </c>
      <c r="F9" s="769">
        <v>6.3748750000000003</v>
      </c>
      <c r="G9" s="768">
        <v>726.06</v>
      </c>
      <c r="H9" s="769">
        <v>5.01295</v>
      </c>
      <c r="I9" s="768">
        <v>321.55</v>
      </c>
      <c r="J9" s="769">
        <v>1.9853749999999999</v>
      </c>
      <c r="K9" s="768">
        <v>307.23</v>
      </c>
      <c r="L9" s="769">
        <v>11.507225</v>
      </c>
      <c r="M9" s="768">
        <v>343.63</v>
      </c>
      <c r="N9" s="769">
        <v>15.540800000000001</v>
      </c>
      <c r="O9" s="768">
        <v>359.81</v>
      </c>
      <c r="P9" s="769">
        <v>7.5572499999999998</v>
      </c>
      <c r="Q9" s="768">
        <v>340.27</v>
      </c>
    </row>
    <row r="10" spans="1:17" ht="11.45" customHeight="1">
      <c r="A10" s="641">
        <v>42028</v>
      </c>
      <c r="B10" s="798">
        <v>3.2965499999999999</v>
      </c>
      <c r="C10" s="799">
        <v>648.55999999999995</v>
      </c>
      <c r="D10" s="798">
        <v>2.6188500000000001</v>
      </c>
      <c r="E10" s="799">
        <v>752.83</v>
      </c>
      <c r="F10" s="798">
        <v>4.5511499999999998</v>
      </c>
      <c r="G10" s="799">
        <v>712.49</v>
      </c>
      <c r="H10" s="798">
        <v>7.6875999999999998</v>
      </c>
      <c r="I10" s="799">
        <v>305.45</v>
      </c>
      <c r="J10" s="798">
        <v>1.3332250000000001</v>
      </c>
      <c r="K10" s="799">
        <v>318.33999999999997</v>
      </c>
      <c r="L10" s="798">
        <v>13.735525000000001</v>
      </c>
      <c r="M10" s="799">
        <v>330.81</v>
      </c>
      <c r="N10" s="798">
        <v>9.8191000000000006</v>
      </c>
      <c r="O10" s="799">
        <v>357.74</v>
      </c>
      <c r="P10" s="798">
        <v>11.253825000000001</v>
      </c>
      <c r="Q10" s="799">
        <v>323.58999999999997</v>
      </c>
    </row>
    <row r="11" spans="1:17" ht="11.45" customHeight="1">
      <c r="A11" s="641">
        <v>42035</v>
      </c>
      <c r="B11" s="750">
        <v>3.2296499999999999</v>
      </c>
      <c r="C11" s="761">
        <v>631.33000000000004</v>
      </c>
      <c r="D11" s="750">
        <v>3.2094999999999998</v>
      </c>
      <c r="E11" s="761">
        <v>740.66</v>
      </c>
      <c r="F11" s="750">
        <v>8.1154250000000001</v>
      </c>
      <c r="G11" s="761">
        <v>699.64</v>
      </c>
      <c r="H11" s="750">
        <v>10.197775</v>
      </c>
      <c r="I11" s="761">
        <v>292.89</v>
      </c>
      <c r="J11" s="750">
        <v>0.86927500000000002</v>
      </c>
      <c r="K11" s="761">
        <v>315.63</v>
      </c>
      <c r="L11" s="750">
        <v>26.815899999999999</v>
      </c>
      <c r="M11" s="761">
        <v>301.70999999999998</v>
      </c>
      <c r="N11" s="750">
        <v>11.660925000000001</v>
      </c>
      <c r="O11" s="761">
        <v>345.53</v>
      </c>
      <c r="P11" s="750">
        <v>9.5176750000000006</v>
      </c>
      <c r="Q11" s="761">
        <v>313.95999999999998</v>
      </c>
    </row>
    <row r="12" spans="1:17" ht="11.45" customHeight="1">
      <c r="A12" s="641">
        <v>42042</v>
      </c>
      <c r="B12" s="752">
        <v>3.4836</v>
      </c>
      <c r="C12" s="751">
        <v>597.08000000000004</v>
      </c>
      <c r="D12" s="752">
        <v>1.9941</v>
      </c>
      <c r="E12" s="751">
        <v>718.31</v>
      </c>
      <c r="F12" s="752">
        <v>5.5548000000000002</v>
      </c>
      <c r="G12" s="751">
        <v>687.01</v>
      </c>
      <c r="H12" s="752">
        <v>8.0477000000000007</v>
      </c>
      <c r="I12" s="751">
        <v>285.58999999999997</v>
      </c>
      <c r="J12" s="752">
        <v>1.261525</v>
      </c>
      <c r="K12" s="751">
        <v>312.02</v>
      </c>
      <c r="L12" s="752">
        <v>17.172599999999999</v>
      </c>
      <c r="M12" s="751">
        <v>299.54000000000002</v>
      </c>
      <c r="N12" s="752">
        <v>18.398050000000001</v>
      </c>
      <c r="O12" s="751">
        <v>327.73</v>
      </c>
      <c r="P12" s="752">
        <v>5.7773750000000001</v>
      </c>
      <c r="Q12" s="751">
        <v>304.32</v>
      </c>
    </row>
    <row r="13" spans="1:17" ht="11.45" customHeight="1">
      <c r="A13" s="641">
        <v>42049</v>
      </c>
      <c r="B13" s="752">
        <v>3.720475</v>
      </c>
      <c r="C13" s="751">
        <v>621.51</v>
      </c>
      <c r="D13" s="752">
        <v>5.1334499999999998</v>
      </c>
      <c r="E13" s="751">
        <v>721.62</v>
      </c>
      <c r="F13" s="752">
        <v>5.9748250000000001</v>
      </c>
      <c r="G13" s="751">
        <v>696.86</v>
      </c>
      <c r="H13" s="752">
        <v>8.4451750000000008</v>
      </c>
      <c r="I13" s="751">
        <v>287.7</v>
      </c>
      <c r="J13" s="752">
        <v>2.4459</v>
      </c>
      <c r="K13" s="751">
        <v>301.49</v>
      </c>
      <c r="L13" s="752">
        <v>22.763224999999998</v>
      </c>
      <c r="M13" s="751">
        <v>304.58999999999997</v>
      </c>
      <c r="N13" s="752">
        <v>11.929925000000001</v>
      </c>
      <c r="O13" s="751">
        <v>317.45999999999998</v>
      </c>
      <c r="P13" s="752">
        <v>10.1609</v>
      </c>
      <c r="Q13" s="751">
        <v>298.31</v>
      </c>
    </row>
    <row r="14" spans="1:17" ht="11.45" customHeight="1">
      <c r="A14" s="641">
        <v>42056</v>
      </c>
      <c r="B14" s="798">
        <v>4.2284499999999996</v>
      </c>
      <c r="C14" s="799">
        <v>648.12</v>
      </c>
      <c r="D14" s="798">
        <v>3.3277749999999999</v>
      </c>
      <c r="E14" s="799">
        <v>728.46</v>
      </c>
      <c r="F14" s="798">
        <v>8.8513750000000009</v>
      </c>
      <c r="G14" s="799">
        <v>712.94</v>
      </c>
      <c r="H14" s="798">
        <v>7.1265749999999999</v>
      </c>
      <c r="I14" s="799">
        <v>283.99</v>
      </c>
      <c r="J14" s="798">
        <v>1.2979750000000001</v>
      </c>
      <c r="K14" s="799">
        <v>305.44</v>
      </c>
      <c r="L14" s="798">
        <v>19.465900000000001</v>
      </c>
      <c r="M14" s="799">
        <v>308.87</v>
      </c>
      <c r="N14" s="798">
        <v>9.7739750000000001</v>
      </c>
      <c r="O14" s="799">
        <v>316.89</v>
      </c>
      <c r="P14" s="798">
        <v>8.5137750000000008</v>
      </c>
      <c r="Q14" s="799">
        <v>294.83</v>
      </c>
    </row>
    <row r="15" spans="1:17" ht="11.45" customHeight="1">
      <c r="A15" s="641">
        <v>42063</v>
      </c>
      <c r="B15" s="750">
        <v>2.5141749999999998</v>
      </c>
      <c r="C15" s="761">
        <v>674.3</v>
      </c>
      <c r="D15" s="750">
        <v>1.22245</v>
      </c>
      <c r="E15" s="761">
        <v>764.66</v>
      </c>
      <c r="F15" s="750">
        <v>5.6750499999999997</v>
      </c>
      <c r="G15" s="761">
        <v>754.93</v>
      </c>
      <c r="H15" s="750">
        <v>8.3785249999999998</v>
      </c>
      <c r="I15" s="761">
        <v>288.79000000000002</v>
      </c>
      <c r="J15" s="750">
        <v>2.4582250000000001</v>
      </c>
      <c r="K15" s="761">
        <v>298.18</v>
      </c>
      <c r="L15" s="750">
        <v>17.8901</v>
      </c>
      <c r="M15" s="761">
        <v>316.19</v>
      </c>
      <c r="N15" s="750">
        <v>12.821624999999999</v>
      </c>
      <c r="O15" s="761">
        <v>316.3</v>
      </c>
      <c r="P15" s="750">
        <v>7.9964000000000004</v>
      </c>
      <c r="Q15" s="761">
        <v>303.82</v>
      </c>
    </row>
    <row r="16" spans="1:17" ht="11.45" customHeight="1">
      <c r="A16" s="641">
        <v>42070</v>
      </c>
      <c r="B16" s="752">
        <v>2.8635000000000002</v>
      </c>
      <c r="C16" s="751">
        <v>702.53</v>
      </c>
      <c r="D16" s="752">
        <v>2.2967499999999998</v>
      </c>
      <c r="E16" s="751">
        <v>784.69</v>
      </c>
      <c r="F16" s="752">
        <v>5.2446999999999999</v>
      </c>
      <c r="G16" s="751">
        <v>779.06</v>
      </c>
      <c r="H16" s="752">
        <v>5.0934249999999999</v>
      </c>
      <c r="I16" s="751">
        <v>288.79000000000002</v>
      </c>
      <c r="J16" s="752">
        <v>1.545725</v>
      </c>
      <c r="K16" s="751">
        <v>310.82</v>
      </c>
      <c r="L16" s="752">
        <v>16.745925</v>
      </c>
      <c r="M16" s="751">
        <v>325.58999999999997</v>
      </c>
      <c r="N16" s="752">
        <v>8.5441249999999993</v>
      </c>
      <c r="O16" s="751">
        <v>320.62</v>
      </c>
      <c r="P16" s="752">
        <v>7.8149499999999996</v>
      </c>
      <c r="Q16" s="751">
        <v>310.12</v>
      </c>
    </row>
    <row r="17" spans="1:17" ht="11.45" customHeight="1">
      <c r="A17" s="641">
        <v>42077</v>
      </c>
      <c r="B17" s="752">
        <v>4.2484999999999999</v>
      </c>
      <c r="C17" s="751">
        <v>711.99</v>
      </c>
      <c r="D17" s="752">
        <v>3.2519749999999998</v>
      </c>
      <c r="E17" s="751">
        <v>816.73</v>
      </c>
      <c r="F17" s="752">
        <v>5.9595250000000002</v>
      </c>
      <c r="G17" s="751">
        <v>794.55</v>
      </c>
      <c r="H17" s="752">
        <v>6.3918749999999998</v>
      </c>
      <c r="I17" s="751">
        <v>286.16000000000003</v>
      </c>
      <c r="J17" s="752">
        <v>0.59130000000000005</v>
      </c>
      <c r="K17" s="751">
        <v>323.73</v>
      </c>
      <c r="L17" s="752">
        <v>16.364775000000002</v>
      </c>
      <c r="M17" s="751">
        <v>322.45999999999998</v>
      </c>
      <c r="N17" s="752">
        <v>11.3704</v>
      </c>
      <c r="O17" s="751">
        <v>308.7</v>
      </c>
      <c r="P17" s="752">
        <v>7.9259750000000002</v>
      </c>
      <c r="Q17" s="751">
        <v>319.88</v>
      </c>
    </row>
    <row r="18" spans="1:17" ht="11.45" customHeight="1">
      <c r="A18" s="641">
        <v>42084</v>
      </c>
      <c r="B18" s="798">
        <v>4.6708249999999998</v>
      </c>
      <c r="C18" s="799">
        <v>746.81</v>
      </c>
      <c r="D18" s="798">
        <v>2.504775</v>
      </c>
      <c r="E18" s="799">
        <v>835.86</v>
      </c>
      <c r="F18" s="798">
        <v>4.5694749999999997</v>
      </c>
      <c r="G18" s="799">
        <v>835.58</v>
      </c>
      <c r="H18" s="798">
        <v>10.688075</v>
      </c>
      <c r="I18" s="799">
        <v>268.64</v>
      </c>
      <c r="J18" s="798">
        <v>2.6041750000000001</v>
      </c>
      <c r="K18" s="799">
        <v>300.68</v>
      </c>
      <c r="L18" s="798">
        <v>30.098500000000001</v>
      </c>
      <c r="M18" s="799">
        <v>310.05</v>
      </c>
      <c r="N18" s="798">
        <v>8.5587750000000007</v>
      </c>
      <c r="O18" s="799">
        <v>308.51</v>
      </c>
      <c r="P18" s="798">
        <v>7.1403999999999996</v>
      </c>
      <c r="Q18" s="799">
        <v>327.88</v>
      </c>
    </row>
    <row r="19" spans="1:17" ht="11.45" customHeight="1">
      <c r="A19" s="641">
        <v>42091</v>
      </c>
      <c r="B19" s="750">
        <v>4.5306749999999996</v>
      </c>
      <c r="C19" s="761">
        <v>765.72</v>
      </c>
      <c r="D19" s="750">
        <v>2.1635499999999999</v>
      </c>
      <c r="E19" s="761">
        <v>857.3</v>
      </c>
      <c r="F19" s="750">
        <v>4.7802749999999996</v>
      </c>
      <c r="G19" s="761">
        <v>855.95</v>
      </c>
      <c r="H19" s="750">
        <v>6.9130250000000002</v>
      </c>
      <c r="I19" s="761">
        <v>273.54000000000002</v>
      </c>
      <c r="J19" s="750">
        <v>1.343925</v>
      </c>
      <c r="K19" s="761">
        <v>312.18</v>
      </c>
      <c r="L19" s="750">
        <v>12.159700000000001</v>
      </c>
      <c r="M19" s="761">
        <v>313.70999999999998</v>
      </c>
      <c r="N19" s="750">
        <v>16.677150000000001</v>
      </c>
      <c r="O19" s="761">
        <v>306.86</v>
      </c>
      <c r="P19" s="750">
        <v>5.0662000000000003</v>
      </c>
      <c r="Q19" s="761">
        <v>338.95</v>
      </c>
    </row>
    <row r="20" spans="1:17" ht="11.45" customHeight="1">
      <c r="A20" s="641">
        <v>42098</v>
      </c>
      <c r="B20" s="752">
        <v>4.7197750000000003</v>
      </c>
      <c r="C20" s="751">
        <v>785.25</v>
      </c>
      <c r="D20" s="752">
        <v>3.6147499999999999</v>
      </c>
      <c r="E20" s="751">
        <v>878.05</v>
      </c>
      <c r="F20" s="752">
        <v>2.8734000000000002</v>
      </c>
      <c r="G20" s="751">
        <v>876.66</v>
      </c>
      <c r="H20" s="752">
        <v>8.0051249999999996</v>
      </c>
      <c r="I20" s="751">
        <v>278.25</v>
      </c>
      <c r="J20" s="752">
        <v>0.59947499999999998</v>
      </c>
      <c r="K20" s="751">
        <v>319.95999999999998</v>
      </c>
      <c r="L20" s="752">
        <v>12.275550000000001</v>
      </c>
      <c r="M20" s="751">
        <v>317.39999999999998</v>
      </c>
      <c r="N20" s="752">
        <v>6.7272499999999997</v>
      </c>
      <c r="O20" s="751">
        <v>308.55</v>
      </c>
      <c r="P20" s="752">
        <v>8.3721250000000005</v>
      </c>
      <c r="Q20" s="751">
        <v>333.65</v>
      </c>
    </row>
    <row r="21" spans="1:17" ht="11.45" customHeight="1">
      <c r="A21" s="641">
        <v>42105</v>
      </c>
      <c r="B21" s="752">
        <v>2.5745499999999999</v>
      </c>
      <c r="C21" s="751">
        <v>807.29</v>
      </c>
      <c r="D21" s="752">
        <v>3.0817749999999999</v>
      </c>
      <c r="E21" s="751">
        <v>894.2</v>
      </c>
      <c r="F21" s="752">
        <v>5.907775</v>
      </c>
      <c r="G21" s="751">
        <v>879.65</v>
      </c>
      <c r="H21" s="752">
        <v>3.3624499999999999</v>
      </c>
      <c r="I21" s="751">
        <v>276.5</v>
      </c>
      <c r="J21" s="752">
        <v>1.44635</v>
      </c>
      <c r="K21" s="751">
        <v>318.04000000000002</v>
      </c>
      <c r="L21" s="752">
        <v>14.9499</v>
      </c>
      <c r="M21" s="751">
        <v>319.39999999999998</v>
      </c>
      <c r="N21" s="752">
        <v>8.5749250000000004</v>
      </c>
      <c r="O21" s="751">
        <v>309.16000000000003</v>
      </c>
      <c r="P21" s="752">
        <v>5.0975250000000001</v>
      </c>
      <c r="Q21" s="751">
        <v>336.57</v>
      </c>
    </row>
    <row r="22" spans="1:17" ht="11.45" customHeight="1">
      <c r="A22" s="641">
        <v>42112</v>
      </c>
      <c r="B22" s="798">
        <v>4.5145749999999998</v>
      </c>
      <c r="C22" s="799">
        <v>799.38</v>
      </c>
      <c r="D22" s="798">
        <v>2.1671</v>
      </c>
      <c r="E22" s="799">
        <v>894.12</v>
      </c>
      <c r="F22" s="798">
        <v>6.2723250000000004</v>
      </c>
      <c r="G22" s="799">
        <v>890.19</v>
      </c>
      <c r="H22" s="798">
        <v>12.441125</v>
      </c>
      <c r="I22" s="799">
        <v>265.25</v>
      </c>
      <c r="J22" s="798">
        <v>0.51775000000000004</v>
      </c>
      <c r="K22" s="799">
        <v>320.91000000000003</v>
      </c>
      <c r="L22" s="798">
        <v>19.7881</v>
      </c>
      <c r="M22" s="799">
        <v>321.13</v>
      </c>
      <c r="N22" s="798">
        <v>9.6457999999999995</v>
      </c>
      <c r="O22" s="799">
        <v>292.55</v>
      </c>
      <c r="P22" s="798">
        <v>6.94095</v>
      </c>
      <c r="Q22" s="799">
        <v>331.54</v>
      </c>
    </row>
    <row r="23" spans="1:17" ht="11.45" customHeight="1">
      <c r="A23" s="641">
        <v>42119</v>
      </c>
      <c r="B23" s="750">
        <v>2.697775</v>
      </c>
      <c r="C23" s="761">
        <v>812.08</v>
      </c>
      <c r="D23" s="750">
        <v>3.7008749999999999</v>
      </c>
      <c r="E23" s="761">
        <v>886.12</v>
      </c>
      <c r="F23" s="750">
        <v>4.9942000000000002</v>
      </c>
      <c r="G23" s="761">
        <v>891.28</v>
      </c>
      <c r="H23" s="750">
        <v>6.1253500000000001</v>
      </c>
      <c r="I23" s="761">
        <v>263.75</v>
      </c>
      <c r="J23" s="750">
        <v>2.804125</v>
      </c>
      <c r="K23" s="761">
        <v>287.76</v>
      </c>
      <c r="L23" s="750">
        <v>13.86415</v>
      </c>
      <c r="M23" s="761">
        <v>320.56</v>
      </c>
      <c r="N23" s="750">
        <v>16.380375000000001</v>
      </c>
      <c r="O23" s="761">
        <v>280.75</v>
      </c>
      <c r="P23" s="750">
        <v>7.6808750000000003</v>
      </c>
      <c r="Q23" s="761">
        <v>329.4</v>
      </c>
    </row>
    <row r="24" spans="1:17" ht="11.45" customHeight="1">
      <c r="A24" s="641">
        <v>42126</v>
      </c>
      <c r="B24" s="752">
        <v>1.9572499999999999</v>
      </c>
      <c r="C24" s="751">
        <v>802.3</v>
      </c>
      <c r="D24" s="752">
        <v>3.6972999999999998</v>
      </c>
      <c r="E24" s="751">
        <v>871.35</v>
      </c>
      <c r="F24" s="752">
        <v>4.54955</v>
      </c>
      <c r="G24" s="751">
        <v>883.57</v>
      </c>
      <c r="H24" s="752">
        <v>8.7997499999999995</v>
      </c>
      <c r="I24" s="751">
        <v>263.63</v>
      </c>
      <c r="J24" s="752">
        <v>0.43637500000000001</v>
      </c>
      <c r="K24" s="751">
        <v>311.08</v>
      </c>
      <c r="L24" s="752">
        <v>13.510825000000001</v>
      </c>
      <c r="M24" s="751">
        <v>314.66000000000003</v>
      </c>
      <c r="N24" s="752">
        <v>17.969799999999999</v>
      </c>
      <c r="O24" s="751">
        <v>273.14</v>
      </c>
      <c r="P24" s="752">
        <v>4.0294499999999998</v>
      </c>
      <c r="Q24" s="751">
        <v>327.24</v>
      </c>
    </row>
    <row r="25" spans="1:17" ht="11.45" customHeight="1">
      <c r="A25" s="641">
        <v>42133</v>
      </c>
      <c r="B25" s="752">
        <v>3.5523500000000001</v>
      </c>
      <c r="C25" s="751">
        <v>789.29</v>
      </c>
      <c r="D25" s="752">
        <v>3.8659750000000002</v>
      </c>
      <c r="E25" s="751">
        <v>870.43</v>
      </c>
      <c r="F25" s="752">
        <v>6.3139500000000002</v>
      </c>
      <c r="G25" s="751">
        <v>875.14</v>
      </c>
      <c r="H25" s="752">
        <v>7.8377749999999997</v>
      </c>
      <c r="I25" s="751">
        <v>260.33</v>
      </c>
      <c r="J25" s="752">
        <v>1.3582749999999999</v>
      </c>
      <c r="K25" s="751">
        <v>307.83999999999997</v>
      </c>
      <c r="L25" s="752">
        <v>14.708600000000001</v>
      </c>
      <c r="M25" s="751">
        <v>307.82</v>
      </c>
      <c r="N25" s="752">
        <v>6.5725749999999996</v>
      </c>
      <c r="O25" s="751">
        <v>276.61</v>
      </c>
      <c r="P25" s="752">
        <v>9.5691000000000006</v>
      </c>
      <c r="Q25" s="751">
        <v>316.39</v>
      </c>
    </row>
    <row r="26" spans="1:17" ht="11.45" customHeight="1">
      <c r="A26" s="641">
        <v>42140</v>
      </c>
      <c r="B26" s="798">
        <v>3.4163250000000001</v>
      </c>
      <c r="C26" s="799">
        <v>802.45</v>
      </c>
      <c r="D26" s="798">
        <v>2.4299249999999999</v>
      </c>
      <c r="E26" s="799">
        <v>883.85</v>
      </c>
      <c r="F26" s="798">
        <v>4.9139499999999998</v>
      </c>
      <c r="G26" s="799">
        <v>902.76</v>
      </c>
      <c r="H26" s="798">
        <v>3.3172000000000001</v>
      </c>
      <c r="I26" s="799">
        <v>274.2</v>
      </c>
      <c r="J26" s="798">
        <v>2.1967750000000001</v>
      </c>
      <c r="K26" s="799">
        <v>309.74</v>
      </c>
      <c r="L26" s="798">
        <v>12.992850000000001</v>
      </c>
      <c r="M26" s="799">
        <v>305.83999999999997</v>
      </c>
      <c r="N26" s="798">
        <v>7.8657250000000003</v>
      </c>
      <c r="O26" s="799">
        <v>281.41000000000003</v>
      </c>
      <c r="P26" s="798">
        <v>6.0225749999999998</v>
      </c>
      <c r="Q26" s="799">
        <v>315.02</v>
      </c>
    </row>
    <row r="27" spans="1:17" ht="11.45" customHeight="1">
      <c r="A27" s="641">
        <v>42147</v>
      </c>
      <c r="B27" s="750">
        <v>2.024575</v>
      </c>
      <c r="C27" s="761">
        <v>818.04</v>
      </c>
      <c r="D27" s="750">
        <v>2.0123500000000001</v>
      </c>
      <c r="E27" s="761">
        <v>893.76</v>
      </c>
      <c r="F27" s="750">
        <v>5.2895000000000003</v>
      </c>
      <c r="G27" s="761">
        <v>909.62</v>
      </c>
      <c r="H27" s="750">
        <v>5.1914499999999997</v>
      </c>
      <c r="I27" s="761">
        <v>274.2</v>
      </c>
      <c r="J27" s="750">
        <v>1.7861</v>
      </c>
      <c r="K27" s="761">
        <v>294.38</v>
      </c>
      <c r="L27" s="750">
        <v>29.866599999999998</v>
      </c>
      <c r="M27" s="761">
        <v>296.62</v>
      </c>
      <c r="N27" s="750">
        <v>8.2737999999999996</v>
      </c>
      <c r="O27" s="761">
        <v>284.27999999999997</v>
      </c>
      <c r="P27" s="750">
        <v>9.5557999999999996</v>
      </c>
      <c r="Q27" s="761">
        <v>301.45999999999998</v>
      </c>
    </row>
    <row r="28" spans="1:17" ht="11.45" customHeight="1">
      <c r="A28" s="641">
        <v>42154</v>
      </c>
      <c r="B28" s="752">
        <v>2.9527000000000001</v>
      </c>
      <c r="C28" s="751">
        <v>793.64</v>
      </c>
      <c r="D28" s="752">
        <v>3.0916250000000001</v>
      </c>
      <c r="E28" s="751">
        <v>871.09</v>
      </c>
      <c r="F28" s="752">
        <v>5.1610500000000004</v>
      </c>
      <c r="G28" s="751">
        <v>883.3</v>
      </c>
      <c r="H28" s="752">
        <v>4.2784500000000003</v>
      </c>
      <c r="I28" s="751">
        <v>274.18</v>
      </c>
      <c r="J28" s="752">
        <v>0.2084</v>
      </c>
      <c r="K28" s="751">
        <v>314.47000000000003</v>
      </c>
      <c r="L28" s="752">
        <v>19.768474999999999</v>
      </c>
      <c r="M28" s="751">
        <v>295.60000000000002</v>
      </c>
      <c r="N28" s="752">
        <v>9.2084499999999991</v>
      </c>
      <c r="O28" s="751">
        <v>287.36</v>
      </c>
      <c r="P28" s="752">
        <v>5.5154750000000003</v>
      </c>
      <c r="Q28" s="751">
        <v>290.39</v>
      </c>
    </row>
    <row r="29" spans="1:17" ht="11.45" customHeight="1">
      <c r="A29" s="641">
        <v>42161</v>
      </c>
      <c r="B29" s="752">
        <v>3.5138500000000001</v>
      </c>
      <c r="C29" s="751">
        <v>757.69</v>
      </c>
      <c r="D29" s="752">
        <v>1.9990000000000001</v>
      </c>
      <c r="E29" s="751">
        <v>848.87</v>
      </c>
      <c r="F29" s="752">
        <v>7.5456750000000001</v>
      </c>
      <c r="G29" s="751">
        <v>852.77</v>
      </c>
      <c r="H29" s="752">
        <v>5.3321500000000004</v>
      </c>
      <c r="I29" s="751">
        <v>267.11</v>
      </c>
      <c r="J29" s="752">
        <v>0.65032500000000004</v>
      </c>
      <c r="K29" s="751">
        <v>314.76</v>
      </c>
      <c r="L29" s="752">
        <v>19.116975</v>
      </c>
      <c r="M29" s="751">
        <v>287.31</v>
      </c>
      <c r="N29" s="752">
        <v>11.040649999999999</v>
      </c>
      <c r="O29" s="751">
        <v>273.27999999999997</v>
      </c>
      <c r="P29" s="752">
        <v>9.4059249999999999</v>
      </c>
      <c r="Q29" s="751">
        <v>279.82</v>
      </c>
    </row>
    <row r="30" spans="1:17" ht="11.45" customHeight="1">
      <c r="A30" s="641">
        <v>42168</v>
      </c>
      <c r="B30" s="798">
        <v>6.1835500000000003</v>
      </c>
      <c r="C30" s="799">
        <v>708.25</v>
      </c>
      <c r="D30" s="798">
        <v>5.9388249999999996</v>
      </c>
      <c r="E30" s="799">
        <v>798.01</v>
      </c>
      <c r="F30" s="798">
        <v>9.0838249999999992</v>
      </c>
      <c r="G30" s="799">
        <v>815.9</v>
      </c>
      <c r="H30" s="798">
        <v>7.9823250000000003</v>
      </c>
      <c r="I30" s="799">
        <v>279.31</v>
      </c>
      <c r="J30" s="798">
        <v>0.77210000000000001</v>
      </c>
      <c r="K30" s="799">
        <v>308.18</v>
      </c>
      <c r="L30" s="798">
        <v>23.143350000000002</v>
      </c>
      <c r="M30" s="799">
        <v>299.23</v>
      </c>
      <c r="N30" s="798">
        <v>8.1680250000000001</v>
      </c>
      <c r="O30" s="799">
        <v>270.36</v>
      </c>
      <c r="P30" s="798">
        <v>6.9738499999999997</v>
      </c>
      <c r="Q30" s="799">
        <v>281.52</v>
      </c>
    </row>
    <row r="31" spans="1:17" ht="11.45" customHeight="1">
      <c r="A31" s="641">
        <v>42175</v>
      </c>
      <c r="B31" s="750">
        <v>2.5985749999999999</v>
      </c>
      <c r="C31" s="761">
        <v>724.87</v>
      </c>
      <c r="D31" s="750">
        <v>2.8796750000000002</v>
      </c>
      <c r="E31" s="761">
        <v>816.12</v>
      </c>
      <c r="F31" s="750">
        <v>6.7556000000000003</v>
      </c>
      <c r="G31" s="761">
        <v>820.24</v>
      </c>
      <c r="H31" s="750">
        <v>2.664425</v>
      </c>
      <c r="I31" s="761">
        <v>292.7</v>
      </c>
      <c r="J31" s="750">
        <v>0.49577500000000002</v>
      </c>
      <c r="K31" s="761">
        <v>299.39999999999998</v>
      </c>
      <c r="L31" s="750">
        <v>20.133075000000002</v>
      </c>
      <c r="M31" s="761">
        <v>315.13</v>
      </c>
      <c r="N31" s="750">
        <v>12.9322</v>
      </c>
      <c r="O31" s="761">
        <v>274.97000000000003</v>
      </c>
      <c r="P31" s="750">
        <v>3.7431000000000001</v>
      </c>
      <c r="Q31" s="761">
        <v>293.14</v>
      </c>
    </row>
    <row r="32" spans="1:17" ht="11.45" customHeight="1">
      <c r="A32" s="641">
        <v>42182</v>
      </c>
      <c r="B32" s="752">
        <v>3.2343999999999999</v>
      </c>
      <c r="C32" s="751">
        <v>715.1</v>
      </c>
      <c r="D32" s="752">
        <v>3.3626999999999998</v>
      </c>
      <c r="E32" s="751">
        <v>796.66</v>
      </c>
      <c r="F32" s="752">
        <v>5.8019249999999998</v>
      </c>
      <c r="G32" s="751">
        <v>815.83</v>
      </c>
      <c r="H32" s="752">
        <v>5.2173999999999996</v>
      </c>
      <c r="I32" s="751">
        <v>305.87</v>
      </c>
      <c r="J32" s="752">
        <v>0.60347499999999998</v>
      </c>
      <c r="K32" s="751">
        <v>306.31</v>
      </c>
      <c r="L32" s="752">
        <v>11.80015</v>
      </c>
      <c r="M32" s="751">
        <v>321.39</v>
      </c>
      <c r="N32" s="752">
        <v>9.1538749999999993</v>
      </c>
      <c r="O32" s="751">
        <v>273.07</v>
      </c>
      <c r="P32" s="752">
        <v>11.586449999999999</v>
      </c>
      <c r="Q32" s="751">
        <v>301.85000000000002</v>
      </c>
    </row>
    <row r="33" spans="1:17" ht="11.45" customHeight="1">
      <c r="A33" s="641">
        <v>42189</v>
      </c>
      <c r="B33" s="752">
        <v>2.9221750000000002</v>
      </c>
      <c r="C33" s="751">
        <v>710.02</v>
      </c>
      <c r="D33" s="752">
        <v>2.2466750000000002</v>
      </c>
      <c r="E33" s="751">
        <v>789.8</v>
      </c>
      <c r="F33" s="752">
        <v>6.0724749999999998</v>
      </c>
      <c r="G33" s="751">
        <v>791.85</v>
      </c>
      <c r="H33" s="752">
        <v>3.0042</v>
      </c>
      <c r="I33" s="751">
        <v>302.18</v>
      </c>
      <c r="J33" s="752">
        <v>0.83309999999999995</v>
      </c>
      <c r="K33" s="751">
        <v>307.79000000000002</v>
      </c>
      <c r="L33" s="752">
        <v>8.9809000000000001</v>
      </c>
      <c r="M33" s="751">
        <v>315.94</v>
      </c>
      <c r="N33" s="752">
        <v>9.1929250000000007</v>
      </c>
      <c r="O33" s="751">
        <v>269.27</v>
      </c>
      <c r="P33" s="752">
        <v>5.4911500000000002</v>
      </c>
      <c r="Q33" s="751">
        <v>301.64</v>
      </c>
    </row>
    <row r="34" spans="1:17" ht="11.45" customHeight="1">
      <c r="A34" s="641">
        <v>42196</v>
      </c>
      <c r="B34" s="798">
        <v>4.09985</v>
      </c>
      <c r="C34" s="799">
        <v>674.9</v>
      </c>
      <c r="D34" s="798">
        <v>5.2549250000000001</v>
      </c>
      <c r="E34" s="799">
        <v>765.57</v>
      </c>
      <c r="F34" s="798">
        <v>9.3154000000000003</v>
      </c>
      <c r="G34" s="799">
        <v>756.93</v>
      </c>
      <c r="H34" s="798">
        <v>10.757275</v>
      </c>
      <c r="I34" s="799">
        <v>285.58</v>
      </c>
      <c r="J34" s="798">
        <v>3.2987250000000001</v>
      </c>
      <c r="K34" s="799">
        <v>301.04000000000002</v>
      </c>
      <c r="L34" s="798">
        <v>28.45655</v>
      </c>
      <c r="M34" s="799">
        <v>298.87</v>
      </c>
      <c r="N34" s="798">
        <v>13.54045</v>
      </c>
      <c r="O34" s="799">
        <v>265.19</v>
      </c>
      <c r="P34" s="798">
        <v>7.7890249999999996</v>
      </c>
      <c r="Q34" s="799">
        <v>296.08</v>
      </c>
    </row>
    <row r="35" spans="1:17" ht="11.45" customHeight="1">
      <c r="A35" s="641">
        <v>42203</v>
      </c>
      <c r="B35" s="750">
        <v>5.9004500000000002</v>
      </c>
      <c r="C35" s="761">
        <v>647.1</v>
      </c>
      <c r="D35" s="750">
        <v>3.4992000000000001</v>
      </c>
      <c r="E35" s="761">
        <v>732.14</v>
      </c>
      <c r="F35" s="750">
        <v>15.424125</v>
      </c>
      <c r="G35" s="761">
        <v>723.88</v>
      </c>
      <c r="H35" s="750">
        <v>6.7162249999999997</v>
      </c>
      <c r="I35" s="761">
        <v>277.10000000000002</v>
      </c>
      <c r="J35" s="750">
        <v>1.923125</v>
      </c>
      <c r="K35" s="761">
        <v>296.20999999999998</v>
      </c>
      <c r="L35" s="750">
        <v>25.077449999999999</v>
      </c>
      <c r="M35" s="761">
        <v>299.04000000000002</v>
      </c>
      <c r="N35" s="750">
        <v>10.431050000000001</v>
      </c>
      <c r="O35" s="761">
        <v>264.55</v>
      </c>
      <c r="P35" s="750">
        <v>10.536799999999999</v>
      </c>
      <c r="Q35" s="761">
        <v>292.02999999999997</v>
      </c>
    </row>
    <row r="36" spans="1:17" ht="11.45" customHeight="1">
      <c r="A36" s="641">
        <v>42210</v>
      </c>
      <c r="B36" s="752">
        <v>5.4907750000000002</v>
      </c>
      <c r="C36" s="751">
        <v>646</v>
      </c>
      <c r="D36" s="752">
        <v>3.691875</v>
      </c>
      <c r="E36" s="751">
        <v>738.86</v>
      </c>
      <c r="F36" s="752">
        <v>7.1892250000000004</v>
      </c>
      <c r="G36" s="751">
        <v>728.35</v>
      </c>
      <c r="H36" s="752">
        <v>9.6886749999999999</v>
      </c>
      <c r="I36" s="751">
        <v>273.13</v>
      </c>
      <c r="J36" s="752">
        <v>0.7329</v>
      </c>
      <c r="K36" s="751">
        <v>296.11</v>
      </c>
      <c r="L36" s="752">
        <v>23.06935</v>
      </c>
      <c r="M36" s="751">
        <v>306.62</v>
      </c>
      <c r="N36" s="752">
        <v>7.5560749999999999</v>
      </c>
      <c r="O36" s="751">
        <v>262.12</v>
      </c>
      <c r="P36" s="752">
        <v>5.7381500000000001</v>
      </c>
      <c r="Q36" s="751">
        <v>303.47000000000003</v>
      </c>
    </row>
    <row r="37" spans="1:17" ht="11.45" customHeight="1">
      <c r="A37" s="641">
        <v>42217</v>
      </c>
      <c r="B37" s="752">
        <v>6.7158499999999997</v>
      </c>
      <c r="C37" s="751">
        <v>645.74</v>
      </c>
      <c r="D37" s="752">
        <v>3.6179000000000001</v>
      </c>
      <c r="E37" s="751">
        <v>744.82</v>
      </c>
      <c r="F37" s="752">
        <v>7.9404500000000002</v>
      </c>
      <c r="G37" s="751">
        <v>735.51</v>
      </c>
      <c r="H37" s="752">
        <v>11.803100000000001</v>
      </c>
      <c r="I37" s="751">
        <v>268.93</v>
      </c>
      <c r="J37" s="752">
        <v>0.64375000000000004</v>
      </c>
      <c r="K37" s="751">
        <v>301.33</v>
      </c>
      <c r="L37" s="752">
        <v>17.970874999999999</v>
      </c>
      <c r="M37" s="751">
        <v>311.07</v>
      </c>
      <c r="N37" s="752">
        <v>14.961575</v>
      </c>
      <c r="O37" s="751">
        <v>259.85000000000002</v>
      </c>
      <c r="P37" s="752">
        <v>6.3584500000000004</v>
      </c>
      <c r="Q37" s="751">
        <v>302.76</v>
      </c>
    </row>
    <row r="38" spans="1:17" ht="11.45" customHeight="1">
      <c r="A38" s="641">
        <v>42224</v>
      </c>
      <c r="B38" s="798">
        <v>2.4295499999999999</v>
      </c>
      <c r="C38" s="799">
        <v>685.51</v>
      </c>
      <c r="D38" s="798">
        <v>4.2601500000000003</v>
      </c>
      <c r="E38" s="799">
        <v>776.42</v>
      </c>
      <c r="F38" s="798">
        <v>9.6662999999999997</v>
      </c>
      <c r="G38" s="799">
        <v>768.35</v>
      </c>
      <c r="H38" s="798">
        <v>15.676875000000001</v>
      </c>
      <c r="I38" s="799">
        <v>269.87</v>
      </c>
      <c r="J38" s="798">
        <v>1.1857500000000001</v>
      </c>
      <c r="K38" s="799">
        <v>305.2</v>
      </c>
      <c r="L38" s="798">
        <v>27.604949999999999</v>
      </c>
      <c r="M38" s="799">
        <v>313.97000000000003</v>
      </c>
      <c r="N38" s="798">
        <v>13.263400000000001</v>
      </c>
      <c r="O38" s="799">
        <v>260.35000000000002</v>
      </c>
      <c r="P38" s="798">
        <v>9.3870249999999995</v>
      </c>
      <c r="Q38" s="799">
        <v>304.23</v>
      </c>
    </row>
    <row r="39" spans="1:17" ht="11.45" customHeight="1">
      <c r="A39" s="641">
        <v>42231</v>
      </c>
      <c r="B39" s="750">
        <v>2.6865749999999999</v>
      </c>
      <c r="C39" s="761">
        <v>713.82</v>
      </c>
      <c r="D39" s="750">
        <v>2.1278999999999999</v>
      </c>
      <c r="E39" s="761">
        <v>822.54</v>
      </c>
      <c r="F39" s="750">
        <v>5.379175</v>
      </c>
      <c r="G39" s="761">
        <v>794.46</v>
      </c>
      <c r="H39" s="750">
        <v>3.6694249999999999</v>
      </c>
      <c r="I39" s="761">
        <v>273.14</v>
      </c>
      <c r="J39" s="750">
        <v>9.8650000000000002E-2</v>
      </c>
      <c r="K39" s="761">
        <v>304.87</v>
      </c>
      <c r="L39" s="750">
        <v>17.800049999999999</v>
      </c>
      <c r="M39" s="761">
        <v>325.42</v>
      </c>
      <c r="N39" s="750">
        <v>12.586325</v>
      </c>
      <c r="O39" s="761">
        <v>262.44</v>
      </c>
      <c r="P39" s="750">
        <v>6.2681500000000003</v>
      </c>
      <c r="Q39" s="761">
        <v>309.36</v>
      </c>
    </row>
    <row r="40" spans="1:17" ht="11.45" customHeight="1">
      <c r="A40" s="641">
        <v>42238</v>
      </c>
      <c r="B40" s="752">
        <v>3.0847500000000001</v>
      </c>
      <c r="C40" s="751">
        <v>747.6</v>
      </c>
      <c r="D40" s="752">
        <v>3.0948250000000002</v>
      </c>
      <c r="E40" s="751">
        <v>854.39</v>
      </c>
      <c r="F40" s="752">
        <v>10.384824999999999</v>
      </c>
      <c r="G40" s="751">
        <v>815.97</v>
      </c>
      <c r="H40" s="752">
        <v>11.808775000000001</v>
      </c>
      <c r="I40" s="751">
        <v>264.81</v>
      </c>
      <c r="J40" s="752">
        <v>0.34592499999999998</v>
      </c>
      <c r="K40" s="751">
        <v>302.92</v>
      </c>
      <c r="L40" s="752">
        <v>19.094674999999999</v>
      </c>
      <c r="M40" s="751">
        <v>324.69</v>
      </c>
      <c r="N40" s="752">
        <v>8.7577250000000006</v>
      </c>
      <c r="O40" s="751">
        <v>264.19</v>
      </c>
      <c r="P40" s="752">
        <v>8.3494499999999992</v>
      </c>
      <c r="Q40" s="751">
        <v>303.41000000000003</v>
      </c>
    </row>
    <row r="41" spans="1:17" ht="11.45" customHeight="1">
      <c r="A41" s="641">
        <v>42245</v>
      </c>
      <c r="B41" s="752">
        <v>2.4049</v>
      </c>
      <c r="C41" s="751">
        <v>755.79</v>
      </c>
      <c r="D41" s="752">
        <v>3.3196750000000002</v>
      </c>
      <c r="E41" s="751">
        <v>865.94</v>
      </c>
      <c r="F41" s="752">
        <v>5.7452750000000004</v>
      </c>
      <c r="G41" s="751">
        <v>832.49</v>
      </c>
      <c r="H41" s="752">
        <v>6.16995</v>
      </c>
      <c r="I41" s="751">
        <v>262.56</v>
      </c>
      <c r="J41" s="752">
        <v>0.13622500000000001</v>
      </c>
      <c r="K41" s="751">
        <v>299.16000000000003</v>
      </c>
      <c r="L41" s="752">
        <v>14.419</v>
      </c>
      <c r="M41" s="751">
        <v>319.88</v>
      </c>
      <c r="N41" s="752">
        <v>16.33595</v>
      </c>
      <c r="O41" s="751">
        <v>263.93</v>
      </c>
      <c r="P41" s="752">
        <v>8.8470499999999994</v>
      </c>
      <c r="Q41" s="751">
        <v>295.3</v>
      </c>
    </row>
    <row r="42" spans="1:17" ht="11.45" customHeight="1">
      <c r="A42" s="641">
        <v>42252</v>
      </c>
      <c r="B42" s="798">
        <v>2.3338749999999999</v>
      </c>
      <c r="C42" s="799">
        <v>744.54</v>
      </c>
      <c r="D42" s="798">
        <v>1.474675</v>
      </c>
      <c r="E42" s="799">
        <v>883.93</v>
      </c>
      <c r="F42" s="798">
        <v>6.1942000000000004</v>
      </c>
      <c r="G42" s="799">
        <v>831.28</v>
      </c>
      <c r="H42" s="798">
        <v>13.147425</v>
      </c>
      <c r="I42" s="799">
        <v>254.58</v>
      </c>
      <c r="J42" s="798">
        <v>0.38929999999999998</v>
      </c>
      <c r="K42" s="799">
        <v>297.62</v>
      </c>
      <c r="L42" s="798">
        <v>23.388024999999999</v>
      </c>
      <c r="M42" s="799">
        <v>315.99</v>
      </c>
      <c r="N42" s="798">
        <v>7.7243500000000003</v>
      </c>
      <c r="O42" s="799">
        <v>265.73</v>
      </c>
      <c r="P42" s="798">
        <v>5.4890499999999998</v>
      </c>
      <c r="Q42" s="799">
        <v>292.41000000000003</v>
      </c>
    </row>
    <row r="43" spans="1:17" ht="11.45" customHeight="1">
      <c r="A43" s="641">
        <v>42259</v>
      </c>
      <c r="B43" s="750">
        <v>2.9907249999999999</v>
      </c>
      <c r="C43" s="761">
        <v>715.65</v>
      </c>
      <c r="D43" s="750">
        <v>2.5113249999999998</v>
      </c>
      <c r="E43" s="761">
        <v>860.6</v>
      </c>
      <c r="F43" s="750">
        <v>4.997325</v>
      </c>
      <c r="G43" s="761">
        <v>807.27</v>
      </c>
      <c r="H43" s="750">
        <v>9.5894250000000003</v>
      </c>
      <c r="I43" s="761">
        <v>260.77999999999997</v>
      </c>
      <c r="J43" s="750">
        <v>0.10105</v>
      </c>
      <c r="K43" s="761">
        <v>297.95999999999998</v>
      </c>
      <c r="L43" s="750">
        <v>32.493175000000001</v>
      </c>
      <c r="M43" s="761">
        <v>320</v>
      </c>
      <c r="N43" s="750">
        <v>26.369425</v>
      </c>
      <c r="O43" s="761">
        <v>261.16000000000003</v>
      </c>
      <c r="P43" s="750">
        <v>8.9781250000000004</v>
      </c>
      <c r="Q43" s="761">
        <v>288.45999999999998</v>
      </c>
    </row>
    <row r="44" spans="1:17" ht="11.45" customHeight="1">
      <c r="A44" s="641">
        <v>42266</v>
      </c>
      <c r="B44" s="752">
        <v>3.475225</v>
      </c>
      <c r="C44" s="751">
        <v>675.26</v>
      </c>
      <c r="D44" s="752">
        <v>3.0802999999999998</v>
      </c>
      <c r="E44" s="751">
        <v>809.6</v>
      </c>
      <c r="F44" s="752">
        <v>10.467750000000001</v>
      </c>
      <c r="G44" s="751">
        <v>749.69</v>
      </c>
      <c r="H44" s="752">
        <v>9.7860499999999995</v>
      </c>
      <c r="I44" s="751">
        <v>247.69</v>
      </c>
      <c r="J44" s="752">
        <v>0.15337500000000001</v>
      </c>
      <c r="K44" s="751">
        <v>298.83999999999997</v>
      </c>
      <c r="L44" s="752">
        <v>15.437799999999999</v>
      </c>
      <c r="M44" s="751">
        <v>318.27</v>
      </c>
      <c r="N44" s="752">
        <v>10.71115</v>
      </c>
      <c r="O44" s="751">
        <v>260.75</v>
      </c>
      <c r="P44" s="752">
        <v>6.8869749999999996</v>
      </c>
      <c r="Q44" s="751">
        <v>285.32</v>
      </c>
    </row>
    <row r="45" spans="1:17" ht="11.45" customHeight="1">
      <c r="A45" s="641">
        <v>42273</v>
      </c>
      <c r="B45" s="752">
        <v>5.9667250000000003</v>
      </c>
      <c r="C45" s="751">
        <v>623.82000000000005</v>
      </c>
      <c r="D45" s="752">
        <v>2.3408250000000002</v>
      </c>
      <c r="E45" s="751">
        <v>774.45</v>
      </c>
      <c r="F45" s="752">
        <v>12.237674999999999</v>
      </c>
      <c r="G45" s="751">
        <v>700.67</v>
      </c>
      <c r="H45" s="752">
        <v>11.171675</v>
      </c>
      <c r="I45" s="751">
        <v>241.67</v>
      </c>
      <c r="J45" s="752">
        <v>0.46932499999999999</v>
      </c>
      <c r="K45" s="751">
        <v>283.95999999999998</v>
      </c>
      <c r="L45" s="752">
        <v>29.465975</v>
      </c>
      <c r="M45" s="751">
        <v>305.92</v>
      </c>
      <c r="N45" s="752">
        <v>8.7001500000000007</v>
      </c>
      <c r="O45" s="751">
        <v>248.71</v>
      </c>
      <c r="P45" s="752">
        <v>7.4779499999999999</v>
      </c>
      <c r="Q45" s="751">
        <v>277.58</v>
      </c>
    </row>
    <row r="46" spans="1:17" ht="11.45" customHeight="1">
      <c r="A46" s="641">
        <v>42280</v>
      </c>
      <c r="B46" s="798">
        <v>3.3437250000000001</v>
      </c>
      <c r="C46" s="799">
        <v>623.97</v>
      </c>
      <c r="D46" s="798">
        <v>1.8377250000000001</v>
      </c>
      <c r="E46" s="799">
        <v>779.65</v>
      </c>
      <c r="F46" s="798">
        <v>6.8939750000000002</v>
      </c>
      <c r="G46" s="799">
        <v>696.57</v>
      </c>
      <c r="H46" s="798">
        <v>11.624074999999999</v>
      </c>
      <c r="I46" s="799">
        <v>225.55</v>
      </c>
      <c r="J46" s="798">
        <v>0.40447499999999997</v>
      </c>
      <c r="K46" s="799">
        <v>284.56</v>
      </c>
      <c r="L46" s="798">
        <v>32.778300000000002</v>
      </c>
      <c r="M46" s="799">
        <v>291.06</v>
      </c>
      <c r="N46" s="798">
        <v>11.337775000000001</v>
      </c>
      <c r="O46" s="799">
        <v>237.67</v>
      </c>
      <c r="P46" s="798">
        <v>11.150525</v>
      </c>
      <c r="Q46" s="799">
        <v>261.07</v>
      </c>
    </row>
    <row r="47" spans="1:17" ht="11.45" customHeight="1">
      <c r="A47" s="641">
        <v>42287</v>
      </c>
      <c r="B47" s="750">
        <v>3.9572750000000001</v>
      </c>
      <c r="C47" s="761">
        <v>619.33000000000004</v>
      </c>
      <c r="D47" s="750">
        <v>2.7454000000000001</v>
      </c>
      <c r="E47" s="761">
        <v>773.21</v>
      </c>
      <c r="F47" s="750">
        <v>6.5582750000000001</v>
      </c>
      <c r="G47" s="761">
        <v>714.44</v>
      </c>
      <c r="H47" s="750">
        <v>11.671725</v>
      </c>
      <c r="I47" s="761">
        <v>214.97</v>
      </c>
      <c r="J47" s="750">
        <v>0.63347500000000001</v>
      </c>
      <c r="K47" s="761">
        <v>277.52999999999997</v>
      </c>
      <c r="L47" s="750">
        <v>29.173124999999999</v>
      </c>
      <c r="M47" s="761">
        <v>298.82</v>
      </c>
      <c r="N47" s="750">
        <v>15.943149999999999</v>
      </c>
      <c r="O47" s="761">
        <v>213.05</v>
      </c>
      <c r="P47" s="750">
        <v>8.8163499999999999</v>
      </c>
      <c r="Q47" s="761">
        <v>253.9</v>
      </c>
    </row>
    <row r="48" spans="1:17" ht="11.45" customHeight="1">
      <c r="A48" s="641">
        <v>42294</v>
      </c>
      <c r="B48" s="752">
        <v>3.3195000000000001</v>
      </c>
      <c r="C48" s="751">
        <v>671.71</v>
      </c>
      <c r="D48" s="752">
        <v>0.982375</v>
      </c>
      <c r="E48" s="751">
        <v>821.12</v>
      </c>
      <c r="F48" s="752">
        <v>5.1712749999999996</v>
      </c>
      <c r="G48" s="751">
        <v>759</v>
      </c>
      <c r="H48" s="752">
        <v>9.9896999999999991</v>
      </c>
      <c r="I48" s="751">
        <v>228.25</v>
      </c>
      <c r="J48" s="752">
        <v>0.53815000000000002</v>
      </c>
      <c r="K48" s="751">
        <v>277.74</v>
      </c>
      <c r="L48" s="752">
        <v>12.381824999999999</v>
      </c>
      <c r="M48" s="751">
        <v>313.64999999999998</v>
      </c>
      <c r="N48" s="752">
        <v>13.032450000000001</v>
      </c>
      <c r="O48" s="751">
        <v>227.59</v>
      </c>
      <c r="P48" s="752">
        <v>9.7517999999999994</v>
      </c>
      <c r="Q48" s="751">
        <v>266.69</v>
      </c>
    </row>
    <row r="49" spans="1:17" ht="11.45" customHeight="1">
      <c r="A49" s="641">
        <v>42301</v>
      </c>
      <c r="B49" s="752">
        <v>1.660825</v>
      </c>
      <c r="C49" s="751">
        <v>723.68</v>
      </c>
      <c r="D49" s="752">
        <v>2.4074499999999999</v>
      </c>
      <c r="E49" s="751">
        <v>859.08</v>
      </c>
      <c r="F49" s="752">
        <v>3.5513499999999998</v>
      </c>
      <c r="G49" s="751">
        <v>792.18</v>
      </c>
      <c r="H49" s="752">
        <v>4.9366500000000002</v>
      </c>
      <c r="I49" s="751">
        <v>232.06</v>
      </c>
      <c r="J49" s="752">
        <v>0.41699999999999998</v>
      </c>
      <c r="K49" s="751">
        <v>294.75</v>
      </c>
      <c r="L49" s="752">
        <v>11.59835</v>
      </c>
      <c r="M49" s="751">
        <v>320.70999999999998</v>
      </c>
      <c r="N49" s="752">
        <v>8.5742750000000001</v>
      </c>
      <c r="O49" s="751">
        <v>223.34</v>
      </c>
      <c r="P49" s="752">
        <v>4.1012250000000003</v>
      </c>
      <c r="Q49" s="751">
        <v>273.47000000000003</v>
      </c>
    </row>
    <row r="50" spans="1:17" ht="11.45" customHeight="1">
      <c r="A50" s="641">
        <v>42308</v>
      </c>
      <c r="B50" s="798">
        <v>1.1349499999999999</v>
      </c>
      <c r="C50" s="799">
        <v>784.94</v>
      </c>
      <c r="D50" s="798">
        <v>1.9747749999999999</v>
      </c>
      <c r="E50" s="799">
        <v>925.86</v>
      </c>
      <c r="F50" s="798">
        <v>2.386625</v>
      </c>
      <c r="G50" s="799">
        <v>846.33</v>
      </c>
      <c r="H50" s="798">
        <v>5.3908500000000004</v>
      </c>
      <c r="I50" s="799">
        <v>236.72</v>
      </c>
      <c r="J50" s="798">
        <v>0.33292500000000003</v>
      </c>
      <c r="K50" s="799">
        <v>281.91000000000003</v>
      </c>
      <c r="L50" s="798">
        <v>18.885825000000001</v>
      </c>
      <c r="M50" s="799">
        <v>317.45</v>
      </c>
      <c r="N50" s="798">
        <v>9.2730250000000005</v>
      </c>
      <c r="O50" s="799">
        <v>229.2</v>
      </c>
      <c r="P50" s="798">
        <v>3.088025</v>
      </c>
      <c r="Q50" s="799">
        <v>274.73</v>
      </c>
    </row>
    <row r="51" spans="1:17" ht="11.45" customHeight="1">
      <c r="A51" s="641">
        <v>42315</v>
      </c>
      <c r="B51" s="750">
        <v>0.83409999999999995</v>
      </c>
      <c r="C51" s="761">
        <v>792.41</v>
      </c>
      <c r="D51" s="750">
        <v>0.81694999999999995</v>
      </c>
      <c r="E51" s="761">
        <v>942.59</v>
      </c>
      <c r="F51" s="750">
        <v>1.1629750000000001</v>
      </c>
      <c r="G51" s="761">
        <v>867.66</v>
      </c>
      <c r="H51" s="750">
        <v>3.3188249999999999</v>
      </c>
      <c r="I51" s="761">
        <v>237.48</v>
      </c>
      <c r="J51" s="750">
        <v>0.20532500000000001</v>
      </c>
      <c r="K51" s="761">
        <v>283.08</v>
      </c>
      <c r="L51" s="750">
        <v>7</v>
      </c>
      <c r="M51" s="761">
        <v>321.64</v>
      </c>
      <c r="N51" s="750">
        <v>7.1478999999999999</v>
      </c>
      <c r="O51" s="761">
        <v>223.83</v>
      </c>
      <c r="P51" s="750">
        <v>9.2178500000000003</v>
      </c>
      <c r="Q51" s="761">
        <v>266.64</v>
      </c>
    </row>
    <row r="52" spans="1:17" ht="11.45" customHeight="1">
      <c r="A52" s="641">
        <v>42322</v>
      </c>
      <c r="B52" s="752">
        <v>1.396425</v>
      </c>
      <c r="C52" s="751">
        <v>813.45</v>
      </c>
      <c r="D52" s="752">
        <v>0.93169999999999997</v>
      </c>
      <c r="E52" s="751">
        <v>936.3</v>
      </c>
      <c r="F52" s="752">
        <v>2.2559749999999998</v>
      </c>
      <c r="G52" s="751">
        <v>884.19</v>
      </c>
      <c r="H52" s="752">
        <v>5.5707250000000004</v>
      </c>
      <c r="I52" s="751">
        <v>213.68</v>
      </c>
      <c r="J52" s="752">
        <v>0.36017500000000002</v>
      </c>
      <c r="K52" s="751">
        <v>282.27</v>
      </c>
      <c r="L52" s="752">
        <v>15.91555</v>
      </c>
      <c r="M52" s="751">
        <v>298.52</v>
      </c>
      <c r="N52" s="752">
        <v>9.8323499999999999</v>
      </c>
      <c r="O52" s="751">
        <v>211.51</v>
      </c>
      <c r="P52" s="752">
        <v>6.0078250000000004</v>
      </c>
      <c r="Q52" s="751">
        <v>252.56</v>
      </c>
    </row>
    <row r="53" spans="1:17" ht="11.45" customHeight="1">
      <c r="A53" s="641">
        <v>42329</v>
      </c>
      <c r="B53" s="752">
        <v>2.12825</v>
      </c>
      <c r="C53" s="751">
        <v>828.15</v>
      </c>
      <c r="D53" s="752">
        <v>1.161875</v>
      </c>
      <c r="E53" s="751">
        <v>956.78</v>
      </c>
      <c r="F53" s="752">
        <v>3.5689250000000001</v>
      </c>
      <c r="G53" s="751">
        <v>849.74</v>
      </c>
      <c r="H53" s="752">
        <v>8.27285</v>
      </c>
      <c r="I53" s="751">
        <v>203.45</v>
      </c>
      <c r="J53" s="752">
        <v>0.22420000000000001</v>
      </c>
      <c r="K53" s="751">
        <v>282.77999999999997</v>
      </c>
      <c r="L53" s="752">
        <v>9.1155249999999999</v>
      </c>
      <c r="M53" s="751">
        <v>291.23</v>
      </c>
      <c r="N53" s="752">
        <v>10.597325</v>
      </c>
      <c r="O53" s="751">
        <v>204.74</v>
      </c>
      <c r="P53" s="752">
        <v>7.5326750000000002</v>
      </c>
      <c r="Q53" s="751">
        <v>231.01</v>
      </c>
    </row>
    <row r="54" spans="1:17" ht="11.45" customHeight="1">
      <c r="A54" s="641">
        <v>42336</v>
      </c>
      <c r="B54" s="798">
        <v>1.5296000000000001</v>
      </c>
      <c r="C54" s="799">
        <v>847.87</v>
      </c>
      <c r="D54" s="798">
        <v>0.49619999999999997</v>
      </c>
      <c r="E54" s="799">
        <v>983.72</v>
      </c>
      <c r="F54" s="798">
        <v>1.7512000000000001</v>
      </c>
      <c r="G54" s="799">
        <v>885.05</v>
      </c>
      <c r="H54" s="798">
        <v>8.5357000000000003</v>
      </c>
      <c r="I54" s="799">
        <v>203.48</v>
      </c>
      <c r="J54" s="798">
        <v>0.2324</v>
      </c>
      <c r="K54" s="799">
        <v>281.83999999999997</v>
      </c>
      <c r="L54" s="798">
        <v>9.3958999999999993</v>
      </c>
      <c r="M54" s="799">
        <v>292.19</v>
      </c>
      <c r="N54" s="798">
        <v>6.5393249999999998</v>
      </c>
      <c r="O54" s="799">
        <v>214.38</v>
      </c>
      <c r="P54" s="798">
        <v>5.3859750000000002</v>
      </c>
      <c r="Q54" s="799">
        <v>217.27</v>
      </c>
    </row>
    <row r="55" spans="1:17" ht="11.45" customHeight="1">
      <c r="A55" s="641">
        <v>42343</v>
      </c>
      <c r="B55" s="750">
        <v>2.2415750000000001</v>
      </c>
      <c r="C55" s="761">
        <v>864.94</v>
      </c>
      <c r="D55" s="750">
        <v>0.952125</v>
      </c>
      <c r="E55" s="761">
        <v>942.82</v>
      </c>
      <c r="F55" s="750">
        <v>1.8518749999999999</v>
      </c>
      <c r="G55" s="761">
        <v>894.44</v>
      </c>
      <c r="H55" s="750">
        <v>5.0769500000000001</v>
      </c>
      <c r="I55" s="761">
        <v>205.02</v>
      </c>
      <c r="J55" s="750">
        <v>0.19550000000000001</v>
      </c>
      <c r="K55" s="761">
        <v>277.06</v>
      </c>
      <c r="L55" s="750">
        <v>11.8383</v>
      </c>
      <c r="M55" s="761">
        <v>294.56</v>
      </c>
      <c r="N55" s="750">
        <v>4.6839250000000003</v>
      </c>
      <c r="O55" s="761">
        <v>224.15</v>
      </c>
      <c r="P55" s="750">
        <v>12.456375</v>
      </c>
      <c r="Q55" s="761">
        <v>212.38</v>
      </c>
    </row>
    <row r="56" spans="1:17" ht="11.45" customHeight="1">
      <c r="A56" s="641">
        <v>42350</v>
      </c>
      <c r="B56" s="750">
        <v>2.9384250000000001</v>
      </c>
      <c r="C56" s="761">
        <v>876.71</v>
      </c>
      <c r="D56" s="750">
        <v>1.4757</v>
      </c>
      <c r="E56" s="761">
        <v>962.79</v>
      </c>
      <c r="F56" s="750">
        <v>2.9516749999999998</v>
      </c>
      <c r="G56" s="761">
        <v>907.28</v>
      </c>
      <c r="H56" s="750">
        <v>5.065175</v>
      </c>
      <c r="I56" s="761">
        <v>207.11</v>
      </c>
      <c r="J56" s="750">
        <v>0.56989999999999996</v>
      </c>
      <c r="K56" s="761">
        <v>276.89999999999998</v>
      </c>
      <c r="L56" s="750">
        <v>7.0359749999999996</v>
      </c>
      <c r="M56" s="761">
        <v>282.97000000000003</v>
      </c>
      <c r="N56" s="750">
        <v>6.8621499999999997</v>
      </c>
      <c r="O56" s="761">
        <v>222.66</v>
      </c>
      <c r="P56" s="750">
        <v>7.0400999999999998</v>
      </c>
      <c r="Q56" s="761">
        <v>213.27</v>
      </c>
    </row>
    <row r="57" spans="1:17" ht="11.45" customHeight="1">
      <c r="A57" s="641">
        <v>42357</v>
      </c>
      <c r="B57" s="752">
        <v>5.3272250000000003</v>
      </c>
      <c r="C57" s="751">
        <v>776.35</v>
      </c>
      <c r="D57" s="752">
        <v>1.7916749999999999</v>
      </c>
      <c r="E57" s="751">
        <v>918.3</v>
      </c>
      <c r="F57" s="752">
        <v>2.6379000000000001</v>
      </c>
      <c r="G57" s="751">
        <v>898.93</v>
      </c>
      <c r="H57" s="752">
        <v>9.69435</v>
      </c>
      <c r="I57" s="751">
        <v>201.16</v>
      </c>
      <c r="J57" s="752">
        <v>9.9099999999999994E-2</v>
      </c>
      <c r="K57" s="751">
        <v>271.25</v>
      </c>
      <c r="L57" s="752">
        <v>16.524225000000001</v>
      </c>
      <c r="M57" s="751">
        <v>270.26</v>
      </c>
      <c r="N57" s="752">
        <v>8.8897499999999994</v>
      </c>
      <c r="O57" s="751">
        <v>225.04</v>
      </c>
      <c r="P57" s="752">
        <v>5.4855999999999998</v>
      </c>
      <c r="Q57" s="751">
        <v>215.16</v>
      </c>
    </row>
    <row r="58" spans="1:17" ht="11.45" customHeight="1">
      <c r="A58" s="641">
        <v>42364</v>
      </c>
      <c r="B58" s="752">
        <v>2.795175</v>
      </c>
      <c r="C58" s="751">
        <v>763.75</v>
      </c>
      <c r="D58" s="752">
        <v>2.2866499999999998</v>
      </c>
      <c r="E58" s="751">
        <v>857.86</v>
      </c>
      <c r="F58" s="752">
        <v>5.4429999999999996</v>
      </c>
      <c r="G58" s="751">
        <v>820.99</v>
      </c>
      <c r="H58" s="752">
        <v>8.2228499999999993</v>
      </c>
      <c r="I58" s="751">
        <v>214.31</v>
      </c>
      <c r="J58" s="752">
        <v>8.1049999999999997E-2</v>
      </c>
      <c r="K58" s="751">
        <v>274.75</v>
      </c>
      <c r="L58" s="752">
        <v>14.013275</v>
      </c>
      <c r="M58" s="751">
        <v>279.52999999999997</v>
      </c>
      <c r="N58" s="752">
        <v>4.9516999999999998</v>
      </c>
      <c r="O58" s="751">
        <v>234.24</v>
      </c>
      <c r="P58" s="752">
        <v>6.4186750000000004</v>
      </c>
      <c r="Q58" s="751">
        <v>228.48</v>
      </c>
    </row>
    <row r="59" spans="1:17" ht="11.45" customHeight="1">
      <c r="A59" s="641">
        <v>42371</v>
      </c>
      <c r="B59" s="752">
        <v>3.2907000000000002</v>
      </c>
      <c r="C59" s="751">
        <v>742.58</v>
      </c>
      <c r="D59" s="752">
        <v>2.1405249999999998</v>
      </c>
      <c r="E59" s="751">
        <v>855.15</v>
      </c>
      <c r="F59" s="752">
        <v>3.77535</v>
      </c>
      <c r="G59" s="751">
        <v>801.92</v>
      </c>
      <c r="H59" s="752">
        <v>2.74125</v>
      </c>
      <c r="I59" s="751">
        <v>241.36</v>
      </c>
      <c r="J59" s="752">
        <v>0.89732500000000004</v>
      </c>
      <c r="K59" s="751">
        <v>273.13</v>
      </c>
      <c r="L59" s="752">
        <v>2.685975</v>
      </c>
      <c r="M59" s="751">
        <v>302.91000000000003</v>
      </c>
      <c r="N59" s="752">
        <v>2.3062749999999999</v>
      </c>
      <c r="O59" s="751">
        <v>257.76</v>
      </c>
      <c r="P59" s="752">
        <v>4.6017000000000001</v>
      </c>
      <c r="Q59" s="751">
        <v>264.29000000000002</v>
      </c>
    </row>
    <row r="60" spans="1:17" ht="6" customHeight="1">
      <c r="A60" s="656"/>
      <c r="B60" s="819"/>
      <c r="C60" s="818"/>
      <c r="D60" s="819"/>
      <c r="E60" s="818"/>
      <c r="F60" s="819"/>
      <c r="G60" s="818"/>
      <c r="H60" s="819"/>
      <c r="I60" s="818"/>
      <c r="J60" s="819"/>
      <c r="K60" s="818"/>
      <c r="L60" s="819"/>
      <c r="M60" s="818"/>
      <c r="N60" s="819"/>
      <c r="O60" s="818"/>
      <c r="P60" s="819"/>
      <c r="Q60" s="818"/>
    </row>
    <row r="61" spans="1:17" ht="11.45" customHeight="1">
      <c r="A61" s="659">
        <v>2015</v>
      </c>
      <c r="B61" s="708">
        <f>SUM(B7:B59)</f>
        <v>176.12820000000002</v>
      </c>
      <c r="C61" s="822">
        <f>AVERAGE(C7:C59)</f>
        <v>728.77811320754711</v>
      </c>
      <c r="D61" s="708">
        <f>SUM(D7:D59)</f>
        <v>138.74612499999998</v>
      </c>
      <c r="E61" s="822">
        <f>AVERAGE(E7:E59)</f>
        <v>832.36396226415093</v>
      </c>
      <c r="F61" s="708">
        <f>SUM(F7:F59)</f>
        <v>319.45299999999997</v>
      </c>
      <c r="G61" s="822">
        <f>AVERAGE(G7:G59)</f>
        <v>805.02377358490571</v>
      </c>
      <c r="H61" s="708">
        <f>SUM(H7:H59)</f>
        <v>399.7641999999999</v>
      </c>
      <c r="I61" s="822">
        <f>AVERAGE(I7:I59)</f>
        <v>262.48415094339617</v>
      </c>
      <c r="J61" s="708">
        <f>SUM(J7:J59)</f>
        <v>49.222574999999999</v>
      </c>
      <c r="K61" s="822">
        <f>AVERAGE(K7:K59)</f>
        <v>299.51584905660383</v>
      </c>
      <c r="L61" s="708">
        <f>SUM(L7:L59)</f>
        <v>944.83787500000005</v>
      </c>
      <c r="M61" s="822">
        <f>AVERAGE(M7:M59)</f>
        <v>309.39415094339631</v>
      </c>
      <c r="N61" s="708">
        <f>SUM(N7:N59)</f>
        <v>558.74205000000006</v>
      </c>
      <c r="O61" s="822">
        <f>AVERAGE(O7:O59)</f>
        <v>274.24811320754714</v>
      </c>
      <c r="P61" s="708">
        <f>SUM(P7:P59)</f>
        <v>395.14710000000002</v>
      </c>
      <c r="Q61" s="662">
        <f>AVERAGE(Q7:Q59)</f>
        <v>291.75886792452826</v>
      </c>
    </row>
    <row r="62" spans="1:17" ht="11.45" customHeight="1">
      <c r="A62" s="659">
        <v>2014</v>
      </c>
      <c r="B62" s="708">
        <v>199.01625000000001</v>
      </c>
      <c r="C62" s="822">
        <v>690.57423076923089</v>
      </c>
      <c r="D62" s="708">
        <v>111.83602499999996</v>
      </c>
      <c r="E62" s="822">
        <v>766.36269230769244</v>
      </c>
      <c r="F62" s="708">
        <v>366.4126</v>
      </c>
      <c r="G62" s="822">
        <v>747.77730769230777</v>
      </c>
      <c r="H62" s="708">
        <v>373.87249999999995</v>
      </c>
      <c r="I62" s="822">
        <v>277.11153846153843</v>
      </c>
      <c r="J62" s="708">
        <v>124.54162499999995</v>
      </c>
      <c r="K62" s="822">
        <v>285.64961538461534</v>
      </c>
      <c r="L62" s="708">
        <v>838.89087499999982</v>
      </c>
      <c r="M62" s="822">
        <v>304.6413461538462</v>
      </c>
      <c r="N62" s="708">
        <v>493.91304999999988</v>
      </c>
      <c r="O62" s="822">
        <v>296.73307692307696</v>
      </c>
      <c r="P62" s="708">
        <v>421.51022499999999</v>
      </c>
      <c r="Q62" s="662">
        <v>300.30269230769233</v>
      </c>
    </row>
    <row r="63" spans="1:17" ht="11.45" customHeight="1">
      <c r="A63" s="823" t="s">
        <v>473</v>
      </c>
      <c r="B63" s="665"/>
      <c r="C63" s="664"/>
      <c r="D63" s="665"/>
      <c r="E63" s="664"/>
      <c r="F63" s="665"/>
      <c r="G63" s="664"/>
      <c r="H63" s="665"/>
      <c r="I63" s="664"/>
      <c r="J63" s="665"/>
      <c r="K63" s="664"/>
      <c r="L63" s="665"/>
      <c r="M63" s="664"/>
      <c r="N63" s="820"/>
      <c r="O63" s="735"/>
      <c r="P63" s="712"/>
      <c r="Q63" s="820"/>
    </row>
    <row r="64" spans="1:17" ht="11.45" customHeight="1">
      <c r="A64" s="713"/>
      <c r="B64" s="714"/>
      <c r="C64" s="715"/>
      <c r="D64" s="714"/>
      <c r="E64" s="715"/>
      <c r="F64" s="714"/>
      <c r="G64" s="715"/>
      <c r="H64" s="714"/>
      <c r="I64" s="715"/>
      <c r="J64" s="714"/>
      <c r="K64" s="715"/>
      <c r="L64" s="714"/>
      <c r="M64" s="715"/>
      <c r="N64" s="714"/>
      <c r="O64" s="715"/>
      <c r="P64" s="714"/>
      <c r="Q64" s="715"/>
    </row>
    <row r="65" spans="1:17" ht="11.45" customHeight="1">
      <c r="A65" s="669"/>
      <c r="B65" s="677"/>
      <c r="C65" s="676"/>
      <c r="D65" s="677"/>
      <c r="E65" s="676"/>
      <c r="F65" s="677"/>
      <c r="G65" s="676"/>
      <c r="H65" s="677"/>
      <c r="I65" s="676"/>
      <c r="J65" s="677"/>
      <c r="K65" s="676"/>
      <c r="L65" s="677"/>
      <c r="M65" s="676"/>
      <c r="N65" s="677"/>
      <c r="O65" s="676"/>
      <c r="P65" s="677"/>
      <c r="Q65" s="676"/>
    </row>
    <row r="66" spans="1:17" ht="9.9499999999999993" customHeight="1">
      <c r="A66" s="673"/>
      <c r="B66" s="677"/>
      <c r="C66" s="676"/>
      <c r="D66" s="677"/>
      <c r="E66" s="676"/>
      <c r="F66" s="677"/>
      <c r="G66" s="676"/>
      <c r="H66" s="677"/>
      <c r="I66" s="676"/>
      <c r="J66" s="677"/>
      <c r="K66" s="676"/>
      <c r="L66" s="677"/>
      <c r="M66" s="676"/>
      <c r="N66" s="677"/>
      <c r="O66" s="676"/>
      <c r="P66" s="677"/>
      <c r="Q66" s="676"/>
    </row>
    <row r="67" spans="1:17">
      <c r="A67" s="623"/>
      <c r="B67" s="677"/>
      <c r="C67" s="676"/>
      <c r="D67" s="677"/>
      <c r="E67" s="676"/>
      <c r="F67" s="677"/>
      <c r="G67" s="676"/>
      <c r="H67" s="677"/>
      <c r="I67" s="676"/>
      <c r="J67" s="677"/>
      <c r="K67" s="676"/>
      <c r="L67" s="677"/>
      <c r="M67" s="676"/>
      <c r="N67" s="677"/>
      <c r="O67" s="676"/>
      <c r="P67" s="677"/>
      <c r="Q67" s="676"/>
    </row>
    <row r="68" spans="1:17" ht="15.75">
      <c r="A68" s="669"/>
      <c r="B68" s="680"/>
      <c r="C68" s="679"/>
      <c r="D68" s="680"/>
      <c r="E68" s="679"/>
      <c r="F68" s="680"/>
      <c r="G68" s="679"/>
      <c r="H68" s="680"/>
      <c r="I68" s="679"/>
      <c r="J68" s="680"/>
      <c r="K68" s="679"/>
      <c r="L68" s="680"/>
      <c r="M68" s="679"/>
      <c r="N68" s="680"/>
      <c r="O68" s="679"/>
      <c r="P68" s="680"/>
      <c r="Q68" s="679"/>
    </row>
    <row r="69" spans="1:17">
      <c r="B69" s="683"/>
      <c r="C69" s="682"/>
      <c r="D69" s="683"/>
      <c r="E69" s="682"/>
      <c r="F69" s="683"/>
      <c r="G69" s="682"/>
      <c r="H69" s="683"/>
      <c r="I69" s="682"/>
      <c r="J69" s="683"/>
      <c r="K69" s="682"/>
      <c r="L69" s="683"/>
      <c r="M69" s="682"/>
      <c r="N69" s="683"/>
      <c r="O69" s="682"/>
      <c r="P69" s="683"/>
      <c r="Q69" s="682"/>
    </row>
    <row r="70" spans="1:17">
      <c r="B70" s="683"/>
      <c r="C70" s="682"/>
      <c r="D70" s="683"/>
      <c r="E70" s="682"/>
      <c r="F70" s="683"/>
      <c r="G70" s="682"/>
      <c r="H70" s="683"/>
      <c r="I70" s="682"/>
      <c r="J70" s="683"/>
      <c r="K70" s="682"/>
      <c r="L70" s="683"/>
      <c r="M70" s="682"/>
      <c r="N70" s="683"/>
      <c r="O70" s="682"/>
      <c r="P70" s="683"/>
      <c r="Q70" s="682"/>
    </row>
    <row r="71" spans="1:17">
      <c r="B71" s="683"/>
      <c r="C71" s="682"/>
      <c r="D71" s="683"/>
      <c r="E71" s="682"/>
      <c r="F71" s="683"/>
      <c r="G71" s="682"/>
      <c r="H71" s="683"/>
      <c r="I71" s="682"/>
      <c r="J71" s="683"/>
      <c r="K71" s="682"/>
      <c r="L71" s="683"/>
      <c r="M71" s="682"/>
      <c r="N71" s="683"/>
      <c r="O71" s="682"/>
      <c r="P71" s="683"/>
      <c r="Q71" s="682"/>
    </row>
    <row r="72" spans="1:17">
      <c r="B72" s="683"/>
      <c r="C72" s="682"/>
      <c r="D72" s="683"/>
      <c r="E72" s="682"/>
      <c r="F72" s="683"/>
      <c r="G72" s="682"/>
      <c r="H72" s="683"/>
      <c r="I72" s="682"/>
      <c r="J72" s="683"/>
      <c r="K72" s="682"/>
      <c r="L72" s="683"/>
      <c r="M72" s="682"/>
      <c r="N72" s="683"/>
      <c r="O72" s="682"/>
      <c r="P72" s="683"/>
      <c r="Q72" s="682"/>
    </row>
    <row r="73" spans="1:17">
      <c r="B73" s="683"/>
      <c r="C73" s="682"/>
      <c r="D73" s="683"/>
      <c r="E73" s="682"/>
      <c r="F73" s="683"/>
      <c r="G73" s="682"/>
      <c r="H73" s="683"/>
      <c r="I73" s="682"/>
      <c r="J73" s="683"/>
      <c r="K73" s="682"/>
      <c r="L73" s="683"/>
      <c r="M73" s="682"/>
      <c r="N73" s="683"/>
      <c r="O73" s="682"/>
      <c r="P73" s="683"/>
      <c r="Q73" s="682"/>
    </row>
    <row r="74" spans="1:17">
      <c r="B74" s="683"/>
      <c r="C74" s="682"/>
      <c r="D74" s="683"/>
      <c r="E74" s="682"/>
      <c r="F74" s="683"/>
      <c r="G74" s="682"/>
      <c r="H74" s="683"/>
      <c r="I74" s="682"/>
      <c r="J74" s="683"/>
      <c r="K74" s="682"/>
      <c r="L74" s="683"/>
      <c r="M74" s="682"/>
      <c r="N74" s="683"/>
      <c r="O74" s="682"/>
      <c r="P74" s="683"/>
      <c r="Q74" s="682"/>
    </row>
    <row r="75" spans="1:17">
      <c r="B75" s="683"/>
      <c r="C75" s="682"/>
      <c r="D75" s="683"/>
      <c r="E75" s="682"/>
      <c r="F75" s="683"/>
      <c r="G75" s="682"/>
      <c r="H75" s="683"/>
      <c r="I75" s="682"/>
      <c r="J75" s="683"/>
      <c r="K75" s="682"/>
      <c r="L75" s="683"/>
      <c r="M75" s="682"/>
      <c r="N75" s="683"/>
      <c r="O75" s="682"/>
      <c r="P75" s="683"/>
      <c r="Q75" s="682"/>
    </row>
    <row r="76" spans="1:17">
      <c r="B76" s="683"/>
      <c r="C76" s="682"/>
      <c r="D76" s="683"/>
      <c r="E76" s="682"/>
      <c r="F76" s="683"/>
      <c r="G76" s="682"/>
      <c r="H76" s="683"/>
      <c r="I76" s="682"/>
      <c r="J76" s="683"/>
      <c r="K76" s="682"/>
      <c r="L76" s="683"/>
      <c r="M76" s="682"/>
      <c r="N76" s="683"/>
      <c r="O76" s="682"/>
      <c r="P76" s="683"/>
      <c r="Q76" s="682"/>
    </row>
    <row r="77" spans="1:17">
      <c r="B77" s="683"/>
      <c r="C77" s="682"/>
      <c r="D77" s="683"/>
      <c r="E77" s="682"/>
      <c r="F77" s="683"/>
      <c r="G77" s="682"/>
      <c r="H77" s="683"/>
      <c r="I77" s="682"/>
      <c r="J77" s="683"/>
      <c r="K77" s="682"/>
      <c r="L77" s="683"/>
      <c r="M77" s="682"/>
      <c r="N77" s="683"/>
      <c r="O77" s="682"/>
      <c r="P77" s="683"/>
      <c r="Q77" s="682"/>
    </row>
    <row r="78" spans="1:17">
      <c r="B78" s="683"/>
      <c r="C78" s="682"/>
      <c r="D78" s="683"/>
      <c r="E78" s="682"/>
      <c r="F78" s="683"/>
      <c r="G78" s="682"/>
      <c r="H78" s="683"/>
      <c r="I78" s="682"/>
      <c r="J78" s="683"/>
      <c r="K78" s="682"/>
      <c r="L78" s="683"/>
      <c r="M78" s="682"/>
      <c r="N78" s="683"/>
      <c r="O78" s="682"/>
      <c r="P78" s="683"/>
      <c r="Q78" s="682"/>
    </row>
    <row r="79" spans="1:17">
      <c r="B79" s="683"/>
      <c r="C79" s="682"/>
      <c r="D79" s="683"/>
      <c r="E79" s="682"/>
      <c r="F79" s="683"/>
      <c r="G79" s="682"/>
      <c r="H79" s="683"/>
      <c r="I79" s="682"/>
      <c r="J79" s="683"/>
      <c r="K79" s="682"/>
      <c r="L79" s="683"/>
      <c r="M79" s="682"/>
      <c r="N79" s="683"/>
      <c r="O79" s="682"/>
      <c r="P79" s="683"/>
      <c r="Q79" s="682"/>
    </row>
    <row r="80" spans="1:17">
      <c r="B80" s="683"/>
      <c r="C80" s="682"/>
      <c r="D80" s="683"/>
      <c r="E80" s="682"/>
      <c r="F80" s="683"/>
      <c r="G80" s="682"/>
      <c r="H80" s="683"/>
      <c r="I80" s="682"/>
      <c r="J80" s="683"/>
      <c r="K80" s="682"/>
      <c r="L80" s="683"/>
      <c r="M80" s="682"/>
      <c r="N80" s="683"/>
      <c r="O80" s="682"/>
      <c r="P80" s="683"/>
      <c r="Q80" s="682"/>
    </row>
    <row r="81" spans="2:17">
      <c r="B81" s="683"/>
      <c r="C81" s="682"/>
      <c r="D81" s="683"/>
      <c r="E81" s="682"/>
      <c r="F81" s="683"/>
      <c r="G81" s="682"/>
      <c r="H81" s="683"/>
      <c r="I81" s="682"/>
      <c r="J81" s="683"/>
      <c r="K81" s="682"/>
      <c r="L81" s="683"/>
      <c r="M81" s="682"/>
      <c r="N81" s="683"/>
      <c r="O81" s="682"/>
      <c r="P81" s="683"/>
      <c r="Q81" s="682"/>
    </row>
    <row r="82" spans="2:17">
      <c r="B82" s="683"/>
      <c r="C82" s="682"/>
      <c r="D82" s="683"/>
      <c r="E82" s="682"/>
      <c r="F82" s="683"/>
      <c r="G82" s="682"/>
      <c r="H82" s="683"/>
      <c r="I82" s="682"/>
      <c r="J82" s="683"/>
      <c r="K82" s="682"/>
      <c r="L82" s="683"/>
      <c r="M82" s="682"/>
      <c r="N82" s="683"/>
      <c r="O82" s="682"/>
      <c r="P82" s="683"/>
      <c r="Q82" s="682"/>
    </row>
    <row r="83" spans="2:17">
      <c r="B83" s="683"/>
      <c r="C83" s="682"/>
      <c r="D83" s="683"/>
      <c r="E83" s="682"/>
      <c r="F83" s="683"/>
      <c r="G83" s="682"/>
      <c r="H83" s="683"/>
      <c r="I83" s="682"/>
      <c r="J83" s="683"/>
      <c r="K83" s="682"/>
      <c r="L83" s="683"/>
      <c r="M83" s="682"/>
      <c r="N83" s="683"/>
      <c r="O83" s="682"/>
      <c r="P83" s="683"/>
      <c r="Q83" s="682"/>
    </row>
    <row r="84" spans="2:17">
      <c r="B84" s="683"/>
      <c r="C84" s="682"/>
      <c r="D84" s="683"/>
      <c r="E84" s="682"/>
      <c r="F84" s="683"/>
      <c r="G84" s="682"/>
      <c r="H84" s="683"/>
      <c r="I84" s="682"/>
      <c r="J84" s="683"/>
      <c r="K84" s="682"/>
      <c r="L84" s="683"/>
      <c r="M84" s="682"/>
      <c r="N84" s="683"/>
      <c r="O84" s="682"/>
      <c r="P84" s="683"/>
      <c r="Q84" s="682"/>
    </row>
    <row r="85" spans="2:17">
      <c r="B85" s="683"/>
      <c r="C85" s="682"/>
      <c r="D85" s="683"/>
      <c r="E85" s="682"/>
      <c r="F85" s="683"/>
      <c r="G85" s="682"/>
      <c r="H85" s="683"/>
      <c r="I85" s="682"/>
      <c r="J85" s="683"/>
      <c r="K85" s="682"/>
      <c r="L85" s="683"/>
      <c r="M85" s="682"/>
      <c r="N85" s="683"/>
      <c r="O85" s="682"/>
      <c r="P85" s="683"/>
      <c r="Q85" s="682"/>
    </row>
    <row r="86" spans="2:17">
      <c r="B86" s="683"/>
      <c r="C86" s="682"/>
      <c r="D86" s="683"/>
      <c r="E86" s="682"/>
      <c r="F86" s="683"/>
      <c r="G86" s="682"/>
      <c r="H86" s="683"/>
      <c r="I86" s="682"/>
      <c r="J86" s="683"/>
      <c r="K86" s="682"/>
      <c r="L86" s="683"/>
      <c r="M86" s="682"/>
      <c r="N86" s="683"/>
      <c r="O86" s="682"/>
      <c r="P86" s="683"/>
      <c r="Q86" s="682"/>
    </row>
    <row r="87" spans="2:17">
      <c r="B87" s="683"/>
      <c r="C87" s="682"/>
      <c r="D87" s="683"/>
      <c r="E87" s="682"/>
      <c r="F87" s="683"/>
      <c r="G87" s="682"/>
      <c r="H87" s="683"/>
      <c r="I87" s="682"/>
      <c r="J87" s="683"/>
      <c r="K87" s="682"/>
      <c r="L87" s="683"/>
      <c r="M87" s="682"/>
      <c r="N87" s="683"/>
      <c r="O87" s="682"/>
      <c r="P87" s="683"/>
      <c r="Q87" s="682"/>
    </row>
    <row r="88" spans="2:17">
      <c r="B88" s="683"/>
      <c r="C88" s="682"/>
      <c r="D88" s="683"/>
      <c r="E88" s="682"/>
      <c r="F88" s="683"/>
      <c r="G88" s="682"/>
      <c r="H88" s="683"/>
      <c r="I88" s="682"/>
      <c r="J88" s="683"/>
      <c r="K88" s="682"/>
      <c r="L88" s="683"/>
      <c r="M88" s="682"/>
      <c r="N88" s="683"/>
      <c r="O88" s="682"/>
      <c r="P88" s="683"/>
      <c r="Q88" s="682"/>
    </row>
    <row r="89" spans="2:17">
      <c r="B89" s="683"/>
      <c r="C89" s="682"/>
      <c r="D89" s="683"/>
      <c r="E89" s="682"/>
      <c r="F89" s="683"/>
      <c r="G89" s="682"/>
      <c r="H89" s="683"/>
      <c r="I89" s="682"/>
      <c r="J89" s="683"/>
      <c r="K89" s="682"/>
      <c r="L89" s="683"/>
      <c r="M89" s="682"/>
      <c r="N89" s="683"/>
      <c r="O89" s="682"/>
      <c r="P89" s="683"/>
      <c r="Q89" s="682"/>
    </row>
    <row r="90" spans="2:17">
      <c r="B90" s="683"/>
      <c r="C90" s="682"/>
      <c r="D90" s="683"/>
      <c r="E90" s="682"/>
      <c r="F90" s="683"/>
      <c r="G90" s="682"/>
      <c r="H90" s="683"/>
      <c r="I90" s="682"/>
      <c r="J90" s="683"/>
      <c r="K90" s="682"/>
      <c r="L90" s="683"/>
      <c r="M90" s="682"/>
      <c r="N90" s="683"/>
      <c r="O90" s="682"/>
      <c r="P90" s="683"/>
      <c r="Q90" s="682"/>
    </row>
    <row r="91" spans="2:17">
      <c r="B91" s="683"/>
      <c r="C91" s="682"/>
      <c r="D91" s="683"/>
      <c r="E91" s="682"/>
      <c r="F91" s="683"/>
      <c r="G91" s="682"/>
      <c r="H91" s="683"/>
      <c r="I91" s="682"/>
      <c r="J91" s="683"/>
      <c r="K91" s="682"/>
      <c r="L91" s="683"/>
      <c r="M91" s="682"/>
      <c r="N91" s="683"/>
      <c r="O91" s="682"/>
      <c r="P91" s="683"/>
      <c r="Q91" s="682"/>
    </row>
    <row r="92" spans="2:17">
      <c r="B92" s="683"/>
      <c r="C92" s="682"/>
      <c r="D92" s="683"/>
      <c r="E92" s="682"/>
      <c r="F92" s="683"/>
      <c r="G92" s="682"/>
      <c r="H92" s="683"/>
      <c r="I92" s="682"/>
      <c r="J92" s="683"/>
      <c r="K92" s="682"/>
      <c r="L92" s="683"/>
      <c r="M92" s="682"/>
      <c r="N92" s="683"/>
      <c r="O92" s="682"/>
      <c r="P92" s="683"/>
      <c r="Q92" s="682"/>
    </row>
    <row r="93" spans="2:17">
      <c r="B93" s="683"/>
      <c r="C93" s="682"/>
      <c r="D93" s="683"/>
      <c r="E93" s="682"/>
      <c r="F93" s="683"/>
      <c r="G93" s="682"/>
      <c r="H93" s="683"/>
      <c r="I93" s="682"/>
      <c r="J93" s="683"/>
      <c r="K93" s="682"/>
      <c r="L93" s="683"/>
      <c r="M93" s="682"/>
      <c r="N93" s="683"/>
      <c r="O93" s="682"/>
      <c r="P93" s="683"/>
      <c r="Q93" s="682"/>
    </row>
    <row r="94" spans="2:17">
      <c r="B94" s="683"/>
      <c r="C94" s="682"/>
      <c r="D94" s="683"/>
      <c r="E94" s="682"/>
      <c r="F94" s="683"/>
      <c r="G94" s="682"/>
      <c r="H94" s="683"/>
      <c r="I94" s="682"/>
      <c r="J94" s="683"/>
      <c r="K94" s="682"/>
      <c r="L94" s="683"/>
      <c r="M94" s="682"/>
      <c r="N94" s="683"/>
      <c r="O94" s="682"/>
      <c r="P94" s="683"/>
      <c r="Q94" s="682"/>
    </row>
    <row r="95" spans="2:17">
      <c r="B95" s="683"/>
      <c r="C95" s="682"/>
      <c r="D95" s="683"/>
      <c r="E95" s="682"/>
      <c r="F95" s="683"/>
      <c r="G95" s="682"/>
      <c r="H95" s="683"/>
      <c r="I95" s="682"/>
      <c r="J95" s="683"/>
      <c r="K95" s="682"/>
      <c r="L95" s="683"/>
      <c r="M95" s="682"/>
      <c r="N95" s="683"/>
      <c r="O95" s="682"/>
      <c r="P95" s="683"/>
      <c r="Q95" s="682"/>
    </row>
    <row r="96" spans="2:17">
      <c r="B96" s="683"/>
      <c r="C96" s="682"/>
      <c r="D96" s="683"/>
      <c r="E96" s="682"/>
      <c r="F96" s="683"/>
      <c r="G96" s="682"/>
      <c r="H96" s="683"/>
      <c r="I96" s="682"/>
      <c r="J96" s="683"/>
      <c r="K96" s="682"/>
      <c r="L96" s="683"/>
      <c r="M96" s="682"/>
      <c r="N96" s="683"/>
      <c r="O96" s="682"/>
      <c r="P96" s="683"/>
      <c r="Q96" s="682"/>
    </row>
    <row r="97" spans="2:17">
      <c r="B97" s="683"/>
      <c r="C97" s="682"/>
      <c r="D97" s="683"/>
      <c r="E97" s="682"/>
      <c r="F97" s="683"/>
      <c r="G97" s="682"/>
      <c r="H97" s="683"/>
      <c r="I97" s="682"/>
      <c r="J97" s="683"/>
      <c r="K97" s="682"/>
      <c r="L97" s="683"/>
      <c r="M97" s="682"/>
      <c r="N97" s="683"/>
      <c r="O97" s="682"/>
      <c r="P97" s="683"/>
      <c r="Q97" s="682"/>
    </row>
    <row r="98" spans="2:17">
      <c r="B98" s="683"/>
      <c r="C98" s="682"/>
      <c r="D98" s="683"/>
      <c r="E98" s="682"/>
      <c r="F98" s="683"/>
      <c r="G98" s="682"/>
      <c r="H98" s="683"/>
      <c r="I98" s="682"/>
      <c r="J98" s="683"/>
      <c r="K98" s="682"/>
      <c r="L98" s="683"/>
      <c r="M98" s="682"/>
      <c r="N98" s="683"/>
      <c r="O98" s="682"/>
      <c r="P98" s="683"/>
      <c r="Q98" s="682"/>
    </row>
    <row r="99" spans="2:17">
      <c r="B99" s="683"/>
      <c r="C99" s="682"/>
      <c r="D99" s="683"/>
      <c r="E99" s="682"/>
      <c r="F99" s="683"/>
      <c r="G99" s="682"/>
      <c r="H99" s="683"/>
      <c r="I99" s="682"/>
      <c r="J99" s="683"/>
      <c r="K99" s="682"/>
      <c r="L99" s="683"/>
      <c r="M99" s="682"/>
      <c r="N99" s="683"/>
      <c r="O99" s="682"/>
      <c r="P99" s="683"/>
      <c r="Q99" s="682"/>
    </row>
    <row r="100" spans="2:17">
      <c r="B100" s="683"/>
      <c r="C100" s="682"/>
      <c r="D100" s="683"/>
      <c r="E100" s="682"/>
      <c r="F100" s="683"/>
      <c r="G100" s="682"/>
      <c r="H100" s="683"/>
      <c r="I100" s="682"/>
      <c r="J100" s="683"/>
      <c r="K100" s="682"/>
      <c r="L100" s="683"/>
      <c r="M100" s="682"/>
      <c r="N100" s="683"/>
      <c r="O100" s="682"/>
      <c r="P100" s="683"/>
      <c r="Q100" s="682"/>
    </row>
    <row r="101" spans="2:17">
      <c r="B101" s="683"/>
      <c r="C101" s="682"/>
      <c r="D101" s="683"/>
      <c r="E101" s="682"/>
      <c r="F101" s="683"/>
      <c r="G101" s="682"/>
      <c r="H101" s="683"/>
      <c r="I101" s="682"/>
      <c r="J101" s="683"/>
      <c r="K101" s="682"/>
      <c r="L101" s="683"/>
      <c r="M101" s="682"/>
      <c r="N101" s="683"/>
      <c r="O101" s="682"/>
      <c r="P101" s="683"/>
      <c r="Q101" s="682"/>
    </row>
    <row r="102" spans="2:17">
      <c r="B102" s="683"/>
      <c r="C102" s="682"/>
      <c r="D102" s="683"/>
      <c r="E102" s="682"/>
      <c r="F102" s="683"/>
      <c r="G102" s="682"/>
      <c r="H102" s="683"/>
      <c r="I102" s="682"/>
      <c r="J102" s="683"/>
      <c r="K102" s="682"/>
      <c r="L102" s="683"/>
      <c r="M102" s="682"/>
      <c r="N102" s="683"/>
      <c r="O102" s="682"/>
      <c r="P102" s="683"/>
      <c r="Q102" s="682"/>
    </row>
    <row r="103" spans="2:17">
      <c r="B103" s="683"/>
      <c r="C103" s="682"/>
      <c r="D103" s="683"/>
      <c r="E103" s="682"/>
      <c r="F103" s="683"/>
      <c r="G103" s="682"/>
      <c r="H103" s="683"/>
      <c r="I103" s="682"/>
      <c r="J103" s="683"/>
      <c r="K103" s="682"/>
      <c r="L103" s="683"/>
      <c r="M103" s="682"/>
      <c r="N103" s="683"/>
      <c r="O103" s="682"/>
      <c r="P103" s="683"/>
      <c r="Q103" s="682"/>
    </row>
    <row r="104" spans="2:17">
      <c r="B104" s="683"/>
      <c r="C104" s="682"/>
      <c r="D104" s="683"/>
      <c r="E104" s="682"/>
      <c r="F104" s="683"/>
      <c r="G104" s="682"/>
      <c r="H104" s="683"/>
      <c r="I104" s="682"/>
      <c r="J104" s="683"/>
      <c r="K104" s="682"/>
      <c r="L104" s="683"/>
      <c r="M104" s="682"/>
      <c r="N104" s="683"/>
      <c r="O104" s="682"/>
      <c r="P104" s="683"/>
      <c r="Q104" s="682"/>
    </row>
    <row r="105" spans="2:17">
      <c r="B105" s="683"/>
      <c r="C105" s="682"/>
      <c r="D105" s="683"/>
      <c r="E105" s="682"/>
      <c r="F105" s="683"/>
      <c r="G105" s="682"/>
      <c r="H105" s="683"/>
      <c r="I105" s="682"/>
      <c r="J105" s="683"/>
      <c r="K105" s="682"/>
      <c r="L105" s="683"/>
      <c r="M105" s="682"/>
      <c r="N105" s="683"/>
      <c r="O105" s="682"/>
      <c r="P105" s="683"/>
      <c r="Q105" s="682"/>
    </row>
    <row r="106" spans="2:17">
      <c r="B106" s="683"/>
      <c r="C106" s="682"/>
      <c r="D106" s="683"/>
      <c r="E106" s="682"/>
      <c r="F106" s="683"/>
      <c r="G106" s="682"/>
      <c r="H106" s="683"/>
      <c r="I106" s="682"/>
      <c r="J106" s="683"/>
      <c r="K106" s="682"/>
      <c r="L106" s="683"/>
      <c r="M106" s="682"/>
      <c r="N106" s="683"/>
      <c r="O106" s="682"/>
      <c r="P106" s="683"/>
      <c r="Q106" s="682"/>
    </row>
    <row r="107" spans="2:17">
      <c r="B107" s="683"/>
      <c r="C107" s="682"/>
      <c r="D107" s="683"/>
      <c r="E107" s="682"/>
      <c r="F107" s="683"/>
      <c r="G107" s="682"/>
      <c r="H107" s="683"/>
      <c r="I107" s="682"/>
      <c r="J107" s="683"/>
      <c r="K107" s="682"/>
      <c r="L107" s="683"/>
      <c r="M107" s="682"/>
      <c r="N107" s="683"/>
      <c r="O107" s="682"/>
      <c r="P107" s="683"/>
      <c r="Q107" s="682"/>
    </row>
    <row r="108" spans="2:17">
      <c r="B108" s="683"/>
      <c r="C108" s="682"/>
      <c r="D108" s="683"/>
      <c r="E108" s="682"/>
      <c r="F108" s="683"/>
      <c r="G108" s="682"/>
      <c r="H108" s="683"/>
      <c r="I108" s="682"/>
      <c r="J108" s="683"/>
      <c r="K108" s="682"/>
      <c r="L108" s="683"/>
      <c r="M108" s="682"/>
      <c r="N108" s="683"/>
      <c r="O108" s="682"/>
      <c r="P108" s="683"/>
      <c r="Q108" s="682"/>
    </row>
    <row r="109" spans="2:17">
      <c r="B109" s="683"/>
      <c r="C109" s="682"/>
      <c r="D109" s="683"/>
      <c r="E109" s="682"/>
      <c r="F109" s="683"/>
      <c r="G109" s="682"/>
      <c r="H109" s="683"/>
      <c r="I109" s="682"/>
      <c r="J109" s="683"/>
      <c r="K109" s="682"/>
      <c r="L109" s="683"/>
      <c r="M109" s="682"/>
      <c r="N109" s="683"/>
      <c r="O109" s="682"/>
      <c r="P109" s="683"/>
      <c r="Q109" s="682"/>
    </row>
    <row r="110" spans="2:17">
      <c r="B110" s="683"/>
      <c r="C110" s="682"/>
      <c r="D110" s="683"/>
      <c r="E110" s="682"/>
      <c r="F110" s="683"/>
      <c r="G110" s="682"/>
      <c r="H110" s="683"/>
      <c r="I110" s="682"/>
      <c r="J110" s="683"/>
      <c r="K110" s="682"/>
      <c r="L110" s="683"/>
      <c r="M110" s="682"/>
      <c r="N110" s="683"/>
      <c r="O110" s="682"/>
      <c r="P110" s="683"/>
      <c r="Q110" s="682"/>
    </row>
    <row r="111" spans="2:17">
      <c r="B111" s="683"/>
      <c r="C111" s="682"/>
      <c r="D111" s="683"/>
      <c r="E111" s="682"/>
      <c r="F111" s="683"/>
      <c r="G111" s="682"/>
      <c r="H111" s="683"/>
      <c r="I111" s="682"/>
      <c r="J111" s="683"/>
      <c r="K111" s="682"/>
      <c r="L111" s="683"/>
      <c r="M111" s="682"/>
      <c r="N111" s="683"/>
      <c r="O111" s="682"/>
      <c r="P111" s="683"/>
      <c r="Q111" s="682"/>
    </row>
    <row r="112" spans="2:17">
      <c r="B112" s="683"/>
      <c r="C112" s="682"/>
      <c r="D112" s="683"/>
      <c r="E112" s="682"/>
      <c r="F112" s="683"/>
      <c r="G112" s="682"/>
      <c r="H112" s="683"/>
      <c r="I112" s="682"/>
      <c r="J112" s="683"/>
      <c r="K112" s="682"/>
      <c r="L112" s="683"/>
      <c r="M112" s="682"/>
      <c r="N112" s="683"/>
      <c r="O112" s="682"/>
      <c r="P112" s="683"/>
      <c r="Q112" s="682"/>
    </row>
    <row r="113" spans="2:17">
      <c r="B113" s="683"/>
      <c r="C113" s="682"/>
      <c r="D113" s="683"/>
      <c r="E113" s="682"/>
      <c r="F113" s="683"/>
      <c r="G113" s="682"/>
      <c r="H113" s="683"/>
      <c r="I113" s="682"/>
      <c r="J113" s="683"/>
      <c r="K113" s="682"/>
      <c r="L113" s="683"/>
      <c r="M113" s="682"/>
      <c r="N113" s="683"/>
      <c r="O113" s="682"/>
      <c r="P113" s="683"/>
      <c r="Q113" s="682"/>
    </row>
    <row r="114" spans="2:17">
      <c r="B114" s="683"/>
      <c r="C114" s="682"/>
      <c r="D114" s="683"/>
      <c r="E114" s="682"/>
      <c r="F114" s="683"/>
      <c r="G114" s="682"/>
      <c r="H114" s="683"/>
      <c r="I114" s="682"/>
      <c r="J114" s="683"/>
      <c r="K114" s="682"/>
      <c r="L114" s="683"/>
      <c r="M114" s="682"/>
      <c r="N114" s="683"/>
      <c r="O114" s="682"/>
      <c r="P114" s="683"/>
      <c r="Q114" s="682"/>
    </row>
    <row r="115" spans="2:17">
      <c r="B115" s="683"/>
      <c r="C115" s="682"/>
      <c r="D115" s="683"/>
      <c r="E115" s="682"/>
      <c r="F115" s="683"/>
      <c r="G115" s="682"/>
      <c r="H115" s="683"/>
      <c r="I115" s="682"/>
      <c r="J115" s="683"/>
      <c r="K115" s="682"/>
      <c r="L115" s="683"/>
      <c r="M115" s="682"/>
      <c r="N115" s="683"/>
      <c r="O115" s="682"/>
      <c r="P115" s="683"/>
      <c r="Q115" s="682"/>
    </row>
  </sheetData>
  <pageMargins left="0.45" right="0.45" top="0.5" bottom="0.5" header="0.3" footer="0.3"/>
  <pageSetup scale="95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E115"/>
  <sheetViews>
    <sheetView zoomScaleNormal="100" workbookViewId="0"/>
  </sheetViews>
  <sheetFormatPr defaultColWidth="11.7109375" defaultRowHeight="15"/>
  <cols>
    <col min="1" max="1" width="6.7109375" style="627" customWidth="1"/>
    <col min="2" max="2" width="5.85546875" style="627" customWidth="1"/>
    <col min="3" max="3" width="6.5703125" style="627" customWidth="1"/>
    <col min="4" max="4" width="4.42578125" style="627" customWidth="1"/>
    <col min="5" max="5" width="6.5703125" style="627" customWidth="1"/>
    <col min="6" max="6" width="5.85546875" style="627" customWidth="1"/>
    <col min="7" max="7" width="6.5703125" style="627" customWidth="1"/>
    <col min="8" max="8" width="5.85546875" style="627" bestFit="1" customWidth="1"/>
    <col min="9" max="9" width="6.5703125" style="627" customWidth="1"/>
    <col min="10" max="10" width="4.42578125" style="627" customWidth="1"/>
    <col min="11" max="11" width="6.5703125" style="627" customWidth="1"/>
    <col min="12" max="12" width="5.85546875" style="627" customWidth="1"/>
    <col min="13" max="13" width="6.5703125" style="627" customWidth="1"/>
    <col min="14" max="14" width="4.42578125" style="627" customWidth="1"/>
    <col min="15" max="15" width="6.5703125" style="627" customWidth="1"/>
    <col min="16" max="16" width="4.42578125" style="627" customWidth="1"/>
    <col min="17" max="17" width="6.5703125" style="627" customWidth="1"/>
    <col min="18" max="135" width="11.7109375" style="627" customWidth="1"/>
    <col min="136" max="256" width="11.7109375" style="684"/>
    <col min="257" max="257" width="6.7109375" style="684" customWidth="1"/>
    <col min="258" max="258" width="5.85546875" style="684" customWidth="1"/>
    <col min="259" max="259" width="6.5703125" style="684" customWidth="1"/>
    <col min="260" max="260" width="4.42578125" style="684" customWidth="1"/>
    <col min="261" max="261" width="6.5703125" style="684" customWidth="1"/>
    <col min="262" max="262" width="5.85546875" style="684" customWidth="1"/>
    <col min="263" max="263" width="6.5703125" style="684" customWidth="1"/>
    <col min="264" max="264" width="5.85546875" style="684" bestFit="1" customWidth="1"/>
    <col min="265" max="265" width="6.5703125" style="684" customWidth="1"/>
    <col min="266" max="266" width="4.42578125" style="684" customWidth="1"/>
    <col min="267" max="267" width="6.5703125" style="684" customWidth="1"/>
    <col min="268" max="268" width="5.85546875" style="684" customWidth="1"/>
    <col min="269" max="269" width="6.5703125" style="684" customWidth="1"/>
    <col min="270" max="270" width="4.42578125" style="684" customWidth="1"/>
    <col min="271" max="271" width="6.5703125" style="684" customWidth="1"/>
    <col min="272" max="272" width="4.42578125" style="684" customWidth="1"/>
    <col min="273" max="273" width="6.5703125" style="684" customWidth="1"/>
    <col min="274" max="391" width="11.7109375" style="684" customWidth="1"/>
    <col min="392" max="512" width="11.7109375" style="684"/>
    <col min="513" max="513" width="6.7109375" style="684" customWidth="1"/>
    <col min="514" max="514" width="5.85546875" style="684" customWidth="1"/>
    <col min="515" max="515" width="6.5703125" style="684" customWidth="1"/>
    <col min="516" max="516" width="4.42578125" style="684" customWidth="1"/>
    <col min="517" max="517" width="6.5703125" style="684" customWidth="1"/>
    <col min="518" max="518" width="5.85546875" style="684" customWidth="1"/>
    <col min="519" max="519" width="6.5703125" style="684" customWidth="1"/>
    <col min="520" max="520" width="5.85546875" style="684" bestFit="1" customWidth="1"/>
    <col min="521" max="521" width="6.5703125" style="684" customWidth="1"/>
    <col min="522" max="522" width="4.42578125" style="684" customWidth="1"/>
    <col min="523" max="523" width="6.5703125" style="684" customWidth="1"/>
    <col min="524" max="524" width="5.85546875" style="684" customWidth="1"/>
    <col min="525" max="525" width="6.5703125" style="684" customWidth="1"/>
    <col min="526" max="526" width="4.42578125" style="684" customWidth="1"/>
    <col min="527" max="527" width="6.5703125" style="684" customWidth="1"/>
    <col min="528" max="528" width="4.42578125" style="684" customWidth="1"/>
    <col min="529" max="529" width="6.5703125" style="684" customWidth="1"/>
    <col min="530" max="647" width="11.7109375" style="684" customWidth="1"/>
    <col min="648" max="768" width="11.7109375" style="684"/>
    <col min="769" max="769" width="6.7109375" style="684" customWidth="1"/>
    <col min="770" max="770" width="5.85546875" style="684" customWidth="1"/>
    <col min="771" max="771" width="6.5703125" style="684" customWidth="1"/>
    <col min="772" max="772" width="4.42578125" style="684" customWidth="1"/>
    <col min="773" max="773" width="6.5703125" style="684" customWidth="1"/>
    <col min="774" max="774" width="5.85546875" style="684" customWidth="1"/>
    <col min="775" max="775" width="6.5703125" style="684" customWidth="1"/>
    <col min="776" max="776" width="5.85546875" style="684" bestFit="1" customWidth="1"/>
    <col min="777" max="777" width="6.5703125" style="684" customWidth="1"/>
    <col min="778" max="778" width="4.42578125" style="684" customWidth="1"/>
    <col min="779" max="779" width="6.5703125" style="684" customWidth="1"/>
    <col min="780" max="780" width="5.85546875" style="684" customWidth="1"/>
    <col min="781" max="781" width="6.5703125" style="684" customWidth="1"/>
    <col min="782" max="782" width="4.42578125" style="684" customWidth="1"/>
    <col min="783" max="783" width="6.5703125" style="684" customWidth="1"/>
    <col min="784" max="784" width="4.42578125" style="684" customWidth="1"/>
    <col min="785" max="785" width="6.5703125" style="684" customWidth="1"/>
    <col min="786" max="903" width="11.7109375" style="684" customWidth="1"/>
    <col min="904" max="1024" width="11.7109375" style="684"/>
    <col min="1025" max="1025" width="6.7109375" style="684" customWidth="1"/>
    <col min="1026" max="1026" width="5.85546875" style="684" customWidth="1"/>
    <col min="1027" max="1027" width="6.5703125" style="684" customWidth="1"/>
    <col min="1028" max="1028" width="4.42578125" style="684" customWidth="1"/>
    <col min="1029" max="1029" width="6.5703125" style="684" customWidth="1"/>
    <col min="1030" max="1030" width="5.85546875" style="684" customWidth="1"/>
    <col min="1031" max="1031" width="6.5703125" style="684" customWidth="1"/>
    <col min="1032" max="1032" width="5.85546875" style="684" bestFit="1" customWidth="1"/>
    <col min="1033" max="1033" width="6.5703125" style="684" customWidth="1"/>
    <col min="1034" max="1034" width="4.42578125" style="684" customWidth="1"/>
    <col min="1035" max="1035" width="6.5703125" style="684" customWidth="1"/>
    <col min="1036" max="1036" width="5.85546875" style="684" customWidth="1"/>
    <col min="1037" max="1037" width="6.5703125" style="684" customWidth="1"/>
    <col min="1038" max="1038" width="4.42578125" style="684" customWidth="1"/>
    <col min="1039" max="1039" width="6.5703125" style="684" customWidth="1"/>
    <col min="1040" max="1040" width="4.42578125" style="684" customWidth="1"/>
    <col min="1041" max="1041" width="6.5703125" style="684" customWidth="1"/>
    <col min="1042" max="1159" width="11.7109375" style="684" customWidth="1"/>
    <col min="1160" max="1280" width="11.7109375" style="684"/>
    <col min="1281" max="1281" width="6.7109375" style="684" customWidth="1"/>
    <col min="1282" max="1282" width="5.85546875" style="684" customWidth="1"/>
    <col min="1283" max="1283" width="6.5703125" style="684" customWidth="1"/>
    <col min="1284" max="1284" width="4.42578125" style="684" customWidth="1"/>
    <col min="1285" max="1285" width="6.5703125" style="684" customWidth="1"/>
    <col min="1286" max="1286" width="5.85546875" style="684" customWidth="1"/>
    <col min="1287" max="1287" width="6.5703125" style="684" customWidth="1"/>
    <col min="1288" max="1288" width="5.85546875" style="684" bestFit="1" customWidth="1"/>
    <col min="1289" max="1289" width="6.5703125" style="684" customWidth="1"/>
    <col min="1290" max="1290" width="4.42578125" style="684" customWidth="1"/>
    <col min="1291" max="1291" width="6.5703125" style="684" customWidth="1"/>
    <col min="1292" max="1292" width="5.85546875" style="684" customWidth="1"/>
    <col min="1293" max="1293" width="6.5703125" style="684" customWidth="1"/>
    <col min="1294" max="1294" width="4.42578125" style="684" customWidth="1"/>
    <col min="1295" max="1295" width="6.5703125" style="684" customWidth="1"/>
    <col min="1296" max="1296" width="4.42578125" style="684" customWidth="1"/>
    <col min="1297" max="1297" width="6.5703125" style="684" customWidth="1"/>
    <col min="1298" max="1415" width="11.7109375" style="684" customWidth="1"/>
    <col min="1416" max="1536" width="11.7109375" style="684"/>
    <col min="1537" max="1537" width="6.7109375" style="684" customWidth="1"/>
    <col min="1538" max="1538" width="5.85546875" style="684" customWidth="1"/>
    <col min="1539" max="1539" width="6.5703125" style="684" customWidth="1"/>
    <col min="1540" max="1540" width="4.42578125" style="684" customWidth="1"/>
    <col min="1541" max="1541" width="6.5703125" style="684" customWidth="1"/>
    <col min="1542" max="1542" width="5.85546875" style="684" customWidth="1"/>
    <col min="1543" max="1543" width="6.5703125" style="684" customWidth="1"/>
    <col min="1544" max="1544" width="5.85546875" style="684" bestFit="1" customWidth="1"/>
    <col min="1545" max="1545" width="6.5703125" style="684" customWidth="1"/>
    <col min="1546" max="1546" width="4.42578125" style="684" customWidth="1"/>
    <col min="1547" max="1547" width="6.5703125" style="684" customWidth="1"/>
    <col min="1548" max="1548" width="5.85546875" style="684" customWidth="1"/>
    <col min="1549" max="1549" width="6.5703125" style="684" customWidth="1"/>
    <col min="1550" max="1550" width="4.42578125" style="684" customWidth="1"/>
    <col min="1551" max="1551" width="6.5703125" style="684" customWidth="1"/>
    <col min="1552" max="1552" width="4.42578125" style="684" customWidth="1"/>
    <col min="1553" max="1553" width="6.5703125" style="684" customWidth="1"/>
    <col min="1554" max="1671" width="11.7109375" style="684" customWidth="1"/>
    <col min="1672" max="1792" width="11.7109375" style="684"/>
    <col min="1793" max="1793" width="6.7109375" style="684" customWidth="1"/>
    <col min="1794" max="1794" width="5.85546875" style="684" customWidth="1"/>
    <col min="1795" max="1795" width="6.5703125" style="684" customWidth="1"/>
    <col min="1796" max="1796" width="4.42578125" style="684" customWidth="1"/>
    <col min="1797" max="1797" width="6.5703125" style="684" customWidth="1"/>
    <col min="1798" max="1798" width="5.85546875" style="684" customWidth="1"/>
    <col min="1799" max="1799" width="6.5703125" style="684" customWidth="1"/>
    <col min="1800" max="1800" width="5.85546875" style="684" bestFit="1" customWidth="1"/>
    <col min="1801" max="1801" width="6.5703125" style="684" customWidth="1"/>
    <col min="1802" max="1802" width="4.42578125" style="684" customWidth="1"/>
    <col min="1803" max="1803" width="6.5703125" style="684" customWidth="1"/>
    <col min="1804" max="1804" width="5.85546875" style="684" customWidth="1"/>
    <col min="1805" max="1805" width="6.5703125" style="684" customWidth="1"/>
    <col min="1806" max="1806" width="4.42578125" style="684" customWidth="1"/>
    <col min="1807" max="1807" width="6.5703125" style="684" customWidth="1"/>
    <col min="1808" max="1808" width="4.42578125" style="684" customWidth="1"/>
    <col min="1809" max="1809" width="6.5703125" style="684" customWidth="1"/>
    <col min="1810" max="1927" width="11.7109375" style="684" customWidth="1"/>
    <col min="1928" max="2048" width="11.7109375" style="684"/>
    <col min="2049" max="2049" width="6.7109375" style="684" customWidth="1"/>
    <col min="2050" max="2050" width="5.85546875" style="684" customWidth="1"/>
    <col min="2051" max="2051" width="6.5703125" style="684" customWidth="1"/>
    <col min="2052" max="2052" width="4.42578125" style="684" customWidth="1"/>
    <col min="2053" max="2053" width="6.5703125" style="684" customWidth="1"/>
    <col min="2054" max="2054" width="5.85546875" style="684" customWidth="1"/>
    <col min="2055" max="2055" width="6.5703125" style="684" customWidth="1"/>
    <col min="2056" max="2056" width="5.85546875" style="684" bestFit="1" customWidth="1"/>
    <col min="2057" max="2057" width="6.5703125" style="684" customWidth="1"/>
    <col min="2058" max="2058" width="4.42578125" style="684" customWidth="1"/>
    <col min="2059" max="2059" width="6.5703125" style="684" customWidth="1"/>
    <col min="2060" max="2060" width="5.85546875" style="684" customWidth="1"/>
    <col min="2061" max="2061" width="6.5703125" style="684" customWidth="1"/>
    <col min="2062" max="2062" width="4.42578125" style="684" customWidth="1"/>
    <col min="2063" max="2063" width="6.5703125" style="684" customWidth="1"/>
    <col min="2064" max="2064" width="4.42578125" style="684" customWidth="1"/>
    <col min="2065" max="2065" width="6.5703125" style="684" customWidth="1"/>
    <col min="2066" max="2183" width="11.7109375" style="684" customWidth="1"/>
    <col min="2184" max="2304" width="11.7109375" style="684"/>
    <col min="2305" max="2305" width="6.7109375" style="684" customWidth="1"/>
    <col min="2306" max="2306" width="5.85546875" style="684" customWidth="1"/>
    <col min="2307" max="2307" width="6.5703125" style="684" customWidth="1"/>
    <col min="2308" max="2308" width="4.42578125" style="684" customWidth="1"/>
    <col min="2309" max="2309" width="6.5703125" style="684" customWidth="1"/>
    <col min="2310" max="2310" width="5.85546875" style="684" customWidth="1"/>
    <col min="2311" max="2311" width="6.5703125" style="684" customWidth="1"/>
    <col min="2312" max="2312" width="5.85546875" style="684" bestFit="1" customWidth="1"/>
    <col min="2313" max="2313" width="6.5703125" style="684" customWidth="1"/>
    <col min="2314" max="2314" width="4.42578125" style="684" customWidth="1"/>
    <col min="2315" max="2315" width="6.5703125" style="684" customWidth="1"/>
    <col min="2316" max="2316" width="5.85546875" style="684" customWidth="1"/>
    <col min="2317" max="2317" width="6.5703125" style="684" customWidth="1"/>
    <col min="2318" max="2318" width="4.42578125" style="684" customWidth="1"/>
    <col min="2319" max="2319" width="6.5703125" style="684" customWidth="1"/>
    <col min="2320" max="2320" width="4.42578125" style="684" customWidth="1"/>
    <col min="2321" max="2321" width="6.5703125" style="684" customWidth="1"/>
    <col min="2322" max="2439" width="11.7109375" style="684" customWidth="1"/>
    <col min="2440" max="2560" width="11.7109375" style="684"/>
    <col min="2561" max="2561" width="6.7109375" style="684" customWidth="1"/>
    <col min="2562" max="2562" width="5.85546875" style="684" customWidth="1"/>
    <col min="2563" max="2563" width="6.5703125" style="684" customWidth="1"/>
    <col min="2564" max="2564" width="4.42578125" style="684" customWidth="1"/>
    <col min="2565" max="2565" width="6.5703125" style="684" customWidth="1"/>
    <col min="2566" max="2566" width="5.85546875" style="684" customWidth="1"/>
    <col min="2567" max="2567" width="6.5703125" style="684" customWidth="1"/>
    <col min="2568" max="2568" width="5.85546875" style="684" bestFit="1" customWidth="1"/>
    <col min="2569" max="2569" width="6.5703125" style="684" customWidth="1"/>
    <col min="2570" max="2570" width="4.42578125" style="684" customWidth="1"/>
    <col min="2571" max="2571" width="6.5703125" style="684" customWidth="1"/>
    <col min="2572" max="2572" width="5.85546875" style="684" customWidth="1"/>
    <col min="2573" max="2573" width="6.5703125" style="684" customWidth="1"/>
    <col min="2574" max="2574" width="4.42578125" style="684" customWidth="1"/>
    <col min="2575" max="2575" width="6.5703125" style="684" customWidth="1"/>
    <col min="2576" max="2576" width="4.42578125" style="684" customWidth="1"/>
    <col min="2577" max="2577" width="6.5703125" style="684" customWidth="1"/>
    <col min="2578" max="2695" width="11.7109375" style="684" customWidth="1"/>
    <col min="2696" max="2816" width="11.7109375" style="684"/>
    <col min="2817" max="2817" width="6.7109375" style="684" customWidth="1"/>
    <col min="2818" max="2818" width="5.85546875" style="684" customWidth="1"/>
    <col min="2819" max="2819" width="6.5703125" style="684" customWidth="1"/>
    <col min="2820" max="2820" width="4.42578125" style="684" customWidth="1"/>
    <col min="2821" max="2821" width="6.5703125" style="684" customWidth="1"/>
    <col min="2822" max="2822" width="5.85546875" style="684" customWidth="1"/>
    <col min="2823" max="2823" width="6.5703125" style="684" customWidth="1"/>
    <col min="2824" max="2824" width="5.85546875" style="684" bestFit="1" customWidth="1"/>
    <col min="2825" max="2825" width="6.5703125" style="684" customWidth="1"/>
    <col min="2826" max="2826" width="4.42578125" style="684" customWidth="1"/>
    <col min="2827" max="2827" width="6.5703125" style="684" customWidth="1"/>
    <col min="2828" max="2828" width="5.85546875" style="684" customWidth="1"/>
    <col min="2829" max="2829" width="6.5703125" style="684" customWidth="1"/>
    <col min="2830" max="2830" width="4.42578125" style="684" customWidth="1"/>
    <col min="2831" max="2831" width="6.5703125" style="684" customWidth="1"/>
    <col min="2832" max="2832" width="4.42578125" style="684" customWidth="1"/>
    <col min="2833" max="2833" width="6.5703125" style="684" customWidth="1"/>
    <col min="2834" max="2951" width="11.7109375" style="684" customWidth="1"/>
    <col min="2952" max="3072" width="11.7109375" style="684"/>
    <col min="3073" max="3073" width="6.7109375" style="684" customWidth="1"/>
    <col min="3074" max="3074" width="5.85546875" style="684" customWidth="1"/>
    <col min="3075" max="3075" width="6.5703125" style="684" customWidth="1"/>
    <col min="3076" max="3076" width="4.42578125" style="684" customWidth="1"/>
    <col min="3077" max="3077" width="6.5703125" style="684" customWidth="1"/>
    <col min="3078" max="3078" width="5.85546875" style="684" customWidth="1"/>
    <col min="3079" max="3079" width="6.5703125" style="684" customWidth="1"/>
    <col min="3080" max="3080" width="5.85546875" style="684" bestFit="1" customWidth="1"/>
    <col min="3081" max="3081" width="6.5703125" style="684" customWidth="1"/>
    <col min="3082" max="3082" width="4.42578125" style="684" customWidth="1"/>
    <col min="3083" max="3083" width="6.5703125" style="684" customWidth="1"/>
    <col min="3084" max="3084" width="5.85546875" style="684" customWidth="1"/>
    <col min="3085" max="3085" width="6.5703125" style="684" customWidth="1"/>
    <col min="3086" max="3086" width="4.42578125" style="684" customWidth="1"/>
    <col min="3087" max="3087" width="6.5703125" style="684" customWidth="1"/>
    <col min="3088" max="3088" width="4.42578125" style="684" customWidth="1"/>
    <col min="3089" max="3089" width="6.5703125" style="684" customWidth="1"/>
    <col min="3090" max="3207" width="11.7109375" style="684" customWidth="1"/>
    <col min="3208" max="3328" width="11.7109375" style="684"/>
    <col min="3329" max="3329" width="6.7109375" style="684" customWidth="1"/>
    <col min="3330" max="3330" width="5.85546875" style="684" customWidth="1"/>
    <col min="3331" max="3331" width="6.5703125" style="684" customWidth="1"/>
    <col min="3332" max="3332" width="4.42578125" style="684" customWidth="1"/>
    <col min="3333" max="3333" width="6.5703125" style="684" customWidth="1"/>
    <col min="3334" max="3334" width="5.85546875" style="684" customWidth="1"/>
    <col min="3335" max="3335" width="6.5703125" style="684" customWidth="1"/>
    <col min="3336" max="3336" width="5.85546875" style="684" bestFit="1" customWidth="1"/>
    <col min="3337" max="3337" width="6.5703125" style="684" customWidth="1"/>
    <col min="3338" max="3338" width="4.42578125" style="684" customWidth="1"/>
    <col min="3339" max="3339" width="6.5703125" style="684" customWidth="1"/>
    <col min="3340" max="3340" width="5.85546875" style="684" customWidth="1"/>
    <col min="3341" max="3341" width="6.5703125" style="684" customWidth="1"/>
    <col min="3342" max="3342" width="4.42578125" style="684" customWidth="1"/>
    <col min="3343" max="3343" width="6.5703125" style="684" customWidth="1"/>
    <col min="3344" max="3344" width="4.42578125" style="684" customWidth="1"/>
    <col min="3345" max="3345" width="6.5703125" style="684" customWidth="1"/>
    <col min="3346" max="3463" width="11.7109375" style="684" customWidth="1"/>
    <col min="3464" max="3584" width="11.7109375" style="684"/>
    <col min="3585" max="3585" width="6.7109375" style="684" customWidth="1"/>
    <col min="3586" max="3586" width="5.85546875" style="684" customWidth="1"/>
    <col min="3587" max="3587" width="6.5703125" style="684" customWidth="1"/>
    <col min="3588" max="3588" width="4.42578125" style="684" customWidth="1"/>
    <col min="3589" max="3589" width="6.5703125" style="684" customWidth="1"/>
    <col min="3590" max="3590" width="5.85546875" style="684" customWidth="1"/>
    <col min="3591" max="3591" width="6.5703125" style="684" customWidth="1"/>
    <col min="3592" max="3592" width="5.85546875" style="684" bestFit="1" customWidth="1"/>
    <col min="3593" max="3593" width="6.5703125" style="684" customWidth="1"/>
    <col min="3594" max="3594" width="4.42578125" style="684" customWidth="1"/>
    <col min="3595" max="3595" width="6.5703125" style="684" customWidth="1"/>
    <col min="3596" max="3596" width="5.85546875" style="684" customWidth="1"/>
    <col min="3597" max="3597" width="6.5703125" style="684" customWidth="1"/>
    <col min="3598" max="3598" width="4.42578125" style="684" customWidth="1"/>
    <col min="3599" max="3599" width="6.5703125" style="684" customWidth="1"/>
    <col min="3600" max="3600" width="4.42578125" style="684" customWidth="1"/>
    <col min="3601" max="3601" width="6.5703125" style="684" customWidth="1"/>
    <col min="3602" max="3719" width="11.7109375" style="684" customWidth="1"/>
    <col min="3720" max="3840" width="11.7109375" style="684"/>
    <col min="3841" max="3841" width="6.7109375" style="684" customWidth="1"/>
    <col min="3842" max="3842" width="5.85546875" style="684" customWidth="1"/>
    <col min="3843" max="3843" width="6.5703125" style="684" customWidth="1"/>
    <col min="3844" max="3844" width="4.42578125" style="684" customWidth="1"/>
    <col min="3845" max="3845" width="6.5703125" style="684" customWidth="1"/>
    <col min="3846" max="3846" width="5.85546875" style="684" customWidth="1"/>
    <col min="3847" max="3847" width="6.5703125" style="684" customWidth="1"/>
    <col min="3848" max="3848" width="5.85546875" style="684" bestFit="1" customWidth="1"/>
    <col min="3849" max="3849" width="6.5703125" style="684" customWidth="1"/>
    <col min="3850" max="3850" width="4.42578125" style="684" customWidth="1"/>
    <col min="3851" max="3851" width="6.5703125" style="684" customWidth="1"/>
    <col min="3852" max="3852" width="5.85546875" style="684" customWidth="1"/>
    <col min="3853" max="3853" width="6.5703125" style="684" customWidth="1"/>
    <col min="3854" max="3854" width="4.42578125" style="684" customWidth="1"/>
    <col min="3855" max="3855" width="6.5703125" style="684" customWidth="1"/>
    <col min="3856" max="3856" width="4.42578125" style="684" customWidth="1"/>
    <col min="3857" max="3857" width="6.5703125" style="684" customWidth="1"/>
    <col min="3858" max="3975" width="11.7109375" style="684" customWidth="1"/>
    <col min="3976" max="4096" width="11.7109375" style="684"/>
    <col min="4097" max="4097" width="6.7109375" style="684" customWidth="1"/>
    <col min="4098" max="4098" width="5.85546875" style="684" customWidth="1"/>
    <col min="4099" max="4099" width="6.5703125" style="684" customWidth="1"/>
    <col min="4100" max="4100" width="4.42578125" style="684" customWidth="1"/>
    <col min="4101" max="4101" width="6.5703125" style="684" customWidth="1"/>
    <col min="4102" max="4102" width="5.85546875" style="684" customWidth="1"/>
    <col min="4103" max="4103" width="6.5703125" style="684" customWidth="1"/>
    <col min="4104" max="4104" width="5.85546875" style="684" bestFit="1" customWidth="1"/>
    <col min="4105" max="4105" width="6.5703125" style="684" customWidth="1"/>
    <col min="4106" max="4106" width="4.42578125" style="684" customWidth="1"/>
    <col min="4107" max="4107" width="6.5703125" style="684" customWidth="1"/>
    <col min="4108" max="4108" width="5.85546875" style="684" customWidth="1"/>
    <col min="4109" max="4109" width="6.5703125" style="684" customWidth="1"/>
    <col min="4110" max="4110" width="4.42578125" style="684" customWidth="1"/>
    <col min="4111" max="4111" width="6.5703125" style="684" customWidth="1"/>
    <col min="4112" max="4112" width="4.42578125" style="684" customWidth="1"/>
    <col min="4113" max="4113" width="6.5703125" style="684" customWidth="1"/>
    <col min="4114" max="4231" width="11.7109375" style="684" customWidth="1"/>
    <col min="4232" max="4352" width="11.7109375" style="684"/>
    <col min="4353" max="4353" width="6.7109375" style="684" customWidth="1"/>
    <col min="4354" max="4354" width="5.85546875" style="684" customWidth="1"/>
    <col min="4355" max="4355" width="6.5703125" style="684" customWidth="1"/>
    <col min="4356" max="4356" width="4.42578125" style="684" customWidth="1"/>
    <col min="4357" max="4357" width="6.5703125" style="684" customWidth="1"/>
    <col min="4358" max="4358" width="5.85546875" style="684" customWidth="1"/>
    <col min="4359" max="4359" width="6.5703125" style="684" customWidth="1"/>
    <col min="4360" max="4360" width="5.85546875" style="684" bestFit="1" customWidth="1"/>
    <col min="4361" max="4361" width="6.5703125" style="684" customWidth="1"/>
    <col min="4362" max="4362" width="4.42578125" style="684" customWidth="1"/>
    <col min="4363" max="4363" width="6.5703125" style="684" customWidth="1"/>
    <col min="4364" max="4364" width="5.85546875" style="684" customWidth="1"/>
    <col min="4365" max="4365" width="6.5703125" style="684" customWidth="1"/>
    <col min="4366" max="4366" width="4.42578125" style="684" customWidth="1"/>
    <col min="4367" max="4367" width="6.5703125" style="684" customWidth="1"/>
    <col min="4368" max="4368" width="4.42578125" style="684" customWidth="1"/>
    <col min="4369" max="4369" width="6.5703125" style="684" customWidth="1"/>
    <col min="4370" max="4487" width="11.7109375" style="684" customWidth="1"/>
    <col min="4488" max="4608" width="11.7109375" style="684"/>
    <col min="4609" max="4609" width="6.7109375" style="684" customWidth="1"/>
    <col min="4610" max="4610" width="5.85546875" style="684" customWidth="1"/>
    <col min="4611" max="4611" width="6.5703125" style="684" customWidth="1"/>
    <col min="4612" max="4612" width="4.42578125" style="684" customWidth="1"/>
    <col min="4613" max="4613" width="6.5703125" style="684" customWidth="1"/>
    <col min="4614" max="4614" width="5.85546875" style="684" customWidth="1"/>
    <col min="4615" max="4615" width="6.5703125" style="684" customWidth="1"/>
    <col min="4616" max="4616" width="5.85546875" style="684" bestFit="1" customWidth="1"/>
    <col min="4617" max="4617" width="6.5703125" style="684" customWidth="1"/>
    <col min="4618" max="4618" width="4.42578125" style="684" customWidth="1"/>
    <col min="4619" max="4619" width="6.5703125" style="684" customWidth="1"/>
    <col min="4620" max="4620" width="5.85546875" style="684" customWidth="1"/>
    <col min="4621" max="4621" width="6.5703125" style="684" customWidth="1"/>
    <col min="4622" max="4622" width="4.42578125" style="684" customWidth="1"/>
    <col min="4623" max="4623" width="6.5703125" style="684" customWidth="1"/>
    <col min="4624" max="4624" width="4.42578125" style="684" customWidth="1"/>
    <col min="4625" max="4625" width="6.5703125" style="684" customWidth="1"/>
    <col min="4626" max="4743" width="11.7109375" style="684" customWidth="1"/>
    <col min="4744" max="4864" width="11.7109375" style="684"/>
    <col min="4865" max="4865" width="6.7109375" style="684" customWidth="1"/>
    <col min="4866" max="4866" width="5.85546875" style="684" customWidth="1"/>
    <col min="4867" max="4867" width="6.5703125" style="684" customWidth="1"/>
    <col min="4868" max="4868" width="4.42578125" style="684" customWidth="1"/>
    <col min="4869" max="4869" width="6.5703125" style="684" customWidth="1"/>
    <col min="4870" max="4870" width="5.85546875" style="684" customWidth="1"/>
    <col min="4871" max="4871" width="6.5703125" style="684" customWidth="1"/>
    <col min="4872" max="4872" width="5.85546875" style="684" bestFit="1" customWidth="1"/>
    <col min="4873" max="4873" width="6.5703125" style="684" customWidth="1"/>
    <col min="4874" max="4874" width="4.42578125" style="684" customWidth="1"/>
    <col min="4875" max="4875" width="6.5703125" style="684" customWidth="1"/>
    <col min="4876" max="4876" width="5.85546875" style="684" customWidth="1"/>
    <col min="4877" max="4877" width="6.5703125" style="684" customWidth="1"/>
    <col min="4878" max="4878" width="4.42578125" style="684" customWidth="1"/>
    <col min="4879" max="4879" width="6.5703125" style="684" customWidth="1"/>
    <col min="4880" max="4880" width="4.42578125" style="684" customWidth="1"/>
    <col min="4881" max="4881" width="6.5703125" style="684" customWidth="1"/>
    <col min="4882" max="4999" width="11.7109375" style="684" customWidth="1"/>
    <col min="5000" max="5120" width="11.7109375" style="684"/>
    <col min="5121" max="5121" width="6.7109375" style="684" customWidth="1"/>
    <col min="5122" max="5122" width="5.85546875" style="684" customWidth="1"/>
    <col min="5123" max="5123" width="6.5703125" style="684" customWidth="1"/>
    <col min="5124" max="5124" width="4.42578125" style="684" customWidth="1"/>
    <col min="5125" max="5125" width="6.5703125" style="684" customWidth="1"/>
    <col min="5126" max="5126" width="5.85546875" style="684" customWidth="1"/>
    <col min="5127" max="5127" width="6.5703125" style="684" customWidth="1"/>
    <col min="5128" max="5128" width="5.85546875" style="684" bestFit="1" customWidth="1"/>
    <col min="5129" max="5129" width="6.5703125" style="684" customWidth="1"/>
    <col min="5130" max="5130" width="4.42578125" style="684" customWidth="1"/>
    <col min="5131" max="5131" width="6.5703125" style="684" customWidth="1"/>
    <col min="5132" max="5132" width="5.85546875" style="684" customWidth="1"/>
    <col min="5133" max="5133" width="6.5703125" style="684" customWidth="1"/>
    <col min="5134" max="5134" width="4.42578125" style="684" customWidth="1"/>
    <col min="5135" max="5135" width="6.5703125" style="684" customWidth="1"/>
    <col min="5136" max="5136" width="4.42578125" style="684" customWidth="1"/>
    <col min="5137" max="5137" width="6.5703125" style="684" customWidth="1"/>
    <col min="5138" max="5255" width="11.7109375" style="684" customWidth="1"/>
    <col min="5256" max="5376" width="11.7109375" style="684"/>
    <col min="5377" max="5377" width="6.7109375" style="684" customWidth="1"/>
    <col min="5378" max="5378" width="5.85546875" style="684" customWidth="1"/>
    <col min="5379" max="5379" width="6.5703125" style="684" customWidth="1"/>
    <col min="5380" max="5380" width="4.42578125" style="684" customWidth="1"/>
    <col min="5381" max="5381" width="6.5703125" style="684" customWidth="1"/>
    <col min="5382" max="5382" width="5.85546875" style="684" customWidth="1"/>
    <col min="5383" max="5383" width="6.5703125" style="684" customWidth="1"/>
    <col min="5384" max="5384" width="5.85546875" style="684" bestFit="1" customWidth="1"/>
    <col min="5385" max="5385" width="6.5703125" style="684" customWidth="1"/>
    <col min="5386" max="5386" width="4.42578125" style="684" customWidth="1"/>
    <col min="5387" max="5387" width="6.5703125" style="684" customWidth="1"/>
    <col min="5388" max="5388" width="5.85546875" style="684" customWidth="1"/>
    <col min="5389" max="5389" width="6.5703125" style="684" customWidth="1"/>
    <col min="5390" max="5390" width="4.42578125" style="684" customWidth="1"/>
    <col min="5391" max="5391" width="6.5703125" style="684" customWidth="1"/>
    <col min="5392" max="5392" width="4.42578125" style="684" customWidth="1"/>
    <col min="5393" max="5393" width="6.5703125" style="684" customWidth="1"/>
    <col min="5394" max="5511" width="11.7109375" style="684" customWidth="1"/>
    <col min="5512" max="5632" width="11.7109375" style="684"/>
    <col min="5633" max="5633" width="6.7109375" style="684" customWidth="1"/>
    <col min="5634" max="5634" width="5.85546875" style="684" customWidth="1"/>
    <col min="5635" max="5635" width="6.5703125" style="684" customWidth="1"/>
    <col min="5636" max="5636" width="4.42578125" style="684" customWidth="1"/>
    <col min="5637" max="5637" width="6.5703125" style="684" customWidth="1"/>
    <col min="5638" max="5638" width="5.85546875" style="684" customWidth="1"/>
    <col min="5639" max="5639" width="6.5703125" style="684" customWidth="1"/>
    <col min="5640" max="5640" width="5.85546875" style="684" bestFit="1" customWidth="1"/>
    <col min="5641" max="5641" width="6.5703125" style="684" customWidth="1"/>
    <col min="5642" max="5642" width="4.42578125" style="684" customWidth="1"/>
    <col min="5643" max="5643" width="6.5703125" style="684" customWidth="1"/>
    <col min="5644" max="5644" width="5.85546875" style="684" customWidth="1"/>
    <col min="5645" max="5645" width="6.5703125" style="684" customWidth="1"/>
    <col min="5646" max="5646" width="4.42578125" style="684" customWidth="1"/>
    <col min="5647" max="5647" width="6.5703125" style="684" customWidth="1"/>
    <col min="5648" max="5648" width="4.42578125" style="684" customWidth="1"/>
    <col min="5649" max="5649" width="6.5703125" style="684" customWidth="1"/>
    <col min="5650" max="5767" width="11.7109375" style="684" customWidth="1"/>
    <col min="5768" max="5888" width="11.7109375" style="684"/>
    <col min="5889" max="5889" width="6.7109375" style="684" customWidth="1"/>
    <col min="5890" max="5890" width="5.85546875" style="684" customWidth="1"/>
    <col min="5891" max="5891" width="6.5703125" style="684" customWidth="1"/>
    <col min="5892" max="5892" width="4.42578125" style="684" customWidth="1"/>
    <col min="5893" max="5893" width="6.5703125" style="684" customWidth="1"/>
    <col min="5894" max="5894" width="5.85546875" style="684" customWidth="1"/>
    <col min="5895" max="5895" width="6.5703125" style="684" customWidth="1"/>
    <col min="5896" max="5896" width="5.85546875" style="684" bestFit="1" customWidth="1"/>
    <col min="5897" max="5897" width="6.5703125" style="684" customWidth="1"/>
    <col min="5898" max="5898" width="4.42578125" style="684" customWidth="1"/>
    <col min="5899" max="5899" width="6.5703125" style="684" customWidth="1"/>
    <col min="5900" max="5900" width="5.85546875" style="684" customWidth="1"/>
    <col min="5901" max="5901" width="6.5703125" style="684" customWidth="1"/>
    <col min="5902" max="5902" width="4.42578125" style="684" customWidth="1"/>
    <col min="5903" max="5903" width="6.5703125" style="684" customWidth="1"/>
    <col min="5904" max="5904" width="4.42578125" style="684" customWidth="1"/>
    <col min="5905" max="5905" width="6.5703125" style="684" customWidth="1"/>
    <col min="5906" max="6023" width="11.7109375" style="684" customWidth="1"/>
    <col min="6024" max="6144" width="11.7109375" style="684"/>
    <col min="6145" max="6145" width="6.7109375" style="684" customWidth="1"/>
    <col min="6146" max="6146" width="5.85546875" style="684" customWidth="1"/>
    <col min="6147" max="6147" width="6.5703125" style="684" customWidth="1"/>
    <col min="6148" max="6148" width="4.42578125" style="684" customWidth="1"/>
    <col min="6149" max="6149" width="6.5703125" style="684" customWidth="1"/>
    <col min="6150" max="6150" width="5.85546875" style="684" customWidth="1"/>
    <col min="6151" max="6151" width="6.5703125" style="684" customWidth="1"/>
    <col min="6152" max="6152" width="5.85546875" style="684" bestFit="1" customWidth="1"/>
    <col min="6153" max="6153" width="6.5703125" style="684" customWidth="1"/>
    <col min="6154" max="6154" width="4.42578125" style="684" customWidth="1"/>
    <col min="6155" max="6155" width="6.5703125" style="684" customWidth="1"/>
    <col min="6156" max="6156" width="5.85546875" style="684" customWidth="1"/>
    <col min="6157" max="6157" width="6.5703125" style="684" customWidth="1"/>
    <col min="6158" max="6158" width="4.42578125" style="684" customWidth="1"/>
    <col min="6159" max="6159" width="6.5703125" style="684" customWidth="1"/>
    <col min="6160" max="6160" width="4.42578125" style="684" customWidth="1"/>
    <col min="6161" max="6161" width="6.5703125" style="684" customWidth="1"/>
    <col min="6162" max="6279" width="11.7109375" style="684" customWidth="1"/>
    <col min="6280" max="6400" width="11.7109375" style="684"/>
    <col min="6401" max="6401" width="6.7109375" style="684" customWidth="1"/>
    <col min="6402" max="6402" width="5.85546875" style="684" customWidth="1"/>
    <col min="6403" max="6403" width="6.5703125" style="684" customWidth="1"/>
    <col min="6404" max="6404" width="4.42578125" style="684" customWidth="1"/>
    <col min="6405" max="6405" width="6.5703125" style="684" customWidth="1"/>
    <col min="6406" max="6406" width="5.85546875" style="684" customWidth="1"/>
    <col min="6407" max="6407" width="6.5703125" style="684" customWidth="1"/>
    <col min="6408" max="6408" width="5.85546875" style="684" bestFit="1" customWidth="1"/>
    <col min="6409" max="6409" width="6.5703125" style="684" customWidth="1"/>
    <col min="6410" max="6410" width="4.42578125" style="684" customWidth="1"/>
    <col min="6411" max="6411" width="6.5703125" style="684" customWidth="1"/>
    <col min="6412" max="6412" width="5.85546875" style="684" customWidth="1"/>
    <col min="6413" max="6413" width="6.5703125" style="684" customWidth="1"/>
    <col min="6414" max="6414" width="4.42578125" style="684" customWidth="1"/>
    <col min="6415" max="6415" width="6.5703125" style="684" customWidth="1"/>
    <col min="6416" max="6416" width="4.42578125" style="684" customWidth="1"/>
    <col min="6417" max="6417" width="6.5703125" style="684" customWidth="1"/>
    <col min="6418" max="6535" width="11.7109375" style="684" customWidth="1"/>
    <col min="6536" max="6656" width="11.7109375" style="684"/>
    <col min="6657" max="6657" width="6.7109375" style="684" customWidth="1"/>
    <col min="6658" max="6658" width="5.85546875" style="684" customWidth="1"/>
    <col min="6659" max="6659" width="6.5703125" style="684" customWidth="1"/>
    <col min="6660" max="6660" width="4.42578125" style="684" customWidth="1"/>
    <col min="6661" max="6661" width="6.5703125" style="684" customWidth="1"/>
    <col min="6662" max="6662" width="5.85546875" style="684" customWidth="1"/>
    <col min="6663" max="6663" width="6.5703125" style="684" customWidth="1"/>
    <col min="6664" max="6664" width="5.85546875" style="684" bestFit="1" customWidth="1"/>
    <col min="6665" max="6665" width="6.5703125" style="684" customWidth="1"/>
    <col min="6666" max="6666" width="4.42578125" style="684" customWidth="1"/>
    <col min="6667" max="6667" width="6.5703125" style="684" customWidth="1"/>
    <col min="6668" max="6668" width="5.85546875" style="684" customWidth="1"/>
    <col min="6669" max="6669" width="6.5703125" style="684" customWidth="1"/>
    <col min="6670" max="6670" width="4.42578125" style="684" customWidth="1"/>
    <col min="6671" max="6671" width="6.5703125" style="684" customWidth="1"/>
    <col min="6672" max="6672" width="4.42578125" style="684" customWidth="1"/>
    <col min="6673" max="6673" width="6.5703125" style="684" customWidth="1"/>
    <col min="6674" max="6791" width="11.7109375" style="684" customWidth="1"/>
    <col min="6792" max="6912" width="11.7109375" style="684"/>
    <col min="6913" max="6913" width="6.7109375" style="684" customWidth="1"/>
    <col min="6914" max="6914" width="5.85546875" style="684" customWidth="1"/>
    <col min="6915" max="6915" width="6.5703125" style="684" customWidth="1"/>
    <col min="6916" max="6916" width="4.42578125" style="684" customWidth="1"/>
    <col min="6917" max="6917" width="6.5703125" style="684" customWidth="1"/>
    <col min="6918" max="6918" width="5.85546875" style="684" customWidth="1"/>
    <col min="6919" max="6919" width="6.5703125" style="684" customWidth="1"/>
    <col min="6920" max="6920" width="5.85546875" style="684" bestFit="1" customWidth="1"/>
    <col min="6921" max="6921" width="6.5703125" style="684" customWidth="1"/>
    <col min="6922" max="6922" width="4.42578125" style="684" customWidth="1"/>
    <col min="6923" max="6923" width="6.5703125" style="684" customWidth="1"/>
    <col min="6924" max="6924" width="5.85546875" style="684" customWidth="1"/>
    <col min="6925" max="6925" width="6.5703125" style="684" customWidth="1"/>
    <col min="6926" max="6926" width="4.42578125" style="684" customWidth="1"/>
    <col min="6927" max="6927" width="6.5703125" style="684" customWidth="1"/>
    <col min="6928" max="6928" width="4.42578125" style="684" customWidth="1"/>
    <col min="6929" max="6929" width="6.5703125" style="684" customWidth="1"/>
    <col min="6930" max="7047" width="11.7109375" style="684" customWidth="1"/>
    <col min="7048" max="7168" width="11.7109375" style="684"/>
    <col min="7169" max="7169" width="6.7109375" style="684" customWidth="1"/>
    <col min="7170" max="7170" width="5.85546875" style="684" customWidth="1"/>
    <col min="7171" max="7171" width="6.5703125" style="684" customWidth="1"/>
    <col min="7172" max="7172" width="4.42578125" style="684" customWidth="1"/>
    <col min="7173" max="7173" width="6.5703125" style="684" customWidth="1"/>
    <col min="7174" max="7174" width="5.85546875" style="684" customWidth="1"/>
    <col min="7175" max="7175" width="6.5703125" style="684" customWidth="1"/>
    <col min="7176" max="7176" width="5.85546875" style="684" bestFit="1" customWidth="1"/>
    <col min="7177" max="7177" width="6.5703125" style="684" customWidth="1"/>
    <col min="7178" max="7178" width="4.42578125" style="684" customWidth="1"/>
    <col min="7179" max="7179" width="6.5703125" style="684" customWidth="1"/>
    <col min="7180" max="7180" width="5.85546875" style="684" customWidth="1"/>
    <col min="7181" max="7181" width="6.5703125" style="684" customWidth="1"/>
    <col min="7182" max="7182" width="4.42578125" style="684" customWidth="1"/>
    <col min="7183" max="7183" width="6.5703125" style="684" customWidth="1"/>
    <col min="7184" max="7184" width="4.42578125" style="684" customWidth="1"/>
    <col min="7185" max="7185" width="6.5703125" style="684" customWidth="1"/>
    <col min="7186" max="7303" width="11.7109375" style="684" customWidth="1"/>
    <col min="7304" max="7424" width="11.7109375" style="684"/>
    <col min="7425" max="7425" width="6.7109375" style="684" customWidth="1"/>
    <col min="7426" max="7426" width="5.85546875" style="684" customWidth="1"/>
    <col min="7427" max="7427" width="6.5703125" style="684" customWidth="1"/>
    <col min="7428" max="7428" width="4.42578125" style="684" customWidth="1"/>
    <col min="7429" max="7429" width="6.5703125" style="684" customWidth="1"/>
    <col min="7430" max="7430" width="5.85546875" style="684" customWidth="1"/>
    <col min="7431" max="7431" width="6.5703125" style="684" customWidth="1"/>
    <col min="7432" max="7432" width="5.85546875" style="684" bestFit="1" customWidth="1"/>
    <col min="7433" max="7433" width="6.5703125" style="684" customWidth="1"/>
    <col min="7434" max="7434" width="4.42578125" style="684" customWidth="1"/>
    <col min="7435" max="7435" width="6.5703125" style="684" customWidth="1"/>
    <col min="7436" max="7436" width="5.85546875" style="684" customWidth="1"/>
    <col min="7437" max="7437" width="6.5703125" style="684" customWidth="1"/>
    <col min="7438" max="7438" width="4.42578125" style="684" customWidth="1"/>
    <col min="7439" max="7439" width="6.5703125" style="684" customWidth="1"/>
    <col min="7440" max="7440" width="4.42578125" style="684" customWidth="1"/>
    <col min="7441" max="7441" width="6.5703125" style="684" customWidth="1"/>
    <col min="7442" max="7559" width="11.7109375" style="684" customWidth="1"/>
    <col min="7560" max="7680" width="11.7109375" style="684"/>
    <col min="7681" max="7681" width="6.7109375" style="684" customWidth="1"/>
    <col min="7682" max="7682" width="5.85546875" style="684" customWidth="1"/>
    <col min="7683" max="7683" width="6.5703125" style="684" customWidth="1"/>
    <col min="7684" max="7684" width="4.42578125" style="684" customWidth="1"/>
    <col min="7685" max="7685" width="6.5703125" style="684" customWidth="1"/>
    <col min="7686" max="7686" width="5.85546875" style="684" customWidth="1"/>
    <col min="7687" max="7687" width="6.5703125" style="684" customWidth="1"/>
    <col min="7688" max="7688" width="5.85546875" style="684" bestFit="1" customWidth="1"/>
    <col min="7689" max="7689" width="6.5703125" style="684" customWidth="1"/>
    <col min="7690" max="7690" width="4.42578125" style="684" customWidth="1"/>
    <col min="7691" max="7691" width="6.5703125" style="684" customWidth="1"/>
    <col min="7692" max="7692" width="5.85546875" style="684" customWidth="1"/>
    <col min="7693" max="7693" width="6.5703125" style="684" customWidth="1"/>
    <col min="7694" max="7694" width="4.42578125" style="684" customWidth="1"/>
    <col min="7695" max="7695" width="6.5703125" style="684" customWidth="1"/>
    <col min="7696" max="7696" width="4.42578125" style="684" customWidth="1"/>
    <col min="7697" max="7697" width="6.5703125" style="684" customWidth="1"/>
    <col min="7698" max="7815" width="11.7109375" style="684" customWidth="1"/>
    <col min="7816" max="7936" width="11.7109375" style="684"/>
    <col min="7937" max="7937" width="6.7109375" style="684" customWidth="1"/>
    <col min="7938" max="7938" width="5.85546875" style="684" customWidth="1"/>
    <col min="7939" max="7939" width="6.5703125" style="684" customWidth="1"/>
    <col min="7940" max="7940" width="4.42578125" style="684" customWidth="1"/>
    <col min="7941" max="7941" width="6.5703125" style="684" customWidth="1"/>
    <col min="7942" max="7942" width="5.85546875" style="684" customWidth="1"/>
    <col min="7943" max="7943" width="6.5703125" style="684" customWidth="1"/>
    <col min="7944" max="7944" width="5.85546875" style="684" bestFit="1" customWidth="1"/>
    <col min="7945" max="7945" width="6.5703125" style="684" customWidth="1"/>
    <col min="7946" max="7946" width="4.42578125" style="684" customWidth="1"/>
    <col min="7947" max="7947" width="6.5703125" style="684" customWidth="1"/>
    <col min="7948" max="7948" width="5.85546875" style="684" customWidth="1"/>
    <col min="7949" max="7949" width="6.5703125" style="684" customWidth="1"/>
    <col min="7950" max="7950" width="4.42578125" style="684" customWidth="1"/>
    <col min="7951" max="7951" width="6.5703125" style="684" customWidth="1"/>
    <col min="7952" max="7952" width="4.42578125" style="684" customWidth="1"/>
    <col min="7953" max="7953" width="6.5703125" style="684" customWidth="1"/>
    <col min="7954" max="8071" width="11.7109375" style="684" customWidth="1"/>
    <col min="8072" max="8192" width="11.7109375" style="684"/>
    <col min="8193" max="8193" width="6.7109375" style="684" customWidth="1"/>
    <col min="8194" max="8194" width="5.85546875" style="684" customWidth="1"/>
    <col min="8195" max="8195" width="6.5703125" style="684" customWidth="1"/>
    <col min="8196" max="8196" width="4.42578125" style="684" customWidth="1"/>
    <col min="8197" max="8197" width="6.5703125" style="684" customWidth="1"/>
    <col min="8198" max="8198" width="5.85546875" style="684" customWidth="1"/>
    <col min="8199" max="8199" width="6.5703125" style="684" customWidth="1"/>
    <col min="8200" max="8200" width="5.85546875" style="684" bestFit="1" customWidth="1"/>
    <col min="8201" max="8201" width="6.5703125" style="684" customWidth="1"/>
    <col min="8202" max="8202" width="4.42578125" style="684" customWidth="1"/>
    <col min="8203" max="8203" width="6.5703125" style="684" customWidth="1"/>
    <col min="8204" max="8204" width="5.85546875" style="684" customWidth="1"/>
    <col min="8205" max="8205" width="6.5703125" style="684" customWidth="1"/>
    <col min="8206" max="8206" width="4.42578125" style="684" customWidth="1"/>
    <col min="8207" max="8207" width="6.5703125" style="684" customWidth="1"/>
    <col min="8208" max="8208" width="4.42578125" style="684" customWidth="1"/>
    <col min="8209" max="8209" width="6.5703125" style="684" customWidth="1"/>
    <col min="8210" max="8327" width="11.7109375" style="684" customWidth="1"/>
    <col min="8328" max="8448" width="11.7109375" style="684"/>
    <col min="8449" max="8449" width="6.7109375" style="684" customWidth="1"/>
    <col min="8450" max="8450" width="5.85546875" style="684" customWidth="1"/>
    <col min="8451" max="8451" width="6.5703125" style="684" customWidth="1"/>
    <col min="8452" max="8452" width="4.42578125" style="684" customWidth="1"/>
    <col min="8453" max="8453" width="6.5703125" style="684" customWidth="1"/>
    <col min="8454" max="8454" width="5.85546875" style="684" customWidth="1"/>
    <col min="8455" max="8455" width="6.5703125" style="684" customWidth="1"/>
    <col min="8456" max="8456" width="5.85546875" style="684" bestFit="1" customWidth="1"/>
    <col min="8457" max="8457" width="6.5703125" style="684" customWidth="1"/>
    <col min="8458" max="8458" width="4.42578125" style="684" customWidth="1"/>
    <col min="8459" max="8459" width="6.5703125" style="684" customWidth="1"/>
    <col min="8460" max="8460" width="5.85546875" style="684" customWidth="1"/>
    <col min="8461" max="8461" width="6.5703125" style="684" customWidth="1"/>
    <col min="8462" max="8462" width="4.42578125" style="684" customWidth="1"/>
    <col min="8463" max="8463" width="6.5703125" style="684" customWidth="1"/>
    <col min="8464" max="8464" width="4.42578125" style="684" customWidth="1"/>
    <col min="8465" max="8465" width="6.5703125" style="684" customWidth="1"/>
    <col min="8466" max="8583" width="11.7109375" style="684" customWidth="1"/>
    <col min="8584" max="8704" width="11.7109375" style="684"/>
    <col min="8705" max="8705" width="6.7109375" style="684" customWidth="1"/>
    <col min="8706" max="8706" width="5.85546875" style="684" customWidth="1"/>
    <col min="8707" max="8707" width="6.5703125" style="684" customWidth="1"/>
    <col min="8708" max="8708" width="4.42578125" style="684" customWidth="1"/>
    <col min="8709" max="8709" width="6.5703125" style="684" customWidth="1"/>
    <col min="8710" max="8710" width="5.85546875" style="684" customWidth="1"/>
    <col min="8711" max="8711" width="6.5703125" style="684" customWidth="1"/>
    <col min="8712" max="8712" width="5.85546875" style="684" bestFit="1" customWidth="1"/>
    <col min="8713" max="8713" width="6.5703125" style="684" customWidth="1"/>
    <col min="8714" max="8714" width="4.42578125" style="684" customWidth="1"/>
    <col min="8715" max="8715" width="6.5703125" style="684" customWidth="1"/>
    <col min="8716" max="8716" width="5.85546875" style="684" customWidth="1"/>
    <col min="8717" max="8717" width="6.5703125" style="684" customWidth="1"/>
    <col min="8718" max="8718" width="4.42578125" style="684" customWidth="1"/>
    <col min="8719" max="8719" width="6.5703125" style="684" customWidth="1"/>
    <col min="8720" max="8720" width="4.42578125" style="684" customWidth="1"/>
    <col min="8721" max="8721" width="6.5703125" style="684" customWidth="1"/>
    <col min="8722" max="8839" width="11.7109375" style="684" customWidth="1"/>
    <col min="8840" max="8960" width="11.7109375" style="684"/>
    <col min="8961" max="8961" width="6.7109375" style="684" customWidth="1"/>
    <col min="8962" max="8962" width="5.85546875" style="684" customWidth="1"/>
    <col min="8963" max="8963" width="6.5703125" style="684" customWidth="1"/>
    <col min="8964" max="8964" width="4.42578125" style="684" customWidth="1"/>
    <col min="8965" max="8965" width="6.5703125" style="684" customWidth="1"/>
    <col min="8966" max="8966" width="5.85546875" style="684" customWidth="1"/>
    <col min="8967" max="8967" width="6.5703125" style="684" customWidth="1"/>
    <col min="8968" max="8968" width="5.85546875" style="684" bestFit="1" customWidth="1"/>
    <col min="8969" max="8969" width="6.5703125" style="684" customWidth="1"/>
    <col min="8970" max="8970" width="4.42578125" style="684" customWidth="1"/>
    <col min="8971" max="8971" width="6.5703125" style="684" customWidth="1"/>
    <col min="8972" max="8972" width="5.85546875" style="684" customWidth="1"/>
    <col min="8973" max="8973" width="6.5703125" style="684" customWidth="1"/>
    <col min="8974" max="8974" width="4.42578125" style="684" customWidth="1"/>
    <col min="8975" max="8975" width="6.5703125" style="684" customWidth="1"/>
    <col min="8976" max="8976" width="4.42578125" style="684" customWidth="1"/>
    <col min="8977" max="8977" width="6.5703125" style="684" customWidth="1"/>
    <col min="8978" max="9095" width="11.7109375" style="684" customWidth="1"/>
    <col min="9096" max="9216" width="11.7109375" style="684"/>
    <col min="9217" max="9217" width="6.7109375" style="684" customWidth="1"/>
    <col min="9218" max="9218" width="5.85546875" style="684" customWidth="1"/>
    <col min="9219" max="9219" width="6.5703125" style="684" customWidth="1"/>
    <col min="9220" max="9220" width="4.42578125" style="684" customWidth="1"/>
    <col min="9221" max="9221" width="6.5703125" style="684" customWidth="1"/>
    <col min="9222" max="9222" width="5.85546875" style="684" customWidth="1"/>
    <col min="9223" max="9223" width="6.5703125" style="684" customWidth="1"/>
    <col min="9224" max="9224" width="5.85546875" style="684" bestFit="1" customWidth="1"/>
    <col min="9225" max="9225" width="6.5703125" style="684" customWidth="1"/>
    <col min="9226" max="9226" width="4.42578125" style="684" customWidth="1"/>
    <col min="9227" max="9227" width="6.5703125" style="684" customWidth="1"/>
    <col min="9228" max="9228" width="5.85546875" style="684" customWidth="1"/>
    <col min="9229" max="9229" width="6.5703125" style="684" customWidth="1"/>
    <col min="9230" max="9230" width="4.42578125" style="684" customWidth="1"/>
    <col min="9231" max="9231" width="6.5703125" style="684" customWidth="1"/>
    <col min="9232" max="9232" width="4.42578125" style="684" customWidth="1"/>
    <col min="9233" max="9233" width="6.5703125" style="684" customWidth="1"/>
    <col min="9234" max="9351" width="11.7109375" style="684" customWidth="1"/>
    <col min="9352" max="9472" width="11.7109375" style="684"/>
    <col min="9473" max="9473" width="6.7109375" style="684" customWidth="1"/>
    <col min="9474" max="9474" width="5.85546875" style="684" customWidth="1"/>
    <col min="9475" max="9475" width="6.5703125" style="684" customWidth="1"/>
    <col min="9476" max="9476" width="4.42578125" style="684" customWidth="1"/>
    <col min="9477" max="9477" width="6.5703125" style="684" customWidth="1"/>
    <col min="9478" max="9478" width="5.85546875" style="684" customWidth="1"/>
    <col min="9479" max="9479" width="6.5703125" style="684" customWidth="1"/>
    <col min="9480" max="9480" width="5.85546875" style="684" bestFit="1" customWidth="1"/>
    <col min="9481" max="9481" width="6.5703125" style="684" customWidth="1"/>
    <col min="9482" max="9482" width="4.42578125" style="684" customWidth="1"/>
    <col min="9483" max="9483" width="6.5703125" style="684" customWidth="1"/>
    <col min="9484" max="9484" width="5.85546875" style="684" customWidth="1"/>
    <col min="9485" max="9485" width="6.5703125" style="684" customWidth="1"/>
    <col min="9486" max="9486" width="4.42578125" style="684" customWidth="1"/>
    <col min="9487" max="9487" width="6.5703125" style="684" customWidth="1"/>
    <col min="9488" max="9488" width="4.42578125" style="684" customWidth="1"/>
    <col min="9489" max="9489" width="6.5703125" style="684" customWidth="1"/>
    <col min="9490" max="9607" width="11.7109375" style="684" customWidth="1"/>
    <col min="9608" max="9728" width="11.7109375" style="684"/>
    <col min="9729" max="9729" width="6.7109375" style="684" customWidth="1"/>
    <col min="9730" max="9730" width="5.85546875" style="684" customWidth="1"/>
    <col min="9731" max="9731" width="6.5703125" style="684" customWidth="1"/>
    <col min="9732" max="9732" width="4.42578125" style="684" customWidth="1"/>
    <col min="9733" max="9733" width="6.5703125" style="684" customWidth="1"/>
    <col min="9734" max="9734" width="5.85546875" style="684" customWidth="1"/>
    <col min="9735" max="9735" width="6.5703125" style="684" customWidth="1"/>
    <col min="9736" max="9736" width="5.85546875" style="684" bestFit="1" customWidth="1"/>
    <col min="9737" max="9737" width="6.5703125" style="684" customWidth="1"/>
    <col min="9738" max="9738" width="4.42578125" style="684" customWidth="1"/>
    <col min="9739" max="9739" width="6.5703125" style="684" customWidth="1"/>
    <col min="9740" max="9740" width="5.85546875" style="684" customWidth="1"/>
    <col min="9741" max="9741" width="6.5703125" style="684" customWidth="1"/>
    <col min="9742" max="9742" width="4.42578125" style="684" customWidth="1"/>
    <col min="9743" max="9743" width="6.5703125" style="684" customWidth="1"/>
    <col min="9744" max="9744" width="4.42578125" style="684" customWidth="1"/>
    <col min="9745" max="9745" width="6.5703125" style="684" customWidth="1"/>
    <col min="9746" max="9863" width="11.7109375" style="684" customWidth="1"/>
    <col min="9864" max="9984" width="11.7109375" style="684"/>
    <col min="9985" max="9985" width="6.7109375" style="684" customWidth="1"/>
    <col min="9986" max="9986" width="5.85546875" style="684" customWidth="1"/>
    <col min="9987" max="9987" width="6.5703125" style="684" customWidth="1"/>
    <col min="9988" max="9988" width="4.42578125" style="684" customWidth="1"/>
    <col min="9989" max="9989" width="6.5703125" style="684" customWidth="1"/>
    <col min="9990" max="9990" width="5.85546875" style="684" customWidth="1"/>
    <col min="9991" max="9991" width="6.5703125" style="684" customWidth="1"/>
    <col min="9992" max="9992" width="5.85546875" style="684" bestFit="1" customWidth="1"/>
    <col min="9993" max="9993" width="6.5703125" style="684" customWidth="1"/>
    <col min="9994" max="9994" width="4.42578125" style="684" customWidth="1"/>
    <col min="9995" max="9995" width="6.5703125" style="684" customWidth="1"/>
    <col min="9996" max="9996" width="5.85546875" style="684" customWidth="1"/>
    <col min="9997" max="9997" width="6.5703125" style="684" customWidth="1"/>
    <col min="9998" max="9998" width="4.42578125" style="684" customWidth="1"/>
    <col min="9999" max="9999" width="6.5703125" style="684" customWidth="1"/>
    <col min="10000" max="10000" width="4.42578125" style="684" customWidth="1"/>
    <col min="10001" max="10001" width="6.5703125" style="684" customWidth="1"/>
    <col min="10002" max="10119" width="11.7109375" style="684" customWidth="1"/>
    <col min="10120" max="10240" width="11.7109375" style="684"/>
    <col min="10241" max="10241" width="6.7109375" style="684" customWidth="1"/>
    <col min="10242" max="10242" width="5.85546875" style="684" customWidth="1"/>
    <col min="10243" max="10243" width="6.5703125" style="684" customWidth="1"/>
    <col min="10244" max="10244" width="4.42578125" style="684" customWidth="1"/>
    <col min="10245" max="10245" width="6.5703125" style="684" customWidth="1"/>
    <col min="10246" max="10246" width="5.85546875" style="684" customWidth="1"/>
    <col min="10247" max="10247" width="6.5703125" style="684" customWidth="1"/>
    <col min="10248" max="10248" width="5.85546875" style="684" bestFit="1" customWidth="1"/>
    <col min="10249" max="10249" width="6.5703125" style="684" customWidth="1"/>
    <col min="10250" max="10250" width="4.42578125" style="684" customWidth="1"/>
    <col min="10251" max="10251" width="6.5703125" style="684" customWidth="1"/>
    <col min="10252" max="10252" width="5.85546875" style="684" customWidth="1"/>
    <col min="10253" max="10253" width="6.5703125" style="684" customWidth="1"/>
    <col min="10254" max="10254" width="4.42578125" style="684" customWidth="1"/>
    <col min="10255" max="10255" width="6.5703125" style="684" customWidth="1"/>
    <col min="10256" max="10256" width="4.42578125" style="684" customWidth="1"/>
    <col min="10257" max="10257" width="6.5703125" style="684" customWidth="1"/>
    <col min="10258" max="10375" width="11.7109375" style="684" customWidth="1"/>
    <col min="10376" max="10496" width="11.7109375" style="684"/>
    <col min="10497" max="10497" width="6.7109375" style="684" customWidth="1"/>
    <col min="10498" max="10498" width="5.85546875" style="684" customWidth="1"/>
    <col min="10499" max="10499" width="6.5703125" style="684" customWidth="1"/>
    <col min="10500" max="10500" width="4.42578125" style="684" customWidth="1"/>
    <col min="10501" max="10501" width="6.5703125" style="684" customWidth="1"/>
    <col min="10502" max="10502" width="5.85546875" style="684" customWidth="1"/>
    <col min="10503" max="10503" width="6.5703125" style="684" customWidth="1"/>
    <col min="10504" max="10504" width="5.85546875" style="684" bestFit="1" customWidth="1"/>
    <col min="10505" max="10505" width="6.5703125" style="684" customWidth="1"/>
    <col min="10506" max="10506" width="4.42578125" style="684" customWidth="1"/>
    <col min="10507" max="10507" width="6.5703125" style="684" customWidth="1"/>
    <col min="10508" max="10508" width="5.85546875" style="684" customWidth="1"/>
    <col min="10509" max="10509" width="6.5703125" style="684" customWidth="1"/>
    <col min="10510" max="10510" width="4.42578125" style="684" customWidth="1"/>
    <col min="10511" max="10511" width="6.5703125" style="684" customWidth="1"/>
    <col min="10512" max="10512" width="4.42578125" style="684" customWidth="1"/>
    <col min="10513" max="10513" width="6.5703125" style="684" customWidth="1"/>
    <col min="10514" max="10631" width="11.7109375" style="684" customWidth="1"/>
    <col min="10632" max="10752" width="11.7109375" style="684"/>
    <col min="10753" max="10753" width="6.7109375" style="684" customWidth="1"/>
    <col min="10754" max="10754" width="5.85546875" style="684" customWidth="1"/>
    <col min="10755" max="10755" width="6.5703125" style="684" customWidth="1"/>
    <col min="10756" max="10756" width="4.42578125" style="684" customWidth="1"/>
    <col min="10757" max="10757" width="6.5703125" style="684" customWidth="1"/>
    <col min="10758" max="10758" width="5.85546875" style="684" customWidth="1"/>
    <col min="10759" max="10759" width="6.5703125" style="684" customWidth="1"/>
    <col min="10760" max="10760" width="5.85546875" style="684" bestFit="1" customWidth="1"/>
    <col min="10761" max="10761" width="6.5703125" style="684" customWidth="1"/>
    <col min="10762" max="10762" width="4.42578125" style="684" customWidth="1"/>
    <col min="10763" max="10763" width="6.5703125" style="684" customWidth="1"/>
    <col min="10764" max="10764" width="5.85546875" style="684" customWidth="1"/>
    <col min="10765" max="10765" width="6.5703125" style="684" customWidth="1"/>
    <col min="10766" max="10766" width="4.42578125" style="684" customWidth="1"/>
    <col min="10767" max="10767" width="6.5703125" style="684" customWidth="1"/>
    <col min="10768" max="10768" width="4.42578125" style="684" customWidth="1"/>
    <col min="10769" max="10769" width="6.5703125" style="684" customWidth="1"/>
    <col min="10770" max="10887" width="11.7109375" style="684" customWidth="1"/>
    <col min="10888" max="11008" width="11.7109375" style="684"/>
    <col min="11009" max="11009" width="6.7109375" style="684" customWidth="1"/>
    <col min="11010" max="11010" width="5.85546875" style="684" customWidth="1"/>
    <col min="11011" max="11011" width="6.5703125" style="684" customWidth="1"/>
    <col min="11012" max="11012" width="4.42578125" style="684" customWidth="1"/>
    <col min="11013" max="11013" width="6.5703125" style="684" customWidth="1"/>
    <col min="11014" max="11014" width="5.85546875" style="684" customWidth="1"/>
    <col min="11015" max="11015" width="6.5703125" style="684" customWidth="1"/>
    <col min="11016" max="11016" width="5.85546875" style="684" bestFit="1" customWidth="1"/>
    <col min="11017" max="11017" width="6.5703125" style="684" customWidth="1"/>
    <col min="11018" max="11018" width="4.42578125" style="684" customWidth="1"/>
    <col min="11019" max="11019" width="6.5703125" style="684" customWidth="1"/>
    <col min="11020" max="11020" width="5.85546875" style="684" customWidth="1"/>
    <col min="11021" max="11021" width="6.5703125" style="684" customWidth="1"/>
    <col min="11022" max="11022" width="4.42578125" style="684" customWidth="1"/>
    <col min="11023" max="11023" width="6.5703125" style="684" customWidth="1"/>
    <col min="11024" max="11024" width="4.42578125" style="684" customWidth="1"/>
    <col min="11025" max="11025" width="6.5703125" style="684" customWidth="1"/>
    <col min="11026" max="11143" width="11.7109375" style="684" customWidth="1"/>
    <col min="11144" max="11264" width="11.7109375" style="684"/>
    <col min="11265" max="11265" width="6.7109375" style="684" customWidth="1"/>
    <col min="11266" max="11266" width="5.85546875" style="684" customWidth="1"/>
    <col min="11267" max="11267" width="6.5703125" style="684" customWidth="1"/>
    <col min="11268" max="11268" width="4.42578125" style="684" customWidth="1"/>
    <col min="11269" max="11269" width="6.5703125" style="684" customWidth="1"/>
    <col min="11270" max="11270" width="5.85546875" style="684" customWidth="1"/>
    <col min="11271" max="11271" width="6.5703125" style="684" customWidth="1"/>
    <col min="11272" max="11272" width="5.85546875" style="684" bestFit="1" customWidth="1"/>
    <col min="11273" max="11273" width="6.5703125" style="684" customWidth="1"/>
    <col min="11274" max="11274" width="4.42578125" style="684" customWidth="1"/>
    <col min="11275" max="11275" width="6.5703125" style="684" customWidth="1"/>
    <col min="11276" max="11276" width="5.85546875" style="684" customWidth="1"/>
    <col min="11277" max="11277" width="6.5703125" style="684" customWidth="1"/>
    <col min="11278" max="11278" width="4.42578125" style="684" customWidth="1"/>
    <col min="11279" max="11279" width="6.5703125" style="684" customWidth="1"/>
    <col min="11280" max="11280" width="4.42578125" style="684" customWidth="1"/>
    <col min="11281" max="11281" width="6.5703125" style="684" customWidth="1"/>
    <col min="11282" max="11399" width="11.7109375" style="684" customWidth="1"/>
    <col min="11400" max="11520" width="11.7109375" style="684"/>
    <col min="11521" max="11521" width="6.7109375" style="684" customWidth="1"/>
    <col min="11522" max="11522" width="5.85546875" style="684" customWidth="1"/>
    <col min="11523" max="11523" width="6.5703125" style="684" customWidth="1"/>
    <col min="11524" max="11524" width="4.42578125" style="684" customWidth="1"/>
    <col min="11525" max="11525" width="6.5703125" style="684" customWidth="1"/>
    <col min="11526" max="11526" width="5.85546875" style="684" customWidth="1"/>
    <col min="11527" max="11527" width="6.5703125" style="684" customWidth="1"/>
    <col min="11528" max="11528" width="5.85546875" style="684" bestFit="1" customWidth="1"/>
    <col min="11529" max="11529" width="6.5703125" style="684" customWidth="1"/>
    <col min="11530" max="11530" width="4.42578125" style="684" customWidth="1"/>
    <col min="11531" max="11531" width="6.5703125" style="684" customWidth="1"/>
    <col min="11532" max="11532" width="5.85546875" style="684" customWidth="1"/>
    <col min="11533" max="11533" width="6.5703125" style="684" customWidth="1"/>
    <col min="11534" max="11534" width="4.42578125" style="684" customWidth="1"/>
    <col min="11535" max="11535" width="6.5703125" style="684" customWidth="1"/>
    <col min="11536" max="11536" width="4.42578125" style="684" customWidth="1"/>
    <col min="11537" max="11537" width="6.5703125" style="684" customWidth="1"/>
    <col min="11538" max="11655" width="11.7109375" style="684" customWidth="1"/>
    <col min="11656" max="11776" width="11.7109375" style="684"/>
    <col min="11777" max="11777" width="6.7109375" style="684" customWidth="1"/>
    <col min="11778" max="11778" width="5.85546875" style="684" customWidth="1"/>
    <col min="11779" max="11779" width="6.5703125" style="684" customWidth="1"/>
    <col min="11780" max="11780" width="4.42578125" style="684" customWidth="1"/>
    <col min="11781" max="11781" width="6.5703125" style="684" customWidth="1"/>
    <col min="11782" max="11782" width="5.85546875" style="684" customWidth="1"/>
    <col min="11783" max="11783" width="6.5703125" style="684" customWidth="1"/>
    <col min="11784" max="11784" width="5.85546875" style="684" bestFit="1" customWidth="1"/>
    <col min="11785" max="11785" width="6.5703125" style="684" customWidth="1"/>
    <col min="11786" max="11786" width="4.42578125" style="684" customWidth="1"/>
    <col min="11787" max="11787" width="6.5703125" style="684" customWidth="1"/>
    <col min="11788" max="11788" width="5.85546875" style="684" customWidth="1"/>
    <col min="11789" max="11789" width="6.5703125" style="684" customWidth="1"/>
    <col min="11790" max="11790" width="4.42578125" style="684" customWidth="1"/>
    <col min="11791" max="11791" width="6.5703125" style="684" customWidth="1"/>
    <col min="11792" max="11792" width="4.42578125" style="684" customWidth="1"/>
    <col min="11793" max="11793" width="6.5703125" style="684" customWidth="1"/>
    <col min="11794" max="11911" width="11.7109375" style="684" customWidth="1"/>
    <col min="11912" max="12032" width="11.7109375" style="684"/>
    <col min="12033" max="12033" width="6.7109375" style="684" customWidth="1"/>
    <col min="12034" max="12034" width="5.85546875" style="684" customWidth="1"/>
    <col min="12035" max="12035" width="6.5703125" style="684" customWidth="1"/>
    <col min="12036" max="12036" width="4.42578125" style="684" customWidth="1"/>
    <col min="12037" max="12037" width="6.5703125" style="684" customWidth="1"/>
    <col min="12038" max="12038" width="5.85546875" style="684" customWidth="1"/>
    <col min="12039" max="12039" width="6.5703125" style="684" customWidth="1"/>
    <col min="12040" max="12040" width="5.85546875" style="684" bestFit="1" customWidth="1"/>
    <col min="12041" max="12041" width="6.5703125" style="684" customWidth="1"/>
    <col min="12042" max="12042" width="4.42578125" style="684" customWidth="1"/>
    <col min="12043" max="12043" width="6.5703125" style="684" customWidth="1"/>
    <col min="12044" max="12044" width="5.85546875" style="684" customWidth="1"/>
    <col min="12045" max="12045" width="6.5703125" style="684" customWidth="1"/>
    <col min="12046" max="12046" width="4.42578125" style="684" customWidth="1"/>
    <col min="12047" max="12047" width="6.5703125" style="684" customWidth="1"/>
    <col min="12048" max="12048" width="4.42578125" style="684" customWidth="1"/>
    <col min="12049" max="12049" width="6.5703125" style="684" customWidth="1"/>
    <col min="12050" max="12167" width="11.7109375" style="684" customWidth="1"/>
    <col min="12168" max="12288" width="11.7109375" style="684"/>
    <col min="12289" max="12289" width="6.7109375" style="684" customWidth="1"/>
    <col min="12290" max="12290" width="5.85546875" style="684" customWidth="1"/>
    <col min="12291" max="12291" width="6.5703125" style="684" customWidth="1"/>
    <col min="12292" max="12292" width="4.42578125" style="684" customWidth="1"/>
    <col min="12293" max="12293" width="6.5703125" style="684" customWidth="1"/>
    <col min="12294" max="12294" width="5.85546875" style="684" customWidth="1"/>
    <col min="12295" max="12295" width="6.5703125" style="684" customWidth="1"/>
    <col min="12296" max="12296" width="5.85546875" style="684" bestFit="1" customWidth="1"/>
    <col min="12297" max="12297" width="6.5703125" style="684" customWidth="1"/>
    <col min="12298" max="12298" width="4.42578125" style="684" customWidth="1"/>
    <col min="12299" max="12299" width="6.5703125" style="684" customWidth="1"/>
    <col min="12300" max="12300" width="5.85546875" style="684" customWidth="1"/>
    <col min="12301" max="12301" width="6.5703125" style="684" customWidth="1"/>
    <col min="12302" max="12302" width="4.42578125" style="684" customWidth="1"/>
    <col min="12303" max="12303" width="6.5703125" style="684" customWidth="1"/>
    <col min="12304" max="12304" width="4.42578125" style="684" customWidth="1"/>
    <col min="12305" max="12305" width="6.5703125" style="684" customWidth="1"/>
    <col min="12306" max="12423" width="11.7109375" style="684" customWidth="1"/>
    <col min="12424" max="12544" width="11.7109375" style="684"/>
    <col min="12545" max="12545" width="6.7109375" style="684" customWidth="1"/>
    <col min="12546" max="12546" width="5.85546875" style="684" customWidth="1"/>
    <col min="12547" max="12547" width="6.5703125" style="684" customWidth="1"/>
    <col min="12548" max="12548" width="4.42578125" style="684" customWidth="1"/>
    <col min="12549" max="12549" width="6.5703125" style="684" customWidth="1"/>
    <col min="12550" max="12550" width="5.85546875" style="684" customWidth="1"/>
    <col min="12551" max="12551" width="6.5703125" style="684" customWidth="1"/>
    <col min="12552" max="12552" width="5.85546875" style="684" bestFit="1" customWidth="1"/>
    <col min="12553" max="12553" width="6.5703125" style="684" customWidth="1"/>
    <col min="12554" max="12554" width="4.42578125" style="684" customWidth="1"/>
    <col min="12555" max="12555" width="6.5703125" style="684" customWidth="1"/>
    <col min="12556" max="12556" width="5.85546875" style="684" customWidth="1"/>
    <col min="12557" max="12557" width="6.5703125" style="684" customWidth="1"/>
    <col min="12558" max="12558" width="4.42578125" style="684" customWidth="1"/>
    <col min="12559" max="12559" width="6.5703125" style="684" customWidth="1"/>
    <col min="12560" max="12560" width="4.42578125" style="684" customWidth="1"/>
    <col min="12561" max="12561" width="6.5703125" style="684" customWidth="1"/>
    <col min="12562" max="12679" width="11.7109375" style="684" customWidth="1"/>
    <col min="12680" max="12800" width="11.7109375" style="684"/>
    <col min="12801" max="12801" width="6.7109375" style="684" customWidth="1"/>
    <col min="12802" max="12802" width="5.85546875" style="684" customWidth="1"/>
    <col min="12803" max="12803" width="6.5703125" style="684" customWidth="1"/>
    <col min="12804" max="12804" width="4.42578125" style="684" customWidth="1"/>
    <col min="12805" max="12805" width="6.5703125" style="684" customWidth="1"/>
    <col min="12806" max="12806" width="5.85546875" style="684" customWidth="1"/>
    <col min="12807" max="12807" width="6.5703125" style="684" customWidth="1"/>
    <col min="12808" max="12808" width="5.85546875" style="684" bestFit="1" customWidth="1"/>
    <col min="12809" max="12809" width="6.5703125" style="684" customWidth="1"/>
    <col min="12810" max="12810" width="4.42578125" style="684" customWidth="1"/>
    <col min="12811" max="12811" width="6.5703125" style="684" customWidth="1"/>
    <col min="12812" max="12812" width="5.85546875" style="684" customWidth="1"/>
    <col min="12813" max="12813" width="6.5703125" style="684" customWidth="1"/>
    <col min="12814" max="12814" width="4.42578125" style="684" customWidth="1"/>
    <col min="12815" max="12815" width="6.5703125" style="684" customWidth="1"/>
    <col min="12816" max="12816" width="4.42578125" style="684" customWidth="1"/>
    <col min="12817" max="12817" width="6.5703125" style="684" customWidth="1"/>
    <col min="12818" max="12935" width="11.7109375" style="684" customWidth="1"/>
    <col min="12936" max="13056" width="11.7109375" style="684"/>
    <col min="13057" max="13057" width="6.7109375" style="684" customWidth="1"/>
    <col min="13058" max="13058" width="5.85546875" style="684" customWidth="1"/>
    <col min="13059" max="13059" width="6.5703125" style="684" customWidth="1"/>
    <col min="13060" max="13060" width="4.42578125" style="684" customWidth="1"/>
    <col min="13061" max="13061" width="6.5703125" style="684" customWidth="1"/>
    <col min="13062" max="13062" width="5.85546875" style="684" customWidth="1"/>
    <col min="13063" max="13063" width="6.5703125" style="684" customWidth="1"/>
    <col min="13064" max="13064" width="5.85546875" style="684" bestFit="1" customWidth="1"/>
    <col min="13065" max="13065" width="6.5703125" style="684" customWidth="1"/>
    <col min="13066" max="13066" width="4.42578125" style="684" customWidth="1"/>
    <col min="13067" max="13067" width="6.5703125" style="684" customWidth="1"/>
    <col min="13068" max="13068" width="5.85546875" style="684" customWidth="1"/>
    <col min="13069" max="13069" width="6.5703125" style="684" customWidth="1"/>
    <col min="13070" max="13070" width="4.42578125" style="684" customWidth="1"/>
    <col min="13071" max="13071" width="6.5703125" style="684" customWidth="1"/>
    <col min="13072" max="13072" width="4.42578125" style="684" customWidth="1"/>
    <col min="13073" max="13073" width="6.5703125" style="684" customWidth="1"/>
    <col min="13074" max="13191" width="11.7109375" style="684" customWidth="1"/>
    <col min="13192" max="13312" width="11.7109375" style="684"/>
    <col min="13313" max="13313" width="6.7109375" style="684" customWidth="1"/>
    <col min="13314" max="13314" width="5.85546875" style="684" customWidth="1"/>
    <col min="13315" max="13315" width="6.5703125" style="684" customWidth="1"/>
    <col min="13316" max="13316" width="4.42578125" style="684" customWidth="1"/>
    <col min="13317" max="13317" width="6.5703125" style="684" customWidth="1"/>
    <col min="13318" max="13318" width="5.85546875" style="684" customWidth="1"/>
    <col min="13319" max="13319" width="6.5703125" style="684" customWidth="1"/>
    <col min="13320" max="13320" width="5.85546875" style="684" bestFit="1" customWidth="1"/>
    <col min="13321" max="13321" width="6.5703125" style="684" customWidth="1"/>
    <col min="13322" max="13322" width="4.42578125" style="684" customWidth="1"/>
    <col min="13323" max="13323" width="6.5703125" style="684" customWidth="1"/>
    <col min="13324" max="13324" width="5.85546875" style="684" customWidth="1"/>
    <col min="13325" max="13325" width="6.5703125" style="684" customWidth="1"/>
    <col min="13326" max="13326" width="4.42578125" style="684" customWidth="1"/>
    <col min="13327" max="13327" width="6.5703125" style="684" customWidth="1"/>
    <col min="13328" max="13328" width="4.42578125" style="684" customWidth="1"/>
    <col min="13329" max="13329" width="6.5703125" style="684" customWidth="1"/>
    <col min="13330" max="13447" width="11.7109375" style="684" customWidth="1"/>
    <col min="13448" max="13568" width="11.7109375" style="684"/>
    <col min="13569" max="13569" width="6.7109375" style="684" customWidth="1"/>
    <col min="13570" max="13570" width="5.85546875" style="684" customWidth="1"/>
    <col min="13571" max="13571" width="6.5703125" style="684" customWidth="1"/>
    <col min="13572" max="13572" width="4.42578125" style="684" customWidth="1"/>
    <col min="13573" max="13573" width="6.5703125" style="684" customWidth="1"/>
    <col min="13574" max="13574" width="5.85546875" style="684" customWidth="1"/>
    <col min="13575" max="13575" width="6.5703125" style="684" customWidth="1"/>
    <col min="13576" max="13576" width="5.85546875" style="684" bestFit="1" customWidth="1"/>
    <col min="13577" max="13577" width="6.5703125" style="684" customWidth="1"/>
    <col min="13578" max="13578" width="4.42578125" style="684" customWidth="1"/>
    <col min="13579" max="13579" width="6.5703125" style="684" customWidth="1"/>
    <col min="13580" max="13580" width="5.85546875" style="684" customWidth="1"/>
    <col min="13581" max="13581" width="6.5703125" style="684" customWidth="1"/>
    <col min="13582" max="13582" width="4.42578125" style="684" customWidth="1"/>
    <col min="13583" max="13583" width="6.5703125" style="684" customWidth="1"/>
    <col min="13584" max="13584" width="4.42578125" style="684" customWidth="1"/>
    <col min="13585" max="13585" width="6.5703125" style="684" customWidth="1"/>
    <col min="13586" max="13703" width="11.7109375" style="684" customWidth="1"/>
    <col min="13704" max="13824" width="11.7109375" style="684"/>
    <col min="13825" max="13825" width="6.7109375" style="684" customWidth="1"/>
    <col min="13826" max="13826" width="5.85546875" style="684" customWidth="1"/>
    <col min="13827" max="13827" width="6.5703125" style="684" customWidth="1"/>
    <col min="13828" max="13828" width="4.42578125" style="684" customWidth="1"/>
    <col min="13829" max="13829" width="6.5703125" style="684" customWidth="1"/>
    <col min="13830" max="13830" width="5.85546875" style="684" customWidth="1"/>
    <col min="13831" max="13831" width="6.5703125" style="684" customWidth="1"/>
    <col min="13832" max="13832" width="5.85546875" style="684" bestFit="1" customWidth="1"/>
    <col min="13833" max="13833" width="6.5703125" style="684" customWidth="1"/>
    <col min="13834" max="13834" width="4.42578125" style="684" customWidth="1"/>
    <col min="13835" max="13835" width="6.5703125" style="684" customWidth="1"/>
    <col min="13836" max="13836" width="5.85546875" style="684" customWidth="1"/>
    <col min="13837" max="13837" width="6.5703125" style="684" customWidth="1"/>
    <col min="13838" max="13838" width="4.42578125" style="684" customWidth="1"/>
    <col min="13839" max="13839" width="6.5703125" style="684" customWidth="1"/>
    <col min="13840" max="13840" width="4.42578125" style="684" customWidth="1"/>
    <col min="13841" max="13841" width="6.5703125" style="684" customWidth="1"/>
    <col min="13842" max="13959" width="11.7109375" style="684" customWidth="1"/>
    <col min="13960" max="14080" width="11.7109375" style="684"/>
    <col min="14081" max="14081" width="6.7109375" style="684" customWidth="1"/>
    <col min="14082" max="14082" width="5.85546875" style="684" customWidth="1"/>
    <col min="14083" max="14083" width="6.5703125" style="684" customWidth="1"/>
    <col min="14084" max="14084" width="4.42578125" style="684" customWidth="1"/>
    <col min="14085" max="14085" width="6.5703125" style="684" customWidth="1"/>
    <col min="14086" max="14086" width="5.85546875" style="684" customWidth="1"/>
    <col min="14087" max="14087" width="6.5703125" style="684" customWidth="1"/>
    <col min="14088" max="14088" width="5.85546875" style="684" bestFit="1" customWidth="1"/>
    <col min="14089" max="14089" width="6.5703125" style="684" customWidth="1"/>
    <col min="14090" max="14090" width="4.42578125" style="684" customWidth="1"/>
    <col min="14091" max="14091" width="6.5703125" style="684" customWidth="1"/>
    <col min="14092" max="14092" width="5.85546875" style="684" customWidth="1"/>
    <col min="14093" max="14093" width="6.5703125" style="684" customWidth="1"/>
    <col min="14094" max="14094" width="4.42578125" style="684" customWidth="1"/>
    <col min="14095" max="14095" width="6.5703125" style="684" customWidth="1"/>
    <col min="14096" max="14096" width="4.42578125" style="684" customWidth="1"/>
    <col min="14097" max="14097" width="6.5703125" style="684" customWidth="1"/>
    <col min="14098" max="14215" width="11.7109375" style="684" customWidth="1"/>
    <col min="14216" max="14336" width="11.7109375" style="684"/>
    <col min="14337" max="14337" width="6.7109375" style="684" customWidth="1"/>
    <col min="14338" max="14338" width="5.85546875" style="684" customWidth="1"/>
    <col min="14339" max="14339" width="6.5703125" style="684" customWidth="1"/>
    <col min="14340" max="14340" width="4.42578125" style="684" customWidth="1"/>
    <col min="14341" max="14341" width="6.5703125" style="684" customWidth="1"/>
    <col min="14342" max="14342" width="5.85546875" style="684" customWidth="1"/>
    <col min="14343" max="14343" width="6.5703125" style="684" customWidth="1"/>
    <col min="14344" max="14344" width="5.85546875" style="684" bestFit="1" customWidth="1"/>
    <col min="14345" max="14345" width="6.5703125" style="684" customWidth="1"/>
    <col min="14346" max="14346" width="4.42578125" style="684" customWidth="1"/>
    <col min="14347" max="14347" width="6.5703125" style="684" customWidth="1"/>
    <col min="14348" max="14348" width="5.85546875" style="684" customWidth="1"/>
    <col min="14349" max="14349" width="6.5703125" style="684" customWidth="1"/>
    <col min="14350" max="14350" width="4.42578125" style="684" customWidth="1"/>
    <col min="14351" max="14351" width="6.5703125" style="684" customWidth="1"/>
    <col min="14352" max="14352" width="4.42578125" style="684" customWidth="1"/>
    <col min="14353" max="14353" width="6.5703125" style="684" customWidth="1"/>
    <col min="14354" max="14471" width="11.7109375" style="684" customWidth="1"/>
    <col min="14472" max="14592" width="11.7109375" style="684"/>
    <col min="14593" max="14593" width="6.7109375" style="684" customWidth="1"/>
    <col min="14594" max="14594" width="5.85546875" style="684" customWidth="1"/>
    <col min="14595" max="14595" width="6.5703125" style="684" customWidth="1"/>
    <col min="14596" max="14596" width="4.42578125" style="684" customWidth="1"/>
    <col min="14597" max="14597" width="6.5703125" style="684" customWidth="1"/>
    <col min="14598" max="14598" width="5.85546875" style="684" customWidth="1"/>
    <col min="14599" max="14599" width="6.5703125" style="684" customWidth="1"/>
    <col min="14600" max="14600" width="5.85546875" style="684" bestFit="1" customWidth="1"/>
    <col min="14601" max="14601" width="6.5703125" style="684" customWidth="1"/>
    <col min="14602" max="14602" width="4.42578125" style="684" customWidth="1"/>
    <col min="14603" max="14603" width="6.5703125" style="684" customWidth="1"/>
    <col min="14604" max="14604" width="5.85546875" style="684" customWidth="1"/>
    <col min="14605" max="14605" width="6.5703125" style="684" customWidth="1"/>
    <col min="14606" max="14606" width="4.42578125" style="684" customWidth="1"/>
    <col min="14607" max="14607" width="6.5703125" style="684" customWidth="1"/>
    <col min="14608" max="14608" width="4.42578125" style="684" customWidth="1"/>
    <col min="14609" max="14609" width="6.5703125" style="684" customWidth="1"/>
    <col min="14610" max="14727" width="11.7109375" style="684" customWidth="1"/>
    <col min="14728" max="14848" width="11.7109375" style="684"/>
    <col min="14849" max="14849" width="6.7109375" style="684" customWidth="1"/>
    <col min="14850" max="14850" width="5.85546875" style="684" customWidth="1"/>
    <col min="14851" max="14851" width="6.5703125" style="684" customWidth="1"/>
    <col min="14852" max="14852" width="4.42578125" style="684" customWidth="1"/>
    <col min="14853" max="14853" width="6.5703125" style="684" customWidth="1"/>
    <col min="14854" max="14854" width="5.85546875" style="684" customWidth="1"/>
    <col min="14855" max="14855" width="6.5703125" style="684" customWidth="1"/>
    <col min="14856" max="14856" width="5.85546875" style="684" bestFit="1" customWidth="1"/>
    <col min="14857" max="14857" width="6.5703125" style="684" customWidth="1"/>
    <col min="14858" max="14858" width="4.42578125" style="684" customWidth="1"/>
    <col min="14859" max="14859" width="6.5703125" style="684" customWidth="1"/>
    <col min="14860" max="14860" width="5.85546875" style="684" customWidth="1"/>
    <col min="14861" max="14861" width="6.5703125" style="684" customWidth="1"/>
    <col min="14862" max="14862" width="4.42578125" style="684" customWidth="1"/>
    <col min="14863" max="14863" width="6.5703125" style="684" customWidth="1"/>
    <col min="14864" max="14864" width="4.42578125" style="684" customWidth="1"/>
    <col min="14865" max="14865" width="6.5703125" style="684" customWidth="1"/>
    <col min="14866" max="14983" width="11.7109375" style="684" customWidth="1"/>
    <col min="14984" max="15104" width="11.7109375" style="684"/>
    <col min="15105" max="15105" width="6.7109375" style="684" customWidth="1"/>
    <col min="15106" max="15106" width="5.85546875" style="684" customWidth="1"/>
    <col min="15107" max="15107" width="6.5703125" style="684" customWidth="1"/>
    <col min="15108" max="15108" width="4.42578125" style="684" customWidth="1"/>
    <col min="15109" max="15109" width="6.5703125" style="684" customWidth="1"/>
    <col min="15110" max="15110" width="5.85546875" style="684" customWidth="1"/>
    <col min="15111" max="15111" width="6.5703125" style="684" customWidth="1"/>
    <col min="15112" max="15112" width="5.85546875" style="684" bestFit="1" customWidth="1"/>
    <col min="15113" max="15113" width="6.5703125" style="684" customWidth="1"/>
    <col min="15114" max="15114" width="4.42578125" style="684" customWidth="1"/>
    <col min="15115" max="15115" width="6.5703125" style="684" customWidth="1"/>
    <col min="15116" max="15116" width="5.85546875" style="684" customWidth="1"/>
    <col min="15117" max="15117" width="6.5703125" style="684" customWidth="1"/>
    <col min="15118" max="15118" width="4.42578125" style="684" customWidth="1"/>
    <col min="15119" max="15119" width="6.5703125" style="684" customWidth="1"/>
    <col min="15120" max="15120" width="4.42578125" style="684" customWidth="1"/>
    <col min="15121" max="15121" width="6.5703125" style="684" customWidth="1"/>
    <col min="15122" max="15239" width="11.7109375" style="684" customWidth="1"/>
    <col min="15240" max="15360" width="11.7109375" style="684"/>
    <col min="15361" max="15361" width="6.7109375" style="684" customWidth="1"/>
    <col min="15362" max="15362" width="5.85546875" style="684" customWidth="1"/>
    <col min="15363" max="15363" width="6.5703125" style="684" customWidth="1"/>
    <col min="15364" max="15364" width="4.42578125" style="684" customWidth="1"/>
    <col min="15365" max="15365" width="6.5703125" style="684" customWidth="1"/>
    <col min="15366" max="15366" width="5.85546875" style="684" customWidth="1"/>
    <col min="15367" max="15367" width="6.5703125" style="684" customWidth="1"/>
    <col min="15368" max="15368" width="5.85546875" style="684" bestFit="1" customWidth="1"/>
    <col min="15369" max="15369" width="6.5703125" style="684" customWidth="1"/>
    <col min="15370" max="15370" width="4.42578125" style="684" customWidth="1"/>
    <col min="15371" max="15371" width="6.5703125" style="684" customWidth="1"/>
    <col min="15372" max="15372" width="5.85546875" style="684" customWidth="1"/>
    <col min="15373" max="15373" width="6.5703125" style="684" customWidth="1"/>
    <col min="15374" max="15374" width="4.42578125" style="684" customWidth="1"/>
    <col min="15375" max="15375" width="6.5703125" style="684" customWidth="1"/>
    <col min="15376" max="15376" width="4.42578125" style="684" customWidth="1"/>
    <col min="15377" max="15377" width="6.5703125" style="684" customWidth="1"/>
    <col min="15378" max="15495" width="11.7109375" style="684" customWidth="1"/>
    <col min="15496" max="15616" width="11.7109375" style="684"/>
    <col min="15617" max="15617" width="6.7109375" style="684" customWidth="1"/>
    <col min="15618" max="15618" width="5.85546875" style="684" customWidth="1"/>
    <col min="15619" max="15619" width="6.5703125" style="684" customWidth="1"/>
    <col min="15620" max="15620" width="4.42578125" style="684" customWidth="1"/>
    <col min="15621" max="15621" width="6.5703125" style="684" customWidth="1"/>
    <col min="15622" max="15622" width="5.85546875" style="684" customWidth="1"/>
    <col min="15623" max="15623" width="6.5703125" style="684" customWidth="1"/>
    <col min="15624" max="15624" width="5.85546875" style="684" bestFit="1" customWidth="1"/>
    <col min="15625" max="15625" width="6.5703125" style="684" customWidth="1"/>
    <col min="15626" max="15626" width="4.42578125" style="684" customWidth="1"/>
    <col min="15627" max="15627" width="6.5703125" style="684" customWidth="1"/>
    <col min="15628" max="15628" width="5.85546875" style="684" customWidth="1"/>
    <col min="15629" max="15629" width="6.5703125" style="684" customWidth="1"/>
    <col min="15630" max="15630" width="4.42578125" style="684" customWidth="1"/>
    <col min="15631" max="15631" width="6.5703125" style="684" customWidth="1"/>
    <col min="15632" max="15632" width="4.42578125" style="684" customWidth="1"/>
    <col min="15633" max="15633" width="6.5703125" style="684" customWidth="1"/>
    <col min="15634" max="15751" width="11.7109375" style="684" customWidth="1"/>
    <col min="15752" max="15872" width="11.7109375" style="684"/>
    <col min="15873" max="15873" width="6.7109375" style="684" customWidth="1"/>
    <col min="15874" max="15874" width="5.85546875" style="684" customWidth="1"/>
    <col min="15875" max="15875" width="6.5703125" style="684" customWidth="1"/>
    <col min="15876" max="15876" width="4.42578125" style="684" customWidth="1"/>
    <col min="15877" max="15877" width="6.5703125" style="684" customWidth="1"/>
    <col min="15878" max="15878" width="5.85546875" style="684" customWidth="1"/>
    <col min="15879" max="15879" width="6.5703125" style="684" customWidth="1"/>
    <col min="15880" max="15880" width="5.85546875" style="684" bestFit="1" customWidth="1"/>
    <col min="15881" max="15881" width="6.5703125" style="684" customWidth="1"/>
    <col min="15882" max="15882" width="4.42578125" style="684" customWidth="1"/>
    <col min="15883" max="15883" width="6.5703125" style="684" customWidth="1"/>
    <col min="15884" max="15884" width="5.85546875" style="684" customWidth="1"/>
    <col min="15885" max="15885" width="6.5703125" style="684" customWidth="1"/>
    <col min="15886" max="15886" width="4.42578125" style="684" customWidth="1"/>
    <col min="15887" max="15887" width="6.5703125" style="684" customWidth="1"/>
    <col min="15888" max="15888" width="4.42578125" style="684" customWidth="1"/>
    <col min="15889" max="15889" width="6.5703125" style="684" customWidth="1"/>
    <col min="15890" max="16007" width="11.7109375" style="684" customWidth="1"/>
    <col min="16008" max="16128" width="11.7109375" style="684"/>
    <col min="16129" max="16129" width="6.7109375" style="684" customWidth="1"/>
    <col min="16130" max="16130" width="5.85546875" style="684" customWidth="1"/>
    <col min="16131" max="16131" width="6.5703125" style="684" customWidth="1"/>
    <col min="16132" max="16132" width="4.42578125" style="684" customWidth="1"/>
    <col min="16133" max="16133" width="6.5703125" style="684" customWidth="1"/>
    <col min="16134" max="16134" width="5.85546875" style="684" customWidth="1"/>
    <col min="16135" max="16135" width="6.5703125" style="684" customWidth="1"/>
    <col min="16136" max="16136" width="5.85546875" style="684" bestFit="1" customWidth="1"/>
    <col min="16137" max="16137" width="6.5703125" style="684" customWidth="1"/>
    <col min="16138" max="16138" width="4.42578125" style="684" customWidth="1"/>
    <col min="16139" max="16139" width="6.5703125" style="684" customWidth="1"/>
    <col min="16140" max="16140" width="5.85546875" style="684" customWidth="1"/>
    <col min="16141" max="16141" width="6.5703125" style="684" customWidth="1"/>
    <col min="16142" max="16142" width="4.42578125" style="684" customWidth="1"/>
    <col min="16143" max="16143" width="6.5703125" style="684" customWidth="1"/>
    <col min="16144" max="16144" width="4.42578125" style="684" customWidth="1"/>
    <col min="16145" max="16145" width="6.5703125" style="684" customWidth="1"/>
    <col min="16146" max="16263" width="11.7109375" style="684" customWidth="1"/>
    <col min="16264" max="16384" width="11.7109375" style="684"/>
  </cols>
  <sheetData>
    <row r="1" spans="1:17" ht="18">
      <c r="A1" s="621" t="s">
        <v>459</v>
      </c>
      <c r="B1" s="623"/>
      <c r="C1" s="623"/>
      <c r="D1" s="623"/>
      <c r="E1" s="623"/>
      <c r="F1" s="623"/>
      <c r="G1" s="623"/>
      <c r="H1" s="623"/>
      <c r="I1" s="623"/>
      <c r="J1" s="623"/>
      <c r="K1" s="623"/>
      <c r="L1" s="623"/>
      <c r="M1" s="623"/>
      <c r="N1" s="623"/>
      <c r="O1" s="623"/>
      <c r="P1" s="623"/>
      <c r="Q1" s="625"/>
    </row>
    <row r="2" spans="1:17" ht="15.75">
      <c r="A2" s="628" t="s">
        <v>576</v>
      </c>
      <c r="B2" s="623"/>
      <c r="C2" s="623"/>
      <c r="D2" s="623"/>
      <c r="E2" s="623"/>
      <c r="F2" s="623"/>
      <c r="G2" s="623"/>
      <c r="H2" s="623"/>
      <c r="I2" s="623"/>
      <c r="J2" s="623"/>
      <c r="K2" s="623"/>
      <c r="L2" s="623"/>
      <c r="M2" s="623"/>
      <c r="N2" s="623"/>
      <c r="O2" s="623"/>
      <c r="P2" s="623"/>
      <c r="Q2" s="630"/>
    </row>
    <row r="3" spans="1:17" ht="13.5" customHeight="1">
      <c r="A3" s="631">
        <v>2015</v>
      </c>
      <c r="B3" s="811" t="s">
        <v>461</v>
      </c>
      <c r="C3" s="812"/>
      <c r="D3" s="813"/>
      <c r="E3" s="812"/>
      <c r="F3" s="813"/>
      <c r="G3" s="812"/>
      <c r="H3" s="813"/>
      <c r="I3" s="812"/>
      <c r="J3" s="813"/>
      <c r="K3" s="812"/>
      <c r="L3" s="813"/>
      <c r="M3" s="812"/>
      <c r="N3" s="813"/>
      <c r="O3" s="812"/>
      <c r="P3" s="813"/>
      <c r="Q3" s="814"/>
    </row>
    <row r="4" spans="1:17" ht="11.45" customHeight="1">
      <c r="A4" s="632" t="s">
        <v>422</v>
      </c>
      <c r="B4" s="816" t="s">
        <v>581</v>
      </c>
      <c r="C4" s="816"/>
      <c r="D4" s="634" t="s">
        <v>582</v>
      </c>
      <c r="E4" s="816"/>
      <c r="F4" s="634" t="s">
        <v>583</v>
      </c>
      <c r="G4" s="816"/>
      <c r="H4" s="821" t="s">
        <v>584</v>
      </c>
      <c r="I4" s="816"/>
      <c r="J4" s="634" t="s">
        <v>585</v>
      </c>
      <c r="K4" s="816"/>
      <c r="L4" s="634" t="s">
        <v>586</v>
      </c>
      <c r="M4" s="816"/>
      <c r="N4" s="634" t="s">
        <v>587</v>
      </c>
      <c r="O4" s="816"/>
      <c r="P4" s="634" t="s">
        <v>588</v>
      </c>
      <c r="Q4" s="816"/>
    </row>
    <row r="5" spans="1:17" ht="11.45" customHeight="1">
      <c r="A5" s="635" t="s">
        <v>428</v>
      </c>
      <c r="B5" s="638" t="s">
        <v>472</v>
      </c>
      <c r="C5" s="817" t="s">
        <v>230</v>
      </c>
      <c r="D5" s="638" t="s">
        <v>472</v>
      </c>
      <c r="E5" s="817" t="s">
        <v>230</v>
      </c>
      <c r="F5" s="638" t="s">
        <v>472</v>
      </c>
      <c r="G5" s="817" t="s">
        <v>230</v>
      </c>
      <c r="H5" s="638" t="s">
        <v>472</v>
      </c>
      <c r="I5" s="817" t="s">
        <v>230</v>
      </c>
      <c r="J5" s="638" t="s">
        <v>472</v>
      </c>
      <c r="K5" s="817" t="s">
        <v>230</v>
      </c>
      <c r="L5" s="638" t="s">
        <v>472</v>
      </c>
      <c r="M5" s="817" t="s">
        <v>230</v>
      </c>
      <c r="N5" s="638" t="s">
        <v>472</v>
      </c>
      <c r="O5" s="817" t="s">
        <v>230</v>
      </c>
      <c r="P5" s="638" t="s">
        <v>472</v>
      </c>
      <c r="Q5" s="817" t="s">
        <v>230</v>
      </c>
    </row>
    <row r="6" spans="1:17" ht="6" customHeight="1">
      <c r="A6" s="639"/>
      <c r="B6" s="639"/>
      <c r="C6" s="639"/>
      <c r="D6" s="639"/>
      <c r="E6" s="639"/>
      <c r="F6" s="639"/>
      <c r="G6" s="639"/>
      <c r="H6" s="639"/>
      <c r="I6" s="639"/>
      <c r="J6" s="639"/>
      <c r="K6" s="639"/>
      <c r="L6" s="639"/>
      <c r="M6" s="639"/>
      <c r="N6" s="639"/>
      <c r="O6" s="639"/>
      <c r="P6" s="639"/>
      <c r="Q6" s="639"/>
    </row>
    <row r="7" spans="1:17" ht="11.45" customHeight="1">
      <c r="A7" s="641">
        <v>42007</v>
      </c>
      <c r="B7" s="795">
        <v>1.2795000000000001</v>
      </c>
      <c r="C7" s="796">
        <v>294.19</v>
      </c>
      <c r="D7" s="795">
        <v>10.077199999999999</v>
      </c>
      <c r="E7" s="796">
        <v>299.45999999999998</v>
      </c>
      <c r="F7" s="795">
        <v>1.1606000000000001</v>
      </c>
      <c r="G7" s="796">
        <v>354.28</v>
      </c>
      <c r="H7" s="795">
        <v>5.5981249999999996</v>
      </c>
      <c r="I7" s="796">
        <v>319.64999999999998</v>
      </c>
      <c r="J7" s="795">
        <v>2.6807249999999998</v>
      </c>
      <c r="K7" s="796">
        <v>346.81</v>
      </c>
      <c r="L7" s="795">
        <v>3.2712500000000002</v>
      </c>
      <c r="M7" s="796">
        <v>571.37</v>
      </c>
      <c r="N7" s="795">
        <v>5.2173749999999997</v>
      </c>
      <c r="O7" s="796">
        <v>653.35</v>
      </c>
      <c r="P7" s="795">
        <v>4.2009249999999998</v>
      </c>
      <c r="Q7" s="796">
        <v>383.68</v>
      </c>
    </row>
    <row r="8" spans="1:17" ht="11.45" customHeight="1">
      <c r="A8" s="641">
        <v>42014</v>
      </c>
      <c r="B8" s="769">
        <v>7.0365000000000002</v>
      </c>
      <c r="C8" s="768">
        <v>285.08999999999997</v>
      </c>
      <c r="D8" s="769">
        <v>14.234925</v>
      </c>
      <c r="E8" s="768">
        <v>302.8</v>
      </c>
      <c r="F8" s="769">
        <v>0.60255000000000003</v>
      </c>
      <c r="G8" s="768">
        <v>355.17</v>
      </c>
      <c r="H8" s="769">
        <v>11.141125000000001</v>
      </c>
      <c r="I8" s="768">
        <v>337.5</v>
      </c>
      <c r="J8" s="769">
        <v>4.9390999999999998</v>
      </c>
      <c r="K8" s="768">
        <v>350.52</v>
      </c>
      <c r="L8" s="769">
        <v>2.66</v>
      </c>
      <c r="M8" s="768">
        <v>586.45000000000005</v>
      </c>
      <c r="N8" s="769">
        <v>3.9334500000000001</v>
      </c>
      <c r="O8" s="768">
        <v>686.4</v>
      </c>
      <c r="P8" s="769">
        <v>3.9756749999999998</v>
      </c>
      <c r="Q8" s="768">
        <v>396.69</v>
      </c>
    </row>
    <row r="9" spans="1:17" ht="11.45" customHeight="1">
      <c r="A9" s="641">
        <v>42021</v>
      </c>
      <c r="B9" s="769">
        <v>2.5636749999999999</v>
      </c>
      <c r="C9" s="768">
        <v>291.06</v>
      </c>
      <c r="D9" s="769">
        <v>20.044</v>
      </c>
      <c r="E9" s="768">
        <v>298.47000000000003</v>
      </c>
      <c r="F9" s="769">
        <v>0.85829999999999995</v>
      </c>
      <c r="G9" s="768">
        <v>353.61</v>
      </c>
      <c r="H9" s="769">
        <v>12.014275</v>
      </c>
      <c r="I9" s="768">
        <v>348.07</v>
      </c>
      <c r="J9" s="769">
        <v>6.3320999999999996</v>
      </c>
      <c r="K9" s="768">
        <v>364.27</v>
      </c>
      <c r="L9" s="769">
        <v>1.899675</v>
      </c>
      <c r="M9" s="768">
        <v>621.75</v>
      </c>
      <c r="N9" s="769">
        <v>3.7049750000000001</v>
      </c>
      <c r="O9" s="768">
        <v>696.72</v>
      </c>
      <c r="P9" s="769">
        <v>3.3810750000000001</v>
      </c>
      <c r="Q9" s="768">
        <v>408.54</v>
      </c>
    </row>
    <row r="10" spans="1:17" ht="11.45" customHeight="1">
      <c r="A10" s="641">
        <v>42028</v>
      </c>
      <c r="B10" s="798">
        <v>8.3996499999999994</v>
      </c>
      <c r="C10" s="799">
        <v>271.51</v>
      </c>
      <c r="D10" s="798">
        <v>20.483325000000001</v>
      </c>
      <c r="E10" s="799">
        <v>282.68</v>
      </c>
      <c r="F10" s="798">
        <v>0.88572499999999998</v>
      </c>
      <c r="G10" s="799">
        <v>338.26</v>
      </c>
      <c r="H10" s="798">
        <v>10.075025</v>
      </c>
      <c r="I10" s="799">
        <v>319.01</v>
      </c>
      <c r="J10" s="798">
        <v>3.4661749999999998</v>
      </c>
      <c r="K10" s="799">
        <v>363.35</v>
      </c>
      <c r="L10" s="798">
        <v>6.1429499999999999</v>
      </c>
      <c r="M10" s="799">
        <v>585.87</v>
      </c>
      <c r="N10" s="798">
        <v>6.7134999999999998</v>
      </c>
      <c r="O10" s="799">
        <v>676.34</v>
      </c>
      <c r="P10" s="798">
        <v>3.9066999999999998</v>
      </c>
      <c r="Q10" s="799">
        <v>411.01</v>
      </c>
    </row>
    <row r="11" spans="1:17" ht="11.45" customHeight="1">
      <c r="A11" s="641">
        <v>42035</v>
      </c>
      <c r="B11" s="750">
        <v>2.7883499999999999</v>
      </c>
      <c r="C11" s="761">
        <v>268.38</v>
      </c>
      <c r="D11" s="750">
        <v>15.310775</v>
      </c>
      <c r="E11" s="761">
        <v>283.02</v>
      </c>
      <c r="F11" s="750">
        <v>1.2130000000000001</v>
      </c>
      <c r="G11" s="761">
        <v>327.33</v>
      </c>
      <c r="H11" s="750">
        <v>11.381175000000001</v>
      </c>
      <c r="I11" s="761">
        <v>303.69</v>
      </c>
      <c r="J11" s="750">
        <v>6.6539000000000001</v>
      </c>
      <c r="K11" s="761">
        <v>348.27</v>
      </c>
      <c r="L11" s="750">
        <v>5.0887250000000002</v>
      </c>
      <c r="M11" s="761">
        <v>574.72</v>
      </c>
      <c r="N11" s="750">
        <v>8.7487750000000002</v>
      </c>
      <c r="O11" s="761">
        <v>642.45000000000005</v>
      </c>
      <c r="P11" s="750">
        <v>3.8562750000000001</v>
      </c>
      <c r="Q11" s="761">
        <v>407.03</v>
      </c>
    </row>
    <row r="12" spans="1:17" ht="11.45" customHeight="1">
      <c r="A12" s="641">
        <v>42042</v>
      </c>
      <c r="B12" s="752">
        <v>2.1503999999999999</v>
      </c>
      <c r="C12" s="751">
        <v>278.31</v>
      </c>
      <c r="D12" s="752">
        <v>12.886025</v>
      </c>
      <c r="E12" s="751">
        <v>288.7</v>
      </c>
      <c r="F12" s="752">
        <v>1.1089500000000001</v>
      </c>
      <c r="G12" s="751">
        <v>333.28</v>
      </c>
      <c r="H12" s="752">
        <v>14.301724999999999</v>
      </c>
      <c r="I12" s="751">
        <v>292.33999999999997</v>
      </c>
      <c r="J12" s="752">
        <v>6.9958999999999998</v>
      </c>
      <c r="K12" s="751">
        <v>340.84</v>
      </c>
      <c r="L12" s="752">
        <v>5.7140500000000003</v>
      </c>
      <c r="M12" s="751">
        <v>551.96</v>
      </c>
      <c r="N12" s="752">
        <v>6.3125999999999998</v>
      </c>
      <c r="O12" s="751">
        <v>613.57000000000005</v>
      </c>
      <c r="P12" s="752">
        <v>5.5041000000000002</v>
      </c>
      <c r="Q12" s="751">
        <v>397.15</v>
      </c>
    </row>
    <row r="13" spans="1:17" ht="11.45" customHeight="1">
      <c r="A13" s="641">
        <v>42049</v>
      </c>
      <c r="B13" s="752">
        <v>3.5430000000000001</v>
      </c>
      <c r="C13" s="751">
        <v>281.74</v>
      </c>
      <c r="D13" s="752">
        <v>13.590624999999999</v>
      </c>
      <c r="E13" s="751">
        <v>290.39999999999998</v>
      </c>
      <c r="F13" s="752">
        <v>0.8276</v>
      </c>
      <c r="G13" s="751">
        <v>341.95</v>
      </c>
      <c r="H13" s="752">
        <v>15.017799999999999</v>
      </c>
      <c r="I13" s="751">
        <v>291.64999999999998</v>
      </c>
      <c r="J13" s="752">
        <v>4.5463750000000003</v>
      </c>
      <c r="K13" s="751">
        <v>342.23</v>
      </c>
      <c r="L13" s="752">
        <v>6.8023999999999996</v>
      </c>
      <c r="M13" s="751">
        <v>547.15</v>
      </c>
      <c r="N13" s="752">
        <v>4.8442249999999998</v>
      </c>
      <c r="O13" s="751">
        <v>637.66999999999996</v>
      </c>
      <c r="P13" s="752">
        <v>6.3344750000000003</v>
      </c>
      <c r="Q13" s="751">
        <v>412.71</v>
      </c>
    </row>
    <row r="14" spans="1:17" ht="11.45" customHeight="1">
      <c r="A14" s="641">
        <v>42056</v>
      </c>
      <c r="B14" s="798">
        <v>9.8417750000000002</v>
      </c>
      <c r="C14" s="799">
        <v>282.17</v>
      </c>
      <c r="D14" s="798">
        <v>24.343475000000002</v>
      </c>
      <c r="E14" s="799">
        <v>291.37</v>
      </c>
      <c r="F14" s="798">
        <v>0.90402499999999997</v>
      </c>
      <c r="G14" s="799">
        <v>343.63</v>
      </c>
      <c r="H14" s="798">
        <v>21.009975000000001</v>
      </c>
      <c r="I14" s="799">
        <v>284.02999999999997</v>
      </c>
      <c r="J14" s="798">
        <v>5.0808499999999999</v>
      </c>
      <c r="K14" s="799">
        <v>335.91</v>
      </c>
      <c r="L14" s="798">
        <v>6.4423750000000002</v>
      </c>
      <c r="M14" s="799">
        <v>557.45000000000005</v>
      </c>
      <c r="N14" s="798">
        <v>10.934100000000001</v>
      </c>
      <c r="O14" s="799">
        <v>624.83000000000004</v>
      </c>
      <c r="P14" s="798">
        <v>5.8491749999999998</v>
      </c>
      <c r="Q14" s="799">
        <v>437.61</v>
      </c>
    </row>
    <row r="15" spans="1:17" ht="11.45" customHeight="1">
      <c r="A15" s="641">
        <v>42063</v>
      </c>
      <c r="B15" s="750">
        <v>5.0144250000000001</v>
      </c>
      <c r="C15" s="761">
        <v>289.38</v>
      </c>
      <c r="D15" s="750">
        <v>10.880699999999999</v>
      </c>
      <c r="E15" s="761">
        <v>304.12</v>
      </c>
      <c r="F15" s="750">
        <v>1.223625</v>
      </c>
      <c r="G15" s="761">
        <v>353.42</v>
      </c>
      <c r="H15" s="750">
        <v>16.497924999999999</v>
      </c>
      <c r="I15" s="761">
        <v>292.32</v>
      </c>
      <c r="J15" s="750">
        <v>4.5438749999999999</v>
      </c>
      <c r="K15" s="761">
        <v>333.07</v>
      </c>
      <c r="L15" s="750">
        <v>3.0146999999999999</v>
      </c>
      <c r="M15" s="761">
        <v>583.76</v>
      </c>
      <c r="N15" s="750">
        <v>3.971225</v>
      </c>
      <c r="O15" s="761">
        <v>655.73</v>
      </c>
      <c r="P15" s="750">
        <v>4.6819249999999997</v>
      </c>
      <c r="Q15" s="761">
        <v>443.63</v>
      </c>
    </row>
    <row r="16" spans="1:17" ht="11.45" customHeight="1">
      <c r="A16" s="641">
        <v>42070</v>
      </c>
      <c r="B16" s="752">
        <v>3.7021500000000001</v>
      </c>
      <c r="C16" s="751">
        <v>278.19</v>
      </c>
      <c r="D16" s="752">
        <v>10.228825000000001</v>
      </c>
      <c r="E16" s="751">
        <v>294.42</v>
      </c>
      <c r="F16" s="752">
        <v>0.887575</v>
      </c>
      <c r="G16" s="751">
        <v>355.39</v>
      </c>
      <c r="H16" s="752">
        <v>11.146025</v>
      </c>
      <c r="I16" s="751">
        <v>293.25</v>
      </c>
      <c r="J16" s="752">
        <v>3.9720499999999999</v>
      </c>
      <c r="K16" s="751">
        <v>324.64999999999998</v>
      </c>
      <c r="L16" s="752">
        <v>2.2487750000000002</v>
      </c>
      <c r="M16" s="751">
        <v>579.76</v>
      </c>
      <c r="N16" s="752">
        <v>8.5351499999999998</v>
      </c>
      <c r="O16" s="751">
        <v>654.73</v>
      </c>
      <c r="P16" s="752">
        <v>6.0654250000000003</v>
      </c>
      <c r="Q16" s="751">
        <v>445.28</v>
      </c>
    </row>
    <row r="17" spans="1:17" ht="11.45" customHeight="1">
      <c r="A17" s="641">
        <v>42077</v>
      </c>
      <c r="B17" s="752">
        <v>3.9631500000000002</v>
      </c>
      <c r="C17" s="751">
        <v>278.27999999999997</v>
      </c>
      <c r="D17" s="752">
        <v>22.655374999999999</v>
      </c>
      <c r="E17" s="751">
        <v>286.98</v>
      </c>
      <c r="F17" s="752">
        <v>1.7984249999999999</v>
      </c>
      <c r="G17" s="751">
        <v>330.68</v>
      </c>
      <c r="H17" s="752">
        <v>10.4184</v>
      </c>
      <c r="I17" s="751">
        <v>292.76</v>
      </c>
      <c r="J17" s="752">
        <v>5.6439250000000003</v>
      </c>
      <c r="K17" s="751">
        <v>319.66000000000003</v>
      </c>
      <c r="L17" s="752">
        <v>5.01065</v>
      </c>
      <c r="M17" s="751">
        <v>556.14</v>
      </c>
      <c r="N17" s="752">
        <v>14.517325</v>
      </c>
      <c r="O17" s="751">
        <v>635.9</v>
      </c>
      <c r="P17" s="752">
        <v>5.269425</v>
      </c>
      <c r="Q17" s="751">
        <v>441.99</v>
      </c>
    </row>
    <row r="18" spans="1:17" ht="11.45" customHeight="1">
      <c r="A18" s="641">
        <v>42084</v>
      </c>
      <c r="B18" s="798">
        <v>3.2406999999999999</v>
      </c>
      <c r="C18" s="799">
        <v>279.29000000000002</v>
      </c>
      <c r="D18" s="798">
        <v>13.0663</v>
      </c>
      <c r="E18" s="799">
        <v>287.77</v>
      </c>
      <c r="F18" s="798">
        <v>1.664925</v>
      </c>
      <c r="G18" s="799">
        <v>334.35</v>
      </c>
      <c r="H18" s="798">
        <v>18.2392</v>
      </c>
      <c r="I18" s="799">
        <v>287.07</v>
      </c>
      <c r="J18" s="798">
        <v>4.4041750000000004</v>
      </c>
      <c r="K18" s="799">
        <v>315.48</v>
      </c>
      <c r="L18" s="798">
        <v>4.7861500000000001</v>
      </c>
      <c r="M18" s="799">
        <v>594.1</v>
      </c>
      <c r="N18" s="798">
        <v>8.8964499999999997</v>
      </c>
      <c r="O18" s="799">
        <v>641.07000000000005</v>
      </c>
      <c r="P18" s="798">
        <v>7.98</v>
      </c>
      <c r="Q18" s="799">
        <v>443.4</v>
      </c>
    </row>
    <row r="19" spans="1:17" ht="11.45" customHeight="1">
      <c r="A19" s="641">
        <v>42091</v>
      </c>
      <c r="B19" s="750">
        <v>9.8049499999999998</v>
      </c>
      <c r="C19" s="761">
        <v>275.42</v>
      </c>
      <c r="D19" s="750">
        <v>18.148199999999999</v>
      </c>
      <c r="E19" s="761">
        <v>285.76</v>
      </c>
      <c r="F19" s="750">
        <v>0.79959999999999998</v>
      </c>
      <c r="G19" s="761">
        <v>336.2</v>
      </c>
      <c r="H19" s="750">
        <v>5.7268499999999998</v>
      </c>
      <c r="I19" s="761">
        <v>289.14</v>
      </c>
      <c r="J19" s="750">
        <v>2.7800500000000001</v>
      </c>
      <c r="K19" s="761">
        <v>311.12</v>
      </c>
      <c r="L19" s="750">
        <v>2.8273000000000001</v>
      </c>
      <c r="M19" s="761">
        <v>621.86</v>
      </c>
      <c r="N19" s="750">
        <v>5.6403249999999998</v>
      </c>
      <c r="O19" s="761">
        <v>687.48</v>
      </c>
      <c r="P19" s="750">
        <v>7.0544750000000001</v>
      </c>
      <c r="Q19" s="761">
        <v>447.88</v>
      </c>
    </row>
    <row r="20" spans="1:17" ht="11.45" customHeight="1">
      <c r="A20" s="641">
        <v>42098</v>
      </c>
      <c r="B20" s="752">
        <v>1.79935</v>
      </c>
      <c r="C20" s="751">
        <v>281.26</v>
      </c>
      <c r="D20" s="752">
        <v>21.214200000000002</v>
      </c>
      <c r="E20" s="751">
        <v>286.88</v>
      </c>
      <c r="F20" s="752">
        <v>0.76459999999999995</v>
      </c>
      <c r="G20" s="751">
        <v>340.17</v>
      </c>
      <c r="H20" s="752">
        <v>14.619775000000001</v>
      </c>
      <c r="I20" s="751">
        <v>273.89</v>
      </c>
      <c r="J20" s="752">
        <v>6.1405500000000002</v>
      </c>
      <c r="K20" s="751">
        <v>295.48</v>
      </c>
      <c r="L20" s="752">
        <v>4.0698499999999997</v>
      </c>
      <c r="M20" s="751">
        <v>659.9</v>
      </c>
      <c r="N20" s="752">
        <v>5.3317750000000004</v>
      </c>
      <c r="O20" s="751">
        <v>719.79</v>
      </c>
      <c r="P20" s="752">
        <v>7.1148749999999996</v>
      </c>
      <c r="Q20" s="751">
        <v>457.78</v>
      </c>
    </row>
    <row r="21" spans="1:17" ht="11.45" customHeight="1">
      <c r="A21" s="641">
        <v>42105</v>
      </c>
      <c r="B21" s="752">
        <v>1.5785750000000001</v>
      </c>
      <c r="C21" s="751">
        <v>282.77999999999997</v>
      </c>
      <c r="D21" s="752">
        <v>8.4434249999999995</v>
      </c>
      <c r="E21" s="751">
        <v>290.97000000000003</v>
      </c>
      <c r="F21" s="752">
        <v>0.69784999999999997</v>
      </c>
      <c r="G21" s="751">
        <v>352.99</v>
      </c>
      <c r="H21" s="752">
        <v>18.9605</v>
      </c>
      <c r="I21" s="751">
        <v>268.92</v>
      </c>
      <c r="J21" s="752">
        <v>10.910925000000001</v>
      </c>
      <c r="K21" s="751">
        <v>277.87</v>
      </c>
      <c r="L21" s="752">
        <v>1.7115750000000001</v>
      </c>
      <c r="M21" s="751">
        <v>691.04</v>
      </c>
      <c r="N21" s="752">
        <v>4.4436499999999999</v>
      </c>
      <c r="O21" s="751">
        <v>762.2</v>
      </c>
      <c r="P21" s="752">
        <v>6.2601000000000004</v>
      </c>
      <c r="Q21" s="751">
        <v>469.04</v>
      </c>
    </row>
    <row r="22" spans="1:17" ht="11.45" customHeight="1">
      <c r="A22" s="641">
        <v>42112</v>
      </c>
      <c r="B22" s="798">
        <v>3.3180000000000001</v>
      </c>
      <c r="C22" s="799">
        <v>284.83999999999997</v>
      </c>
      <c r="D22" s="798">
        <v>11.732100000000001</v>
      </c>
      <c r="E22" s="799">
        <v>289.51</v>
      </c>
      <c r="F22" s="798">
        <v>0.49212499999999998</v>
      </c>
      <c r="G22" s="799">
        <v>342.14</v>
      </c>
      <c r="H22" s="798">
        <v>11.086475</v>
      </c>
      <c r="I22" s="799">
        <v>267.74</v>
      </c>
      <c r="J22" s="798">
        <v>3.6406000000000001</v>
      </c>
      <c r="K22" s="799">
        <v>283.5</v>
      </c>
      <c r="L22" s="798">
        <v>3.312875</v>
      </c>
      <c r="M22" s="799">
        <v>685.87</v>
      </c>
      <c r="N22" s="798">
        <v>7.1657000000000002</v>
      </c>
      <c r="O22" s="799">
        <v>761.95</v>
      </c>
      <c r="P22" s="798">
        <v>4.389475</v>
      </c>
      <c r="Q22" s="799">
        <v>484.01</v>
      </c>
    </row>
    <row r="23" spans="1:17" ht="11.45" customHeight="1">
      <c r="A23" s="641">
        <v>42119</v>
      </c>
      <c r="B23" s="750">
        <v>1.5392999999999999</v>
      </c>
      <c r="C23" s="761">
        <v>284.75</v>
      </c>
      <c r="D23" s="750">
        <v>21.466999999999999</v>
      </c>
      <c r="E23" s="761">
        <v>290.91000000000003</v>
      </c>
      <c r="F23" s="750">
        <v>0.94932499999999997</v>
      </c>
      <c r="G23" s="761">
        <v>343.58</v>
      </c>
      <c r="H23" s="750">
        <v>24.614100000000001</v>
      </c>
      <c r="I23" s="761">
        <v>257.45999999999998</v>
      </c>
      <c r="J23" s="750">
        <v>5.81595</v>
      </c>
      <c r="K23" s="761">
        <v>280.27</v>
      </c>
      <c r="L23" s="750">
        <v>3.8779249999999998</v>
      </c>
      <c r="M23" s="761">
        <v>710.08</v>
      </c>
      <c r="N23" s="750">
        <v>7.5319750000000001</v>
      </c>
      <c r="O23" s="761">
        <v>787.26</v>
      </c>
      <c r="P23" s="750">
        <v>4.1658499999999998</v>
      </c>
      <c r="Q23" s="761">
        <v>489.24</v>
      </c>
    </row>
    <row r="24" spans="1:17" ht="11.45" customHeight="1">
      <c r="A24" s="641">
        <v>42126</v>
      </c>
      <c r="B24" s="752">
        <v>3.169025</v>
      </c>
      <c r="C24" s="751">
        <v>281.41000000000003</v>
      </c>
      <c r="D24" s="752">
        <v>10.104175</v>
      </c>
      <c r="E24" s="751">
        <v>291.73</v>
      </c>
      <c r="F24" s="752">
        <v>1.6004750000000001</v>
      </c>
      <c r="G24" s="751">
        <v>333.85</v>
      </c>
      <c r="H24" s="752">
        <v>14.3032</v>
      </c>
      <c r="I24" s="751">
        <v>250.9</v>
      </c>
      <c r="J24" s="752">
        <v>5.3060999999999998</v>
      </c>
      <c r="K24" s="751">
        <v>275.81</v>
      </c>
      <c r="L24" s="752">
        <v>3.9379749999999998</v>
      </c>
      <c r="M24" s="751">
        <v>745.2</v>
      </c>
      <c r="N24" s="752">
        <v>4.4601249999999997</v>
      </c>
      <c r="O24" s="751">
        <v>824.9</v>
      </c>
      <c r="P24" s="752">
        <v>4.052575</v>
      </c>
      <c r="Q24" s="751">
        <v>483.3</v>
      </c>
    </row>
    <row r="25" spans="1:17" ht="11.45" customHeight="1">
      <c r="A25" s="641">
        <v>42133</v>
      </c>
      <c r="B25" s="752">
        <v>4.8605499999999999</v>
      </c>
      <c r="C25" s="751">
        <v>286.45</v>
      </c>
      <c r="D25" s="752">
        <v>11.9026</v>
      </c>
      <c r="E25" s="751">
        <v>299.44</v>
      </c>
      <c r="F25" s="752">
        <v>1.377</v>
      </c>
      <c r="G25" s="751">
        <v>343.81</v>
      </c>
      <c r="H25" s="752">
        <v>14.40305</v>
      </c>
      <c r="I25" s="751">
        <v>257.72000000000003</v>
      </c>
      <c r="J25" s="752">
        <v>5.2914750000000002</v>
      </c>
      <c r="K25" s="751">
        <v>273.67</v>
      </c>
      <c r="L25" s="752">
        <v>3.4772500000000002</v>
      </c>
      <c r="M25" s="751">
        <v>750.34</v>
      </c>
      <c r="N25" s="752">
        <v>3.4542250000000001</v>
      </c>
      <c r="O25" s="751">
        <v>901.85</v>
      </c>
      <c r="P25" s="752">
        <v>5.9549000000000003</v>
      </c>
      <c r="Q25" s="751">
        <v>478.39</v>
      </c>
    </row>
    <row r="26" spans="1:17" ht="11.45" customHeight="1">
      <c r="A26" s="641">
        <v>42140</v>
      </c>
      <c r="B26" s="798">
        <v>3.2779500000000001</v>
      </c>
      <c r="C26" s="799">
        <v>294.86</v>
      </c>
      <c r="D26" s="798">
        <v>7.7469250000000001</v>
      </c>
      <c r="E26" s="799">
        <v>304.25</v>
      </c>
      <c r="F26" s="798">
        <v>1.3811249999999999</v>
      </c>
      <c r="G26" s="799">
        <v>352.12</v>
      </c>
      <c r="H26" s="798">
        <v>9.9202750000000002</v>
      </c>
      <c r="I26" s="799">
        <v>265.75</v>
      </c>
      <c r="J26" s="798">
        <v>7.7091250000000002</v>
      </c>
      <c r="K26" s="799">
        <v>274.47000000000003</v>
      </c>
      <c r="L26" s="798">
        <v>1.57195</v>
      </c>
      <c r="M26" s="799">
        <v>815.93</v>
      </c>
      <c r="N26" s="798">
        <v>3.07145</v>
      </c>
      <c r="O26" s="799">
        <v>972.96</v>
      </c>
      <c r="P26" s="798">
        <v>6.3975499999999998</v>
      </c>
      <c r="Q26" s="799">
        <v>483.78</v>
      </c>
    </row>
    <row r="27" spans="1:17" ht="11.45" customHeight="1">
      <c r="A27" s="641">
        <v>42147</v>
      </c>
      <c r="B27" s="750">
        <v>1.9518249999999999</v>
      </c>
      <c r="C27" s="761">
        <v>299.68</v>
      </c>
      <c r="D27" s="750">
        <v>13.013400000000001</v>
      </c>
      <c r="E27" s="761">
        <v>302.26</v>
      </c>
      <c r="F27" s="750">
        <v>1.04095</v>
      </c>
      <c r="G27" s="761">
        <v>357.89</v>
      </c>
      <c r="H27" s="750">
        <v>8.7512249999999998</v>
      </c>
      <c r="I27" s="761">
        <v>268.89999999999998</v>
      </c>
      <c r="J27" s="750">
        <v>6.3345000000000002</v>
      </c>
      <c r="K27" s="761">
        <v>274.95999999999998</v>
      </c>
      <c r="L27" s="750">
        <v>2.4534250000000002</v>
      </c>
      <c r="M27" s="761">
        <v>814.44</v>
      </c>
      <c r="N27" s="750">
        <v>4.4125750000000004</v>
      </c>
      <c r="O27" s="761">
        <v>989.64</v>
      </c>
      <c r="P27" s="750">
        <v>7.8669750000000001</v>
      </c>
      <c r="Q27" s="761">
        <v>462.1</v>
      </c>
    </row>
    <row r="28" spans="1:17" ht="11.45" customHeight="1">
      <c r="A28" s="641">
        <v>42154</v>
      </c>
      <c r="B28" s="752">
        <v>2.76145</v>
      </c>
      <c r="C28" s="751">
        <v>288.83</v>
      </c>
      <c r="D28" s="752">
        <v>10.603350000000001</v>
      </c>
      <c r="E28" s="751">
        <v>294.52</v>
      </c>
      <c r="F28" s="752">
        <v>1.1613500000000001</v>
      </c>
      <c r="G28" s="751">
        <v>349.41</v>
      </c>
      <c r="H28" s="752">
        <v>16.781300000000002</v>
      </c>
      <c r="I28" s="751">
        <v>271.82</v>
      </c>
      <c r="J28" s="752">
        <v>6.7470499999999998</v>
      </c>
      <c r="K28" s="751">
        <v>273.68</v>
      </c>
      <c r="L28" s="752">
        <v>1.5174749999999999</v>
      </c>
      <c r="M28" s="751">
        <v>778.78</v>
      </c>
      <c r="N28" s="752">
        <v>5.0356500000000004</v>
      </c>
      <c r="O28" s="751">
        <v>952.81</v>
      </c>
      <c r="P28" s="752">
        <v>9.3303750000000001</v>
      </c>
      <c r="Q28" s="751">
        <v>458.52</v>
      </c>
    </row>
    <row r="29" spans="1:17" ht="11.45" customHeight="1">
      <c r="A29" s="641">
        <v>42161</v>
      </c>
      <c r="B29" s="752">
        <v>2.10365</v>
      </c>
      <c r="C29" s="751">
        <v>288.31</v>
      </c>
      <c r="D29" s="752">
        <v>14.867575</v>
      </c>
      <c r="E29" s="751">
        <v>290.73</v>
      </c>
      <c r="F29" s="752">
        <v>1.9958750000000001</v>
      </c>
      <c r="G29" s="751">
        <v>322.89999999999998</v>
      </c>
      <c r="H29" s="752">
        <v>16.465399999999999</v>
      </c>
      <c r="I29" s="751">
        <v>268.04000000000002</v>
      </c>
      <c r="J29" s="752">
        <v>7.1898749999999998</v>
      </c>
      <c r="K29" s="751">
        <v>272.63</v>
      </c>
      <c r="L29" s="752">
        <v>4.5670250000000001</v>
      </c>
      <c r="M29" s="751">
        <v>699.71</v>
      </c>
      <c r="N29" s="752">
        <v>4.2691249999999998</v>
      </c>
      <c r="O29" s="751">
        <v>865.08</v>
      </c>
      <c r="P29" s="752">
        <v>6.2729249999999999</v>
      </c>
      <c r="Q29" s="751">
        <v>421.7</v>
      </c>
    </row>
    <row r="30" spans="1:17" ht="11.45" customHeight="1">
      <c r="A30" s="641">
        <v>42168</v>
      </c>
      <c r="B30" s="798">
        <v>3.074525</v>
      </c>
      <c r="C30" s="799">
        <v>286.92</v>
      </c>
      <c r="D30" s="798">
        <v>9.6570750000000007</v>
      </c>
      <c r="E30" s="799">
        <v>299.27999999999997</v>
      </c>
      <c r="F30" s="798">
        <v>0.85687500000000005</v>
      </c>
      <c r="G30" s="799">
        <v>342.98</v>
      </c>
      <c r="H30" s="798">
        <v>14.219875</v>
      </c>
      <c r="I30" s="799">
        <v>278.83</v>
      </c>
      <c r="J30" s="798">
        <v>8.3905999999999992</v>
      </c>
      <c r="K30" s="799">
        <v>275.31</v>
      </c>
      <c r="L30" s="798">
        <v>8.6422249999999998</v>
      </c>
      <c r="M30" s="799">
        <v>687.99</v>
      </c>
      <c r="N30" s="798">
        <v>11.487925000000001</v>
      </c>
      <c r="O30" s="799">
        <v>791.46</v>
      </c>
      <c r="P30" s="798">
        <v>5.1658249999999999</v>
      </c>
      <c r="Q30" s="799">
        <v>413.69</v>
      </c>
    </row>
    <row r="31" spans="1:17" ht="11.45" customHeight="1">
      <c r="A31" s="641">
        <v>42175</v>
      </c>
      <c r="B31" s="750">
        <v>2.4176250000000001</v>
      </c>
      <c r="C31" s="761">
        <v>300.64</v>
      </c>
      <c r="D31" s="750">
        <v>25.392325</v>
      </c>
      <c r="E31" s="761">
        <v>310.17</v>
      </c>
      <c r="F31" s="750">
        <v>1.7714000000000001</v>
      </c>
      <c r="G31" s="761">
        <v>338.41</v>
      </c>
      <c r="H31" s="750">
        <v>7.0010250000000003</v>
      </c>
      <c r="I31" s="761">
        <v>295.88</v>
      </c>
      <c r="J31" s="750">
        <v>6.5897500000000004</v>
      </c>
      <c r="K31" s="761">
        <v>285.44</v>
      </c>
      <c r="L31" s="750">
        <v>5.8251499999999998</v>
      </c>
      <c r="M31" s="761">
        <v>691.65</v>
      </c>
      <c r="N31" s="750">
        <v>6.5812999999999997</v>
      </c>
      <c r="O31" s="761">
        <v>785.24</v>
      </c>
      <c r="P31" s="750">
        <v>7.1528999999999998</v>
      </c>
      <c r="Q31" s="761">
        <v>414.68</v>
      </c>
    </row>
    <row r="32" spans="1:17" ht="11.45" customHeight="1">
      <c r="A32" s="641">
        <v>42182</v>
      </c>
      <c r="B32" s="752">
        <v>1.379475</v>
      </c>
      <c r="C32" s="751">
        <v>307.85000000000002</v>
      </c>
      <c r="D32" s="752">
        <v>5.2434500000000002</v>
      </c>
      <c r="E32" s="751">
        <v>314.18</v>
      </c>
      <c r="F32" s="752">
        <v>0.70594999999999997</v>
      </c>
      <c r="G32" s="751">
        <v>362.64</v>
      </c>
      <c r="H32" s="752">
        <v>11.002174999999999</v>
      </c>
      <c r="I32" s="751">
        <v>306.57</v>
      </c>
      <c r="J32" s="752">
        <v>7.4796500000000004</v>
      </c>
      <c r="K32" s="751">
        <v>296.94</v>
      </c>
      <c r="L32" s="752">
        <v>2.7260749999999998</v>
      </c>
      <c r="M32" s="751">
        <v>667.45</v>
      </c>
      <c r="N32" s="752">
        <v>7.9069500000000001</v>
      </c>
      <c r="O32" s="751">
        <v>740.25</v>
      </c>
      <c r="P32" s="752">
        <v>7.110125</v>
      </c>
      <c r="Q32" s="751">
        <v>415.08</v>
      </c>
    </row>
    <row r="33" spans="1:17" ht="11.45" customHeight="1">
      <c r="A33" s="641">
        <v>42189</v>
      </c>
      <c r="B33" s="752">
        <v>1.3465750000000001</v>
      </c>
      <c r="C33" s="751">
        <v>306.95999999999998</v>
      </c>
      <c r="D33" s="752">
        <v>4.7180499999999999</v>
      </c>
      <c r="E33" s="751">
        <v>307.26</v>
      </c>
      <c r="F33" s="752">
        <v>1.0422750000000001</v>
      </c>
      <c r="G33" s="751">
        <v>362.36</v>
      </c>
      <c r="H33" s="752">
        <v>6.0203749999999996</v>
      </c>
      <c r="I33" s="751">
        <v>299.11</v>
      </c>
      <c r="J33" s="752">
        <v>5.7322499999999996</v>
      </c>
      <c r="K33" s="751">
        <v>299.76</v>
      </c>
      <c r="L33" s="752">
        <v>2.2010000000000001</v>
      </c>
      <c r="M33" s="751">
        <v>640.66</v>
      </c>
      <c r="N33" s="752">
        <v>7.0623750000000003</v>
      </c>
      <c r="O33" s="751">
        <v>683.8</v>
      </c>
      <c r="P33" s="752">
        <v>4.5416499999999997</v>
      </c>
      <c r="Q33" s="751">
        <v>417.77</v>
      </c>
    </row>
    <row r="34" spans="1:17" ht="11.45" customHeight="1">
      <c r="A34" s="641">
        <v>42196</v>
      </c>
      <c r="B34" s="798">
        <v>4.8801750000000004</v>
      </c>
      <c r="C34" s="799">
        <v>278.89999999999998</v>
      </c>
      <c r="D34" s="798">
        <v>21.297474999999999</v>
      </c>
      <c r="E34" s="799">
        <v>285.57</v>
      </c>
      <c r="F34" s="798">
        <v>0.96732499999999999</v>
      </c>
      <c r="G34" s="799">
        <v>353.16</v>
      </c>
      <c r="H34" s="798">
        <v>14.808</v>
      </c>
      <c r="I34" s="799">
        <v>283.29000000000002</v>
      </c>
      <c r="J34" s="798">
        <v>11.231775000000001</v>
      </c>
      <c r="K34" s="799">
        <v>291.20999999999998</v>
      </c>
      <c r="L34" s="798">
        <v>5.1206500000000004</v>
      </c>
      <c r="M34" s="799">
        <v>598.36</v>
      </c>
      <c r="N34" s="798">
        <v>11.252599999999999</v>
      </c>
      <c r="O34" s="799">
        <v>635.6</v>
      </c>
      <c r="P34" s="798">
        <v>5.7938749999999999</v>
      </c>
      <c r="Q34" s="799">
        <v>417.76</v>
      </c>
    </row>
    <row r="35" spans="1:17" ht="11.45" customHeight="1">
      <c r="A35" s="641">
        <v>42203</v>
      </c>
      <c r="B35" s="750">
        <v>5.6557250000000003</v>
      </c>
      <c r="C35" s="761">
        <v>277.63</v>
      </c>
      <c r="D35" s="750">
        <v>28.083725000000001</v>
      </c>
      <c r="E35" s="761">
        <v>286.58</v>
      </c>
      <c r="F35" s="750">
        <v>0.77237500000000003</v>
      </c>
      <c r="G35" s="761">
        <v>343.97</v>
      </c>
      <c r="H35" s="750">
        <v>29.315825</v>
      </c>
      <c r="I35" s="761">
        <v>266.47000000000003</v>
      </c>
      <c r="J35" s="750">
        <v>7.6630250000000002</v>
      </c>
      <c r="K35" s="761">
        <v>292.66000000000003</v>
      </c>
      <c r="L35" s="750">
        <v>2.7266499999999998</v>
      </c>
      <c r="M35" s="761">
        <v>569.46</v>
      </c>
      <c r="N35" s="750">
        <v>11.512600000000001</v>
      </c>
      <c r="O35" s="761">
        <v>611.61</v>
      </c>
      <c r="P35" s="750">
        <v>6.8766749999999996</v>
      </c>
      <c r="Q35" s="761">
        <v>409.88</v>
      </c>
    </row>
    <row r="36" spans="1:17" ht="11.45" customHeight="1">
      <c r="A36" s="641">
        <v>42210</v>
      </c>
      <c r="B36" s="752">
        <v>2.9977499999999999</v>
      </c>
      <c r="C36" s="751">
        <v>287.13</v>
      </c>
      <c r="D36" s="752">
        <v>10.835649999999999</v>
      </c>
      <c r="E36" s="751">
        <v>295.52999999999997</v>
      </c>
      <c r="F36" s="752">
        <v>0.712225</v>
      </c>
      <c r="G36" s="751">
        <v>346.59</v>
      </c>
      <c r="H36" s="752">
        <v>13.56345</v>
      </c>
      <c r="I36" s="751">
        <v>273.41000000000003</v>
      </c>
      <c r="J36" s="752">
        <v>6.6106999999999996</v>
      </c>
      <c r="K36" s="751">
        <v>296.58999999999997</v>
      </c>
      <c r="L36" s="752">
        <v>7.55145</v>
      </c>
      <c r="M36" s="751">
        <v>549.72</v>
      </c>
      <c r="N36" s="752">
        <v>9.0557250000000007</v>
      </c>
      <c r="O36" s="751">
        <v>617.29999999999995</v>
      </c>
      <c r="P36" s="752">
        <v>9.3922249999999998</v>
      </c>
      <c r="Q36" s="751">
        <v>409.49</v>
      </c>
    </row>
    <row r="37" spans="1:17" ht="11.45" customHeight="1">
      <c r="A37" s="641">
        <v>42217</v>
      </c>
      <c r="B37" s="752">
        <v>7.6414</v>
      </c>
      <c r="C37" s="751">
        <v>278.93</v>
      </c>
      <c r="D37" s="752">
        <v>11.014699999999999</v>
      </c>
      <c r="E37" s="751">
        <v>298.42</v>
      </c>
      <c r="F37" s="752">
        <v>1.1521749999999999</v>
      </c>
      <c r="G37" s="751">
        <v>346.71</v>
      </c>
      <c r="H37" s="752">
        <v>14.675825</v>
      </c>
      <c r="I37" s="751">
        <v>271.76</v>
      </c>
      <c r="J37" s="752">
        <v>6.8406000000000002</v>
      </c>
      <c r="K37" s="751">
        <v>300.52</v>
      </c>
      <c r="L37" s="752">
        <v>4.8828250000000004</v>
      </c>
      <c r="M37" s="751">
        <v>557.24</v>
      </c>
      <c r="N37" s="752">
        <v>7.5018250000000002</v>
      </c>
      <c r="O37" s="751">
        <v>617.76</v>
      </c>
      <c r="P37" s="752">
        <v>6.2401249999999999</v>
      </c>
      <c r="Q37" s="751">
        <v>423.63</v>
      </c>
    </row>
    <row r="38" spans="1:17" ht="11.45" customHeight="1">
      <c r="A38" s="641">
        <v>42224</v>
      </c>
      <c r="B38" s="798">
        <v>1.0211749999999999</v>
      </c>
      <c r="C38" s="799">
        <v>295.36</v>
      </c>
      <c r="D38" s="798">
        <v>12.975675000000001</v>
      </c>
      <c r="E38" s="799">
        <v>304.14999999999998</v>
      </c>
      <c r="F38" s="798">
        <v>0.57457499999999995</v>
      </c>
      <c r="G38" s="799">
        <v>357.85</v>
      </c>
      <c r="H38" s="798">
        <v>20.144475</v>
      </c>
      <c r="I38" s="799">
        <v>272.64999999999998</v>
      </c>
      <c r="J38" s="798">
        <v>9.6104000000000003</v>
      </c>
      <c r="K38" s="799">
        <v>303.25</v>
      </c>
      <c r="L38" s="798">
        <v>3.1556250000000001</v>
      </c>
      <c r="M38" s="799">
        <v>594.47</v>
      </c>
      <c r="N38" s="798">
        <v>11.7011</v>
      </c>
      <c r="O38" s="799">
        <v>631.24</v>
      </c>
      <c r="P38" s="798">
        <v>5.1812250000000004</v>
      </c>
      <c r="Q38" s="799">
        <v>446.35</v>
      </c>
    </row>
    <row r="39" spans="1:17" ht="11.45" customHeight="1">
      <c r="A39" s="641">
        <v>42231</v>
      </c>
      <c r="B39" s="750">
        <v>2.304875</v>
      </c>
      <c r="C39" s="761">
        <v>303.08999999999997</v>
      </c>
      <c r="D39" s="750">
        <v>5.0349750000000002</v>
      </c>
      <c r="E39" s="761">
        <v>312.77999999999997</v>
      </c>
      <c r="F39" s="750">
        <v>1.8996500000000001</v>
      </c>
      <c r="G39" s="761">
        <v>343.52</v>
      </c>
      <c r="H39" s="750">
        <v>8.9342500000000005</v>
      </c>
      <c r="I39" s="761">
        <v>277.3</v>
      </c>
      <c r="J39" s="750">
        <v>3.7492000000000001</v>
      </c>
      <c r="K39" s="761">
        <v>310.18</v>
      </c>
      <c r="L39" s="750">
        <v>1.579375</v>
      </c>
      <c r="M39" s="761">
        <v>644.12</v>
      </c>
      <c r="N39" s="750">
        <v>3.4133499999999999</v>
      </c>
      <c r="O39" s="761">
        <v>677.45</v>
      </c>
      <c r="P39" s="750">
        <v>7.3807999999999998</v>
      </c>
      <c r="Q39" s="761">
        <v>461.37</v>
      </c>
    </row>
    <row r="40" spans="1:17" ht="11.45" customHeight="1">
      <c r="A40" s="641">
        <v>42238</v>
      </c>
      <c r="B40" s="752">
        <v>0.95309999999999995</v>
      </c>
      <c r="C40" s="751">
        <v>303.88</v>
      </c>
      <c r="D40" s="752">
        <v>8.7361749999999994</v>
      </c>
      <c r="E40" s="751">
        <v>306.33</v>
      </c>
      <c r="F40" s="752">
        <v>0.82174999999999998</v>
      </c>
      <c r="G40" s="751">
        <v>360.44</v>
      </c>
      <c r="H40" s="752">
        <v>21.398150000000001</v>
      </c>
      <c r="I40" s="751">
        <v>272.67</v>
      </c>
      <c r="J40" s="752">
        <v>7.8011999999999997</v>
      </c>
      <c r="K40" s="751">
        <v>308.14999999999998</v>
      </c>
      <c r="L40" s="752">
        <v>1.4932000000000001</v>
      </c>
      <c r="M40" s="751">
        <v>674.14</v>
      </c>
      <c r="N40" s="752">
        <v>4.9106249999999996</v>
      </c>
      <c r="O40" s="751">
        <v>724.45</v>
      </c>
      <c r="P40" s="752">
        <v>4.8337000000000003</v>
      </c>
      <c r="Q40" s="751">
        <v>477.87</v>
      </c>
    </row>
    <row r="41" spans="1:17" ht="11.45" customHeight="1">
      <c r="A41" s="641">
        <v>42245</v>
      </c>
      <c r="B41" s="752">
        <v>3.9608249999999998</v>
      </c>
      <c r="C41" s="751">
        <v>280.64999999999998</v>
      </c>
      <c r="D41" s="752">
        <v>13.073700000000001</v>
      </c>
      <c r="E41" s="751">
        <v>288.85000000000002</v>
      </c>
      <c r="F41" s="752">
        <v>2.7091500000000002</v>
      </c>
      <c r="G41" s="751">
        <v>314.08999999999997</v>
      </c>
      <c r="H41" s="752">
        <v>26.568650000000002</v>
      </c>
      <c r="I41" s="751">
        <v>263.20999999999998</v>
      </c>
      <c r="J41" s="752">
        <v>8.0707000000000004</v>
      </c>
      <c r="K41" s="751">
        <v>304.75</v>
      </c>
      <c r="L41" s="752">
        <v>2.1897000000000002</v>
      </c>
      <c r="M41" s="751">
        <v>669.11</v>
      </c>
      <c r="N41" s="752">
        <v>3.5999249999999998</v>
      </c>
      <c r="O41" s="751">
        <v>727.68</v>
      </c>
      <c r="P41" s="752">
        <v>2.8662999999999998</v>
      </c>
      <c r="Q41" s="751">
        <v>485.57</v>
      </c>
    </row>
    <row r="42" spans="1:17" ht="11.45" customHeight="1">
      <c r="A42" s="641">
        <v>42252</v>
      </c>
      <c r="B42" s="798">
        <v>4.3099999999999996</v>
      </c>
      <c r="C42" s="799">
        <v>272.27999999999997</v>
      </c>
      <c r="D42" s="798">
        <v>15.644399999999999</v>
      </c>
      <c r="E42" s="799">
        <v>281.43</v>
      </c>
      <c r="F42" s="798">
        <v>0.66087499999999999</v>
      </c>
      <c r="G42" s="799">
        <v>345.47</v>
      </c>
      <c r="H42" s="798">
        <v>15.277274999999999</v>
      </c>
      <c r="I42" s="799">
        <v>265.06</v>
      </c>
      <c r="J42" s="798">
        <v>7.0138749999999996</v>
      </c>
      <c r="K42" s="799">
        <v>304.27</v>
      </c>
      <c r="L42" s="798">
        <v>2.699325</v>
      </c>
      <c r="M42" s="799">
        <v>651.14</v>
      </c>
      <c r="N42" s="798">
        <v>5.9290000000000003</v>
      </c>
      <c r="O42" s="799">
        <v>693.58</v>
      </c>
      <c r="P42" s="798">
        <v>8.9405249999999992</v>
      </c>
      <c r="Q42" s="799">
        <v>475.06</v>
      </c>
    </row>
    <row r="43" spans="1:17" ht="11.45" customHeight="1">
      <c r="A43" s="641">
        <v>42259</v>
      </c>
      <c r="B43" s="750">
        <v>4.5761000000000003</v>
      </c>
      <c r="C43" s="761">
        <v>258.18</v>
      </c>
      <c r="D43" s="750">
        <v>23.164275</v>
      </c>
      <c r="E43" s="761">
        <v>271.52</v>
      </c>
      <c r="F43" s="750">
        <v>0.75117500000000004</v>
      </c>
      <c r="G43" s="761">
        <v>321.37</v>
      </c>
      <c r="H43" s="750">
        <v>23.434225000000001</v>
      </c>
      <c r="I43" s="761">
        <v>270.19</v>
      </c>
      <c r="J43" s="750">
        <v>4.3536250000000001</v>
      </c>
      <c r="K43" s="761">
        <v>306.38</v>
      </c>
      <c r="L43" s="750">
        <v>3.3033000000000001</v>
      </c>
      <c r="M43" s="761">
        <v>638.46</v>
      </c>
      <c r="N43" s="750">
        <v>5.2460750000000003</v>
      </c>
      <c r="O43" s="761">
        <v>669.56</v>
      </c>
      <c r="P43" s="750">
        <v>6.0087999999999999</v>
      </c>
      <c r="Q43" s="761">
        <v>463.86</v>
      </c>
    </row>
    <row r="44" spans="1:17" ht="11.45" customHeight="1">
      <c r="A44" s="641">
        <v>42266</v>
      </c>
      <c r="B44" s="752">
        <v>3.8318500000000002</v>
      </c>
      <c r="C44" s="751">
        <v>251.88</v>
      </c>
      <c r="D44" s="752">
        <v>20.172775000000001</v>
      </c>
      <c r="E44" s="751">
        <v>261.43</v>
      </c>
      <c r="F44" s="752">
        <v>1.0020500000000001</v>
      </c>
      <c r="G44" s="751">
        <v>316.25</v>
      </c>
      <c r="H44" s="752">
        <v>8.6739750000000004</v>
      </c>
      <c r="I44" s="751">
        <v>267.38</v>
      </c>
      <c r="J44" s="752">
        <v>5.7637499999999999</v>
      </c>
      <c r="K44" s="751">
        <v>309.76</v>
      </c>
      <c r="L44" s="752">
        <v>5.4641250000000001</v>
      </c>
      <c r="M44" s="751">
        <v>567.42999999999995</v>
      </c>
      <c r="N44" s="752">
        <v>10.813124999999999</v>
      </c>
      <c r="O44" s="751">
        <v>617.22</v>
      </c>
      <c r="P44" s="752">
        <v>3.63</v>
      </c>
      <c r="Q44" s="751">
        <v>464.35</v>
      </c>
    </row>
    <row r="45" spans="1:17" ht="11.45" customHeight="1">
      <c r="A45" s="641">
        <v>42273</v>
      </c>
      <c r="B45" s="752">
        <v>5.4090249999999997</v>
      </c>
      <c r="C45" s="751">
        <v>241.38</v>
      </c>
      <c r="D45" s="752">
        <v>18.058274999999998</v>
      </c>
      <c r="E45" s="751">
        <v>248.03</v>
      </c>
      <c r="F45" s="752">
        <v>1.3385499999999999</v>
      </c>
      <c r="G45" s="751">
        <v>293.68</v>
      </c>
      <c r="H45" s="752">
        <v>14.1136</v>
      </c>
      <c r="I45" s="751">
        <v>246.7</v>
      </c>
      <c r="J45" s="752">
        <v>5.3770499999999997</v>
      </c>
      <c r="K45" s="751">
        <v>307.97000000000003</v>
      </c>
      <c r="L45" s="752">
        <v>4.9875999999999996</v>
      </c>
      <c r="M45" s="751">
        <v>543.26</v>
      </c>
      <c r="N45" s="752">
        <v>13.891425</v>
      </c>
      <c r="O45" s="751">
        <v>554.04</v>
      </c>
      <c r="P45" s="752">
        <v>7.5637249999999998</v>
      </c>
      <c r="Q45" s="751">
        <v>420.12</v>
      </c>
    </row>
    <row r="46" spans="1:17" ht="11.45" customHeight="1">
      <c r="A46" s="641">
        <v>42280</v>
      </c>
      <c r="B46" s="798">
        <v>4.0898750000000001</v>
      </c>
      <c r="C46" s="799">
        <v>217.17</v>
      </c>
      <c r="D46" s="798">
        <v>17.1859</v>
      </c>
      <c r="E46" s="799">
        <v>219.44</v>
      </c>
      <c r="F46" s="798">
        <v>0.67605000000000004</v>
      </c>
      <c r="G46" s="799">
        <v>279.54000000000002</v>
      </c>
      <c r="H46" s="798">
        <v>7.2298249999999999</v>
      </c>
      <c r="I46" s="799">
        <v>243.68</v>
      </c>
      <c r="J46" s="798">
        <v>4.4968250000000003</v>
      </c>
      <c r="K46" s="799">
        <v>297.91000000000003</v>
      </c>
      <c r="L46" s="798">
        <v>2.4492500000000001</v>
      </c>
      <c r="M46" s="799">
        <v>541.20000000000005</v>
      </c>
      <c r="N46" s="798">
        <v>12.7874</v>
      </c>
      <c r="O46" s="799">
        <v>550.62</v>
      </c>
      <c r="P46" s="798">
        <v>5.2031000000000001</v>
      </c>
      <c r="Q46" s="799">
        <v>398.05</v>
      </c>
    </row>
    <row r="47" spans="1:17" ht="11.45" customHeight="1">
      <c r="A47" s="641">
        <v>42287</v>
      </c>
      <c r="B47" s="750">
        <v>6.2938749999999999</v>
      </c>
      <c r="C47" s="761">
        <v>209.66</v>
      </c>
      <c r="D47" s="750">
        <v>17.019825000000001</v>
      </c>
      <c r="E47" s="761">
        <v>218.57</v>
      </c>
      <c r="F47" s="750">
        <v>2.87025</v>
      </c>
      <c r="G47" s="761">
        <v>269.05</v>
      </c>
      <c r="H47" s="750">
        <v>13.21</v>
      </c>
      <c r="I47" s="761">
        <v>230.19</v>
      </c>
      <c r="J47" s="750">
        <v>11.547800000000001</v>
      </c>
      <c r="K47" s="761">
        <v>293.05</v>
      </c>
      <c r="L47" s="750">
        <v>4.0109500000000002</v>
      </c>
      <c r="M47" s="761">
        <v>554.1</v>
      </c>
      <c r="N47" s="750">
        <v>6.6742999999999997</v>
      </c>
      <c r="O47" s="761">
        <v>569.20000000000005</v>
      </c>
      <c r="P47" s="750">
        <v>12.520125</v>
      </c>
      <c r="Q47" s="761">
        <v>355.17</v>
      </c>
    </row>
    <row r="48" spans="1:17" ht="11.45" customHeight="1">
      <c r="A48" s="641">
        <v>42294</v>
      </c>
      <c r="B48" s="752">
        <v>1.678525</v>
      </c>
      <c r="C48" s="751">
        <v>218.34</v>
      </c>
      <c r="D48" s="752">
        <v>12.711675</v>
      </c>
      <c r="E48" s="751">
        <v>229.93</v>
      </c>
      <c r="F48" s="752">
        <v>0.92102499999999998</v>
      </c>
      <c r="G48" s="751">
        <v>274.3</v>
      </c>
      <c r="H48" s="752">
        <v>6.9980000000000002</v>
      </c>
      <c r="I48" s="751">
        <v>243.98</v>
      </c>
      <c r="J48" s="752">
        <v>4.7839499999999999</v>
      </c>
      <c r="K48" s="751">
        <v>302.27</v>
      </c>
      <c r="L48" s="752">
        <v>2.5667749999999998</v>
      </c>
      <c r="M48" s="751">
        <v>593.04</v>
      </c>
      <c r="N48" s="752">
        <v>6.6885750000000002</v>
      </c>
      <c r="O48" s="751">
        <v>597.78</v>
      </c>
      <c r="P48" s="752">
        <v>3.8034750000000002</v>
      </c>
      <c r="Q48" s="751">
        <v>354.75</v>
      </c>
    </row>
    <row r="49" spans="1:17" ht="11.45" customHeight="1">
      <c r="A49" s="641">
        <v>42301</v>
      </c>
      <c r="B49" s="752">
        <v>2.2399</v>
      </c>
      <c r="C49" s="751">
        <v>230.11</v>
      </c>
      <c r="D49" s="752">
        <v>18.544049999999999</v>
      </c>
      <c r="E49" s="751">
        <v>236.57</v>
      </c>
      <c r="F49" s="752">
        <v>1.249925</v>
      </c>
      <c r="G49" s="751">
        <v>281.18</v>
      </c>
      <c r="H49" s="752">
        <v>8.8269500000000001</v>
      </c>
      <c r="I49" s="751">
        <v>247.63</v>
      </c>
      <c r="J49" s="752">
        <v>2.3125</v>
      </c>
      <c r="K49" s="751">
        <v>311.33999999999997</v>
      </c>
      <c r="L49" s="752">
        <v>1.3871</v>
      </c>
      <c r="M49" s="751">
        <v>600.29</v>
      </c>
      <c r="N49" s="752">
        <v>4.7689000000000004</v>
      </c>
      <c r="O49" s="751">
        <v>621.54999999999995</v>
      </c>
      <c r="P49" s="752">
        <v>4.8283750000000003</v>
      </c>
      <c r="Q49" s="751">
        <v>341.04</v>
      </c>
    </row>
    <row r="50" spans="1:17" ht="11.45" customHeight="1">
      <c r="A50" s="641">
        <v>42308</v>
      </c>
      <c r="B50" s="798">
        <v>1.59605</v>
      </c>
      <c r="C50" s="799">
        <v>235.34</v>
      </c>
      <c r="D50" s="798">
        <v>10.825175</v>
      </c>
      <c r="E50" s="799">
        <v>237.81</v>
      </c>
      <c r="F50" s="798">
        <v>0.48249999999999998</v>
      </c>
      <c r="G50" s="799">
        <v>291.05</v>
      </c>
      <c r="H50" s="798">
        <v>8.4886999999999997</v>
      </c>
      <c r="I50" s="799">
        <v>242.09</v>
      </c>
      <c r="J50" s="798">
        <v>2.9686750000000002</v>
      </c>
      <c r="K50" s="799">
        <v>304.94</v>
      </c>
      <c r="L50" s="798">
        <v>1.6417999999999999</v>
      </c>
      <c r="M50" s="799">
        <v>595.64</v>
      </c>
      <c r="N50" s="798">
        <v>5.8498749999999999</v>
      </c>
      <c r="O50" s="799">
        <v>646.45000000000005</v>
      </c>
      <c r="P50" s="798">
        <v>4.6485750000000001</v>
      </c>
      <c r="Q50" s="799">
        <v>342.87</v>
      </c>
    </row>
    <row r="51" spans="1:17" ht="11.45" customHeight="1">
      <c r="A51" s="641">
        <v>42315</v>
      </c>
      <c r="B51" s="750">
        <v>2.2533500000000002</v>
      </c>
      <c r="C51" s="761">
        <v>226</v>
      </c>
      <c r="D51" s="750">
        <v>6.3276250000000003</v>
      </c>
      <c r="E51" s="761">
        <v>238.54</v>
      </c>
      <c r="F51" s="750">
        <v>0.50662499999999999</v>
      </c>
      <c r="G51" s="761">
        <v>293.25</v>
      </c>
      <c r="H51" s="750">
        <v>8.3634500000000003</v>
      </c>
      <c r="I51" s="761">
        <v>242.45</v>
      </c>
      <c r="J51" s="750">
        <v>3.1028500000000001</v>
      </c>
      <c r="K51" s="761">
        <v>297.89999999999998</v>
      </c>
      <c r="L51" s="750">
        <v>1.4171</v>
      </c>
      <c r="M51" s="761">
        <v>602.95000000000005</v>
      </c>
      <c r="N51" s="750">
        <v>2.5960000000000001</v>
      </c>
      <c r="O51" s="761">
        <v>652.86</v>
      </c>
      <c r="P51" s="750">
        <v>3.1589999999999998</v>
      </c>
      <c r="Q51" s="761">
        <v>330.98</v>
      </c>
    </row>
    <row r="52" spans="1:17" ht="11.45" customHeight="1">
      <c r="A52" s="641">
        <v>42322</v>
      </c>
      <c r="B52" s="752">
        <v>1.781425</v>
      </c>
      <c r="C52" s="751">
        <v>218.54</v>
      </c>
      <c r="D52" s="752">
        <v>9.0404250000000008</v>
      </c>
      <c r="E52" s="751">
        <v>227.04</v>
      </c>
      <c r="F52" s="752">
        <v>0.75024999999999997</v>
      </c>
      <c r="G52" s="751">
        <v>281.11</v>
      </c>
      <c r="H52" s="752">
        <v>9.5916750000000004</v>
      </c>
      <c r="I52" s="751">
        <v>231.03</v>
      </c>
      <c r="J52" s="752">
        <v>5.5411250000000001</v>
      </c>
      <c r="K52" s="751">
        <v>284.39</v>
      </c>
      <c r="L52" s="752">
        <v>0.71970000000000001</v>
      </c>
      <c r="M52" s="751">
        <v>614.77</v>
      </c>
      <c r="N52" s="752">
        <v>5.0445500000000001</v>
      </c>
      <c r="O52" s="751">
        <v>606.27</v>
      </c>
      <c r="P52" s="752">
        <v>2.6676250000000001</v>
      </c>
      <c r="Q52" s="751">
        <v>325.04000000000002</v>
      </c>
    </row>
    <row r="53" spans="1:17" ht="11.45" customHeight="1">
      <c r="A53" s="641">
        <v>42329</v>
      </c>
      <c r="B53" s="752">
        <v>4.4447999999999999</v>
      </c>
      <c r="C53" s="751">
        <v>201.46</v>
      </c>
      <c r="D53" s="752">
        <v>20.056450000000002</v>
      </c>
      <c r="E53" s="751">
        <v>205.67</v>
      </c>
      <c r="F53" s="752">
        <v>0.85652499999999998</v>
      </c>
      <c r="G53" s="751">
        <v>267.63</v>
      </c>
      <c r="H53" s="752">
        <v>13.039125</v>
      </c>
      <c r="I53" s="751">
        <v>220.59</v>
      </c>
      <c r="J53" s="752">
        <v>3.2070249999999998</v>
      </c>
      <c r="K53" s="751">
        <v>268.42</v>
      </c>
      <c r="L53" s="752">
        <v>1.3045249999999999</v>
      </c>
      <c r="M53" s="751">
        <v>561.16</v>
      </c>
      <c r="N53" s="752">
        <v>4.2377500000000001</v>
      </c>
      <c r="O53" s="751">
        <v>624.96</v>
      </c>
      <c r="P53" s="752">
        <v>7.3936999999999999</v>
      </c>
      <c r="Q53" s="751">
        <v>303.99</v>
      </c>
    </row>
    <row r="54" spans="1:17" ht="11.45" customHeight="1">
      <c r="A54" s="641">
        <v>42336</v>
      </c>
      <c r="B54" s="798">
        <v>3.3810500000000001</v>
      </c>
      <c r="C54" s="799">
        <v>196.31</v>
      </c>
      <c r="D54" s="798">
        <v>17.0581</v>
      </c>
      <c r="E54" s="799">
        <v>207.29</v>
      </c>
      <c r="F54" s="798">
        <v>0.81145</v>
      </c>
      <c r="G54" s="799">
        <v>258.26</v>
      </c>
      <c r="H54" s="798">
        <v>7.1193999999999997</v>
      </c>
      <c r="I54" s="799">
        <v>225.01</v>
      </c>
      <c r="J54" s="798">
        <v>5.5543500000000003</v>
      </c>
      <c r="K54" s="799">
        <v>254.3</v>
      </c>
      <c r="L54" s="798">
        <v>1.26545</v>
      </c>
      <c r="M54" s="799">
        <v>564.91999999999996</v>
      </c>
      <c r="N54" s="798">
        <v>6.2156750000000001</v>
      </c>
      <c r="O54" s="799">
        <v>571.85</v>
      </c>
      <c r="P54" s="798">
        <v>4.5613000000000001</v>
      </c>
      <c r="Q54" s="799">
        <v>300.85000000000002</v>
      </c>
    </row>
    <row r="55" spans="1:17" ht="11.45" customHeight="1">
      <c r="A55" s="641">
        <v>42343</v>
      </c>
      <c r="B55" s="750">
        <v>2.9269250000000002</v>
      </c>
      <c r="C55" s="761">
        <v>196.36</v>
      </c>
      <c r="D55" s="750">
        <v>9.1937250000000006</v>
      </c>
      <c r="E55" s="761">
        <v>205.76</v>
      </c>
      <c r="F55" s="750">
        <v>0.46265000000000001</v>
      </c>
      <c r="G55" s="761">
        <v>254.2</v>
      </c>
      <c r="H55" s="750">
        <v>7.2226249999999999</v>
      </c>
      <c r="I55" s="761">
        <v>230.03</v>
      </c>
      <c r="J55" s="750">
        <v>8.3606499999999997</v>
      </c>
      <c r="K55" s="761">
        <v>253.71</v>
      </c>
      <c r="L55" s="750">
        <v>1.1129</v>
      </c>
      <c r="M55" s="761">
        <v>546.91</v>
      </c>
      <c r="N55" s="750">
        <v>5.5601500000000001</v>
      </c>
      <c r="O55" s="761">
        <v>564.42999999999995</v>
      </c>
      <c r="P55" s="750">
        <v>9.4101999999999997</v>
      </c>
      <c r="Q55" s="761">
        <v>298.69</v>
      </c>
    </row>
    <row r="56" spans="1:17" ht="11.45" customHeight="1">
      <c r="A56" s="641">
        <v>42350</v>
      </c>
      <c r="B56" s="752">
        <v>7.3490000000000002</v>
      </c>
      <c r="C56" s="751">
        <v>183.68</v>
      </c>
      <c r="D56" s="752">
        <v>14.817399999999999</v>
      </c>
      <c r="E56" s="751">
        <v>201.71</v>
      </c>
      <c r="F56" s="752">
        <v>1.5492250000000001</v>
      </c>
      <c r="G56" s="751">
        <v>234.87</v>
      </c>
      <c r="H56" s="752">
        <v>8.6623999999999999</v>
      </c>
      <c r="I56" s="751">
        <v>231.98</v>
      </c>
      <c r="J56" s="752">
        <v>5.1875249999999999</v>
      </c>
      <c r="K56" s="751">
        <v>254.94</v>
      </c>
      <c r="L56" s="752">
        <v>1.5407</v>
      </c>
      <c r="M56" s="751">
        <v>549.28</v>
      </c>
      <c r="N56" s="752">
        <v>8.9937249999999995</v>
      </c>
      <c r="O56" s="751">
        <v>558.54999999999995</v>
      </c>
      <c r="P56" s="752">
        <v>4.1928999999999998</v>
      </c>
      <c r="Q56" s="751">
        <v>312.49</v>
      </c>
    </row>
    <row r="57" spans="1:17" ht="11.45" customHeight="1">
      <c r="A57" s="641">
        <v>42357</v>
      </c>
      <c r="B57" s="752">
        <v>3.2360250000000002</v>
      </c>
      <c r="C57" s="751">
        <v>190.69</v>
      </c>
      <c r="D57" s="752">
        <v>5.3579499999999998</v>
      </c>
      <c r="E57" s="751">
        <v>196.66</v>
      </c>
      <c r="F57" s="752">
        <v>0.90462500000000001</v>
      </c>
      <c r="G57" s="751">
        <v>246.89</v>
      </c>
      <c r="H57" s="752">
        <v>7.3346999999999998</v>
      </c>
      <c r="I57" s="751">
        <v>236.94</v>
      </c>
      <c r="J57" s="752">
        <v>6.5958249999999996</v>
      </c>
      <c r="K57" s="751">
        <v>244.93</v>
      </c>
      <c r="L57" s="752">
        <v>2.2220249999999999</v>
      </c>
      <c r="M57" s="751">
        <v>526.57000000000005</v>
      </c>
      <c r="N57" s="752">
        <v>8.9159749999999995</v>
      </c>
      <c r="O57" s="751">
        <v>553.79999999999995</v>
      </c>
      <c r="P57" s="752">
        <v>6.4724500000000003</v>
      </c>
      <c r="Q57" s="751">
        <v>312.87</v>
      </c>
    </row>
    <row r="58" spans="1:17" ht="10.9" customHeight="1">
      <c r="A58" s="641">
        <v>42364</v>
      </c>
      <c r="B58" s="752">
        <v>0.89529999999999998</v>
      </c>
      <c r="C58" s="751">
        <v>188</v>
      </c>
      <c r="D58" s="752">
        <v>11.628450000000001</v>
      </c>
      <c r="E58" s="751">
        <v>196.49</v>
      </c>
      <c r="F58" s="752">
        <v>1.0803</v>
      </c>
      <c r="G58" s="751">
        <v>233.47</v>
      </c>
      <c r="H58" s="752">
        <v>9.6007499999999997</v>
      </c>
      <c r="I58" s="751">
        <v>245.52</v>
      </c>
      <c r="J58" s="752">
        <v>3.7076500000000001</v>
      </c>
      <c r="K58" s="751">
        <v>248.29</v>
      </c>
      <c r="L58" s="752">
        <v>1.6391249999999999</v>
      </c>
      <c r="M58" s="751">
        <v>528.75</v>
      </c>
      <c r="N58" s="752">
        <v>5.8096750000000004</v>
      </c>
      <c r="O58" s="751">
        <v>565.16999999999996</v>
      </c>
      <c r="P58" s="752">
        <v>2.5081500000000001</v>
      </c>
      <c r="Q58" s="751">
        <v>320.89</v>
      </c>
    </row>
    <row r="59" spans="1:17" ht="10.9" customHeight="1">
      <c r="A59" s="641">
        <v>42371</v>
      </c>
      <c r="B59" s="752">
        <v>0.90202499999999997</v>
      </c>
      <c r="C59" s="751">
        <v>226.77</v>
      </c>
      <c r="D59" s="752">
        <v>6.1709750000000003</v>
      </c>
      <c r="E59" s="751">
        <v>233.72</v>
      </c>
      <c r="F59" s="752">
        <v>0.63980000000000004</v>
      </c>
      <c r="G59" s="751">
        <v>274.25</v>
      </c>
      <c r="H59" s="752">
        <v>4.3819999999999997</v>
      </c>
      <c r="I59" s="751">
        <v>266.38</v>
      </c>
      <c r="J59" s="752">
        <v>2.1403750000000001</v>
      </c>
      <c r="K59" s="751">
        <v>267.75</v>
      </c>
      <c r="L59" s="752">
        <v>2.0300750000000001</v>
      </c>
      <c r="M59" s="751">
        <v>600.34</v>
      </c>
      <c r="N59" s="752">
        <v>4.1599750000000002</v>
      </c>
      <c r="O59" s="751">
        <v>620.02</v>
      </c>
      <c r="P59" s="752">
        <v>2.2788750000000002</v>
      </c>
      <c r="Q59" s="751">
        <v>348.95</v>
      </c>
    </row>
    <row r="60" spans="1:17" ht="6" customHeight="1">
      <c r="A60" s="656"/>
      <c r="B60" s="819"/>
      <c r="C60" s="818"/>
      <c r="D60" s="819"/>
      <c r="E60" s="818"/>
      <c r="F60" s="819"/>
      <c r="G60" s="818"/>
      <c r="H60" s="819"/>
      <c r="I60" s="818"/>
      <c r="J60" s="819"/>
      <c r="K60" s="818"/>
      <c r="L60" s="819"/>
      <c r="M60" s="818"/>
      <c r="N60" s="819"/>
      <c r="O60" s="818"/>
      <c r="P60" s="819"/>
      <c r="Q60" s="818"/>
    </row>
    <row r="61" spans="1:17" ht="11.45" customHeight="1">
      <c r="A61" s="659">
        <v>2015</v>
      </c>
      <c r="B61" s="824">
        <f>SUM(B8:B60)</f>
        <v>187.23672500000001</v>
      </c>
      <c r="C61" s="662">
        <f>AVERAGE(C7:C59)</f>
        <v>264.08056603773588</v>
      </c>
      <c r="D61" s="824">
        <f>SUM(D8:D60)</f>
        <v>736.00772499999994</v>
      </c>
      <c r="E61" s="662">
        <f>AVERAGE(E7:E59)</f>
        <v>272.90301886792463</v>
      </c>
      <c r="F61" s="824">
        <f>SUM(F8:F60)</f>
        <v>55.734549999999999</v>
      </c>
      <c r="G61" s="662">
        <f>AVERAGE(G7:G59)</f>
        <v>322.35754716981131</v>
      </c>
      <c r="H61" s="824">
        <f>SUM(H8:H60)</f>
        <v>676.09555000000023</v>
      </c>
      <c r="I61" s="662">
        <f>AVERAGE(I7:I59)</f>
        <v>270.7471698113207</v>
      </c>
      <c r="J61" s="824">
        <f>SUM(J8:J60)</f>
        <v>306.22990000000004</v>
      </c>
      <c r="K61" s="662">
        <f>AVERAGE(K7:K59)</f>
        <v>299.16603773584899</v>
      </c>
      <c r="L61" s="824">
        <f>SUM(L8:L60)</f>
        <v>172.99082499999994</v>
      </c>
      <c r="M61" s="662">
        <f>AVERAGE(M7:M59)</f>
        <v>619.02283018867922</v>
      </c>
      <c r="N61" s="824">
        <f>SUM(N8:N60)</f>
        <v>356.09680000000003</v>
      </c>
      <c r="O61" s="662">
        <f>AVERAGE(O7:O59)</f>
        <v>681.6307547169813</v>
      </c>
      <c r="P61" s="824">
        <f>SUM(P8:P60)</f>
        <v>297.99065000000002</v>
      </c>
      <c r="Q61" s="662">
        <f>AVERAGE(Q7:Q59)</f>
        <v>411.84188679245278</v>
      </c>
    </row>
    <row r="62" spans="1:17" ht="11.45" customHeight="1">
      <c r="A62" s="659">
        <v>2014</v>
      </c>
      <c r="B62" s="824">
        <v>225.98457499999998</v>
      </c>
      <c r="C62" s="662">
        <v>272.89346153846157</v>
      </c>
      <c r="D62" s="824">
        <v>716.89519999999993</v>
      </c>
      <c r="E62" s="662">
        <v>283.18557692307695</v>
      </c>
      <c r="F62" s="824">
        <v>56.524075000000011</v>
      </c>
      <c r="G62" s="662">
        <v>330.01249999999993</v>
      </c>
      <c r="H62" s="824">
        <v>740.60789999999997</v>
      </c>
      <c r="I62" s="662">
        <v>282.32057692307694</v>
      </c>
      <c r="J62" s="824">
        <v>280.02512499999989</v>
      </c>
      <c r="K62" s="662">
        <v>305.93173076923074</v>
      </c>
      <c r="L62" s="824">
        <v>198.98325</v>
      </c>
      <c r="M62" s="662">
        <v>591.18288461538464</v>
      </c>
      <c r="N62" s="824">
        <v>386.42985000000004</v>
      </c>
      <c r="O62" s="662">
        <v>623.58692307692297</v>
      </c>
      <c r="P62" s="824">
        <v>362.49622499999992</v>
      </c>
      <c r="Q62" s="662">
        <v>366.08153846153863</v>
      </c>
    </row>
    <row r="63" spans="1:17" ht="11.45" customHeight="1">
      <c r="A63" s="823" t="s">
        <v>473</v>
      </c>
      <c r="B63" s="665"/>
      <c r="C63" s="664"/>
      <c r="D63" s="665"/>
      <c r="E63" s="664"/>
      <c r="F63" s="665"/>
      <c r="G63" s="664"/>
      <c r="H63" s="665"/>
      <c r="I63" s="664"/>
      <c r="J63" s="665"/>
      <c r="K63" s="664"/>
      <c r="L63" s="665"/>
      <c r="M63" s="664"/>
      <c r="N63" s="820"/>
      <c r="O63" s="735"/>
      <c r="P63" s="712"/>
      <c r="Q63" s="730" t="s">
        <v>527</v>
      </c>
    </row>
    <row r="64" spans="1:17" ht="3.95" customHeight="1">
      <c r="A64" s="713"/>
      <c r="B64" s="714"/>
      <c r="C64" s="715"/>
      <c r="D64" s="714"/>
      <c r="E64" s="715"/>
      <c r="F64" s="714"/>
      <c r="G64" s="715"/>
      <c r="H64" s="714"/>
      <c r="I64" s="715"/>
      <c r="J64" s="714"/>
      <c r="K64" s="715"/>
      <c r="L64" s="714"/>
      <c r="M64" s="715"/>
      <c r="N64" s="714"/>
      <c r="O64" s="715"/>
      <c r="P64" s="714"/>
      <c r="Q64" s="715"/>
    </row>
    <row r="65" spans="1:17" ht="11.45" customHeight="1">
      <c r="A65" s="669"/>
      <c r="B65" s="677"/>
      <c r="C65" s="676"/>
      <c r="D65" s="677"/>
      <c r="E65" s="676"/>
      <c r="F65" s="677"/>
      <c r="G65" s="676"/>
      <c r="H65" s="677"/>
      <c r="I65" s="676"/>
      <c r="J65" s="677"/>
      <c r="K65" s="676"/>
      <c r="L65" s="677"/>
      <c r="M65" s="676"/>
      <c r="N65" s="677"/>
      <c r="O65" s="676"/>
      <c r="P65" s="677"/>
      <c r="Q65" s="676"/>
    </row>
    <row r="66" spans="1:17" ht="9.9499999999999993" customHeight="1">
      <c r="A66" s="673"/>
      <c r="B66" s="677"/>
      <c r="C66" s="676"/>
      <c r="D66" s="677"/>
      <c r="E66" s="676"/>
      <c r="F66" s="677"/>
      <c r="G66" s="676"/>
      <c r="H66" s="677"/>
      <c r="I66" s="676"/>
      <c r="J66" s="677"/>
      <c r="K66" s="676"/>
      <c r="L66" s="677"/>
      <c r="M66" s="676"/>
      <c r="N66" s="677"/>
      <c r="O66" s="676"/>
      <c r="P66" s="677"/>
      <c r="Q66" s="676"/>
    </row>
    <row r="67" spans="1:17">
      <c r="A67" s="623"/>
      <c r="B67" s="677"/>
      <c r="C67" s="676"/>
      <c r="D67" s="677"/>
      <c r="E67" s="676"/>
      <c r="F67" s="677"/>
      <c r="G67" s="676"/>
      <c r="H67" s="677"/>
      <c r="I67" s="676"/>
      <c r="J67" s="677"/>
      <c r="K67" s="676"/>
      <c r="L67" s="677"/>
      <c r="M67" s="676"/>
      <c r="N67" s="677"/>
      <c r="O67" s="676"/>
      <c r="P67" s="677"/>
      <c r="Q67" s="676"/>
    </row>
    <row r="68" spans="1:17" ht="15.75">
      <c r="A68" s="669"/>
      <c r="B68" s="680"/>
      <c r="C68" s="679"/>
      <c r="D68" s="680"/>
      <c r="E68" s="679"/>
      <c r="F68" s="680"/>
      <c r="G68" s="679"/>
      <c r="H68" s="680"/>
      <c r="I68" s="679"/>
      <c r="J68" s="680"/>
      <c r="K68" s="679"/>
      <c r="L68" s="680"/>
      <c r="M68" s="679"/>
      <c r="N68" s="680"/>
      <c r="O68" s="679"/>
      <c r="P68" s="680"/>
      <c r="Q68" s="679"/>
    </row>
    <row r="69" spans="1:17">
      <c r="B69" s="683"/>
      <c r="C69" s="682"/>
      <c r="D69" s="683"/>
      <c r="E69" s="682"/>
      <c r="F69" s="683"/>
      <c r="G69" s="682"/>
      <c r="H69" s="683"/>
      <c r="I69" s="682"/>
      <c r="J69" s="683"/>
      <c r="K69" s="682"/>
      <c r="L69" s="683"/>
      <c r="M69" s="682"/>
      <c r="N69" s="683"/>
      <c r="O69" s="682"/>
      <c r="P69" s="683"/>
      <c r="Q69" s="682"/>
    </row>
    <row r="70" spans="1:17">
      <c r="B70" s="683"/>
      <c r="C70" s="682"/>
      <c r="D70" s="683"/>
      <c r="E70" s="682"/>
      <c r="F70" s="683"/>
      <c r="G70" s="682"/>
      <c r="H70" s="683"/>
      <c r="I70" s="682"/>
      <c r="J70" s="683"/>
      <c r="K70" s="682"/>
      <c r="L70" s="683"/>
      <c r="M70" s="682"/>
      <c r="N70" s="683"/>
      <c r="O70" s="682"/>
      <c r="P70" s="683"/>
      <c r="Q70" s="682"/>
    </row>
    <row r="71" spans="1:17">
      <c r="B71" s="683"/>
      <c r="C71" s="682"/>
      <c r="D71" s="683"/>
      <c r="E71" s="682"/>
      <c r="F71" s="683"/>
      <c r="G71" s="682"/>
      <c r="H71" s="683"/>
      <c r="I71" s="682"/>
      <c r="J71" s="683"/>
      <c r="K71" s="682"/>
      <c r="L71" s="683"/>
      <c r="M71" s="682"/>
      <c r="N71" s="683"/>
      <c r="O71" s="682"/>
      <c r="P71" s="683"/>
      <c r="Q71" s="682"/>
    </row>
    <row r="72" spans="1:17">
      <c r="B72" s="683"/>
      <c r="C72" s="682"/>
      <c r="D72" s="683"/>
      <c r="E72" s="682"/>
      <c r="F72" s="683"/>
      <c r="G72" s="682"/>
      <c r="H72" s="683"/>
      <c r="I72" s="682"/>
      <c r="J72" s="683"/>
      <c r="K72" s="682"/>
      <c r="L72" s="683"/>
      <c r="M72" s="682"/>
      <c r="N72" s="683"/>
      <c r="O72" s="682"/>
      <c r="P72" s="683"/>
      <c r="Q72" s="682"/>
    </row>
    <row r="73" spans="1:17">
      <c r="B73" s="683"/>
      <c r="C73" s="682"/>
      <c r="D73" s="683"/>
      <c r="E73" s="682"/>
      <c r="F73" s="683"/>
      <c r="G73" s="682"/>
      <c r="H73" s="683"/>
      <c r="I73" s="682"/>
      <c r="J73" s="683"/>
      <c r="K73" s="682"/>
      <c r="L73" s="683"/>
      <c r="M73" s="682"/>
      <c r="N73" s="683"/>
      <c r="O73" s="682"/>
      <c r="P73" s="683"/>
      <c r="Q73" s="682"/>
    </row>
    <row r="74" spans="1:17">
      <c r="B74" s="683"/>
      <c r="C74" s="682"/>
      <c r="D74" s="683"/>
      <c r="E74" s="682"/>
      <c r="F74" s="683"/>
      <c r="G74" s="682"/>
      <c r="H74" s="683"/>
      <c r="I74" s="682"/>
      <c r="J74" s="683"/>
      <c r="K74" s="682"/>
      <c r="L74" s="683"/>
      <c r="M74" s="682"/>
      <c r="N74" s="683"/>
      <c r="O74" s="682"/>
      <c r="P74" s="683"/>
      <c r="Q74" s="682"/>
    </row>
    <row r="75" spans="1:17">
      <c r="B75" s="683"/>
      <c r="C75" s="682"/>
      <c r="D75" s="683"/>
      <c r="E75" s="682"/>
      <c r="F75" s="683"/>
      <c r="G75" s="682"/>
      <c r="H75" s="683"/>
      <c r="I75" s="682"/>
      <c r="J75" s="683"/>
      <c r="K75" s="682"/>
      <c r="L75" s="683"/>
      <c r="M75" s="682"/>
      <c r="N75" s="683"/>
      <c r="O75" s="682"/>
      <c r="P75" s="683"/>
      <c r="Q75" s="682"/>
    </row>
    <row r="76" spans="1:17">
      <c r="B76" s="683"/>
      <c r="C76" s="682"/>
      <c r="D76" s="683"/>
      <c r="E76" s="682"/>
      <c r="F76" s="683"/>
      <c r="G76" s="682"/>
      <c r="H76" s="683"/>
      <c r="I76" s="682"/>
      <c r="J76" s="683"/>
      <c r="K76" s="682"/>
      <c r="L76" s="683"/>
      <c r="M76" s="682"/>
      <c r="N76" s="683"/>
      <c r="O76" s="682"/>
      <c r="P76" s="683"/>
      <c r="Q76" s="682"/>
    </row>
    <row r="77" spans="1:17">
      <c r="B77" s="683"/>
      <c r="C77" s="682"/>
      <c r="D77" s="683"/>
      <c r="E77" s="682"/>
      <c r="F77" s="683"/>
      <c r="G77" s="682"/>
      <c r="H77" s="683"/>
      <c r="I77" s="682"/>
      <c r="J77" s="683"/>
      <c r="K77" s="682"/>
      <c r="L77" s="683"/>
      <c r="M77" s="682"/>
      <c r="N77" s="683"/>
      <c r="O77" s="682"/>
      <c r="P77" s="683"/>
      <c r="Q77" s="682"/>
    </row>
    <row r="78" spans="1:17">
      <c r="B78" s="683"/>
      <c r="C78" s="682"/>
      <c r="D78" s="683"/>
      <c r="E78" s="682"/>
      <c r="F78" s="683"/>
      <c r="G78" s="682"/>
      <c r="H78" s="683"/>
      <c r="I78" s="682"/>
      <c r="J78" s="683"/>
      <c r="K78" s="682"/>
      <c r="L78" s="683"/>
      <c r="M78" s="682"/>
      <c r="N78" s="683"/>
      <c r="O78" s="682"/>
      <c r="P78" s="683"/>
      <c r="Q78" s="682"/>
    </row>
    <row r="79" spans="1:17">
      <c r="B79" s="683"/>
      <c r="C79" s="682"/>
      <c r="D79" s="683"/>
      <c r="E79" s="682"/>
      <c r="F79" s="683"/>
      <c r="G79" s="682"/>
      <c r="H79" s="683"/>
      <c r="I79" s="682"/>
      <c r="J79" s="683"/>
      <c r="K79" s="682"/>
      <c r="L79" s="683"/>
      <c r="M79" s="682"/>
      <c r="N79" s="683"/>
      <c r="O79" s="682"/>
      <c r="P79" s="683"/>
      <c r="Q79" s="682"/>
    </row>
    <row r="80" spans="1:17">
      <c r="B80" s="683"/>
      <c r="C80" s="682"/>
      <c r="D80" s="683"/>
      <c r="E80" s="682"/>
      <c r="F80" s="683"/>
      <c r="G80" s="682"/>
      <c r="H80" s="683"/>
      <c r="I80" s="682"/>
      <c r="J80" s="683"/>
      <c r="K80" s="682"/>
      <c r="L80" s="683"/>
      <c r="M80" s="682"/>
      <c r="N80" s="683"/>
      <c r="O80" s="682"/>
      <c r="P80" s="683"/>
      <c r="Q80" s="682"/>
    </row>
    <row r="81" spans="2:17">
      <c r="B81" s="683"/>
      <c r="C81" s="682"/>
      <c r="D81" s="683"/>
      <c r="E81" s="682"/>
      <c r="F81" s="683"/>
      <c r="G81" s="682"/>
      <c r="H81" s="683"/>
      <c r="I81" s="682"/>
      <c r="J81" s="683"/>
      <c r="K81" s="682"/>
      <c r="L81" s="683"/>
      <c r="M81" s="682"/>
      <c r="N81" s="683"/>
      <c r="O81" s="682"/>
      <c r="P81" s="683"/>
      <c r="Q81" s="682"/>
    </row>
    <row r="82" spans="2:17">
      <c r="B82" s="683"/>
      <c r="C82" s="682"/>
      <c r="D82" s="683"/>
      <c r="E82" s="682"/>
      <c r="F82" s="683"/>
      <c r="G82" s="682"/>
      <c r="H82" s="683"/>
      <c r="I82" s="682"/>
      <c r="J82" s="683"/>
      <c r="K82" s="682"/>
      <c r="L82" s="683"/>
      <c r="M82" s="682"/>
      <c r="N82" s="683"/>
      <c r="O82" s="682"/>
      <c r="P82" s="683"/>
      <c r="Q82" s="682"/>
    </row>
    <row r="83" spans="2:17">
      <c r="B83" s="683"/>
      <c r="C83" s="682"/>
      <c r="D83" s="683"/>
      <c r="E83" s="682"/>
      <c r="F83" s="683"/>
      <c r="G83" s="682"/>
      <c r="H83" s="683"/>
      <c r="I83" s="682"/>
      <c r="J83" s="683"/>
      <c r="K83" s="682"/>
      <c r="L83" s="683"/>
      <c r="M83" s="682"/>
      <c r="N83" s="683"/>
      <c r="O83" s="682"/>
      <c r="P83" s="683"/>
      <c r="Q83" s="682"/>
    </row>
    <row r="84" spans="2:17">
      <c r="B84" s="683"/>
      <c r="C84" s="682"/>
      <c r="D84" s="683"/>
      <c r="E84" s="682"/>
      <c r="F84" s="683"/>
      <c r="G84" s="682"/>
      <c r="H84" s="683"/>
      <c r="I84" s="682"/>
      <c r="J84" s="683"/>
      <c r="K84" s="682"/>
      <c r="L84" s="683"/>
      <c r="M84" s="682"/>
      <c r="N84" s="683"/>
      <c r="O84" s="682"/>
      <c r="P84" s="683"/>
      <c r="Q84" s="682"/>
    </row>
    <row r="85" spans="2:17">
      <c r="B85" s="683"/>
      <c r="C85" s="682"/>
      <c r="D85" s="683"/>
      <c r="E85" s="682"/>
      <c r="F85" s="683"/>
      <c r="G85" s="682"/>
      <c r="H85" s="683"/>
      <c r="I85" s="682"/>
      <c r="J85" s="683"/>
      <c r="K85" s="682"/>
      <c r="L85" s="683"/>
      <c r="M85" s="682"/>
      <c r="N85" s="683"/>
      <c r="O85" s="682"/>
      <c r="P85" s="683"/>
      <c r="Q85" s="682"/>
    </row>
    <row r="86" spans="2:17">
      <c r="B86" s="683"/>
      <c r="C86" s="682"/>
      <c r="D86" s="683"/>
      <c r="E86" s="682"/>
      <c r="F86" s="683"/>
      <c r="G86" s="682"/>
      <c r="H86" s="683"/>
      <c r="I86" s="682"/>
      <c r="J86" s="683"/>
      <c r="K86" s="682"/>
      <c r="L86" s="683"/>
      <c r="M86" s="682"/>
      <c r="N86" s="683"/>
      <c r="O86" s="682"/>
      <c r="P86" s="683"/>
      <c r="Q86" s="682"/>
    </row>
    <row r="87" spans="2:17">
      <c r="B87" s="683"/>
      <c r="C87" s="682"/>
      <c r="D87" s="683"/>
      <c r="E87" s="682"/>
      <c r="F87" s="683"/>
      <c r="G87" s="682"/>
      <c r="H87" s="683"/>
      <c r="I87" s="682"/>
      <c r="J87" s="683"/>
      <c r="K87" s="682"/>
      <c r="L87" s="683"/>
      <c r="M87" s="682"/>
      <c r="N87" s="683"/>
      <c r="O87" s="682"/>
      <c r="P87" s="683"/>
      <c r="Q87" s="682"/>
    </row>
    <row r="88" spans="2:17">
      <c r="B88" s="683"/>
      <c r="C88" s="682"/>
      <c r="D88" s="683"/>
      <c r="E88" s="682"/>
      <c r="F88" s="683"/>
      <c r="G88" s="682"/>
      <c r="H88" s="683"/>
      <c r="I88" s="682"/>
      <c r="J88" s="683"/>
      <c r="K88" s="682"/>
      <c r="L88" s="683"/>
      <c r="M88" s="682"/>
      <c r="N88" s="683"/>
      <c r="O88" s="682"/>
      <c r="P88" s="683"/>
      <c r="Q88" s="682"/>
    </row>
    <row r="89" spans="2:17">
      <c r="B89" s="683"/>
      <c r="C89" s="682"/>
      <c r="D89" s="683"/>
      <c r="E89" s="682"/>
      <c r="F89" s="683"/>
      <c r="G89" s="682"/>
      <c r="H89" s="683"/>
      <c r="I89" s="682"/>
      <c r="J89" s="683"/>
      <c r="K89" s="682"/>
      <c r="L89" s="683"/>
      <c r="M89" s="682"/>
      <c r="N89" s="683"/>
      <c r="O89" s="682"/>
      <c r="P89" s="683"/>
      <c r="Q89" s="682"/>
    </row>
    <row r="90" spans="2:17">
      <c r="B90" s="683"/>
      <c r="C90" s="682"/>
      <c r="D90" s="683"/>
      <c r="E90" s="682"/>
      <c r="F90" s="683"/>
      <c r="G90" s="682"/>
      <c r="H90" s="683"/>
      <c r="I90" s="682"/>
      <c r="J90" s="683"/>
      <c r="K90" s="682"/>
      <c r="L90" s="683"/>
      <c r="M90" s="682"/>
      <c r="N90" s="683"/>
      <c r="O90" s="682"/>
      <c r="P90" s="683"/>
      <c r="Q90" s="682"/>
    </row>
    <row r="91" spans="2:17">
      <c r="B91" s="683"/>
      <c r="C91" s="682"/>
      <c r="D91" s="683"/>
      <c r="E91" s="682"/>
      <c r="F91" s="683"/>
      <c r="G91" s="682"/>
      <c r="H91" s="683"/>
      <c r="I91" s="682"/>
      <c r="J91" s="683"/>
      <c r="K91" s="682"/>
      <c r="L91" s="683"/>
      <c r="M91" s="682"/>
      <c r="N91" s="683"/>
      <c r="O91" s="682"/>
      <c r="P91" s="683"/>
      <c r="Q91" s="682"/>
    </row>
    <row r="92" spans="2:17">
      <c r="B92" s="683"/>
      <c r="C92" s="682"/>
      <c r="D92" s="683"/>
      <c r="E92" s="682"/>
      <c r="F92" s="683"/>
      <c r="G92" s="682"/>
      <c r="H92" s="683"/>
      <c r="I92" s="682"/>
      <c r="J92" s="683"/>
      <c r="K92" s="682"/>
      <c r="L92" s="683"/>
      <c r="M92" s="682"/>
      <c r="N92" s="683"/>
      <c r="O92" s="682"/>
      <c r="P92" s="683"/>
      <c r="Q92" s="682"/>
    </row>
    <row r="93" spans="2:17">
      <c r="B93" s="683"/>
      <c r="C93" s="682"/>
      <c r="D93" s="683"/>
      <c r="E93" s="682"/>
      <c r="F93" s="683"/>
      <c r="G93" s="682"/>
      <c r="H93" s="683"/>
      <c r="I93" s="682"/>
      <c r="J93" s="683"/>
      <c r="K93" s="682"/>
      <c r="L93" s="683"/>
      <c r="M93" s="682"/>
      <c r="N93" s="683"/>
      <c r="O93" s="682"/>
      <c r="P93" s="683"/>
      <c r="Q93" s="682"/>
    </row>
    <row r="94" spans="2:17">
      <c r="B94" s="683"/>
      <c r="C94" s="682"/>
      <c r="D94" s="683"/>
      <c r="E94" s="682"/>
      <c r="F94" s="683"/>
      <c r="G94" s="682"/>
      <c r="H94" s="683"/>
      <c r="I94" s="682"/>
      <c r="J94" s="683"/>
      <c r="K94" s="682"/>
      <c r="L94" s="683"/>
      <c r="M94" s="682"/>
      <c r="N94" s="683"/>
      <c r="O94" s="682"/>
      <c r="P94" s="683"/>
      <c r="Q94" s="682"/>
    </row>
    <row r="95" spans="2:17">
      <c r="B95" s="683"/>
      <c r="C95" s="682"/>
      <c r="D95" s="683"/>
      <c r="E95" s="682"/>
      <c r="F95" s="683"/>
      <c r="G95" s="682"/>
      <c r="H95" s="683"/>
      <c r="I95" s="682"/>
      <c r="J95" s="683"/>
      <c r="K95" s="682"/>
      <c r="L95" s="683"/>
      <c r="M95" s="682"/>
      <c r="N95" s="683"/>
      <c r="O95" s="682"/>
      <c r="P95" s="683"/>
      <c r="Q95" s="682"/>
    </row>
    <row r="96" spans="2:17">
      <c r="B96" s="683"/>
      <c r="C96" s="682"/>
      <c r="D96" s="683"/>
      <c r="E96" s="682"/>
      <c r="F96" s="683"/>
      <c r="G96" s="682"/>
      <c r="H96" s="683"/>
      <c r="I96" s="682"/>
      <c r="J96" s="683"/>
      <c r="K96" s="682"/>
      <c r="L96" s="683"/>
      <c r="M96" s="682"/>
      <c r="N96" s="683"/>
      <c r="O96" s="682"/>
      <c r="P96" s="683"/>
      <c r="Q96" s="682"/>
    </row>
    <row r="97" spans="2:17">
      <c r="B97" s="683"/>
      <c r="C97" s="682"/>
      <c r="D97" s="683"/>
      <c r="E97" s="682"/>
      <c r="F97" s="683"/>
      <c r="G97" s="682"/>
      <c r="H97" s="683"/>
      <c r="I97" s="682"/>
      <c r="J97" s="683"/>
      <c r="K97" s="682"/>
      <c r="L97" s="683"/>
      <c r="M97" s="682"/>
      <c r="N97" s="683"/>
      <c r="O97" s="682"/>
      <c r="P97" s="683"/>
      <c r="Q97" s="682"/>
    </row>
    <row r="98" spans="2:17">
      <c r="B98" s="683"/>
      <c r="C98" s="682"/>
      <c r="D98" s="683"/>
      <c r="E98" s="682"/>
      <c r="F98" s="683"/>
      <c r="G98" s="682"/>
      <c r="H98" s="683"/>
      <c r="I98" s="682"/>
      <c r="J98" s="683"/>
      <c r="K98" s="682"/>
      <c r="L98" s="683"/>
      <c r="M98" s="682"/>
      <c r="N98" s="683"/>
      <c r="O98" s="682"/>
      <c r="P98" s="683"/>
      <c r="Q98" s="682"/>
    </row>
    <row r="99" spans="2:17">
      <c r="B99" s="683"/>
      <c r="C99" s="682"/>
      <c r="D99" s="683"/>
      <c r="E99" s="682"/>
      <c r="F99" s="683"/>
      <c r="G99" s="682"/>
      <c r="H99" s="683"/>
      <c r="I99" s="682"/>
      <c r="J99" s="683"/>
      <c r="K99" s="682"/>
      <c r="L99" s="683"/>
      <c r="M99" s="682"/>
      <c r="N99" s="683"/>
      <c r="O99" s="682"/>
      <c r="P99" s="683"/>
      <c r="Q99" s="682"/>
    </row>
    <row r="100" spans="2:17">
      <c r="B100" s="683"/>
      <c r="C100" s="682"/>
      <c r="D100" s="683"/>
      <c r="E100" s="682"/>
      <c r="F100" s="683"/>
      <c r="G100" s="682"/>
      <c r="H100" s="683"/>
      <c r="I100" s="682"/>
      <c r="J100" s="683"/>
      <c r="K100" s="682"/>
      <c r="L100" s="683"/>
      <c r="M100" s="682"/>
      <c r="N100" s="683"/>
      <c r="O100" s="682"/>
      <c r="P100" s="683"/>
      <c r="Q100" s="682"/>
    </row>
    <row r="101" spans="2:17">
      <c r="B101" s="683"/>
      <c r="C101" s="682"/>
      <c r="D101" s="683"/>
      <c r="E101" s="682"/>
      <c r="F101" s="683"/>
      <c r="G101" s="682"/>
      <c r="H101" s="683"/>
      <c r="I101" s="682"/>
      <c r="J101" s="683"/>
      <c r="K101" s="682"/>
      <c r="L101" s="683"/>
      <c r="M101" s="682"/>
      <c r="N101" s="683"/>
      <c r="O101" s="682"/>
      <c r="P101" s="683"/>
      <c r="Q101" s="682"/>
    </row>
    <row r="102" spans="2:17">
      <c r="B102" s="683"/>
      <c r="C102" s="682"/>
      <c r="D102" s="683"/>
      <c r="E102" s="682"/>
      <c r="F102" s="683"/>
      <c r="G102" s="682"/>
      <c r="H102" s="683"/>
      <c r="I102" s="682"/>
      <c r="J102" s="683"/>
      <c r="K102" s="682"/>
      <c r="L102" s="683"/>
      <c r="M102" s="682"/>
      <c r="N102" s="683"/>
      <c r="O102" s="682"/>
      <c r="P102" s="683"/>
      <c r="Q102" s="682"/>
    </row>
    <row r="103" spans="2:17">
      <c r="B103" s="683"/>
      <c r="C103" s="682"/>
      <c r="D103" s="683"/>
      <c r="E103" s="682"/>
      <c r="F103" s="683"/>
      <c r="G103" s="682"/>
      <c r="H103" s="683"/>
      <c r="I103" s="682"/>
      <c r="J103" s="683"/>
      <c r="K103" s="682"/>
      <c r="L103" s="683"/>
      <c r="M103" s="682"/>
      <c r="N103" s="683"/>
      <c r="O103" s="682"/>
      <c r="P103" s="683"/>
      <c r="Q103" s="682"/>
    </row>
    <row r="104" spans="2:17">
      <c r="B104" s="683"/>
      <c r="C104" s="682"/>
      <c r="D104" s="683"/>
      <c r="E104" s="682"/>
      <c r="F104" s="683"/>
      <c r="G104" s="682"/>
      <c r="H104" s="683"/>
      <c r="I104" s="682"/>
      <c r="J104" s="683"/>
      <c r="K104" s="682"/>
      <c r="L104" s="683"/>
      <c r="M104" s="682"/>
      <c r="N104" s="683"/>
      <c r="O104" s="682"/>
      <c r="P104" s="683"/>
      <c r="Q104" s="682"/>
    </row>
    <row r="105" spans="2:17">
      <c r="B105" s="683"/>
      <c r="C105" s="682"/>
      <c r="D105" s="683"/>
      <c r="E105" s="682"/>
      <c r="F105" s="683"/>
      <c r="G105" s="682"/>
      <c r="H105" s="683"/>
      <c r="I105" s="682"/>
      <c r="J105" s="683"/>
      <c r="K105" s="682"/>
      <c r="L105" s="683"/>
      <c r="M105" s="682"/>
      <c r="N105" s="683"/>
      <c r="O105" s="682"/>
      <c r="P105" s="683"/>
      <c r="Q105" s="682"/>
    </row>
    <row r="106" spans="2:17">
      <c r="B106" s="683"/>
      <c r="C106" s="682"/>
      <c r="D106" s="683"/>
      <c r="E106" s="682"/>
      <c r="F106" s="683"/>
      <c r="G106" s="682"/>
      <c r="H106" s="683"/>
      <c r="I106" s="682"/>
      <c r="J106" s="683"/>
      <c r="K106" s="682"/>
      <c r="L106" s="683"/>
      <c r="M106" s="682"/>
      <c r="N106" s="683"/>
      <c r="O106" s="682"/>
      <c r="P106" s="683"/>
      <c r="Q106" s="682"/>
    </row>
    <row r="107" spans="2:17">
      <c r="B107" s="683"/>
      <c r="C107" s="682"/>
      <c r="D107" s="683"/>
      <c r="E107" s="682"/>
      <c r="F107" s="683"/>
      <c r="G107" s="682"/>
      <c r="H107" s="683"/>
      <c r="I107" s="682"/>
      <c r="J107" s="683"/>
      <c r="K107" s="682"/>
      <c r="L107" s="683"/>
      <c r="M107" s="682"/>
      <c r="N107" s="683"/>
      <c r="O107" s="682"/>
      <c r="P107" s="683"/>
      <c r="Q107" s="682"/>
    </row>
    <row r="108" spans="2:17">
      <c r="B108" s="683"/>
      <c r="C108" s="682"/>
      <c r="D108" s="683"/>
      <c r="E108" s="682"/>
      <c r="F108" s="683"/>
      <c r="G108" s="682"/>
      <c r="H108" s="683"/>
      <c r="I108" s="682"/>
      <c r="J108" s="683"/>
      <c r="K108" s="682"/>
      <c r="L108" s="683"/>
      <c r="M108" s="682"/>
      <c r="N108" s="683"/>
      <c r="O108" s="682"/>
      <c r="P108" s="683"/>
      <c r="Q108" s="682"/>
    </row>
    <row r="109" spans="2:17">
      <c r="B109" s="683"/>
      <c r="C109" s="682"/>
      <c r="D109" s="683"/>
      <c r="E109" s="682"/>
      <c r="F109" s="683"/>
      <c r="G109" s="682"/>
      <c r="H109" s="683"/>
      <c r="I109" s="682"/>
      <c r="J109" s="683"/>
      <c r="K109" s="682"/>
      <c r="L109" s="683"/>
      <c r="M109" s="682"/>
      <c r="N109" s="683"/>
      <c r="O109" s="682"/>
      <c r="P109" s="683"/>
      <c r="Q109" s="682"/>
    </row>
    <row r="110" spans="2:17">
      <c r="B110" s="683"/>
      <c r="C110" s="682"/>
      <c r="D110" s="683"/>
      <c r="E110" s="682"/>
      <c r="F110" s="683"/>
      <c r="G110" s="682"/>
      <c r="H110" s="683"/>
      <c r="I110" s="682"/>
      <c r="J110" s="683"/>
      <c r="K110" s="682"/>
      <c r="L110" s="683"/>
      <c r="M110" s="682"/>
      <c r="N110" s="683"/>
      <c r="O110" s="682"/>
      <c r="P110" s="683"/>
      <c r="Q110" s="682"/>
    </row>
    <row r="111" spans="2:17">
      <c r="B111" s="683"/>
      <c r="C111" s="682"/>
      <c r="D111" s="683"/>
      <c r="E111" s="682"/>
      <c r="F111" s="683"/>
      <c r="G111" s="682"/>
      <c r="H111" s="683"/>
      <c r="I111" s="682"/>
      <c r="J111" s="683"/>
      <c r="K111" s="682"/>
      <c r="L111" s="683"/>
      <c r="M111" s="682"/>
      <c r="N111" s="683"/>
      <c r="O111" s="682"/>
      <c r="P111" s="683"/>
      <c r="Q111" s="682"/>
    </row>
    <row r="112" spans="2:17">
      <c r="B112" s="683"/>
      <c r="C112" s="682"/>
      <c r="D112" s="683"/>
      <c r="E112" s="682"/>
      <c r="F112" s="683"/>
      <c r="G112" s="682"/>
      <c r="H112" s="683"/>
      <c r="I112" s="682"/>
      <c r="J112" s="683"/>
      <c r="K112" s="682"/>
      <c r="L112" s="683"/>
      <c r="M112" s="682"/>
      <c r="N112" s="683"/>
      <c r="O112" s="682"/>
      <c r="P112" s="683"/>
      <c r="Q112" s="682"/>
    </row>
    <row r="113" spans="2:17">
      <c r="B113" s="683"/>
      <c r="C113" s="682"/>
      <c r="D113" s="683"/>
      <c r="E113" s="682"/>
      <c r="F113" s="683"/>
      <c r="G113" s="682"/>
      <c r="H113" s="683"/>
      <c r="I113" s="682"/>
      <c r="J113" s="683"/>
      <c r="K113" s="682"/>
      <c r="L113" s="683"/>
      <c r="M113" s="682"/>
      <c r="N113" s="683"/>
      <c r="O113" s="682"/>
      <c r="P113" s="683"/>
      <c r="Q113" s="682"/>
    </row>
    <row r="114" spans="2:17">
      <c r="B114" s="683"/>
      <c r="C114" s="682"/>
      <c r="D114" s="683"/>
      <c r="E114" s="682"/>
      <c r="F114" s="683"/>
      <c r="G114" s="682"/>
      <c r="H114" s="683"/>
      <c r="I114" s="682"/>
      <c r="J114" s="683"/>
      <c r="K114" s="682"/>
      <c r="L114" s="683"/>
      <c r="M114" s="682"/>
      <c r="N114" s="683"/>
      <c r="O114" s="682"/>
      <c r="P114" s="683"/>
      <c r="Q114" s="682"/>
    </row>
    <row r="115" spans="2:17">
      <c r="B115" s="683"/>
      <c r="C115" s="682"/>
      <c r="D115" s="683"/>
      <c r="E115" s="682"/>
      <c r="F115" s="683"/>
      <c r="G115" s="682"/>
      <c r="H115" s="683"/>
      <c r="I115" s="682"/>
      <c r="J115" s="683"/>
      <c r="K115" s="682"/>
      <c r="L115" s="683"/>
      <c r="M115" s="682"/>
      <c r="N115" s="683"/>
      <c r="O115" s="682"/>
      <c r="P115" s="683"/>
      <c r="Q115" s="682"/>
    </row>
  </sheetData>
  <pageMargins left="0.7" right="0.45" top="0.5" bottom="0.5" header="0.3" footer="0.3"/>
  <pageSetup scale="95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H115"/>
  <sheetViews>
    <sheetView zoomScaleNormal="100" workbookViewId="0">
      <pane ySplit="5" topLeftCell="A6" activePane="bottomLeft" state="frozen"/>
      <selection pane="bottomLeft"/>
    </sheetView>
  </sheetViews>
  <sheetFormatPr defaultColWidth="11.7109375" defaultRowHeight="15"/>
  <cols>
    <col min="1" max="1" width="6.7109375" style="627" customWidth="1"/>
    <col min="2" max="2" width="5.85546875" style="627" customWidth="1"/>
    <col min="3" max="3" width="6.5703125" style="627" customWidth="1"/>
    <col min="4" max="4" width="4.42578125" style="627" customWidth="1"/>
    <col min="5" max="5" width="6.5703125" style="627" customWidth="1"/>
    <col min="6" max="6" width="5.85546875" style="627" customWidth="1"/>
    <col min="7" max="7" width="6.5703125" style="627" customWidth="1"/>
    <col min="8" max="8" width="5.85546875" style="627" bestFit="1" customWidth="1"/>
    <col min="9" max="9" width="6.5703125" style="627" customWidth="1"/>
    <col min="10" max="10" width="4.42578125" style="627" customWidth="1"/>
    <col min="11" max="11" width="6.5703125" style="627" customWidth="1"/>
    <col min="12" max="12" width="5.85546875" style="627" customWidth="1"/>
    <col min="13" max="13" width="6.5703125" style="627" customWidth="1"/>
    <col min="14" max="14" width="4.42578125" style="627" customWidth="1"/>
    <col min="15" max="15" width="6.5703125" style="627" customWidth="1"/>
    <col min="16" max="16" width="4.42578125" style="627" customWidth="1"/>
    <col min="17" max="17" width="6.5703125" style="627" customWidth="1"/>
    <col min="18" max="112" width="11.7109375" style="627" customWidth="1"/>
    <col min="113" max="256" width="11.7109375" style="684"/>
    <col min="257" max="257" width="6.7109375" style="684" customWidth="1"/>
    <col min="258" max="258" width="5.85546875" style="684" customWidth="1"/>
    <col min="259" max="259" width="6.5703125" style="684" customWidth="1"/>
    <col min="260" max="260" width="4.42578125" style="684" customWidth="1"/>
    <col min="261" max="261" width="6.5703125" style="684" customWidth="1"/>
    <col min="262" max="262" width="5.85546875" style="684" customWidth="1"/>
    <col min="263" max="263" width="6.5703125" style="684" customWidth="1"/>
    <col min="264" max="264" width="5.85546875" style="684" bestFit="1" customWidth="1"/>
    <col min="265" max="265" width="6.5703125" style="684" customWidth="1"/>
    <col min="266" max="266" width="4.42578125" style="684" customWidth="1"/>
    <col min="267" max="267" width="6.5703125" style="684" customWidth="1"/>
    <col min="268" max="268" width="5.85546875" style="684" customWidth="1"/>
    <col min="269" max="269" width="6.5703125" style="684" customWidth="1"/>
    <col min="270" max="270" width="4.42578125" style="684" customWidth="1"/>
    <col min="271" max="271" width="6.5703125" style="684" customWidth="1"/>
    <col min="272" max="272" width="4.42578125" style="684" customWidth="1"/>
    <col min="273" max="273" width="6.5703125" style="684" customWidth="1"/>
    <col min="274" max="368" width="11.7109375" style="684" customWidth="1"/>
    <col min="369" max="512" width="11.7109375" style="684"/>
    <col min="513" max="513" width="6.7109375" style="684" customWidth="1"/>
    <col min="514" max="514" width="5.85546875" style="684" customWidth="1"/>
    <col min="515" max="515" width="6.5703125" style="684" customWidth="1"/>
    <col min="516" max="516" width="4.42578125" style="684" customWidth="1"/>
    <col min="517" max="517" width="6.5703125" style="684" customWidth="1"/>
    <col min="518" max="518" width="5.85546875" style="684" customWidth="1"/>
    <col min="519" max="519" width="6.5703125" style="684" customWidth="1"/>
    <col min="520" max="520" width="5.85546875" style="684" bestFit="1" customWidth="1"/>
    <col min="521" max="521" width="6.5703125" style="684" customWidth="1"/>
    <col min="522" max="522" width="4.42578125" style="684" customWidth="1"/>
    <col min="523" max="523" width="6.5703125" style="684" customWidth="1"/>
    <col min="524" max="524" width="5.85546875" style="684" customWidth="1"/>
    <col min="525" max="525" width="6.5703125" style="684" customWidth="1"/>
    <col min="526" max="526" width="4.42578125" style="684" customWidth="1"/>
    <col min="527" max="527" width="6.5703125" style="684" customWidth="1"/>
    <col min="528" max="528" width="4.42578125" style="684" customWidth="1"/>
    <col min="529" max="529" width="6.5703125" style="684" customWidth="1"/>
    <col min="530" max="624" width="11.7109375" style="684" customWidth="1"/>
    <col min="625" max="768" width="11.7109375" style="684"/>
    <col min="769" max="769" width="6.7109375" style="684" customWidth="1"/>
    <col min="770" max="770" width="5.85546875" style="684" customWidth="1"/>
    <col min="771" max="771" width="6.5703125" style="684" customWidth="1"/>
    <col min="772" max="772" width="4.42578125" style="684" customWidth="1"/>
    <col min="773" max="773" width="6.5703125" style="684" customWidth="1"/>
    <col min="774" max="774" width="5.85546875" style="684" customWidth="1"/>
    <col min="775" max="775" width="6.5703125" style="684" customWidth="1"/>
    <col min="776" max="776" width="5.85546875" style="684" bestFit="1" customWidth="1"/>
    <col min="777" max="777" width="6.5703125" style="684" customWidth="1"/>
    <col min="778" max="778" width="4.42578125" style="684" customWidth="1"/>
    <col min="779" max="779" width="6.5703125" style="684" customWidth="1"/>
    <col min="780" max="780" width="5.85546875" style="684" customWidth="1"/>
    <col min="781" max="781" width="6.5703125" style="684" customWidth="1"/>
    <col min="782" max="782" width="4.42578125" style="684" customWidth="1"/>
    <col min="783" max="783" width="6.5703125" style="684" customWidth="1"/>
    <col min="784" max="784" width="4.42578125" style="684" customWidth="1"/>
    <col min="785" max="785" width="6.5703125" style="684" customWidth="1"/>
    <col min="786" max="880" width="11.7109375" style="684" customWidth="1"/>
    <col min="881" max="1024" width="11.7109375" style="684"/>
    <col min="1025" max="1025" width="6.7109375" style="684" customWidth="1"/>
    <col min="1026" max="1026" width="5.85546875" style="684" customWidth="1"/>
    <col min="1027" max="1027" width="6.5703125" style="684" customWidth="1"/>
    <col min="1028" max="1028" width="4.42578125" style="684" customWidth="1"/>
    <col min="1029" max="1029" width="6.5703125" style="684" customWidth="1"/>
    <col min="1030" max="1030" width="5.85546875" style="684" customWidth="1"/>
    <col min="1031" max="1031" width="6.5703125" style="684" customWidth="1"/>
    <col min="1032" max="1032" width="5.85546875" style="684" bestFit="1" customWidth="1"/>
    <col min="1033" max="1033" width="6.5703125" style="684" customWidth="1"/>
    <col min="1034" max="1034" width="4.42578125" style="684" customWidth="1"/>
    <col min="1035" max="1035" width="6.5703125" style="684" customWidth="1"/>
    <col min="1036" max="1036" width="5.85546875" style="684" customWidth="1"/>
    <col min="1037" max="1037" width="6.5703125" style="684" customWidth="1"/>
    <col min="1038" max="1038" width="4.42578125" style="684" customWidth="1"/>
    <col min="1039" max="1039" width="6.5703125" style="684" customWidth="1"/>
    <col min="1040" max="1040" width="4.42578125" style="684" customWidth="1"/>
    <col min="1041" max="1041" width="6.5703125" style="684" customWidth="1"/>
    <col min="1042" max="1136" width="11.7109375" style="684" customWidth="1"/>
    <col min="1137" max="1280" width="11.7109375" style="684"/>
    <col min="1281" max="1281" width="6.7109375" style="684" customWidth="1"/>
    <col min="1282" max="1282" width="5.85546875" style="684" customWidth="1"/>
    <col min="1283" max="1283" width="6.5703125" style="684" customWidth="1"/>
    <col min="1284" max="1284" width="4.42578125" style="684" customWidth="1"/>
    <col min="1285" max="1285" width="6.5703125" style="684" customWidth="1"/>
    <col min="1286" max="1286" width="5.85546875" style="684" customWidth="1"/>
    <col min="1287" max="1287" width="6.5703125" style="684" customWidth="1"/>
    <col min="1288" max="1288" width="5.85546875" style="684" bestFit="1" customWidth="1"/>
    <col min="1289" max="1289" width="6.5703125" style="684" customWidth="1"/>
    <col min="1290" max="1290" width="4.42578125" style="684" customWidth="1"/>
    <col min="1291" max="1291" width="6.5703125" style="684" customWidth="1"/>
    <col min="1292" max="1292" width="5.85546875" style="684" customWidth="1"/>
    <col min="1293" max="1293" width="6.5703125" style="684" customWidth="1"/>
    <col min="1294" max="1294" width="4.42578125" style="684" customWidth="1"/>
    <col min="1295" max="1295" width="6.5703125" style="684" customWidth="1"/>
    <col min="1296" max="1296" width="4.42578125" style="684" customWidth="1"/>
    <col min="1297" max="1297" width="6.5703125" style="684" customWidth="1"/>
    <col min="1298" max="1392" width="11.7109375" style="684" customWidth="1"/>
    <col min="1393" max="1536" width="11.7109375" style="684"/>
    <col min="1537" max="1537" width="6.7109375" style="684" customWidth="1"/>
    <col min="1538" max="1538" width="5.85546875" style="684" customWidth="1"/>
    <col min="1539" max="1539" width="6.5703125" style="684" customWidth="1"/>
    <col min="1540" max="1540" width="4.42578125" style="684" customWidth="1"/>
    <col min="1541" max="1541" width="6.5703125" style="684" customWidth="1"/>
    <col min="1542" max="1542" width="5.85546875" style="684" customWidth="1"/>
    <col min="1543" max="1543" width="6.5703125" style="684" customWidth="1"/>
    <col min="1544" max="1544" width="5.85546875" style="684" bestFit="1" customWidth="1"/>
    <col min="1545" max="1545" width="6.5703125" style="684" customWidth="1"/>
    <col min="1546" max="1546" width="4.42578125" style="684" customWidth="1"/>
    <col min="1547" max="1547" width="6.5703125" style="684" customWidth="1"/>
    <col min="1548" max="1548" width="5.85546875" style="684" customWidth="1"/>
    <col min="1549" max="1549" width="6.5703125" style="684" customWidth="1"/>
    <col min="1550" max="1550" width="4.42578125" style="684" customWidth="1"/>
    <col min="1551" max="1551" width="6.5703125" style="684" customWidth="1"/>
    <col min="1552" max="1552" width="4.42578125" style="684" customWidth="1"/>
    <col min="1553" max="1553" width="6.5703125" style="684" customWidth="1"/>
    <col min="1554" max="1648" width="11.7109375" style="684" customWidth="1"/>
    <col min="1649" max="1792" width="11.7109375" style="684"/>
    <col min="1793" max="1793" width="6.7109375" style="684" customWidth="1"/>
    <col min="1794" max="1794" width="5.85546875" style="684" customWidth="1"/>
    <col min="1795" max="1795" width="6.5703125" style="684" customWidth="1"/>
    <col min="1796" max="1796" width="4.42578125" style="684" customWidth="1"/>
    <col min="1797" max="1797" width="6.5703125" style="684" customWidth="1"/>
    <col min="1798" max="1798" width="5.85546875" style="684" customWidth="1"/>
    <col min="1799" max="1799" width="6.5703125" style="684" customWidth="1"/>
    <col min="1800" max="1800" width="5.85546875" style="684" bestFit="1" customWidth="1"/>
    <col min="1801" max="1801" width="6.5703125" style="684" customWidth="1"/>
    <col min="1802" max="1802" width="4.42578125" style="684" customWidth="1"/>
    <col min="1803" max="1803" width="6.5703125" style="684" customWidth="1"/>
    <col min="1804" max="1804" width="5.85546875" style="684" customWidth="1"/>
    <col min="1805" max="1805" width="6.5703125" style="684" customWidth="1"/>
    <col min="1806" max="1806" width="4.42578125" style="684" customWidth="1"/>
    <col min="1807" max="1807" width="6.5703125" style="684" customWidth="1"/>
    <col min="1808" max="1808" width="4.42578125" style="684" customWidth="1"/>
    <col min="1809" max="1809" width="6.5703125" style="684" customWidth="1"/>
    <col min="1810" max="1904" width="11.7109375" style="684" customWidth="1"/>
    <col min="1905" max="2048" width="11.7109375" style="684"/>
    <col min="2049" max="2049" width="6.7109375" style="684" customWidth="1"/>
    <col min="2050" max="2050" width="5.85546875" style="684" customWidth="1"/>
    <col min="2051" max="2051" width="6.5703125" style="684" customWidth="1"/>
    <col min="2052" max="2052" width="4.42578125" style="684" customWidth="1"/>
    <col min="2053" max="2053" width="6.5703125" style="684" customWidth="1"/>
    <col min="2054" max="2054" width="5.85546875" style="684" customWidth="1"/>
    <col min="2055" max="2055" width="6.5703125" style="684" customWidth="1"/>
    <col min="2056" max="2056" width="5.85546875" style="684" bestFit="1" customWidth="1"/>
    <col min="2057" max="2057" width="6.5703125" style="684" customWidth="1"/>
    <col min="2058" max="2058" width="4.42578125" style="684" customWidth="1"/>
    <col min="2059" max="2059" width="6.5703125" style="684" customWidth="1"/>
    <col min="2060" max="2060" width="5.85546875" style="684" customWidth="1"/>
    <col min="2061" max="2061" width="6.5703125" style="684" customWidth="1"/>
    <col min="2062" max="2062" width="4.42578125" style="684" customWidth="1"/>
    <col min="2063" max="2063" width="6.5703125" style="684" customWidth="1"/>
    <col min="2064" max="2064" width="4.42578125" style="684" customWidth="1"/>
    <col min="2065" max="2065" width="6.5703125" style="684" customWidth="1"/>
    <col min="2066" max="2160" width="11.7109375" style="684" customWidth="1"/>
    <col min="2161" max="2304" width="11.7109375" style="684"/>
    <col min="2305" max="2305" width="6.7109375" style="684" customWidth="1"/>
    <col min="2306" max="2306" width="5.85546875" style="684" customWidth="1"/>
    <col min="2307" max="2307" width="6.5703125" style="684" customWidth="1"/>
    <col min="2308" max="2308" width="4.42578125" style="684" customWidth="1"/>
    <col min="2309" max="2309" width="6.5703125" style="684" customWidth="1"/>
    <col min="2310" max="2310" width="5.85546875" style="684" customWidth="1"/>
    <col min="2311" max="2311" width="6.5703125" style="684" customWidth="1"/>
    <col min="2312" max="2312" width="5.85546875" style="684" bestFit="1" customWidth="1"/>
    <col min="2313" max="2313" width="6.5703125" style="684" customWidth="1"/>
    <col min="2314" max="2314" width="4.42578125" style="684" customWidth="1"/>
    <col min="2315" max="2315" width="6.5703125" style="684" customWidth="1"/>
    <col min="2316" max="2316" width="5.85546875" style="684" customWidth="1"/>
    <col min="2317" max="2317" width="6.5703125" style="684" customWidth="1"/>
    <col min="2318" max="2318" width="4.42578125" style="684" customWidth="1"/>
    <col min="2319" max="2319" width="6.5703125" style="684" customWidth="1"/>
    <col min="2320" max="2320" width="4.42578125" style="684" customWidth="1"/>
    <col min="2321" max="2321" width="6.5703125" style="684" customWidth="1"/>
    <col min="2322" max="2416" width="11.7109375" style="684" customWidth="1"/>
    <col min="2417" max="2560" width="11.7109375" style="684"/>
    <col min="2561" max="2561" width="6.7109375" style="684" customWidth="1"/>
    <col min="2562" max="2562" width="5.85546875" style="684" customWidth="1"/>
    <col min="2563" max="2563" width="6.5703125" style="684" customWidth="1"/>
    <col min="2564" max="2564" width="4.42578125" style="684" customWidth="1"/>
    <col min="2565" max="2565" width="6.5703125" style="684" customWidth="1"/>
    <col min="2566" max="2566" width="5.85546875" style="684" customWidth="1"/>
    <col min="2567" max="2567" width="6.5703125" style="684" customWidth="1"/>
    <col min="2568" max="2568" width="5.85546875" style="684" bestFit="1" customWidth="1"/>
    <col min="2569" max="2569" width="6.5703125" style="684" customWidth="1"/>
    <col min="2570" max="2570" width="4.42578125" style="684" customWidth="1"/>
    <col min="2571" max="2571" width="6.5703125" style="684" customWidth="1"/>
    <col min="2572" max="2572" width="5.85546875" style="684" customWidth="1"/>
    <col min="2573" max="2573" width="6.5703125" style="684" customWidth="1"/>
    <col min="2574" max="2574" width="4.42578125" style="684" customWidth="1"/>
    <col min="2575" max="2575" width="6.5703125" style="684" customWidth="1"/>
    <col min="2576" max="2576" width="4.42578125" style="684" customWidth="1"/>
    <col min="2577" max="2577" width="6.5703125" style="684" customWidth="1"/>
    <col min="2578" max="2672" width="11.7109375" style="684" customWidth="1"/>
    <col min="2673" max="2816" width="11.7109375" style="684"/>
    <col min="2817" max="2817" width="6.7109375" style="684" customWidth="1"/>
    <col min="2818" max="2818" width="5.85546875" style="684" customWidth="1"/>
    <col min="2819" max="2819" width="6.5703125" style="684" customWidth="1"/>
    <col min="2820" max="2820" width="4.42578125" style="684" customWidth="1"/>
    <col min="2821" max="2821" width="6.5703125" style="684" customWidth="1"/>
    <col min="2822" max="2822" width="5.85546875" style="684" customWidth="1"/>
    <col min="2823" max="2823" width="6.5703125" style="684" customWidth="1"/>
    <col min="2824" max="2824" width="5.85546875" style="684" bestFit="1" customWidth="1"/>
    <col min="2825" max="2825" width="6.5703125" style="684" customWidth="1"/>
    <col min="2826" max="2826" width="4.42578125" style="684" customWidth="1"/>
    <col min="2827" max="2827" width="6.5703125" style="684" customWidth="1"/>
    <col min="2828" max="2828" width="5.85546875" style="684" customWidth="1"/>
    <col min="2829" max="2829" width="6.5703125" style="684" customWidth="1"/>
    <col min="2830" max="2830" width="4.42578125" style="684" customWidth="1"/>
    <col min="2831" max="2831" width="6.5703125" style="684" customWidth="1"/>
    <col min="2832" max="2832" width="4.42578125" style="684" customWidth="1"/>
    <col min="2833" max="2833" width="6.5703125" style="684" customWidth="1"/>
    <col min="2834" max="2928" width="11.7109375" style="684" customWidth="1"/>
    <col min="2929" max="3072" width="11.7109375" style="684"/>
    <col min="3073" max="3073" width="6.7109375" style="684" customWidth="1"/>
    <col min="3074" max="3074" width="5.85546875" style="684" customWidth="1"/>
    <col min="3075" max="3075" width="6.5703125" style="684" customWidth="1"/>
    <col min="3076" max="3076" width="4.42578125" style="684" customWidth="1"/>
    <col min="3077" max="3077" width="6.5703125" style="684" customWidth="1"/>
    <col min="3078" max="3078" width="5.85546875" style="684" customWidth="1"/>
    <col min="3079" max="3079" width="6.5703125" style="684" customWidth="1"/>
    <col min="3080" max="3080" width="5.85546875" style="684" bestFit="1" customWidth="1"/>
    <col min="3081" max="3081" width="6.5703125" style="684" customWidth="1"/>
    <col min="3082" max="3082" width="4.42578125" style="684" customWidth="1"/>
    <col min="3083" max="3083" width="6.5703125" style="684" customWidth="1"/>
    <col min="3084" max="3084" width="5.85546875" style="684" customWidth="1"/>
    <col min="3085" max="3085" width="6.5703125" style="684" customWidth="1"/>
    <col min="3086" max="3086" width="4.42578125" style="684" customWidth="1"/>
    <col min="3087" max="3087" width="6.5703125" style="684" customWidth="1"/>
    <col min="3088" max="3088" width="4.42578125" style="684" customWidth="1"/>
    <col min="3089" max="3089" width="6.5703125" style="684" customWidth="1"/>
    <col min="3090" max="3184" width="11.7109375" style="684" customWidth="1"/>
    <col min="3185" max="3328" width="11.7109375" style="684"/>
    <col min="3329" max="3329" width="6.7109375" style="684" customWidth="1"/>
    <col min="3330" max="3330" width="5.85546875" style="684" customWidth="1"/>
    <col min="3331" max="3331" width="6.5703125" style="684" customWidth="1"/>
    <col min="3332" max="3332" width="4.42578125" style="684" customWidth="1"/>
    <col min="3333" max="3333" width="6.5703125" style="684" customWidth="1"/>
    <col min="3334" max="3334" width="5.85546875" style="684" customWidth="1"/>
    <col min="3335" max="3335" width="6.5703125" style="684" customWidth="1"/>
    <col min="3336" max="3336" width="5.85546875" style="684" bestFit="1" customWidth="1"/>
    <col min="3337" max="3337" width="6.5703125" style="684" customWidth="1"/>
    <col min="3338" max="3338" width="4.42578125" style="684" customWidth="1"/>
    <col min="3339" max="3339" width="6.5703125" style="684" customWidth="1"/>
    <col min="3340" max="3340" width="5.85546875" style="684" customWidth="1"/>
    <col min="3341" max="3341" width="6.5703125" style="684" customWidth="1"/>
    <col min="3342" max="3342" width="4.42578125" style="684" customWidth="1"/>
    <col min="3343" max="3343" width="6.5703125" style="684" customWidth="1"/>
    <col min="3344" max="3344" width="4.42578125" style="684" customWidth="1"/>
    <col min="3345" max="3345" width="6.5703125" style="684" customWidth="1"/>
    <col min="3346" max="3440" width="11.7109375" style="684" customWidth="1"/>
    <col min="3441" max="3584" width="11.7109375" style="684"/>
    <col min="3585" max="3585" width="6.7109375" style="684" customWidth="1"/>
    <col min="3586" max="3586" width="5.85546875" style="684" customWidth="1"/>
    <col min="3587" max="3587" width="6.5703125" style="684" customWidth="1"/>
    <col min="3588" max="3588" width="4.42578125" style="684" customWidth="1"/>
    <col min="3589" max="3589" width="6.5703125" style="684" customWidth="1"/>
    <col min="3590" max="3590" width="5.85546875" style="684" customWidth="1"/>
    <col min="3591" max="3591" width="6.5703125" style="684" customWidth="1"/>
    <col min="3592" max="3592" width="5.85546875" style="684" bestFit="1" customWidth="1"/>
    <col min="3593" max="3593" width="6.5703125" style="684" customWidth="1"/>
    <col min="3594" max="3594" width="4.42578125" style="684" customWidth="1"/>
    <col min="3595" max="3595" width="6.5703125" style="684" customWidth="1"/>
    <col min="3596" max="3596" width="5.85546875" style="684" customWidth="1"/>
    <col min="3597" max="3597" width="6.5703125" style="684" customWidth="1"/>
    <col min="3598" max="3598" width="4.42578125" style="684" customWidth="1"/>
    <col min="3599" max="3599" width="6.5703125" style="684" customWidth="1"/>
    <col min="3600" max="3600" width="4.42578125" style="684" customWidth="1"/>
    <col min="3601" max="3601" width="6.5703125" style="684" customWidth="1"/>
    <col min="3602" max="3696" width="11.7109375" style="684" customWidth="1"/>
    <col min="3697" max="3840" width="11.7109375" style="684"/>
    <col min="3841" max="3841" width="6.7109375" style="684" customWidth="1"/>
    <col min="3842" max="3842" width="5.85546875" style="684" customWidth="1"/>
    <col min="3843" max="3843" width="6.5703125" style="684" customWidth="1"/>
    <col min="3844" max="3844" width="4.42578125" style="684" customWidth="1"/>
    <col min="3845" max="3845" width="6.5703125" style="684" customWidth="1"/>
    <col min="3846" max="3846" width="5.85546875" style="684" customWidth="1"/>
    <col min="3847" max="3847" width="6.5703125" style="684" customWidth="1"/>
    <col min="3848" max="3848" width="5.85546875" style="684" bestFit="1" customWidth="1"/>
    <col min="3849" max="3849" width="6.5703125" style="684" customWidth="1"/>
    <col min="3850" max="3850" width="4.42578125" style="684" customWidth="1"/>
    <col min="3851" max="3851" width="6.5703125" style="684" customWidth="1"/>
    <col min="3852" max="3852" width="5.85546875" style="684" customWidth="1"/>
    <col min="3853" max="3853" width="6.5703125" style="684" customWidth="1"/>
    <col min="3854" max="3854" width="4.42578125" style="684" customWidth="1"/>
    <col min="3855" max="3855" width="6.5703125" style="684" customWidth="1"/>
    <col min="3856" max="3856" width="4.42578125" style="684" customWidth="1"/>
    <col min="3857" max="3857" width="6.5703125" style="684" customWidth="1"/>
    <col min="3858" max="3952" width="11.7109375" style="684" customWidth="1"/>
    <col min="3953" max="4096" width="11.7109375" style="684"/>
    <col min="4097" max="4097" width="6.7109375" style="684" customWidth="1"/>
    <col min="4098" max="4098" width="5.85546875" style="684" customWidth="1"/>
    <col min="4099" max="4099" width="6.5703125" style="684" customWidth="1"/>
    <col min="4100" max="4100" width="4.42578125" style="684" customWidth="1"/>
    <col min="4101" max="4101" width="6.5703125" style="684" customWidth="1"/>
    <col min="4102" max="4102" width="5.85546875" style="684" customWidth="1"/>
    <col min="4103" max="4103" width="6.5703125" style="684" customWidth="1"/>
    <col min="4104" max="4104" width="5.85546875" style="684" bestFit="1" customWidth="1"/>
    <col min="4105" max="4105" width="6.5703125" style="684" customWidth="1"/>
    <col min="4106" max="4106" width="4.42578125" style="684" customWidth="1"/>
    <col min="4107" max="4107" width="6.5703125" style="684" customWidth="1"/>
    <col min="4108" max="4108" width="5.85546875" style="684" customWidth="1"/>
    <col min="4109" max="4109" width="6.5703125" style="684" customWidth="1"/>
    <col min="4110" max="4110" width="4.42578125" style="684" customWidth="1"/>
    <col min="4111" max="4111" width="6.5703125" style="684" customWidth="1"/>
    <col min="4112" max="4112" width="4.42578125" style="684" customWidth="1"/>
    <col min="4113" max="4113" width="6.5703125" style="684" customWidth="1"/>
    <col min="4114" max="4208" width="11.7109375" style="684" customWidth="1"/>
    <col min="4209" max="4352" width="11.7109375" style="684"/>
    <col min="4353" max="4353" width="6.7109375" style="684" customWidth="1"/>
    <col min="4354" max="4354" width="5.85546875" style="684" customWidth="1"/>
    <col min="4355" max="4355" width="6.5703125" style="684" customWidth="1"/>
    <col min="4356" max="4356" width="4.42578125" style="684" customWidth="1"/>
    <col min="4357" max="4357" width="6.5703125" style="684" customWidth="1"/>
    <col min="4358" max="4358" width="5.85546875" style="684" customWidth="1"/>
    <col min="4359" max="4359" width="6.5703125" style="684" customWidth="1"/>
    <col min="4360" max="4360" width="5.85546875" style="684" bestFit="1" customWidth="1"/>
    <col min="4361" max="4361" width="6.5703125" style="684" customWidth="1"/>
    <col min="4362" max="4362" width="4.42578125" style="684" customWidth="1"/>
    <col min="4363" max="4363" width="6.5703125" style="684" customWidth="1"/>
    <col min="4364" max="4364" width="5.85546875" style="684" customWidth="1"/>
    <col min="4365" max="4365" width="6.5703125" style="684" customWidth="1"/>
    <col min="4366" max="4366" width="4.42578125" style="684" customWidth="1"/>
    <col min="4367" max="4367" width="6.5703125" style="684" customWidth="1"/>
    <col min="4368" max="4368" width="4.42578125" style="684" customWidth="1"/>
    <col min="4369" max="4369" width="6.5703125" style="684" customWidth="1"/>
    <col min="4370" max="4464" width="11.7109375" style="684" customWidth="1"/>
    <col min="4465" max="4608" width="11.7109375" style="684"/>
    <col min="4609" max="4609" width="6.7109375" style="684" customWidth="1"/>
    <col min="4610" max="4610" width="5.85546875" style="684" customWidth="1"/>
    <col min="4611" max="4611" width="6.5703125" style="684" customWidth="1"/>
    <col min="4612" max="4612" width="4.42578125" style="684" customWidth="1"/>
    <col min="4613" max="4613" width="6.5703125" style="684" customWidth="1"/>
    <col min="4614" max="4614" width="5.85546875" style="684" customWidth="1"/>
    <col min="4615" max="4615" width="6.5703125" style="684" customWidth="1"/>
    <col min="4616" max="4616" width="5.85546875" style="684" bestFit="1" customWidth="1"/>
    <col min="4617" max="4617" width="6.5703125" style="684" customWidth="1"/>
    <col min="4618" max="4618" width="4.42578125" style="684" customWidth="1"/>
    <col min="4619" max="4619" width="6.5703125" style="684" customWidth="1"/>
    <col min="4620" max="4620" width="5.85546875" style="684" customWidth="1"/>
    <col min="4621" max="4621" width="6.5703125" style="684" customWidth="1"/>
    <col min="4622" max="4622" width="4.42578125" style="684" customWidth="1"/>
    <col min="4623" max="4623" width="6.5703125" style="684" customWidth="1"/>
    <col min="4624" max="4624" width="4.42578125" style="684" customWidth="1"/>
    <col min="4625" max="4625" width="6.5703125" style="684" customWidth="1"/>
    <col min="4626" max="4720" width="11.7109375" style="684" customWidth="1"/>
    <col min="4721" max="4864" width="11.7109375" style="684"/>
    <col min="4865" max="4865" width="6.7109375" style="684" customWidth="1"/>
    <col min="4866" max="4866" width="5.85546875" style="684" customWidth="1"/>
    <col min="4867" max="4867" width="6.5703125" style="684" customWidth="1"/>
    <col min="4868" max="4868" width="4.42578125" style="684" customWidth="1"/>
    <col min="4869" max="4869" width="6.5703125" style="684" customWidth="1"/>
    <col min="4870" max="4870" width="5.85546875" style="684" customWidth="1"/>
    <col min="4871" max="4871" width="6.5703125" style="684" customWidth="1"/>
    <col min="4872" max="4872" width="5.85546875" style="684" bestFit="1" customWidth="1"/>
    <col min="4873" max="4873" width="6.5703125" style="684" customWidth="1"/>
    <col min="4874" max="4874" width="4.42578125" style="684" customWidth="1"/>
    <col min="4875" max="4875" width="6.5703125" style="684" customWidth="1"/>
    <col min="4876" max="4876" width="5.85546875" style="684" customWidth="1"/>
    <col min="4877" max="4877" width="6.5703125" style="684" customWidth="1"/>
    <col min="4878" max="4878" width="4.42578125" style="684" customWidth="1"/>
    <col min="4879" max="4879" width="6.5703125" style="684" customWidth="1"/>
    <col min="4880" max="4880" width="4.42578125" style="684" customWidth="1"/>
    <col min="4881" max="4881" width="6.5703125" style="684" customWidth="1"/>
    <col min="4882" max="4976" width="11.7109375" style="684" customWidth="1"/>
    <col min="4977" max="5120" width="11.7109375" style="684"/>
    <col min="5121" max="5121" width="6.7109375" style="684" customWidth="1"/>
    <col min="5122" max="5122" width="5.85546875" style="684" customWidth="1"/>
    <col min="5123" max="5123" width="6.5703125" style="684" customWidth="1"/>
    <col min="5124" max="5124" width="4.42578125" style="684" customWidth="1"/>
    <col min="5125" max="5125" width="6.5703125" style="684" customWidth="1"/>
    <col min="5126" max="5126" width="5.85546875" style="684" customWidth="1"/>
    <col min="5127" max="5127" width="6.5703125" style="684" customWidth="1"/>
    <col min="5128" max="5128" width="5.85546875" style="684" bestFit="1" customWidth="1"/>
    <col min="5129" max="5129" width="6.5703125" style="684" customWidth="1"/>
    <col min="5130" max="5130" width="4.42578125" style="684" customWidth="1"/>
    <col min="5131" max="5131" width="6.5703125" style="684" customWidth="1"/>
    <col min="5132" max="5132" width="5.85546875" style="684" customWidth="1"/>
    <col min="5133" max="5133" width="6.5703125" style="684" customWidth="1"/>
    <col min="5134" max="5134" width="4.42578125" style="684" customWidth="1"/>
    <col min="5135" max="5135" width="6.5703125" style="684" customWidth="1"/>
    <col min="5136" max="5136" width="4.42578125" style="684" customWidth="1"/>
    <col min="5137" max="5137" width="6.5703125" style="684" customWidth="1"/>
    <col min="5138" max="5232" width="11.7109375" style="684" customWidth="1"/>
    <col min="5233" max="5376" width="11.7109375" style="684"/>
    <col min="5377" max="5377" width="6.7109375" style="684" customWidth="1"/>
    <col min="5378" max="5378" width="5.85546875" style="684" customWidth="1"/>
    <col min="5379" max="5379" width="6.5703125" style="684" customWidth="1"/>
    <col min="5380" max="5380" width="4.42578125" style="684" customWidth="1"/>
    <col min="5381" max="5381" width="6.5703125" style="684" customWidth="1"/>
    <col min="5382" max="5382" width="5.85546875" style="684" customWidth="1"/>
    <col min="5383" max="5383" width="6.5703125" style="684" customWidth="1"/>
    <col min="5384" max="5384" width="5.85546875" style="684" bestFit="1" customWidth="1"/>
    <col min="5385" max="5385" width="6.5703125" style="684" customWidth="1"/>
    <col min="5386" max="5386" width="4.42578125" style="684" customWidth="1"/>
    <col min="5387" max="5387" width="6.5703125" style="684" customWidth="1"/>
    <col min="5388" max="5388" width="5.85546875" style="684" customWidth="1"/>
    <col min="5389" max="5389" width="6.5703125" style="684" customWidth="1"/>
    <col min="5390" max="5390" width="4.42578125" style="684" customWidth="1"/>
    <col min="5391" max="5391" width="6.5703125" style="684" customWidth="1"/>
    <col min="5392" max="5392" width="4.42578125" style="684" customWidth="1"/>
    <col min="5393" max="5393" width="6.5703125" style="684" customWidth="1"/>
    <col min="5394" max="5488" width="11.7109375" style="684" customWidth="1"/>
    <col min="5489" max="5632" width="11.7109375" style="684"/>
    <col min="5633" max="5633" width="6.7109375" style="684" customWidth="1"/>
    <col min="5634" max="5634" width="5.85546875" style="684" customWidth="1"/>
    <col min="5635" max="5635" width="6.5703125" style="684" customWidth="1"/>
    <col min="5636" max="5636" width="4.42578125" style="684" customWidth="1"/>
    <col min="5637" max="5637" width="6.5703125" style="684" customWidth="1"/>
    <col min="5638" max="5638" width="5.85546875" style="684" customWidth="1"/>
    <col min="5639" max="5639" width="6.5703125" style="684" customWidth="1"/>
    <col min="5640" max="5640" width="5.85546875" style="684" bestFit="1" customWidth="1"/>
    <col min="5641" max="5641" width="6.5703125" style="684" customWidth="1"/>
    <col min="5642" max="5642" width="4.42578125" style="684" customWidth="1"/>
    <col min="5643" max="5643" width="6.5703125" style="684" customWidth="1"/>
    <col min="5644" max="5644" width="5.85546875" style="684" customWidth="1"/>
    <col min="5645" max="5645" width="6.5703125" style="684" customWidth="1"/>
    <col min="5646" max="5646" width="4.42578125" style="684" customWidth="1"/>
    <col min="5647" max="5647" width="6.5703125" style="684" customWidth="1"/>
    <col min="5648" max="5648" width="4.42578125" style="684" customWidth="1"/>
    <col min="5649" max="5649" width="6.5703125" style="684" customWidth="1"/>
    <col min="5650" max="5744" width="11.7109375" style="684" customWidth="1"/>
    <col min="5745" max="5888" width="11.7109375" style="684"/>
    <col min="5889" max="5889" width="6.7109375" style="684" customWidth="1"/>
    <col min="5890" max="5890" width="5.85546875" style="684" customWidth="1"/>
    <col min="5891" max="5891" width="6.5703125" style="684" customWidth="1"/>
    <col min="5892" max="5892" width="4.42578125" style="684" customWidth="1"/>
    <col min="5893" max="5893" width="6.5703125" style="684" customWidth="1"/>
    <col min="5894" max="5894" width="5.85546875" style="684" customWidth="1"/>
    <col min="5895" max="5895" width="6.5703125" style="684" customWidth="1"/>
    <col min="5896" max="5896" width="5.85546875" style="684" bestFit="1" customWidth="1"/>
    <col min="5897" max="5897" width="6.5703125" style="684" customWidth="1"/>
    <col min="5898" max="5898" width="4.42578125" style="684" customWidth="1"/>
    <col min="5899" max="5899" width="6.5703125" style="684" customWidth="1"/>
    <col min="5900" max="5900" width="5.85546875" style="684" customWidth="1"/>
    <col min="5901" max="5901" width="6.5703125" style="684" customWidth="1"/>
    <col min="5902" max="5902" width="4.42578125" style="684" customWidth="1"/>
    <col min="5903" max="5903" width="6.5703125" style="684" customWidth="1"/>
    <col min="5904" max="5904" width="4.42578125" style="684" customWidth="1"/>
    <col min="5905" max="5905" width="6.5703125" style="684" customWidth="1"/>
    <col min="5906" max="6000" width="11.7109375" style="684" customWidth="1"/>
    <col min="6001" max="6144" width="11.7109375" style="684"/>
    <col min="6145" max="6145" width="6.7109375" style="684" customWidth="1"/>
    <col min="6146" max="6146" width="5.85546875" style="684" customWidth="1"/>
    <col min="6147" max="6147" width="6.5703125" style="684" customWidth="1"/>
    <col min="6148" max="6148" width="4.42578125" style="684" customWidth="1"/>
    <col min="6149" max="6149" width="6.5703125" style="684" customWidth="1"/>
    <col min="6150" max="6150" width="5.85546875" style="684" customWidth="1"/>
    <col min="6151" max="6151" width="6.5703125" style="684" customWidth="1"/>
    <col min="6152" max="6152" width="5.85546875" style="684" bestFit="1" customWidth="1"/>
    <col min="6153" max="6153" width="6.5703125" style="684" customWidth="1"/>
    <col min="6154" max="6154" width="4.42578125" style="684" customWidth="1"/>
    <col min="6155" max="6155" width="6.5703125" style="684" customWidth="1"/>
    <col min="6156" max="6156" width="5.85546875" style="684" customWidth="1"/>
    <col min="6157" max="6157" width="6.5703125" style="684" customWidth="1"/>
    <col min="6158" max="6158" width="4.42578125" style="684" customWidth="1"/>
    <col min="6159" max="6159" width="6.5703125" style="684" customWidth="1"/>
    <col min="6160" max="6160" width="4.42578125" style="684" customWidth="1"/>
    <col min="6161" max="6161" width="6.5703125" style="684" customWidth="1"/>
    <col min="6162" max="6256" width="11.7109375" style="684" customWidth="1"/>
    <col min="6257" max="6400" width="11.7109375" style="684"/>
    <col min="6401" max="6401" width="6.7109375" style="684" customWidth="1"/>
    <col min="6402" max="6402" width="5.85546875" style="684" customWidth="1"/>
    <col min="6403" max="6403" width="6.5703125" style="684" customWidth="1"/>
    <col min="6404" max="6404" width="4.42578125" style="684" customWidth="1"/>
    <col min="6405" max="6405" width="6.5703125" style="684" customWidth="1"/>
    <col min="6406" max="6406" width="5.85546875" style="684" customWidth="1"/>
    <col min="6407" max="6407" width="6.5703125" style="684" customWidth="1"/>
    <col min="6408" max="6408" width="5.85546875" style="684" bestFit="1" customWidth="1"/>
    <col min="6409" max="6409" width="6.5703125" style="684" customWidth="1"/>
    <col min="6410" max="6410" width="4.42578125" style="684" customWidth="1"/>
    <col min="6411" max="6411" width="6.5703125" style="684" customWidth="1"/>
    <col min="6412" max="6412" width="5.85546875" style="684" customWidth="1"/>
    <col min="6413" max="6413" width="6.5703125" style="684" customWidth="1"/>
    <col min="6414" max="6414" width="4.42578125" style="684" customWidth="1"/>
    <col min="6415" max="6415" width="6.5703125" style="684" customWidth="1"/>
    <col min="6416" max="6416" width="4.42578125" style="684" customWidth="1"/>
    <col min="6417" max="6417" width="6.5703125" style="684" customWidth="1"/>
    <col min="6418" max="6512" width="11.7109375" style="684" customWidth="1"/>
    <col min="6513" max="6656" width="11.7109375" style="684"/>
    <col min="6657" max="6657" width="6.7109375" style="684" customWidth="1"/>
    <col min="6658" max="6658" width="5.85546875" style="684" customWidth="1"/>
    <col min="6659" max="6659" width="6.5703125" style="684" customWidth="1"/>
    <col min="6660" max="6660" width="4.42578125" style="684" customWidth="1"/>
    <col min="6661" max="6661" width="6.5703125" style="684" customWidth="1"/>
    <col min="6662" max="6662" width="5.85546875" style="684" customWidth="1"/>
    <col min="6663" max="6663" width="6.5703125" style="684" customWidth="1"/>
    <col min="6664" max="6664" width="5.85546875" style="684" bestFit="1" customWidth="1"/>
    <col min="6665" max="6665" width="6.5703125" style="684" customWidth="1"/>
    <col min="6666" max="6666" width="4.42578125" style="684" customWidth="1"/>
    <col min="6667" max="6667" width="6.5703125" style="684" customWidth="1"/>
    <col min="6668" max="6668" width="5.85546875" style="684" customWidth="1"/>
    <col min="6669" max="6669" width="6.5703125" style="684" customWidth="1"/>
    <col min="6670" max="6670" width="4.42578125" style="684" customWidth="1"/>
    <col min="6671" max="6671" width="6.5703125" style="684" customWidth="1"/>
    <col min="6672" max="6672" width="4.42578125" style="684" customWidth="1"/>
    <col min="6673" max="6673" width="6.5703125" style="684" customWidth="1"/>
    <col min="6674" max="6768" width="11.7109375" style="684" customWidth="1"/>
    <col min="6769" max="6912" width="11.7109375" style="684"/>
    <col min="6913" max="6913" width="6.7109375" style="684" customWidth="1"/>
    <col min="6914" max="6914" width="5.85546875" style="684" customWidth="1"/>
    <col min="6915" max="6915" width="6.5703125" style="684" customWidth="1"/>
    <col min="6916" max="6916" width="4.42578125" style="684" customWidth="1"/>
    <col min="6917" max="6917" width="6.5703125" style="684" customWidth="1"/>
    <col min="6918" max="6918" width="5.85546875" style="684" customWidth="1"/>
    <col min="6919" max="6919" width="6.5703125" style="684" customWidth="1"/>
    <col min="6920" max="6920" width="5.85546875" style="684" bestFit="1" customWidth="1"/>
    <col min="6921" max="6921" width="6.5703125" style="684" customWidth="1"/>
    <col min="6922" max="6922" width="4.42578125" style="684" customWidth="1"/>
    <col min="6923" max="6923" width="6.5703125" style="684" customWidth="1"/>
    <col min="6924" max="6924" width="5.85546875" style="684" customWidth="1"/>
    <col min="6925" max="6925" width="6.5703125" style="684" customWidth="1"/>
    <col min="6926" max="6926" width="4.42578125" style="684" customWidth="1"/>
    <col min="6927" max="6927" width="6.5703125" style="684" customWidth="1"/>
    <col min="6928" max="6928" width="4.42578125" style="684" customWidth="1"/>
    <col min="6929" max="6929" width="6.5703125" style="684" customWidth="1"/>
    <col min="6930" max="7024" width="11.7109375" style="684" customWidth="1"/>
    <col min="7025" max="7168" width="11.7109375" style="684"/>
    <col min="7169" max="7169" width="6.7109375" style="684" customWidth="1"/>
    <col min="7170" max="7170" width="5.85546875" style="684" customWidth="1"/>
    <col min="7171" max="7171" width="6.5703125" style="684" customWidth="1"/>
    <col min="7172" max="7172" width="4.42578125" style="684" customWidth="1"/>
    <col min="7173" max="7173" width="6.5703125" style="684" customWidth="1"/>
    <col min="7174" max="7174" width="5.85546875" style="684" customWidth="1"/>
    <col min="7175" max="7175" width="6.5703125" style="684" customWidth="1"/>
    <col min="7176" max="7176" width="5.85546875" style="684" bestFit="1" customWidth="1"/>
    <col min="7177" max="7177" width="6.5703125" style="684" customWidth="1"/>
    <col min="7178" max="7178" width="4.42578125" style="684" customWidth="1"/>
    <col min="7179" max="7179" width="6.5703125" style="684" customWidth="1"/>
    <col min="7180" max="7180" width="5.85546875" style="684" customWidth="1"/>
    <col min="7181" max="7181" width="6.5703125" style="684" customWidth="1"/>
    <col min="7182" max="7182" width="4.42578125" style="684" customWidth="1"/>
    <col min="7183" max="7183" width="6.5703125" style="684" customWidth="1"/>
    <col min="7184" max="7184" width="4.42578125" style="684" customWidth="1"/>
    <col min="7185" max="7185" width="6.5703125" style="684" customWidth="1"/>
    <col min="7186" max="7280" width="11.7109375" style="684" customWidth="1"/>
    <col min="7281" max="7424" width="11.7109375" style="684"/>
    <col min="7425" max="7425" width="6.7109375" style="684" customWidth="1"/>
    <col min="7426" max="7426" width="5.85546875" style="684" customWidth="1"/>
    <col min="7427" max="7427" width="6.5703125" style="684" customWidth="1"/>
    <col min="7428" max="7428" width="4.42578125" style="684" customWidth="1"/>
    <col min="7429" max="7429" width="6.5703125" style="684" customWidth="1"/>
    <col min="7430" max="7430" width="5.85546875" style="684" customWidth="1"/>
    <col min="7431" max="7431" width="6.5703125" style="684" customWidth="1"/>
    <col min="7432" max="7432" width="5.85546875" style="684" bestFit="1" customWidth="1"/>
    <col min="7433" max="7433" width="6.5703125" style="684" customWidth="1"/>
    <col min="7434" max="7434" width="4.42578125" style="684" customWidth="1"/>
    <col min="7435" max="7435" width="6.5703125" style="684" customWidth="1"/>
    <col min="7436" max="7436" width="5.85546875" style="684" customWidth="1"/>
    <col min="7437" max="7437" width="6.5703125" style="684" customWidth="1"/>
    <col min="7438" max="7438" width="4.42578125" style="684" customWidth="1"/>
    <col min="7439" max="7439" width="6.5703125" style="684" customWidth="1"/>
    <col min="7440" max="7440" width="4.42578125" style="684" customWidth="1"/>
    <col min="7441" max="7441" width="6.5703125" style="684" customWidth="1"/>
    <col min="7442" max="7536" width="11.7109375" style="684" customWidth="1"/>
    <col min="7537" max="7680" width="11.7109375" style="684"/>
    <col min="7681" max="7681" width="6.7109375" style="684" customWidth="1"/>
    <col min="7682" max="7682" width="5.85546875" style="684" customWidth="1"/>
    <col min="7683" max="7683" width="6.5703125" style="684" customWidth="1"/>
    <col min="7684" max="7684" width="4.42578125" style="684" customWidth="1"/>
    <col min="7685" max="7685" width="6.5703125" style="684" customWidth="1"/>
    <col min="7686" max="7686" width="5.85546875" style="684" customWidth="1"/>
    <col min="7687" max="7687" width="6.5703125" style="684" customWidth="1"/>
    <col min="7688" max="7688" width="5.85546875" style="684" bestFit="1" customWidth="1"/>
    <col min="7689" max="7689" width="6.5703125" style="684" customWidth="1"/>
    <col min="7690" max="7690" width="4.42578125" style="684" customWidth="1"/>
    <col min="7691" max="7691" width="6.5703125" style="684" customWidth="1"/>
    <col min="7692" max="7692" width="5.85546875" style="684" customWidth="1"/>
    <col min="7693" max="7693" width="6.5703125" style="684" customWidth="1"/>
    <col min="7694" max="7694" width="4.42578125" style="684" customWidth="1"/>
    <col min="7695" max="7695" width="6.5703125" style="684" customWidth="1"/>
    <col min="7696" max="7696" width="4.42578125" style="684" customWidth="1"/>
    <col min="7697" max="7697" width="6.5703125" style="684" customWidth="1"/>
    <col min="7698" max="7792" width="11.7109375" style="684" customWidth="1"/>
    <col min="7793" max="7936" width="11.7109375" style="684"/>
    <col min="7937" max="7937" width="6.7109375" style="684" customWidth="1"/>
    <col min="7938" max="7938" width="5.85546875" style="684" customWidth="1"/>
    <col min="7939" max="7939" width="6.5703125" style="684" customWidth="1"/>
    <col min="7940" max="7940" width="4.42578125" style="684" customWidth="1"/>
    <col min="7941" max="7941" width="6.5703125" style="684" customWidth="1"/>
    <col min="7942" max="7942" width="5.85546875" style="684" customWidth="1"/>
    <col min="7943" max="7943" width="6.5703125" style="684" customWidth="1"/>
    <col min="7944" max="7944" width="5.85546875" style="684" bestFit="1" customWidth="1"/>
    <col min="7945" max="7945" width="6.5703125" style="684" customWidth="1"/>
    <col min="7946" max="7946" width="4.42578125" style="684" customWidth="1"/>
    <col min="7947" max="7947" width="6.5703125" style="684" customWidth="1"/>
    <col min="7948" max="7948" width="5.85546875" style="684" customWidth="1"/>
    <col min="7949" max="7949" width="6.5703125" style="684" customWidth="1"/>
    <col min="7950" max="7950" width="4.42578125" style="684" customWidth="1"/>
    <col min="7951" max="7951" width="6.5703125" style="684" customWidth="1"/>
    <col min="7952" max="7952" width="4.42578125" style="684" customWidth="1"/>
    <col min="7953" max="7953" width="6.5703125" style="684" customWidth="1"/>
    <col min="7954" max="8048" width="11.7109375" style="684" customWidth="1"/>
    <col min="8049" max="8192" width="11.7109375" style="684"/>
    <col min="8193" max="8193" width="6.7109375" style="684" customWidth="1"/>
    <col min="8194" max="8194" width="5.85546875" style="684" customWidth="1"/>
    <col min="8195" max="8195" width="6.5703125" style="684" customWidth="1"/>
    <col min="8196" max="8196" width="4.42578125" style="684" customWidth="1"/>
    <col min="8197" max="8197" width="6.5703125" style="684" customWidth="1"/>
    <col min="8198" max="8198" width="5.85546875" style="684" customWidth="1"/>
    <col min="8199" max="8199" width="6.5703125" style="684" customWidth="1"/>
    <col min="8200" max="8200" width="5.85546875" style="684" bestFit="1" customWidth="1"/>
    <col min="8201" max="8201" width="6.5703125" style="684" customWidth="1"/>
    <col min="8202" max="8202" width="4.42578125" style="684" customWidth="1"/>
    <col min="8203" max="8203" width="6.5703125" style="684" customWidth="1"/>
    <col min="8204" max="8204" width="5.85546875" style="684" customWidth="1"/>
    <col min="8205" max="8205" width="6.5703125" style="684" customWidth="1"/>
    <col min="8206" max="8206" width="4.42578125" style="684" customWidth="1"/>
    <col min="8207" max="8207" width="6.5703125" style="684" customWidth="1"/>
    <col min="8208" max="8208" width="4.42578125" style="684" customWidth="1"/>
    <col min="8209" max="8209" width="6.5703125" style="684" customWidth="1"/>
    <col min="8210" max="8304" width="11.7109375" style="684" customWidth="1"/>
    <col min="8305" max="8448" width="11.7109375" style="684"/>
    <col min="8449" max="8449" width="6.7109375" style="684" customWidth="1"/>
    <col min="8450" max="8450" width="5.85546875" style="684" customWidth="1"/>
    <col min="8451" max="8451" width="6.5703125" style="684" customWidth="1"/>
    <col min="8452" max="8452" width="4.42578125" style="684" customWidth="1"/>
    <col min="8453" max="8453" width="6.5703125" style="684" customWidth="1"/>
    <col min="8454" max="8454" width="5.85546875" style="684" customWidth="1"/>
    <col min="8455" max="8455" width="6.5703125" style="684" customWidth="1"/>
    <col min="8456" max="8456" width="5.85546875" style="684" bestFit="1" customWidth="1"/>
    <col min="8457" max="8457" width="6.5703125" style="684" customWidth="1"/>
    <col min="8458" max="8458" width="4.42578125" style="684" customWidth="1"/>
    <col min="8459" max="8459" width="6.5703125" style="684" customWidth="1"/>
    <col min="8460" max="8460" width="5.85546875" style="684" customWidth="1"/>
    <col min="8461" max="8461" width="6.5703125" style="684" customWidth="1"/>
    <col min="8462" max="8462" width="4.42578125" style="684" customWidth="1"/>
    <col min="8463" max="8463" width="6.5703125" style="684" customWidth="1"/>
    <col min="8464" max="8464" width="4.42578125" style="684" customWidth="1"/>
    <col min="8465" max="8465" width="6.5703125" style="684" customWidth="1"/>
    <col min="8466" max="8560" width="11.7109375" style="684" customWidth="1"/>
    <col min="8561" max="8704" width="11.7109375" style="684"/>
    <col min="8705" max="8705" width="6.7109375" style="684" customWidth="1"/>
    <col min="8706" max="8706" width="5.85546875" style="684" customWidth="1"/>
    <col min="8707" max="8707" width="6.5703125" style="684" customWidth="1"/>
    <col min="8708" max="8708" width="4.42578125" style="684" customWidth="1"/>
    <col min="8709" max="8709" width="6.5703125" style="684" customWidth="1"/>
    <col min="8710" max="8710" width="5.85546875" style="684" customWidth="1"/>
    <col min="8711" max="8711" width="6.5703125" style="684" customWidth="1"/>
    <col min="8712" max="8712" width="5.85546875" style="684" bestFit="1" customWidth="1"/>
    <col min="8713" max="8713" width="6.5703125" style="684" customWidth="1"/>
    <col min="8714" max="8714" width="4.42578125" style="684" customWidth="1"/>
    <col min="8715" max="8715" width="6.5703125" style="684" customWidth="1"/>
    <col min="8716" max="8716" width="5.85546875" style="684" customWidth="1"/>
    <col min="8717" max="8717" width="6.5703125" style="684" customWidth="1"/>
    <col min="8718" max="8718" width="4.42578125" style="684" customWidth="1"/>
    <col min="8719" max="8719" width="6.5703125" style="684" customWidth="1"/>
    <col min="8720" max="8720" width="4.42578125" style="684" customWidth="1"/>
    <col min="8721" max="8721" width="6.5703125" style="684" customWidth="1"/>
    <col min="8722" max="8816" width="11.7109375" style="684" customWidth="1"/>
    <col min="8817" max="8960" width="11.7109375" style="684"/>
    <col min="8961" max="8961" width="6.7109375" style="684" customWidth="1"/>
    <col min="8962" max="8962" width="5.85546875" style="684" customWidth="1"/>
    <col min="8963" max="8963" width="6.5703125" style="684" customWidth="1"/>
    <col min="8964" max="8964" width="4.42578125" style="684" customWidth="1"/>
    <col min="8965" max="8965" width="6.5703125" style="684" customWidth="1"/>
    <col min="8966" max="8966" width="5.85546875" style="684" customWidth="1"/>
    <col min="8967" max="8967" width="6.5703125" style="684" customWidth="1"/>
    <col min="8968" max="8968" width="5.85546875" style="684" bestFit="1" customWidth="1"/>
    <col min="8969" max="8969" width="6.5703125" style="684" customWidth="1"/>
    <col min="8970" max="8970" width="4.42578125" style="684" customWidth="1"/>
    <col min="8971" max="8971" width="6.5703125" style="684" customWidth="1"/>
    <col min="8972" max="8972" width="5.85546875" style="684" customWidth="1"/>
    <col min="8973" max="8973" width="6.5703125" style="684" customWidth="1"/>
    <col min="8974" max="8974" width="4.42578125" style="684" customWidth="1"/>
    <col min="8975" max="8975" width="6.5703125" style="684" customWidth="1"/>
    <col min="8976" max="8976" width="4.42578125" style="684" customWidth="1"/>
    <col min="8977" max="8977" width="6.5703125" style="684" customWidth="1"/>
    <col min="8978" max="9072" width="11.7109375" style="684" customWidth="1"/>
    <col min="9073" max="9216" width="11.7109375" style="684"/>
    <col min="9217" max="9217" width="6.7109375" style="684" customWidth="1"/>
    <col min="9218" max="9218" width="5.85546875" style="684" customWidth="1"/>
    <col min="9219" max="9219" width="6.5703125" style="684" customWidth="1"/>
    <col min="9220" max="9220" width="4.42578125" style="684" customWidth="1"/>
    <col min="9221" max="9221" width="6.5703125" style="684" customWidth="1"/>
    <col min="9222" max="9222" width="5.85546875" style="684" customWidth="1"/>
    <col min="9223" max="9223" width="6.5703125" style="684" customWidth="1"/>
    <col min="9224" max="9224" width="5.85546875" style="684" bestFit="1" customWidth="1"/>
    <col min="9225" max="9225" width="6.5703125" style="684" customWidth="1"/>
    <col min="9226" max="9226" width="4.42578125" style="684" customWidth="1"/>
    <col min="9227" max="9227" width="6.5703125" style="684" customWidth="1"/>
    <col min="9228" max="9228" width="5.85546875" style="684" customWidth="1"/>
    <col min="9229" max="9229" width="6.5703125" style="684" customWidth="1"/>
    <col min="9230" max="9230" width="4.42578125" style="684" customWidth="1"/>
    <col min="9231" max="9231" width="6.5703125" style="684" customWidth="1"/>
    <col min="9232" max="9232" width="4.42578125" style="684" customWidth="1"/>
    <col min="9233" max="9233" width="6.5703125" style="684" customWidth="1"/>
    <col min="9234" max="9328" width="11.7109375" style="684" customWidth="1"/>
    <col min="9329" max="9472" width="11.7109375" style="684"/>
    <col min="9473" max="9473" width="6.7109375" style="684" customWidth="1"/>
    <col min="9474" max="9474" width="5.85546875" style="684" customWidth="1"/>
    <col min="9475" max="9475" width="6.5703125" style="684" customWidth="1"/>
    <col min="9476" max="9476" width="4.42578125" style="684" customWidth="1"/>
    <col min="9477" max="9477" width="6.5703125" style="684" customWidth="1"/>
    <col min="9478" max="9478" width="5.85546875" style="684" customWidth="1"/>
    <col min="9479" max="9479" width="6.5703125" style="684" customWidth="1"/>
    <col min="9480" max="9480" width="5.85546875" style="684" bestFit="1" customWidth="1"/>
    <col min="9481" max="9481" width="6.5703125" style="684" customWidth="1"/>
    <col min="9482" max="9482" width="4.42578125" style="684" customWidth="1"/>
    <col min="9483" max="9483" width="6.5703125" style="684" customWidth="1"/>
    <col min="9484" max="9484" width="5.85546875" style="684" customWidth="1"/>
    <col min="9485" max="9485" width="6.5703125" style="684" customWidth="1"/>
    <col min="9486" max="9486" width="4.42578125" style="684" customWidth="1"/>
    <col min="9487" max="9487" width="6.5703125" style="684" customWidth="1"/>
    <col min="9488" max="9488" width="4.42578125" style="684" customWidth="1"/>
    <col min="9489" max="9489" width="6.5703125" style="684" customWidth="1"/>
    <col min="9490" max="9584" width="11.7109375" style="684" customWidth="1"/>
    <col min="9585" max="9728" width="11.7109375" style="684"/>
    <col min="9729" max="9729" width="6.7109375" style="684" customWidth="1"/>
    <col min="9730" max="9730" width="5.85546875" style="684" customWidth="1"/>
    <col min="9731" max="9731" width="6.5703125" style="684" customWidth="1"/>
    <col min="9732" max="9732" width="4.42578125" style="684" customWidth="1"/>
    <col min="9733" max="9733" width="6.5703125" style="684" customWidth="1"/>
    <col min="9734" max="9734" width="5.85546875" style="684" customWidth="1"/>
    <col min="9735" max="9735" width="6.5703125" style="684" customWidth="1"/>
    <col min="9736" max="9736" width="5.85546875" style="684" bestFit="1" customWidth="1"/>
    <col min="9737" max="9737" width="6.5703125" style="684" customWidth="1"/>
    <col min="9738" max="9738" width="4.42578125" style="684" customWidth="1"/>
    <col min="9739" max="9739" width="6.5703125" style="684" customWidth="1"/>
    <col min="9740" max="9740" width="5.85546875" style="684" customWidth="1"/>
    <col min="9741" max="9741" width="6.5703125" style="684" customWidth="1"/>
    <col min="9742" max="9742" width="4.42578125" style="684" customWidth="1"/>
    <col min="9743" max="9743" width="6.5703125" style="684" customWidth="1"/>
    <col min="9744" max="9744" width="4.42578125" style="684" customWidth="1"/>
    <col min="9745" max="9745" width="6.5703125" style="684" customWidth="1"/>
    <col min="9746" max="9840" width="11.7109375" style="684" customWidth="1"/>
    <col min="9841" max="9984" width="11.7109375" style="684"/>
    <col min="9985" max="9985" width="6.7109375" style="684" customWidth="1"/>
    <col min="9986" max="9986" width="5.85546875" style="684" customWidth="1"/>
    <col min="9987" max="9987" width="6.5703125" style="684" customWidth="1"/>
    <col min="9988" max="9988" width="4.42578125" style="684" customWidth="1"/>
    <col min="9989" max="9989" width="6.5703125" style="684" customWidth="1"/>
    <col min="9990" max="9990" width="5.85546875" style="684" customWidth="1"/>
    <col min="9991" max="9991" width="6.5703125" style="684" customWidth="1"/>
    <col min="9992" max="9992" width="5.85546875" style="684" bestFit="1" customWidth="1"/>
    <col min="9993" max="9993" width="6.5703125" style="684" customWidth="1"/>
    <col min="9994" max="9994" width="4.42578125" style="684" customWidth="1"/>
    <col min="9995" max="9995" width="6.5703125" style="684" customWidth="1"/>
    <col min="9996" max="9996" width="5.85546875" style="684" customWidth="1"/>
    <col min="9997" max="9997" width="6.5703125" style="684" customWidth="1"/>
    <col min="9998" max="9998" width="4.42578125" style="684" customWidth="1"/>
    <col min="9999" max="9999" width="6.5703125" style="684" customWidth="1"/>
    <col min="10000" max="10000" width="4.42578125" style="684" customWidth="1"/>
    <col min="10001" max="10001" width="6.5703125" style="684" customWidth="1"/>
    <col min="10002" max="10096" width="11.7109375" style="684" customWidth="1"/>
    <col min="10097" max="10240" width="11.7109375" style="684"/>
    <col min="10241" max="10241" width="6.7109375" style="684" customWidth="1"/>
    <col min="10242" max="10242" width="5.85546875" style="684" customWidth="1"/>
    <col min="10243" max="10243" width="6.5703125" style="684" customWidth="1"/>
    <col min="10244" max="10244" width="4.42578125" style="684" customWidth="1"/>
    <col min="10245" max="10245" width="6.5703125" style="684" customWidth="1"/>
    <col min="10246" max="10246" width="5.85546875" style="684" customWidth="1"/>
    <col min="10247" max="10247" width="6.5703125" style="684" customWidth="1"/>
    <col min="10248" max="10248" width="5.85546875" style="684" bestFit="1" customWidth="1"/>
    <col min="10249" max="10249" width="6.5703125" style="684" customWidth="1"/>
    <col min="10250" max="10250" width="4.42578125" style="684" customWidth="1"/>
    <col min="10251" max="10251" width="6.5703125" style="684" customWidth="1"/>
    <col min="10252" max="10252" width="5.85546875" style="684" customWidth="1"/>
    <col min="10253" max="10253" width="6.5703125" style="684" customWidth="1"/>
    <col min="10254" max="10254" width="4.42578125" style="684" customWidth="1"/>
    <col min="10255" max="10255" width="6.5703125" style="684" customWidth="1"/>
    <col min="10256" max="10256" width="4.42578125" style="684" customWidth="1"/>
    <col min="10257" max="10257" width="6.5703125" style="684" customWidth="1"/>
    <col min="10258" max="10352" width="11.7109375" style="684" customWidth="1"/>
    <col min="10353" max="10496" width="11.7109375" style="684"/>
    <col min="10497" max="10497" width="6.7109375" style="684" customWidth="1"/>
    <col min="10498" max="10498" width="5.85546875" style="684" customWidth="1"/>
    <col min="10499" max="10499" width="6.5703125" style="684" customWidth="1"/>
    <col min="10500" max="10500" width="4.42578125" style="684" customWidth="1"/>
    <col min="10501" max="10501" width="6.5703125" style="684" customWidth="1"/>
    <col min="10502" max="10502" width="5.85546875" style="684" customWidth="1"/>
    <col min="10503" max="10503" width="6.5703125" style="684" customWidth="1"/>
    <col min="10504" max="10504" width="5.85546875" style="684" bestFit="1" customWidth="1"/>
    <col min="10505" max="10505" width="6.5703125" style="684" customWidth="1"/>
    <col min="10506" max="10506" width="4.42578125" style="684" customWidth="1"/>
    <col min="10507" max="10507" width="6.5703125" style="684" customWidth="1"/>
    <col min="10508" max="10508" width="5.85546875" style="684" customWidth="1"/>
    <col min="10509" max="10509" width="6.5703125" style="684" customWidth="1"/>
    <col min="10510" max="10510" width="4.42578125" style="684" customWidth="1"/>
    <col min="10511" max="10511" width="6.5703125" style="684" customWidth="1"/>
    <col min="10512" max="10512" width="4.42578125" style="684" customWidth="1"/>
    <col min="10513" max="10513" width="6.5703125" style="684" customWidth="1"/>
    <col min="10514" max="10608" width="11.7109375" style="684" customWidth="1"/>
    <col min="10609" max="10752" width="11.7109375" style="684"/>
    <col min="10753" max="10753" width="6.7109375" style="684" customWidth="1"/>
    <col min="10754" max="10754" width="5.85546875" style="684" customWidth="1"/>
    <col min="10755" max="10755" width="6.5703125" style="684" customWidth="1"/>
    <col min="10756" max="10756" width="4.42578125" style="684" customWidth="1"/>
    <col min="10757" max="10757" width="6.5703125" style="684" customWidth="1"/>
    <col min="10758" max="10758" width="5.85546875" style="684" customWidth="1"/>
    <col min="10759" max="10759" width="6.5703125" style="684" customWidth="1"/>
    <col min="10760" max="10760" width="5.85546875" style="684" bestFit="1" customWidth="1"/>
    <col min="10761" max="10761" width="6.5703125" style="684" customWidth="1"/>
    <col min="10762" max="10762" width="4.42578125" style="684" customWidth="1"/>
    <col min="10763" max="10763" width="6.5703125" style="684" customWidth="1"/>
    <col min="10764" max="10764" width="5.85546875" style="684" customWidth="1"/>
    <col min="10765" max="10765" width="6.5703125" style="684" customWidth="1"/>
    <col min="10766" max="10766" width="4.42578125" style="684" customWidth="1"/>
    <col min="10767" max="10767" width="6.5703125" style="684" customWidth="1"/>
    <col min="10768" max="10768" width="4.42578125" style="684" customWidth="1"/>
    <col min="10769" max="10769" width="6.5703125" style="684" customWidth="1"/>
    <col min="10770" max="10864" width="11.7109375" style="684" customWidth="1"/>
    <col min="10865" max="11008" width="11.7109375" style="684"/>
    <col min="11009" max="11009" width="6.7109375" style="684" customWidth="1"/>
    <col min="11010" max="11010" width="5.85546875" style="684" customWidth="1"/>
    <col min="11011" max="11011" width="6.5703125" style="684" customWidth="1"/>
    <col min="11012" max="11012" width="4.42578125" style="684" customWidth="1"/>
    <col min="11013" max="11013" width="6.5703125" style="684" customWidth="1"/>
    <col min="11014" max="11014" width="5.85546875" style="684" customWidth="1"/>
    <col min="11015" max="11015" width="6.5703125" style="684" customWidth="1"/>
    <col min="11016" max="11016" width="5.85546875" style="684" bestFit="1" customWidth="1"/>
    <col min="11017" max="11017" width="6.5703125" style="684" customWidth="1"/>
    <col min="11018" max="11018" width="4.42578125" style="684" customWidth="1"/>
    <col min="11019" max="11019" width="6.5703125" style="684" customWidth="1"/>
    <col min="11020" max="11020" width="5.85546875" style="684" customWidth="1"/>
    <col min="11021" max="11021" width="6.5703125" style="684" customWidth="1"/>
    <col min="11022" max="11022" width="4.42578125" style="684" customWidth="1"/>
    <col min="11023" max="11023" width="6.5703125" style="684" customWidth="1"/>
    <col min="11024" max="11024" width="4.42578125" style="684" customWidth="1"/>
    <col min="11025" max="11025" width="6.5703125" style="684" customWidth="1"/>
    <col min="11026" max="11120" width="11.7109375" style="684" customWidth="1"/>
    <col min="11121" max="11264" width="11.7109375" style="684"/>
    <col min="11265" max="11265" width="6.7109375" style="684" customWidth="1"/>
    <col min="11266" max="11266" width="5.85546875" style="684" customWidth="1"/>
    <col min="11267" max="11267" width="6.5703125" style="684" customWidth="1"/>
    <col min="11268" max="11268" width="4.42578125" style="684" customWidth="1"/>
    <col min="11269" max="11269" width="6.5703125" style="684" customWidth="1"/>
    <col min="11270" max="11270" width="5.85546875" style="684" customWidth="1"/>
    <col min="11271" max="11271" width="6.5703125" style="684" customWidth="1"/>
    <col min="11272" max="11272" width="5.85546875" style="684" bestFit="1" customWidth="1"/>
    <col min="11273" max="11273" width="6.5703125" style="684" customWidth="1"/>
    <col min="11274" max="11274" width="4.42578125" style="684" customWidth="1"/>
    <col min="11275" max="11275" width="6.5703125" style="684" customWidth="1"/>
    <col min="11276" max="11276" width="5.85546875" style="684" customWidth="1"/>
    <col min="11277" max="11277" width="6.5703125" style="684" customWidth="1"/>
    <col min="11278" max="11278" width="4.42578125" style="684" customWidth="1"/>
    <col min="11279" max="11279" width="6.5703125" style="684" customWidth="1"/>
    <col min="11280" max="11280" width="4.42578125" style="684" customWidth="1"/>
    <col min="11281" max="11281" width="6.5703125" style="684" customWidth="1"/>
    <col min="11282" max="11376" width="11.7109375" style="684" customWidth="1"/>
    <col min="11377" max="11520" width="11.7109375" style="684"/>
    <col min="11521" max="11521" width="6.7109375" style="684" customWidth="1"/>
    <col min="11522" max="11522" width="5.85546875" style="684" customWidth="1"/>
    <col min="11523" max="11523" width="6.5703125" style="684" customWidth="1"/>
    <col min="11524" max="11524" width="4.42578125" style="684" customWidth="1"/>
    <col min="11525" max="11525" width="6.5703125" style="684" customWidth="1"/>
    <col min="11526" max="11526" width="5.85546875" style="684" customWidth="1"/>
    <col min="11527" max="11527" width="6.5703125" style="684" customWidth="1"/>
    <col min="11528" max="11528" width="5.85546875" style="684" bestFit="1" customWidth="1"/>
    <col min="11529" max="11529" width="6.5703125" style="684" customWidth="1"/>
    <col min="11530" max="11530" width="4.42578125" style="684" customWidth="1"/>
    <col min="11531" max="11531" width="6.5703125" style="684" customWidth="1"/>
    <col min="11532" max="11532" width="5.85546875" style="684" customWidth="1"/>
    <col min="11533" max="11533" width="6.5703125" style="684" customWidth="1"/>
    <col min="11534" max="11534" width="4.42578125" style="684" customWidth="1"/>
    <col min="11535" max="11535" width="6.5703125" style="684" customWidth="1"/>
    <col min="11536" max="11536" width="4.42578125" style="684" customWidth="1"/>
    <col min="11537" max="11537" width="6.5703125" style="684" customWidth="1"/>
    <col min="11538" max="11632" width="11.7109375" style="684" customWidth="1"/>
    <col min="11633" max="11776" width="11.7109375" style="684"/>
    <col min="11777" max="11777" width="6.7109375" style="684" customWidth="1"/>
    <col min="11778" max="11778" width="5.85546875" style="684" customWidth="1"/>
    <col min="11779" max="11779" width="6.5703125" style="684" customWidth="1"/>
    <col min="11780" max="11780" width="4.42578125" style="684" customWidth="1"/>
    <col min="11781" max="11781" width="6.5703125" style="684" customWidth="1"/>
    <col min="11782" max="11782" width="5.85546875" style="684" customWidth="1"/>
    <col min="11783" max="11783" width="6.5703125" style="684" customWidth="1"/>
    <col min="11784" max="11784" width="5.85546875" style="684" bestFit="1" customWidth="1"/>
    <col min="11785" max="11785" width="6.5703125" style="684" customWidth="1"/>
    <col min="11786" max="11786" width="4.42578125" style="684" customWidth="1"/>
    <col min="11787" max="11787" width="6.5703125" style="684" customWidth="1"/>
    <col min="11788" max="11788" width="5.85546875" style="684" customWidth="1"/>
    <col min="11789" max="11789" width="6.5703125" style="684" customWidth="1"/>
    <col min="11790" max="11790" width="4.42578125" style="684" customWidth="1"/>
    <col min="11791" max="11791" width="6.5703125" style="684" customWidth="1"/>
    <col min="11792" max="11792" width="4.42578125" style="684" customWidth="1"/>
    <col min="11793" max="11793" width="6.5703125" style="684" customWidth="1"/>
    <col min="11794" max="11888" width="11.7109375" style="684" customWidth="1"/>
    <col min="11889" max="12032" width="11.7109375" style="684"/>
    <col min="12033" max="12033" width="6.7109375" style="684" customWidth="1"/>
    <col min="12034" max="12034" width="5.85546875" style="684" customWidth="1"/>
    <col min="12035" max="12035" width="6.5703125" style="684" customWidth="1"/>
    <col min="12036" max="12036" width="4.42578125" style="684" customWidth="1"/>
    <col min="12037" max="12037" width="6.5703125" style="684" customWidth="1"/>
    <col min="12038" max="12038" width="5.85546875" style="684" customWidth="1"/>
    <col min="12039" max="12039" width="6.5703125" style="684" customWidth="1"/>
    <col min="12040" max="12040" width="5.85546875" style="684" bestFit="1" customWidth="1"/>
    <col min="12041" max="12041" width="6.5703125" style="684" customWidth="1"/>
    <col min="12042" max="12042" width="4.42578125" style="684" customWidth="1"/>
    <col min="12043" max="12043" width="6.5703125" style="684" customWidth="1"/>
    <col min="12044" max="12044" width="5.85546875" style="684" customWidth="1"/>
    <col min="12045" max="12045" width="6.5703125" style="684" customWidth="1"/>
    <col min="12046" max="12046" width="4.42578125" style="684" customWidth="1"/>
    <col min="12047" max="12047" width="6.5703125" style="684" customWidth="1"/>
    <col min="12048" max="12048" width="4.42578125" style="684" customWidth="1"/>
    <col min="12049" max="12049" width="6.5703125" style="684" customWidth="1"/>
    <col min="12050" max="12144" width="11.7109375" style="684" customWidth="1"/>
    <col min="12145" max="12288" width="11.7109375" style="684"/>
    <col min="12289" max="12289" width="6.7109375" style="684" customWidth="1"/>
    <col min="12290" max="12290" width="5.85546875" style="684" customWidth="1"/>
    <col min="12291" max="12291" width="6.5703125" style="684" customWidth="1"/>
    <col min="12292" max="12292" width="4.42578125" style="684" customWidth="1"/>
    <col min="12293" max="12293" width="6.5703125" style="684" customWidth="1"/>
    <col min="12294" max="12294" width="5.85546875" style="684" customWidth="1"/>
    <col min="12295" max="12295" width="6.5703125" style="684" customWidth="1"/>
    <col min="12296" max="12296" width="5.85546875" style="684" bestFit="1" customWidth="1"/>
    <col min="12297" max="12297" width="6.5703125" style="684" customWidth="1"/>
    <col min="12298" max="12298" width="4.42578125" style="684" customWidth="1"/>
    <col min="12299" max="12299" width="6.5703125" style="684" customWidth="1"/>
    <col min="12300" max="12300" width="5.85546875" style="684" customWidth="1"/>
    <col min="12301" max="12301" width="6.5703125" style="684" customWidth="1"/>
    <col min="12302" max="12302" width="4.42578125" style="684" customWidth="1"/>
    <col min="12303" max="12303" width="6.5703125" style="684" customWidth="1"/>
    <col min="12304" max="12304" width="4.42578125" style="684" customWidth="1"/>
    <col min="12305" max="12305" width="6.5703125" style="684" customWidth="1"/>
    <col min="12306" max="12400" width="11.7109375" style="684" customWidth="1"/>
    <col min="12401" max="12544" width="11.7109375" style="684"/>
    <col min="12545" max="12545" width="6.7109375" style="684" customWidth="1"/>
    <col min="12546" max="12546" width="5.85546875" style="684" customWidth="1"/>
    <col min="12547" max="12547" width="6.5703125" style="684" customWidth="1"/>
    <col min="12548" max="12548" width="4.42578125" style="684" customWidth="1"/>
    <col min="12549" max="12549" width="6.5703125" style="684" customWidth="1"/>
    <col min="12550" max="12550" width="5.85546875" style="684" customWidth="1"/>
    <col min="12551" max="12551" width="6.5703125" style="684" customWidth="1"/>
    <col min="12552" max="12552" width="5.85546875" style="684" bestFit="1" customWidth="1"/>
    <col min="12553" max="12553" width="6.5703125" style="684" customWidth="1"/>
    <col min="12554" max="12554" width="4.42578125" style="684" customWidth="1"/>
    <col min="12555" max="12555" width="6.5703125" style="684" customWidth="1"/>
    <col min="12556" max="12556" width="5.85546875" style="684" customWidth="1"/>
    <col min="12557" max="12557" width="6.5703125" style="684" customWidth="1"/>
    <col min="12558" max="12558" width="4.42578125" style="684" customWidth="1"/>
    <col min="12559" max="12559" width="6.5703125" style="684" customWidth="1"/>
    <col min="12560" max="12560" width="4.42578125" style="684" customWidth="1"/>
    <col min="12561" max="12561" width="6.5703125" style="684" customWidth="1"/>
    <col min="12562" max="12656" width="11.7109375" style="684" customWidth="1"/>
    <col min="12657" max="12800" width="11.7109375" style="684"/>
    <col min="12801" max="12801" width="6.7109375" style="684" customWidth="1"/>
    <col min="12802" max="12802" width="5.85546875" style="684" customWidth="1"/>
    <col min="12803" max="12803" width="6.5703125" style="684" customWidth="1"/>
    <col min="12804" max="12804" width="4.42578125" style="684" customWidth="1"/>
    <col min="12805" max="12805" width="6.5703125" style="684" customWidth="1"/>
    <col min="12806" max="12806" width="5.85546875" style="684" customWidth="1"/>
    <col min="12807" max="12807" width="6.5703125" style="684" customWidth="1"/>
    <col min="12808" max="12808" width="5.85546875" style="684" bestFit="1" customWidth="1"/>
    <col min="12809" max="12809" width="6.5703125" style="684" customWidth="1"/>
    <col min="12810" max="12810" width="4.42578125" style="684" customWidth="1"/>
    <col min="12811" max="12811" width="6.5703125" style="684" customWidth="1"/>
    <col min="12812" max="12812" width="5.85546875" style="684" customWidth="1"/>
    <col min="12813" max="12813" width="6.5703125" style="684" customWidth="1"/>
    <col min="12814" max="12814" width="4.42578125" style="684" customWidth="1"/>
    <col min="12815" max="12815" width="6.5703125" style="684" customWidth="1"/>
    <col min="12816" max="12816" width="4.42578125" style="684" customWidth="1"/>
    <col min="12817" max="12817" width="6.5703125" style="684" customWidth="1"/>
    <col min="12818" max="12912" width="11.7109375" style="684" customWidth="1"/>
    <col min="12913" max="13056" width="11.7109375" style="684"/>
    <col min="13057" max="13057" width="6.7109375" style="684" customWidth="1"/>
    <col min="13058" max="13058" width="5.85546875" style="684" customWidth="1"/>
    <col min="13059" max="13059" width="6.5703125" style="684" customWidth="1"/>
    <col min="13060" max="13060" width="4.42578125" style="684" customWidth="1"/>
    <col min="13061" max="13061" width="6.5703125" style="684" customWidth="1"/>
    <col min="13062" max="13062" width="5.85546875" style="684" customWidth="1"/>
    <col min="13063" max="13063" width="6.5703125" style="684" customWidth="1"/>
    <col min="13064" max="13064" width="5.85546875" style="684" bestFit="1" customWidth="1"/>
    <col min="13065" max="13065" width="6.5703125" style="684" customWidth="1"/>
    <col min="13066" max="13066" width="4.42578125" style="684" customWidth="1"/>
    <col min="13067" max="13067" width="6.5703125" style="684" customWidth="1"/>
    <col min="13068" max="13068" width="5.85546875" style="684" customWidth="1"/>
    <col min="13069" max="13069" width="6.5703125" style="684" customWidth="1"/>
    <col min="13070" max="13070" width="4.42578125" style="684" customWidth="1"/>
    <col min="13071" max="13071" width="6.5703125" style="684" customWidth="1"/>
    <col min="13072" max="13072" width="4.42578125" style="684" customWidth="1"/>
    <col min="13073" max="13073" width="6.5703125" style="684" customWidth="1"/>
    <col min="13074" max="13168" width="11.7109375" style="684" customWidth="1"/>
    <col min="13169" max="13312" width="11.7109375" style="684"/>
    <col min="13313" max="13313" width="6.7109375" style="684" customWidth="1"/>
    <col min="13314" max="13314" width="5.85546875" style="684" customWidth="1"/>
    <col min="13315" max="13315" width="6.5703125" style="684" customWidth="1"/>
    <col min="13316" max="13316" width="4.42578125" style="684" customWidth="1"/>
    <col min="13317" max="13317" width="6.5703125" style="684" customWidth="1"/>
    <col min="13318" max="13318" width="5.85546875" style="684" customWidth="1"/>
    <col min="13319" max="13319" width="6.5703125" style="684" customWidth="1"/>
    <col min="13320" max="13320" width="5.85546875" style="684" bestFit="1" customWidth="1"/>
    <col min="13321" max="13321" width="6.5703125" style="684" customWidth="1"/>
    <col min="13322" max="13322" width="4.42578125" style="684" customWidth="1"/>
    <col min="13323" max="13323" width="6.5703125" style="684" customWidth="1"/>
    <col min="13324" max="13324" width="5.85546875" style="684" customWidth="1"/>
    <col min="13325" max="13325" width="6.5703125" style="684" customWidth="1"/>
    <col min="13326" max="13326" width="4.42578125" style="684" customWidth="1"/>
    <col min="13327" max="13327" width="6.5703125" style="684" customWidth="1"/>
    <col min="13328" max="13328" width="4.42578125" style="684" customWidth="1"/>
    <col min="13329" max="13329" width="6.5703125" style="684" customWidth="1"/>
    <col min="13330" max="13424" width="11.7109375" style="684" customWidth="1"/>
    <col min="13425" max="13568" width="11.7109375" style="684"/>
    <col min="13569" max="13569" width="6.7109375" style="684" customWidth="1"/>
    <col min="13570" max="13570" width="5.85546875" style="684" customWidth="1"/>
    <col min="13571" max="13571" width="6.5703125" style="684" customWidth="1"/>
    <col min="13572" max="13572" width="4.42578125" style="684" customWidth="1"/>
    <col min="13573" max="13573" width="6.5703125" style="684" customWidth="1"/>
    <col min="13574" max="13574" width="5.85546875" style="684" customWidth="1"/>
    <col min="13575" max="13575" width="6.5703125" style="684" customWidth="1"/>
    <col min="13576" max="13576" width="5.85546875" style="684" bestFit="1" customWidth="1"/>
    <col min="13577" max="13577" width="6.5703125" style="684" customWidth="1"/>
    <col min="13578" max="13578" width="4.42578125" style="684" customWidth="1"/>
    <col min="13579" max="13579" width="6.5703125" style="684" customWidth="1"/>
    <col min="13580" max="13580" width="5.85546875" style="684" customWidth="1"/>
    <col min="13581" max="13581" width="6.5703125" style="684" customWidth="1"/>
    <col min="13582" max="13582" width="4.42578125" style="684" customWidth="1"/>
    <col min="13583" max="13583" width="6.5703125" style="684" customWidth="1"/>
    <col min="13584" max="13584" width="4.42578125" style="684" customWidth="1"/>
    <col min="13585" max="13585" width="6.5703125" style="684" customWidth="1"/>
    <col min="13586" max="13680" width="11.7109375" style="684" customWidth="1"/>
    <col min="13681" max="13824" width="11.7109375" style="684"/>
    <col min="13825" max="13825" width="6.7109375" style="684" customWidth="1"/>
    <col min="13826" max="13826" width="5.85546875" style="684" customWidth="1"/>
    <col min="13827" max="13827" width="6.5703125" style="684" customWidth="1"/>
    <col min="13828" max="13828" width="4.42578125" style="684" customWidth="1"/>
    <col min="13829" max="13829" width="6.5703125" style="684" customWidth="1"/>
    <col min="13830" max="13830" width="5.85546875" style="684" customWidth="1"/>
    <col min="13831" max="13831" width="6.5703125" style="684" customWidth="1"/>
    <col min="13832" max="13832" width="5.85546875" style="684" bestFit="1" customWidth="1"/>
    <col min="13833" max="13833" width="6.5703125" style="684" customWidth="1"/>
    <col min="13834" max="13834" width="4.42578125" style="684" customWidth="1"/>
    <col min="13835" max="13835" width="6.5703125" style="684" customWidth="1"/>
    <col min="13836" max="13836" width="5.85546875" style="684" customWidth="1"/>
    <col min="13837" max="13837" width="6.5703125" style="684" customWidth="1"/>
    <col min="13838" max="13838" width="4.42578125" style="684" customWidth="1"/>
    <col min="13839" max="13839" width="6.5703125" style="684" customWidth="1"/>
    <col min="13840" max="13840" width="4.42578125" style="684" customWidth="1"/>
    <col min="13841" max="13841" width="6.5703125" style="684" customWidth="1"/>
    <col min="13842" max="13936" width="11.7109375" style="684" customWidth="1"/>
    <col min="13937" max="14080" width="11.7109375" style="684"/>
    <col min="14081" max="14081" width="6.7109375" style="684" customWidth="1"/>
    <col min="14082" max="14082" width="5.85546875" style="684" customWidth="1"/>
    <col min="14083" max="14083" width="6.5703125" style="684" customWidth="1"/>
    <col min="14084" max="14084" width="4.42578125" style="684" customWidth="1"/>
    <col min="14085" max="14085" width="6.5703125" style="684" customWidth="1"/>
    <col min="14086" max="14086" width="5.85546875" style="684" customWidth="1"/>
    <col min="14087" max="14087" width="6.5703125" style="684" customWidth="1"/>
    <col min="14088" max="14088" width="5.85546875" style="684" bestFit="1" customWidth="1"/>
    <col min="14089" max="14089" width="6.5703125" style="684" customWidth="1"/>
    <col min="14090" max="14090" width="4.42578125" style="684" customWidth="1"/>
    <col min="14091" max="14091" width="6.5703125" style="684" customWidth="1"/>
    <col min="14092" max="14092" width="5.85546875" style="684" customWidth="1"/>
    <col min="14093" max="14093" width="6.5703125" style="684" customWidth="1"/>
    <col min="14094" max="14094" width="4.42578125" style="684" customWidth="1"/>
    <col min="14095" max="14095" width="6.5703125" style="684" customWidth="1"/>
    <col min="14096" max="14096" width="4.42578125" style="684" customWidth="1"/>
    <col min="14097" max="14097" width="6.5703125" style="684" customWidth="1"/>
    <col min="14098" max="14192" width="11.7109375" style="684" customWidth="1"/>
    <col min="14193" max="14336" width="11.7109375" style="684"/>
    <col min="14337" max="14337" width="6.7109375" style="684" customWidth="1"/>
    <col min="14338" max="14338" width="5.85546875" style="684" customWidth="1"/>
    <col min="14339" max="14339" width="6.5703125" style="684" customWidth="1"/>
    <col min="14340" max="14340" width="4.42578125" style="684" customWidth="1"/>
    <col min="14341" max="14341" width="6.5703125" style="684" customWidth="1"/>
    <col min="14342" max="14342" width="5.85546875" style="684" customWidth="1"/>
    <col min="14343" max="14343" width="6.5703125" style="684" customWidth="1"/>
    <col min="14344" max="14344" width="5.85546875" style="684" bestFit="1" customWidth="1"/>
    <col min="14345" max="14345" width="6.5703125" style="684" customWidth="1"/>
    <col min="14346" max="14346" width="4.42578125" style="684" customWidth="1"/>
    <col min="14347" max="14347" width="6.5703125" style="684" customWidth="1"/>
    <col min="14348" max="14348" width="5.85546875" style="684" customWidth="1"/>
    <col min="14349" max="14349" width="6.5703125" style="684" customWidth="1"/>
    <col min="14350" max="14350" width="4.42578125" style="684" customWidth="1"/>
    <col min="14351" max="14351" width="6.5703125" style="684" customWidth="1"/>
    <col min="14352" max="14352" width="4.42578125" style="684" customWidth="1"/>
    <col min="14353" max="14353" width="6.5703125" style="684" customWidth="1"/>
    <col min="14354" max="14448" width="11.7109375" style="684" customWidth="1"/>
    <col min="14449" max="14592" width="11.7109375" style="684"/>
    <col min="14593" max="14593" width="6.7109375" style="684" customWidth="1"/>
    <col min="14594" max="14594" width="5.85546875" style="684" customWidth="1"/>
    <col min="14595" max="14595" width="6.5703125" style="684" customWidth="1"/>
    <col min="14596" max="14596" width="4.42578125" style="684" customWidth="1"/>
    <col min="14597" max="14597" width="6.5703125" style="684" customWidth="1"/>
    <col min="14598" max="14598" width="5.85546875" style="684" customWidth="1"/>
    <col min="14599" max="14599" width="6.5703125" style="684" customWidth="1"/>
    <col min="14600" max="14600" width="5.85546875" style="684" bestFit="1" customWidth="1"/>
    <col min="14601" max="14601" width="6.5703125" style="684" customWidth="1"/>
    <col min="14602" max="14602" width="4.42578125" style="684" customWidth="1"/>
    <col min="14603" max="14603" width="6.5703125" style="684" customWidth="1"/>
    <col min="14604" max="14604" width="5.85546875" style="684" customWidth="1"/>
    <col min="14605" max="14605" width="6.5703125" style="684" customWidth="1"/>
    <col min="14606" max="14606" width="4.42578125" style="684" customWidth="1"/>
    <col min="14607" max="14607" width="6.5703125" style="684" customWidth="1"/>
    <col min="14608" max="14608" width="4.42578125" style="684" customWidth="1"/>
    <col min="14609" max="14609" width="6.5703125" style="684" customWidth="1"/>
    <col min="14610" max="14704" width="11.7109375" style="684" customWidth="1"/>
    <col min="14705" max="14848" width="11.7109375" style="684"/>
    <col min="14849" max="14849" width="6.7109375" style="684" customWidth="1"/>
    <col min="14850" max="14850" width="5.85546875" style="684" customWidth="1"/>
    <col min="14851" max="14851" width="6.5703125" style="684" customWidth="1"/>
    <col min="14852" max="14852" width="4.42578125" style="684" customWidth="1"/>
    <col min="14853" max="14853" width="6.5703125" style="684" customWidth="1"/>
    <col min="14854" max="14854" width="5.85546875" style="684" customWidth="1"/>
    <col min="14855" max="14855" width="6.5703125" style="684" customWidth="1"/>
    <col min="14856" max="14856" width="5.85546875" style="684" bestFit="1" customWidth="1"/>
    <col min="14857" max="14857" width="6.5703125" style="684" customWidth="1"/>
    <col min="14858" max="14858" width="4.42578125" style="684" customWidth="1"/>
    <col min="14859" max="14859" width="6.5703125" style="684" customWidth="1"/>
    <col min="14860" max="14860" width="5.85546875" style="684" customWidth="1"/>
    <col min="14861" max="14861" width="6.5703125" style="684" customWidth="1"/>
    <col min="14862" max="14862" width="4.42578125" style="684" customWidth="1"/>
    <col min="14863" max="14863" width="6.5703125" style="684" customWidth="1"/>
    <col min="14864" max="14864" width="4.42578125" style="684" customWidth="1"/>
    <col min="14865" max="14865" width="6.5703125" style="684" customWidth="1"/>
    <col min="14866" max="14960" width="11.7109375" style="684" customWidth="1"/>
    <col min="14961" max="15104" width="11.7109375" style="684"/>
    <col min="15105" max="15105" width="6.7109375" style="684" customWidth="1"/>
    <col min="15106" max="15106" width="5.85546875" style="684" customWidth="1"/>
    <col min="15107" max="15107" width="6.5703125" style="684" customWidth="1"/>
    <col min="15108" max="15108" width="4.42578125" style="684" customWidth="1"/>
    <col min="15109" max="15109" width="6.5703125" style="684" customWidth="1"/>
    <col min="15110" max="15110" width="5.85546875" style="684" customWidth="1"/>
    <col min="15111" max="15111" width="6.5703125" style="684" customWidth="1"/>
    <col min="15112" max="15112" width="5.85546875" style="684" bestFit="1" customWidth="1"/>
    <col min="15113" max="15113" width="6.5703125" style="684" customWidth="1"/>
    <col min="15114" max="15114" width="4.42578125" style="684" customWidth="1"/>
    <col min="15115" max="15115" width="6.5703125" style="684" customWidth="1"/>
    <col min="15116" max="15116" width="5.85546875" style="684" customWidth="1"/>
    <col min="15117" max="15117" width="6.5703125" style="684" customWidth="1"/>
    <col min="15118" max="15118" width="4.42578125" style="684" customWidth="1"/>
    <col min="15119" max="15119" width="6.5703125" style="684" customWidth="1"/>
    <col min="15120" max="15120" width="4.42578125" style="684" customWidth="1"/>
    <col min="15121" max="15121" width="6.5703125" style="684" customWidth="1"/>
    <col min="15122" max="15216" width="11.7109375" style="684" customWidth="1"/>
    <col min="15217" max="15360" width="11.7109375" style="684"/>
    <col min="15361" max="15361" width="6.7109375" style="684" customWidth="1"/>
    <col min="15362" max="15362" width="5.85546875" style="684" customWidth="1"/>
    <col min="15363" max="15363" width="6.5703125" style="684" customWidth="1"/>
    <col min="15364" max="15364" width="4.42578125" style="684" customWidth="1"/>
    <col min="15365" max="15365" width="6.5703125" style="684" customWidth="1"/>
    <col min="15366" max="15366" width="5.85546875" style="684" customWidth="1"/>
    <col min="15367" max="15367" width="6.5703125" style="684" customWidth="1"/>
    <col min="15368" max="15368" width="5.85546875" style="684" bestFit="1" customWidth="1"/>
    <col min="15369" max="15369" width="6.5703125" style="684" customWidth="1"/>
    <col min="15370" max="15370" width="4.42578125" style="684" customWidth="1"/>
    <col min="15371" max="15371" width="6.5703125" style="684" customWidth="1"/>
    <col min="15372" max="15372" width="5.85546875" style="684" customWidth="1"/>
    <col min="15373" max="15373" width="6.5703125" style="684" customWidth="1"/>
    <col min="15374" max="15374" width="4.42578125" style="684" customWidth="1"/>
    <col min="15375" max="15375" width="6.5703125" style="684" customWidth="1"/>
    <col min="15376" max="15376" width="4.42578125" style="684" customWidth="1"/>
    <col min="15377" max="15377" width="6.5703125" style="684" customWidth="1"/>
    <col min="15378" max="15472" width="11.7109375" style="684" customWidth="1"/>
    <col min="15473" max="15616" width="11.7109375" style="684"/>
    <col min="15617" max="15617" width="6.7109375" style="684" customWidth="1"/>
    <col min="15618" max="15618" width="5.85546875" style="684" customWidth="1"/>
    <col min="15619" max="15619" width="6.5703125" style="684" customWidth="1"/>
    <col min="15620" max="15620" width="4.42578125" style="684" customWidth="1"/>
    <col min="15621" max="15621" width="6.5703125" style="684" customWidth="1"/>
    <col min="15622" max="15622" width="5.85546875" style="684" customWidth="1"/>
    <col min="15623" max="15623" width="6.5703125" style="684" customWidth="1"/>
    <col min="15624" max="15624" width="5.85546875" style="684" bestFit="1" customWidth="1"/>
    <col min="15625" max="15625" width="6.5703125" style="684" customWidth="1"/>
    <col min="15626" max="15626" width="4.42578125" style="684" customWidth="1"/>
    <col min="15627" max="15627" width="6.5703125" style="684" customWidth="1"/>
    <col min="15628" max="15628" width="5.85546875" style="684" customWidth="1"/>
    <col min="15629" max="15629" width="6.5703125" style="684" customWidth="1"/>
    <col min="15630" max="15630" width="4.42578125" style="684" customWidth="1"/>
    <col min="15631" max="15631" width="6.5703125" style="684" customWidth="1"/>
    <col min="15632" max="15632" width="4.42578125" style="684" customWidth="1"/>
    <col min="15633" max="15633" width="6.5703125" style="684" customWidth="1"/>
    <col min="15634" max="15728" width="11.7109375" style="684" customWidth="1"/>
    <col min="15729" max="15872" width="11.7109375" style="684"/>
    <col min="15873" max="15873" width="6.7109375" style="684" customWidth="1"/>
    <col min="15874" max="15874" width="5.85546875" style="684" customWidth="1"/>
    <col min="15875" max="15875" width="6.5703125" style="684" customWidth="1"/>
    <col min="15876" max="15876" width="4.42578125" style="684" customWidth="1"/>
    <col min="15877" max="15877" width="6.5703125" style="684" customWidth="1"/>
    <col min="15878" max="15878" width="5.85546875" style="684" customWidth="1"/>
    <col min="15879" max="15879" width="6.5703125" style="684" customWidth="1"/>
    <col min="15880" max="15880" width="5.85546875" style="684" bestFit="1" customWidth="1"/>
    <col min="15881" max="15881" width="6.5703125" style="684" customWidth="1"/>
    <col min="15882" max="15882" width="4.42578125" style="684" customWidth="1"/>
    <col min="15883" max="15883" width="6.5703125" style="684" customWidth="1"/>
    <col min="15884" max="15884" width="5.85546875" style="684" customWidth="1"/>
    <col min="15885" max="15885" width="6.5703125" style="684" customWidth="1"/>
    <col min="15886" max="15886" width="4.42578125" style="684" customWidth="1"/>
    <col min="15887" max="15887" width="6.5703125" style="684" customWidth="1"/>
    <col min="15888" max="15888" width="4.42578125" style="684" customWidth="1"/>
    <col min="15889" max="15889" width="6.5703125" style="684" customWidth="1"/>
    <col min="15890" max="15984" width="11.7109375" style="684" customWidth="1"/>
    <col min="15985" max="16128" width="11.7109375" style="684"/>
    <col min="16129" max="16129" width="6.7109375" style="684" customWidth="1"/>
    <col min="16130" max="16130" width="5.85546875" style="684" customWidth="1"/>
    <col min="16131" max="16131" width="6.5703125" style="684" customWidth="1"/>
    <col min="16132" max="16132" width="4.42578125" style="684" customWidth="1"/>
    <col min="16133" max="16133" width="6.5703125" style="684" customWidth="1"/>
    <col min="16134" max="16134" width="5.85546875" style="684" customWidth="1"/>
    <col min="16135" max="16135" width="6.5703125" style="684" customWidth="1"/>
    <col min="16136" max="16136" width="5.85546875" style="684" bestFit="1" customWidth="1"/>
    <col min="16137" max="16137" width="6.5703125" style="684" customWidth="1"/>
    <col min="16138" max="16138" width="4.42578125" style="684" customWidth="1"/>
    <col min="16139" max="16139" width="6.5703125" style="684" customWidth="1"/>
    <col min="16140" max="16140" width="5.85546875" style="684" customWidth="1"/>
    <col min="16141" max="16141" width="6.5703125" style="684" customWidth="1"/>
    <col min="16142" max="16142" width="4.42578125" style="684" customWidth="1"/>
    <col min="16143" max="16143" width="6.5703125" style="684" customWidth="1"/>
    <col min="16144" max="16144" width="4.42578125" style="684" customWidth="1"/>
    <col min="16145" max="16145" width="6.5703125" style="684" customWidth="1"/>
    <col min="16146" max="16240" width="11.7109375" style="684" customWidth="1"/>
    <col min="16241" max="16384" width="11.7109375" style="684"/>
  </cols>
  <sheetData>
    <row r="1" spans="1:17" ht="18">
      <c r="A1" s="621"/>
      <c r="B1" s="623"/>
      <c r="C1" s="623"/>
      <c r="D1" s="623"/>
      <c r="E1" s="623"/>
      <c r="F1" s="623"/>
      <c r="G1" s="623"/>
      <c r="H1" s="623"/>
      <c r="I1" s="623"/>
      <c r="J1" s="623"/>
      <c r="K1" s="623"/>
      <c r="L1" s="623"/>
      <c r="M1" s="623"/>
      <c r="N1" s="623"/>
      <c r="O1" s="623"/>
      <c r="P1" s="623"/>
      <c r="Q1" s="625" t="s">
        <v>459</v>
      </c>
    </row>
    <row r="2" spans="1:17" ht="15.75">
      <c r="A2" s="628"/>
      <c r="B2" s="623"/>
      <c r="C2" s="623"/>
      <c r="D2" s="623"/>
      <c r="E2" s="623"/>
      <c r="F2" s="623"/>
      <c r="G2" s="623"/>
      <c r="H2" s="623"/>
      <c r="I2" s="623"/>
      <c r="J2" s="623"/>
      <c r="K2" s="623"/>
      <c r="L2" s="623"/>
      <c r="M2" s="623"/>
      <c r="N2" s="623"/>
      <c r="O2" s="623"/>
      <c r="P2" s="623"/>
      <c r="Q2" s="630" t="s">
        <v>576</v>
      </c>
    </row>
    <row r="3" spans="1:17" ht="13.5" customHeight="1">
      <c r="A3" s="631">
        <v>2015</v>
      </c>
      <c r="B3" s="811" t="s">
        <v>461</v>
      </c>
      <c r="C3" s="812"/>
      <c r="D3" s="813"/>
      <c r="E3" s="812"/>
      <c r="F3" s="813"/>
      <c r="G3" s="812"/>
      <c r="H3" s="813"/>
      <c r="I3" s="812"/>
      <c r="J3" s="813"/>
      <c r="K3" s="812"/>
      <c r="L3" s="813"/>
      <c r="M3" s="812"/>
      <c r="N3" s="813"/>
      <c r="O3" s="812"/>
      <c r="P3" s="813"/>
      <c r="Q3" s="814"/>
    </row>
    <row r="4" spans="1:17" ht="11.45" customHeight="1">
      <c r="A4" s="632" t="s">
        <v>422</v>
      </c>
      <c r="B4" s="816" t="s">
        <v>589</v>
      </c>
      <c r="C4" s="816"/>
      <c r="D4" s="634" t="s">
        <v>590</v>
      </c>
      <c r="E4" s="816"/>
      <c r="F4" s="634" t="s">
        <v>591</v>
      </c>
      <c r="G4" s="816"/>
      <c r="H4" s="821" t="s">
        <v>575</v>
      </c>
      <c r="I4" s="816"/>
      <c r="J4" s="634">
        <v>193</v>
      </c>
      <c r="K4" s="816"/>
      <c r="L4" s="634" t="s">
        <v>564</v>
      </c>
      <c r="M4" s="816"/>
      <c r="N4" s="634" t="s">
        <v>592</v>
      </c>
      <c r="O4" s="816"/>
      <c r="P4" s="825" t="s">
        <v>593</v>
      </c>
      <c r="Q4" s="816"/>
    </row>
    <row r="5" spans="1:17" ht="11.45" customHeight="1">
      <c r="A5" s="635" t="s">
        <v>428</v>
      </c>
      <c r="B5" s="638" t="s">
        <v>472</v>
      </c>
      <c r="C5" s="817" t="s">
        <v>230</v>
      </c>
      <c r="D5" s="638" t="s">
        <v>472</v>
      </c>
      <c r="E5" s="817" t="s">
        <v>230</v>
      </c>
      <c r="F5" s="638" t="s">
        <v>472</v>
      </c>
      <c r="G5" s="817" t="s">
        <v>230</v>
      </c>
      <c r="H5" s="638" t="s">
        <v>472</v>
      </c>
      <c r="I5" s="817" t="s">
        <v>230</v>
      </c>
      <c r="J5" s="638" t="s">
        <v>472</v>
      </c>
      <c r="K5" s="817" t="s">
        <v>230</v>
      </c>
      <c r="L5" s="638" t="s">
        <v>472</v>
      </c>
      <c r="M5" s="817" t="s">
        <v>230</v>
      </c>
      <c r="N5" s="638" t="s">
        <v>472</v>
      </c>
      <c r="O5" s="817" t="s">
        <v>230</v>
      </c>
      <c r="P5" s="638" t="s">
        <v>472</v>
      </c>
      <c r="Q5" s="817" t="s">
        <v>230</v>
      </c>
    </row>
    <row r="6" spans="1:17" ht="6" customHeight="1">
      <c r="A6" s="639"/>
      <c r="B6" s="639"/>
      <c r="C6" s="639"/>
      <c r="D6" s="639"/>
      <c r="E6" s="639"/>
      <c r="F6" s="639"/>
      <c r="G6" s="639"/>
      <c r="H6" s="639"/>
      <c r="I6" s="639"/>
      <c r="J6" s="639"/>
      <c r="K6" s="639"/>
      <c r="L6" s="639"/>
      <c r="M6" s="639"/>
      <c r="N6" s="639"/>
      <c r="O6" s="639"/>
      <c r="P6" s="639"/>
      <c r="Q6" s="639"/>
    </row>
    <row r="7" spans="1:17" ht="11.45" customHeight="1">
      <c r="A7" s="641">
        <v>42007</v>
      </c>
      <c r="B7" s="795">
        <v>2.024575</v>
      </c>
      <c r="C7" s="796">
        <v>453.29</v>
      </c>
      <c r="D7" s="795">
        <v>1.6230500000000001</v>
      </c>
      <c r="E7" s="796">
        <v>302.64</v>
      </c>
      <c r="F7" s="795">
        <v>0.48257499999999998</v>
      </c>
      <c r="G7" s="796">
        <v>360.44</v>
      </c>
      <c r="H7" s="795">
        <v>2.2481499999999999</v>
      </c>
      <c r="I7" s="796">
        <v>1057.22</v>
      </c>
      <c r="J7" s="795">
        <v>1.230075</v>
      </c>
      <c r="K7" s="796">
        <v>517.61</v>
      </c>
      <c r="L7" s="795">
        <v>0.70942499999999997</v>
      </c>
      <c r="M7" s="796">
        <v>372.05</v>
      </c>
      <c r="N7" s="795">
        <v>3.4099499999999998</v>
      </c>
      <c r="O7" s="796">
        <v>306.41000000000003</v>
      </c>
      <c r="P7" s="795">
        <v>1.9132750000000001</v>
      </c>
      <c r="Q7" s="796">
        <v>339.38</v>
      </c>
    </row>
    <row r="8" spans="1:17" ht="11.45" customHeight="1">
      <c r="A8" s="641">
        <v>42014</v>
      </c>
      <c r="B8" s="769">
        <v>2.7983500000000001</v>
      </c>
      <c r="C8" s="768">
        <v>464.67</v>
      </c>
      <c r="D8" s="769">
        <v>3.4310499999999999</v>
      </c>
      <c r="E8" s="768">
        <v>302.66000000000003</v>
      </c>
      <c r="F8" s="769">
        <v>1.0724499999999999</v>
      </c>
      <c r="G8" s="768">
        <v>382.96</v>
      </c>
      <c r="H8" s="769">
        <v>5.5575999999999999</v>
      </c>
      <c r="I8" s="768">
        <v>1074.05</v>
      </c>
      <c r="J8" s="769">
        <v>0.94140000000000001</v>
      </c>
      <c r="K8" s="768">
        <v>529.19000000000005</v>
      </c>
      <c r="L8" s="769">
        <v>1.6826749999999999</v>
      </c>
      <c r="M8" s="768">
        <v>382.22</v>
      </c>
      <c r="N8" s="769">
        <v>2.3876249999999999</v>
      </c>
      <c r="O8" s="768">
        <v>309.48</v>
      </c>
      <c r="P8" s="769">
        <v>0.94522499999999998</v>
      </c>
      <c r="Q8" s="768">
        <v>349.43</v>
      </c>
    </row>
    <row r="9" spans="1:17" ht="11.45" customHeight="1">
      <c r="A9" s="641">
        <v>42021</v>
      </c>
      <c r="B9" s="769">
        <v>2.3674499999999998</v>
      </c>
      <c r="C9" s="768">
        <v>494.8</v>
      </c>
      <c r="D9" s="769">
        <v>2.3149250000000001</v>
      </c>
      <c r="E9" s="768">
        <v>338.25</v>
      </c>
      <c r="F9" s="769">
        <v>0.850325</v>
      </c>
      <c r="G9" s="768">
        <v>389.46</v>
      </c>
      <c r="H9" s="769">
        <v>3.9600499999999998</v>
      </c>
      <c r="I9" s="768">
        <v>1089.24</v>
      </c>
      <c r="J9" s="769">
        <v>1.3642000000000001</v>
      </c>
      <c r="K9" s="768">
        <v>551.99</v>
      </c>
      <c r="L9" s="769">
        <v>2.1905250000000001</v>
      </c>
      <c r="M9" s="768">
        <v>359.39</v>
      </c>
      <c r="N9" s="769">
        <v>2.8795500000000001</v>
      </c>
      <c r="O9" s="768">
        <v>327.08999999999997</v>
      </c>
      <c r="P9" s="769">
        <v>0.79354999999999998</v>
      </c>
      <c r="Q9" s="768">
        <v>357.86</v>
      </c>
    </row>
    <row r="10" spans="1:17" ht="11.45" customHeight="1">
      <c r="A10" s="641">
        <v>42028</v>
      </c>
      <c r="B10" s="798">
        <v>1.2062250000000001</v>
      </c>
      <c r="C10" s="799">
        <v>525.14</v>
      </c>
      <c r="D10" s="798">
        <v>1.9751749999999999</v>
      </c>
      <c r="E10" s="799">
        <v>337.72</v>
      </c>
      <c r="F10" s="798">
        <v>1.0691250000000001</v>
      </c>
      <c r="G10" s="799">
        <v>403.89</v>
      </c>
      <c r="H10" s="798">
        <v>4.3312249999999999</v>
      </c>
      <c r="I10" s="799">
        <v>1058.33</v>
      </c>
      <c r="J10" s="798">
        <v>1.0930249999999999</v>
      </c>
      <c r="K10" s="799">
        <v>564.14</v>
      </c>
      <c r="L10" s="798">
        <v>2.205225</v>
      </c>
      <c r="M10" s="799">
        <v>365.63</v>
      </c>
      <c r="N10" s="798">
        <v>2.3644250000000002</v>
      </c>
      <c r="O10" s="799">
        <v>314.41000000000003</v>
      </c>
      <c r="P10" s="798">
        <v>1.9119250000000001</v>
      </c>
      <c r="Q10" s="799">
        <v>352.44</v>
      </c>
    </row>
    <row r="11" spans="1:17" ht="11.45" customHeight="1">
      <c r="A11" s="641">
        <v>42035</v>
      </c>
      <c r="B11" s="750">
        <v>3.478675</v>
      </c>
      <c r="C11" s="761">
        <v>524.85</v>
      </c>
      <c r="D11" s="750">
        <v>3.310975</v>
      </c>
      <c r="E11" s="761">
        <v>345.27</v>
      </c>
      <c r="F11" s="750">
        <v>2.1588750000000001</v>
      </c>
      <c r="G11" s="761">
        <v>396.31</v>
      </c>
      <c r="H11" s="750">
        <v>3.4821</v>
      </c>
      <c r="I11" s="761">
        <v>1058.19</v>
      </c>
      <c r="J11" s="750">
        <v>1.5706</v>
      </c>
      <c r="K11" s="761">
        <v>569.11</v>
      </c>
      <c r="L11" s="750">
        <v>3.536575</v>
      </c>
      <c r="M11" s="761">
        <v>352.47</v>
      </c>
      <c r="N11" s="750">
        <v>5.6315499999999998</v>
      </c>
      <c r="O11" s="761">
        <v>277.87</v>
      </c>
      <c r="P11" s="750">
        <v>1.2936000000000001</v>
      </c>
      <c r="Q11" s="761">
        <v>346.84</v>
      </c>
    </row>
    <row r="12" spans="1:17" ht="11.45" customHeight="1">
      <c r="A12" s="641">
        <v>42042</v>
      </c>
      <c r="B12" s="752">
        <v>1.70865</v>
      </c>
      <c r="C12" s="751">
        <v>525.79</v>
      </c>
      <c r="D12" s="752">
        <v>1.7578750000000001</v>
      </c>
      <c r="E12" s="751">
        <v>353.88</v>
      </c>
      <c r="F12" s="752">
        <v>0.92669999999999997</v>
      </c>
      <c r="G12" s="751">
        <v>398.68</v>
      </c>
      <c r="H12" s="752">
        <v>3.9740500000000001</v>
      </c>
      <c r="I12" s="751">
        <v>1031.8</v>
      </c>
      <c r="J12" s="752">
        <v>1.593375</v>
      </c>
      <c r="K12" s="751">
        <v>559.04999999999995</v>
      </c>
      <c r="L12" s="752">
        <v>3.5343499999999999</v>
      </c>
      <c r="M12" s="751">
        <v>345.72</v>
      </c>
      <c r="N12" s="752">
        <v>3.7051500000000002</v>
      </c>
      <c r="O12" s="751">
        <v>276.2</v>
      </c>
      <c r="P12" s="752">
        <v>1.02525</v>
      </c>
      <c r="Q12" s="751">
        <v>339.51</v>
      </c>
    </row>
    <row r="13" spans="1:17" ht="11.45" customHeight="1">
      <c r="A13" s="641">
        <v>42049</v>
      </c>
      <c r="B13" s="752">
        <v>1.6375249999999999</v>
      </c>
      <c r="C13" s="751">
        <v>510.82</v>
      </c>
      <c r="D13" s="752">
        <v>2.6431249999999999</v>
      </c>
      <c r="E13" s="751">
        <v>351.13</v>
      </c>
      <c r="F13" s="752">
        <v>1.1496999999999999</v>
      </c>
      <c r="G13" s="751">
        <v>402.35</v>
      </c>
      <c r="H13" s="752">
        <v>4.3449749999999998</v>
      </c>
      <c r="I13" s="751">
        <v>1035.76</v>
      </c>
      <c r="J13" s="752">
        <v>1.1683250000000001</v>
      </c>
      <c r="K13" s="751">
        <v>562.61</v>
      </c>
      <c r="L13" s="752">
        <v>2.4005999999999998</v>
      </c>
      <c r="M13" s="751">
        <v>336.67</v>
      </c>
      <c r="N13" s="752">
        <v>4.9286750000000001</v>
      </c>
      <c r="O13" s="751">
        <v>257.16000000000003</v>
      </c>
      <c r="P13" s="752">
        <v>1.380225</v>
      </c>
      <c r="Q13" s="751">
        <v>315.51</v>
      </c>
    </row>
    <row r="14" spans="1:17" ht="11.45" customHeight="1">
      <c r="A14" s="641">
        <v>42056</v>
      </c>
      <c r="B14" s="798">
        <v>4.84335</v>
      </c>
      <c r="C14" s="799">
        <v>503.97</v>
      </c>
      <c r="D14" s="798">
        <v>1.6277250000000001</v>
      </c>
      <c r="E14" s="799">
        <v>359.86</v>
      </c>
      <c r="F14" s="798">
        <v>1.1050249999999999</v>
      </c>
      <c r="G14" s="799">
        <v>403.89</v>
      </c>
      <c r="H14" s="798">
        <v>5.5252249999999998</v>
      </c>
      <c r="I14" s="799">
        <v>1047.49</v>
      </c>
      <c r="J14" s="798">
        <v>1.6965250000000001</v>
      </c>
      <c r="K14" s="799">
        <v>546.54999999999995</v>
      </c>
      <c r="L14" s="798">
        <v>2.8018749999999999</v>
      </c>
      <c r="M14" s="799">
        <v>343.12</v>
      </c>
      <c r="N14" s="798">
        <v>10.894075000000001</v>
      </c>
      <c r="O14" s="799">
        <v>243.51</v>
      </c>
      <c r="P14" s="798">
        <v>5.8017750000000001</v>
      </c>
      <c r="Q14" s="799">
        <v>320.33</v>
      </c>
    </row>
    <row r="15" spans="1:17" ht="11.45" customHeight="1">
      <c r="A15" s="641">
        <v>42063</v>
      </c>
      <c r="B15" s="750">
        <v>2.4566249999999998</v>
      </c>
      <c r="C15" s="761">
        <v>508.65</v>
      </c>
      <c r="D15" s="750">
        <v>2.8208250000000001</v>
      </c>
      <c r="E15" s="761">
        <v>362.83</v>
      </c>
      <c r="F15" s="750">
        <v>3.71875</v>
      </c>
      <c r="G15" s="761">
        <v>393.03</v>
      </c>
      <c r="H15" s="750">
        <v>4.8201499999999999</v>
      </c>
      <c r="I15" s="761">
        <v>1066.67</v>
      </c>
      <c r="J15" s="750">
        <v>1.0924499999999999</v>
      </c>
      <c r="K15" s="761">
        <v>559.35</v>
      </c>
      <c r="L15" s="750">
        <v>2.7895500000000002</v>
      </c>
      <c r="M15" s="761">
        <v>343.22</v>
      </c>
      <c r="N15" s="750">
        <v>6.0149749999999997</v>
      </c>
      <c r="O15" s="761">
        <v>275.18</v>
      </c>
      <c r="P15" s="750">
        <v>1.1190249999999999</v>
      </c>
      <c r="Q15" s="761">
        <v>325.37</v>
      </c>
    </row>
    <row r="16" spans="1:17" ht="11.45" customHeight="1">
      <c r="A16" s="641">
        <v>42070</v>
      </c>
      <c r="B16" s="752">
        <v>2.6243249999999998</v>
      </c>
      <c r="C16" s="751">
        <v>510.66</v>
      </c>
      <c r="D16" s="752">
        <v>0.99617500000000003</v>
      </c>
      <c r="E16" s="751">
        <v>372.06</v>
      </c>
      <c r="F16" s="752">
        <v>1.8759250000000001</v>
      </c>
      <c r="G16" s="751">
        <v>405.58</v>
      </c>
      <c r="H16" s="752">
        <v>3.2467000000000001</v>
      </c>
      <c r="I16" s="751">
        <v>1084.51</v>
      </c>
      <c r="J16" s="752">
        <v>1.2142500000000001</v>
      </c>
      <c r="K16" s="751">
        <v>568.27</v>
      </c>
      <c r="L16" s="752">
        <v>2.8638750000000002</v>
      </c>
      <c r="M16" s="751">
        <v>331.66</v>
      </c>
      <c r="N16" s="752">
        <v>4.8788999999999998</v>
      </c>
      <c r="O16" s="751">
        <v>266.74</v>
      </c>
      <c r="P16" s="752">
        <v>1.994075</v>
      </c>
      <c r="Q16" s="751">
        <v>318.83</v>
      </c>
    </row>
    <row r="17" spans="1:17" ht="11.45" customHeight="1">
      <c r="A17" s="641">
        <v>42077</v>
      </c>
      <c r="B17" s="752">
        <v>3.0147499999999998</v>
      </c>
      <c r="C17" s="751">
        <v>502.75</v>
      </c>
      <c r="D17" s="752">
        <v>3.47295</v>
      </c>
      <c r="E17" s="751">
        <v>372.23</v>
      </c>
      <c r="F17" s="752">
        <v>0.32042500000000002</v>
      </c>
      <c r="G17" s="751">
        <v>414.13</v>
      </c>
      <c r="H17" s="752">
        <v>5.87195</v>
      </c>
      <c r="I17" s="751">
        <v>1083.02</v>
      </c>
      <c r="J17" s="752">
        <v>1.897675</v>
      </c>
      <c r="K17" s="751">
        <v>567.14</v>
      </c>
      <c r="L17" s="752">
        <v>5.2438250000000002</v>
      </c>
      <c r="M17" s="751">
        <v>322.49</v>
      </c>
      <c r="N17" s="752">
        <v>6.8543750000000001</v>
      </c>
      <c r="O17" s="751">
        <v>258.69</v>
      </c>
      <c r="P17" s="752">
        <v>1.3080499999999999</v>
      </c>
      <c r="Q17" s="751">
        <v>322.86</v>
      </c>
    </row>
    <row r="18" spans="1:17" ht="11.45" customHeight="1">
      <c r="A18" s="641">
        <v>42084</v>
      </c>
      <c r="B18" s="798">
        <v>2.8838750000000002</v>
      </c>
      <c r="C18" s="799">
        <v>516.52</v>
      </c>
      <c r="D18" s="798">
        <v>3.837475</v>
      </c>
      <c r="E18" s="799">
        <v>372.11</v>
      </c>
      <c r="F18" s="798">
        <v>3.1746500000000002</v>
      </c>
      <c r="G18" s="799">
        <v>402.47</v>
      </c>
      <c r="H18" s="798">
        <v>4.8982250000000001</v>
      </c>
      <c r="I18" s="799">
        <v>1098.95</v>
      </c>
      <c r="J18" s="798">
        <v>2.0489000000000002</v>
      </c>
      <c r="K18" s="799">
        <v>564.73</v>
      </c>
      <c r="L18" s="798">
        <v>2.2172499999999999</v>
      </c>
      <c r="M18" s="799">
        <v>324.54000000000002</v>
      </c>
      <c r="N18" s="798">
        <v>8.6290750000000003</v>
      </c>
      <c r="O18" s="799">
        <v>251.85</v>
      </c>
      <c r="P18" s="798">
        <v>0.76692499999999997</v>
      </c>
      <c r="Q18" s="799">
        <v>326.18</v>
      </c>
    </row>
    <row r="19" spans="1:17" ht="11.45" customHeight="1">
      <c r="A19" s="641">
        <v>42091</v>
      </c>
      <c r="B19" s="750">
        <v>2.5792999999999999</v>
      </c>
      <c r="C19" s="761">
        <v>527.45000000000005</v>
      </c>
      <c r="D19" s="750">
        <v>5.7363</v>
      </c>
      <c r="E19" s="761">
        <v>375.76</v>
      </c>
      <c r="F19" s="750">
        <v>1.0093749999999999</v>
      </c>
      <c r="G19" s="761">
        <v>415.03</v>
      </c>
      <c r="H19" s="750">
        <v>2.4350749999999999</v>
      </c>
      <c r="I19" s="761">
        <v>1134.77</v>
      </c>
      <c r="J19" s="750">
        <v>1.3891249999999999</v>
      </c>
      <c r="K19" s="761">
        <v>573.57000000000005</v>
      </c>
      <c r="L19" s="750">
        <v>2.76695</v>
      </c>
      <c r="M19" s="761">
        <v>319.13</v>
      </c>
      <c r="N19" s="750">
        <v>3.3975249999999999</v>
      </c>
      <c r="O19" s="761">
        <v>269.81</v>
      </c>
      <c r="P19" s="750">
        <v>0.94572500000000004</v>
      </c>
      <c r="Q19" s="761">
        <v>324.89999999999998</v>
      </c>
    </row>
    <row r="20" spans="1:17" ht="11.45" customHeight="1">
      <c r="A20" s="641">
        <v>42098</v>
      </c>
      <c r="B20" s="752">
        <v>2.4678249999999999</v>
      </c>
      <c r="C20" s="751">
        <v>568.22</v>
      </c>
      <c r="D20" s="752">
        <v>2.963625</v>
      </c>
      <c r="E20" s="751">
        <v>378.73</v>
      </c>
      <c r="F20" s="752">
        <v>1.0760000000000001</v>
      </c>
      <c r="G20" s="751">
        <v>419.57</v>
      </c>
      <c r="H20" s="752">
        <v>3.1330749999999998</v>
      </c>
      <c r="I20" s="751">
        <v>1153.31</v>
      </c>
      <c r="J20" s="752">
        <v>1.2136499999999999</v>
      </c>
      <c r="K20" s="751">
        <v>583.95000000000005</v>
      </c>
      <c r="L20" s="752">
        <v>3.1394250000000001</v>
      </c>
      <c r="M20" s="751">
        <v>311.52999999999997</v>
      </c>
      <c r="N20" s="752">
        <v>3.674925</v>
      </c>
      <c r="O20" s="751">
        <v>271.47000000000003</v>
      </c>
      <c r="P20" s="752">
        <v>1.9646999999999999</v>
      </c>
      <c r="Q20" s="751">
        <v>316.94</v>
      </c>
    </row>
    <row r="21" spans="1:17" ht="11.45" customHeight="1">
      <c r="A21" s="641">
        <v>42105</v>
      </c>
      <c r="B21" s="752">
        <v>1.1831750000000001</v>
      </c>
      <c r="C21" s="751">
        <v>611.19000000000005</v>
      </c>
      <c r="D21" s="752">
        <v>2.2517499999999999</v>
      </c>
      <c r="E21" s="751">
        <v>384.56</v>
      </c>
      <c r="F21" s="752">
        <v>1.029325</v>
      </c>
      <c r="G21" s="751">
        <v>434.15</v>
      </c>
      <c r="H21" s="752">
        <v>3.1994750000000001</v>
      </c>
      <c r="I21" s="751">
        <v>1159.78</v>
      </c>
      <c r="J21" s="752">
        <v>1.4337</v>
      </c>
      <c r="K21" s="751">
        <v>611.13</v>
      </c>
      <c r="L21" s="752">
        <v>6.4118750000000002</v>
      </c>
      <c r="M21" s="751">
        <v>296.43</v>
      </c>
      <c r="N21" s="752">
        <v>2.904525</v>
      </c>
      <c r="O21" s="751">
        <v>274.25</v>
      </c>
      <c r="P21" s="752">
        <v>1.357275</v>
      </c>
      <c r="Q21" s="751">
        <v>335.42</v>
      </c>
    </row>
    <row r="22" spans="1:17" ht="11.45" customHeight="1">
      <c r="A22" s="641">
        <v>42112</v>
      </c>
      <c r="B22" s="798">
        <v>1.91265</v>
      </c>
      <c r="C22" s="799">
        <v>670.84</v>
      </c>
      <c r="D22" s="798">
        <v>3.4091499999999999</v>
      </c>
      <c r="E22" s="799">
        <v>377.59</v>
      </c>
      <c r="F22" s="798">
        <v>0.87734999999999996</v>
      </c>
      <c r="G22" s="799">
        <v>449.3</v>
      </c>
      <c r="H22" s="798">
        <v>4.4553750000000001</v>
      </c>
      <c r="I22" s="799">
        <v>1128.8399999999999</v>
      </c>
      <c r="J22" s="798">
        <v>1.7819</v>
      </c>
      <c r="K22" s="799">
        <v>622.12</v>
      </c>
      <c r="L22" s="798">
        <v>2.9967000000000001</v>
      </c>
      <c r="M22" s="799">
        <v>302.02</v>
      </c>
      <c r="N22" s="798">
        <v>7.9535749999999998</v>
      </c>
      <c r="O22" s="799">
        <v>273.95</v>
      </c>
      <c r="P22" s="798">
        <v>9.4991500000000002</v>
      </c>
      <c r="Q22" s="799">
        <v>320.12</v>
      </c>
    </row>
    <row r="23" spans="1:17" ht="11.45" customHeight="1">
      <c r="A23" s="641">
        <v>42119</v>
      </c>
      <c r="B23" s="750">
        <v>2.5657999999999999</v>
      </c>
      <c r="C23" s="761">
        <v>781.68</v>
      </c>
      <c r="D23" s="750">
        <v>2.2383500000000001</v>
      </c>
      <c r="E23" s="761">
        <v>395.03</v>
      </c>
      <c r="F23" s="750">
        <v>1.3590500000000001</v>
      </c>
      <c r="G23" s="761">
        <v>444.61</v>
      </c>
      <c r="H23" s="750">
        <v>2.8348</v>
      </c>
      <c r="I23" s="761">
        <v>1141.78</v>
      </c>
      <c r="J23" s="750">
        <v>1.29355</v>
      </c>
      <c r="K23" s="761">
        <v>635.94000000000005</v>
      </c>
      <c r="L23" s="750">
        <v>1.8964000000000001</v>
      </c>
      <c r="M23" s="761">
        <v>303.17</v>
      </c>
      <c r="N23" s="750">
        <v>9.7780000000000005</v>
      </c>
      <c r="O23" s="761">
        <v>276.70999999999998</v>
      </c>
      <c r="P23" s="750">
        <v>2.3229250000000001</v>
      </c>
      <c r="Q23" s="761">
        <v>328.68</v>
      </c>
    </row>
    <row r="24" spans="1:17" ht="11.45" customHeight="1">
      <c r="A24" s="641">
        <v>42126</v>
      </c>
      <c r="B24" s="752">
        <v>1.94015</v>
      </c>
      <c r="C24" s="751">
        <v>800.61</v>
      </c>
      <c r="D24" s="752">
        <v>1.4421999999999999</v>
      </c>
      <c r="E24" s="751">
        <v>397.6</v>
      </c>
      <c r="F24" s="752">
        <v>0.78247500000000003</v>
      </c>
      <c r="G24" s="751">
        <v>432.09</v>
      </c>
      <c r="H24" s="752">
        <v>2.6718500000000001</v>
      </c>
      <c r="I24" s="751">
        <v>1129.9000000000001</v>
      </c>
      <c r="J24" s="752">
        <v>1.2116499999999999</v>
      </c>
      <c r="K24" s="751">
        <v>650.25</v>
      </c>
      <c r="L24" s="752">
        <v>3.2282250000000001</v>
      </c>
      <c r="M24" s="751">
        <v>298.56</v>
      </c>
      <c r="N24" s="752">
        <v>2.4777749999999998</v>
      </c>
      <c r="O24" s="751">
        <v>267.10000000000002</v>
      </c>
      <c r="P24" s="752">
        <v>3.374225</v>
      </c>
      <c r="Q24" s="751">
        <v>308.83</v>
      </c>
    </row>
    <row r="25" spans="1:17" ht="11.45" customHeight="1">
      <c r="A25" s="641">
        <v>42133</v>
      </c>
      <c r="B25" s="752">
        <v>2.8863500000000002</v>
      </c>
      <c r="C25" s="751">
        <v>795.29</v>
      </c>
      <c r="D25" s="752">
        <v>1.8290500000000001</v>
      </c>
      <c r="E25" s="751">
        <v>403</v>
      </c>
      <c r="F25" s="752">
        <v>1.35795</v>
      </c>
      <c r="G25" s="751">
        <v>430.72</v>
      </c>
      <c r="H25" s="752">
        <v>5.6654</v>
      </c>
      <c r="I25" s="751">
        <v>1113.69</v>
      </c>
      <c r="J25" s="752">
        <v>1.2034499999999999</v>
      </c>
      <c r="K25" s="751">
        <v>664.03</v>
      </c>
      <c r="L25" s="752">
        <v>2.3546999999999998</v>
      </c>
      <c r="M25" s="751">
        <v>297.87</v>
      </c>
      <c r="N25" s="752">
        <v>5.3632749999999998</v>
      </c>
      <c r="O25" s="751">
        <v>264.08999999999997</v>
      </c>
      <c r="P25" s="752">
        <v>1.97505</v>
      </c>
      <c r="Q25" s="751">
        <v>314.70999999999998</v>
      </c>
    </row>
    <row r="26" spans="1:17" ht="11.45" customHeight="1">
      <c r="A26" s="641">
        <v>42140</v>
      </c>
      <c r="B26" s="798">
        <v>1.749625</v>
      </c>
      <c r="C26" s="799">
        <v>795.18</v>
      </c>
      <c r="D26" s="798">
        <v>1.8394250000000001</v>
      </c>
      <c r="E26" s="799">
        <v>409.6</v>
      </c>
      <c r="F26" s="798">
        <v>2.2037499999999999</v>
      </c>
      <c r="G26" s="799">
        <v>432.55</v>
      </c>
      <c r="H26" s="798">
        <v>3.8695499999999998</v>
      </c>
      <c r="I26" s="799">
        <v>1140.4100000000001</v>
      </c>
      <c r="J26" s="798">
        <v>1.28515</v>
      </c>
      <c r="K26" s="799">
        <v>677.89</v>
      </c>
      <c r="L26" s="798">
        <v>1.9829749999999999</v>
      </c>
      <c r="M26" s="799">
        <v>301.95</v>
      </c>
      <c r="N26" s="798">
        <v>2.3296000000000001</v>
      </c>
      <c r="O26" s="799">
        <v>271.25</v>
      </c>
      <c r="P26" s="798">
        <v>2.046875</v>
      </c>
      <c r="Q26" s="799">
        <v>317.83999999999997</v>
      </c>
    </row>
    <row r="27" spans="1:17" ht="11.45" customHeight="1">
      <c r="A27" s="641">
        <v>42147</v>
      </c>
      <c r="B27" s="750">
        <v>1.813375</v>
      </c>
      <c r="C27" s="761">
        <v>770.13</v>
      </c>
      <c r="D27" s="750">
        <v>2.5039250000000002</v>
      </c>
      <c r="E27" s="761">
        <v>416.32</v>
      </c>
      <c r="F27" s="750">
        <v>0.79752500000000004</v>
      </c>
      <c r="G27" s="761">
        <v>461.44</v>
      </c>
      <c r="H27" s="750">
        <v>3.0219999999999998</v>
      </c>
      <c r="I27" s="761">
        <v>1144.02</v>
      </c>
      <c r="J27" s="750">
        <v>0.98802500000000004</v>
      </c>
      <c r="K27" s="761">
        <v>684.93</v>
      </c>
      <c r="L27" s="750">
        <v>4.6789249999999996</v>
      </c>
      <c r="M27" s="761">
        <v>298.52</v>
      </c>
      <c r="N27" s="750">
        <v>4.2350750000000001</v>
      </c>
      <c r="O27" s="761">
        <v>276.31</v>
      </c>
      <c r="P27" s="750">
        <v>3.588225</v>
      </c>
      <c r="Q27" s="761">
        <v>325.94</v>
      </c>
    </row>
    <row r="28" spans="1:17" ht="11.45" customHeight="1">
      <c r="A28" s="641">
        <v>42154</v>
      </c>
      <c r="B28" s="752">
        <v>1.763625</v>
      </c>
      <c r="C28" s="751">
        <v>681.42</v>
      </c>
      <c r="D28" s="752">
        <v>3.1178750000000002</v>
      </c>
      <c r="E28" s="751">
        <v>434.5</v>
      </c>
      <c r="F28" s="752">
        <v>3.2740749999999998</v>
      </c>
      <c r="G28" s="751">
        <v>466.72</v>
      </c>
      <c r="H28" s="752">
        <v>3.5144000000000002</v>
      </c>
      <c r="I28" s="751">
        <v>1140.05</v>
      </c>
      <c r="J28" s="752">
        <v>2.0146000000000002</v>
      </c>
      <c r="K28" s="751">
        <v>691.16</v>
      </c>
      <c r="L28" s="752">
        <v>1.9770749999999999</v>
      </c>
      <c r="M28" s="751">
        <v>305.64</v>
      </c>
      <c r="N28" s="752">
        <v>6.7756749999999997</v>
      </c>
      <c r="O28" s="751">
        <v>260.49</v>
      </c>
      <c r="P28" s="752">
        <v>0.79697499999999999</v>
      </c>
      <c r="Q28" s="751">
        <v>326.33999999999997</v>
      </c>
    </row>
    <row r="29" spans="1:17" ht="11.45" customHeight="1">
      <c r="A29" s="641">
        <v>42161</v>
      </c>
      <c r="B29" s="752">
        <v>4.9288749999999997</v>
      </c>
      <c r="C29" s="751">
        <v>567.1</v>
      </c>
      <c r="D29" s="752">
        <v>1.984075</v>
      </c>
      <c r="E29" s="751">
        <v>425.55</v>
      </c>
      <c r="F29" s="752">
        <v>1.4948999999999999</v>
      </c>
      <c r="G29" s="751">
        <v>460.41</v>
      </c>
      <c r="H29" s="752">
        <v>5.9667500000000002</v>
      </c>
      <c r="I29" s="751">
        <v>1106.45</v>
      </c>
      <c r="J29" s="752">
        <v>1.509925</v>
      </c>
      <c r="K29" s="751">
        <v>687.83</v>
      </c>
      <c r="L29" s="752">
        <v>2.4404499999999998</v>
      </c>
      <c r="M29" s="751">
        <v>303.3</v>
      </c>
      <c r="N29" s="752">
        <v>2.66425</v>
      </c>
      <c r="O29" s="751">
        <v>259.02</v>
      </c>
      <c r="P29" s="752">
        <v>0.75534999999999997</v>
      </c>
      <c r="Q29" s="751">
        <v>320.47000000000003</v>
      </c>
    </row>
    <row r="30" spans="1:17" ht="11.45" customHeight="1">
      <c r="A30" s="641">
        <v>42168</v>
      </c>
      <c r="B30" s="798">
        <v>4.5671999999999997</v>
      </c>
      <c r="C30" s="799">
        <v>571.41999999999996</v>
      </c>
      <c r="D30" s="798">
        <v>3.765225</v>
      </c>
      <c r="E30" s="799">
        <v>437.52</v>
      </c>
      <c r="F30" s="798">
        <v>1.105475</v>
      </c>
      <c r="G30" s="799">
        <v>464.84</v>
      </c>
      <c r="H30" s="798">
        <v>3.7719</v>
      </c>
      <c r="I30" s="799">
        <v>1107.95</v>
      </c>
      <c r="J30" s="798">
        <v>1.312325</v>
      </c>
      <c r="K30" s="799">
        <v>700.62</v>
      </c>
      <c r="L30" s="798">
        <v>3.1217250000000001</v>
      </c>
      <c r="M30" s="799">
        <v>307.47000000000003</v>
      </c>
      <c r="N30" s="798">
        <v>3.4916499999999999</v>
      </c>
      <c r="O30" s="799">
        <v>248.87</v>
      </c>
      <c r="P30" s="798">
        <v>1.3523000000000001</v>
      </c>
      <c r="Q30" s="799">
        <v>310.11</v>
      </c>
    </row>
    <row r="31" spans="1:17" ht="11.45" customHeight="1">
      <c r="A31" s="641">
        <v>42175</v>
      </c>
      <c r="B31" s="750">
        <v>2.2681499999999999</v>
      </c>
      <c r="C31" s="761">
        <v>584.26</v>
      </c>
      <c r="D31" s="750">
        <v>1.8200499999999999</v>
      </c>
      <c r="E31" s="761">
        <v>450.09</v>
      </c>
      <c r="F31" s="750">
        <v>1.090975</v>
      </c>
      <c r="G31" s="761">
        <v>470.33</v>
      </c>
      <c r="H31" s="750">
        <v>4.4303999999999997</v>
      </c>
      <c r="I31" s="761">
        <v>1094.49</v>
      </c>
      <c r="J31" s="750">
        <v>1.5435000000000001</v>
      </c>
      <c r="K31" s="761">
        <v>702.07</v>
      </c>
      <c r="L31" s="750">
        <v>2.7331750000000001</v>
      </c>
      <c r="M31" s="761">
        <v>323.35000000000002</v>
      </c>
      <c r="N31" s="750">
        <v>4.2695249999999998</v>
      </c>
      <c r="O31" s="761">
        <v>260.14999999999998</v>
      </c>
      <c r="P31" s="750">
        <v>0.59002500000000002</v>
      </c>
      <c r="Q31" s="761">
        <v>331.68</v>
      </c>
    </row>
    <row r="32" spans="1:17" ht="11.45" customHeight="1">
      <c r="A32" s="641">
        <v>42182</v>
      </c>
      <c r="B32" s="752">
        <v>3.3008250000000001</v>
      </c>
      <c r="C32" s="751">
        <v>596.08000000000004</v>
      </c>
      <c r="D32" s="752">
        <v>2.2108500000000002</v>
      </c>
      <c r="E32" s="751">
        <v>480.91</v>
      </c>
      <c r="F32" s="752">
        <v>0.65967500000000001</v>
      </c>
      <c r="G32" s="751">
        <v>467.77</v>
      </c>
      <c r="H32" s="752">
        <v>7.0798249999999996</v>
      </c>
      <c r="I32" s="751">
        <v>1097.4000000000001</v>
      </c>
      <c r="J32" s="752">
        <v>1.4576249999999999</v>
      </c>
      <c r="K32" s="751">
        <v>711.3</v>
      </c>
      <c r="L32" s="752">
        <v>2.3674750000000002</v>
      </c>
      <c r="M32" s="751">
        <v>356.62</v>
      </c>
      <c r="N32" s="752">
        <v>4.9458500000000001</v>
      </c>
      <c r="O32" s="751">
        <v>280.31</v>
      </c>
      <c r="P32" s="752">
        <v>2.0510999999999999</v>
      </c>
      <c r="Q32" s="751">
        <v>349.38</v>
      </c>
    </row>
    <row r="33" spans="1:17" ht="11.45" customHeight="1">
      <c r="A33" s="641">
        <v>42189</v>
      </c>
      <c r="B33" s="752">
        <v>2.0832000000000002</v>
      </c>
      <c r="C33" s="751">
        <v>589.94000000000005</v>
      </c>
      <c r="D33" s="752">
        <v>1.6772750000000001</v>
      </c>
      <c r="E33" s="751">
        <v>494.35</v>
      </c>
      <c r="F33" s="752">
        <v>0.59624999999999995</v>
      </c>
      <c r="G33" s="751">
        <v>467.74</v>
      </c>
      <c r="H33" s="752">
        <v>5.4555499999999997</v>
      </c>
      <c r="I33" s="751">
        <v>1106.82</v>
      </c>
      <c r="J33" s="752">
        <v>0.63612500000000005</v>
      </c>
      <c r="K33" s="751">
        <v>716.17</v>
      </c>
      <c r="L33" s="752">
        <v>1.8835500000000001</v>
      </c>
      <c r="M33" s="751">
        <v>359.17</v>
      </c>
      <c r="N33" s="752">
        <v>2.9462999999999999</v>
      </c>
      <c r="O33" s="751">
        <v>280.82</v>
      </c>
      <c r="P33" s="752">
        <v>1.2030749999999999</v>
      </c>
      <c r="Q33" s="751">
        <v>337.14</v>
      </c>
    </row>
    <row r="34" spans="1:17" ht="11.45" customHeight="1">
      <c r="A34" s="641">
        <v>42196</v>
      </c>
      <c r="B34" s="798">
        <v>2.4070749999999999</v>
      </c>
      <c r="C34" s="799">
        <v>550.48</v>
      </c>
      <c r="D34" s="798">
        <v>1.224475</v>
      </c>
      <c r="E34" s="799">
        <v>501.95</v>
      </c>
      <c r="F34" s="798">
        <v>1.067825</v>
      </c>
      <c r="G34" s="799">
        <v>448.12</v>
      </c>
      <c r="H34" s="798">
        <v>3.4078249999999999</v>
      </c>
      <c r="I34" s="799">
        <v>1117.25</v>
      </c>
      <c r="J34" s="798">
        <v>2.0813250000000001</v>
      </c>
      <c r="K34" s="799">
        <v>700.82</v>
      </c>
      <c r="L34" s="798">
        <v>4.8364000000000003</v>
      </c>
      <c r="M34" s="799">
        <v>340.37</v>
      </c>
      <c r="N34" s="798">
        <v>4.8471000000000002</v>
      </c>
      <c r="O34" s="799">
        <v>265.35000000000002</v>
      </c>
      <c r="P34" s="798">
        <v>1.1276250000000001</v>
      </c>
      <c r="Q34" s="799">
        <v>327.10000000000002</v>
      </c>
    </row>
    <row r="35" spans="1:17" ht="11.45" customHeight="1">
      <c r="A35" s="641">
        <v>42203</v>
      </c>
      <c r="B35" s="750">
        <v>5.4473750000000001</v>
      </c>
      <c r="C35" s="761">
        <v>488.98</v>
      </c>
      <c r="D35" s="750">
        <v>2.12575</v>
      </c>
      <c r="E35" s="761">
        <v>487.27</v>
      </c>
      <c r="F35" s="750">
        <v>0.57069999999999999</v>
      </c>
      <c r="G35" s="761">
        <v>424.96</v>
      </c>
      <c r="H35" s="750">
        <v>5.7785000000000002</v>
      </c>
      <c r="I35" s="761">
        <v>1100.9000000000001</v>
      </c>
      <c r="J35" s="750">
        <v>1.8747750000000001</v>
      </c>
      <c r="K35" s="761">
        <v>686.59</v>
      </c>
      <c r="L35" s="750">
        <v>4.1248750000000003</v>
      </c>
      <c r="M35" s="761">
        <v>327.51</v>
      </c>
      <c r="N35" s="750">
        <v>6.2448750000000004</v>
      </c>
      <c r="O35" s="761">
        <v>242.2</v>
      </c>
      <c r="P35" s="750">
        <v>0.77852500000000002</v>
      </c>
      <c r="Q35" s="761">
        <v>327.27999999999997</v>
      </c>
    </row>
    <row r="36" spans="1:17" ht="11.45" customHeight="1">
      <c r="A36" s="641">
        <v>42210</v>
      </c>
      <c r="B36" s="752">
        <v>3.3051249999999999</v>
      </c>
      <c r="C36" s="751">
        <v>494.13</v>
      </c>
      <c r="D36" s="752">
        <v>1.3997999999999999</v>
      </c>
      <c r="E36" s="751">
        <v>479.84</v>
      </c>
      <c r="F36" s="752">
        <v>1.369075</v>
      </c>
      <c r="G36" s="751">
        <v>399.21</v>
      </c>
      <c r="H36" s="752">
        <v>4.8074250000000003</v>
      </c>
      <c r="I36" s="751">
        <v>1109.6600000000001</v>
      </c>
      <c r="J36" s="752">
        <v>1.81765</v>
      </c>
      <c r="K36" s="751">
        <v>689.98</v>
      </c>
      <c r="L36" s="752">
        <v>4.8049749999999998</v>
      </c>
      <c r="M36" s="751">
        <v>322.45</v>
      </c>
      <c r="N36" s="752">
        <v>2.8472</v>
      </c>
      <c r="O36" s="751">
        <v>248.88</v>
      </c>
      <c r="P36" s="752">
        <v>1.6394249999999999</v>
      </c>
      <c r="Q36" s="751">
        <v>319.89999999999998</v>
      </c>
    </row>
    <row r="37" spans="1:17" ht="11.45" customHeight="1">
      <c r="A37" s="641">
        <v>42217</v>
      </c>
      <c r="B37" s="752">
        <v>4.2357750000000003</v>
      </c>
      <c r="C37" s="751">
        <v>489.65</v>
      </c>
      <c r="D37" s="752">
        <v>3.9901749999999998</v>
      </c>
      <c r="E37" s="751">
        <v>391.93</v>
      </c>
      <c r="F37" s="752">
        <v>2.4349750000000001</v>
      </c>
      <c r="G37" s="751">
        <v>355.18</v>
      </c>
      <c r="H37" s="752">
        <v>9.5402249999999995</v>
      </c>
      <c r="I37" s="751">
        <v>1111.46</v>
      </c>
      <c r="J37" s="752">
        <v>1.5029250000000001</v>
      </c>
      <c r="K37" s="751">
        <v>665.86</v>
      </c>
      <c r="L37" s="752">
        <v>2.1180750000000002</v>
      </c>
      <c r="M37" s="751">
        <v>321.55</v>
      </c>
      <c r="N37" s="752">
        <v>4.9621750000000002</v>
      </c>
      <c r="O37" s="751">
        <v>241.29</v>
      </c>
      <c r="P37" s="752">
        <v>2.1283500000000002</v>
      </c>
      <c r="Q37" s="751">
        <v>316.33999999999997</v>
      </c>
    </row>
    <row r="38" spans="1:17" ht="11.45" customHeight="1">
      <c r="A38" s="641">
        <v>42224</v>
      </c>
      <c r="B38" s="798">
        <v>1.7669999999999999</v>
      </c>
      <c r="C38" s="799">
        <v>497.53</v>
      </c>
      <c r="D38" s="798">
        <v>2.5698249999999998</v>
      </c>
      <c r="E38" s="799">
        <v>381.05</v>
      </c>
      <c r="F38" s="798">
        <v>2.5069249999999998</v>
      </c>
      <c r="G38" s="799">
        <v>354.41</v>
      </c>
      <c r="H38" s="798">
        <v>3.1915499999999999</v>
      </c>
      <c r="I38" s="799">
        <v>1172.06</v>
      </c>
      <c r="J38" s="798">
        <v>3.147125</v>
      </c>
      <c r="K38" s="799">
        <v>629.64</v>
      </c>
      <c r="L38" s="798">
        <v>4.7156500000000001</v>
      </c>
      <c r="M38" s="799">
        <v>318.17</v>
      </c>
      <c r="N38" s="798">
        <v>4.8550500000000003</v>
      </c>
      <c r="O38" s="799">
        <v>242.37</v>
      </c>
      <c r="P38" s="798">
        <v>0.76200000000000001</v>
      </c>
      <c r="Q38" s="799">
        <v>320.47000000000003</v>
      </c>
    </row>
    <row r="39" spans="1:17" ht="11.45" customHeight="1">
      <c r="A39" s="641">
        <v>42231</v>
      </c>
      <c r="B39" s="750">
        <v>3.2618</v>
      </c>
      <c r="C39" s="761">
        <v>503.41</v>
      </c>
      <c r="D39" s="750">
        <v>6.0077749999999996</v>
      </c>
      <c r="E39" s="761">
        <v>350.19</v>
      </c>
      <c r="F39" s="750">
        <v>1.02945</v>
      </c>
      <c r="G39" s="761">
        <v>368.18</v>
      </c>
      <c r="H39" s="750">
        <v>2.6499000000000001</v>
      </c>
      <c r="I39" s="761">
        <v>1199.1300000000001</v>
      </c>
      <c r="J39" s="750">
        <v>1.093675</v>
      </c>
      <c r="K39" s="761">
        <v>653.53</v>
      </c>
      <c r="L39" s="750">
        <v>2.5424500000000001</v>
      </c>
      <c r="M39" s="761">
        <v>323.58999999999997</v>
      </c>
      <c r="N39" s="750">
        <v>4.2432499999999997</v>
      </c>
      <c r="O39" s="761">
        <v>253.09</v>
      </c>
      <c r="P39" s="750">
        <v>0.98909999999999998</v>
      </c>
      <c r="Q39" s="761">
        <v>324.73</v>
      </c>
    </row>
    <row r="40" spans="1:17" ht="11.45" customHeight="1">
      <c r="A40" s="641">
        <v>42238</v>
      </c>
      <c r="B40" s="752">
        <v>3.410075</v>
      </c>
      <c r="C40" s="751">
        <v>519.1</v>
      </c>
      <c r="D40" s="752">
        <v>3.2834249999999998</v>
      </c>
      <c r="E40" s="751">
        <v>314.45</v>
      </c>
      <c r="F40" s="752">
        <v>2.86355</v>
      </c>
      <c r="G40" s="751">
        <v>335.49</v>
      </c>
      <c r="H40" s="752">
        <v>1.7934749999999999</v>
      </c>
      <c r="I40" s="751">
        <v>1255.3</v>
      </c>
      <c r="J40" s="752">
        <v>1.841175</v>
      </c>
      <c r="K40" s="751">
        <v>642.99</v>
      </c>
      <c r="L40" s="752">
        <v>2.7159</v>
      </c>
      <c r="M40" s="751">
        <v>326.83</v>
      </c>
      <c r="N40" s="752">
        <v>4.0021500000000003</v>
      </c>
      <c r="O40" s="751">
        <v>249.5</v>
      </c>
      <c r="P40" s="752">
        <v>0.89485000000000003</v>
      </c>
      <c r="Q40" s="751">
        <v>328.88</v>
      </c>
    </row>
    <row r="41" spans="1:17" ht="11.45" customHeight="1">
      <c r="A41" s="641">
        <v>42245</v>
      </c>
      <c r="B41" s="752">
        <v>2.9241250000000001</v>
      </c>
      <c r="C41" s="751">
        <v>527.30999999999995</v>
      </c>
      <c r="D41" s="752">
        <v>4.0999749999999997</v>
      </c>
      <c r="E41" s="751">
        <v>300.54000000000002</v>
      </c>
      <c r="F41" s="752">
        <v>0.70662499999999995</v>
      </c>
      <c r="G41" s="751">
        <v>353.46</v>
      </c>
      <c r="H41" s="752">
        <v>3.2770999999999999</v>
      </c>
      <c r="I41" s="751">
        <v>1270.77</v>
      </c>
      <c r="J41" s="752">
        <v>1.601275</v>
      </c>
      <c r="K41" s="751">
        <v>635.67999999999995</v>
      </c>
      <c r="L41" s="752">
        <v>3.54325</v>
      </c>
      <c r="M41" s="751">
        <v>314.07</v>
      </c>
      <c r="N41" s="752">
        <v>4.809825</v>
      </c>
      <c r="O41" s="751">
        <v>264.52999999999997</v>
      </c>
      <c r="P41" s="752">
        <v>1.3558749999999999</v>
      </c>
      <c r="Q41" s="751">
        <v>328.79</v>
      </c>
    </row>
    <row r="42" spans="1:17" ht="11.45" customHeight="1">
      <c r="A42" s="641">
        <v>42252</v>
      </c>
      <c r="B42" s="798">
        <v>5.6663249999999996</v>
      </c>
      <c r="C42" s="799">
        <v>487.98</v>
      </c>
      <c r="D42" s="798">
        <v>5.8942750000000004</v>
      </c>
      <c r="E42" s="799">
        <v>293.89999999999998</v>
      </c>
      <c r="F42" s="798">
        <v>0.81945000000000001</v>
      </c>
      <c r="G42" s="799">
        <v>320.87</v>
      </c>
      <c r="H42" s="798">
        <v>1.7680499999999999</v>
      </c>
      <c r="I42" s="799">
        <v>1283.52</v>
      </c>
      <c r="J42" s="798">
        <v>1.0481499999999999</v>
      </c>
      <c r="K42" s="799">
        <v>637.80999999999995</v>
      </c>
      <c r="L42" s="798">
        <v>12.6754</v>
      </c>
      <c r="M42" s="799">
        <v>307.26</v>
      </c>
      <c r="N42" s="798">
        <v>2.29325</v>
      </c>
      <c r="O42" s="799">
        <v>259.49</v>
      </c>
      <c r="P42" s="798">
        <v>1.2089000000000001</v>
      </c>
      <c r="Q42" s="799">
        <v>322.01</v>
      </c>
    </row>
    <row r="43" spans="1:17" ht="11.45" customHeight="1">
      <c r="A43" s="641">
        <v>42259</v>
      </c>
      <c r="B43" s="750">
        <v>4.0932250000000003</v>
      </c>
      <c r="C43" s="761">
        <v>488.38</v>
      </c>
      <c r="D43" s="750">
        <v>3.5378500000000002</v>
      </c>
      <c r="E43" s="761">
        <v>295.08999999999997</v>
      </c>
      <c r="F43" s="750">
        <v>2.3077000000000001</v>
      </c>
      <c r="G43" s="761">
        <v>324.7</v>
      </c>
      <c r="H43" s="750">
        <v>1.7374499999999999</v>
      </c>
      <c r="I43" s="761">
        <v>1311.89</v>
      </c>
      <c r="J43" s="750">
        <v>1.5782750000000001</v>
      </c>
      <c r="K43" s="761">
        <v>610.89</v>
      </c>
      <c r="L43" s="750">
        <v>4.3156749999999997</v>
      </c>
      <c r="M43" s="761">
        <v>296.62</v>
      </c>
      <c r="N43" s="750">
        <v>4.6907249999999996</v>
      </c>
      <c r="O43" s="761">
        <v>244.45</v>
      </c>
      <c r="P43" s="750">
        <v>2.3911250000000002</v>
      </c>
      <c r="Q43" s="761">
        <v>321.89</v>
      </c>
    </row>
    <row r="44" spans="1:17" ht="11.45" customHeight="1">
      <c r="A44" s="641">
        <v>42266</v>
      </c>
      <c r="B44" s="752">
        <v>2.4688750000000002</v>
      </c>
      <c r="C44" s="751">
        <v>474.48</v>
      </c>
      <c r="D44" s="752">
        <v>2.4290500000000002</v>
      </c>
      <c r="E44" s="751">
        <v>288.02</v>
      </c>
      <c r="F44" s="752">
        <v>5.2294499999999999</v>
      </c>
      <c r="G44" s="751">
        <v>305.68</v>
      </c>
      <c r="H44" s="752">
        <v>1.5975250000000001</v>
      </c>
      <c r="I44" s="751">
        <v>1294.01</v>
      </c>
      <c r="J44" s="752">
        <v>1.5932500000000001</v>
      </c>
      <c r="K44" s="751">
        <v>571.26</v>
      </c>
      <c r="L44" s="752">
        <v>1.6554</v>
      </c>
      <c r="M44" s="751">
        <v>301.83999999999997</v>
      </c>
      <c r="N44" s="752">
        <v>4.9337249999999999</v>
      </c>
      <c r="O44" s="751">
        <v>233.92</v>
      </c>
      <c r="P44" s="752">
        <v>1.9453750000000001</v>
      </c>
      <c r="Q44" s="751">
        <v>314.27</v>
      </c>
    </row>
    <row r="45" spans="1:17" ht="11.45" customHeight="1">
      <c r="A45" s="641">
        <v>42273</v>
      </c>
      <c r="B45" s="752">
        <v>7.1143749999999999</v>
      </c>
      <c r="C45" s="751">
        <v>460.1</v>
      </c>
      <c r="D45" s="752">
        <v>4.1475749999999998</v>
      </c>
      <c r="E45" s="751">
        <v>281.24</v>
      </c>
      <c r="F45" s="752">
        <v>2.664825</v>
      </c>
      <c r="G45" s="751">
        <v>296</v>
      </c>
      <c r="H45" s="752">
        <v>4.6646999999999998</v>
      </c>
      <c r="I45" s="751">
        <v>1206.3</v>
      </c>
      <c r="J45" s="752">
        <v>2.6354250000000001</v>
      </c>
      <c r="K45" s="751">
        <v>490.21</v>
      </c>
      <c r="L45" s="752">
        <v>3.2466750000000002</v>
      </c>
      <c r="M45" s="751">
        <v>288.72000000000003</v>
      </c>
      <c r="N45" s="752">
        <v>5.115075</v>
      </c>
      <c r="O45" s="751">
        <v>212.82</v>
      </c>
      <c r="P45" s="752">
        <v>0.65229999999999999</v>
      </c>
      <c r="Q45" s="751">
        <v>310.44</v>
      </c>
    </row>
    <row r="46" spans="1:17" ht="11.45" customHeight="1">
      <c r="A46" s="641">
        <v>42280</v>
      </c>
      <c r="B46" s="798">
        <v>3.0663999999999998</v>
      </c>
      <c r="C46" s="799">
        <v>459.59</v>
      </c>
      <c r="D46" s="798">
        <v>4.2598000000000003</v>
      </c>
      <c r="E46" s="799">
        <v>262.58</v>
      </c>
      <c r="F46" s="798">
        <v>2.356725</v>
      </c>
      <c r="G46" s="799">
        <v>290.64999999999998</v>
      </c>
      <c r="H46" s="798">
        <v>6.9377250000000004</v>
      </c>
      <c r="I46" s="799">
        <v>1159.56</v>
      </c>
      <c r="J46" s="798">
        <v>3.0479250000000002</v>
      </c>
      <c r="K46" s="799">
        <v>440.98</v>
      </c>
      <c r="L46" s="798">
        <v>3.7333249999999998</v>
      </c>
      <c r="M46" s="799">
        <v>270.58999999999997</v>
      </c>
      <c r="N46" s="798">
        <v>2.7692000000000001</v>
      </c>
      <c r="O46" s="799">
        <v>215.47</v>
      </c>
      <c r="P46" s="798">
        <v>1.157675</v>
      </c>
      <c r="Q46" s="799">
        <v>294.04000000000002</v>
      </c>
    </row>
    <row r="47" spans="1:17" ht="11.45" customHeight="1">
      <c r="A47" s="641">
        <v>42287</v>
      </c>
      <c r="B47" s="750">
        <v>3.31995</v>
      </c>
      <c r="C47" s="761">
        <v>449.49</v>
      </c>
      <c r="D47" s="750">
        <v>6.0548999999999999</v>
      </c>
      <c r="E47" s="761">
        <v>247.79</v>
      </c>
      <c r="F47" s="750">
        <v>3.9232999999999998</v>
      </c>
      <c r="G47" s="761">
        <v>252.62</v>
      </c>
      <c r="H47" s="750">
        <v>5.0123249999999997</v>
      </c>
      <c r="I47" s="761">
        <v>1152.17</v>
      </c>
      <c r="J47" s="750">
        <v>4.2322749999999996</v>
      </c>
      <c r="K47" s="761">
        <v>404.18</v>
      </c>
      <c r="L47" s="750">
        <v>4.2793999999999999</v>
      </c>
      <c r="M47" s="761">
        <v>259.58</v>
      </c>
      <c r="N47" s="750">
        <v>6.4784499999999996</v>
      </c>
      <c r="O47" s="761">
        <v>193.16</v>
      </c>
      <c r="P47" s="750">
        <v>1.254575</v>
      </c>
      <c r="Q47" s="761">
        <v>299.2</v>
      </c>
    </row>
    <row r="48" spans="1:17" ht="11.45" customHeight="1">
      <c r="A48" s="641">
        <v>42294</v>
      </c>
      <c r="B48" s="752">
        <v>2.4882249999999999</v>
      </c>
      <c r="C48" s="751">
        <v>463.6</v>
      </c>
      <c r="D48" s="752">
        <v>1.8264499999999999</v>
      </c>
      <c r="E48" s="751">
        <v>263.8</v>
      </c>
      <c r="F48" s="752">
        <v>2.1764000000000001</v>
      </c>
      <c r="G48" s="751">
        <v>285.23</v>
      </c>
      <c r="H48" s="752">
        <v>3.3373750000000002</v>
      </c>
      <c r="I48" s="751">
        <v>1162.79</v>
      </c>
      <c r="J48" s="752">
        <v>1.9860500000000001</v>
      </c>
      <c r="K48" s="751">
        <v>431.33</v>
      </c>
      <c r="L48" s="752">
        <v>4.03965</v>
      </c>
      <c r="M48" s="751">
        <v>261.45</v>
      </c>
      <c r="N48" s="752">
        <v>4.0799250000000002</v>
      </c>
      <c r="O48" s="751">
        <v>224.27</v>
      </c>
      <c r="P48" s="752">
        <v>1.7061500000000001</v>
      </c>
      <c r="Q48" s="751">
        <v>296.51</v>
      </c>
    </row>
    <row r="49" spans="1:17" ht="11.45" customHeight="1">
      <c r="A49" s="641">
        <v>42301</v>
      </c>
      <c r="B49" s="752">
        <v>2.1070500000000001</v>
      </c>
      <c r="C49" s="751">
        <v>469.24</v>
      </c>
      <c r="D49" s="752">
        <v>2.3209749999999998</v>
      </c>
      <c r="E49" s="751">
        <v>267.37</v>
      </c>
      <c r="F49" s="752">
        <v>1.489975</v>
      </c>
      <c r="G49" s="751">
        <v>299.35000000000002</v>
      </c>
      <c r="H49" s="752">
        <v>4.9856499999999997</v>
      </c>
      <c r="I49" s="751">
        <v>1171.6300000000001</v>
      </c>
      <c r="J49" s="752">
        <v>2.8191250000000001</v>
      </c>
      <c r="K49" s="751">
        <v>456.72</v>
      </c>
      <c r="L49" s="752">
        <v>1.825925</v>
      </c>
      <c r="M49" s="751">
        <v>271.81</v>
      </c>
      <c r="N49" s="752">
        <v>3.1837749999999998</v>
      </c>
      <c r="O49" s="751">
        <v>218.93</v>
      </c>
      <c r="P49" s="752">
        <v>0.85119999999999996</v>
      </c>
      <c r="Q49" s="751">
        <v>302.57</v>
      </c>
    </row>
    <row r="50" spans="1:17" ht="11.45" customHeight="1">
      <c r="A50" s="641">
        <v>42308</v>
      </c>
      <c r="B50" s="798">
        <v>4.2670250000000003</v>
      </c>
      <c r="C50" s="799">
        <v>461.6</v>
      </c>
      <c r="D50" s="798">
        <v>3.3456999999999999</v>
      </c>
      <c r="E50" s="799">
        <v>263.81</v>
      </c>
      <c r="F50" s="798">
        <v>0.69615000000000005</v>
      </c>
      <c r="G50" s="799">
        <v>351.03</v>
      </c>
      <c r="H50" s="798">
        <v>1.9523999999999999</v>
      </c>
      <c r="I50" s="799">
        <v>1198.52</v>
      </c>
      <c r="J50" s="798">
        <v>2.1293250000000001</v>
      </c>
      <c r="K50" s="799">
        <v>461.05</v>
      </c>
      <c r="L50" s="798">
        <v>3.4091</v>
      </c>
      <c r="M50" s="799">
        <v>260.23</v>
      </c>
      <c r="N50" s="798">
        <v>3.9830749999999999</v>
      </c>
      <c r="O50" s="799">
        <v>221</v>
      </c>
      <c r="P50" s="798">
        <v>0.76557500000000001</v>
      </c>
      <c r="Q50" s="799">
        <v>308.92</v>
      </c>
    </row>
    <row r="51" spans="1:17" ht="11.45" customHeight="1">
      <c r="A51" s="641">
        <v>42315</v>
      </c>
      <c r="B51" s="750">
        <v>2.0798000000000001</v>
      </c>
      <c r="C51" s="761">
        <v>461.62</v>
      </c>
      <c r="D51" s="750">
        <v>2.1889500000000002</v>
      </c>
      <c r="E51" s="761">
        <v>272.68</v>
      </c>
      <c r="F51" s="750">
        <v>1.3431999999999999</v>
      </c>
      <c r="G51" s="761">
        <v>341.15</v>
      </c>
      <c r="H51" s="750">
        <v>1.0702499999999999</v>
      </c>
      <c r="I51" s="761">
        <v>1233.99</v>
      </c>
      <c r="J51" s="750">
        <v>1.5322750000000001</v>
      </c>
      <c r="K51" s="761">
        <v>502.81</v>
      </c>
      <c r="L51" s="750">
        <v>1.6999500000000001</v>
      </c>
      <c r="M51" s="761">
        <v>270.05</v>
      </c>
      <c r="N51" s="750">
        <v>2.8020749999999999</v>
      </c>
      <c r="O51" s="761">
        <v>233.04</v>
      </c>
      <c r="P51" s="750">
        <v>1.08365</v>
      </c>
      <c r="Q51" s="761">
        <v>304.11</v>
      </c>
    </row>
    <row r="52" spans="1:17" ht="11.45" customHeight="1">
      <c r="A52" s="641">
        <v>42322</v>
      </c>
      <c r="B52" s="752">
        <v>2.7856749999999999</v>
      </c>
      <c r="C52" s="751">
        <v>430.41</v>
      </c>
      <c r="D52" s="752">
        <v>2.7345999999999999</v>
      </c>
      <c r="E52" s="751">
        <v>262.70999999999998</v>
      </c>
      <c r="F52" s="752">
        <v>0.436025</v>
      </c>
      <c r="G52" s="751">
        <v>356.96</v>
      </c>
      <c r="H52" s="752">
        <v>1.270375</v>
      </c>
      <c r="I52" s="751">
        <v>1195.51</v>
      </c>
      <c r="J52" s="752">
        <v>0.62855000000000005</v>
      </c>
      <c r="K52" s="751">
        <v>507.68</v>
      </c>
      <c r="L52" s="752">
        <v>3.1749999999999998</v>
      </c>
      <c r="M52" s="751">
        <v>267.45999999999998</v>
      </c>
      <c r="N52" s="752">
        <v>8.930275</v>
      </c>
      <c r="O52" s="751">
        <v>204.32</v>
      </c>
      <c r="P52" s="752">
        <v>1.04715</v>
      </c>
      <c r="Q52" s="751">
        <v>301.27999999999997</v>
      </c>
    </row>
    <row r="53" spans="1:17" ht="11.45" customHeight="1">
      <c r="A53" s="641">
        <v>42329</v>
      </c>
      <c r="B53" s="752">
        <v>1.8524</v>
      </c>
      <c r="C53" s="751">
        <v>435.41</v>
      </c>
      <c r="D53" s="752">
        <v>2.96095</v>
      </c>
      <c r="E53" s="751">
        <v>254.44</v>
      </c>
      <c r="F53" s="752">
        <v>0.39274999999999999</v>
      </c>
      <c r="G53" s="751">
        <v>369.21</v>
      </c>
      <c r="H53" s="752">
        <v>2.3635250000000001</v>
      </c>
      <c r="I53" s="751">
        <v>1133.3599999999999</v>
      </c>
      <c r="J53" s="752">
        <v>1.608225</v>
      </c>
      <c r="K53" s="751">
        <v>512.59</v>
      </c>
      <c r="L53" s="752">
        <v>1.515525</v>
      </c>
      <c r="M53" s="751">
        <v>275.37</v>
      </c>
      <c r="N53" s="752">
        <v>2.338775</v>
      </c>
      <c r="O53" s="751">
        <v>212.73</v>
      </c>
      <c r="P53" s="752">
        <v>1.3674249999999999</v>
      </c>
      <c r="Q53" s="751">
        <v>287.67</v>
      </c>
    </row>
    <row r="54" spans="1:17" ht="11.45" customHeight="1">
      <c r="A54" s="641">
        <v>42336</v>
      </c>
      <c r="B54" s="798">
        <v>2.827925</v>
      </c>
      <c r="C54" s="799">
        <v>424.22</v>
      </c>
      <c r="D54" s="798">
        <v>1.5425500000000001</v>
      </c>
      <c r="E54" s="799">
        <v>259.67</v>
      </c>
      <c r="F54" s="798">
        <v>0.53307499999999997</v>
      </c>
      <c r="G54" s="799">
        <v>348.78</v>
      </c>
      <c r="H54" s="798">
        <v>1.52915</v>
      </c>
      <c r="I54" s="799">
        <v>1113.6300000000001</v>
      </c>
      <c r="J54" s="798">
        <v>3.4875500000000001</v>
      </c>
      <c r="K54" s="799">
        <v>507.83</v>
      </c>
      <c r="L54" s="798">
        <v>2.1424500000000002</v>
      </c>
      <c r="M54" s="799">
        <v>272.87</v>
      </c>
      <c r="N54" s="798">
        <v>3.0036499999999999</v>
      </c>
      <c r="O54" s="799">
        <v>190.76</v>
      </c>
      <c r="P54" s="798">
        <v>1.5334000000000001</v>
      </c>
      <c r="Q54" s="799">
        <v>295.72000000000003</v>
      </c>
    </row>
    <row r="55" spans="1:17" ht="11.45" customHeight="1">
      <c r="A55" s="641">
        <v>42343</v>
      </c>
      <c r="B55" s="750">
        <v>2.3663750000000001</v>
      </c>
      <c r="C55" s="761">
        <v>432.99</v>
      </c>
      <c r="D55" s="750">
        <v>0.95452499999999996</v>
      </c>
      <c r="E55" s="761">
        <v>258.69</v>
      </c>
      <c r="F55" s="750">
        <v>3.1048749999999998</v>
      </c>
      <c r="G55" s="761">
        <v>318.2</v>
      </c>
      <c r="H55" s="750">
        <v>2.5931250000000001</v>
      </c>
      <c r="I55" s="761">
        <v>1087.1199999999999</v>
      </c>
      <c r="J55" s="750">
        <v>0.88942500000000002</v>
      </c>
      <c r="K55" s="761">
        <v>509.56</v>
      </c>
      <c r="L55" s="750">
        <v>2.040025</v>
      </c>
      <c r="M55" s="761">
        <v>272.39</v>
      </c>
      <c r="N55" s="750">
        <v>7.2085749999999997</v>
      </c>
      <c r="O55" s="761">
        <v>181.54</v>
      </c>
      <c r="P55" s="750">
        <v>1.0222500000000001</v>
      </c>
      <c r="Q55" s="761">
        <v>296.27</v>
      </c>
    </row>
    <row r="56" spans="1:17" ht="11.45" customHeight="1">
      <c r="A56" s="641">
        <v>42350</v>
      </c>
      <c r="B56" s="752">
        <v>2.3952</v>
      </c>
      <c r="C56" s="751">
        <v>433.59</v>
      </c>
      <c r="D56" s="752">
        <v>2.1281750000000001</v>
      </c>
      <c r="E56" s="751">
        <v>248.71</v>
      </c>
      <c r="F56" s="752">
        <v>1.9597500000000001</v>
      </c>
      <c r="G56" s="751">
        <v>315.49</v>
      </c>
      <c r="H56" s="752">
        <v>2.7233999999999998</v>
      </c>
      <c r="I56" s="751">
        <v>1129.6199999999999</v>
      </c>
      <c r="J56" s="752">
        <v>1.924275</v>
      </c>
      <c r="K56" s="751">
        <v>508.25</v>
      </c>
      <c r="L56" s="752">
        <v>1.962925</v>
      </c>
      <c r="M56" s="751">
        <v>267.12</v>
      </c>
      <c r="N56" s="752">
        <v>5.9184000000000001</v>
      </c>
      <c r="O56" s="751">
        <v>178.82</v>
      </c>
      <c r="P56" s="752">
        <v>1.0433250000000001</v>
      </c>
      <c r="Q56" s="751">
        <v>294.24</v>
      </c>
    </row>
    <row r="57" spans="1:17" ht="11.45" customHeight="1">
      <c r="A57" s="641">
        <v>42357</v>
      </c>
      <c r="B57" s="752">
        <v>2.5056500000000002</v>
      </c>
      <c r="C57" s="751">
        <v>429.85</v>
      </c>
      <c r="D57" s="752">
        <v>3.1314250000000001</v>
      </c>
      <c r="E57" s="751">
        <v>239.04</v>
      </c>
      <c r="F57" s="752">
        <v>1.2020999999999999</v>
      </c>
      <c r="G57" s="751">
        <v>293.43</v>
      </c>
      <c r="H57" s="752">
        <v>3.0739749999999999</v>
      </c>
      <c r="I57" s="751">
        <v>1116.52</v>
      </c>
      <c r="J57" s="752">
        <v>2.42645</v>
      </c>
      <c r="K57" s="751">
        <v>489.29</v>
      </c>
      <c r="L57" s="752">
        <v>2.6458750000000002</v>
      </c>
      <c r="M57" s="751">
        <v>256.48</v>
      </c>
      <c r="N57" s="752">
        <v>4.6305500000000004</v>
      </c>
      <c r="O57" s="751">
        <v>185.08</v>
      </c>
      <c r="P57" s="752">
        <v>2.6988750000000001</v>
      </c>
      <c r="Q57" s="751">
        <v>266.95999999999998</v>
      </c>
    </row>
    <row r="58" spans="1:17" ht="11.45" customHeight="1">
      <c r="A58" s="641">
        <v>42364</v>
      </c>
      <c r="B58" s="752">
        <v>1.64805</v>
      </c>
      <c r="C58" s="751">
        <v>422.17</v>
      </c>
      <c r="D58" s="752">
        <v>1.8183</v>
      </c>
      <c r="E58" s="751">
        <v>238.72</v>
      </c>
      <c r="F58" s="752">
        <v>0.398225</v>
      </c>
      <c r="G58" s="751">
        <v>315.94</v>
      </c>
      <c r="H58" s="752">
        <v>3.5570750000000002</v>
      </c>
      <c r="I58" s="751">
        <v>1084.73</v>
      </c>
      <c r="J58" s="752">
        <v>1.259125</v>
      </c>
      <c r="K58" s="751">
        <v>484.42</v>
      </c>
      <c r="L58" s="752">
        <v>2.2412000000000001</v>
      </c>
      <c r="M58" s="751">
        <v>243.18</v>
      </c>
      <c r="N58" s="752">
        <v>1.846975</v>
      </c>
      <c r="O58" s="751">
        <v>185.85</v>
      </c>
      <c r="P58" s="752">
        <v>0.49740000000000001</v>
      </c>
      <c r="Q58" s="751">
        <v>282.08</v>
      </c>
    </row>
    <row r="59" spans="1:17" ht="11.45" customHeight="1">
      <c r="A59" s="641">
        <v>42371</v>
      </c>
      <c r="B59" s="752">
        <v>1.298225</v>
      </c>
      <c r="C59" s="751">
        <v>440.01</v>
      </c>
      <c r="D59" s="752">
        <v>1.4073</v>
      </c>
      <c r="E59" s="751">
        <v>249.91</v>
      </c>
      <c r="F59" s="752">
        <v>2.5852249999999999</v>
      </c>
      <c r="G59" s="751">
        <v>313.45</v>
      </c>
      <c r="H59" s="752">
        <v>3.3863249999999998</v>
      </c>
      <c r="I59" s="751">
        <v>1063.8699999999999</v>
      </c>
      <c r="J59" s="752">
        <v>0.519625</v>
      </c>
      <c r="K59" s="751">
        <v>499</v>
      </c>
      <c r="L59" s="752">
        <v>0.81982500000000003</v>
      </c>
      <c r="M59" s="751">
        <v>257.83999999999997</v>
      </c>
      <c r="N59" s="752">
        <v>3.1848999999999998</v>
      </c>
      <c r="O59" s="751">
        <v>217.17</v>
      </c>
      <c r="P59" s="752">
        <v>1.2217249999999999</v>
      </c>
      <c r="Q59" s="751">
        <v>302.13</v>
      </c>
    </row>
    <row r="60" spans="1:17" ht="6" customHeight="1">
      <c r="A60" s="656"/>
      <c r="B60" s="819"/>
      <c r="C60" s="818"/>
      <c r="D60" s="819"/>
      <c r="E60" s="818"/>
      <c r="F60" s="819"/>
      <c r="G60" s="818"/>
      <c r="H60" s="819"/>
      <c r="I60" s="818"/>
      <c r="J60" s="819"/>
      <c r="K60" s="818"/>
      <c r="L60" s="819"/>
      <c r="M60" s="818"/>
      <c r="N60" s="819"/>
      <c r="O60" s="818"/>
      <c r="P60" s="819"/>
      <c r="Q60" s="818"/>
    </row>
    <row r="61" spans="1:17" ht="11.45" customHeight="1">
      <c r="A61" s="659">
        <v>2015</v>
      </c>
      <c r="B61" s="824">
        <f>SUM(B8:B60)</f>
        <v>148.139025</v>
      </c>
      <c r="C61" s="662">
        <f>AVERAGE(C7:C59)</f>
        <v>531.09509433962262</v>
      </c>
      <c r="D61" s="824">
        <f>SUM(D8:D60)</f>
        <v>144.36194999999995</v>
      </c>
      <c r="E61" s="662">
        <f>AVERAGE(E7:E59)</f>
        <v>346.92716981132082</v>
      </c>
      <c r="F61" s="824">
        <f>SUM(F8:F60)</f>
        <v>82.304425000000009</v>
      </c>
      <c r="G61" s="662">
        <f>AVERAGE(G7:G59)</f>
        <v>381.28698113207548</v>
      </c>
      <c r="H61" s="824">
        <f>SUM(H8:H60)</f>
        <v>199.52407499999998</v>
      </c>
      <c r="I61" s="662">
        <f>AVERAGE(I7:I59)</f>
        <v>1134.3426415094341</v>
      </c>
      <c r="J61" s="824">
        <f>SUM(J8:J60)</f>
        <v>86.260249999999999</v>
      </c>
      <c r="K61" s="662">
        <f>AVERAGE(K7:K59)</f>
        <v>583.08773584905668</v>
      </c>
      <c r="L61" s="824">
        <f>SUM(L8:L60)</f>
        <v>162.27085000000005</v>
      </c>
      <c r="M61" s="662">
        <f>AVERAGE(M7:M59)</f>
        <v>308.66622641509434</v>
      </c>
      <c r="N61" s="824">
        <f>SUM(N8:N60)</f>
        <v>240.57889999999995</v>
      </c>
      <c r="O61" s="662">
        <f>AVERAGE(O7:O59)</f>
        <v>249.41924528301897</v>
      </c>
      <c r="P61" s="824">
        <f>SUM(P8:P60)</f>
        <v>85.286425000000008</v>
      </c>
      <c r="Q61" s="662">
        <f>AVERAGE(Q7:Q59)</f>
        <v>318.43094339622644</v>
      </c>
    </row>
    <row r="62" spans="1:17" ht="11.45" customHeight="1">
      <c r="A62" s="659">
        <v>2014</v>
      </c>
      <c r="B62" s="824">
        <v>158.82187500000003</v>
      </c>
      <c r="C62" s="662">
        <v>473.97903846153838</v>
      </c>
      <c r="D62" s="824">
        <v>139.07877499999998</v>
      </c>
      <c r="E62" s="662">
        <v>326.32423076923078</v>
      </c>
      <c r="F62" s="824">
        <v>88.683550000000011</v>
      </c>
      <c r="G62" s="662">
        <v>373.09865384615392</v>
      </c>
      <c r="H62" s="824">
        <v>209.74359999999996</v>
      </c>
      <c r="I62" s="662">
        <v>1134.4026923076922</v>
      </c>
      <c r="J62" s="824">
        <v>75.029549999999958</v>
      </c>
      <c r="K62" s="662">
        <v>505.93749999999994</v>
      </c>
      <c r="L62" s="824">
        <v>161.58669999999998</v>
      </c>
      <c r="M62" s="662">
        <v>331.82557692307699</v>
      </c>
      <c r="N62" s="824">
        <v>279.557975</v>
      </c>
      <c r="O62" s="662">
        <v>265.44615384615383</v>
      </c>
      <c r="P62" s="824">
        <v>144.97872500000008</v>
      </c>
      <c r="Q62" s="662">
        <v>299.12749999999994</v>
      </c>
    </row>
    <row r="63" spans="1:17" ht="11.45" customHeight="1">
      <c r="A63" s="823" t="s">
        <v>473</v>
      </c>
      <c r="B63" s="665"/>
      <c r="C63" s="664"/>
      <c r="D63" s="665"/>
      <c r="E63" s="664"/>
      <c r="F63" s="665"/>
      <c r="G63" s="664"/>
      <c r="H63" s="665"/>
      <c r="I63" s="664"/>
      <c r="J63" s="665"/>
      <c r="K63" s="664"/>
      <c r="L63" s="665"/>
      <c r="M63" s="664"/>
      <c r="N63" s="820"/>
      <c r="O63" s="735"/>
      <c r="P63" s="712"/>
      <c r="Q63" s="730" t="s">
        <v>527</v>
      </c>
    </row>
    <row r="64" spans="1:17" ht="3.95" customHeight="1">
      <c r="A64" s="713"/>
      <c r="B64" s="714"/>
      <c r="C64" s="715"/>
      <c r="D64" s="714"/>
      <c r="E64" s="715"/>
      <c r="F64" s="714"/>
      <c r="G64" s="715"/>
      <c r="H64" s="714"/>
      <c r="I64" s="715"/>
      <c r="J64" s="714"/>
      <c r="K64" s="715"/>
      <c r="L64" s="714"/>
      <c r="M64" s="715"/>
      <c r="N64" s="714"/>
      <c r="O64" s="715"/>
      <c r="P64" s="714"/>
      <c r="Q64" s="715"/>
    </row>
    <row r="65" spans="1:17" ht="11.45" customHeight="1">
      <c r="A65" s="669"/>
      <c r="B65" s="677"/>
      <c r="C65" s="676"/>
      <c r="D65" s="677"/>
      <c r="E65" s="676"/>
      <c r="F65" s="677"/>
      <c r="G65" s="676"/>
      <c r="H65" s="677"/>
      <c r="I65" s="676"/>
      <c r="J65" s="677"/>
      <c r="K65" s="676"/>
      <c r="L65" s="677"/>
      <c r="M65" s="676"/>
      <c r="N65" s="677"/>
      <c r="O65" s="676"/>
      <c r="P65" s="677"/>
      <c r="Q65" s="676"/>
    </row>
    <row r="66" spans="1:17" ht="9.9499999999999993" customHeight="1">
      <c r="A66" s="673"/>
      <c r="B66" s="677"/>
      <c r="C66" s="676"/>
      <c r="D66" s="677"/>
      <c r="E66" s="676"/>
      <c r="F66" s="677"/>
      <c r="G66" s="676"/>
      <c r="H66" s="677"/>
      <c r="I66" s="676"/>
      <c r="J66" s="677"/>
      <c r="K66" s="676"/>
      <c r="L66" s="677"/>
      <c r="M66" s="676"/>
      <c r="N66" s="677"/>
      <c r="O66" s="676"/>
      <c r="P66" s="677"/>
      <c r="Q66" s="676"/>
    </row>
    <row r="67" spans="1:17">
      <c r="A67" s="623"/>
      <c r="B67" s="677"/>
      <c r="C67" s="676"/>
      <c r="D67" s="677"/>
      <c r="E67" s="676"/>
      <c r="F67" s="677"/>
      <c r="G67" s="676"/>
      <c r="H67" s="677"/>
      <c r="I67" s="676"/>
      <c r="J67" s="677"/>
      <c r="K67" s="676"/>
      <c r="L67" s="677"/>
      <c r="M67" s="676"/>
      <c r="N67" s="677"/>
      <c r="O67" s="676"/>
      <c r="P67" s="677"/>
      <c r="Q67" s="676"/>
    </row>
    <row r="68" spans="1:17" ht="15.75">
      <c r="A68" s="669"/>
      <c r="B68" s="680"/>
      <c r="C68" s="679"/>
      <c r="D68" s="680"/>
      <c r="E68" s="679"/>
      <c r="F68" s="680"/>
      <c r="G68" s="679"/>
      <c r="H68" s="680"/>
      <c r="I68" s="679"/>
      <c r="J68" s="680"/>
      <c r="K68" s="679"/>
      <c r="L68" s="680"/>
      <c r="M68" s="679"/>
      <c r="N68" s="680"/>
      <c r="O68" s="679"/>
      <c r="P68" s="680"/>
      <c r="Q68" s="679"/>
    </row>
    <row r="69" spans="1:17">
      <c r="B69" s="683"/>
      <c r="C69" s="682"/>
      <c r="D69" s="683"/>
      <c r="E69" s="682"/>
      <c r="F69" s="683"/>
      <c r="G69" s="682"/>
      <c r="H69" s="683"/>
      <c r="I69" s="682"/>
      <c r="J69" s="683"/>
      <c r="K69" s="682"/>
      <c r="L69" s="683"/>
      <c r="M69" s="682"/>
      <c r="N69" s="683"/>
      <c r="O69" s="682"/>
      <c r="P69" s="683"/>
      <c r="Q69" s="682"/>
    </row>
    <row r="70" spans="1:17">
      <c r="B70" s="683"/>
      <c r="C70" s="682"/>
      <c r="D70" s="683"/>
      <c r="E70" s="682"/>
      <c r="F70" s="683"/>
      <c r="G70" s="682"/>
      <c r="H70" s="683"/>
      <c r="I70" s="682"/>
      <c r="J70" s="683"/>
      <c r="K70" s="682"/>
      <c r="L70" s="683"/>
      <c r="M70" s="682"/>
      <c r="N70" s="683"/>
      <c r="O70" s="682"/>
      <c r="P70" s="683"/>
      <c r="Q70" s="682"/>
    </row>
    <row r="71" spans="1:17">
      <c r="B71" s="683"/>
      <c r="C71" s="682"/>
      <c r="D71" s="683"/>
      <c r="E71" s="682"/>
      <c r="F71" s="683"/>
      <c r="G71" s="682"/>
      <c r="H71" s="683"/>
      <c r="I71" s="682"/>
      <c r="J71" s="683"/>
      <c r="K71" s="682"/>
      <c r="L71" s="683"/>
      <c r="M71" s="682"/>
      <c r="N71" s="683"/>
      <c r="O71" s="682"/>
      <c r="P71" s="683"/>
      <c r="Q71" s="682"/>
    </row>
    <row r="72" spans="1:17">
      <c r="B72" s="683"/>
      <c r="C72" s="682"/>
      <c r="D72" s="683"/>
      <c r="E72" s="682"/>
      <c r="F72" s="683"/>
      <c r="G72" s="682"/>
      <c r="H72" s="683"/>
      <c r="I72" s="682"/>
      <c r="J72" s="683"/>
      <c r="K72" s="682"/>
      <c r="L72" s="683"/>
      <c r="M72" s="682"/>
      <c r="N72" s="683"/>
      <c r="O72" s="682"/>
      <c r="P72" s="683"/>
      <c r="Q72" s="682"/>
    </row>
    <row r="73" spans="1:17">
      <c r="B73" s="683"/>
      <c r="C73" s="682"/>
      <c r="D73" s="683"/>
      <c r="E73" s="682"/>
      <c r="F73" s="683"/>
      <c r="G73" s="682"/>
      <c r="H73" s="683"/>
      <c r="I73" s="682"/>
      <c r="J73" s="683"/>
      <c r="K73" s="682"/>
      <c r="L73" s="683"/>
      <c r="M73" s="682"/>
      <c r="N73" s="683"/>
      <c r="O73" s="682"/>
      <c r="P73" s="683"/>
      <c r="Q73" s="682"/>
    </row>
    <row r="74" spans="1:17">
      <c r="B74" s="683"/>
      <c r="C74" s="682"/>
      <c r="D74" s="683"/>
      <c r="E74" s="682"/>
      <c r="F74" s="683"/>
      <c r="G74" s="682"/>
      <c r="H74" s="683"/>
      <c r="I74" s="682"/>
      <c r="J74" s="683"/>
      <c r="K74" s="682"/>
      <c r="L74" s="683"/>
      <c r="M74" s="682"/>
      <c r="N74" s="683"/>
      <c r="O74" s="682"/>
      <c r="P74" s="683"/>
      <c r="Q74" s="682"/>
    </row>
    <row r="75" spans="1:17">
      <c r="B75" s="683"/>
      <c r="C75" s="682"/>
      <c r="D75" s="683"/>
      <c r="E75" s="682"/>
      <c r="F75" s="683"/>
      <c r="G75" s="682"/>
      <c r="H75" s="683"/>
      <c r="I75" s="682"/>
      <c r="J75" s="683"/>
      <c r="K75" s="682"/>
      <c r="L75" s="683"/>
      <c r="M75" s="682"/>
      <c r="N75" s="683"/>
      <c r="O75" s="682"/>
      <c r="P75" s="683"/>
      <c r="Q75" s="682"/>
    </row>
    <row r="76" spans="1:17">
      <c r="B76" s="683"/>
      <c r="C76" s="682"/>
      <c r="D76" s="683"/>
      <c r="E76" s="682"/>
      <c r="F76" s="683"/>
      <c r="G76" s="682"/>
      <c r="H76" s="683"/>
      <c r="I76" s="682"/>
      <c r="J76" s="683"/>
      <c r="K76" s="682"/>
      <c r="L76" s="683"/>
      <c r="M76" s="682"/>
      <c r="N76" s="683"/>
      <c r="O76" s="682"/>
      <c r="P76" s="683"/>
      <c r="Q76" s="682"/>
    </row>
    <row r="77" spans="1:17">
      <c r="B77" s="683"/>
      <c r="C77" s="682"/>
      <c r="D77" s="683"/>
      <c r="E77" s="682"/>
      <c r="F77" s="683"/>
      <c r="G77" s="682"/>
      <c r="H77" s="683"/>
      <c r="I77" s="682"/>
      <c r="J77" s="683"/>
      <c r="K77" s="682"/>
      <c r="L77" s="683"/>
      <c r="M77" s="682"/>
      <c r="N77" s="683"/>
      <c r="O77" s="682"/>
      <c r="P77" s="683"/>
      <c r="Q77" s="682"/>
    </row>
    <row r="78" spans="1:17">
      <c r="B78" s="683"/>
      <c r="C78" s="682"/>
      <c r="D78" s="683"/>
      <c r="E78" s="682"/>
      <c r="F78" s="683"/>
      <c r="G78" s="682"/>
      <c r="H78" s="683"/>
      <c r="I78" s="682"/>
      <c r="J78" s="683"/>
      <c r="K78" s="682"/>
      <c r="L78" s="683"/>
      <c r="M78" s="682"/>
      <c r="N78" s="683"/>
      <c r="O78" s="682"/>
      <c r="P78" s="683"/>
      <c r="Q78" s="682"/>
    </row>
    <row r="79" spans="1:17">
      <c r="B79" s="683"/>
      <c r="C79" s="682"/>
      <c r="D79" s="683"/>
      <c r="E79" s="682"/>
      <c r="F79" s="683"/>
      <c r="G79" s="682"/>
      <c r="H79" s="683"/>
      <c r="I79" s="682"/>
      <c r="J79" s="683"/>
      <c r="K79" s="682"/>
      <c r="L79" s="683"/>
      <c r="M79" s="682"/>
      <c r="N79" s="683"/>
      <c r="O79" s="682"/>
      <c r="P79" s="683"/>
      <c r="Q79" s="682"/>
    </row>
    <row r="80" spans="1:17">
      <c r="B80" s="683"/>
      <c r="C80" s="682"/>
      <c r="D80" s="683"/>
      <c r="E80" s="682"/>
      <c r="F80" s="683"/>
      <c r="G80" s="682"/>
      <c r="H80" s="683"/>
      <c r="I80" s="682"/>
      <c r="J80" s="683"/>
      <c r="K80" s="682"/>
      <c r="L80" s="683"/>
      <c r="M80" s="682"/>
      <c r="N80" s="683"/>
      <c r="O80" s="682"/>
      <c r="P80" s="683"/>
      <c r="Q80" s="682"/>
    </row>
    <row r="81" spans="2:17">
      <c r="B81" s="683"/>
      <c r="C81" s="682"/>
      <c r="D81" s="683"/>
      <c r="E81" s="682"/>
      <c r="F81" s="683"/>
      <c r="G81" s="682"/>
      <c r="H81" s="683"/>
      <c r="I81" s="682"/>
      <c r="J81" s="683"/>
      <c r="K81" s="682"/>
      <c r="L81" s="683"/>
      <c r="M81" s="682"/>
      <c r="N81" s="683"/>
      <c r="O81" s="682"/>
      <c r="P81" s="683"/>
      <c r="Q81" s="682"/>
    </row>
    <row r="82" spans="2:17">
      <c r="B82" s="683"/>
      <c r="C82" s="682"/>
      <c r="D82" s="683"/>
      <c r="E82" s="682"/>
      <c r="F82" s="683"/>
      <c r="G82" s="682"/>
      <c r="H82" s="683"/>
      <c r="I82" s="682"/>
      <c r="J82" s="683"/>
      <c r="K82" s="682"/>
      <c r="L82" s="683"/>
      <c r="M82" s="682"/>
      <c r="N82" s="683"/>
      <c r="O82" s="682"/>
      <c r="P82" s="683"/>
      <c r="Q82" s="682"/>
    </row>
    <row r="83" spans="2:17">
      <c r="B83" s="683"/>
      <c r="C83" s="682"/>
      <c r="D83" s="683"/>
      <c r="E83" s="682"/>
      <c r="F83" s="683"/>
      <c r="G83" s="682"/>
      <c r="H83" s="683"/>
      <c r="I83" s="682"/>
      <c r="J83" s="683"/>
      <c r="K83" s="682"/>
      <c r="L83" s="683"/>
      <c r="M83" s="682"/>
      <c r="N83" s="683"/>
      <c r="O83" s="682"/>
      <c r="P83" s="683"/>
      <c r="Q83" s="682"/>
    </row>
    <row r="84" spans="2:17">
      <c r="B84" s="683"/>
      <c r="C84" s="682"/>
      <c r="D84" s="683"/>
      <c r="E84" s="682"/>
      <c r="F84" s="683"/>
      <c r="G84" s="682"/>
      <c r="H84" s="683"/>
      <c r="I84" s="682"/>
      <c r="J84" s="683"/>
      <c r="K84" s="682"/>
      <c r="L84" s="683"/>
      <c r="M84" s="682"/>
      <c r="N84" s="683"/>
      <c r="O84" s="682"/>
      <c r="P84" s="683"/>
      <c r="Q84" s="682"/>
    </row>
    <row r="85" spans="2:17">
      <c r="B85" s="683"/>
      <c r="C85" s="682"/>
      <c r="D85" s="683"/>
      <c r="E85" s="682"/>
      <c r="F85" s="683"/>
      <c r="G85" s="682"/>
      <c r="H85" s="683"/>
      <c r="I85" s="682"/>
      <c r="J85" s="683"/>
      <c r="K85" s="682"/>
      <c r="L85" s="683"/>
      <c r="M85" s="682"/>
      <c r="N85" s="683"/>
      <c r="O85" s="682"/>
      <c r="P85" s="683"/>
      <c r="Q85" s="682"/>
    </row>
    <row r="86" spans="2:17">
      <c r="B86" s="683"/>
      <c r="C86" s="682"/>
      <c r="D86" s="683"/>
      <c r="E86" s="682"/>
      <c r="F86" s="683"/>
      <c r="G86" s="682"/>
      <c r="H86" s="683"/>
      <c r="I86" s="682"/>
      <c r="J86" s="683"/>
      <c r="K86" s="682"/>
      <c r="L86" s="683"/>
      <c r="M86" s="682"/>
      <c r="N86" s="683"/>
      <c r="O86" s="682"/>
      <c r="P86" s="683"/>
      <c r="Q86" s="682"/>
    </row>
    <row r="87" spans="2:17">
      <c r="B87" s="683"/>
      <c r="C87" s="682"/>
      <c r="D87" s="683"/>
      <c r="E87" s="682"/>
      <c r="F87" s="683"/>
      <c r="G87" s="682"/>
      <c r="H87" s="683"/>
      <c r="I87" s="682"/>
      <c r="J87" s="683"/>
      <c r="K87" s="682"/>
      <c r="L87" s="683"/>
      <c r="M87" s="682"/>
      <c r="N87" s="683"/>
      <c r="O87" s="682"/>
      <c r="P87" s="683"/>
      <c r="Q87" s="682"/>
    </row>
    <row r="88" spans="2:17">
      <c r="B88" s="683"/>
      <c r="C88" s="682"/>
      <c r="D88" s="683"/>
      <c r="E88" s="682"/>
      <c r="F88" s="683"/>
      <c r="G88" s="682"/>
      <c r="H88" s="683"/>
      <c r="I88" s="682"/>
      <c r="J88" s="683"/>
      <c r="K88" s="682"/>
      <c r="L88" s="683"/>
      <c r="M88" s="682"/>
      <c r="N88" s="683"/>
      <c r="O88" s="682"/>
      <c r="P88" s="683"/>
      <c r="Q88" s="682"/>
    </row>
    <row r="89" spans="2:17">
      <c r="B89" s="683"/>
      <c r="C89" s="682"/>
      <c r="D89" s="683"/>
      <c r="E89" s="682"/>
      <c r="F89" s="683"/>
      <c r="G89" s="682"/>
      <c r="H89" s="683"/>
      <c r="I89" s="682"/>
      <c r="J89" s="683"/>
      <c r="K89" s="682"/>
      <c r="L89" s="683"/>
      <c r="M89" s="682"/>
      <c r="N89" s="683"/>
      <c r="O89" s="682"/>
      <c r="P89" s="683"/>
      <c r="Q89" s="682"/>
    </row>
    <row r="90" spans="2:17">
      <c r="B90" s="683"/>
      <c r="C90" s="682"/>
      <c r="D90" s="683"/>
      <c r="E90" s="682"/>
      <c r="F90" s="683"/>
      <c r="G90" s="682"/>
      <c r="H90" s="683"/>
      <c r="I90" s="682"/>
      <c r="J90" s="683"/>
      <c r="K90" s="682"/>
      <c r="L90" s="683"/>
      <c r="M90" s="682"/>
      <c r="N90" s="683"/>
      <c r="O90" s="682"/>
      <c r="P90" s="683"/>
      <c r="Q90" s="682"/>
    </row>
    <row r="91" spans="2:17">
      <c r="B91" s="683"/>
      <c r="C91" s="682"/>
      <c r="D91" s="683"/>
      <c r="E91" s="682"/>
      <c r="F91" s="683"/>
      <c r="G91" s="682"/>
      <c r="H91" s="683"/>
      <c r="I91" s="682"/>
      <c r="J91" s="683"/>
      <c r="K91" s="682"/>
      <c r="L91" s="683"/>
      <c r="M91" s="682"/>
      <c r="N91" s="683"/>
      <c r="O91" s="682"/>
      <c r="P91" s="683"/>
      <c r="Q91" s="682"/>
    </row>
    <row r="92" spans="2:17">
      <c r="B92" s="683"/>
      <c r="C92" s="682"/>
      <c r="D92" s="683"/>
      <c r="E92" s="682"/>
      <c r="F92" s="683"/>
      <c r="G92" s="682"/>
      <c r="H92" s="683"/>
      <c r="I92" s="682"/>
      <c r="J92" s="683"/>
      <c r="K92" s="682"/>
      <c r="L92" s="683"/>
      <c r="M92" s="682"/>
      <c r="N92" s="683"/>
      <c r="O92" s="682"/>
      <c r="P92" s="683"/>
      <c r="Q92" s="682"/>
    </row>
    <row r="93" spans="2:17">
      <c r="B93" s="683"/>
      <c r="C93" s="682"/>
      <c r="D93" s="683"/>
      <c r="E93" s="682"/>
      <c r="F93" s="683"/>
      <c r="G93" s="682"/>
      <c r="H93" s="683"/>
      <c r="I93" s="682"/>
      <c r="J93" s="683"/>
      <c r="K93" s="682"/>
      <c r="L93" s="683"/>
      <c r="M93" s="682"/>
      <c r="N93" s="683"/>
      <c r="O93" s="682"/>
      <c r="P93" s="683"/>
      <c r="Q93" s="682"/>
    </row>
    <row r="94" spans="2:17">
      <c r="B94" s="683"/>
      <c r="C94" s="682"/>
      <c r="D94" s="683"/>
      <c r="E94" s="682"/>
      <c r="F94" s="683"/>
      <c r="G94" s="682"/>
      <c r="H94" s="683"/>
      <c r="I94" s="682"/>
      <c r="J94" s="683"/>
      <c r="K94" s="682"/>
      <c r="L94" s="683"/>
      <c r="M94" s="682"/>
      <c r="N94" s="683"/>
      <c r="O94" s="682"/>
      <c r="P94" s="683"/>
      <c r="Q94" s="682"/>
    </row>
    <row r="95" spans="2:17">
      <c r="B95" s="683"/>
      <c r="C95" s="682"/>
      <c r="D95" s="683"/>
      <c r="E95" s="682"/>
      <c r="F95" s="683"/>
      <c r="G95" s="682"/>
      <c r="H95" s="683"/>
      <c r="I95" s="682"/>
      <c r="J95" s="683"/>
      <c r="K95" s="682"/>
      <c r="L95" s="683"/>
      <c r="M95" s="682"/>
      <c r="N95" s="683"/>
      <c r="O95" s="682"/>
      <c r="P95" s="683"/>
      <c r="Q95" s="682"/>
    </row>
    <row r="96" spans="2:17">
      <c r="B96" s="683"/>
      <c r="C96" s="682"/>
      <c r="D96" s="683"/>
      <c r="E96" s="682"/>
      <c r="F96" s="683"/>
      <c r="G96" s="682"/>
      <c r="H96" s="683"/>
      <c r="I96" s="682"/>
      <c r="J96" s="683"/>
      <c r="K96" s="682"/>
      <c r="L96" s="683"/>
      <c r="M96" s="682"/>
      <c r="N96" s="683"/>
      <c r="O96" s="682"/>
      <c r="P96" s="683"/>
      <c r="Q96" s="682"/>
    </row>
    <row r="97" spans="2:17">
      <c r="B97" s="683"/>
      <c r="C97" s="682"/>
      <c r="D97" s="683"/>
      <c r="E97" s="682"/>
      <c r="F97" s="683"/>
      <c r="G97" s="682"/>
      <c r="H97" s="683"/>
      <c r="I97" s="682"/>
      <c r="J97" s="683"/>
      <c r="K97" s="682"/>
      <c r="L97" s="683"/>
      <c r="M97" s="682"/>
      <c r="N97" s="683"/>
      <c r="O97" s="682"/>
      <c r="P97" s="683"/>
      <c r="Q97" s="682"/>
    </row>
    <row r="98" spans="2:17">
      <c r="B98" s="683"/>
      <c r="C98" s="682"/>
      <c r="D98" s="683"/>
      <c r="E98" s="682"/>
      <c r="F98" s="683"/>
      <c r="G98" s="682"/>
      <c r="H98" s="683"/>
      <c r="I98" s="682"/>
      <c r="J98" s="683"/>
      <c r="K98" s="682"/>
      <c r="L98" s="683"/>
      <c r="M98" s="682"/>
      <c r="N98" s="683"/>
      <c r="O98" s="682"/>
      <c r="P98" s="683"/>
      <c r="Q98" s="682"/>
    </row>
    <row r="99" spans="2:17">
      <c r="B99" s="683"/>
      <c r="C99" s="682"/>
      <c r="D99" s="683"/>
      <c r="E99" s="682"/>
      <c r="F99" s="683"/>
      <c r="G99" s="682"/>
      <c r="H99" s="683"/>
      <c r="I99" s="682"/>
      <c r="J99" s="683"/>
      <c r="K99" s="682"/>
      <c r="L99" s="683"/>
      <c r="M99" s="682"/>
      <c r="N99" s="683"/>
      <c r="O99" s="682"/>
      <c r="P99" s="683"/>
      <c r="Q99" s="682"/>
    </row>
    <row r="100" spans="2:17">
      <c r="B100" s="683"/>
      <c r="C100" s="682"/>
      <c r="D100" s="683"/>
      <c r="E100" s="682"/>
      <c r="F100" s="683"/>
      <c r="G100" s="682"/>
      <c r="H100" s="683"/>
      <c r="I100" s="682"/>
      <c r="J100" s="683"/>
      <c r="K100" s="682"/>
      <c r="L100" s="683"/>
      <c r="M100" s="682"/>
      <c r="N100" s="683"/>
      <c r="O100" s="682"/>
      <c r="P100" s="683"/>
      <c r="Q100" s="682"/>
    </row>
    <row r="101" spans="2:17">
      <c r="B101" s="683"/>
      <c r="C101" s="682"/>
      <c r="D101" s="683"/>
      <c r="E101" s="682"/>
      <c r="F101" s="683"/>
      <c r="G101" s="682"/>
      <c r="H101" s="683"/>
      <c r="I101" s="682"/>
      <c r="J101" s="683"/>
      <c r="K101" s="682"/>
      <c r="L101" s="683"/>
      <c r="M101" s="682"/>
      <c r="N101" s="683"/>
      <c r="O101" s="682"/>
      <c r="P101" s="683"/>
      <c r="Q101" s="682"/>
    </row>
    <row r="102" spans="2:17">
      <c r="B102" s="683"/>
      <c r="C102" s="682"/>
      <c r="D102" s="683"/>
      <c r="E102" s="682"/>
      <c r="F102" s="683"/>
      <c r="G102" s="682"/>
      <c r="H102" s="683"/>
      <c r="I102" s="682"/>
      <c r="J102" s="683"/>
      <c r="K102" s="682"/>
      <c r="L102" s="683"/>
      <c r="M102" s="682"/>
      <c r="N102" s="683"/>
      <c r="O102" s="682"/>
      <c r="P102" s="683"/>
      <c r="Q102" s="682"/>
    </row>
    <row r="103" spans="2:17">
      <c r="B103" s="683"/>
      <c r="C103" s="682"/>
      <c r="D103" s="683"/>
      <c r="E103" s="682"/>
      <c r="F103" s="683"/>
      <c r="G103" s="682"/>
      <c r="H103" s="683"/>
      <c r="I103" s="682"/>
      <c r="J103" s="683"/>
      <c r="K103" s="682"/>
      <c r="L103" s="683"/>
      <c r="M103" s="682"/>
      <c r="N103" s="683"/>
      <c r="O103" s="682"/>
      <c r="P103" s="683"/>
      <c r="Q103" s="682"/>
    </row>
    <row r="104" spans="2:17">
      <c r="B104" s="683"/>
      <c r="C104" s="682"/>
      <c r="D104" s="683"/>
      <c r="E104" s="682"/>
      <c r="F104" s="683"/>
      <c r="G104" s="682"/>
      <c r="H104" s="683"/>
      <c r="I104" s="682"/>
      <c r="J104" s="683"/>
      <c r="K104" s="682"/>
      <c r="L104" s="683"/>
      <c r="M104" s="682"/>
      <c r="N104" s="683"/>
      <c r="O104" s="682"/>
      <c r="P104" s="683"/>
      <c r="Q104" s="682"/>
    </row>
    <row r="105" spans="2:17">
      <c r="B105" s="683"/>
      <c r="C105" s="682"/>
      <c r="D105" s="683"/>
      <c r="E105" s="682"/>
      <c r="F105" s="683"/>
      <c r="G105" s="682"/>
      <c r="H105" s="683"/>
      <c r="I105" s="682"/>
      <c r="J105" s="683"/>
      <c r="K105" s="682"/>
      <c r="L105" s="683"/>
      <c r="M105" s="682"/>
      <c r="N105" s="683"/>
      <c r="O105" s="682"/>
      <c r="P105" s="683"/>
      <c r="Q105" s="682"/>
    </row>
    <row r="106" spans="2:17">
      <c r="B106" s="683"/>
      <c r="C106" s="682"/>
      <c r="D106" s="683"/>
      <c r="E106" s="682"/>
      <c r="F106" s="683"/>
      <c r="G106" s="682"/>
      <c r="H106" s="683"/>
      <c r="I106" s="682"/>
      <c r="J106" s="683"/>
      <c r="K106" s="682"/>
      <c r="L106" s="683"/>
      <c r="M106" s="682"/>
      <c r="N106" s="683"/>
      <c r="O106" s="682"/>
      <c r="P106" s="683"/>
      <c r="Q106" s="682"/>
    </row>
    <row r="107" spans="2:17">
      <c r="B107" s="683"/>
      <c r="C107" s="682"/>
      <c r="D107" s="683"/>
      <c r="E107" s="682"/>
      <c r="F107" s="683"/>
      <c r="G107" s="682"/>
      <c r="H107" s="683"/>
      <c r="I107" s="682"/>
      <c r="J107" s="683"/>
      <c r="K107" s="682"/>
      <c r="L107" s="683"/>
      <c r="M107" s="682"/>
      <c r="N107" s="683"/>
      <c r="O107" s="682"/>
      <c r="P107" s="683"/>
      <c r="Q107" s="682"/>
    </row>
    <row r="108" spans="2:17">
      <c r="B108" s="683"/>
      <c r="C108" s="682"/>
      <c r="D108" s="683"/>
      <c r="E108" s="682"/>
      <c r="F108" s="683"/>
      <c r="G108" s="682"/>
      <c r="H108" s="683"/>
      <c r="I108" s="682"/>
      <c r="J108" s="683"/>
      <c r="K108" s="682"/>
      <c r="L108" s="683"/>
      <c r="M108" s="682"/>
      <c r="N108" s="683"/>
      <c r="O108" s="682"/>
      <c r="P108" s="683"/>
      <c r="Q108" s="682"/>
    </row>
    <row r="109" spans="2:17">
      <c r="B109" s="683"/>
      <c r="C109" s="682"/>
      <c r="D109" s="683"/>
      <c r="E109" s="682"/>
      <c r="F109" s="683"/>
      <c r="G109" s="682"/>
      <c r="H109" s="683"/>
      <c r="I109" s="682"/>
      <c r="J109" s="683"/>
      <c r="K109" s="682"/>
      <c r="L109" s="683"/>
      <c r="M109" s="682"/>
      <c r="N109" s="683"/>
      <c r="O109" s="682"/>
      <c r="P109" s="683"/>
      <c r="Q109" s="682"/>
    </row>
    <row r="110" spans="2:17">
      <c r="B110" s="683"/>
      <c r="C110" s="682"/>
      <c r="D110" s="683"/>
      <c r="E110" s="682"/>
      <c r="F110" s="683"/>
      <c r="G110" s="682"/>
      <c r="H110" s="683"/>
      <c r="I110" s="682"/>
      <c r="J110" s="683"/>
      <c r="K110" s="682"/>
      <c r="L110" s="683"/>
      <c r="M110" s="682"/>
      <c r="N110" s="683"/>
      <c r="O110" s="682"/>
      <c r="P110" s="683"/>
      <c r="Q110" s="682"/>
    </row>
    <row r="111" spans="2:17">
      <c r="B111" s="683"/>
      <c r="C111" s="682"/>
      <c r="D111" s="683"/>
      <c r="E111" s="682"/>
      <c r="F111" s="683"/>
      <c r="G111" s="682"/>
      <c r="H111" s="683"/>
      <c r="I111" s="682"/>
      <c r="J111" s="683"/>
      <c r="K111" s="682"/>
      <c r="L111" s="683"/>
      <c r="M111" s="682"/>
      <c r="N111" s="683"/>
      <c r="O111" s="682"/>
      <c r="P111" s="683"/>
      <c r="Q111" s="682"/>
    </row>
    <row r="112" spans="2:17">
      <c r="B112" s="683"/>
      <c r="C112" s="682"/>
      <c r="D112" s="683"/>
      <c r="E112" s="682"/>
      <c r="F112" s="683"/>
      <c r="G112" s="682"/>
      <c r="H112" s="683"/>
      <c r="I112" s="682"/>
      <c r="J112" s="683"/>
      <c r="K112" s="682"/>
      <c r="L112" s="683"/>
      <c r="M112" s="682"/>
      <c r="N112" s="683"/>
      <c r="O112" s="682"/>
      <c r="P112" s="683"/>
      <c r="Q112" s="682"/>
    </row>
    <row r="113" spans="2:17">
      <c r="B113" s="683"/>
      <c r="C113" s="682"/>
      <c r="D113" s="683"/>
      <c r="E113" s="682"/>
      <c r="F113" s="683"/>
      <c r="G113" s="682"/>
      <c r="H113" s="683"/>
      <c r="I113" s="682"/>
      <c r="J113" s="683"/>
      <c r="K113" s="682"/>
      <c r="L113" s="683"/>
      <c r="M113" s="682"/>
      <c r="N113" s="683"/>
      <c r="O113" s="682"/>
      <c r="P113" s="683"/>
      <c r="Q113" s="682"/>
    </row>
    <row r="114" spans="2:17">
      <c r="B114" s="683"/>
      <c r="C114" s="682"/>
      <c r="D114" s="683"/>
      <c r="E114" s="682"/>
      <c r="F114" s="683"/>
      <c r="G114" s="682"/>
      <c r="H114" s="683"/>
      <c r="I114" s="682"/>
      <c r="J114" s="683"/>
      <c r="K114" s="682"/>
      <c r="L114" s="683"/>
      <c r="M114" s="682"/>
      <c r="N114" s="683"/>
      <c r="O114" s="682"/>
      <c r="P114" s="683"/>
      <c r="Q114" s="682"/>
    </row>
    <row r="115" spans="2:17">
      <c r="B115" s="683"/>
      <c r="C115" s="682"/>
      <c r="D115" s="683"/>
      <c r="E115" s="682"/>
      <c r="F115" s="683"/>
      <c r="G115" s="682"/>
      <c r="H115" s="683"/>
      <c r="I115" s="682"/>
      <c r="J115" s="683"/>
      <c r="K115" s="682"/>
      <c r="L115" s="683"/>
      <c r="M115" s="682"/>
      <c r="N115" s="683"/>
      <c r="O115" s="682"/>
      <c r="P115" s="683"/>
      <c r="Q115" s="682"/>
    </row>
  </sheetData>
  <pageMargins left="0.7" right="0.7" top="0.75" bottom="0.75" header="0.3" footer="0.3"/>
  <pageSetup scale="92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V115"/>
  <sheetViews>
    <sheetView zoomScaleNormal="100" workbookViewId="0"/>
  </sheetViews>
  <sheetFormatPr defaultColWidth="11.7109375" defaultRowHeight="15"/>
  <cols>
    <col min="1" max="1" width="6.7109375" style="627" customWidth="1"/>
    <col min="2" max="2" width="5.85546875" style="627" customWidth="1"/>
    <col min="3" max="3" width="6.5703125" style="627" customWidth="1"/>
    <col min="4" max="4" width="4.42578125" style="627" customWidth="1"/>
    <col min="5" max="5" width="6.5703125" style="627" customWidth="1"/>
    <col min="6" max="6" width="5.85546875" style="627" customWidth="1"/>
    <col min="7" max="7" width="6.5703125" style="627" customWidth="1"/>
    <col min="8" max="8" width="4.7109375" style="627" customWidth="1"/>
    <col min="9" max="9" width="6" style="627" customWidth="1"/>
    <col min="10" max="10" width="4.42578125" style="627" customWidth="1"/>
    <col min="11" max="11" width="6.5703125" style="627" customWidth="1"/>
    <col min="12" max="12" width="5.28515625" style="627" customWidth="1"/>
    <col min="13" max="13" width="5.5703125" style="627" customWidth="1"/>
    <col min="14" max="14" width="4.7109375" style="627" customWidth="1"/>
    <col min="15" max="15" width="6.5703125" style="627" customWidth="1"/>
    <col min="16" max="16" width="5.7109375" style="627" customWidth="1"/>
    <col min="17" max="17" width="6.5703125" style="627" customWidth="1"/>
    <col min="18" max="126" width="11.7109375" style="627" customWidth="1"/>
    <col min="127" max="256" width="11.7109375" style="684"/>
    <col min="257" max="257" width="6.7109375" style="684" customWidth="1"/>
    <col min="258" max="258" width="5.85546875" style="684" customWidth="1"/>
    <col min="259" max="259" width="6.5703125" style="684" customWidth="1"/>
    <col min="260" max="260" width="4.42578125" style="684" customWidth="1"/>
    <col min="261" max="261" width="6.5703125" style="684" customWidth="1"/>
    <col min="262" max="262" width="5.85546875" style="684" customWidth="1"/>
    <col min="263" max="263" width="6.5703125" style="684" customWidth="1"/>
    <col min="264" max="264" width="4.7109375" style="684" customWidth="1"/>
    <col min="265" max="265" width="6" style="684" customWidth="1"/>
    <col min="266" max="266" width="4.42578125" style="684" customWidth="1"/>
    <col min="267" max="267" width="6.5703125" style="684" customWidth="1"/>
    <col min="268" max="268" width="5.28515625" style="684" customWidth="1"/>
    <col min="269" max="269" width="5.5703125" style="684" customWidth="1"/>
    <col min="270" max="270" width="4.7109375" style="684" customWidth="1"/>
    <col min="271" max="271" width="6.5703125" style="684" customWidth="1"/>
    <col min="272" max="272" width="5.7109375" style="684" customWidth="1"/>
    <col min="273" max="273" width="6.5703125" style="684" customWidth="1"/>
    <col min="274" max="382" width="11.7109375" style="684" customWidth="1"/>
    <col min="383" max="512" width="11.7109375" style="684"/>
    <col min="513" max="513" width="6.7109375" style="684" customWidth="1"/>
    <col min="514" max="514" width="5.85546875" style="684" customWidth="1"/>
    <col min="515" max="515" width="6.5703125" style="684" customWidth="1"/>
    <col min="516" max="516" width="4.42578125" style="684" customWidth="1"/>
    <col min="517" max="517" width="6.5703125" style="684" customWidth="1"/>
    <col min="518" max="518" width="5.85546875" style="684" customWidth="1"/>
    <col min="519" max="519" width="6.5703125" style="684" customWidth="1"/>
    <col min="520" max="520" width="4.7109375" style="684" customWidth="1"/>
    <col min="521" max="521" width="6" style="684" customWidth="1"/>
    <col min="522" max="522" width="4.42578125" style="684" customWidth="1"/>
    <col min="523" max="523" width="6.5703125" style="684" customWidth="1"/>
    <col min="524" max="524" width="5.28515625" style="684" customWidth="1"/>
    <col min="525" max="525" width="5.5703125" style="684" customWidth="1"/>
    <col min="526" max="526" width="4.7109375" style="684" customWidth="1"/>
    <col min="527" max="527" width="6.5703125" style="684" customWidth="1"/>
    <col min="528" max="528" width="5.7109375" style="684" customWidth="1"/>
    <col min="529" max="529" width="6.5703125" style="684" customWidth="1"/>
    <col min="530" max="638" width="11.7109375" style="684" customWidth="1"/>
    <col min="639" max="768" width="11.7109375" style="684"/>
    <col min="769" max="769" width="6.7109375" style="684" customWidth="1"/>
    <col min="770" max="770" width="5.85546875" style="684" customWidth="1"/>
    <col min="771" max="771" width="6.5703125" style="684" customWidth="1"/>
    <col min="772" max="772" width="4.42578125" style="684" customWidth="1"/>
    <col min="773" max="773" width="6.5703125" style="684" customWidth="1"/>
    <col min="774" max="774" width="5.85546875" style="684" customWidth="1"/>
    <col min="775" max="775" width="6.5703125" style="684" customWidth="1"/>
    <col min="776" max="776" width="4.7109375" style="684" customWidth="1"/>
    <col min="777" max="777" width="6" style="684" customWidth="1"/>
    <col min="778" max="778" width="4.42578125" style="684" customWidth="1"/>
    <col min="779" max="779" width="6.5703125" style="684" customWidth="1"/>
    <col min="780" max="780" width="5.28515625" style="684" customWidth="1"/>
    <col min="781" max="781" width="5.5703125" style="684" customWidth="1"/>
    <col min="782" max="782" width="4.7109375" style="684" customWidth="1"/>
    <col min="783" max="783" width="6.5703125" style="684" customWidth="1"/>
    <col min="784" max="784" width="5.7109375" style="684" customWidth="1"/>
    <col min="785" max="785" width="6.5703125" style="684" customWidth="1"/>
    <col min="786" max="894" width="11.7109375" style="684" customWidth="1"/>
    <col min="895" max="1024" width="11.7109375" style="684"/>
    <col min="1025" max="1025" width="6.7109375" style="684" customWidth="1"/>
    <col min="1026" max="1026" width="5.85546875" style="684" customWidth="1"/>
    <col min="1027" max="1027" width="6.5703125" style="684" customWidth="1"/>
    <col min="1028" max="1028" width="4.42578125" style="684" customWidth="1"/>
    <col min="1029" max="1029" width="6.5703125" style="684" customWidth="1"/>
    <col min="1030" max="1030" width="5.85546875" style="684" customWidth="1"/>
    <col min="1031" max="1031" width="6.5703125" style="684" customWidth="1"/>
    <col min="1032" max="1032" width="4.7109375" style="684" customWidth="1"/>
    <col min="1033" max="1033" width="6" style="684" customWidth="1"/>
    <col min="1034" max="1034" width="4.42578125" style="684" customWidth="1"/>
    <col min="1035" max="1035" width="6.5703125" style="684" customWidth="1"/>
    <col min="1036" max="1036" width="5.28515625" style="684" customWidth="1"/>
    <col min="1037" max="1037" width="5.5703125" style="684" customWidth="1"/>
    <col min="1038" max="1038" width="4.7109375" style="684" customWidth="1"/>
    <col min="1039" max="1039" width="6.5703125" style="684" customWidth="1"/>
    <col min="1040" max="1040" width="5.7109375" style="684" customWidth="1"/>
    <col min="1041" max="1041" width="6.5703125" style="684" customWidth="1"/>
    <col min="1042" max="1150" width="11.7109375" style="684" customWidth="1"/>
    <col min="1151" max="1280" width="11.7109375" style="684"/>
    <col min="1281" max="1281" width="6.7109375" style="684" customWidth="1"/>
    <col min="1282" max="1282" width="5.85546875" style="684" customWidth="1"/>
    <col min="1283" max="1283" width="6.5703125" style="684" customWidth="1"/>
    <col min="1284" max="1284" width="4.42578125" style="684" customWidth="1"/>
    <col min="1285" max="1285" width="6.5703125" style="684" customWidth="1"/>
    <col min="1286" max="1286" width="5.85546875" style="684" customWidth="1"/>
    <col min="1287" max="1287" width="6.5703125" style="684" customWidth="1"/>
    <col min="1288" max="1288" width="4.7109375" style="684" customWidth="1"/>
    <col min="1289" max="1289" width="6" style="684" customWidth="1"/>
    <col min="1290" max="1290" width="4.42578125" style="684" customWidth="1"/>
    <col min="1291" max="1291" width="6.5703125" style="684" customWidth="1"/>
    <col min="1292" max="1292" width="5.28515625" style="684" customWidth="1"/>
    <col min="1293" max="1293" width="5.5703125" style="684" customWidth="1"/>
    <col min="1294" max="1294" width="4.7109375" style="684" customWidth="1"/>
    <col min="1295" max="1295" width="6.5703125" style="684" customWidth="1"/>
    <col min="1296" max="1296" width="5.7109375" style="684" customWidth="1"/>
    <col min="1297" max="1297" width="6.5703125" style="684" customWidth="1"/>
    <col min="1298" max="1406" width="11.7109375" style="684" customWidth="1"/>
    <col min="1407" max="1536" width="11.7109375" style="684"/>
    <col min="1537" max="1537" width="6.7109375" style="684" customWidth="1"/>
    <col min="1538" max="1538" width="5.85546875" style="684" customWidth="1"/>
    <col min="1539" max="1539" width="6.5703125" style="684" customWidth="1"/>
    <col min="1540" max="1540" width="4.42578125" style="684" customWidth="1"/>
    <col min="1541" max="1541" width="6.5703125" style="684" customWidth="1"/>
    <col min="1542" max="1542" width="5.85546875" style="684" customWidth="1"/>
    <col min="1543" max="1543" width="6.5703125" style="684" customWidth="1"/>
    <col min="1544" max="1544" width="4.7109375" style="684" customWidth="1"/>
    <col min="1545" max="1545" width="6" style="684" customWidth="1"/>
    <col min="1546" max="1546" width="4.42578125" style="684" customWidth="1"/>
    <col min="1547" max="1547" width="6.5703125" style="684" customWidth="1"/>
    <col min="1548" max="1548" width="5.28515625" style="684" customWidth="1"/>
    <col min="1549" max="1549" width="5.5703125" style="684" customWidth="1"/>
    <col min="1550" max="1550" width="4.7109375" style="684" customWidth="1"/>
    <col min="1551" max="1551" width="6.5703125" style="684" customWidth="1"/>
    <col min="1552" max="1552" width="5.7109375" style="684" customWidth="1"/>
    <col min="1553" max="1553" width="6.5703125" style="684" customWidth="1"/>
    <col min="1554" max="1662" width="11.7109375" style="684" customWidth="1"/>
    <col min="1663" max="1792" width="11.7109375" style="684"/>
    <col min="1793" max="1793" width="6.7109375" style="684" customWidth="1"/>
    <col min="1794" max="1794" width="5.85546875" style="684" customWidth="1"/>
    <col min="1795" max="1795" width="6.5703125" style="684" customWidth="1"/>
    <col min="1796" max="1796" width="4.42578125" style="684" customWidth="1"/>
    <col min="1797" max="1797" width="6.5703125" style="684" customWidth="1"/>
    <col min="1798" max="1798" width="5.85546875" style="684" customWidth="1"/>
    <col min="1799" max="1799" width="6.5703125" style="684" customWidth="1"/>
    <col min="1800" max="1800" width="4.7109375" style="684" customWidth="1"/>
    <col min="1801" max="1801" width="6" style="684" customWidth="1"/>
    <col min="1802" max="1802" width="4.42578125" style="684" customWidth="1"/>
    <col min="1803" max="1803" width="6.5703125" style="684" customWidth="1"/>
    <col min="1804" max="1804" width="5.28515625" style="684" customWidth="1"/>
    <col min="1805" max="1805" width="5.5703125" style="684" customWidth="1"/>
    <col min="1806" max="1806" width="4.7109375" style="684" customWidth="1"/>
    <col min="1807" max="1807" width="6.5703125" style="684" customWidth="1"/>
    <col min="1808" max="1808" width="5.7109375" style="684" customWidth="1"/>
    <col min="1809" max="1809" width="6.5703125" style="684" customWidth="1"/>
    <col min="1810" max="1918" width="11.7109375" style="684" customWidth="1"/>
    <col min="1919" max="2048" width="11.7109375" style="684"/>
    <col min="2049" max="2049" width="6.7109375" style="684" customWidth="1"/>
    <col min="2050" max="2050" width="5.85546875" style="684" customWidth="1"/>
    <col min="2051" max="2051" width="6.5703125" style="684" customWidth="1"/>
    <col min="2052" max="2052" width="4.42578125" style="684" customWidth="1"/>
    <col min="2053" max="2053" width="6.5703125" style="684" customWidth="1"/>
    <col min="2054" max="2054" width="5.85546875" style="684" customWidth="1"/>
    <col min="2055" max="2055" width="6.5703125" style="684" customWidth="1"/>
    <col min="2056" max="2056" width="4.7109375" style="684" customWidth="1"/>
    <col min="2057" max="2057" width="6" style="684" customWidth="1"/>
    <col min="2058" max="2058" width="4.42578125" style="684" customWidth="1"/>
    <col min="2059" max="2059" width="6.5703125" style="684" customWidth="1"/>
    <col min="2060" max="2060" width="5.28515625" style="684" customWidth="1"/>
    <col min="2061" max="2061" width="5.5703125" style="684" customWidth="1"/>
    <col min="2062" max="2062" width="4.7109375" style="684" customWidth="1"/>
    <col min="2063" max="2063" width="6.5703125" style="684" customWidth="1"/>
    <col min="2064" max="2064" width="5.7109375" style="684" customWidth="1"/>
    <col min="2065" max="2065" width="6.5703125" style="684" customWidth="1"/>
    <col min="2066" max="2174" width="11.7109375" style="684" customWidth="1"/>
    <col min="2175" max="2304" width="11.7109375" style="684"/>
    <col min="2305" max="2305" width="6.7109375" style="684" customWidth="1"/>
    <col min="2306" max="2306" width="5.85546875" style="684" customWidth="1"/>
    <col min="2307" max="2307" width="6.5703125" style="684" customWidth="1"/>
    <col min="2308" max="2308" width="4.42578125" style="684" customWidth="1"/>
    <col min="2309" max="2309" width="6.5703125" style="684" customWidth="1"/>
    <col min="2310" max="2310" width="5.85546875" style="684" customWidth="1"/>
    <col min="2311" max="2311" width="6.5703125" style="684" customWidth="1"/>
    <col min="2312" max="2312" width="4.7109375" style="684" customWidth="1"/>
    <col min="2313" max="2313" width="6" style="684" customWidth="1"/>
    <col min="2314" max="2314" width="4.42578125" style="684" customWidth="1"/>
    <col min="2315" max="2315" width="6.5703125" style="684" customWidth="1"/>
    <col min="2316" max="2316" width="5.28515625" style="684" customWidth="1"/>
    <col min="2317" max="2317" width="5.5703125" style="684" customWidth="1"/>
    <col min="2318" max="2318" width="4.7109375" style="684" customWidth="1"/>
    <col min="2319" max="2319" width="6.5703125" style="684" customWidth="1"/>
    <col min="2320" max="2320" width="5.7109375" style="684" customWidth="1"/>
    <col min="2321" max="2321" width="6.5703125" style="684" customWidth="1"/>
    <col min="2322" max="2430" width="11.7109375" style="684" customWidth="1"/>
    <col min="2431" max="2560" width="11.7109375" style="684"/>
    <col min="2561" max="2561" width="6.7109375" style="684" customWidth="1"/>
    <col min="2562" max="2562" width="5.85546875" style="684" customWidth="1"/>
    <col min="2563" max="2563" width="6.5703125" style="684" customWidth="1"/>
    <col min="2564" max="2564" width="4.42578125" style="684" customWidth="1"/>
    <col min="2565" max="2565" width="6.5703125" style="684" customWidth="1"/>
    <col min="2566" max="2566" width="5.85546875" style="684" customWidth="1"/>
    <col min="2567" max="2567" width="6.5703125" style="684" customWidth="1"/>
    <col min="2568" max="2568" width="4.7109375" style="684" customWidth="1"/>
    <col min="2569" max="2569" width="6" style="684" customWidth="1"/>
    <col min="2570" max="2570" width="4.42578125" style="684" customWidth="1"/>
    <col min="2571" max="2571" width="6.5703125" style="684" customWidth="1"/>
    <col min="2572" max="2572" width="5.28515625" style="684" customWidth="1"/>
    <col min="2573" max="2573" width="5.5703125" style="684" customWidth="1"/>
    <col min="2574" max="2574" width="4.7109375" style="684" customWidth="1"/>
    <col min="2575" max="2575" width="6.5703125" style="684" customWidth="1"/>
    <col min="2576" max="2576" width="5.7109375" style="684" customWidth="1"/>
    <col min="2577" max="2577" width="6.5703125" style="684" customWidth="1"/>
    <col min="2578" max="2686" width="11.7109375" style="684" customWidth="1"/>
    <col min="2687" max="2816" width="11.7109375" style="684"/>
    <col min="2817" max="2817" width="6.7109375" style="684" customWidth="1"/>
    <col min="2818" max="2818" width="5.85546875" style="684" customWidth="1"/>
    <col min="2819" max="2819" width="6.5703125" style="684" customWidth="1"/>
    <col min="2820" max="2820" width="4.42578125" style="684" customWidth="1"/>
    <col min="2821" max="2821" width="6.5703125" style="684" customWidth="1"/>
    <col min="2822" max="2822" width="5.85546875" style="684" customWidth="1"/>
    <col min="2823" max="2823" width="6.5703125" style="684" customWidth="1"/>
    <col min="2824" max="2824" width="4.7109375" style="684" customWidth="1"/>
    <col min="2825" max="2825" width="6" style="684" customWidth="1"/>
    <col min="2826" max="2826" width="4.42578125" style="684" customWidth="1"/>
    <col min="2827" max="2827" width="6.5703125" style="684" customWidth="1"/>
    <col min="2828" max="2828" width="5.28515625" style="684" customWidth="1"/>
    <col min="2829" max="2829" width="5.5703125" style="684" customWidth="1"/>
    <col min="2830" max="2830" width="4.7109375" style="684" customWidth="1"/>
    <col min="2831" max="2831" width="6.5703125" style="684" customWidth="1"/>
    <col min="2832" max="2832" width="5.7109375" style="684" customWidth="1"/>
    <col min="2833" max="2833" width="6.5703125" style="684" customWidth="1"/>
    <col min="2834" max="2942" width="11.7109375" style="684" customWidth="1"/>
    <col min="2943" max="3072" width="11.7109375" style="684"/>
    <col min="3073" max="3073" width="6.7109375" style="684" customWidth="1"/>
    <col min="3074" max="3074" width="5.85546875" style="684" customWidth="1"/>
    <col min="3075" max="3075" width="6.5703125" style="684" customWidth="1"/>
    <col min="3076" max="3076" width="4.42578125" style="684" customWidth="1"/>
    <col min="3077" max="3077" width="6.5703125" style="684" customWidth="1"/>
    <col min="3078" max="3078" width="5.85546875" style="684" customWidth="1"/>
    <col min="3079" max="3079" width="6.5703125" style="684" customWidth="1"/>
    <col min="3080" max="3080" width="4.7109375" style="684" customWidth="1"/>
    <col min="3081" max="3081" width="6" style="684" customWidth="1"/>
    <col min="3082" max="3082" width="4.42578125" style="684" customWidth="1"/>
    <col min="3083" max="3083" width="6.5703125" style="684" customWidth="1"/>
    <col min="3084" max="3084" width="5.28515625" style="684" customWidth="1"/>
    <col min="3085" max="3085" width="5.5703125" style="684" customWidth="1"/>
    <col min="3086" max="3086" width="4.7109375" style="684" customWidth="1"/>
    <col min="3087" max="3087" width="6.5703125" style="684" customWidth="1"/>
    <col min="3088" max="3088" width="5.7109375" style="684" customWidth="1"/>
    <col min="3089" max="3089" width="6.5703125" style="684" customWidth="1"/>
    <col min="3090" max="3198" width="11.7109375" style="684" customWidth="1"/>
    <col min="3199" max="3328" width="11.7109375" style="684"/>
    <col min="3329" max="3329" width="6.7109375" style="684" customWidth="1"/>
    <col min="3330" max="3330" width="5.85546875" style="684" customWidth="1"/>
    <col min="3331" max="3331" width="6.5703125" style="684" customWidth="1"/>
    <col min="3332" max="3332" width="4.42578125" style="684" customWidth="1"/>
    <col min="3333" max="3333" width="6.5703125" style="684" customWidth="1"/>
    <col min="3334" max="3334" width="5.85546875" style="684" customWidth="1"/>
    <col min="3335" max="3335" width="6.5703125" style="684" customWidth="1"/>
    <col min="3336" max="3336" width="4.7109375" style="684" customWidth="1"/>
    <col min="3337" max="3337" width="6" style="684" customWidth="1"/>
    <col min="3338" max="3338" width="4.42578125" style="684" customWidth="1"/>
    <col min="3339" max="3339" width="6.5703125" style="684" customWidth="1"/>
    <col min="3340" max="3340" width="5.28515625" style="684" customWidth="1"/>
    <col min="3341" max="3341" width="5.5703125" style="684" customWidth="1"/>
    <col min="3342" max="3342" width="4.7109375" style="684" customWidth="1"/>
    <col min="3343" max="3343" width="6.5703125" style="684" customWidth="1"/>
    <col min="3344" max="3344" width="5.7109375" style="684" customWidth="1"/>
    <col min="3345" max="3345" width="6.5703125" style="684" customWidth="1"/>
    <col min="3346" max="3454" width="11.7109375" style="684" customWidth="1"/>
    <col min="3455" max="3584" width="11.7109375" style="684"/>
    <col min="3585" max="3585" width="6.7109375" style="684" customWidth="1"/>
    <col min="3586" max="3586" width="5.85546875" style="684" customWidth="1"/>
    <col min="3587" max="3587" width="6.5703125" style="684" customWidth="1"/>
    <col min="3588" max="3588" width="4.42578125" style="684" customWidth="1"/>
    <col min="3589" max="3589" width="6.5703125" style="684" customWidth="1"/>
    <col min="3590" max="3590" width="5.85546875" style="684" customWidth="1"/>
    <col min="3591" max="3591" width="6.5703125" style="684" customWidth="1"/>
    <col min="3592" max="3592" width="4.7109375" style="684" customWidth="1"/>
    <col min="3593" max="3593" width="6" style="684" customWidth="1"/>
    <col min="3594" max="3594" width="4.42578125" style="684" customWidth="1"/>
    <col min="3595" max="3595" width="6.5703125" style="684" customWidth="1"/>
    <col min="3596" max="3596" width="5.28515625" style="684" customWidth="1"/>
    <col min="3597" max="3597" width="5.5703125" style="684" customWidth="1"/>
    <col min="3598" max="3598" width="4.7109375" style="684" customWidth="1"/>
    <col min="3599" max="3599" width="6.5703125" style="684" customWidth="1"/>
    <col min="3600" max="3600" width="5.7109375" style="684" customWidth="1"/>
    <col min="3601" max="3601" width="6.5703125" style="684" customWidth="1"/>
    <col min="3602" max="3710" width="11.7109375" style="684" customWidth="1"/>
    <col min="3711" max="3840" width="11.7109375" style="684"/>
    <col min="3841" max="3841" width="6.7109375" style="684" customWidth="1"/>
    <col min="3842" max="3842" width="5.85546875" style="684" customWidth="1"/>
    <col min="3843" max="3843" width="6.5703125" style="684" customWidth="1"/>
    <col min="3844" max="3844" width="4.42578125" style="684" customWidth="1"/>
    <col min="3845" max="3845" width="6.5703125" style="684" customWidth="1"/>
    <col min="3846" max="3846" width="5.85546875" style="684" customWidth="1"/>
    <col min="3847" max="3847" width="6.5703125" style="684" customWidth="1"/>
    <col min="3848" max="3848" width="4.7109375" style="684" customWidth="1"/>
    <col min="3849" max="3849" width="6" style="684" customWidth="1"/>
    <col min="3850" max="3850" width="4.42578125" style="684" customWidth="1"/>
    <col min="3851" max="3851" width="6.5703125" style="684" customWidth="1"/>
    <col min="3852" max="3852" width="5.28515625" style="684" customWidth="1"/>
    <col min="3853" max="3853" width="5.5703125" style="684" customWidth="1"/>
    <col min="3854" max="3854" width="4.7109375" style="684" customWidth="1"/>
    <col min="3855" max="3855" width="6.5703125" style="684" customWidth="1"/>
    <col min="3856" max="3856" width="5.7109375" style="684" customWidth="1"/>
    <col min="3857" max="3857" width="6.5703125" style="684" customWidth="1"/>
    <col min="3858" max="3966" width="11.7109375" style="684" customWidth="1"/>
    <col min="3967" max="4096" width="11.7109375" style="684"/>
    <col min="4097" max="4097" width="6.7109375" style="684" customWidth="1"/>
    <col min="4098" max="4098" width="5.85546875" style="684" customWidth="1"/>
    <col min="4099" max="4099" width="6.5703125" style="684" customWidth="1"/>
    <col min="4100" max="4100" width="4.42578125" style="684" customWidth="1"/>
    <col min="4101" max="4101" width="6.5703125" style="684" customWidth="1"/>
    <col min="4102" max="4102" width="5.85546875" style="684" customWidth="1"/>
    <col min="4103" max="4103" width="6.5703125" style="684" customWidth="1"/>
    <col min="4104" max="4104" width="4.7109375" style="684" customWidth="1"/>
    <col min="4105" max="4105" width="6" style="684" customWidth="1"/>
    <col min="4106" max="4106" width="4.42578125" style="684" customWidth="1"/>
    <col min="4107" max="4107" width="6.5703125" style="684" customWidth="1"/>
    <col min="4108" max="4108" width="5.28515625" style="684" customWidth="1"/>
    <col min="4109" max="4109" width="5.5703125" style="684" customWidth="1"/>
    <col min="4110" max="4110" width="4.7109375" style="684" customWidth="1"/>
    <col min="4111" max="4111" width="6.5703125" style="684" customWidth="1"/>
    <col min="4112" max="4112" width="5.7109375" style="684" customWidth="1"/>
    <col min="4113" max="4113" width="6.5703125" style="684" customWidth="1"/>
    <col min="4114" max="4222" width="11.7109375" style="684" customWidth="1"/>
    <col min="4223" max="4352" width="11.7109375" style="684"/>
    <col min="4353" max="4353" width="6.7109375" style="684" customWidth="1"/>
    <col min="4354" max="4354" width="5.85546875" style="684" customWidth="1"/>
    <col min="4355" max="4355" width="6.5703125" style="684" customWidth="1"/>
    <col min="4356" max="4356" width="4.42578125" style="684" customWidth="1"/>
    <col min="4357" max="4357" width="6.5703125" style="684" customWidth="1"/>
    <col min="4358" max="4358" width="5.85546875" style="684" customWidth="1"/>
    <col min="4359" max="4359" width="6.5703125" style="684" customWidth="1"/>
    <col min="4360" max="4360" width="4.7109375" style="684" customWidth="1"/>
    <col min="4361" max="4361" width="6" style="684" customWidth="1"/>
    <col min="4362" max="4362" width="4.42578125" style="684" customWidth="1"/>
    <col min="4363" max="4363" width="6.5703125" style="684" customWidth="1"/>
    <col min="4364" max="4364" width="5.28515625" style="684" customWidth="1"/>
    <col min="4365" max="4365" width="5.5703125" style="684" customWidth="1"/>
    <col min="4366" max="4366" width="4.7109375" style="684" customWidth="1"/>
    <col min="4367" max="4367" width="6.5703125" style="684" customWidth="1"/>
    <col min="4368" max="4368" width="5.7109375" style="684" customWidth="1"/>
    <col min="4369" max="4369" width="6.5703125" style="684" customWidth="1"/>
    <col min="4370" max="4478" width="11.7109375" style="684" customWidth="1"/>
    <col min="4479" max="4608" width="11.7109375" style="684"/>
    <col min="4609" max="4609" width="6.7109375" style="684" customWidth="1"/>
    <col min="4610" max="4610" width="5.85546875" style="684" customWidth="1"/>
    <col min="4611" max="4611" width="6.5703125" style="684" customWidth="1"/>
    <col min="4612" max="4612" width="4.42578125" style="684" customWidth="1"/>
    <col min="4613" max="4613" width="6.5703125" style="684" customWidth="1"/>
    <col min="4614" max="4614" width="5.85546875" style="684" customWidth="1"/>
    <col min="4615" max="4615" width="6.5703125" style="684" customWidth="1"/>
    <col min="4616" max="4616" width="4.7109375" style="684" customWidth="1"/>
    <col min="4617" max="4617" width="6" style="684" customWidth="1"/>
    <col min="4618" max="4618" width="4.42578125" style="684" customWidth="1"/>
    <col min="4619" max="4619" width="6.5703125" style="684" customWidth="1"/>
    <col min="4620" max="4620" width="5.28515625" style="684" customWidth="1"/>
    <col min="4621" max="4621" width="5.5703125" style="684" customWidth="1"/>
    <col min="4622" max="4622" width="4.7109375" style="684" customWidth="1"/>
    <col min="4623" max="4623" width="6.5703125" style="684" customWidth="1"/>
    <col min="4624" max="4624" width="5.7109375" style="684" customWidth="1"/>
    <col min="4625" max="4625" width="6.5703125" style="684" customWidth="1"/>
    <col min="4626" max="4734" width="11.7109375" style="684" customWidth="1"/>
    <col min="4735" max="4864" width="11.7109375" style="684"/>
    <col min="4865" max="4865" width="6.7109375" style="684" customWidth="1"/>
    <col min="4866" max="4866" width="5.85546875" style="684" customWidth="1"/>
    <col min="4867" max="4867" width="6.5703125" style="684" customWidth="1"/>
    <col min="4868" max="4868" width="4.42578125" style="684" customWidth="1"/>
    <col min="4869" max="4869" width="6.5703125" style="684" customWidth="1"/>
    <col min="4870" max="4870" width="5.85546875" style="684" customWidth="1"/>
    <col min="4871" max="4871" width="6.5703125" style="684" customWidth="1"/>
    <col min="4872" max="4872" width="4.7109375" style="684" customWidth="1"/>
    <col min="4873" max="4873" width="6" style="684" customWidth="1"/>
    <col min="4874" max="4874" width="4.42578125" style="684" customWidth="1"/>
    <col min="4875" max="4875" width="6.5703125" style="684" customWidth="1"/>
    <col min="4876" max="4876" width="5.28515625" style="684" customWidth="1"/>
    <col min="4877" max="4877" width="5.5703125" style="684" customWidth="1"/>
    <col min="4878" max="4878" width="4.7109375" style="684" customWidth="1"/>
    <col min="4879" max="4879" width="6.5703125" style="684" customWidth="1"/>
    <col min="4880" max="4880" width="5.7109375" style="684" customWidth="1"/>
    <col min="4881" max="4881" width="6.5703125" style="684" customWidth="1"/>
    <col min="4882" max="4990" width="11.7109375" style="684" customWidth="1"/>
    <col min="4991" max="5120" width="11.7109375" style="684"/>
    <col min="5121" max="5121" width="6.7109375" style="684" customWidth="1"/>
    <col min="5122" max="5122" width="5.85546875" style="684" customWidth="1"/>
    <col min="5123" max="5123" width="6.5703125" style="684" customWidth="1"/>
    <col min="5124" max="5124" width="4.42578125" style="684" customWidth="1"/>
    <col min="5125" max="5125" width="6.5703125" style="684" customWidth="1"/>
    <col min="5126" max="5126" width="5.85546875" style="684" customWidth="1"/>
    <col min="5127" max="5127" width="6.5703125" style="684" customWidth="1"/>
    <col min="5128" max="5128" width="4.7109375" style="684" customWidth="1"/>
    <col min="5129" max="5129" width="6" style="684" customWidth="1"/>
    <col min="5130" max="5130" width="4.42578125" style="684" customWidth="1"/>
    <col min="5131" max="5131" width="6.5703125" style="684" customWidth="1"/>
    <col min="5132" max="5132" width="5.28515625" style="684" customWidth="1"/>
    <col min="5133" max="5133" width="5.5703125" style="684" customWidth="1"/>
    <col min="5134" max="5134" width="4.7109375" style="684" customWidth="1"/>
    <col min="5135" max="5135" width="6.5703125" style="684" customWidth="1"/>
    <col min="5136" max="5136" width="5.7109375" style="684" customWidth="1"/>
    <col min="5137" max="5137" width="6.5703125" style="684" customWidth="1"/>
    <col min="5138" max="5246" width="11.7109375" style="684" customWidth="1"/>
    <col min="5247" max="5376" width="11.7109375" style="684"/>
    <col min="5377" max="5377" width="6.7109375" style="684" customWidth="1"/>
    <col min="5378" max="5378" width="5.85546875" style="684" customWidth="1"/>
    <col min="5379" max="5379" width="6.5703125" style="684" customWidth="1"/>
    <col min="5380" max="5380" width="4.42578125" style="684" customWidth="1"/>
    <col min="5381" max="5381" width="6.5703125" style="684" customWidth="1"/>
    <col min="5382" max="5382" width="5.85546875" style="684" customWidth="1"/>
    <col min="5383" max="5383" width="6.5703125" style="684" customWidth="1"/>
    <col min="5384" max="5384" width="4.7109375" style="684" customWidth="1"/>
    <col min="5385" max="5385" width="6" style="684" customWidth="1"/>
    <col min="5386" max="5386" width="4.42578125" style="684" customWidth="1"/>
    <col min="5387" max="5387" width="6.5703125" style="684" customWidth="1"/>
    <col min="5388" max="5388" width="5.28515625" style="684" customWidth="1"/>
    <col min="5389" max="5389" width="5.5703125" style="684" customWidth="1"/>
    <col min="5390" max="5390" width="4.7109375" style="684" customWidth="1"/>
    <col min="5391" max="5391" width="6.5703125" style="684" customWidth="1"/>
    <col min="5392" max="5392" width="5.7109375" style="684" customWidth="1"/>
    <col min="5393" max="5393" width="6.5703125" style="684" customWidth="1"/>
    <col min="5394" max="5502" width="11.7109375" style="684" customWidth="1"/>
    <col min="5503" max="5632" width="11.7109375" style="684"/>
    <col min="5633" max="5633" width="6.7109375" style="684" customWidth="1"/>
    <col min="5634" max="5634" width="5.85546875" style="684" customWidth="1"/>
    <col min="5635" max="5635" width="6.5703125" style="684" customWidth="1"/>
    <col min="5636" max="5636" width="4.42578125" style="684" customWidth="1"/>
    <col min="5637" max="5637" width="6.5703125" style="684" customWidth="1"/>
    <col min="5638" max="5638" width="5.85546875" style="684" customWidth="1"/>
    <col min="5639" max="5639" width="6.5703125" style="684" customWidth="1"/>
    <col min="5640" max="5640" width="4.7109375" style="684" customWidth="1"/>
    <col min="5641" max="5641" width="6" style="684" customWidth="1"/>
    <col min="5642" max="5642" width="4.42578125" style="684" customWidth="1"/>
    <col min="5643" max="5643" width="6.5703125" style="684" customWidth="1"/>
    <col min="5644" max="5644" width="5.28515625" style="684" customWidth="1"/>
    <col min="5645" max="5645" width="5.5703125" style="684" customWidth="1"/>
    <col min="5646" max="5646" width="4.7109375" style="684" customWidth="1"/>
    <col min="5647" max="5647" width="6.5703125" style="684" customWidth="1"/>
    <col min="5648" max="5648" width="5.7109375" style="684" customWidth="1"/>
    <col min="5649" max="5649" width="6.5703125" style="684" customWidth="1"/>
    <col min="5650" max="5758" width="11.7109375" style="684" customWidth="1"/>
    <col min="5759" max="5888" width="11.7109375" style="684"/>
    <col min="5889" max="5889" width="6.7109375" style="684" customWidth="1"/>
    <col min="5890" max="5890" width="5.85546875" style="684" customWidth="1"/>
    <col min="5891" max="5891" width="6.5703125" style="684" customWidth="1"/>
    <col min="5892" max="5892" width="4.42578125" style="684" customWidth="1"/>
    <col min="5893" max="5893" width="6.5703125" style="684" customWidth="1"/>
    <col min="5894" max="5894" width="5.85546875" style="684" customWidth="1"/>
    <col min="5895" max="5895" width="6.5703125" style="684" customWidth="1"/>
    <col min="5896" max="5896" width="4.7109375" style="684" customWidth="1"/>
    <col min="5897" max="5897" width="6" style="684" customWidth="1"/>
    <col min="5898" max="5898" width="4.42578125" style="684" customWidth="1"/>
    <col min="5899" max="5899" width="6.5703125" style="684" customWidth="1"/>
    <col min="5900" max="5900" width="5.28515625" style="684" customWidth="1"/>
    <col min="5901" max="5901" width="5.5703125" style="684" customWidth="1"/>
    <col min="5902" max="5902" width="4.7109375" style="684" customWidth="1"/>
    <col min="5903" max="5903" width="6.5703125" style="684" customWidth="1"/>
    <col min="5904" max="5904" width="5.7109375" style="684" customWidth="1"/>
    <col min="5905" max="5905" width="6.5703125" style="684" customWidth="1"/>
    <col min="5906" max="6014" width="11.7109375" style="684" customWidth="1"/>
    <col min="6015" max="6144" width="11.7109375" style="684"/>
    <col min="6145" max="6145" width="6.7109375" style="684" customWidth="1"/>
    <col min="6146" max="6146" width="5.85546875" style="684" customWidth="1"/>
    <col min="6147" max="6147" width="6.5703125" style="684" customWidth="1"/>
    <col min="6148" max="6148" width="4.42578125" style="684" customWidth="1"/>
    <col min="6149" max="6149" width="6.5703125" style="684" customWidth="1"/>
    <col min="6150" max="6150" width="5.85546875" style="684" customWidth="1"/>
    <col min="6151" max="6151" width="6.5703125" style="684" customWidth="1"/>
    <col min="6152" max="6152" width="4.7109375" style="684" customWidth="1"/>
    <col min="6153" max="6153" width="6" style="684" customWidth="1"/>
    <col min="6154" max="6154" width="4.42578125" style="684" customWidth="1"/>
    <col min="6155" max="6155" width="6.5703125" style="684" customWidth="1"/>
    <col min="6156" max="6156" width="5.28515625" style="684" customWidth="1"/>
    <col min="6157" max="6157" width="5.5703125" style="684" customWidth="1"/>
    <col min="6158" max="6158" width="4.7109375" style="684" customWidth="1"/>
    <col min="6159" max="6159" width="6.5703125" style="684" customWidth="1"/>
    <col min="6160" max="6160" width="5.7109375" style="684" customWidth="1"/>
    <col min="6161" max="6161" width="6.5703125" style="684" customWidth="1"/>
    <col min="6162" max="6270" width="11.7109375" style="684" customWidth="1"/>
    <col min="6271" max="6400" width="11.7109375" style="684"/>
    <col min="6401" max="6401" width="6.7109375" style="684" customWidth="1"/>
    <col min="6402" max="6402" width="5.85546875" style="684" customWidth="1"/>
    <col min="6403" max="6403" width="6.5703125" style="684" customWidth="1"/>
    <col min="6404" max="6404" width="4.42578125" style="684" customWidth="1"/>
    <col min="6405" max="6405" width="6.5703125" style="684" customWidth="1"/>
    <col min="6406" max="6406" width="5.85546875" style="684" customWidth="1"/>
    <col min="6407" max="6407" width="6.5703125" style="684" customWidth="1"/>
    <col min="6408" max="6408" width="4.7109375" style="684" customWidth="1"/>
    <col min="6409" max="6409" width="6" style="684" customWidth="1"/>
    <col min="6410" max="6410" width="4.42578125" style="684" customWidth="1"/>
    <col min="6411" max="6411" width="6.5703125" style="684" customWidth="1"/>
    <col min="6412" max="6412" width="5.28515625" style="684" customWidth="1"/>
    <col min="6413" max="6413" width="5.5703125" style="684" customWidth="1"/>
    <col min="6414" max="6414" width="4.7109375" style="684" customWidth="1"/>
    <col min="6415" max="6415" width="6.5703125" style="684" customWidth="1"/>
    <col min="6416" max="6416" width="5.7109375" style="684" customWidth="1"/>
    <col min="6417" max="6417" width="6.5703125" style="684" customWidth="1"/>
    <col min="6418" max="6526" width="11.7109375" style="684" customWidth="1"/>
    <col min="6527" max="6656" width="11.7109375" style="684"/>
    <col min="6657" max="6657" width="6.7109375" style="684" customWidth="1"/>
    <col min="6658" max="6658" width="5.85546875" style="684" customWidth="1"/>
    <col min="6659" max="6659" width="6.5703125" style="684" customWidth="1"/>
    <col min="6660" max="6660" width="4.42578125" style="684" customWidth="1"/>
    <col min="6661" max="6661" width="6.5703125" style="684" customWidth="1"/>
    <col min="6662" max="6662" width="5.85546875" style="684" customWidth="1"/>
    <col min="6663" max="6663" width="6.5703125" style="684" customWidth="1"/>
    <col min="6664" max="6664" width="4.7109375" style="684" customWidth="1"/>
    <col min="6665" max="6665" width="6" style="684" customWidth="1"/>
    <col min="6666" max="6666" width="4.42578125" style="684" customWidth="1"/>
    <col min="6667" max="6667" width="6.5703125" style="684" customWidth="1"/>
    <col min="6668" max="6668" width="5.28515625" style="684" customWidth="1"/>
    <col min="6669" max="6669" width="5.5703125" style="684" customWidth="1"/>
    <col min="6670" max="6670" width="4.7109375" style="684" customWidth="1"/>
    <col min="6671" max="6671" width="6.5703125" style="684" customWidth="1"/>
    <col min="6672" max="6672" width="5.7109375" style="684" customWidth="1"/>
    <col min="6673" max="6673" width="6.5703125" style="684" customWidth="1"/>
    <col min="6674" max="6782" width="11.7109375" style="684" customWidth="1"/>
    <col min="6783" max="6912" width="11.7109375" style="684"/>
    <col min="6913" max="6913" width="6.7109375" style="684" customWidth="1"/>
    <col min="6914" max="6914" width="5.85546875" style="684" customWidth="1"/>
    <col min="6915" max="6915" width="6.5703125" style="684" customWidth="1"/>
    <col min="6916" max="6916" width="4.42578125" style="684" customWidth="1"/>
    <col min="6917" max="6917" width="6.5703125" style="684" customWidth="1"/>
    <col min="6918" max="6918" width="5.85546875" style="684" customWidth="1"/>
    <col min="6919" max="6919" width="6.5703125" style="684" customWidth="1"/>
    <col min="6920" max="6920" width="4.7109375" style="684" customWidth="1"/>
    <col min="6921" max="6921" width="6" style="684" customWidth="1"/>
    <col min="6922" max="6922" width="4.42578125" style="684" customWidth="1"/>
    <col min="6923" max="6923" width="6.5703125" style="684" customWidth="1"/>
    <col min="6924" max="6924" width="5.28515625" style="684" customWidth="1"/>
    <col min="6925" max="6925" width="5.5703125" style="684" customWidth="1"/>
    <col min="6926" max="6926" width="4.7109375" style="684" customWidth="1"/>
    <col min="6927" max="6927" width="6.5703125" style="684" customWidth="1"/>
    <col min="6928" max="6928" width="5.7109375" style="684" customWidth="1"/>
    <col min="6929" max="6929" width="6.5703125" style="684" customWidth="1"/>
    <col min="6930" max="7038" width="11.7109375" style="684" customWidth="1"/>
    <col min="7039" max="7168" width="11.7109375" style="684"/>
    <col min="7169" max="7169" width="6.7109375" style="684" customWidth="1"/>
    <col min="7170" max="7170" width="5.85546875" style="684" customWidth="1"/>
    <col min="7171" max="7171" width="6.5703125" style="684" customWidth="1"/>
    <col min="7172" max="7172" width="4.42578125" style="684" customWidth="1"/>
    <col min="7173" max="7173" width="6.5703125" style="684" customWidth="1"/>
    <col min="7174" max="7174" width="5.85546875" style="684" customWidth="1"/>
    <col min="7175" max="7175" width="6.5703125" style="684" customWidth="1"/>
    <col min="7176" max="7176" width="4.7109375" style="684" customWidth="1"/>
    <col min="7177" max="7177" width="6" style="684" customWidth="1"/>
    <col min="7178" max="7178" width="4.42578125" style="684" customWidth="1"/>
    <col min="7179" max="7179" width="6.5703125" style="684" customWidth="1"/>
    <col min="7180" max="7180" width="5.28515625" style="684" customWidth="1"/>
    <col min="7181" max="7181" width="5.5703125" style="684" customWidth="1"/>
    <col min="7182" max="7182" width="4.7109375" style="684" customWidth="1"/>
    <col min="7183" max="7183" width="6.5703125" style="684" customWidth="1"/>
    <col min="7184" max="7184" width="5.7109375" style="684" customWidth="1"/>
    <col min="7185" max="7185" width="6.5703125" style="684" customWidth="1"/>
    <col min="7186" max="7294" width="11.7109375" style="684" customWidth="1"/>
    <col min="7295" max="7424" width="11.7109375" style="684"/>
    <col min="7425" max="7425" width="6.7109375" style="684" customWidth="1"/>
    <col min="7426" max="7426" width="5.85546875" style="684" customWidth="1"/>
    <col min="7427" max="7427" width="6.5703125" style="684" customWidth="1"/>
    <col min="7428" max="7428" width="4.42578125" style="684" customWidth="1"/>
    <col min="7429" max="7429" width="6.5703125" style="684" customWidth="1"/>
    <col min="7430" max="7430" width="5.85546875" style="684" customWidth="1"/>
    <col min="7431" max="7431" width="6.5703125" style="684" customWidth="1"/>
    <col min="7432" max="7432" width="4.7109375" style="684" customWidth="1"/>
    <col min="7433" max="7433" width="6" style="684" customWidth="1"/>
    <col min="7434" max="7434" width="4.42578125" style="684" customWidth="1"/>
    <col min="7435" max="7435" width="6.5703125" style="684" customWidth="1"/>
    <col min="7436" max="7436" width="5.28515625" style="684" customWidth="1"/>
    <col min="7437" max="7437" width="5.5703125" style="684" customWidth="1"/>
    <col min="7438" max="7438" width="4.7109375" style="684" customWidth="1"/>
    <col min="7439" max="7439" width="6.5703125" style="684" customWidth="1"/>
    <col min="7440" max="7440" width="5.7109375" style="684" customWidth="1"/>
    <col min="7441" max="7441" width="6.5703125" style="684" customWidth="1"/>
    <col min="7442" max="7550" width="11.7109375" style="684" customWidth="1"/>
    <col min="7551" max="7680" width="11.7109375" style="684"/>
    <col min="7681" max="7681" width="6.7109375" style="684" customWidth="1"/>
    <col min="7682" max="7682" width="5.85546875" style="684" customWidth="1"/>
    <col min="7683" max="7683" width="6.5703125" style="684" customWidth="1"/>
    <col min="7684" max="7684" width="4.42578125" style="684" customWidth="1"/>
    <col min="7685" max="7685" width="6.5703125" style="684" customWidth="1"/>
    <col min="7686" max="7686" width="5.85546875" style="684" customWidth="1"/>
    <col min="7687" max="7687" width="6.5703125" style="684" customWidth="1"/>
    <col min="7688" max="7688" width="4.7109375" style="684" customWidth="1"/>
    <col min="7689" max="7689" width="6" style="684" customWidth="1"/>
    <col min="7690" max="7690" width="4.42578125" style="684" customWidth="1"/>
    <col min="7691" max="7691" width="6.5703125" style="684" customWidth="1"/>
    <col min="7692" max="7692" width="5.28515625" style="684" customWidth="1"/>
    <col min="7693" max="7693" width="5.5703125" style="684" customWidth="1"/>
    <col min="7694" max="7694" width="4.7109375" style="684" customWidth="1"/>
    <col min="7695" max="7695" width="6.5703125" style="684" customWidth="1"/>
    <col min="7696" max="7696" width="5.7109375" style="684" customWidth="1"/>
    <col min="7697" max="7697" width="6.5703125" style="684" customWidth="1"/>
    <col min="7698" max="7806" width="11.7109375" style="684" customWidth="1"/>
    <col min="7807" max="7936" width="11.7109375" style="684"/>
    <col min="7937" max="7937" width="6.7109375" style="684" customWidth="1"/>
    <col min="7938" max="7938" width="5.85546875" style="684" customWidth="1"/>
    <col min="7939" max="7939" width="6.5703125" style="684" customWidth="1"/>
    <col min="7940" max="7940" width="4.42578125" style="684" customWidth="1"/>
    <col min="7941" max="7941" width="6.5703125" style="684" customWidth="1"/>
    <col min="7942" max="7942" width="5.85546875" style="684" customWidth="1"/>
    <col min="7943" max="7943" width="6.5703125" style="684" customWidth="1"/>
    <col min="7944" max="7944" width="4.7109375" style="684" customWidth="1"/>
    <col min="7945" max="7945" width="6" style="684" customWidth="1"/>
    <col min="7946" max="7946" width="4.42578125" style="684" customWidth="1"/>
    <col min="7947" max="7947" width="6.5703125" style="684" customWidth="1"/>
    <col min="7948" max="7948" width="5.28515625" style="684" customWidth="1"/>
    <col min="7949" max="7949" width="5.5703125" style="684" customWidth="1"/>
    <col min="7950" max="7950" width="4.7109375" style="684" customWidth="1"/>
    <col min="7951" max="7951" width="6.5703125" style="684" customWidth="1"/>
    <col min="7952" max="7952" width="5.7109375" style="684" customWidth="1"/>
    <col min="7953" max="7953" width="6.5703125" style="684" customWidth="1"/>
    <col min="7954" max="8062" width="11.7109375" style="684" customWidth="1"/>
    <col min="8063" max="8192" width="11.7109375" style="684"/>
    <col min="8193" max="8193" width="6.7109375" style="684" customWidth="1"/>
    <col min="8194" max="8194" width="5.85546875" style="684" customWidth="1"/>
    <col min="8195" max="8195" width="6.5703125" style="684" customWidth="1"/>
    <col min="8196" max="8196" width="4.42578125" style="684" customWidth="1"/>
    <col min="8197" max="8197" width="6.5703125" style="684" customWidth="1"/>
    <col min="8198" max="8198" width="5.85546875" style="684" customWidth="1"/>
    <col min="8199" max="8199" width="6.5703125" style="684" customWidth="1"/>
    <col min="8200" max="8200" width="4.7109375" style="684" customWidth="1"/>
    <col min="8201" max="8201" width="6" style="684" customWidth="1"/>
    <col min="8202" max="8202" width="4.42578125" style="684" customWidth="1"/>
    <col min="8203" max="8203" width="6.5703125" style="684" customWidth="1"/>
    <col min="8204" max="8204" width="5.28515625" style="684" customWidth="1"/>
    <col min="8205" max="8205" width="5.5703125" style="684" customWidth="1"/>
    <col min="8206" max="8206" width="4.7109375" style="684" customWidth="1"/>
    <col min="8207" max="8207" width="6.5703125" style="684" customWidth="1"/>
    <col min="8208" max="8208" width="5.7109375" style="684" customWidth="1"/>
    <col min="8209" max="8209" width="6.5703125" style="684" customWidth="1"/>
    <col min="8210" max="8318" width="11.7109375" style="684" customWidth="1"/>
    <col min="8319" max="8448" width="11.7109375" style="684"/>
    <col min="8449" max="8449" width="6.7109375" style="684" customWidth="1"/>
    <col min="8450" max="8450" width="5.85546875" style="684" customWidth="1"/>
    <col min="8451" max="8451" width="6.5703125" style="684" customWidth="1"/>
    <col min="8452" max="8452" width="4.42578125" style="684" customWidth="1"/>
    <col min="8453" max="8453" width="6.5703125" style="684" customWidth="1"/>
    <col min="8454" max="8454" width="5.85546875" style="684" customWidth="1"/>
    <col min="8455" max="8455" width="6.5703125" style="684" customWidth="1"/>
    <col min="8456" max="8456" width="4.7109375" style="684" customWidth="1"/>
    <col min="8457" max="8457" width="6" style="684" customWidth="1"/>
    <col min="8458" max="8458" width="4.42578125" style="684" customWidth="1"/>
    <col min="8459" max="8459" width="6.5703125" style="684" customWidth="1"/>
    <col min="8460" max="8460" width="5.28515625" style="684" customWidth="1"/>
    <col min="8461" max="8461" width="5.5703125" style="684" customWidth="1"/>
    <col min="8462" max="8462" width="4.7109375" style="684" customWidth="1"/>
    <col min="8463" max="8463" width="6.5703125" style="684" customWidth="1"/>
    <col min="8464" max="8464" width="5.7109375" style="684" customWidth="1"/>
    <col min="8465" max="8465" width="6.5703125" style="684" customWidth="1"/>
    <col min="8466" max="8574" width="11.7109375" style="684" customWidth="1"/>
    <col min="8575" max="8704" width="11.7109375" style="684"/>
    <col min="8705" max="8705" width="6.7109375" style="684" customWidth="1"/>
    <col min="8706" max="8706" width="5.85546875" style="684" customWidth="1"/>
    <col min="8707" max="8707" width="6.5703125" style="684" customWidth="1"/>
    <col min="8708" max="8708" width="4.42578125" style="684" customWidth="1"/>
    <col min="8709" max="8709" width="6.5703125" style="684" customWidth="1"/>
    <col min="8710" max="8710" width="5.85546875" style="684" customWidth="1"/>
    <col min="8711" max="8711" width="6.5703125" style="684" customWidth="1"/>
    <col min="8712" max="8712" width="4.7109375" style="684" customWidth="1"/>
    <col min="8713" max="8713" width="6" style="684" customWidth="1"/>
    <col min="8714" max="8714" width="4.42578125" style="684" customWidth="1"/>
    <col min="8715" max="8715" width="6.5703125" style="684" customWidth="1"/>
    <col min="8716" max="8716" width="5.28515625" style="684" customWidth="1"/>
    <col min="8717" max="8717" width="5.5703125" style="684" customWidth="1"/>
    <col min="8718" max="8718" width="4.7109375" style="684" customWidth="1"/>
    <col min="8719" max="8719" width="6.5703125" style="684" customWidth="1"/>
    <col min="8720" max="8720" width="5.7109375" style="684" customWidth="1"/>
    <col min="8721" max="8721" width="6.5703125" style="684" customWidth="1"/>
    <col min="8722" max="8830" width="11.7109375" style="684" customWidth="1"/>
    <col min="8831" max="8960" width="11.7109375" style="684"/>
    <col min="8961" max="8961" width="6.7109375" style="684" customWidth="1"/>
    <col min="8962" max="8962" width="5.85546875" style="684" customWidth="1"/>
    <col min="8963" max="8963" width="6.5703125" style="684" customWidth="1"/>
    <col min="8964" max="8964" width="4.42578125" style="684" customWidth="1"/>
    <col min="8965" max="8965" width="6.5703125" style="684" customWidth="1"/>
    <col min="8966" max="8966" width="5.85546875" style="684" customWidth="1"/>
    <col min="8967" max="8967" width="6.5703125" style="684" customWidth="1"/>
    <col min="8968" max="8968" width="4.7109375" style="684" customWidth="1"/>
    <col min="8969" max="8969" width="6" style="684" customWidth="1"/>
    <col min="8970" max="8970" width="4.42578125" style="684" customWidth="1"/>
    <col min="8971" max="8971" width="6.5703125" style="684" customWidth="1"/>
    <col min="8972" max="8972" width="5.28515625" style="684" customWidth="1"/>
    <col min="8973" max="8973" width="5.5703125" style="684" customWidth="1"/>
    <col min="8974" max="8974" width="4.7109375" style="684" customWidth="1"/>
    <col min="8975" max="8975" width="6.5703125" style="684" customWidth="1"/>
    <col min="8976" max="8976" width="5.7109375" style="684" customWidth="1"/>
    <col min="8977" max="8977" width="6.5703125" style="684" customWidth="1"/>
    <col min="8978" max="9086" width="11.7109375" style="684" customWidth="1"/>
    <col min="9087" max="9216" width="11.7109375" style="684"/>
    <col min="9217" max="9217" width="6.7109375" style="684" customWidth="1"/>
    <col min="9218" max="9218" width="5.85546875" style="684" customWidth="1"/>
    <col min="9219" max="9219" width="6.5703125" style="684" customWidth="1"/>
    <col min="9220" max="9220" width="4.42578125" style="684" customWidth="1"/>
    <col min="9221" max="9221" width="6.5703125" style="684" customWidth="1"/>
    <col min="9222" max="9222" width="5.85546875" style="684" customWidth="1"/>
    <col min="9223" max="9223" width="6.5703125" style="684" customWidth="1"/>
    <col min="9224" max="9224" width="4.7109375" style="684" customWidth="1"/>
    <col min="9225" max="9225" width="6" style="684" customWidth="1"/>
    <col min="9226" max="9226" width="4.42578125" style="684" customWidth="1"/>
    <col min="9227" max="9227" width="6.5703125" style="684" customWidth="1"/>
    <col min="9228" max="9228" width="5.28515625" style="684" customWidth="1"/>
    <col min="9229" max="9229" width="5.5703125" style="684" customWidth="1"/>
    <col min="9230" max="9230" width="4.7109375" style="684" customWidth="1"/>
    <col min="9231" max="9231" width="6.5703125" style="684" customWidth="1"/>
    <col min="9232" max="9232" width="5.7109375" style="684" customWidth="1"/>
    <col min="9233" max="9233" width="6.5703125" style="684" customWidth="1"/>
    <col min="9234" max="9342" width="11.7109375" style="684" customWidth="1"/>
    <col min="9343" max="9472" width="11.7109375" style="684"/>
    <col min="9473" max="9473" width="6.7109375" style="684" customWidth="1"/>
    <col min="9474" max="9474" width="5.85546875" style="684" customWidth="1"/>
    <col min="9475" max="9475" width="6.5703125" style="684" customWidth="1"/>
    <col min="9476" max="9476" width="4.42578125" style="684" customWidth="1"/>
    <col min="9477" max="9477" width="6.5703125" style="684" customWidth="1"/>
    <col min="9478" max="9478" width="5.85546875" style="684" customWidth="1"/>
    <col min="9479" max="9479" width="6.5703125" style="684" customWidth="1"/>
    <col min="9480" max="9480" width="4.7109375" style="684" customWidth="1"/>
    <col min="9481" max="9481" width="6" style="684" customWidth="1"/>
    <col min="9482" max="9482" width="4.42578125" style="684" customWidth="1"/>
    <col min="9483" max="9483" width="6.5703125" style="684" customWidth="1"/>
    <col min="9484" max="9484" width="5.28515625" style="684" customWidth="1"/>
    <col min="9485" max="9485" width="5.5703125" style="684" customWidth="1"/>
    <col min="9486" max="9486" width="4.7109375" style="684" customWidth="1"/>
    <col min="9487" max="9487" width="6.5703125" style="684" customWidth="1"/>
    <col min="9488" max="9488" width="5.7109375" style="684" customWidth="1"/>
    <col min="9489" max="9489" width="6.5703125" style="684" customWidth="1"/>
    <col min="9490" max="9598" width="11.7109375" style="684" customWidth="1"/>
    <col min="9599" max="9728" width="11.7109375" style="684"/>
    <col min="9729" max="9729" width="6.7109375" style="684" customWidth="1"/>
    <col min="9730" max="9730" width="5.85546875" style="684" customWidth="1"/>
    <col min="9731" max="9731" width="6.5703125" style="684" customWidth="1"/>
    <col min="9732" max="9732" width="4.42578125" style="684" customWidth="1"/>
    <col min="9733" max="9733" width="6.5703125" style="684" customWidth="1"/>
    <col min="9734" max="9734" width="5.85546875" style="684" customWidth="1"/>
    <col min="9735" max="9735" width="6.5703125" style="684" customWidth="1"/>
    <col min="9736" max="9736" width="4.7109375" style="684" customWidth="1"/>
    <col min="9737" max="9737" width="6" style="684" customWidth="1"/>
    <col min="9738" max="9738" width="4.42578125" style="684" customWidth="1"/>
    <col min="9739" max="9739" width="6.5703125" style="684" customWidth="1"/>
    <col min="9740" max="9740" width="5.28515625" style="684" customWidth="1"/>
    <col min="9741" max="9741" width="5.5703125" style="684" customWidth="1"/>
    <col min="9742" max="9742" width="4.7109375" style="684" customWidth="1"/>
    <col min="9743" max="9743" width="6.5703125" style="684" customWidth="1"/>
    <col min="9744" max="9744" width="5.7109375" style="684" customWidth="1"/>
    <col min="9745" max="9745" width="6.5703125" style="684" customWidth="1"/>
    <col min="9746" max="9854" width="11.7109375" style="684" customWidth="1"/>
    <col min="9855" max="9984" width="11.7109375" style="684"/>
    <col min="9985" max="9985" width="6.7109375" style="684" customWidth="1"/>
    <col min="9986" max="9986" width="5.85546875" style="684" customWidth="1"/>
    <col min="9987" max="9987" width="6.5703125" style="684" customWidth="1"/>
    <col min="9988" max="9988" width="4.42578125" style="684" customWidth="1"/>
    <col min="9989" max="9989" width="6.5703125" style="684" customWidth="1"/>
    <col min="9990" max="9990" width="5.85546875" style="684" customWidth="1"/>
    <col min="9991" max="9991" width="6.5703125" style="684" customWidth="1"/>
    <col min="9992" max="9992" width="4.7109375" style="684" customWidth="1"/>
    <col min="9993" max="9993" width="6" style="684" customWidth="1"/>
    <col min="9994" max="9994" width="4.42578125" style="684" customWidth="1"/>
    <col min="9995" max="9995" width="6.5703125" style="684" customWidth="1"/>
    <col min="9996" max="9996" width="5.28515625" style="684" customWidth="1"/>
    <col min="9997" max="9997" width="5.5703125" style="684" customWidth="1"/>
    <col min="9998" max="9998" width="4.7109375" style="684" customWidth="1"/>
    <col min="9999" max="9999" width="6.5703125" style="684" customWidth="1"/>
    <col min="10000" max="10000" width="5.7109375" style="684" customWidth="1"/>
    <col min="10001" max="10001" width="6.5703125" style="684" customWidth="1"/>
    <col min="10002" max="10110" width="11.7109375" style="684" customWidth="1"/>
    <col min="10111" max="10240" width="11.7109375" style="684"/>
    <col min="10241" max="10241" width="6.7109375" style="684" customWidth="1"/>
    <col min="10242" max="10242" width="5.85546875" style="684" customWidth="1"/>
    <col min="10243" max="10243" width="6.5703125" style="684" customWidth="1"/>
    <col min="10244" max="10244" width="4.42578125" style="684" customWidth="1"/>
    <col min="10245" max="10245" width="6.5703125" style="684" customWidth="1"/>
    <col min="10246" max="10246" width="5.85546875" style="684" customWidth="1"/>
    <col min="10247" max="10247" width="6.5703125" style="684" customWidth="1"/>
    <col min="10248" max="10248" width="4.7109375" style="684" customWidth="1"/>
    <col min="10249" max="10249" width="6" style="684" customWidth="1"/>
    <col min="10250" max="10250" width="4.42578125" style="684" customWidth="1"/>
    <col min="10251" max="10251" width="6.5703125" style="684" customWidth="1"/>
    <col min="10252" max="10252" width="5.28515625" style="684" customWidth="1"/>
    <col min="10253" max="10253" width="5.5703125" style="684" customWidth="1"/>
    <col min="10254" max="10254" width="4.7109375" style="684" customWidth="1"/>
    <col min="10255" max="10255" width="6.5703125" style="684" customWidth="1"/>
    <col min="10256" max="10256" width="5.7109375" style="684" customWidth="1"/>
    <col min="10257" max="10257" width="6.5703125" style="684" customWidth="1"/>
    <col min="10258" max="10366" width="11.7109375" style="684" customWidth="1"/>
    <col min="10367" max="10496" width="11.7109375" style="684"/>
    <col min="10497" max="10497" width="6.7109375" style="684" customWidth="1"/>
    <col min="10498" max="10498" width="5.85546875" style="684" customWidth="1"/>
    <col min="10499" max="10499" width="6.5703125" style="684" customWidth="1"/>
    <col min="10500" max="10500" width="4.42578125" style="684" customWidth="1"/>
    <col min="10501" max="10501" width="6.5703125" style="684" customWidth="1"/>
    <col min="10502" max="10502" width="5.85546875" style="684" customWidth="1"/>
    <col min="10503" max="10503" width="6.5703125" style="684" customWidth="1"/>
    <col min="10504" max="10504" width="4.7109375" style="684" customWidth="1"/>
    <col min="10505" max="10505" width="6" style="684" customWidth="1"/>
    <col min="10506" max="10506" width="4.42578125" style="684" customWidth="1"/>
    <col min="10507" max="10507" width="6.5703125" style="684" customWidth="1"/>
    <col min="10508" max="10508" width="5.28515625" style="684" customWidth="1"/>
    <col min="10509" max="10509" width="5.5703125" style="684" customWidth="1"/>
    <col min="10510" max="10510" width="4.7109375" style="684" customWidth="1"/>
    <col min="10511" max="10511" width="6.5703125" style="684" customWidth="1"/>
    <col min="10512" max="10512" width="5.7109375" style="684" customWidth="1"/>
    <col min="10513" max="10513" width="6.5703125" style="684" customWidth="1"/>
    <col min="10514" max="10622" width="11.7109375" style="684" customWidth="1"/>
    <col min="10623" max="10752" width="11.7109375" style="684"/>
    <col min="10753" max="10753" width="6.7109375" style="684" customWidth="1"/>
    <col min="10754" max="10754" width="5.85546875" style="684" customWidth="1"/>
    <col min="10755" max="10755" width="6.5703125" style="684" customWidth="1"/>
    <col min="10756" max="10756" width="4.42578125" style="684" customWidth="1"/>
    <col min="10757" max="10757" width="6.5703125" style="684" customWidth="1"/>
    <col min="10758" max="10758" width="5.85546875" style="684" customWidth="1"/>
    <col min="10759" max="10759" width="6.5703125" style="684" customWidth="1"/>
    <col min="10760" max="10760" width="4.7109375" style="684" customWidth="1"/>
    <col min="10761" max="10761" width="6" style="684" customWidth="1"/>
    <col min="10762" max="10762" width="4.42578125" style="684" customWidth="1"/>
    <col min="10763" max="10763" width="6.5703125" style="684" customWidth="1"/>
    <col min="10764" max="10764" width="5.28515625" style="684" customWidth="1"/>
    <col min="10765" max="10765" width="5.5703125" style="684" customWidth="1"/>
    <col min="10766" max="10766" width="4.7109375" style="684" customWidth="1"/>
    <col min="10767" max="10767" width="6.5703125" style="684" customWidth="1"/>
    <col min="10768" max="10768" width="5.7109375" style="684" customWidth="1"/>
    <col min="10769" max="10769" width="6.5703125" style="684" customWidth="1"/>
    <col min="10770" max="10878" width="11.7109375" style="684" customWidth="1"/>
    <col min="10879" max="11008" width="11.7109375" style="684"/>
    <col min="11009" max="11009" width="6.7109375" style="684" customWidth="1"/>
    <col min="11010" max="11010" width="5.85546875" style="684" customWidth="1"/>
    <col min="11011" max="11011" width="6.5703125" style="684" customWidth="1"/>
    <col min="11012" max="11012" width="4.42578125" style="684" customWidth="1"/>
    <col min="11013" max="11013" width="6.5703125" style="684" customWidth="1"/>
    <col min="11014" max="11014" width="5.85546875" style="684" customWidth="1"/>
    <col min="11015" max="11015" width="6.5703125" style="684" customWidth="1"/>
    <col min="11016" max="11016" width="4.7109375" style="684" customWidth="1"/>
    <col min="11017" max="11017" width="6" style="684" customWidth="1"/>
    <col min="11018" max="11018" width="4.42578125" style="684" customWidth="1"/>
    <col min="11019" max="11019" width="6.5703125" style="684" customWidth="1"/>
    <col min="11020" max="11020" width="5.28515625" style="684" customWidth="1"/>
    <col min="11021" max="11021" width="5.5703125" style="684" customWidth="1"/>
    <col min="11022" max="11022" width="4.7109375" style="684" customWidth="1"/>
    <col min="11023" max="11023" width="6.5703125" style="684" customWidth="1"/>
    <col min="11024" max="11024" width="5.7109375" style="684" customWidth="1"/>
    <col min="11025" max="11025" width="6.5703125" style="684" customWidth="1"/>
    <col min="11026" max="11134" width="11.7109375" style="684" customWidth="1"/>
    <col min="11135" max="11264" width="11.7109375" style="684"/>
    <col min="11265" max="11265" width="6.7109375" style="684" customWidth="1"/>
    <col min="11266" max="11266" width="5.85546875" style="684" customWidth="1"/>
    <col min="11267" max="11267" width="6.5703125" style="684" customWidth="1"/>
    <col min="11268" max="11268" width="4.42578125" style="684" customWidth="1"/>
    <col min="11269" max="11269" width="6.5703125" style="684" customWidth="1"/>
    <col min="11270" max="11270" width="5.85546875" style="684" customWidth="1"/>
    <col min="11271" max="11271" width="6.5703125" style="684" customWidth="1"/>
    <col min="11272" max="11272" width="4.7109375" style="684" customWidth="1"/>
    <col min="11273" max="11273" width="6" style="684" customWidth="1"/>
    <col min="11274" max="11274" width="4.42578125" style="684" customWidth="1"/>
    <col min="11275" max="11275" width="6.5703125" style="684" customWidth="1"/>
    <col min="11276" max="11276" width="5.28515625" style="684" customWidth="1"/>
    <col min="11277" max="11277" width="5.5703125" style="684" customWidth="1"/>
    <col min="11278" max="11278" width="4.7109375" style="684" customWidth="1"/>
    <col min="11279" max="11279" width="6.5703125" style="684" customWidth="1"/>
    <col min="11280" max="11280" width="5.7109375" style="684" customWidth="1"/>
    <col min="11281" max="11281" width="6.5703125" style="684" customWidth="1"/>
    <col min="11282" max="11390" width="11.7109375" style="684" customWidth="1"/>
    <col min="11391" max="11520" width="11.7109375" style="684"/>
    <col min="11521" max="11521" width="6.7109375" style="684" customWidth="1"/>
    <col min="11522" max="11522" width="5.85546875" style="684" customWidth="1"/>
    <col min="11523" max="11523" width="6.5703125" style="684" customWidth="1"/>
    <col min="11524" max="11524" width="4.42578125" style="684" customWidth="1"/>
    <col min="11525" max="11525" width="6.5703125" style="684" customWidth="1"/>
    <col min="11526" max="11526" width="5.85546875" style="684" customWidth="1"/>
    <col min="11527" max="11527" width="6.5703125" style="684" customWidth="1"/>
    <col min="11528" max="11528" width="4.7109375" style="684" customWidth="1"/>
    <col min="11529" max="11529" width="6" style="684" customWidth="1"/>
    <col min="11530" max="11530" width="4.42578125" style="684" customWidth="1"/>
    <col min="11531" max="11531" width="6.5703125" style="684" customWidth="1"/>
    <col min="11532" max="11532" width="5.28515625" style="684" customWidth="1"/>
    <col min="11533" max="11533" width="5.5703125" style="684" customWidth="1"/>
    <col min="11534" max="11534" width="4.7109375" style="684" customWidth="1"/>
    <col min="11535" max="11535" width="6.5703125" style="684" customWidth="1"/>
    <col min="11536" max="11536" width="5.7109375" style="684" customWidth="1"/>
    <col min="11537" max="11537" width="6.5703125" style="684" customWidth="1"/>
    <col min="11538" max="11646" width="11.7109375" style="684" customWidth="1"/>
    <col min="11647" max="11776" width="11.7109375" style="684"/>
    <col min="11777" max="11777" width="6.7109375" style="684" customWidth="1"/>
    <col min="11778" max="11778" width="5.85546875" style="684" customWidth="1"/>
    <col min="11779" max="11779" width="6.5703125" style="684" customWidth="1"/>
    <col min="11780" max="11780" width="4.42578125" style="684" customWidth="1"/>
    <col min="11781" max="11781" width="6.5703125" style="684" customWidth="1"/>
    <col min="11782" max="11782" width="5.85546875" style="684" customWidth="1"/>
    <col min="11783" max="11783" width="6.5703125" style="684" customWidth="1"/>
    <col min="11784" max="11784" width="4.7109375" style="684" customWidth="1"/>
    <col min="11785" max="11785" width="6" style="684" customWidth="1"/>
    <col min="11786" max="11786" width="4.42578125" style="684" customWidth="1"/>
    <col min="11787" max="11787" width="6.5703125" style="684" customWidth="1"/>
    <col min="11788" max="11788" width="5.28515625" style="684" customWidth="1"/>
    <col min="11789" max="11789" width="5.5703125" style="684" customWidth="1"/>
    <col min="11790" max="11790" width="4.7109375" style="684" customWidth="1"/>
    <col min="11791" max="11791" width="6.5703125" style="684" customWidth="1"/>
    <col min="11792" max="11792" width="5.7109375" style="684" customWidth="1"/>
    <col min="11793" max="11793" width="6.5703125" style="684" customWidth="1"/>
    <col min="11794" max="11902" width="11.7109375" style="684" customWidth="1"/>
    <col min="11903" max="12032" width="11.7109375" style="684"/>
    <col min="12033" max="12033" width="6.7109375" style="684" customWidth="1"/>
    <col min="12034" max="12034" width="5.85546875" style="684" customWidth="1"/>
    <col min="12035" max="12035" width="6.5703125" style="684" customWidth="1"/>
    <col min="12036" max="12036" width="4.42578125" style="684" customWidth="1"/>
    <col min="12037" max="12037" width="6.5703125" style="684" customWidth="1"/>
    <col min="12038" max="12038" width="5.85546875" style="684" customWidth="1"/>
    <col min="12039" max="12039" width="6.5703125" style="684" customWidth="1"/>
    <col min="12040" max="12040" width="4.7109375" style="684" customWidth="1"/>
    <col min="12041" max="12041" width="6" style="684" customWidth="1"/>
    <col min="12042" max="12042" width="4.42578125" style="684" customWidth="1"/>
    <col min="12043" max="12043" width="6.5703125" style="684" customWidth="1"/>
    <col min="12044" max="12044" width="5.28515625" style="684" customWidth="1"/>
    <col min="12045" max="12045" width="5.5703125" style="684" customWidth="1"/>
    <col min="12046" max="12046" width="4.7109375" style="684" customWidth="1"/>
    <col min="12047" max="12047" width="6.5703125" style="684" customWidth="1"/>
    <col min="12048" max="12048" width="5.7109375" style="684" customWidth="1"/>
    <col min="12049" max="12049" width="6.5703125" style="684" customWidth="1"/>
    <col min="12050" max="12158" width="11.7109375" style="684" customWidth="1"/>
    <col min="12159" max="12288" width="11.7109375" style="684"/>
    <col min="12289" max="12289" width="6.7109375" style="684" customWidth="1"/>
    <col min="12290" max="12290" width="5.85546875" style="684" customWidth="1"/>
    <col min="12291" max="12291" width="6.5703125" style="684" customWidth="1"/>
    <col min="12292" max="12292" width="4.42578125" style="684" customWidth="1"/>
    <col min="12293" max="12293" width="6.5703125" style="684" customWidth="1"/>
    <col min="12294" max="12294" width="5.85546875" style="684" customWidth="1"/>
    <col min="12295" max="12295" width="6.5703125" style="684" customWidth="1"/>
    <col min="12296" max="12296" width="4.7109375" style="684" customWidth="1"/>
    <col min="12297" max="12297" width="6" style="684" customWidth="1"/>
    <col min="12298" max="12298" width="4.42578125" style="684" customWidth="1"/>
    <col min="12299" max="12299" width="6.5703125" style="684" customWidth="1"/>
    <col min="12300" max="12300" width="5.28515625" style="684" customWidth="1"/>
    <col min="12301" max="12301" width="5.5703125" style="684" customWidth="1"/>
    <col min="12302" max="12302" width="4.7109375" style="684" customWidth="1"/>
    <col min="12303" max="12303" width="6.5703125" style="684" customWidth="1"/>
    <col min="12304" max="12304" width="5.7109375" style="684" customWidth="1"/>
    <col min="12305" max="12305" width="6.5703125" style="684" customWidth="1"/>
    <col min="12306" max="12414" width="11.7109375" style="684" customWidth="1"/>
    <col min="12415" max="12544" width="11.7109375" style="684"/>
    <col min="12545" max="12545" width="6.7109375" style="684" customWidth="1"/>
    <col min="12546" max="12546" width="5.85546875" style="684" customWidth="1"/>
    <col min="12547" max="12547" width="6.5703125" style="684" customWidth="1"/>
    <col min="12548" max="12548" width="4.42578125" style="684" customWidth="1"/>
    <col min="12549" max="12549" width="6.5703125" style="684" customWidth="1"/>
    <col min="12550" max="12550" width="5.85546875" style="684" customWidth="1"/>
    <col min="12551" max="12551" width="6.5703125" style="684" customWidth="1"/>
    <col min="12552" max="12552" width="4.7109375" style="684" customWidth="1"/>
    <col min="12553" max="12553" width="6" style="684" customWidth="1"/>
    <col min="12554" max="12554" width="4.42578125" style="684" customWidth="1"/>
    <col min="12555" max="12555" width="6.5703125" style="684" customWidth="1"/>
    <col min="12556" max="12556" width="5.28515625" style="684" customWidth="1"/>
    <col min="12557" max="12557" width="5.5703125" style="684" customWidth="1"/>
    <col min="12558" max="12558" width="4.7109375" style="684" customWidth="1"/>
    <col min="12559" max="12559" width="6.5703125" style="684" customWidth="1"/>
    <col min="12560" max="12560" width="5.7109375" style="684" customWidth="1"/>
    <col min="12561" max="12561" width="6.5703125" style="684" customWidth="1"/>
    <col min="12562" max="12670" width="11.7109375" style="684" customWidth="1"/>
    <col min="12671" max="12800" width="11.7109375" style="684"/>
    <col min="12801" max="12801" width="6.7109375" style="684" customWidth="1"/>
    <col min="12802" max="12802" width="5.85546875" style="684" customWidth="1"/>
    <col min="12803" max="12803" width="6.5703125" style="684" customWidth="1"/>
    <col min="12804" max="12804" width="4.42578125" style="684" customWidth="1"/>
    <col min="12805" max="12805" width="6.5703125" style="684" customWidth="1"/>
    <col min="12806" max="12806" width="5.85546875" style="684" customWidth="1"/>
    <col min="12807" max="12807" width="6.5703125" style="684" customWidth="1"/>
    <col min="12808" max="12808" width="4.7109375" style="684" customWidth="1"/>
    <col min="12809" max="12809" width="6" style="684" customWidth="1"/>
    <col min="12810" max="12810" width="4.42578125" style="684" customWidth="1"/>
    <col min="12811" max="12811" width="6.5703125" style="684" customWidth="1"/>
    <col min="12812" max="12812" width="5.28515625" style="684" customWidth="1"/>
    <col min="12813" max="12813" width="5.5703125" style="684" customWidth="1"/>
    <col min="12814" max="12814" width="4.7109375" style="684" customWidth="1"/>
    <col min="12815" max="12815" width="6.5703125" style="684" customWidth="1"/>
    <col min="12816" max="12816" width="5.7109375" style="684" customWidth="1"/>
    <col min="12817" max="12817" width="6.5703125" style="684" customWidth="1"/>
    <col min="12818" max="12926" width="11.7109375" style="684" customWidth="1"/>
    <col min="12927" max="13056" width="11.7109375" style="684"/>
    <col min="13057" max="13057" width="6.7109375" style="684" customWidth="1"/>
    <col min="13058" max="13058" width="5.85546875" style="684" customWidth="1"/>
    <col min="13059" max="13059" width="6.5703125" style="684" customWidth="1"/>
    <col min="13060" max="13060" width="4.42578125" style="684" customWidth="1"/>
    <col min="13061" max="13061" width="6.5703125" style="684" customWidth="1"/>
    <col min="13062" max="13062" width="5.85546875" style="684" customWidth="1"/>
    <col min="13063" max="13063" width="6.5703125" style="684" customWidth="1"/>
    <col min="13064" max="13064" width="4.7109375" style="684" customWidth="1"/>
    <col min="13065" max="13065" width="6" style="684" customWidth="1"/>
    <col min="13066" max="13066" width="4.42578125" style="684" customWidth="1"/>
    <col min="13067" max="13067" width="6.5703125" style="684" customWidth="1"/>
    <col min="13068" max="13068" width="5.28515625" style="684" customWidth="1"/>
    <col min="13069" max="13069" width="5.5703125" style="684" customWidth="1"/>
    <col min="13070" max="13070" width="4.7109375" style="684" customWidth="1"/>
    <col min="13071" max="13071" width="6.5703125" style="684" customWidth="1"/>
    <col min="13072" max="13072" width="5.7109375" style="684" customWidth="1"/>
    <col min="13073" max="13073" width="6.5703125" style="684" customWidth="1"/>
    <col min="13074" max="13182" width="11.7109375" style="684" customWidth="1"/>
    <col min="13183" max="13312" width="11.7109375" style="684"/>
    <col min="13313" max="13313" width="6.7109375" style="684" customWidth="1"/>
    <col min="13314" max="13314" width="5.85546875" style="684" customWidth="1"/>
    <col min="13315" max="13315" width="6.5703125" style="684" customWidth="1"/>
    <col min="13316" max="13316" width="4.42578125" style="684" customWidth="1"/>
    <col min="13317" max="13317" width="6.5703125" style="684" customWidth="1"/>
    <col min="13318" max="13318" width="5.85546875" style="684" customWidth="1"/>
    <col min="13319" max="13319" width="6.5703125" style="684" customWidth="1"/>
    <col min="13320" max="13320" width="4.7109375" style="684" customWidth="1"/>
    <col min="13321" max="13321" width="6" style="684" customWidth="1"/>
    <col min="13322" max="13322" width="4.42578125" style="684" customWidth="1"/>
    <col min="13323" max="13323" width="6.5703125" style="684" customWidth="1"/>
    <col min="13324" max="13324" width="5.28515625" style="684" customWidth="1"/>
    <col min="13325" max="13325" width="5.5703125" style="684" customWidth="1"/>
    <col min="13326" max="13326" width="4.7109375" style="684" customWidth="1"/>
    <col min="13327" max="13327" width="6.5703125" style="684" customWidth="1"/>
    <col min="13328" max="13328" width="5.7109375" style="684" customWidth="1"/>
    <col min="13329" max="13329" width="6.5703125" style="684" customWidth="1"/>
    <col min="13330" max="13438" width="11.7109375" style="684" customWidth="1"/>
    <col min="13439" max="13568" width="11.7109375" style="684"/>
    <col min="13569" max="13569" width="6.7109375" style="684" customWidth="1"/>
    <col min="13570" max="13570" width="5.85546875" style="684" customWidth="1"/>
    <col min="13571" max="13571" width="6.5703125" style="684" customWidth="1"/>
    <col min="13572" max="13572" width="4.42578125" style="684" customWidth="1"/>
    <col min="13573" max="13573" width="6.5703125" style="684" customWidth="1"/>
    <col min="13574" max="13574" width="5.85546875" style="684" customWidth="1"/>
    <col min="13575" max="13575" width="6.5703125" style="684" customWidth="1"/>
    <col min="13576" max="13576" width="4.7109375" style="684" customWidth="1"/>
    <col min="13577" max="13577" width="6" style="684" customWidth="1"/>
    <col min="13578" max="13578" width="4.42578125" style="684" customWidth="1"/>
    <col min="13579" max="13579" width="6.5703125" style="684" customWidth="1"/>
    <col min="13580" max="13580" width="5.28515625" style="684" customWidth="1"/>
    <col min="13581" max="13581" width="5.5703125" style="684" customWidth="1"/>
    <col min="13582" max="13582" width="4.7109375" style="684" customWidth="1"/>
    <col min="13583" max="13583" width="6.5703125" style="684" customWidth="1"/>
    <col min="13584" max="13584" width="5.7109375" style="684" customWidth="1"/>
    <col min="13585" max="13585" width="6.5703125" style="684" customWidth="1"/>
    <col min="13586" max="13694" width="11.7109375" style="684" customWidth="1"/>
    <col min="13695" max="13824" width="11.7109375" style="684"/>
    <col min="13825" max="13825" width="6.7109375" style="684" customWidth="1"/>
    <col min="13826" max="13826" width="5.85546875" style="684" customWidth="1"/>
    <col min="13827" max="13827" width="6.5703125" style="684" customWidth="1"/>
    <col min="13828" max="13828" width="4.42578125" style="684" customWidth="1"/>
    <col min="13829" max="13829" width="6.5703125" style="684" customWidth="1"/>
    <col min="13830" max="13830" width="5.85546875" style="684" customWidth="1"/>
    <col min="13831" max="13831" width="6.5703125" style="684" customWidth="1"/>
    <col min="13832" max="13832" width="4.7109375" style="684" customWidth="1"/>
    <col min="13833" max="13833" width="6" style="684" customWidth="1"/>
    <col min="13834" max="13834" width="4.42578125" style="684" customWidth="1"/>
    <col min="13835" max="13835" width="6.5703125" style="684" customWidth="1"/>
    <col min="13836" max="13836" width="5.28515625" style="684" customWidth="1"/>
    <col min="13837" max="13837" width="5.5703125" style="684" customWidth="1"/>
    <col min="13838" max="13838" width="4.7109375" style="684" customWidth="1"/>
    <col min="13839" max="13839" width="6.5703125" style="684" customWidth="1"/>
    <col min="13840" max="13840" width="5.7109375" style="684" customWidth="1"/>
    <col min="13841" max="13841" width="6.5703125" style="684" customWidth="1"/>
    <col min="13842" max="13950" width="11.7109375" style="684" customWidth="1"/>
    <col min="13951" max="14080" width="11.7109375" style="684"/>
    <col min="14081" max="14081" width="6.7109375" style="684" customWidth="1"/>
    <col min="14082" max="14082" width="5.85546875" style="684" customWidth="1"/>
    <col min="14083" max="14083" width="6.5703125" style="684" customWidth="1"/>
    <col min="14084" max="14084" width="4.42578125" style="684" customWidth="1"/>
    <col min="14085" max="14085" width="6.5703125" style="684" customWidth="1"/>
    <col min="14086" max="14086" width="5.85546875" style="684" customWidth="1"/>
    <col min="14087" max="14087" width="6.5703125" style="684" customWidth="1"/>
    <col min="14088" max="14088" width="4.7109375" style="684" customWidth="1"/>
    <col min="14089" max="14089" width="6" style="684" customWidth="1"/>
    <col min="14090" max="14090" width="4.42578125" style="684" customWidth="1"/>
    <col min="14091" max="14091" width="6.5703125" style="684" customWidth="1"/>
    <col min="14092" max="14092" width="5.28515625" style="684" customWidth="1"/>
    <col min="14093" max="14093" width="5.5703125" style="684" customWidth="1"/>
    <col min="14094" max="14094" width="4.7109375" style="684" customWidth="1"/>
    <col min="14095" max="14095" width="6.5703125" style="684" customWidth="1"/>
    <col min="14096" max="14096" width="5.7109375" style="684" customWidth="1"/>
    <col min="14097" max="14097" width="6.5703125" style="684" customWidth="1"/>
    <col min="14098" max="14206" width="11.7109375" style="684" customWidth="1"/>
    <col min="14207" max="14336" width="11.7109375" style="684"/>
    <col min="14337" max="14337" width="6.7109375" style="684" customWidth="1"/>
    <col min="14338" max="14338" width="5.85546875" style="684" customWidth="1"/>
    <col min="14339" max="14339" width="6.5703125" style="684" customWidth="1"/>
    <col min="14340" max="14340" width="4.42578125" style="684" customWidth="1"/>
    <col min="14341" max="14341" width="6.5703125" style="684" customWidth="1"/>
    <col min="14342" max="14342" width="5.85546875" style="684" customWidth="1"/>
    <col min="14343" max="14343" width="6.5703125" style="684" customWidth="1"/>
    <col min="14344" max="14344" width="4.7109375" style="684" customWidth="1"/>
    <col min="14345" max="14345" width="6" style="684" customWidth="1"/>
    <col min="14346" max="14346" width="4.42578125" style="684" customWidth="1"/>
    <col min="14347" max="14347" width="6.5703125" style="684" customWidth="1"/>
    <col min="14348" max="14348" width="5.28515625" style="684" customWidth="1"/>
    <col min="14349" max="14349" width="5.5703125" style="684" customWidth="1"/>
    <col min="14350" max="14350" width="4.7109375" style="684" customWidth="1"/>
    <col min="14351" max="14351" width="6.5703125" style="684" customWidth="1"/>
    <col min="14352" max="14352" width="5.7109375" style="684" customWidth="1"/>
    <col min="14353" max="14353" width="6.5703125" style="684" customWidth="1"/>
    <col min="14354" max="14462" width="11.7109375" style="684" customWidth="1"/>
    <col min="14463" max="14592" width="11.7109375" style="684"/>
    <col min="14593" max="14593" width="6.7109375" style="684" customWidth="1"/>
    <col min="14594" max="14594" width="5.85546875" style="684" customWidth="1"/>
    <col min="14595" max="14595" width="6.5703125" style="684" customWidth="1"/>
    <col min="14596" max="14596" width="4.42578125" style="684" customWidth="1"/>
    <col min="14597" max="14597" width="6.5703125" style="684" customWidth="1"/>
    <col min="14598" max="14598" width="5.85546875" style="684" customWidth="1"/>
    <col min="14599" max="14599" width="6.5703125" style="684" customWidth="1"/>
    <col min="14600" max="14600" width="4.7109375" style="684" customWidth="1"/>
    <col min="14601" max="14601" width="6" style="684" customWidth="1"/>
    <col min="14602" max="14602" width="4.42578125" style="684" customWidth="1"/>
    <col min="14603" max="14603" width="6.5703125" style="684" customWidth="1"/>
    <col min="14604" max="14604" width="5.28515625" style="684" customWidth="1"/>
    <col min="14605" max="14605" width="5.5703125" style="684" customWidth="1"/>
    <col min="14606" max="14606" width="4.7109375" style="684" customWidth="1"/>
    <col min="14607" max="14607" width="6.5703125" style="684" customWidth="1"/>
    <col min="14608" max="14608" width="5.7109375" style="684" customWidth="1"/>
    <col min="14609" max="14609" width="6.5703125" style="684" customWidth="1"/>
    <col min="14610" max="14718" width="11.7109375" style="684" customWidth="1"/>
    <col min="14719" max="14848" width="11.7109375" style="684"/>
    <col min="14849" max="14849" width="6.7109375" style="684" customWidth="1"/>
    <col min="14850" max="14850" width="5.85546875" style="684" customWidth="1"/>
    <col min="14851" max="14851" width="6.5703125" style="684" customWidth="1"/>
    <col min="14852" max="14852" width="4.42578125" style="684" customWidth="1"/>
    <col min="14853" max="14853" width="6.5703125" style="684" customWidth="1"/>
    <col min="14854" max="14854" width="5.85546875" style="684" customWidth="1"/>
    <col min="14855" max="14855" width="6.5703125" style="684" customWidth="1"/>
    <col min="14856" max="14856" width="4.7109375" style="684" customWidth="1"/>
    <col min="14857" max="14857" width="6" style="684" customWidth="1"/>
    <col min="14858" max="14858" width="4.42578125" style="684" customWidth="1"/>
    <col min="14859" max="14859" width="6.5703125" style="684" customWidth="1"/>
    <col min="14860" max="14860" width="5.28515625" style="684" customWidth="1"/>
    <col min="14861" max="14861" width="5.5703125" style="684" customWidth="1"/>
    <col min="14862" max="14862" width="4.7109375" style="684" customWidth="1"/>
    <col min="14863" max="14863" width="6.5703125" style="684" customWidth="1"/>
    <col min="14864" max="14864" width="5.7109375" style="684" customWidth="1"/>
    <col min="14865" max="14865" width="6.5703125" style="684" customWidth="1"/>
    <col min="14866" max="14974" width="11.7109375" style="684" customWidth="1"/>
    <col min="14975" max="15104" width="11.7109375" style="684"/>
    <col min="15105" max="15105" width="6.7109375" style="684" customWidth="1"/>
    <col min="15106" max="15106" width="5.85546875" style="684" customWidth="1"/>
    <col min="15107" max="15107" width="6.5703125" style="684" customWidth="1"/>
    <col min="15108" max="15108" width="4.42578125" style="684" customWidth="1"/>
    <col min="15109" max="15109" width="6.5703125" style="684" customWidth="1"/>
    <col min="15110" max="15110" width="5.85546875" style="684" customWidth="1"/>
    <col min="15111" max="15111" width="6.5703125" style="684" customWidth="1"/>
    <col min="15112" max="15112" width="4.7109375" style="684" customWidth="1"/>
    <col min="15113" max="15113" width="6" style="684" customWidth="1"/>
    <col min="15114" max="15114" width="4.42578125" style="684" customWidth="1"/>
    <col min="15115" max="15115" width="6.5703125" style="684" customWidth="1"/>
    <col min="15116" max="15116" width="5.28515625" style="684" customWidth="1"/>
    <col min="15117" max="15117" width="5.5703125" style="684" customWidth="1"/>
    <col min="15118" max="15118" width="4.7109375" style="684" customWidth="1"/>
    <col min="15119" max="15119" width="6.5703125" style="684" customWidth="1"/>
    <col min="15120" max="15120" width="5.7109375" style="684" customWidth="1"/>
    <col min="15121" max="15121" width="6.5703125" style="684" customWidth="1"/>
    <col min="15122" max="15230" width="11.7109375" style="684" customWidth="1"/>
    <col min="15231" max="15360" width="11.7109375" style="684"/>
    <col min="15361" max="15361" width="6.7109375" style="684" customWidth="1"/>
    <col min="15362" max="15362" width="5.85546875" style="684" customWidth="1"/>
    <col min="15363" max="15363" width="6.5703125" style="684" customWidth="1"/>
    <col min="15364" max="15364" width="4.42578125" style="684" customWidth="1"/>
    <col min="15365" max="15365" width="6.5703125" style="684" customWidth="1"/>
    <col min="15366" max="15366" width="5.85546875" style="684" customWidth="1"/>
    <col min="15367" max="15367" width="6.5703125" style="684" customWidth="1"/>
    <col min="15368" max="15368" width="4.7109375" style="684" customWidth="1"/>
    <col min="15369" max="15369" width="6" style="684" customWidth="1"/>
    <col min="15370" max="15370" width="4.42578125" style="684" customWidth="1"/>
    <col min="15371" max="15371" width="6.5703125" style="684" customWidth="1"/>
    <col min="15372" max="15372" width="5.28515625" style="684" customWidth="1"/>
    <col min="15373" max="15373" width="5.5703125" style="684" customWidth="1"/>
    <col min="15374" max="15374" width="4.7109375" style="684" customWidth="1"/>
    <col min="15375" max="15375" width="6.5703125" style="684" customWidth="1"/>
    <col min="15376" max="15376" width="5.7109375" style="684" customWidth="1"/>
    <col min="15377" max="15377" width="6.5703125" style="684" customWidth="1"/>
    <col min="15378" max="15486" width="11.7109375" style="684" customWidth="1"/>
    <col min="15487" max="15616" width="11.7109375" style="684"/>
    <col min="15617" max="15617" width="6.7109375" style="684" customWidth="1"/>
    <col min="15618" max="15618" width="5.85546875" style="684" customWidth="1"/>
    <col min="15619" max="15619" width="6.5703125" style="684" customWidth="1"/>
    <col min="15620" max="15620" width="4.42578125" style="684" customWidth="1"/>
    <col min="15621" max="15621" width="6.5703125" style="684" customWidth="1"/>
    <col min="15622" max="15622" width="5.85546875" style="684" customWidth="1"/>
    <col min="15623" max="15623" width="6.5703125" style="684" customWidth="1"/>
    <col min="15624" max="15624" width="4.7109375" style="684" customWidth="1"/>
    <col min="15625" max="15625" width="6" style="684" customWidth="1"/>
    <col min="15626" max="15626" width="4.42578125" style="684" customWidth="1"/>
    <col min="15627" max="15627" width="6.5703125" style="684" customWidth="1"/>
    <col min="15628" max="15628" width="5.28515625" style="684" customWidth="1"/>
    <col min="15629" max="15629" width="5.5703125" style="684" customWidth="1"/>
    <col min="15630" max="15630" width="4.7109375" style="684" customWidth="1"/>
    <col min="15631" max="15631" width="6.5703125" style="684" customWidth="1"/>
    <col min="15632" max="15632" width="5.7109375" style="684" customWidth="1"/>
    <col min="15633" max="15633" width="6.5703125" style="684" customWidth="1"/>
    <col min="15634" max="15742" width="11.7109375" style="684" customWidth="1"/>
    <col min="15743" max="15872" width="11.7109375" style="684"/>
    <col min="15873" max="15873" width="6.7109375" style="684" customWidth="1"/>
    <col min="15874" max="15874" width="5.85546875" style="684" customWidth="1"/>
    <col min="15875" max="15875" width="6.5703125" style="684" customWidth="1"/>
    <col min="15876" max="15876" width="4.42578125" style="684" customWidth="1"/>
    <col min="15877" max="15877" width="6.5703125" style="684" customWidth="1"/>
    <col min="15878" max="15878" width="5.85546875" style="684" customWidth="1"/>
    <col min="15879" max="15879" width="6.5703125" style="684" customWidth="1"/>
    <col min="15880" max="15880" width="4.7109375" style="684" customWidth="1"/>
    <col min="15881" max="15881" width="6" style="684" customWidth="1"/>
    <col min="15882" max="15882" width="4.42578125" style="684" customWidth="1"/>
    <col min="15883" max="15883" width="6.5703125" style="684" customWidth="1"/>
    <col min="15884" max="15884" width="5.28515625" style="684" customWidth="1"/>
    <col min="15885" max="15885" width="5.5703125" style="684" customWidth="1"/>
    <col min="15886" max="15886" width="4.7109375" style="684" customWidth="1"/>
    <col min="15887" max="15887" width="6.5703125" style="684" customWidth="1"/>
    <col min="15888" max="15888" width="5.7109375" style="684" customWidth="1"/>
    <col min="15889" max="15889" width="6.5703125" style="684" customWidth="1"/>
    <col min="15890" max="15998" width="11.7109375" style="684" customWidth="1"/>
    <col min="15999" max="16128" width="11.7109375" style="684"/>
    <col min="16129" max="16129" width="6.7109375" style="684" customWidth="1"/>
    <col min="16130" max="16130" width="5.85546875" style="684" customWidth="1"/>
    <col min="16131" max="16131" width="6.5703125" style="684" customWidth="1"/>
    <col min="16132" max="16132" width="4.42578125" style="684" customWidth="1"/>
    <col min="16133" max="16133" width="6.5703125" style="684" customWidth="1"/>
    <col min="16134" max="16134" width="5.85546875" style="684" customWidth="1"/>
    <col min="16135" max="16135" width="6.5703125" style="684" customWidth="1"/>
    <col min="16136" max="16136" width="4.7109375" style="684" customWidth="1"/>
    <col min="16137" max="16137" width="6" style="684" customWidth="1"/>
    <col min="16138" max="16138" width="4.42578125" style="684" customWidth="1"/>
    <col min="16139" max="16139" width="6.5703125" style="684" customWidth="1"/>
    <col min="16140" max="16140" width="5.28515625" style="684" customWidth="1"/>
    <col min="16141" max="16141" width="5.5703125" style="684" customWidth="1"/>
    <col min="16142" max="16142" width="4.7109375" style="684" customWidth="1"/>
    <col min="16143" max="16143" width="6.5703125" style="684" customWidth="1"/>
    <col min="16144" max="16144" width="5.7109375" style="684" customWidth="1"/>
    <col min="16145" max="16145" width="6.5703125" style="684" customWidth="1"/>
    <col min="16146" max="16254" width="11.7109375" style="684" customWidth="1"/>
    <col min="16255" max="16384" width="11.7109375" style="684"/>
  </cols>
  <sheetData>
    <row r="1" spans="1:17" ht="18">
      <c r="A1" s="621" t="s">
        <v>459</v>
      </c>
      <c r="B1" s="623"/>
      <c r="C1" s="623"/>
      <c r="D1" s="623"/>
      <c r="E1" s="623"/>
      <c r="F1" s="623"/>
      <c r="G1" s="623"/>
      <c r="H1" s="623"/>
      <c r="I1" s="623"/>
      <c r="J1" s="623"/>
      <c r="K1" s="623"/>
      <c r="L1" s="623"/>
      <c r="M1" s="623"/>
      <c r="N1" s="623"/>
      <c r="O1" s="623"/>
      <c r="P1" s="623"/>
      <c r="Q1" s="625"/>
    </row>
    <row r="2" spans="1:17" ht="15.75">
      <c r="A2" s="628" t="s">
        <v>594</v>
      </c>
      <c r="B2" s="623"/>
      <c r="C2" s="623"/>
      <c r="D2" s="623"/>
      <c r="E2" s="623"/>
      <c r="F2" s="623"/>
      <c r="G2" s="623"/>
      <c r="H2" s="623"/>
      <c r="I2" s="623"/>
      <c r="J2" s="623"/>
      <c r="K2" s="623"/>
      <c r="L2" s="623"/>
      <c r="M2" s="623"/>
      <c r="N2" s="623"/>
      <c r="O2" s="623"/>
      <c r="P2" s="623"/>
      <c r="Q2" s="630"/>
    </row>
    <row r="3" spans="1:17" ht="13.5" customHeight="1">
      <c r="A3" s="631">
        <v>2015</v>
      </c>
      <c r="B3" s="811" t="s">
        <v>461</v>
      </c>
      <c r="C3" s="812"/>
      <c r="D3" s="813"/>
      <c r="E3" s="812"/>
      <c r="F3" s="813"/>
      <c r="G3" s="812"/>
      <c r="H3" s="813"/>
      <c r="I3" s="812"/>
      <c r="J3" s="813"/>
      <c r="K3" s="812"/>
      <c r="L3" s="813"/>
      <c r="M3" s="812"/>
      <c r="N3" s="813"/>
      <c r="O3" s="812"/>
      <c r="P3" s="813"/>
      <c r="Q3" s="814"/>
    </row>
    <row r="4" spans="1:17" ht="11.45" customHeight="1">
      <c r="A4" s="632" t="s">
        <v>422</v>
      </c>
      <c r="B4" s="816" t="s">
        <v>568</v>
      </c>
      <c r="C4" s="816"/>
      <c r="D4" s="634" t="s">
        <v>577</v>
      </c>
      <c r="E4" s="816"/>
      <c r="F4" s="634" t="s">
        <v>569</v>
      </c>
      <c r="G4" s="816"/>
      <c r="H4" s="634">
        <v>114</v>
      </c>
      <c r="I4" s="816"/>
      <c r="J4" s="634">
        <v>115</v>
      </c>
      <c r="K4" s="816"/>
      <c r="L4" s="634" t="s">
        <v>579</v>
      </c>
      <c r="M4" s="816"/>
      <c r="N4" s="634" t="s">
        <v>595</v>
      </c>
      <c r="O4" s="816"/>
      <c r="P4" s="634">
        <v>120</v>
      </c>
      <c r="Q4" s="816"/>
    </row>
    <row r="5" spans="1:17" ht="11.45" customHeight="1">
      <c r="A5" s="635" t="s">
        <v>428</v>
      </c>
      <c r="B5" s="638" t="s">
        <v>472</v>
      </c>
      <c r="C5" s="817" t="s">
        <v>230</v>
      </c>
      <c r="D5" s="638" t="s">
        <v>472</v>
      </c>
      <c r="E5" s="817" t="s">
        <v>230</v>
      </c>
      <c r="F5" s="638" t="s">
        <v>472</v>
      </c>
      <c r="G5" s="817" t="s">
        <v>230</v>
      </c>
      <c r="H5" s="638" t="s">
        <v>472</v>
      </c>
      <c r="I5" s="817" t="s">
        <v>230</v>
      </c>
      <c r="J5" s="638" t="s">
        <v>472</v>
      </c>
      <c r="K5" s="817" t="s">
        <v>230</v>
      </c>
      <c r="L5" s="638" t="s">
        <v>472</v>
      </c>
      <c r="M5" s="817" t="s">
        <v>230</v>
      </c>
      <c r="N5" s="638" t="s">
        <v>472</v>
      </c>
      <c r="O5" s="817" t="s">
        <v>230</v>
      </c>
      <c r="P5" s="638" t="s">
        <v>472</v>
      </c>
      <c r="Q5" s="817" t="s">
        <v>230</v>
      </c>
    </row>
    <row r="6" spans="1:17" ht="6" customHeight="1">
      <c r="A6" s="639"/>
      <c r="B6" s="639"/>
      <c r="C6" s="639"/>
      <c r="D6" s="639"/>
      <c r="E6" s="639"/>
      <c r="F6" s="639"/>
      <c r="G6" s="639"/>
      <c r="H6" s="639"/>
      <c r="I6" s="639"/>
      <c r="J6" s="639"/>
      <c r="K6" s="639"/>
      <c r="L6" s="639"/>
      <c r="M6" s="639"/>
      <c r="N6" s="639"/>
      <c r="O6" s="639"/>
      <c r="P6" s="639"/>
      <c r="Q6" s="639"/>
    </row>
    <row r="7" spans="1:17" ht="11.45" customHeight="1">
      <c r="A7" s="641">
        <v>42007</v>
      </c>
      <c r="B7" s="795">
        <v>0.15262500000000001</v>
      </c>
      <c r="C7" s="796">
        <v>446.71</v>
      </c>
      <c r="D7" s="795">
        <v>1.4282250000000001</v>
      </c>
      <c r="E7" s="796">
        <v>481.16</v>
      </c>
      <c r="F7" s="795">
        <v>2.758775</v>
      </c>
      <c r="G7" s="796">
        <v>493.82</v>
      </c>
      <c r="H7" s="796">
        <v>1.0889</v>
      </c>
      <c r="I7" s="796">
        <v>274.82</v>
      </c>
      <c r="J7" s="795">
        <v>5.96E-2</v>
      </c>
      <c r="K7" s="796">
        <v>325</v>
      </c>
      <c r="L7" s="795">
        <v>6.3409500000000003</v>
      </c>
      <c r="M7" s="796">
        <v>303.3</v>
      </c>
      <c r="N7" s="795">
        <v>0.69664999999999999</v>
      </c>
      <c r="O7" s="796">
        <v>316.64</v>
      </c>
      <c r="P7" s="795">
        <v>5.0145499999999998</v>
      </c>
      <c r="Q7" s="796">
        <v>342.12</v>
      </c>
    </row>
    <row r="8" spans="1:17" ht="11.45" customHeight="1">
      <c r="A8" s="641">
        <v>42014</v>
      </c>
      <c r="B8" s="769">
        <v>0.42107499999999998</v>
      </c>
      <c r="C8" s="768">
        <v>433.2</v>
      </c>
      <c r="D8" s="769">
        <v>0.83209999999999995</v>
      </c>
      <c r="E8" s="768">
        <v>488.52</v>
      </c>
      <c r="F8" s="769">
        <v>2.970275</v>
      </c>
      <c r="G8" s="768">
        <v>502.73</v>
      </c>
      <c r="H8" s="768">
        <v>4.322775</v>
      </c>
      <c r="I8" s="768">
        <v>275.51</v>
      </c>
      <c r="J8" s="769">
        <v>4.8800000000000003E-2</v>
      </c>
      <c r="K8" s="768">
        <v>325</v>
      </c>
      <c r="L8" s="769">
        <v>15.868024999999999</v>
      </c>
      <c r="M8" s="768">
        <v>312.14999999999998</v>
      </c>
      <c r="N8" s="769">
        <v>0.72962499999999997</v>
      </c>
      <c r="O8" s="768">
        <v>323.7</v>
      </c>
      <c r="P8" s="769">
        <v>4.596025</v>
      </c>
      <c r="Q8" s="768">
        <v>339.76</v>
      </c>
    </row>
    <row r="9" spans="1:17" ht="11.45" customHeight="1">
      <c r="A9" s="641">
        <v>42021</v>
      </c>
      <c r="B9" s="769">
        <v>0.149225</v>
      </c>
      <c r="C9" s="768">
        <v>455.85</v>
      </c>
      <c r="D9" s="769">
        <v>2.7422749999999998</v>
      </c>
      <c r="E9" s="768">
        <v>486.91</v>
      </c>
      <c r="F9" s="769">
        <v>2.5429249999999999</v>
      </c>
      <c r="G9" s="768">
        <v>512.58000000000004</v>
      </c>
      <c r="H9" s="768">
        <v>2.92015</v>
      </c>
      <c r="I9" s="768">
        <v>294.08</v>
      </c>
      <c r="J9" s="769">
        <v>6.7599999999999993E-2</v>
      </c>
      <c r="K9" s="768">
        <v>325</v>
      </c>
      <c r="L9" s="769">
        <v>8.5480499999999999</v>
      </c>
      <c r="M9" s="768">
        <v>326.07</v>
      </c>
      <c r="N9" s="769">
        <v>1.34945</v>
      </c>
      <c r="O9" s="768">
        <v>328.27</v>
      </c>
      <c r="P9" s="769">
        <v>7.8213999999999997</v>
      </c>
      <c r="Q9" s="768">
        <v>351.42</v>
      </c>
    </row>
    <row r="10" spans="1:17" ht="11.45" customHeight="1">
      <c r="A10" s="641">
        <v>42028</v>
      </c>
      <c r="B10" s="798">
        <v>3.8824999999999998E-2</v>
      </c>
      <c r="C10" s="799">
        <v>473.76</v>
      </c>
      <c r="D10" s="798">
        <v>2.8064</v>
      </c>
      <c r="E10" s="799">
        <v>486.49</v>
      </c>
      <c r="F10" s="798">
        <v>3.2486250000000001</v>
      </c>
      <c r="G10" s="799">
        <v>507.83</v>
      </c>
      <c r="H10" s="799">
        <v>2.0696750000000002</v>
      </c>
      <c r="I10" s="799">
        <v>283.05</v>
      </c>
      <c r="J10" s="798"/>
      <c r="K10" s="799"/>
      <c r="L10" s="798">
        <v>8.9766499999999994</v>
      </c>
      <c r="M10" s="799">
        <v>311.17</v>
      </c>
      <c r="N10" s="798">
        <v>1.435025</v>
      </c>
      <c r="O10" s="799">
        <v>322.77999999999997</v>
      </c>
      <c r="P10" s="798">
        <v>6.4890749999999997</v>
      </c>
      <c r="Q10" s="799">
        <v>344.44</v>
      </c>
    </row>
    <row r="11" spans="1:17" ht="11.45" customHeight="1">
      <c r="A11" s="641">
        <v>42035</v>
      </c>
      <c r="B11" s="750">
        <v>6.6074999999999995E-2</v>
      </c>
      <c r="C11" s="761">
        <v>474.85</v>
      </c>
      <c r="D11" s="750">
        <v>1.480375</v>
      </c>
      <c r="E11" s="761">
        <v>488.22</v>
      </c>
      <c r="F11" s="750">
        <v>4.4497249999999999</v>
      </c>
      <c r="G11" s="761">
        <v>496.69</v>
      </c>
      <c r="H11" s="761">
        <v>3.1385999999999998</v>
      </c>
      <c r="I11" s="761">
        <v>267.64999999999998</v>
      </c>
      <c r="J11" s="750"/>
      <c r="K11" s="761"/>
      <c r="L11" s="750">
        <v>13.24865</v>
      </c>
      <c r="M11" s="761">
        <v>292.74</v>
      </c>
      <c r="N11" s="750">
        <v>1.0595749999999999</v>
      </c>
      <c r="O11" s="761">
        <v>320.37</v>
      </c>
      <c r="P11" s="750">
        <v>6.8868499999999999</v>
      </c>
      <c r="Q11" s="761">
        <v>337.06</v>
      </c>
    </row>
    <row r="12" spans="1:17" ht="11.45" customHeight="1">
      <c r="A12" s="641">
        <v>42042</v>
      </c>
      <c r="B12" s="752">
        <v>7.9750000000000001E-2</v>
      </c>
      <c r="C12" s="751">
        <v>483.13</v>
      </c>
      <c r="D12" s="752">
        <v>1.23085</v>
      </c>
      <c r="E12" s="751">
        <v>498.34</v>
      </c>
      <c r="F12" s="752">
        <v>3.4516</v>
      </c>
      <c r="G12" s="751">
        <v>494.25</v>
      </c>
      <c r="H12" s="751">
        <v>3.05545</v>
      </c>
      <c r="I12" s="751">
        <v>263.81</v>
      </c>
      <c r="J12" s="752">
        <v>4.5249999999999999E-2</v>
      </c>
      <c r="K12" s="751">
        <v>320</v>
      </c>
      <c r="L12" s="752">
        <v>18.198149999999998</v>
      </c>
      <c r="M12" s="751">
        <v>285.79000000000002</v>
      </c>
      <c r="N12" s="752">
        <v>1.0665</v>
      </c>
      <c r="O12" s="751">
        <v>315.11</v>
      </c>
      <c r="P12" s="752">
        <v>7.2615499999999997</v>
      </c>
      <c r="Q12" s="751">
        <v>323.10000000000002</v>
      </c>
    </row>
    <row r="13" spans="1:17" ht="11.45" customHeight="1">
      <c r="A13" s="641">
        <v>42049</v>
      </c>
      <c r="B13" s="752">
        <v>0.17282500000000001</v>
      </c>
      <c r="C13" s="751">
        <v>478.07</v>
      </c>
      <c r="D13" s="752">
        <v>0.75034999999999996</v>
      </c>
      <c r="E13" s="751">
        <v>508.77</v>
      </c>
      <c r="F13" s="752">
        <v>2.88245</v>
      </c>
      <c r="G13" s="751">
        <v>508.41</v>
      </c>
      <c r="H13" s="751">
        <v>2.46455</v>
      </c>
      <c r="I13" s="751">
        <v>269.13</v>
      </c>
      <c r="J13" s="752">
        <v>6.5125000000000002E-2</v>
      </c>
      <c r="K13" s="751">
        <v>318.82</v>
      </c>
      <c r="L13" s="752">
        <v>15.488250000000001</v>
      </c>
      <c r="M13" s="751">
        <v>293.70999999999998</v>
      </c>
      <c r="N13" s="752">
        <v>1.1064499999999999</v>
      </c>
      <c r="O13" s="751">
        <v>312.42</v>
      </c>
      <c r="P13" s="752">
        <v>7.7071249999999996</v>
      </c>
      <c r="Q13" s="751">
        <v>312.41000000000003</v>
      </c>
    </row>
    <row r="14" spans="1:17" ht="11.45" customHeight="1">
      <c r="A14" s="641">
        <v>42056</v>
      </c>
      <c r="B14" s="798">
        <v>0.103325</v>
      </c>
      <c r="C14" s="799">
        <v>474.57</v>
      </c>
      <c r="D14" s="798">
        <v>1.31185</v>
      </c>
      <c r="E14" s="799">
        <v>511.44</v>
      </c>
      <c r="F14" s="798">
        <v>3.2927</v>
      </c>
      <c r="G14" s="799">
        <v>522.99</v>
      </c>
      <c r="H14" s="799">
        <v>2.6168749999999998</v>
      </c>
      <c r="I14" s="799">
        <v>267.23</v>
      </c>
      <c r="J14" s="798">
        <v>4.9450000000000001E-2</v>
      </c>
      <c r="K14" s="799">
        <v>316.24</v>
      </c>
      <c r="L14" s="798">
        <v>13.047275000000001</v>
      </c>
      <c r="M14" s="799">
        <v>297.23</v>
      </c>
      <c r="N14" s="798">
        <v>1.3085</v>
      </c>
      <c r="O14" s="799">
        <v>310.39</v>
      </c>
      <c r="P14" s="798">
        <v>13.474500000000001</v>
      </c>
      <c r="Q14" s="799">
        <v>302.73</v>
      </c>
    </row>
    <row r="15" spans="1:17" ht="11.45" customHeight="1">
      <c r="A15" s="641">
        <v>42063</v>
      </c>
      <c r="B15" s="750">
        <v>6.4049999999999996E-2</v>
      </c>
      <c r="C15" s="761">
        <v>505.23</v>
      </c>
      <c r="D15" s="750">
        <v>1.379975</v>
      </c>
      <c r="E15" s="761">
        <v>537.15</v>
      </c>
      <c r="F15" s="750">
        <v>5.0903749999999999</v>
      </c>
      <c r="G15" s="761">
        <v>524.86</v>
      </c>
      <c r="H15" s="761">
        <v>2.7543250000000001</v>
      </c>
      <c r="I15" s="761">
        <v>273.05</v>
      </c>
      <c r="J15" s="750">
        <v>5.3449999999999998E-2</v>
      </c>
      <c r="K15" s="761">
        <v>319.64999999999998</v>
      </c>
      <c r="L15" s="750">
        <v>5.8110749999999998</v>
      </c>
      <c r="M15" s="761">
        <v>308.5</v>
      </c>
      <c r="N15" s="750">
        <v>1.22275</v>
      </c>
      <c r="O15" s="761">
        <v>310.37</v>
      </c>
      <c r="P15" s="750">
        <v>3.7364999999999999</v>
      </c>
      <c r="Q15" s="761">
        <v>312.39999999999998</v>
      </c>
    </row>
    <row r="16" spans="1:17" ht="11.45" customHeight="1">
      <c r="A16" s="641">
        <v>42070</v>
      </c>
      <c r="B16" s="752">
        <v>0.23699999999999999</v>
      </c>
      <c r="C16" s="751">
        <v>496.27</v>
      </c>
      <c r="D16" s="752">
        <v>0.77434999999999998</v>
      </c>
      <c r="E16" s="751">
        <v>527.09</v>
      </c>
      <c r="F16" s="752">
        <v>2.9351250000000002</v>
      </c>
      <c r="G16" s="751">
        <v>543.77</v>
      </c>
      <c r="H16" s="751">
        <v>1.917475</v>
      </c>
      <c r="I16" s="751">
        <v>267.17</v>
      </c>
      <c r="J16" s="752">
        <v>2.5125000000000001E-2</v>
      </c>
      <c r="K16" s="751">
        <v>320</v>
      </c>
      <c r="L16" s="752">
        <v>11.8194</v>
      </c>
      <c r="M16" s="751">
        <v>315.02</v>
      </c>
      <c r="N16" s="752">
        <v>1.60175</v>
      </c>
      <c r="O16" s="751">
        <v>307.64</v>
      </c>
      <c r="P16" s="752">
        <v>8.0660249999999998</v>
      </c>
      <c r="Q16" s="751">
        <v>308.97000000000003</v>
      </c>
    </row>
    <row r="17" spans="1:17" ht="11.45" customHeight="1">
      <c r="A17" s="641">
        <v>42077</v>
      </c>
      <c r="B17" s="752">
        <v>8.2949999999999996E-2</v>
      </c>
      <c r="C17" s="751">
        <v>494.47</v>
      </c>
      <c r="D17" s="752">
        <v>4.8290249999999997</v>
      </c>
      <c r="E17" s="751">
        <v>533.79</v>
      </c>
      <c r="F17" s="752">
        <v>4.6557000000000004</v>
      </c>
      <c r="G17" s="751">
        <v>524.04</v>
      </c>
      <c r="H17" s="751">
        <v>4.75915</v>
      </c>
      <c r="I17" s="751">
        <v>258.97000000000003</v>
      </c>
      <c r="J17" s="752">
        <v>3.0200000000000001E-2</v>
      </c>
      <c r="K17" s="751">
        <v>320</v>
      </c>
      <c r="L17" s="752">
        <v>14.1015</v>
      </c>
      <c r="M17" s="751">
        <v>306.93</v>
      </c>
      <c r="N17" s="752">
        <v>0.63407500000000006</v>
      </c>
      <c r="O17" s="751">
        <v>313.7</v>
      </c>
      <c r="P17" s="752">
        <v>7.1034499999999996</v>
      </c>
      <c r="Q17" s="751">
        <v>306.83999999999997</v>
      </c>
    </row>
    <row r="18" spans="1:17" ht="11.45" customHeight="1">
      <c r="A18" s="641">
        <v>42084</v>
      </c>
      <c r="B18" s="798">
        <v>0.53717499999999996</v>
      </c>
      <c r="C18" s="799">
        <v>495.18</v>
      </c>
      <c r="D18" s="798">
        <v>1.7243250000000001</v>
      </c>
      <c r="E18" s="799">
        <v>567.66</v>
      </c>
      <c r="F18" s="798">
        <v>5.7722749999999996</v>
      </c>
      <c r="G18" s="799">
        <v>528.52</v>
      </c>
      <c r="H18" s="799">
        <v>4.6655749999999996</v>
      </c>
      <c r="I18" s="799">
        <v>248.78</v>
      </c>
      <c r="J18" s="798">
        <v>0.86645000000000005</v>
      </c>
      <c r="K18" s="799">
        <v>278.87</v>
      </c>
      <c r="L18" s="798">
        <v>17.172274999999999</v>
      </c>
      <c r="M18" s="799">
        <v>304.97000000000003</v>
      </c>
      <c r="N18" s="798">
        <v>1.299825</v>
      </c>
      <c r="O18" s="799">
        <v>298.10000000000002</v>
      </c>
      <c r="P18" s="798">
        <v>5.2276499999999997</v>
      </c>
      <c r="Q18" s="799">
        <v>301.11</v>
      </c>
    </row>
    <row r="19" spans="1:17" ht="11.45" customHeight="1">
      <c r="A19" s="641">
        <v>42091</v>
      </c>
      <c r="B19" s="750">
        <v>6.7100000000000007E-2</v>
      </c>
      <c r="C19" s="761">
        <v>502.02</v>
      </c>
      <c r="D19" s="750">
        <v>2.2546249999999999</v>
      </c>
      <c r="E19" s="761">
        <v>541.36</v>
      </c>
      <c r="F19" s="750">
        <v>3.1732</v>
      </c>
      <c r="G19" s="761">
        <v>536.85</v>
      </c>
      <c r="H19" s="761">
        <v>3.6287250000000002</v>
      </c>
      <c r="I19" s="761">
        <v>248.94</v>
      </c>
      <c r="J19" s="750">
        <v>5.2374999999999998E-2</v>
      </c>
      <c r="K19" s="761">
        <v>320</v>
      </c>
      <c r="L19" s="750">
        <v>10.83405</v>
      </c>
      <c r="M19" s="761">
        <v>306.45999999999998</v>
      </c>
      <c r="N19" s="750">
        <v>2.1236000000000002</v>
      </c>
      <c r="O19" s="761">
        <v>291.58999999999997</v>
      </c>
      <c r="P19" s="750">
        <v>6.0097500000000004</v>
      </c>
      <c r="Q19" s="761">
        <v>304.23</v>
      </c>
    </row>
    <row r="20" spans="1:17" ht="11.45" customHeight="1">
      <c r="A20" s="641">
        <v>42098</v>
      </c>
      <c r="B20" s="752">
        <v>0.21584999999999999</v>
      </c>
      <c r="C20" s="751">
        <v>517.42999999999995</v>
      </c>
      <c r="D20" s="752">
        <v>3.3182499999999999</v>
      </c>
      <c r="E20" s="751">
        <v>539.19000000000005</v>
      </c>
      <c r="F20" s="752">
        <v>5.4647249999999996</v>
      </c>
      <c r="G20" s="751">
        <v>538.9</v>
      </c>
      <c r="H20" s="751">
        <v>4.0185000000000004</v>
      </c>
      <c r="I20" s="751">
        <v>250.64</v>
      </c>
      <c r="J20" s="752">
        <v>4.9549999999999997E-2</v>
      </c>
      <c r="K20" s="751">
        <v>320</v>
      </c>
      <c r="L20" s="752">
        <v>12.084025</v>
      </c>
      <c r="M20" s="751">
        <v>307.33999999999997</v>
      </c>
      <c r="N20" s="752">
        <v>2.7016749999999998</v>
      </c>
      <c r="O20" s="751">
        <v>279.57</v>
      </c>
      <c r="P20" s="752">
        <v>4.7891500000000002</v>
      </c>
      <c r="Q20" s="751">
        <v>300.42</v>
      </c>
    </row>
    <row r="21" spans="1:17" ht="11.45" customHeight="1">
      <c r="A21" s="641">
        <v>42105</v>
      </c>
      <c r="B21" s="752">
        <v>0.16259999999999999</v>
      </c>
      <c r="C21" s="751">
        <v>531.29999999999995</v>
      </c>
      <c r="D21" s="752">
        <v>2.9737</v>
      </c>
      <c r="E21" s="751">
        <v>544.15</v>
      </c>
      <c r="F21" s="752">
        <v>3.813825</v>
      </c>
      <c r="G21" s="751">
        <v>545.5</v>
      </c>
      <c r="H21" s="751">
        <v>2.0334750000000001</v>
      </c>
      <c r="I21" s="751">
        <v>255.8</v>
      </c>
      <c r="J21" s="752">
        <v>7.3300000000000004E-2</v>
      </c>
      <c r="K21" s="751">
        <v>320</v>
      </c>
      <c r="L21" s="752">
        <v>20.894324999999998</v>
      </c>
      <c r="M21" s="751">
        <v>314.39</v>
      </c>
      <c r="N21" s="752">
        <v>1.3371249999999999</v>
      </c>
      <c r="O21" s="751">
        <v>282.14</v>
      </c>
      <c r="P21" s="752">
        <v>3.5557249999999998</v>
      </c>
      <c r="Q21" s="751">
        <v>299.74</v>
      </c>
    </row>
    <row r="22" spans="1:17" ht="11.45" customHeight="1">
      <c r="A22" s="641">
        <v>42112</v>
      </c>
      <c r="B22" s="798">
        <v>0.11335000000000001</v>
      </c>
      <c r="C22" s="799">
        <v>542.98</v>
      </c>
      <c r="D22" s="798">
        <v>1.441225</v>
      </c>
      <c r="E22" s="799">
        <v>553.91999999999996</v>
      </c>
      <c r="F22" s="798">
        <v>4.9495250000000004</v>
      </c>
      <c r="G22" s="799">
        <v>542.86</v>
      </c>
      <c r="H22" s="799">
        <v>4.5748749999999996</v>
      </c>
      <c r="I22" s="799">
        <v>248.87</v>
      </c>
      <c r="J22" s="798">
        <v>3.73E-2</v>
      </c>
      <c r="K22" s="799">
        <v>320</v>
      </c>
      <c r="L22" s="798">
        <v>9.7151499999999995</v>
      </c>
      <c r="M22" s="799">
        <v>315.35000000000002</v>
      </c>
      <c r="N22" s="798">
        <v>2.5206249999999999</v>
      </c>
      <c r="O22" s="799">
        <v>279.22000000000003</v>
      </c>
      <c r="P22" s="798">
        <v>7.1240249999999996</v>
      </c>
      <c r="Q22" s="799">
        <v>291.33</v>
      </c>
    </row>
    <row r="23" spans="1:17" ht="11.45" customHeight="1">
      <c r="A23" s="641">
        <v>42119</v>
      </c>
      <c r="B23" s="750">
        <v>0.10377500000000001</v>
      </c>
      <c r="C23" s="761">
        <v>520.83000000000004</v>
      </c>
      <c r="D23" s="750">
        <v>3.3207</v>
      </c>
      <c r="E23" s="761">
        <v>560.04</v>
      </c>
      <c r="F23" s="750">
        <v>4.7460500000000003</v>
      </c>
      <c r="G23" s="761">
        <v>553.62</v>
      </c>
      <c r="H23" s="761">
        <v>4.5507749999999998</v>
      </c>
      <c r="I23" s="761">
        <v>245.01</v>
      </c>
      <c r="J23" s="750">
        <v>1.677025</v>
      </c>
      <c r="K23" s="761">
        <v>279.47000000000003</v>
      </c>
      <c r="L23" s="750">
        <v>7.6477250000000003</v>
      </c>
      <c r="M23" s="761">
        <v>314.05</v>
      </c>
      <c r="N23" s="750">
        <v>2.4033000000000002</v>
      </c>
      <c r="O23" s="761">
        <v>271.92</v>
      </c>
      <c r="P23" s="750">
        <v>5.2523999999999997</v>
      </c>
      <c r="Q23" s="761">
        <v>278.77999999999997</v>
      </c>
    </row>
    <row r="24" spans="1:17" ht="11.45" customHeight="1">
      <c r="A24" s="641">
        <v>42126</v>
      </c>
      <c r="B24" s="752">
        <v>0.28129999999999999</v>
      </c>
      <c r="C24" s="751">
        <v>513.11</v>
      </c>
      <c r="D24" s="752">
        <v>1.7139500000000001</v>
      </c>
      <c r="E24" s="751">
        <v>578.71</v>
      </c>
      <c r="F24" s="752">
        <v>4.1734499999999999</v>
      </c>
      <c r="G24" s="751">
        <v>565.79999999999995</v>
      </c>
      <c r="H24" s="751">
        <v>3.1996500000000001</v>
      </c>
      <c r="I24" s="751">
        <v>238.88</v>
      </c>
      <c r="J24" s="752">
        <v>5.1475E-2</v>
      </c>
      <c r="K24" s="751">
        <v>320</v>
      </c>
      <c r="L24" s="752">
        <v>6.8403749999999999</v>
      </c>
      <c r="M24" s="751">
        <v>303.45</v>
      </c>
      <c r="N24" s="752">
        <v>3.1832750000000001</v>
      </c>
      <c r="O24" s="751">
        <v>273.74</v>
      </c>
      <c r="P24" s="752">
        <v>7.4634499999999999</v>
      </c>
      <c r="Q24" s="751">
        <v>260.12</v>
      </c>
    </row>
    <row r="25" spans="1:17" ht="11.45" customHeight="1">
      <c r="A25" s="641">
        <v>42133</v>
      </c>
      <c r="B25" s="752">
        <v>0.20119999999999999</v>
      </c>
      <c r="C25" s="751">
        <v>543.96</v>
      </c>
      <c r="D25" s="752">
        <v>2.9232749999999998</v>
      </c>
      <c r="E25" s="751">
        <v>564.98</v>
      </c>
      <c r="F25" s="752">
        <v>3.0104250000000001</v>
      </c>
      <c r="G25" s="751">
        <v>573.42999999999995</v>
      </c>
      <c r="H25" s="751">
        <v>3.4802749999999998</v>
      </c>
      <c r="I25" s="751">
        <v>241.41</v>
      </c>
      <c r="J25" s="752">
        <v>7.4999999999999997E-2</v>
      </c>
      <c r="K25" s="751">
        <v>314.06</v>
      </c>
      <c r="L25" s="752">
        <v>23.904350000000001</v>
      </c>
      <c r="M25" s="751">
        <v>290.38</v>
      </c>
      <c r="N25" s="752">
        <v>2.92015</v>
      </c>
      <c r="O25" s="751">
        <v>272.27</v>
      </c>
      <c r="P25" s="752">
        <v>4.0857250000000001</v>
      </c>
      <c r="Q25" s="751">
        <v>261.64</v>
      </c>
    </row>
    <row r="26" spans="1:17" ht="11.45" customHeight="1">
      <c r="A26" s="641">
        <v>42140</v>
      </c>
      <c r="B26" s="798">
        <v>0.14904999999999999</v>
      </c>
      <c r="C26" s="799">
        <v>550.47</v>
      </c>
      <c r="D26" s="798">
        <v>1.4430499999999999</v>
      </c>
      <c r="E26" s="799">
        <v>599.49</v>
      </c>
      <c r="F26" s="798">
        <v>2.7158000000000002</v>
      </c>
      <c r="G26" s="799">
        <v>591.35</v>
      </c>
      <c r="H26" s="799">
        <v>2.5549249999999999</v>
      </c>
      <c r="I26" s="799">
        <v>250.74</v>
      </c>
      <c r="J26" s="798">
        <v>7.0300000000000001E-2</v>
      </c>
      <c r="K26" s="799">
        <v>317.63</v>
      </c>
      <c r="L26" s="798">
        <v>4.1019249999999996</v>
      </c>
      <c r="M26" s="799">
        <v>298.16000000000003</v>
      </c>
      <c r="N26" s="798">
        <v>2.0679750000000001</v>
      </c>
      <c r="O26" s="799">
        <v>277.25</v>
      </c>
      <c r="P26" s="798">
        <v>2.6323750000000001</v>
      </c>
      <c r="Q26" s="799">
        <v>272.56</v>
      </c>
    </row>
    <row r="27" spans="1:17" ht="11.45" customHeight="1">
      <c r="A27" s="641">
        <v>42147</v>
      </c>
      <c r="B27" s="750">
        <v>0.48492499999999999</v>
      </c>
      <c r="C27" s="761">
        <v>576.67999999999995</v>
      </c>
      <c r="D27" s="750">
        <v>2.2558500000000001</v>
      </c>
      <c r="E27" s="761">
        <v>598.4</v>
      </c>
      <c r="F27" s="750">
        <v>3.9508000000000001</v>
      </c>
      <c r="G27" s="761">
        <v>602.58000000000004</v>
      </c>
      <c r="H27" s="761">
        <v>4.2941500000000001</v>
      </c>
      <c r="I27" s="761">
        <v>247.87</v>
      </c>
      <c r="J27" s="750">
        <v>0.85047499999999998</v>
      </c>
      <c r="K27" s="761">
        <v>280.14999999999998</v>
      </c>
      <c r="L27" s="750">
        <v>5.7533500000000002</v>
      </c>
      <c r="M27" s="761">
        <v>291.11</v>
      </c>
      <c r="N27" s="750">
        <v>1.594225</v>
      </c>
      <c r="O27" s="761">
        <v>280.83999999999997</v>
      </c>
      <c r="P27" s="750">
        <v>7.951225</v>
      </c>
      <c r="Q27" s="761">
        <v>269.54000000000002</v>
      </c>
    </row>
    <row r="28" spans="1:17" ht="11.45" customHeight="1">
      <c r="A28" s="641">
        <v>42154</v>
      </c>
      <c r="B28" s="752">
        <v>0.12354999999999999</v>
      </c>
      <c r="C28" s="751">
        <v>563.19000000000005</v>
      </c>
      <c r="D28" s="752">
        <v>1.5592999999999999</v>
      </c>
      <c r="E28" s="751">
        <v>595.77</v>
      </c>
      <c r="F28" s="752">
        <v>2.5410750000000002</v>
      </c>
      <c r="G28" s="751">
        <v>594</v>
      </c>
      <c r="H28" s="751">
        <v>2.8735750000000002</v>
      </c>
      <c r="I28" s="751">
        <v>249.9</v>
      </c>
      <c r="J28" s="752">
        <v>4.5499999999999999E-2</v>
      </c>
      <c r="K28" s="751">
        <v>302.32</v>
      </c>
      <c r="L28" s="752">
        <v>12.50245</v>
      </c>
      <c r="M28" s="751">
        <v>285.35000000000002</v>
      </c>
      <c r="N28" s="752">
        <v>1.8308500000000001</v>
      </c>
      <c r="O28" s="751">
        <v>280.81</v>
      </c>
      <c r="P28" s="752">
        <v>2.8549000000000002</v>
      </c>
      <c r="Q28" s="751">
        <v>269.3</v>
      </c>
    </row>
    <row r="29" spans="1:17" ht="11.45" customHeight="1">
      <c r="A29" s="641">
        <v>42161</v>
      </c>
      <c r="B29" s="752">
        <v>0.25242500000000001</v>
      </c>
      <c r="C29" s="751">
        <v>563.39</v>
      </c>
      <c r="D29" s="752">
        <v>2.4250750000000001</v>
      </c>
      <c r="E29" s="751">
        <v>589.49</v>
      </c>
      <c r="F29" s="752">
        <v>2.6724749999999999</v>
      </c>
      <c r="G29" s="751">
        <v>595.16999999999996</v>
      </c>
      <c r="H29" s="751">
        <v>2.4676999999999998</v>
      </c>
      <c r="I29" s="751">
        <v>248.17</v>
      </c>
      <c r="J29" s="752">
        <v>3.9625E-2</v>
      </c>
      <c r="K29" s="751">
        <v>303.27</v>
      </c>
      <c r="L29" s="752">
        <v>18.621625000000002</v>
      </c>
      <c r="M29" s="751">
        <v>276.75</v>
      </c>
      <c r="N29" s="752">
        <v>1.765325</v>
      </c>
      <c r="O29" s="751">
        <v>278.87</v>
      </c>
      <c r="P29" s="752">
        <v>4.6884499999999996</v>
      </c>
      <c r="Q29" s="751">
        <v>262.97000000000003</v>
      </c>
    </row>
    <row r="30" spans="1:17" ht="11.45" customHeight="1">
      <c r="A30" s="641">
        <v>42168</v>
      </c>
      <c r="B30" s="798">
        <v>0.238175</v>
      </c>
      <c r="C30" s="799">
        <v>517.91</v>
      </c>
      <c r="D30" s="798">
        <v>1.4833000000000001</v>
      </c>
      <c r="E30" s="799">
        <v>594.39</v>
      </c>
      <c r="F30" s="798">
        <v>2.3449</v>
      </c>
      <c r="G30" s="799">
        <v>601.75</v>
      </c>
      <c r="H30" s="799">
        <v>3.7249500000000002</v>
      </c>
      <c r="I30" s="799">
        <v>246.03</v>
      </c>
      <c r="J30" s="798">
        <v>4.4499999999999998E-2</v>
      </c>
      <c r="K30" s="799">
        <v>300</v>
      </c>
      <c r="L30" s="798">
        <v>3.5534500000000002</v>
      </c>
      <c r="M30" s="799">
        <v>292.61</v>
      </c>
      <c r="N30" s="798">
        <v>1.16865</v>
      </c>
      <c r="O30" s="799">
        <v>284.89</v>
      </c>
      <c r="P30" s="798">
        <v>8.5951500000000003</v>
      </c>
      <c r="Q30" s="799">
        <v>266.93</v>
      </c>
    </row>
    <row r="31" spans="1:17" ht="11.45" customHeight="1">
      <c r="A31" s="641">
        <v>42175</v>
      </c>
      <c r="B31" s="750">
        <v>0.1681</v>
      </c>
      <c r="C31" s="761">
        <v>528.04</v>
      </c>
      <c r="D31" s="750">
        <v>2.9018000000000002</v>
      </c>
      <c r="E31" s="761">
        <v>590.07000000000005</v>
      </c>
      <c r="F31" s="750">
        <v>3.5705749999999998</v>
      </c>
      <c r="G31" s="761">
        <v>601.79</v>
      </c>
      <c r="H31" s="761">
        <v>2.1624500000000002</v>
      </c>
      <c r="I31" s="761">
        <v>269.67</v>
      </c>
      <c r="J31" s="750">
        <v>4.8675000000000003E-2</v>
      </c>
      <c r="K31" s="761">
        <v>298.49</v>
      </c>
      <c r="L31" s="750">
        <v>5.9064249999999996</v>
      </c>
      <c r="M31" s="761">
        <v>309.18</v>
      </c>
      <c r="N31" s="750">
        <v>1.390725</v>
      </c>
      <c r="O31" s="761">
        <v>300.70999999999998</v>
      </c>
      <c r="P31" s="750">
        <v>6.282025</v>
      </c>
      <c r="Q31" s="761">
        <v>268.67</v>
      </c>
    </row>
    <row r="32" spans="1:17" ht="11.45" customHeight="1">
      <c r="A32" s="641">
        <v>42182</v>
      </c>
      <c r="B32" s="752">
        <v>0.261625</v>
      </c>
      <c r="C32" s="751">
        <v>555.41</v>
      </c>
      <c r="D32" s="752">
        <v>1.6184000000000001</v>
      </c>
      <c r="E32" s="751">
        <v>593.54</v>
      </c>
      <c r="F32" s="752">
        <v>2.739725</v>
      </c>
      <c r="G32" s="751">
        <v>596.25</v>
      </c>
      <c r="H32" s="751">
        <v>2.2457500000000001</v>
      </c>
      <c r="I32" s="751">
        <v>278.10000000000002</v>
      </c>
      <c r="J32" s="752">
        <v>3.9675000000000002E-2</v>
      </c>
      <c r="K32" s="751">
        <v>297.2</v>
      </c>
      <c r="L32" s="752">
        <v>4.8130750000000004</v>
      </c>
      <c r="M32" s="751">
        <v>310.02999999999997</v>
      </c>
      <c r="N32" s="752">
        <v>1.1795</v>
      </c>
      <c r="O32" s="751">
        <v>318.36</v>
      </c>
      <c r="P32" s="752">
        <v>3.4436499999999999</v>
      </c>
      <c r="Q32" s="751">
        <v>270.23</v>
      </c>
    </row>
    <row r="33" spans="1:17" ht="11.45" customHeight="1">
      <c r="A33" s="641">
        <v>42189</v>
      </c>
      <c r="B33" s="752">
        <v>3.6549999999999999E-2</v>
      </c>
      <c r="C33" s="751">
        <v>561.97</v>
      </c>
      <c r="D33" s="752">
        <v>0.96914999999999996</v>
      </c>
      <c r="E33" s="751">
        <v>615.70000000000005</v>
      </c>
      <c r="F33" s="752">
        <v>2.1626500000000002</v>
      </c>
      <c r="G33" s="751">
        <v>617.12</v>
      </c>
      <c r="H33" s="751">
        <v>1.2961499999999999</v>
      </c>
      <c r="I33" s="751">
        <v>278.98</v>
      </c>
      <c r="J33" s="752">
        <v>2.3050000000000001E-2</v>
      </c>
      <c r="K33" s="751">
        <v>300</v>
      </c>
      <c r="L33" s="752">
        <v>3.6663000000000001</v>
      </c>
      <c r="M33" s="751">
        <v>300.42</v>
      </c>
      <c r="N33" s="752">
        <v>0.69240000000000002</v>
      </c>
      <c r="O33" s="751">
        <v>316.58</v>
      </c>
      <c r="P33" s="752">
        <v>3.5908000000000002</v>
      </c>
      <c r="Q33" s="751">
        <v>260.98</v>
      </c>
    </row>
    <row r="34" spans="1:17" ht="11.45" customHeight="1">
      <c r="A34" s="641">
        <v>42196</v>
      </c>
      <c r="B34" s="798">
        <v>0.31867499999999999</v>
      </c>
      <c r="C34" s="799">
        <v>552.13</v>
      </c>
      <c r="D34" s="798">
        <v>2.5585</v>
      </c>
      <c r="E34" s="799">
        <v>591.49</v>
      </c>
      <c r="F34" s="798">
        <v>3.4853000000000001</v>
      </c>
      <c r="G34" s="799">
        <v>621.1</v>
      </c>
      <c r="H34" s="799">
        <v>2.9794749999999999</v>
      </c>
      <c r="I34" s="799">
        <v>263.16000000000003</v>
      </c>
      <c r="J34" s="798">
        <v>2.785E-2</v>
      </c>
      <c r="K34" s="799">
        <v>300</v>
      </c>
      <c r="L34" s="798">
        <v>18.908349999999999</v>
      </c>
      <c r="M34" s="799">
        <v>291.7</v>
      </c>
      <c r="N34" s="798">
        <v>1.4523250000000001</v>
      </c>
      <c r="O34" s="799">
        <v>297.20999999999998</v>
      </c>
      <c r="P34" s="798">
        <v>7.2614749999999999</v>
      </c>
      <c r="Q34" s="799">
        <v>249.6</v>
      </c>
    </row>
    <row r="35" spans="1:17" ht="11.45" customHeight="1">
      <c r="A35" s="641">
        <v>42203</v>
      </c>
      <c r="B35" s="750">
        <v>0.15007499999999999</v>
      </c>
      <c r="C35" s="761">
        <v>563.4</v>
      </c>
      <c r="D35" s="750">
        <v>1.0737749999999999</v>
      </c>
      <c r="E35" s="761">
        <v>615.62</v>
      </c>
      <c r="F35" s="750">
        <v>2.9533749999999999</v>
      </c>
      <c r="G35" s="761">
        <v>620.73</v>
      </c>
      <c r="H35" s="761">
        <v>3.0501499999999999</v>
      </c>
      <c r="I35" s="761">
        <v>259.25</v>
      </c>
      <c r="J35" s="750"/>
      <c r="K35" s="761"/>
      <c r="L35" s="750">
        <v>12.659274999999999</v>
      </c>
      <c r="M35" s="761">
        <v>290.75</v>
      </c>
      <c r="N35" s="750">
        <v>1.1326499999999999</v>
      </c>
      <c r="O35" s="761">
        <v>295.89999999999998</v>
      </c>
      <c r="P35" s="750">
        <v>3.8651249999999999</v>
      </c>
      <c r="Q35" s="761">
        <v>256.10000000000002</v>
      </c>
    </row>
    <row r="36" spans="1:17" ht="11.45" customHeight="1">
      <c r="A36" s="641">
        <v>42210</v>
      </c>
      <c r="B36" s="752">
        <v>4.0050000000000002E-2</v>
      </c>
      <c r="C36" s="751">
        <v>564.6</v>
      </c>
      <c r="D36" s="752">
        <v>1.3364750000000001</v>
      </c>
      <c r="E36" s="751">
        <v>616.34</v>
      </c>
      <c r="F36" s="752">
        <v>2.1078000000000001</v>
      </c>
      <c r="G36" s="751">
        <v>619.78</v>
      </c>
      <c r="H36" s="751">
        <v>3.1957</v>
      </c>
      <c r="I36" s="751">
        <v>256.98</v>
      </c>
      <c r="J36" s="752">
        <v>2.86E-2</v>
      </c>
      <c r="K36" s="751">
        <v>296.92</v>
      </c>
      <c r="L36" s="752">
        <v>9.6343999999999994</v>
      </c>
      <c r="M36" s="751">
        <v>298.20999999999998</v>
      </c>
      <c r="N36" s="752">
        <v>0.64217500000000005</v>
      </c>
      <c r="O36" s="751">
        <v>307.62</v>
      </c>
      <c r="P36" s="752">
        <v>3.7056749999999998</v>
      </c>
      <c r="Q36" s="751">
        <v>252.31</v>
      </c>
    </row>
    <row r="37" spans="1:17" ht="11.45" customHeight="1">
      <c r="A37" s="641">
        <v>42217</v>
      </c>
      <c r="B37" s="752"/>
      <c r="C37" s="751"/>
      <c r="D37" s="752">
        <v>1.4828250000000001</v>
      </c>
      <c r="E37" s="751">
        <v>602.89</v>
      </c>
      <c r="F37" s="752">
        <v>2.47445</v>
      </c>
      <c r="G37" s="751">
        <v>619.01</v>
      </c>
      <c r="H37" s="751">
        <v>2.5802</v>
      </c>
      <c r="I37" s="751">
        <v>253.77</v>
      </c>
      <c r="J37" s="752">
        <v>5.0700000000000002E-2</v>
      </c>
      <c r="K37" s="751">
        <v>296.86</v>
      </c>
      <c r="L37" s="752">
        <v>4.9550000000000001</v>
      </c>
      <c r="M37" s="751">
        <v>303.33999999999997</v>
      </c>
      <c r="N37" s="752">
        <v>1.429025</v>
      </c>
      <c r="O37" s="751">
        <v>294.83999999999997</v>
      </c>
      <c r="P37" s="752">
        <v>5.3205</v>
      </c>
      <c r="Q37" s="751">
        <v>252.57</v>
      </c>
    </row>
    <row r="38" spans="1:17" ht="11.45" customHeight="1">
      <c r="A38" s="641">
        <v>42224</v>
      </c>
      <c r="B38" s="798">
        <v>0.14745</v>
      </c>
      <c r="C38" s="799">
        <v>563.32000000000005</v>
      </c>
      <c r="D38" s="798">
        <v>1.3395250000000001</v>
      </c>
      <c r="E38" s="799">
        <v>592.49</v>
      </c>
      <c r="F38" s="798">
        <v>2.1778499999999998</v>
      </c>
      <c r="G38" s="799">
        <v>621.54</v>
      </c>
      <c r="H38" s="799">
        <v>2.2266750000000002</v>
      </c>
      <c r="I38" s="799">
        <v>255.41</v>
      </c>
      <c r="J38" s="798">
        <v>3.0599999999999999E-2</v>
      </c>
      <c r="K38" s="799">
        <v>300</v>
      </c>
      <c r="L38" s="798">
        <v>4.3994499999999999</v>
      </c>
      <c r="M38" s="799">
        <v>309.43</v>
      </c>
      <c r="N38" s="798">
        <v>0.31127500000000002</v>
      </c>
      <c r="O38" s="799">
        <v>302.39999999999998</v>
      </c>
      <c r="P38" s="798">
        <v>4.9015500000000003</v>
      </c>
      <c r="Q38" s="799">
        <v>255.56</v>
      </c>
    </row>
    <row r="39" spans="1:17" ht="11.45" customHeight="1">
      <c r="A39" s="641">
        <v>42231</v>
      </c>
      <c r="B39" s="750">
        <v>4.1575000000000001E-2</v>
      </c>
      <c r="C39" s="761">
        <v>571.97</v>
      </c>
      <c r="D39" s="750">
        <v>1.820225</v>
      </c>
      <c r="E39" s="761">
        <v>627.08000000000004</v>
      </c>
      <c r="F39" s="750">
        <v>1.8975</v>
      </c>
      <c r="G39" s="761">
        <v>633.61</v>
      </c>
      <c r="H39" s="761">
        <v>4.0727500000000001</v>
      </c>
      <c r="I39" s="761">
        <v>252.7</v>
      </c>
      <c r="J39" s="750">
        <v>4.725E-2</v>
      </c>
      <c r="K39" s="761">
        <v>300</v>
      </c>
      <c r="L39" s="750">
        <v>2.9386749999999999</v>
      </c>
      <c r="M39" s="761">
        <v>317.29000000000002</v>
      </c>
      <c r="N39" s="750">
        <v>0.96547499999999997</v>
      </c>
      <c r="O39" s="761">
        <v>305.56</v>
      </c>
      <c r="P39" s="750">
        <v>5.3335999999999997</v>
      </c>
      <c r="Q39" s="761">
        <v>254.92</v>
      </c>
    </row>
    <row r="40" spans="1:17" ht="11.45" customHeight="1">
      <c r="A40" s="641">
        <v>42238</v>
      </c>
      <c r="B40" s="752">
        <v>1.525E-2</v>
      </c>
      <c r="C40" s="751">
        <v>551.67999999999995</v>
      </c>
      <c r="D40" s="752">
        <v>0.98460000000000003</v>
      </c>
      <c r="E40" s="751">
        <v>631</v>
      </c>
      <c r="F40" s="752">
        <v>2.9374500000000001</v>
      </c>
      <c r="G40" s="751">
        <v>636.41999999999996</v>
      </c>
      <c r="H40" s="751">
        <v>1.445675</v>
      </c>
      <c r="I40" s="751">
        <v>255.14</v>
      </c>
      <c r="J40" s="752">
        <v>2.9049999999999999E-2</v>
      </c>
      <c r="K40" s="751">
        <v>297.56</v>
      </c>
      <c r="L40" s="752">
        <v>14.450175</v>
      </c>
      <c r="M40" s="751">
        <v>314.43</v>
      </c>
      <c r="N40" s="752">
        <v>0.756575</v>
      </c>
      <c r="O40" s="751">
        <v>304.33</v>
      </c>
      <c r="P40" s="752">
        <v>6.5631500000000003</v>
      </c>
      <c r="Q40" s="751">
        <v>258.68</v>
      </c>
    </row>
    <row r="41" spans="1:17" ht="11.45" customHeight="1">
      <c r="A41" s="641">
        <v>42245</v>
      </c>
      <c r="B41" s="752">
        <v>8.3324999999999996E-2</v>
      </c>
      <c r="C41" s="751">
        <v>600.29</v>
      </c>
      <c r="D41" s="752">
        <v>1.498375</v>
      </c>
      <c r="E41" s="751">
        <v>653.88</v>
      </c>
      <c r="F41" s="752">
        <v>3.282575</v>
      </c>
      <c r="G41" s="751">
        <v>639.25</v>
      </c>
      <c r="H41" s="751">
        <v>2.4699249999999999</v>
      </c>
      <c r="I41" s="751">
        <v>241.7</v>
      </c>
      <c r="J41" s="752">
        <v>5.2374999999999998E-2</v>
      </c>
      <c r="K41" s="751">
        <v>296.92</v>
      </c>
      <c r="L41" s="752">
        <v>4.2224500000000003</v>
      </c>
      <c r="M41" s="751">
        <v>313.64999999999998</v>
      </c>
      <c r="N41" s="752">
        <v>0.65625</v>
      </c>
      <c r="O41" s="751">
        <v>303.23</v>
      </c>
      <c r="P41" s="752">
        <v>8.0800750000000008</v>
      </c>
      <c r="Q41" s="751">
        <v>259.06</v>
      </c>
    </row>
    <row r="42" spans="1:17" ht="11.45" customHeight="1">
      <c r="A42" s="641">
        <v>42252</v>
      </c>
      <c r="B42" s="798">
        <v>7.0499999999999993E-2</v>
      </c>
      <c r="C42" s="799">
        <v>592.71</v>
      </c>
      <c r="D42" s="798">
        <v>1.8195250000000001</v>
      </c>
      <c r="E42" s="799">
        <v>634.47</v>
      </c>
      <c r="F42" s="798">
        <v>3.0795249999999998</v>
      </c>
      <c r="G42" s="799">
        <v>648.28</v>
      </c>
      <c r="H42" s="799">
        <v>2.6267749999999999</v>
      </c>
      <c r="I42" s="799">
        <v>242.55</v>
      </c>
      <c r="J42" s="798">
        <v>0.34925</v>
      </c>
      <c r="K42" s="799">
        <v>284.06</v>
      </c>
      <c r="L42" s="798">
        <v>19.553925</v>
      </c>
      <c r="M42" s="799">
        <v>301.99</v>
      </c>
      <c r="N42" s="798">
        <v>0.46325</v>
      </c>
      <c r="O42" s="799">
        <v>305.14999999999998</v>
      </c>
      <c r="P42" s="798">
        <v>6.3356750000000002</v>
      </c>
      <c r="Q42" s="799">
        <v>259.57</v>
      </c>
    </row>
    <row r="43" spans="1:17" ht="11.45" customHeight="1">
      <c r="A43" s="641">
        <v>42259</v>
      </c>
      <c r="B43" s="750">
        <v>8.7075E-2</v>
      </c>
      <c r="C43" s="761">
        <v>582.77</v>
      </c>
      <c r="D43" s="750">
        <v>0.68562500000000004</v>
      </c>
      <c r="E43" s="761">
        <v>642.17999999999995</v>
      </c>
      <c r="F43" s="750">
        <v>2.3254999999999999</v>
      </c>
      <c r="G43" s="761">
        <v>640.62</v>
      </c>
      <c r="H43" s="761">
        <v>3.091675</v>
      </c>
      <c r="I43" s="761">
        <v>239.25</v>
      </c>
      <c r="J43" s="750">
        <v>0.109225</v>
      </c>
      <c r="K43" s="761">
        <v>291.70999999999998</v>
      </c>
      <c r="L43" s="750">
        <v>16.912475000000001</v>
      </c>
      <c r="M43" s="761">
        <v>305.69</v>
      </c>
      <c r="N43" s="750">
        <v>1.1214249999999999</v>
      </c>
      <c r="O43" s="761">
        <v>283.22000000000003</v>
      </c>
      <c r="P43" s="750">
        <v>4.7896749999999999</v>
      </c>
      <c r="Q43" s="761">
        <v>256.20999999999998</v>
      </c>
    </row>
    <row r="44" spans="1:17" ht="11.45" customHeight="1">
      <c r="A44" s="641">
        <v>42266</v>
      </c>
      <c r="B44" s="752">
        <v>1.3475000000000001E-2</v>
      </c>
      <c r="C44" s="751">
        <v>559.97</v>
      </c>
      <c r="D44" s="752">
        <v>1.7157</v>
      </c>
      <c r="E44" s="751">
        <v>575.51</v>
      </c>
      <c r="F44" s="752">
        <v>3.6374749999999998</v>
      </c>
      <c r="G44" s="751">
        <v>607.03</v>
      </c>
      <c r="H44" s="751">
        <v>2.4593750000000001</v>
      </c>
      <c r="I44" s="751">
        <v>231.84</v>
      </c>
      <c r="J44" s="752">
        <v>0.11020000000000001</v>
      </c>
      <c r="K44" s="751">
        <v>285.3</v>
      </c>
      <c r="L44" s="752">
        <v>12.11365</v>
      </c>
      <c r="M44" s="751">
        <v>298.63</v>
      </c>
      <c r="N44" s="752">
        <v>1.1887000000000001</v>
      </c>
      <c r="O44" s="751">
        <v>280.83</v>
      </c>
      <c r="P44" s="752">
        <v>4.6264250000000002</v>
      </c>
      <c r="Q44" s="751">
        <v>255.21</v>
      </c>
    </row>
    <row r="45" spans="1:17" ht="11.45" customHeight="1">
      <c r="A45" s="641">
        <v>42273</v>
      </c>
      <c r="B45" s="752">
        <v>0.10970000000000001</v>
      </c>
      <c r="C45" s="751">
        <v>560.53</v>
      </c>
      <c r="D45" s="752">
        <v>2.0213749999999999</v>
      </c>
      <c r="E45" s="751">
        <v>561.39</v>
      </c>
      <c r="F45" s="752">
        <v>2.2571750000000002</v>
      </c>
      <c r="G45" s="751">
        <v>602.61</v>
      </c>
      <c r="H45" s="751">
        <v>3.3898000000000001</v>
      </c>
      <c r="I45" s="751">
        <v>217.97</v>
      </c>
      <c r="J45" s="752">
        <v>0.13942499999999999</v>
      </c>
      <c r="K45" s="751">
        <v>287.16000000000003</v>
      </c>
      <c r="L45" s="752">
        <v>23.458449999999999</v>
      </c>
      <c r="M45" s="751">
        <v>279.99</v>
      </c>
      <c r="N45" s="752">
        <v>1.2281</v>
      </c>
      <c r="O45" s="751">
        <v>260.54000000000002</v>
      </c>
      <c r="P45" s="752">
        <v>6.3044750000000001</v>
      </c>
      <c r="Q45" s="751">
        <v>241.78</v>
      </c>
    </row>
    <row r="46" spans="1:17" ht="11.45" customHeight="1">
      <c r="A46" s="641">
        <v>42280</v>
      </c>
      <c r="B46" s="798">
        <v>3.5325000000000002E-2</v>
      </c>
      <c r="C46" s="799">
        <v>564.44000000000005</v>
      </c>
      <c r="D46" s="798">
        <v>1.7810999999999999</v>
      </c>
      <c r="E46" s="799">
        <v>560.08000000000004</v>
      </c>
      <c r="F46" s="798">
        <v>3.3031999999999999</v>
      </c>
      <c r="G46" s="799">
        <v>558.24</v>
      </c>
      <c r="H46" s="799">
        <v>2.6764000000000001</v>
      </c>
      <c r="I46" s="799">
        <v>203.66</v>
      </c>
      <c r="J46" s="798">
        <v>0.15215000000000001</v>
      </c>
      <c r="K46" s="799">
        <v>288.08999999999997</v>
      </c>
      <c r="L46" s="798">
        <v>17.633524999999999</v>
      </c>
      <c r="M46" s="799">
        <v>278.11</v>
      </c>
      <c r="N46" s="798">
        <v>1.178825</v>
      </c>
      <c r="O46" s="799">
        <v>256.41000000000003</v>
      </c>
      <c r="P46" s="798">
        <v>4.7866749999999998</v>
      </c>
      <c r="Q46" s="799">
        <v>231.56</v>
      </c>
    </row>
    <row r="47" spans="1:17" ht="11.45" customHeight="1">
      <c r="A47" s="641">
        <v>42287</v>
      </c>
      <c r="B47" s="750">
        <v>0.44572499999999998</v>
      </c>
      <c r="C47" s="761">
        <v>494.84</v>
      </c>
      <c r="D47" s="750">
        <v>0.40684999999999999</v>
      </c>
      <c r="E47" s="761">
        <v>553.37</v>
      </c>
      <c r="F47" s="750">
        <v>4.66005</v>
      </c>
      <c r="G47" s="761">
        <v>562.11</v>
      </c>
      <c r="H47" s="761">
        <v>2.9752999999999998</v>
      </c>
      <c r="I47" s="761">
        <v>196.82</v>
      </c>
      <c r="J47" s="750">
        <v>0.139625</v>
      </c>
      <c r="K47" s="761">
        <v>283.72000000000003</v>
      </c>
      <c r="L47" s="750">
        <v>12.892925</v>
      </c>
      <c r="M47" s="761">
        <v>279.36</v>
      </c>
      <c r="N47" s="750">
        <v>2.2756750000000001</v>
      </c>
      <c r="O47" s="761">
        <v>242.35</v>
      </c>
      <c r="P47" s="750">
        <v>8.6218000000000004</v>
      </c>
      <c r="Q47" s="761">
        <v>208.92</v>
      </c>
    </row>
    <row r="48" spans="1:17" ht="11.45" customHeight="1">
      <c r="A48" s="641">
        <v>42294</v>
      </c>
      <c r="B48" s="752">
        <v>5.1249999999999997E-2</v>
      </c>
      <c r="C48" s="751">
        <v>515.83000000000004</v>
      </c>
      <c r="D48" s="752">
        <v>2.375</v>
      </c>
      <c r="E48" s="751">
        <v>544.76</v>
      </c>
      <c r="F48" s="752">
        <v>1.8767</v>
      </c>
      <c r="G48" s="751">
        <v>575.09</v>
      </c>
      <c r="H48" s="751">
        <v>2.4988250000000001</v>
      </c>
      <c r="I48" s="751">
        <v>211.9</v>
      </c>
      <c r="J48" s="752">
        <v>0.29902499999999999</v>
      </c>
      <c r="K48" s="751">
        <v>281.74</v>
      </c>
      <c r="L48" s="752">
        <v>10.934749999999999</v>
      </c>
      <c r="M48" s="751">
        <v>299.14999999999998</v>
      </c>
      <c r="N48" s="752">
        <v>0.67784999999999995</v>
      </c>
      <c r="O48" s="751">
        <v>261.64</v>
      </c>
      <c r="P48" s="752">
        <v>7.0184499999999996</v>
      </c>
      <c r="Q48" s="751">
        <v>210.84</v>
      </c>
    </row>
    <row r="49" spans="1:17" ht="11.45" customHeight="1">
      <c r="A49" s="641">
        <v>42301</v>
      </c>
      <c r="B49" s="752">
        <v>0.222275</v>
      </c>
      <c r="C49" s="751">
        <v>501.6</v>
      </c>
      <c r="D49" s="752">
        <v>1.4994499999999999</v>
      </c>
      <c r="E49" s="751">
        <v>549.36</v>
      </c>
      <c r="F49" s="752">
        <v>1.8970499999999999</v>
      </c>
      <c r="G49" s="751">
        <v>570.32000000000005</v>
      </c>
      <c r="H49" s="751">
        <v>3.6103000000000001</v>
      </c>
      <c r="I49" s="751">
        <v>209.77</v>
      </c>
      <c r="J49" s="752">
        <v>5.8299999999999998E-2</v>
      </c>
      <c r="K49" s="751">
        <v>275</v>
      </c>
      <c r="L49" s="752">
        <v>6.1422749999999997</v>
      </c>
      <c r="M49" s="751">
        <v>304.14</v>
      </c>
      <c r="N49" s="752">
        <v>1.08955</v>
      </c>
      <c r="O49" s="751">
        <v>262.24</v>
      </c>
      <c r="P49" s="752">
        <v>8.7764000000000006</v>
      </c>
      <c r="Q49" s="751">
        <v>217.24</v>
      </c>
    </row>
    <row r="50" spans="1:17" ht="11.45" customHeight="1">
      <c r="A50" s="641">
        <v>42308</v>
      </c>
      <c r="B50" s="798">
        <v>0.45955000000000001</v>
      </c>
      <c r="C50" s="799">
        <v>525.61</v>
      </c>
      <c r="D50" s="798">
        <v>1.0602499999999999</v>
      </c>
      <c r="E50" s="799">
        <v>564.1</v>
      </c>
      <c r="F50" s="798">
        <v>4.0694999999999997</v>
      </c>
      <c r="G50" s="799">
        <v>554.57000000000005</v>
      </c>
      <c r="H50" s="799">
        <v>2.7660749999999998</v>
      </c>
      <c r="I50" s="799">
        <v>206.94</v>
      </c>
      <c r="J50" s="798">
        <v>8.7325E-2</v>
      </c>
      <c r="K50" s="799">
        <v>278.77</v>
      </c>
      <c r="L50" s="798">
        <v>7.7118000000000002</v>
      </c>
      <c r="M50" s="799">
        <v>305.10000000000002</v>
      </c>
      <c r="N50" s="798">
        <v>0.55210000000000004</v>
      </c>
      <c r="O50" s="799">
        <v>266.2</v>
      </c>
      <c r="P50" s="798">
        <v>2.8749250000000002</v>
      </c>
      <c r="Q50" s="799">
        <v>214.61</v>
      </c>
    </row>
    <row r="51" spans="1:17" ht="11.45" customHeight="1">
      <c r="A51" s="641">
        <v>42315</v>
      </c>
      <c r="B51" s="750">
        <v>0.21257499999999999</v>
      </c>
      <c r="C51" s="761">
        <v>532.41999999999996</v>
      </c>
      <c r="D51" s="750">
        <v>0.48452499999999998</v>
      </c>
      <c r="E51" s="761">
        <v>585.25</v>
      </c>
      <c r="F51" s="750">
        <v>2.2306499999999998</v>
      </c>
      <c r="G51" s="761">
        <v>575.74</v>
      </c>
      <c r="H51" s="761">
        <v>1.7269749999999999</v>
      </c>
      <c r="I51" s="761">
        <v>208.3</v>
      </c>
      <c r="J51" s="750"/>
      <c r="K51" s="761"/>
      <c r="L51" s="750">
        <v>10.715125</v>
      </c>
      <c r="M51" s="761">
        <v>287.33</v>
      </c>
      <c r="N51" s="750">
        <v>2.9897999999999998</v>
      </c>
      <c r="O51" s="761">
        <v>241.5</v>
      </c>
      <c r="P51" s="750">
        <v>8.620025</v>
      </c>
      <c r="Q51" s="761">
        <v>206.34</v>
      </c>
    </row>
    <row r="52" spans="1:17" ht="11.45" customHeight="1">
      <c r="A52" s="641">
        <v>42322</v>
      </c>
      <c r="B52" s="752">
        <v>0.33610000000000001</v>
      </c>
      <c r="C52" s="751">
        <v>524.63</v>
      </c>
      <c r="D52" s="752">
        <v>2.807525</v>
      </c>
      <c r="E52" s="751">
        <v>494.01</v>
      </c>
      <c r="F52" s="752">
        <v>2.347</v>
      </c>
      <c r="G52" s="751">
        <v>539.04</v>
      </c>
      <c r="H52" s="751">
        <v>3.0906250000000002</v>
      </c>
      <c r="I52" s="751">
        <v>195.57</v>
      </c>
      <c r="J52" s="752"/>
      <c r="K52" s="751"/>
      <c r="L52" s="752">
        <v>28.574999999999999</v>
      </c>
      <c r="M52" s="751">
        <v>266.60000000000002</v>
      </c>
      <c r="N52" s="752">
        <v>0.47415000000000002</v>
      </c>
      <c r="O52" s="751">
        <v>250.97</v>
      </c>
      <c r="P52" s="752">
        <v>5.4835250000000002</v>
      </c>
      <c r="Q52" s="751">
        <v>201.53</v>
      </c>
    </row>
    <row r="53" spans="1:17" ht="11.45" customHeight="1">
      <c r="A53" s="641">
        <v>42329</v>
      </c>
      <c r="B53" s="752">
        <v>0.17319999999999999</v>
      </c>
      <c r="C53" s="751">
        <v>559.13</v>
      </c>
      <c r="D53" s="752">
        <v>1.5342499999999999</v>
      </c>
      <c r="E53" s="751">
        <v>494.14</v>
      </c>
      <c r="F53" s="752">
        <v>1.3434999999999999</v>
      </c>
      <c r="G53" s="751">
        <v>550.54999999999995</v>
      </c>
      <c r="H53" s="751">
        <v>2.7896999999999998</v>
      </c>
      <c r="I53" s="751">
        <v>183.36</v>
      </c>
      <c r="J53" s="752">
        <v>6.4375000000000002E-2</v>
      </c>
      <c r="K53" s="751">
        <v>278.20999999999998</v>
      </c>
      <c r="L53" s="752">
        <v>7.26755</v>
      </c>
      <c r="M53" s="751">
        <v>263.62</v>
      </c>
      <c r="N53" s="752">
        <v>1.4243749999999999</v>
      </c>
      <c r="O53" s="751">
        <v>203.73</v>
      </c>
      <c r="P53" s="752">
        <v>10.134824999999999</v>
      </c>
      <c r="Q53" s="751">
        <v>190.83</v>
      </c>
    </row>
    <row r="54" spans="1:17" ht="11.45" customHeight="1">
      <c r="A54" s="641">
        <v>42336</v>
      </c>
      <c r="B54" s="798">
        <v>0.53887499999999999</v>
      </c>
      <c r="C54" s="799">
        <v>533.35</v>
      </c>
      <c r="D54" s="798">
        <v>1.0203249999999999</v>
      </c>
      <c r="E54" s="799">
        <v>491.94</v>
      </c>
      <c r="F54" s="798">
        <v>1.6574</v>
      </c>
      <c r="G54" s="799">
        <v>543.25</v>
      </c>
      <c r="H54" s="799">
        <v>2.3593999999999999</v>
      </c>
      <c r="I54" s="799">
        <v>182.38</v>
      </c>
      <c r="J54" s="798">
        <v>4.2825000000000002E-2</v>
      </c>
      <c r="K54" s="799">
        <v>279.36</v>
      </c>
      <c r="L54" s="798">
        <v>13.513925</v>
      </c>
      <c r="M54" s="799">
        <v>257.24</v>
      </c>
      <c r="N54" s="798">
        <v>2.3935749999999998</v>
      </c>
      <c r="O54" s="799">
        <v>190.13</v>
      </c>
      <c r="P54" s="798">
        <v>6.20085</v>
      </c>
      <c r="Q54" s="799">
        <v>205.75</v>
      </c>
    </row>
    <row r="55" spans="1:17" ht="11.45" customHeight="1">
      <c r="A55" s="641">
        <v>42343</v>
      </c>
      <c r="B55" s="750">
        <v>0.50597499999999995</v>
      </c>
      <c r="C55" s="761">
        <v>500.44</v>
      </c>
      <c r="D55" s="750">
        <v>2.1408</v>
      </c>
      <c r="E55" s="761">
        <v>467.39</v>
      </c>
      <c r="F55" s="750">
        <v>3.4534750000000001</v>
      </c>
      <c r="G55" s="761">
        <v>503.34</v>
      </c>
      <c r="H55" s="761">
        <v>3.4317000000000002</v>
      </c>
      <c r="I55" s="761">
        <v>182.97</v>
      </c>
      <c r="J55" s="750"/>
      <c r="K55" s="761"/>
      <c r="L55" s="750">
        <v>24.398425</v>
      </c>
      <c r="M55" s="761">
        <v>253.75</v>
      </c>
      <c r="N55" s="750">
        <v>0.41647499999999998</v>
      </c>
      <c r="O55" s="761">
        <v>200.46</v>
      </c>
      <c r="P55" s="750">
        <v>5.3413750000000002</v>
      </c>
      <c r="Q55" s="761">
        <v>201.64</v>
      </c>
    </row>
    <row r="56" spans="1:17" ht="11.45" customHeight="1">
      <c r="A56" s="641">
        <v>42350</v>
      </c>
      <c r="B56" s="752">
        <v>0.626525</v>
      </c>
      <c r="C56" s="751">
        <v>476.28</v>
      </c>
      <c r="D56" s="752">
        <v>0.90185000000000004</v>
      </c>
      <c r="E56" s="751">
        <v>504.14</v>
      </c>
      <c r="F56" s="752">
        <v>4.8283750000000003</v>
      </c>
      <c r="G56" s="751">
        <v>499.35</v>
      </c>
      <c r="H56" s="751">
        <v>5.2242749999999996</v>
      </c>
      <c r="I56" s="751">
        <v>181.7</v>
      </c>
      <c r="J56" s="752">
        <v>3.7650000000000003E-2</v>
      </c>
      <c r="K56" s="751">
        <v>259.57</v>
      </c>
      <c r="L56" s="752">
        <v>16.637650000000001</v>
      </c>
      <c r="M56" s="751">
        <v>250.23</v>
      </c>
      <c r="N56" s="752">
        <v>1.76315</v>
      </c>
      <c r="O56" s="751">
        <v>195.07</v>
      </c>
      <c r="P56" s="752">
        <v>8.6561749999999993</v>
      </c>
      <c r="Q56" s="751">
        <v>213.98</v>
      </c>
    </row>
    <row r="57" spans="1:17" ht="11.45" customHeight="1">
      <c r="A57" s="641">
        <v>42357</v>
      </c>
      <c r="B57" s="752">
        <v>1.394525</v>
      </c>
      <c r="C57" s="751">
        <v>460.83</v>
      </c>
      <c r="D57" s="752">
        <v>3.0249000000000001</v>
      </c>
      <c r="E57" s="751">
        <v>431.01</v>
      </c>
      <c r="F57" s="752">
        <v>4.6604999999999999</v>
      </c>
      <c r="G57" s="751">
        <v>481.68</v>
      </c>
      <c r="H57" s="751">
        <v>4.7146999999999997</v>
      </c>
      <c r="I57" s="751">
        <v>178.63</v>
      </c>
      <c r="J57" s="752"/>
      <c r="K57" s="751"/>
      <c r="L57" s="752">
        <v>17.607050000000001</v>
      </c>
      <c r="M57" s="751">
        <v>251.45</v>
      </c>
      <c r="N57" s="752">
        <v>1.33135</v>
      </c>
      <c r="O57" s="751">
        <v>185.27</v>
      </c>
      <c r="P57" s="752">
        <v>6.3556999999999997</v>
      </c>
      <c r="Q57" s="751">
        <v>212.53</v>
      </c>
    </row>
    <row r="58" spans="1:17" ht="11.45" customHeight="1">
      <c r="A58" s="641">
        <v>42364</v>
      </c>
      <c r="B58" s="752">
        <v>0.32117499999999999</v>
      </c>
      <c r="C58" s="751">
        <v>453.39</v>
      </c>
      <c r="D58" s="752">
        <v>0.78600000000000003</v>
      </c>
      <c r="E58" s="751">
        <v>463.74</v>
      </c>
      <c r="F58" s="752">
        <v>2.8906749999999999</v>
      </c>
      <c r="G58" s="751">
        <v>474.7</v>
      </c>
      <c r="H58" s="751">
        <v>2.0549499999999998</v>
      </c>
      <c r="I58" s="751">
        <v>186.99</v>
      </c>
      <c r="J58" s="752"/>
      <c r="K58" s="751"/>
      <c r="L58" s="752">
        <v>26.061900000000001</v>
      </c>
      <c r="M58" s="751">
        <v>252.29</v>
      </c>
      <c r="N58" s="752">
        <v>1.0385500000000001</v>
      </c>
      <c r="O58" s="751">
        <v>187.57</v>
      </c>
      <c r="P58" s="752">
        <v>5.2566249999999997</v>
      </c>
      <c r="Q58" s="751">
        <v>224.45</v>
      </c>
    </row>
    <row r="59" spans="1:17" ht="11.45" customHeight="1">
      <c r="A59" s="641">
        <v>42371</v>
      </c>
      <c r="B59" s="752">
        <v>0.13164999999999999</v>
      </c>
      <c r="C59" s="751">
        <v>440.46</v>
      </c>
      <c r="D59" s="752">
        <v>1.421875</v>
      </c>
      <c r="E59" s="751">
        <v>435.52</v>
      </c>
      <c r="F59" s="752">
        <v>2.9331999999999998</v>
      </c>
      <c r="G59" s="751">
        <v>477.01</v>
      </c>
      <c r="H59" s="751">
        <v>1.7257750000000001</v>
      </c>
      <c r="I59" s="751">
        <v>222.48</v>
      </c>
      <c r="J59" s="752">
        <v>4.6800000000000001E-2</v>
      </c>
      <c r="K59" s="751">
        <v>280</v>
      </c>
      <c r="L59" s="752">
        <v>4.2459249999999997</v>
      </c>
      <c r="M59" s="751">
        <v>278.07</v>
      </c>
      <c r="N59" s="752">
        <v>0.5232</v>
      </c>
      <c r="O59" s="751">
        <v>207.16</v>
      </c>
      <c r="P59" s="752">
        <v>4.2775999999999996</v>
      </c>
      <c r="Q59" s="751">
        <v>248.52</v>
      </c>
    </row>
    <row r="60" spans="1:17" ht="6" customHeight="1">
      <c r="A60" s="656"/>
      <c r="B60" s="819"/>
      <c r="C60" s="818"/>
      <c r="D60" s="819"/>
      <c r="E60" s="818"/>
      <c r="F60" s="819"/>
      <c r="G60" s="818"/>
      <c r="H60" s="819"/>
      <c r="I60" s="818"/>
      <c r="J60" s="819"/>
      <c r="K60" s="818"/>
      <c r="L60" s="819"/>
      <c r="M60" s="818"/>
      <c r="N60" s="819"/>
      <c r="O60" s="818"/>
      <c r="P60" s="819"/>
      <c r="Q60" s="818"/>
    </row>
    <row r="61" spans="1:17" ht="11.45" customHeight="1">
      <c r="A61" s="659">
        <v>2015</v>
      </c>
      <c r="B61" s="824">
        <f>SUM(B8:B60)</f>
        <v>11.343725000000001</v>
      </c>
      <c r="C61" s="662">
        <f>AVERAGE(C7:C59)</f>
        <v>522.04999999999995</v>
      </c>
      <c r="D61" s="824">
        <f>SUM(D8:D60)</f>
        <v>92.044749999999993</v>
      </c>
      <c r="E61" s="662">
        <f>AVERAGE(E7:E59)</f>
        <v>552.03566037735845</v>
      </c>
      <c r="F61" s="824">
        <f>SUM(F8:F60)</f>
        <v>168.08822500000002</v>
      </c>
      <c r="G61" s="662">
        <f>AVERAGE(G7:G59)</f>
        <v>562.12132075471686</v>
      </c>
      <c r="H61" s="824">
        <f>SUM(H8:H60)</f>
        <v>157.02369999999996</v>
      </c>
      <c r="I61" s="662">
        <f>AVERAGE(I7:I59)</f>
        <v>240.81981132075467</v>
      </c>
      <c r="J61" s="824">
        <f>SUM(J8:J60)</f>
        <v>6.3318749999999984</v>
      </c>
      <c r="K61" s="662">
        <f>AVERAGE(K7:K59)</f>
        <v>300.04711111111101</v>
      </c>
      <c r="L61" s="824">
        <f>SUM(L8:L60)</f>
        <v>641.66200000000003</v>
      </c>
      <c r="M61" s="662">
        <f>AVERAGE(M7:M59)</f>
        <v>294.79528301886796</v>
      </c>
      <c r="N61" s="824">
        <f>SUM(N8:N60)</f>
        <v>71.168775000000011</v>
      </c>
      <c r="O61" s="662">
        <f>AVERAGE(O7:O59)</f>
        <v>278.48641509433958</v>
      </c>
      <c r="P61" s="824">
        <f>SUM(P8:P60)</f>
        <v>316.18130000000002</v>
      </c>
      <c r="Q61" s="662">
        <f>AVERAGE(Q7:Q59)</f>
        <v>265.28509433962267</v>
      </c>
    </row>
    <row r="62" spans="1:17" ht="11.45" customHeight="1">
      <c r="A62" s="659">
        <v>2014</v>
      </c>
      <c r="B62" s="824">
        <v>17.494250000000001</v>
      </c>
      <c r="C62" s="662">
        <v>488.57961538461564</v>
      </c>
      <c r="D62" s="824">
        <v>97.559049999999999</v>
      </c>
      <c r="E62" s="662">
        <v>527.01403846153846</v>
      </c>
      <c r="F62" s="824">
        <v>160.37662499999993</v>
      </c>
      <c r="G62" s="662">
        <v>536.21711538461534</v>
      </c>
      <c r="H62" s="824">
        <v>173.97707499999999</v>
      </c>
      <c r="I62" s="662">
        <v>254.55269230769238</v>
      </c>
      <c r="J62" s="824">
        <v>6.9910999999999994</v>
      </c>
      <c r="K62" s="662">
        <v>285.24423076923074</v>
      </c>
      <c r="L62" s="824">
        <v>608.76782499999979</v>
      </c>
      <c r="M62" s="662">
        <v>290.51019230769219</v>
      </c>
      <c r="N62" s="824">
        <v>73.814325000000011</v>
      </c>
      <c r="O62" s="662">
        <v>290.59346153846155</v>
      </c>
      <c r="P62" s="824">
        <v>310.98747500000002</v>
      </c>
      <c r="Q62" s="662">
        <v>285.18538461538469</v>
      </c>
    </row>
    <row r="63" spans="1:17" ht="11.45" customHeight="1">
      <c r="A63" s="823" t="s">
        <v>473</v>
      </c>
      <c r="B63" s="665"/>
      <c r="C63" s="664"/>
      <c r="D63" s="665"/>
      <c r="E63" s="664"/>
      <c r="F63" s="665"/>
      <c r="G63" s="664"/>
      <c r="H63" s="665"/>
      <c r="I63" s="664"/>
      <c r="J63" s="665"/>
      <c r="K63" s="664"/>
      <c r="L63" s="665"/>
      <c r="M63" s="664"/>
      <c r="N63" s="820"/>
      <c r="O63" s="735"/>
      <c r="P63" s="712"/>
      <c r="Q63" s="730" t="s">
        <v>527</v>
      </c>
    </row>
    <row r="64" spans="1:17" ht="3.95" customHeight="1">
      <c r="A64" s="713"/>
      <c r="B64" s="714"/>
      <c r="C64" s="715"/>
      <c r="D64" s="714"/>
      <c r="E64" s="715"/>
      <c r="F64" s="714"/>
      <c r="G64" s="715"/>
      <c r="H64" s="714"/>
      <c r="I64" s="715"/>
      <c r="J64" s="714"/>
      <c r="K64" s="715"/>
      <c r="L64" s="714"/>
      <c r="M64" s="715"/>
      <c r="N64" s="714"/>
      <c r="O64" s="715"/>
      <c r="P64" s="714"/>
      <c r="Q64" s="715"/>
    </row>
    <row r="65" spans="1:17" ht="11.45" customHeight="1">
      <c r="A65" s="669"/>
      <c r="B65" s="677"/>
      <c r="C65" s="676"/>
      <c r="D65" s="677"/>
      <c r="E65" s="676"/>
      <c r="F65" s="677"/>
      <c r="G65" s="676"/>
      <c r="H65" s="677"/>
      <c r="I65" s="676"/>
      <c r="J65" s="677"/>
      <c r="K65" s="676"/>
      <c r="L65" s="677"/>
      <c r="M65" s="676"/>
      <c r="N65" s="677"/>
      <c r="O65" s="676"/>
      <c r="P65" s="677"/>
      <c r="Q65" s="676"/>
    </row>
    <row r="66" spans="1:17" ht="9.9499999999999993" customHeight="1">
      <c r="A66" s="673"/>
      <c r="B66" s="677"/>
      <c r="C66" s="676"/>
      <c r="D66" s="677"/>
      <c r="E66" s="676"/>
      <c r="F66" s="677"/>
      <c r="G66" s="676"/>
      <c r="H66" s="677"/>
      <c r="I66" s="676"/>
      <c r="J66" s="677"/>
      <c r="K66" s="676"/>
      <c r="L66" s="677"/>
      <c r="M66" s="676"/>
      <c r="N66" s="677"/>
      <c r="O66" s="676"/>
      <c r="P66" s="677"/>
      <c r="Q66" s="676"/>
    </row>
    <row r="67" spans="1:17">
      <c r="A67" s="623"/>
      <c r="B67" s="677"/>
      <c r="C67" s="676"/>
      <c r="D67" s="677"/>
      <c r="E67" s="676"/>
      <c r="F67" s="677"/>
      <c r="G67" s="676"/>
      <c r="H67" s="677"/>
      <c r="I67" s="676"/>
      <c r="J67" s="677"/>
      <c r="K67" s="676"/>
      <c r="L67" s="677"/>
      <c r="M67" s="676"/>
      <c r="N67" s="677"/>
      <c r="O67" s="676"/>
      <c r="P67" s="677"/>
      <c r="Q67" s="676"/>
    </row>
    <row r="68" spans="1:17" ht="15.75">
      <c r="A68" s="669"/>
      <c r="B68" s="680"/>
      <c r="C68" s="679"/>
      <c r="D68" s="680"/>
      <c r="E68" s="679"/>
      <c r="F68" s="680"/>
      <c r="G68" s="679"/>
      <c r="H68" s="680"/>
      <c r="I68" s="679"/>
      <c r="J68" s="680"/>
      <c r="K68" s="679"/>
      <c r="L68" s="680"/>
      <c r="M68" s="679"/>
      <c r="N68" s="680"/>
      <c r="O68" s="679"/>
      <c r="P68" s="680"/>
      <c r="Q68" s="679"/>
    </row>
    <row r="69" spans="1:17">
      <c r="B69" s="683"/>
      <c r="C69" s="682"/>
      <c r="D69" s="683"/>
      <c r="E69" s="682"/>
      <c r="F69" s="683"/>
      <c r="G69" s="682"/>
      <c r="H69" s="683"/>
      <c r="I69" s="682"/>
      <c r="J69" s="683"/>
      <c r="K69" s="682"/>
      <c r="L69" s="683"/>
      <c r="M69" s="682"/>
      <c r="N69" s="683"/>
      <c r="O69" s="682"/>
      <c r="P69" s="683"/>
      <c r="Q69" s="682"/>
    </row>
    <row r="70" spans="1:17">
      <c r="B70" s="683"/>
      <c r="C70" s="682"/>
      <c r="D70" s="683"/>
      <c r="E70" s="682"/>
      <c r="F70" s="683"/>
      <c r="G70" s="682"/>
      <c r="H70" s="683"/>
      <c r="I70" s="682"/>
      <c r="J70" s="683"/>
      <c r="K70" s="682"/>
      <c r="L70" s="683"/>
      <c r="M70" s="682"/>
      <c r="N70" s="683"/>
      <c r="O70" s="682"/>
      <c r="P70" s="683"/>
      <c r="Q70" s="682"/>
    </row>
    <row r="71" spans="1:17">
      <c r="B71" s="683"/>
      <c r="C71" s="682"/>
      <c r="D71" s="683"/>
      <c r="E71" s="682"/>
      <c r="F71" s="683"/>
      <c r="G71" s="682"/>
      <c r="H71" s="683"/>
      <c r="I71" s="682"/>
      <c r="J71" s="683"/>
      <c r="K71" s="682"/>
      <c r="L71" s="683"/>
      <c r="M71" s="682"/>
      <c r="N71" s="683"/>
      <c r="O71" s="682"/>
      <c r="P71" s="683"/>
      <c r="Q71" s="682"/>
    </row>
    <row r="72" spans="1:17">
      <c r="B72" s="683"/>
      <c r="C72" s="682"/>
      <c r="D72" s="683"/>
      <c r="E72" s="682"/>
      <c r="F72" s="683"/>
      <c r="G72" s="682"/>
      <c r="H72" s="683"/>
      <c r="I72" s="682"/>
      <c r="J72" s="683"/>
      <c r="K72" s="682"/>
      <c r="L72" s="683"/>
      <c r="M72" s="682"/>
      <c r="N72" s="683"/>
      <c r="O72" s="682"/>
      <c r="P72" s="683"/>
      <c r="Q72" s="682"/>
    </row>
    <row r="73" spans="1:17">
      <c r="B73" s="683"/>
      <c r="C73" s="682"/>
      <c r="D73" s="683"/>
      <c r="E73" s="682"/>
      <c r="F73" s="683"/>
      <c r="G73" s="682"/>
      <c r="H73" s="683"/>
      <c r="I73" s="682"/>
      <c r="J73" s="683"/>
      <c r="K73" s="682"/>
      <c r="L73" s="683"/>
      <c r="M73" s="682"/>
      <c r="N73" s="683"/>
      <c r="O73" s="682"/>
      <c r="P73" s="683"/>
      <c r="Q73" s="682"/>
    </row>
    <row r="74" spans="1:17">
      <c r="B74" s="683"/>
      <c r="C74" s="682"/>
      <c r="D74" s="683"/>
      <c r="E74" s="682"/>
      <c r="F74" s="683"/>
      <c r="G74" s="682"/>
      <c r="H74" s="683"/>
      <c r="I74" s="682"/>
      <c r="J74" s="683"/>
      <c r="K74" s="682"/>
      <c r="L74" s="683"/>
      <c r="M74" s="682"/>
      <c r="N74" s="683"/>
      <c r="O74" s="682"/>
      <c r="P74" s="683"/>
      <c r="Q74" s="682"/>
    </row>
    <row r="75" spans="1:17">
      <c r="B75" s="683"/>
      <c r="C75" s="682"/>
      <c r="D75" s="683"/>
      <c r="E75" s="682"/>
      <c r="F75" s="683"/>
      <c r="G75" s="682"/>
      <c r="H75" s="683"/>
      <c r="I75" s="682"/>
      <c r="J75" s="683"/>
      <c r="K75" s="682"/>
      <c r="L75" s="683"/>
      <c r="M75" s="682"/>
      <c r="N75" s="683"/>
      <c r="O75" s="682"/>
      <c r="P75" s="683"/>
      <c r="Q75" s="682"/>
    </row>
    <row r="76" spans="1:17">
      <c r="B76" s="683"/>
      <c r="C76" s="682"/>
      <c r="D76" s="683"/>
      <c r="E76" s="682"/>
      <c r="F76" s="683"/>
      <c r="G76" s="682"/>
      <c r="H76" s="683"/>
      <c r="I76" s="682"/>
      <c r="J76" s="683"/>
      <c r="K76" s="682"/>
      <c r="L76" s="683"/>
      <c r="M76" s="682"/>
      <c r="N76" s="683"/>
      <c r="O76" s="682"/>
      <c r="P76" s="683"/>
      <c r="Q76" s="682"/>
    </row>
    <row r="77" spans="1:17">
      <c r="B77" s="683"/>
      <c r="C77" s="682"/>
      <c r="D77" s="683"/>
      <c r="E77" s="682"/>
      <c r="F77" s="683"/>
      <c r="G77" s="682"/>
      <c r="H77" s="683"/>
      <c r="I77" s="682"/>
      <c r="J77" s="683"/>
      <c r="K77" s="682"/>
      <c r="L77" s="683"/>
      <c r="M77" s="682"/>
      <c r="N77" s="683"/>
      <c r="O77" s="682"/>
      <c r="P77" s="683"/>
      <c r="Q77" s="682"/>
    </row>
    <row r="78" spans="1:17">
      <c r="B78" s="683"/>
      <c r="C78" s="682"/>
      <c r="D78" s="683"/>
      <c r="E78" s="682"/>
      <c r="F78" s="683"/>
      <c r="G78" s="682"/>
      <c r="H78" s="683"/>
      <c r="I78" s="682"/>
      <c r="J78" s="683"/>
      <c r="K78" s="682"/>
      <c r="L78" s="683"/>
      <c r="M78" s="682"/>
      <c r="N78" s="683"/>
      <c r="O78" s="682"/>
      <c r="P78" s="683"/>
      <c r="Q78" s="682"/>
    </row>
    <row r="79" spans="1:17">
      <c r="B79" s="683"/>
      <c r="C79" s="682"/>
      <c r="D79" s="683"/>
      <c r="E79" s="682"/>
      <c r="F79" s="683"/>
      <c r="G79" s="682"/>
      <c r="H79" s="683"/>
      <c r="I79" s="682"/>
      <c r="J79" s="683"/>
      <c r="K79" s="682"/>
      <c r="L79" s="683"/>
      <c r="M79" s="682"/>
      <c r="N79" s="683"/>
      <c r="O79" s="682"/>
      <c r="P79" s="683"/>
      <c r="Q79" s="682"/>
    </row>
    <row r="80" spans="1:17">
      <c r="B80" s="683"/>
      <c r="C80" s="682"/>
      <c r="D80" s="683"/>
      <c r="E80" s="682"/>
      <c r="F80" s="683"/>
      <c r="G80" s="682"/>
      <c r="H80" s="683"/>
      <c r="I80" s="682"/>
      <c r="J80" s="683"/>
      <c r="K80" s="682"/>
      <c r="L80" s="683"/>
      <c r="M80" s="682"/>
      <c r="N80" s="683"/>
      <c r="O80" s="682"/>
      <c r="P80" s="683"/>
      <c r="Q80" s="682"/>
    </row>
    <row r="81" spans="2:17">
      <c r="B81" s="683"/>
      <c r="C81" s="682"/>
      <c r="D81" s="683"/>
      <c r="E81" s="682"/>
      <c r="F81" s="683"/>
      <c r="G81" s="682"/>
      <c r="H81" s="683"/>
      <c r="I81" s="682"/>
      <c r="J81" s="683"/>
      <c r="K81" s="682"/>
      <c r="L81" s="683"/>
      <c r="M81" s="682"/>
      <c r="N81" s="683"/>
      <c r="O81" s="682"/>
      <c r="P81" s="683"/>
      <c r="Q81" s="682"/>
    </row>
    <row r="82" spans="2:17">
      <c r="B82" s="683"/>
      <c r="C82" s="682"/>
      <c r="D82" s="683"/>
      <c r="E82" s="682"/>
      <c r="F82" s="683"/>
      <c r="G82" s="682"/>
      <c r="H82" s="683"/>
      <c r="I82" s="682"/>
      <c r="J82" s="683"/>
      <c r="K82" s="682"/>
      <c r="L82" s="683"/>
      <c r="M82" s="682"/>
      <c r="N82" s="683"/>
      <c r="O82" s="682"/>
      <c r="P82" s="683"/>
      <c r="Q82" s="682"/>
    </row>
    <row r="83" spans="2:17">
      <c r="B83" s="683"/>
      <c r="C83" s="682"/>
      <c r="D83" s="683"/>
      <c r="E83" s="682"/>
      <c r="F83" s="683"/>
      <c r="G83" s="682"/>
      <c r="H83" s="683"/>
      <c r="I83" s="682"/>
      <c r="J83" s="683"/>
      <c r="K83" s="682"/>
      <c r="L83" s="683"/>
      <c r="M83" s="682"/>
      <c r="N83" s="683"/>
      <c r="O83" s="682"/>
      <c r="P83" s="683"/>
      <c r="Q83" s="682"/>
    </row>
    <row r="84" spans="2:17">
      <c r="B84" s="683"/>
      <c r="C84" s="682"/>
      <c r="D84" s="683"/>
      <c r="E84" s="682"/>
      <c r="F84" s="683"/>
      <c r="G84" s="682"/>
      <c r="H84" s="683"/>
      <c r="I84" s="682"/>
      <c r="J84" s="683"/>
      <c r="K84" s="682"/>
      <c r="L84" s="683"/>
      <c r="M84" s="682"/>
      <c r="N84" s="683"/>
      <c r="O84" s="682"/>
      <c r="P84" s="683"/>
      <c r="Q84" s="682"/>
    </row>
    <row r="85" spans="2:17">
      <c r="B85" s="683"/>
      <c r="C85" s="682"/>
      <c r="D85" s="683"/>
      <c r="E85" s="682"/>
      <c r="F85" s="683"/>
      <c r="G85" s="682"/>
      <c r="H85" s="683"/>
      <c r="I85" s="682"/>
      <c r="J85" s="683"/>
      <c r="K85" s="682"/>
      <c r="L85" s="683"/>
      <c r="M85" s="682"/>
      <c r="N85" s="683"/>
      <c r="O85" s="682"/>
      <c r="P85" s="683"/>
      <c r="Q85" s="682"/>
    </row>
    <row r="86" spans="2:17">
      <c r="B86" s="683"/>
      <c r="C86" s="682"/>
      <c r="D86" s="683"/>
      <c r="E86" s="682"/>
      <c r="F86" s="683"/>
      <c r="G86" s="682"/>
      <c r="H86" s="683"/>
      <c r="I86" s="682"/>
      <c r="J86" s="683"/>
      <c r="K86" s="682"/>
      <c r="L86" s="683"/>
      <c r="M86" s="682"/>
      <c r="N86" s="683"/>
      <c r="O86" s="682"/>
      <c r="P86" s="683"/>
      <c r="Q86" s="682"/>
    </row>
    <row r="87" spans="2:17">
      <c r="B87" s="683"/>
      <c r="C87" s="682"/>
      <c r="D87" s="683"/>
      <c r="E87" s="682"/>
      <c r="F87" s="683"/>
      <c r="G87" s="682"/>
      <c r="H87" s="683"/>
      <c r="I87" s="682"/>
      <c r="J87" s="683"/>
      <c r="K87" s="682"/>
      <c r="L87" s="683"/>
      <c r="M87" s="682"/>
      <c r="N87" s="683"/>
      <c r="O87" s="682"/>
      <c r="P87" s="683"/>
      <c r="Q87" s="682"/>
    </row>
    <row r="88" spans="2:17">
      <c r="B88" s="683"/>
      <c r="C88" s="682"/>
      <c r="D88" s="683"/>
      <c r="E88" s="682"/>
      <c r="F88" s="683"/>
      <c r="G88" s="682"/>
      <c r="H88" s="683"/>
      <c r="I88" s="682"/>
      <c r="J88" s="683"/>
      <c r="K88" s="682"/>
      <c r="L88" s="683"/>
      <c r="M88" s="682"/>
      <c r="N88" s="683"/>
      <c r="O88" s="682"/>
      <c r="P88" s="683"/>
      <c r="Q88" s="682"/>
    </row>
    <row r="89" spans="2:17">
      <c r="B89" s="683"/>
      <c r="C89" s="682"/>
      <c r="D89" s="683"/>
      <c r="E89" s="682"/>
      <c r="F89" s="683"/>
      <c r="G89" s="682"/>
      <c r="H89" s="683"/>
      <c r="I89" s="682"/>
      <c r="J89" s="683"/>
      <c r="K89" s="682"/>
      <c r="L89" s="683"/>
      <c r="M89" s="682"/>
      <c r="N89" s="683"/>
      <c r="O89" s="682"/>
      <c r="P89" s="683"/>
      <c r="Q89" s="682"/>
    </row>
    <row r="90" spans="2:17">
      <c r="B90" s="683"/>
      <c r="C90" s="682"/>
      <c r="D90" s="683"/>
      <c r="E90" s="682"/>
      <c r="F90" s="683"/>
      <c r="G90" s="682"/>
      <c r="H90" s="683"/>
      <c r="I90" s="682"/>
      <c r="J90" s="683"/>
      <c r="K90" s="682"/>
      <c r="L90" s="683"/>
      <c r="M90" s="682"/>
      <c r="N90" s="683"/>
      <c r="O90" s="682"/>
      <c r="P90" s="683"/>
      <c r="Q90" s="682"/>
    </row>
    <row r="91" spans="2:17">
      <c r="B91" s="683"/>
      <c r="C91" s="682"/>
      <c r="D91" s="683"/>
      <c r="E91" s="682"/>
      <c r="F91" s="683"/>
      <c r="G91" s="682"/>
      <c r="H91" s="683"/>
      <c r="I91" s="682"/>
      <c r="J91" s="683"/>
      <c r="K91" s="682"/>
      <c r="L91" s="683"/>
      <c r="M91" s="682"/>
      <c r="N91" s="683"/>
      <c r="O91" s="682"/>
      <c r="P91" s="683"/>
      <c r="Q91" s="682"/>
    </row>
    <row r="92" spans="2:17">
      <c r="B92" s="683"/>
      <c r="C92" s="682"/>
      <c r="D92" s="683"/>
      <c r="E92" s="682"/>
      <c r="F92" s="683"/>
      <c r="G92" s="682"/>
      <c r="H92" s="683"/>
      <c r="I92" s="682"/>
      <c r="J92" s="683"/>
      <c r="K92" s="682"/>
      <c r="L92" s="683"/>
      <c r="M92" s="682"/>
      <c r="N92" s="683"/>
      <c r="O92" s="682"/>
      <c r="P92" s="683"/>
      <c r="Q92" s="682"/>
    </row>
    <row r="93" spans="2:17">
      <c r="B93" s="683"/>
      <c r="C93" s="682"/>
      <c r="D93" s="683"/>
      <c r="E93" s="682"/>
      <c r="F93" s="683"/>
      <c r="G93" s="682"/>
      <c r="H93" s="683"/>
      <c r="I93" s="682"/>
      <c r="J93" s="683"/>
      <c r="K93" s="682"/>
      <c r="L93" s="683"/>
      <c r="M93" s="682"/>
      <c r="N93" s="683"/>
      <c r="O93" s="682"/>
      <c r="P93" s="683"/>
      <c r="Q93" s="682"/>
    </row>
    <row r="94" spans="2:17">
      <c r="B94" s="683"/>
      <c r="C94" s="682"/>
      <c r="D94" s="683"/>
      <c r="E94" s="682"/>
      <c r="F94" s="683"/>
      <c r="G94" s="682"/>
      <c r="H94" s="683"/>
      <c r="I94" s="682"/>
      <c r="J94" s="683"/>
      <c r="K94" s="682"/>
      <c r="L94" s="683"/>
      <c r="M94" s="682"/>
      <c r="N94" s="683"/>
      <c r="O94" s="682"/>
      <c r="P94" s="683"/>
      <c r="Q94" s="682"/>
    </row>
    <row r="95" spans="2:17">
      <c r="B95" s="683"/>
      <c r="C95" s="682"/>
      <c r="D95" s="683"/>
      <c r="E95" s="682"/>
      <c r="F95" s="683"/>
      <c r="G95" s="682"/>
      <c r="H95" s="683"/>
      <c r="I95" s="682"/>
      <c r="J95" s="683"/>
      <c r="K95" s="682"/>
      <c r="L95" s="683"/>
      <c r="M95" s="682"/>
      <c r="N95" s="683"/>
      <c r="O95" s="682"/>
      <c r="P95" s="683"/>
      <c r="Q95" s="682"/>
    </row>
    <row r="96" spans="2:17">
      <c r="B96" s="683"/>
      <c r="C96" s="682"/>
      <c r="D96" s="683"/>
      <c r="E96" s="682"/>
      <c r="F96" s="683"/>
      <c r="G96" s="682"/>
      <c r="H96" s="683"/>
      <c r="I96" s="682"/>
      <c r="J96" s="683"/>
      <c r="K96" s="682"/>
      <c r="L96" s="683"/>
      <c r="M96" s="682"/>
      <c r="N96" s="683"/>
      <c r="O96" s="682"/>
      <c r="P96" s="683"/>
      <c r="Q96" s="682"/>
    </row>
    <row r="97" spans="2:17">
      <c r="B97" s="683"/>
      <c r="C97" s="682"/>
      <c r="D97" s="683"/>
      <c r="E97" s="682"/>
      <c r="F97" s="683"/>
      <c r="G97" s="682"/>
      <c r="H97" s="683"/>
      <c r="I97" s="682"/>
      <c r="J97" s="683"/>
      <c r="K97" s="682"/>
      <c r="L97" s="683"/>
      <c r="M97" s="682"/>
      <c r="N97" s="683"/>
      <c r="O97" s="682"/>
      <c r="P97" s="683"/>
      <c r="Q97" s="682"/>
    </row>
    <row r="98" spans="2:17">
      <c r="B98" s="683"/>
      <c r="C98" s="682"/>
      <c r="D98" s="683"/>
      <c r="E98" s="682"/>
      <c r="F98" s="683"/>
      <c r="G98" s="682"/>
      <c r="H98" s="683"/>
      <c r="I98" s="682"/>
      <c r="J98" s="683"/>
      <c r="K98" s="682"/>
      <c r="L98" s="683"/>
      <c r="M98" s="682"/>
      <c r="N98" s="683"/>
      <c r="O98" s="682"/>
      <c r="P98" s="683"/>
      <c r="Q98" s="682"/>
    </row>
    <row r="99" spans="2:17">
      <c r="B99" s="683"/>
      <c r="C99" s="682"/>
      <c r="D99" s="683"/>
      <c r="E99" s="682"/>
      <c r="F99" s="683"/>
      <c r="G99" s="682"/>
      <c r="H99" s="683"/>
      <c r="I99" s="682"/>
      <c r="J99" s="683"/>
      <c r="K99" s="682"/>
      <c r="L99" s="683"/>
      <c r="M99" s="682"/>
      <c r="N99" s="683"/>
      <c r="O99" s="682"/>
      <c r="P99" s="683"/>
      <c r="Q99" s="682"/>
    </row>
    <row r="100" spans="2:17">
      <c r="B100" s="683"/>
      <c r="C100" s="682"/>
      <c r="D100" s="683"/>
      <c r="E100" s="682"/>
      <c r="F100" s="683"/>
      <c r="G100" s="682"/>
      <c r="H100" s="683"/>
      <c r="I100" s="682"/>
      <c r="J100" s="683"/>
      <c r="K100" s="682"/>
      <c r="L100" s="683"/>
      <c r="M100" s="682"/>
      <c r="N100" s="683"/>
      <c r="O100" s="682"/>
      <c r="P100" s="683"/>
      <c r="Q100" s="682"/>
    </row>
    <row r="101" spans="2:17">
      <c r="B101" s="683"/>
      <c r="C101" s="682"/>
      <c r="D101" s="683"/>
      <c r="E101" s="682"/>
      <c r="F101" s="683"/>
      <c r="G101" s="682"/>
      <c r="H101" s="683"/>
      <c r="I101" s="682"/>
      <c r="J101" s="683"/>
      <c r="K101" s="682"/>
      <c r="L101" s="683"/>
      <c r="M101" s="682"/>
      <c r="N101" s="683"/>
      <c r="O101" s="682"/>
      <c r="P101" s="683"/>
      <c r="Q101" s="682"/>
    </row>
    <row r="102" spans="2:17">
      <c r="B102" s="683"/>
      <c r="C102" s="682"/>
      <c r="D102" s="683"/>
      <c r="E102" s="682"/>
      <c r="F102" s="683"/>
      <c r="G102" s="682"/>
      <c r="H102" s="683"/>
      <c r="I102" s="682"/>
      <c r="J102" s="683"/>
      <c r="K102" s="682"/>
      <c r="L102" s="683"/>
      <c r="M102" s="682"/>
      <c r="N102" s="683"/>
      <c r="O102" s="682"/>
      <c r="P102" s="683"/>
      <c r="Q102" s="682"/>
    </row>
    <row r="103" spans="2:17">
      <c r="B103" s="683"/>
      <c r="C103" s="682"/>
      <c r="D103" s="683"/>
      <c r="E103" s="682"/>
      <c r="F103" s="683"/>
      <c r="G103" s="682"/>
      <c r="H103" s="683"/>
      <c r="I103" s="682"/>
      <c r="J103" s="683"/>
      <c r="K103" s="682"/>
      <c r="L103" s="683"/>
      <c r="M103" s="682"/>
      <c r="N103" s="683"/>
      <c r="O103" s="682"/>
      <c r="P103" s="683"/>
      <c r="Q103" s="682"/>
    </row>
    <row r="104" spans="2:17">
      <c r="B104" s="683"/>
      <c r="C104" s="682"/>
      <c r="D104" s="683"/>
      <c r="E104" s="682"/>
      <c r="F104" s="683"/>
      <c r="G104" s="682"/>
      <c r="H104" s="683"/>
      <c r="I104" s="682"/>
      <c r="J104" s="683"/>
      <c r="K104" s="682"/>
      <c r="L104" s="683"/>
      <c r="M104" s="682"/>
      <c r="N104" s="683"/>
      <c r="O104" s="682"/>
      <c r="P104" s="683"/>
      <c r="Q104" s="682"/>
    </row>
    <row r="105" spans="2:17">
      <c r="B105" s="683"/>
      <c r="C105" s="682"/>
      <c r="D105" s="683"/>
      <c r="E105" s="682"/>
      <c r="F105" s="683"/>
      <c r="G105" s="682"/>
      <c r="H105" s="683"/>
      <c r="I105" s="682"/>
      <c r="J105" s="683"/>
      <c r="K105" s="682"/>
      <c r="L105" s="683"/>
      <c r="M105" s="682"/>
      <c r="N105" s="683"/>
      <c r="O105" s="682"/>
      <c r="P105" s="683"/>
      <c r="Q105" s="682"/>
    </row>
    <row r="106" spans="2:17">
      <c r="B106" s="683"/>
      <c r="C106" s="682"/>
      <c r="D106" s="683"/>
      <c r="E106" s="682"/>
      <c r="F106" s="683"/>
      <c r="G106" s="682"/>
      <c r="H106" s="683"/>
      <c r="I106" s="682"/>
      <c r="J106" s="683"/>
      <c r="K106" s="682"/>
      <c r="L106" s="683"/>
      <c r="M106" s="682"/>
      <c r="N106" s="683"/>
      <c r="O106" s="682"/>
      <c r="P106" s="683"/>
      <c r="Q106" s="682"/>
    </row>
    <row r="107" spans="2:17">
      <c r="B107" s="683"/>
      <c r="C107" s="682"/>
      <c r="D107" s="683"/>
      <c r="E107" s="682"/>
      <c r="F107" s="683"/>
      <c r="G107" s="682"/>
      <c r="H107" s="683"/>
      <c r="I107" s="682"/>
      <c r="J107" s="683"/>
      <c r="K107" s="682"/>
      <c r="L107" s="683"/>
      <c r="M107" s="682"/>
      <c r="N107" s="683"/>
      <c r="O107" s="682"/>
      <c r="P107" s="683"/>
      <c r="Q107" s="682"/>
    </row>
    <row r="108" spans="2:17">
      <c r="B108" s="683"/>
      <c r="C108" s="682"/>
      <c r="D108" s="683"/>
      <c r="E108" s="682"/>
      <c r="F108" s="683"/>
      <c r="G108" s="682"/>
      <c r="H108" s="683"/>
      <c r="I108" s="682"/>
      <c r="J108" s="683"/>
      <c r="K108" s="682"/>
      <c r="L108" s="683"/>
      <c r="M108" s="682"/>
      <c r="N108" s="683"/>
      <c r="O108" s="682"/>
      <c r="P108" s="683"/>
      <c r="Q108" s="682"/>
    </row>
    <row r="109" spans="2:17">
      <c r="B109" s="683"/>
      <c r="C109" s="682"/>
      <c r="D109" s="683"/>
      <c r="E109" s="682"/>
      <c r="F109" s="683"/>
      <c r="G109" s="682"/>
      <c r="H109" s="683"/>
      <c r="I109" s="682"/>
      <c r="J109" s="683"/>
      <c r="K109" s="682"/>
      <c r="L109" s="683"/>
      <c r="M109" s="682"/>
      <c r="N109" s="683"/>
      <c r="O109" s="682"/>
      <c r="P109" s="683"/>
      <c r="Q109" s="682"/>
    </row>
    <row r="110" spans="2:17">
      <c r="B110" s="683"/>
      <c r="C110" s="682"/>
      <c r="D110" s="683"/>
      <c r="E110" s="682"/>
      <c r="F110" s="683"/>
      <c r="G110" s="682"/>
      <c r="H110" s="683"/>
      <c r="I110" s="682"/>
      <c r="J110" s="683"/>
      <c r="K110" s="682"/>
      <c r="L110" s="683"/>
      <c r="M110" s="682"/>
      <c r="N110" s="683"/>
      <c r="O110" s="682"/>
      <c r="P110" s="683"/>
      <c r="Q110" s="682"/>
    </row>
    <row r="111" spans="2:17">
      <c r="B111" s="683"/>
      <c r="C111" s="682"/>
      <c r="D111" s="683"/>
      <c r="E111" s="682"/>
      <c r="F111" s="683"/>
      <c r="G111" s="682"/>
      <c r="H111" s="683"/>
      <c r="I111" s="682"/>
      <c r="J111" s="683"/>
      <c r="K111" s="682"/>
      <c r="L111" s="683"/>
      <c r="M111" s="682"/>
      <c r="N111" s="683"/>
      <c r="O111" s="682"/>
      <c r="P111" s="683"/>
      <c r="Q111" s="682"/>
    </row>
    <row r="112" spans="2:17">
      <c r="B112" s="683"/>
      <c r="C112" s="682"/>
      <c r="D112" s="683"/>
      <c r="E112" s="682"/>
      <c r="F112" s="683"/>
      <c r="G112" s="682"/>
      <c r="H112" s="683"/>
      <c r="I112" s="682"/>
      <c r="J112" s="683"/>
      <c r="K112" s="682"/>
      <c r="L112" s="683"/>
      <c r="M112" s="682"/>
      <c r="N112" s="683"/>
      <c r="O112" s="682"/>
      <c r="P112" s="683"/>
      <c r="Q112" s="682"/>
    </row>
    <row r="113" spans="2:17">
      <c r="B113" s="683"/>
      <c r="C113" s="682"/>
      <c r="D113" s="683"/>
      <c r="E113" s="682"/>
      <c r="F113" s="683"/>
      <c r="G113" s="682"/>
      <c r="H113" s="683"/>
      <c r="I113" s="682"/>
      <c r="J113" s="683"/>
      <c r="K113" s="682"/>
      <c r="L113" s="683"/>
      <c r="M113" s="682"/>
      <c r="N113" s="683"/>
      <c r="O113" s="682"/>
      <c r="P113" s="683"/>
      <c r="Q113" s="682"/>
    </row>
    <row r="114" spans="2:17">
      <c r="B114" s="683"/>
      <c r="C114" s="682"/>
      <c r="D114" s="683"/>
      <c r="E114" s="682"/>
      <c r="F114" s="683"/>
      <c r="G114" s="682"/>
      <c r="H114" s="683"/>
      <c r="I114" s="682"/>
      <c r="J114" s="683"/>
      <c r="K114" s="682"/>
      <c r="L114" s="683"/>
      <c r="M114" s="682"/>
      <c r="N114" s="683"/>
      <c r="O114" s="682"/>
      <c r="P114" s="683"/>
      <c r="Q114" s="682"/>
    </row>
    <row r="115" spans="2:17">
      <c r="B115" s="683"/>
      <c r="C115" s="682"/>
      <c r="D115" s="683"/>
      <c r="E115" s="682"/>
      <c r="F115" s="683"/>
      <c r="G115" s="682"/>
      <c r="H115" s="683"/>
      <c r="I115" s="682"/>
      <c r="J115" s="683"/>
      <c r="K115" s="682"/>
      <c r="L115" s="683"/>
      <c r="M115" s="682"/>
      <c r="N115" s="683"/>
      <c r="O115" s="682"/>
      <c r="P115" s="683"/>
      <c r="Q115" s="682"/>
    </row>
  </sheetData>
  <pageMargins left="0.7" right="0.7" top="0.75" bottom="0.75" header="0.3" footer="0.3"/>
  <pageSetup scale="93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X115"/>
  <sheetViews>
    <sheetView zoomScaleNormal="100" workbookViewId="0"/>
  </sheetViews>
  <sheetFormatPr defaultColWidth="11.7109375" defaultRowHeight="15"/>
  <cols>
    <col min="1" max="1" width="6.7109375" style="627" customWidth="1"/>
    <col min="2" max="2" width="5.5703125" style="627" customWidth="1"/>
    <col min="3" max="3" width="6.5703125" style="627" customWidth="1"/>
    <col min="4" max="4" width="4.42578125" style="627" customWidth="1"/>
    <col min="5" max="5" width="6.5703125" style="627" customWidth="1"/>
    <col min="6" max="6" width="5.85546875" style="627" customWidth="1"/>
    <col min="7" max="7" width="6.5703125" style="627" customWidth="1"/>
    <col min="8" max="8" width="4.7109375" style="627" customWidth="1"/>
    <col min="9" max="9" width="6" style="627" customWidth="1"/>
    <col min="10" max="10" width="4.42578125" style="627" customWidth="1"/>
    <col min="11" max="11" width="6.5703125" style="627" customWidth="1"/>
    <col min="12" max="12" width="5.28515625" style="627" customWidth="1"/>
    <col min="13" max="13" width="5.5703125" style="627" customWidth="1"/>
    <col min="14" max="14" width="5.85546875" style="627" customWidth="1"/>
    <col min="15" max="15" width="6.5703125" style="627" customWidth="1"/>
    <col min="16" max="16" width="5.28515625" style="627" customWidth="1"/>
    <col min="17" max="17" width="6.5703125" style="627" customWidth="1"/>
    <col min="18" max="128" width="11.7109375" style="627" customWidth="1"/>
    <col min="129" max="256" width="11.7109375" style="684"/>
    <col min="257" max="257" width="6.7109375" style="684" customWidth="1"/>
    <col min="258" max="258" width="5.5703125" style="684" customWidth="1"/>
    <col min="259" max="259" width="6.5703125" style="684" customWidth="1"/>
    <col min="260" max="260" width="4.42578125" style="684" customWidth="1"/>
    <col min="261" max="261" width="6.5703125" style="684" customWidth="1"/>
    <col min="262" max="262" width="5.85546875" style="684" customWidth="1"/>
    <col min="263" max="263" width="6.5703125" style="684" customWidth="1"/>
    <col min="264" max="264" width="4.7109375" style="684" customWidth="1"/>
    <col min="265" max="265" width="6" style="684" customWidth="1"/>
    <col min="266" max="266" width="4.42578125" style="684" customWidth="1"/>
    <col min="267" max="267" width="6.5703125" style="684" customWidth="1"/>
    <col min="268" max="268" width="5.28515625" style="684" customWidth="1"/>
    <col min="269" max="269" width="5.5703125" style="684" customWidth="1"/>
    <col min="270" max="270" width="5.85546875" style="684" customWidth="1"/>
    <col min="271" max="271" width="6.5703125" style="684" customWidth="1"/>
    <col min="272" max="272" width="5.28515625" style="684" customWidth="1"/>
    <col min="273" max="273" width="6.5703125" style="684" customWidth="1"/>
    <col min="274" max="384" width="11.7109375" style="684" customWidth="1"/>
    <col min="385" max="512" width="11.7109375" style="684"/>
    <col min="513" max="513" width="6.7109375" style="684" customWidth="1"/>
    <col min="514" max="514" width="5.5703125" style="684" customWidth="1"/>
    <col min="515" max="515" width="6.5703125" style="684" customWidth="1"/>
    <col min="516" max="516" width="4.42578125" style="684" customWidth="1"/>
    <col min="517" max="517" width="6.5703125" style="684" customWidth="1"/>
    <col min="518" max="518" width="5.85546875" style="684" customWidth="1"/>
    <col min="519" max="519" width="6.5703125" style="684" customWidth="1"/>
    <col min="520" max="520" width="4.7109375" style="684" customWidth="1"/>
    <col min="521" max="521" width="6" style="684" customWidth="1"/>
    <col min="522" max="522" width="4.42578125" style="684" customWidth="1"/>
    <col min="523" max="523" width="6.5703125" style="684" customWidth="1"/>
    <col min="524" max="524" width="5.28515625" style="684" customWidth="1"/>
    <col min="525" max="525" width="5.5703125" style="684" customWidth="1"/>
    <col min="526" max="526" width="5.85546875" style="684" customWidth="1"/>
    <col min="527" max="527" width="6.5703125" style="684" customWidth="1"/>
    <col min="528" max="528" width="5.28515625" style="684" customWidth="1"/>
    <col min="529" max="529" width="6.5703125" style="684" customWidth="1"/>
    <col min="530" max="640" width="11.7109375" style="684" customWidth="1"/>
    <col min="641" max="768" width="11.7109375" style="684"/>
    <col min="769" max="769" width="6.7109375" style="684" customWidth="1"/>
    <col min="770" max="770" width="5.5703125" style="684" customWidth="1"/>
    <col min="771" max="771" width="6.5703125" style="684" customWidth="1"/>
    <col min="772" max="772" width="4.42578125" style="684" customWidth="1"/>
    <col min="773" max="773" width="6.5703125" style="684" customWidth="1"/>
    <col min="774" max="774" width="5.85546875" style="684" customWidth="1"/>
    <col min="775" max="775" width="6.5703125" style="684" customWidth="1"/>
    <col min="776" max="776" width="4.7109375" style="684" customWidth="1"/>
    <col min="777" max="777" width="6" style="684" customWidth="1"/>
    <col min="778" max="778" width="4.42578125" style="684" customWidth="1"/>
    <col min="779" max="779" width="6.5703125" style="684" customWidth="1"/>
    <col min="780" max="780" width="5.28515625" style="684" customWidth="1"/>
    <col min="781" max="781" width="5.5703125" style="684" customWidth="1"/>
    <col min="782" max="782" width="5.85546875" style="684" customWidth="1"/>
    <col min="783" max="783" width="6.5703125" style="684" customWidth="1"/>
    <col min="784" max="784" width="5.28515625" style="684" customWidth="1"/>
    <col min="785" max="785" width="6.5703125" style="684" customWidth="1"/>
    <col min="786" max="896" width="11.7109375" style="684" customWidth="1"/>
    <col min="897" max="1024" width="11.7109375" style="684"/>
    <col min="1025" max="1025" width="6.7109375" style="684" customWidth="1"/>
    <col min="1026" max="1026" width="5.5703125" style="684" customWidth="1"/>
    <col min="1027" max="1027" width="6.5703125" style="684" customWidth="1"/>
    <col min="1028" max="1028" width="4.42578125" style="684" customWidth="1"/>
    <col min="1029" max="1029" width="6.5703125" style="684" customWidth="1"/>
    <col min="1030" max="1030" width="5.85546875" style="684" customWidth="1"/>
    <col min="1031" max="1031" width="6.5703125" style="684" customWidth="1"/>
    <col min="1032" max="1032" width="4.7109375" style="684" customWidth="1"/>
    <col min="1033" max="1033" width="6" style="684" customWidth="1"/>
    <col min="1034" max="1034" width="4.42578125" style="684" customWidth="1"/>
    <col min="1035" max="1035" width="6.5703125" style="684" customWidth="1"/>
    <col min="1036" max="1036" width="5.28515625" style="684" customWidth="1"/>
    <col min="1037" max="1037" width="5.5703125" style="684" customWidth="1"/>
    <col min="1038" max="1038" width="5.85546875" style="684" customWidth="1"/>
    <col min="1039" max="1039" width="6.5703125" style="684" customWidth="1"/>
    <col min="1040" max="1040" width="5.28515625" style="684" customWidth="1"/>
    <col min="1041" max="1041" width="6.5703125" style="684" customWidth="1"/>
    <col min="1042" max="1152" width="11.7109375" style="684" customWidth="1"/>
    <col min="1153" max="1280" width="11.7109375" style="684"/>
    <col min="1281" max="1281" width="6.7109375" style="684" customWidth="1"/>
    <col min="1282" max="1282" width="5.5703125" style="684" customWidth="1"/>
    <col min="1283" max="1283" width="6.5703125" style="684" customWidth="1"/>
    <col min="1284" max="1284" width="4.42578125" style="684" customWidth="1"/>
    <col min="1285" max="1285" width="6.5703125" style="684" customWidth="1"/>
    <col min="1286" max="1286" width="5.85546875" style="684" customWidth="1"/>
    <col min="1287" max="1287" width="6.5703125" style="684" customWidth="1"/>
    <col min="1288" max="1288" width="4.7109375" style="684" customWidth="1"/>
    <col min="1289" max="1289" width="6" style="684" customWidth="1"/>
    <col min="1290" max="1290" width="4.42578125" style="684" customWidth="1"/>
    <col min="1291" max="1291" width="6.5703125" style="684" customWidth="1"/>
    <col min="1292" max="1292" width="5.28515625" style="684" customWidth="1"/>
    <col min="1293" max="1293" width="5.5703125" style="684" customWidth="1"/>
    <col min="1294" max="1294" width="5.85546875" style="684" customWidth="1"/>
    <col min="1295" max="1295" width="6.5703125" style="684" customWidth="1"/>
    <col min="1296" max="1296" width="5.28515625" style="684" customWidth="1"/>
    <col min="1297" max="1297" width="6.5703125" style="684" customWidth="1"/>
    <col min="1298" max="1408" width="11.7109375" style="684" customWidth="1"/>
    <col min="1409" max="1536" width="11.7109375" style="684"/>
    <col min="1537" max="1537" width="6.7109375" style="684" customWidth="1"/>
    <col min="1538" max="1538" width="5.5703125" style="684" customWidth="1"/>
    <col min="1539" max="1539" width="6.5703125" style="684" customWidth="1"/>
    <col min="1540" max="1540" width="4.42578125" style="684" customWidth="1"/>
    <col min="1541" max="1541" width="6.5703125" style="684" customWidth="1"/>
    <col min="1542" max="1542" width="5.85546875" style="684" customWidth="1"/>
    <col min="1543" max="1543" width="6.5703125" style="684" customWidth="1"/>
    <col min="1544" max="1544" width="4.7109375" style="684" customWidth="1"/>
    <col min="1545" max="1545" width="6" style="684" customWidth="1"/>
    <col min="1546" max="1546" width="4.42578125" style="684" customWidth="1"/>
    <col min="1547" max="1547" width="6.5703125" style="684" customWidth="1"/>
    <col min="1548" max="1548" width="5.28515625" style="684" customWidth="1"/>
    <col min="1549" max="1549" width="5.5703125" style="684" customWidth="1"/>
    <col min="1550" max="1550" width="5.85546875" style="684" customWidth="1"/>
    <col min="1551" max="1551" width="6.5703125" style="684" customWidth="1"/>
    <col min="1552" max="1552" width="5.28515625" style="684" customWidth="1"/>
    <col min="1553" max="1553" width="6.5703125" style="684" customWidth="1"/>
    <col min="1554" max="1664" width="11.7109375" style="684" customWidth="1"/>
    <col min="1665" max="1792" width="11.7109375" style="684"/>
    <col min="1793" max="1793" width="6.7109375" style="684" customWidth="1"/>
    <col min="1794" max="1794" width="5.5703125" style="684" customWidth="1"/>
    <col min="1795" max="1795" width="6.5703125" style="684" customWidth="1"/>
    <col min="1796" max="1796" width="4.42578125" style="684" customWidth="1"/>
    <col min="1797" max="1797" width="6.5703125" style="684" customWidth="1"/>
    <col min="1798" max="1798" width="5.85546875" style="684" customWidth="1"/>
    <col min="1799" max="1799" width="6.5703125" style="684" customWidth="1"/>
    <col min="1800" max="1800" width="4.7109375" style="684" customWidth="1"/>
    <col min="1801" max="1801" width="6" style="684" customWidth="1"/>
    <col min="1802" max="1802" width="4.42578125" style="684" customWidth="1"/>
    <col min="1803" max="1803" width="6.5703125" style="684" customWidth="1"/>
    <col min="1804" max="1804" width="5.28515625" style="684" customWidth="1"/>
    <col min="1805" max="1805" width="5.5703125" style="684" customWidth="1"/>
    <col min="1806" max="1806" width="5.85546875" style="684" customWidth="1"/>
    <col min="1807" max="1807" width="6.5703125" style="684" customWidth="1"/>
    <col min="1808" max="1808" width="5.28515625" style="684" customWidth="1"/>
    <col min="1809" max="1809" width="6.5703125" style="684" customWidth="1"/>
    <col min="1810" max="1920" width="11.7109375" style="684" customWidth="1"/>
    <col min="1921" max="2048" width="11.7109375" style="684"/>
    <col min="2049" max="2049" width="6.7109375" style="684" customWidth="1"/>
    <col min="2050" max="2050" width="5.5703125" style="684" customWidth="1"/>
    <col min="2051" max="2051" width="6.5703125" style="684" customWidth="1"/>
    <col min="2052" max="2052" width="4.42578125" style="684" customWidth="1"/>
    <col min="2053" max="2053" width="6.5703125" style="684" customWidth="1"/>
    <col min="2054" max="2054" width="5.85546875" style="684" customWidth="1"/>
    <col min="2055" max="2055" width="6.5703125" style="684" customWidth="1"/>
    <col min="2056" max="2056" width="4.7109375" style="684" customWidth="1"/>
    <col min="2057" max="2057" width="6" style="684" customWidth="1"/>
    <col min="2058" max="2058" width="4.42578125" style="684" customWidth="1"/>
    <col min="2059" max="2059" width="6.5703125" style="684" customWidth="1"/>
    <col min="2060" max="2060" width="5.28515625" style="684" customWidth="1"/>
    <col min="2061" max="2061" width="5.5703125" style="684" customWidth="1"/>
    <col min="2062" max="2062" width="5.85546875" style="684" customWidth="1"/>
    <col min="2063" max="2063" width="6.5703125" style="684" customWidth="1"/>
    <col min="2064" max="2064" width="5.28515625" style="684" customWidth="1"/>
    <col min="2065" max="2065" width="6.5703125" style="684" customWidth="1"/>
    <col min="2066" max="2176" width="11.7109375" style="684" customWidth="1"/>
    <col min="2177" max="2304" width="11.7109375" style="684"/>
    <col min="2305" max="2305" width="6.7109375" style="684" customWidth="1"/>
    <col min="2306" max="2306" width="5.5703125" style="684" customWidth="1"/>
    <col min="2307" max="2307" width="6.5703125" style="684" customWidth="1"/>
    <col min="2308" max="2308" width="4.42578125" style="684" customWidth="1"/>
    <col min="2309" max="2309" width="6.5703125" style="684" customWidth="1"/>
    <col min="2310" max="2310" width="5.85546875" style="684" customWidth="1"/>
    <col min="2311" max="2311" width="6.5703125" style="684" customWidth="1"/>
    <col min="2312" max="2312" width="4.7109375" style="684" customWidth="1"/>
    <col min="2313" max="2313" width="6" style="684" customWidth="1"/>
    <col min="2314" max="2314" width="4.42578125" style="684" customWidth="1"/>
    <col min="2315" max="2315" width="6.5703125" style="684" customWidth="1"/>
    <col min="2316" max="2316" width="5.28515625" style="684" customWidth="1"/>
    <col min="2317" max="2317" width="5.5703125" style="684" customWidth="1"/>
    <col min="2318" max="2318" width="5.85546875" style="684" customWidth="1"/>
    <col min="2319" max="2319" width="6.5703125" style="684" customWidth="1"/>
    <col min="2320" max="2320" width="5.28515625" style="684" customWidth="1"/>
    <col min="2321" max="2321" width="6.5703125" style="684" customWidth="1"/>
    <col min="2322" max="2432" width="11.7109375" style="684" customWidth="1"/>
    <col min="2433" max="2560" width="11.7109375" style="684"/>
    <col min="2561" max="2561" width="6.7109375" style="684" customWidth="1"/>
    <col min="2562" max="2562" width="5.5703125" style="684" customWidth="1"/>
    <col min="2563" max="2563" width="6.5703125" style="684" customWidth="1"/>
    <col min="2564" max="2564" width="4.42578125" style="684" customWidth="1"/>
    <col min="2565" max="2565" width="6.5703125" style="684" customWidth="1"/>
    <col min="2566" max="2566" width="5.85546875" style="684" customWidth="1"/>
    <col min="2567" max="2567" width="6.5703125" style="684" customWidth="1"/>
    <col min="2568" max="2568" width="4.7109375" style="684" customWidth="1"/>
    <col min="2569" max="2569" width="6" style="684" customWidth="1"/>
    <col min="2570" max="2570" width="4.42578125" style="684" customWidth="1"/>
    <col min="2571" max="2571" width="6.5703125" style="684" customWidth="1"/>
    <col min="2572" max="2572" width="5.28515625" style="684" customWidth="1"/>
    <col min="2573" max="2573" width="5.5703125" style="684" customWidth="1"/>
    <col min="2574" max="2574" width="5.85546875" style="684" customWidth="1"/>
    <col min="2575" max="2575" width="6.5703125" style="684" customWidth="1"/>
    <col min="2576" max="2576" width="5.28515625" style="684" customWidth="1"/>
    <col min="2577" max="2577" width="6.5703125" style="684" customWidth="1"/>
    <col min="2578" max="2688" width="11.7109375" style="684" customWidth="1"/>
    <col min="2689" max="2816" width="11.7109375" style="684"/>
    <col min="2817" max="2817" width="6.7109375" style="684" customWidth="1"/>
    <col min="2818" max="2818" width="5.5703125" style="684" customWidth="1"/>
    <col min="2819" max="2819" width="6.5703125" style="684" customWidth="1"/>
    <col min="2820" max="2820" width="4.42578125" style="684" customWidth="1"/>
    <col min="2821" max="2821" width="6.5703125" style="684" customWidth="1"/>
    <col min="2822" max="2822" width="5.85546875" style="684" customWidth="1"/>
    <col min="2823" max="2823" width="6.5703125" style="684" customWidth="1"/>
    <col min="2824" max="2824" width="4.7109375" style="684" customWidth="1"/>
    <col min="2825" max="2825" width="6" style="684" customWidth="1"/>
    <col min="2826" max="2826" width="4.42578125" style="684" customWidth="1"/>
    <col min="2827" max="2827" width="6.5703125" style="684" customWidth="1"/>
    <col min="2828" max="2828" width="5.28515625" style="684" customWidth="1"/>
    <col min="2829" max="2829" width="5.5703125" style="684" customWidth="1"/>
    <col min="2830" max="2830" width="5.85546875" style="684" customWidth="1"/>
    <col min="2831" max="2831" width="6.5703125" style="684" customWidth="1"/>
    <col min="2832" max="2832" width="5.28515625" style="684" customWidth="1"/>
    <col min="2833" max="2833" width="6.5703125" style="684" customWidth="1"/>
    <col min="2834" max="2944" width="11.7109375" style="684" customWidth="1"/>
    <col min="2945" max="3072" width="11.7109375" style="684"/>
    <col min="3073" max="3073" width="6.7109375" style="684" customWidth="1"/>
    <col min="3074" max="3074" width="5.5703125" style="684" customWidth="1"/>
    <col min="3075" max="3075" width="6.5703125" style="684" customWidth="1"/>
    <col min="3076" max="3076" width="4.42578125" style="684" customWidth="1"/>
    <col min="3077" max="3077" width="6.5703125" style="684" customWidth="1"/>
    <col min="3078" max="3078" width="5.85546875" style="684" customWidth="1"/>
    <col min="3079" max="3079" width="6.5703125" style="684" customWidth="1"/>
    <col min="3080" max="3080" width="4.7109375" style="684" customWidth="1"/>
    <col min="3081" max="3081" width="6" style="684" customWidth="1"/>
    <col min="3082" max="3082" width="4.42578125" style="684" customWidth="1"/>
    <col min="3083" max="3083" width="6.5703125" style="684" customWidth="1"/>
    <col min="3084" max="3084" width="5.28515625" style="684" customWidth="1"/>
    <col min="3085" max="3085" width="5.5703125" style="684" customWidth="1"/>
    <col min="3086" max="3086" width="5.85546875" style="684" customWidth="1"/>
    <col min="3087" max="3087" width="6.5703125" style="684" customWidth="1"/>
    <col min="3088" max="3088" width="5.28515625" style="684" customWidth="1"/>
    <col min="3089" max="3089" width="6.5703125" style="684" customWidth="1"/>
    <col min="3090" max="3200" width="11.7109375" style="684" customWidth="1"/>
    <col min="3201" max="3328" width="11.7109375" style="684"/>
    <col min="3329" max="3329" width="6.7109375" style="684" customWidth="1"/>
    <col min="3330" max="3330" width="5.5703125" style="684" customWidth="1"/>
    <col min="3331" max="3331" width="6.5703125" style="684" customWidth="1"/>
    <col min="3332" max="3332" width="4.42578125" style="684" customWidth="1"/>
    <col min="3333" max="3333" width="6.5703125" style="684" customWidth="1"/>
    <col min="3334" max="3334" width="5.85546875" style="684" customWidth="1"/>
    <col min="3335" max="3335" width="6.5703125" style="684" customWidth="1"/>
    <col min="3336" max="3336" width="4.7109375" style="684" customWidth="1"/>
    <col min="3337" max="3337" width="6" style="684" customWidth="1"/>
    <col min="3338" max="3338" width="4.42578125" style="684" customWidth="1"/>
    <col min="3339" max="3339" width="6.5703125" style="684" customWidth="1"/>
    <col min="3340" max="3340" width="5.28515625" style="684" customWidth="1"/>
    <col min="3341" max="3341" width="5.5703125" style="684" customWidth="1"/>
    <col min="3342" max="3342" width="5.85546875" style="684" customWidth="1"/>
    <col min="3343" max="3343" width="6.5703125" style="684" customWidth="1"/>
    <col min="3344" max="3344" width="5.28515625" style="684" customWidth="1"/>
    <col min="3345" max="3345" width="6.5703125" style="684" customWidth="1"/>
    <col min="3346" max="3456" width="11.7109375" style="684" customWidth="1"/>
    <col min="3457" max="3584" width="11.7109375" style="684"/>
    <col min="3585" max="3585" width="6.7109375" style="684" customWidth="1"/>
    <col min="3586" max="3586" width="5.5703125" style="684" customWidth="1"/>
    <col min="3587" max="3587" width="6.5703125" style="684" customWidth="1"/>
    <col min="3588" max="3588" width="4.42578125" style="684" customWidth="1"/>
    <col min="3589" max="3589" width="6.5703125" style="684" customWidth="1"/>
    <col min="3590" max="3590" width="5.85546875" style="684" customWidth="1"/>
    <col min="3591" max="3591" width="6.5703125" style="684" customWidth="1"/>
    <col min="3592" max="3592" width="4.7109375" style="684" customWidth="1"/>
    <col min="3593" max="3593" width="6" style="684" customWidth="1"/>
    <col min="3594" max="3594" width="4.42578125" style="684" customWidth="1"/>
    <col min="3595" max="3595" width="6.5703125" style="684" customWidth="1"/>
    <col min="3596" max="3596" width="5.28515625" style="684" customWidth="1"/>
    <col min="3597" max="3597" width="5.5703125" style="684" customWidth="1"/>
    <col min="3598" max="3598" width="5.85546875" style="684" customWidth="1"/>
    <col min="3599" max="3599" width="6.5703125" style="684" customWidth="1"/>
    <col min="3600" max="3600" width="5.28515625" style="684" customWidth="1"/>
    <col min="3601" max="3601" width="6.5703125" style="684" customWidth="1"/>
    <col min="3602" max="3712" width="11.7109375" style="684" customWidth="1"/>
    <col min="3713" max="3840" width="11.7109375" style="684"/>
    <col min="3841" max="3841" width="6.7109375" style="684" customWidth="1"/>
    <col min="3842" max="3842" width="5.5703125" style="684" customWidth="1"/>
    <col min="3843" max="3843" width="6.5703125" style="684" customWidth="1"/>
    <col min="3844" max="3844" width="4.42578125" style="684" customWidth="1"/>
    <col min="3845" max="3845" width="6.5703125" style="684" customWidth="1"/>
    <col min="3846" max="3846" width="5.85546875" style="684" customWidth="1"/>
    <col min="3847" max="3847" width="6.5703125" style="684" customWidth="1"/>
    <col min="3848" max="3848" width="4.7109375" style="684" customWidth="1"/>
    <col min="3849" max="3849" width="6" style="684" customWidth="1"/>
    <col min="3850" max="3850" width="4.42578125" style="684" customWidth="1"/>
    <col min="3851" max="3851" width="6.5703125" style="684" customWidth="1"/>
    <col min="3852" max="3852" width="5.28515625" style="684" customWidth="1"/>
    <col min="3853" max="3853" width="5.5703125" style="684" customWidth="1"/>
    <col min="3854" max="3854" width="5.85546875" style="684" customWidth="1"/>
    <col min="3855" max="3855" width="6.5703125" style="684" customWidth="1"/>
    <col min="3856" max="3856" width="5.28515625" style="684" customWidth="1"/>
    <col min="3857" max="3857" width="6.5703125" style="684" customWidth="1"/>
    <col min="3858" max="3968" width="11.7109375" style="684" customWidth="1"/>
    <col min="3969" max="4096" width="11.7109375" style="684"/>
    <col min="4097" max="4097" width="6.7109375" style="684" customWidth="1"/>
    <col min="4098" max="4098" width="5.5703125" style="684" customWidth="1"/>
    <col min="4099" max="4099" width="6.5703125" style="684" customWidth="1"/>
    <col min="4100" max="4100" width="4.42578125" style="684" customWidth="1"/>
    <col min="4101" max="4101" width="6.5703125" style="684" customWidth="1"/>
    <col min="4102" max="4102" width="5.85546875" style="684" customWidth="1"/>
    <col min="4103" max="4103" width="6.5703125" style="684" customWidth="1"/>
    <col min="4104" max="4104" width="4.7109375" style="684" customWidth="1"/>
    <col min="4105" max="4105" width="6" style="684" customWidth="1"/>
    <col min="4106" max="4106" width="4.42578125" style="684" customWidth="1"/>
    <col min="4107" max="4107" width="6.5703125" style="684" customWidth="1"/>
    <col min="4108" max="4108" width="5.28515625" style="684" customWidth="1"/>
    <col min="4109" max="4109" width="5.5703125" style="684" customWidth="1"/>
    <col min="4110" max="4110" width="5.85546875" style="684" customWidth="1"/>
    <col min="4111" max="4111" width="6.5703125" style="684" customWidth="1"/>
    <col min="4112" max="4112" width="5.28515625" style="684" customWidth="1"/>
    <col min="4113" max="4113" width="6.5703125" style="684" customWidth="1"/>
    <col min="4114" max="4224" width="11.7109375" style="684" customWidth="1"/>
    <col min="4225" max="4352" width="11.7109375" style="684"/>
    <col min="4353" max="4353" width="6.7109375" style="684" customWidth="1"/>
    <col min="4354" max="4354" width="5.5703125" style="684" customWidth="1"/>
    <col min="4355" max="4355" width="6.5703125" style="684" customWidth="1"/>
    <col min="4356" max="4356" width="4.42578125" style="684" customWidth="1"/>
    <col min="4357" max="4357" width="6.5703125" style="684" customWidth="1"/>
    <col min="4358" max="4358" width="5.85546875" style="684" customWidth="1"/>
    <col min="4359" max="4359" width="6.5703125" style="684" customWidth="1"/>
    <col min="4360" max="4360" width="4.7109375" style="684" customWidth="1"/>
    <col min="4361" max="4361" width="6" style="684" customWidth="1"/>
    <col min="4362" max="4362" width="4.42578125" style="684" customWidth="1"/>
    <col min="4363" max="4363" width="6.5703125" style="684" customWidth="1"/>
    <col min="4364" max="4364" width="5.28515625" style="684" customWidth="1"/>
    <col min="4365" max="4365" width="5.5703125" style="684" customWidth="1"/>
    <col min="4366" max="4366" width="5.85546875" style="684" customWidth="1"/>
    <col min="4367" max="4367" width="6.5703125" style="684" customWidth="1"/>
    <col min="4368" max="4368" width="5.28515625" style="684" customWidth="1"/>
    <col min="4369" max="4369" width="6.5703125" style="684" customWidth="1"/>
    <col min="4370" max="4480" width="11.7109375" style="684" customWidth="1"/>
    <col min="4481" max="4608" width="11.7109375" style="684"/>
    <col min="4609" max="4609" width="6.7109375" style="684" customWidth="1"/>
    <col min="4610" max="4610" width="5.5703125" style="684" customWidth="1"/>
    <col min="4611" max="4611" width="6.5703125" style="684" customWidth="1"/>
    <col min="4612" max="4612" width="4.42578125" style="684" customWidth="1"/>
    <col min="4613" max="4613" width="6.5703125" style="684" customWidth="1"/>
    <col min="4614" max="4614" width="5.85546875" style="684" customWidth="1"/>
    <col min="4615" max="4615" width="6.5703125" style="684" customWidth="1"/>
    <col min="4616" max="4616" width="4.7109375" style="684" customWidth="1"/>
    <col min="4617" max="4617" width="6" style="684" customWidth="1"/>
    <col min="4618" max="4618" width="4.42578125" style="684" customWidth="1"/>
    <col min="4619" max="4619" width="6.5703125" style="684" customWidth="1"/>
    <col min="4620" max="4620" width="5.28515625" style="684" customWidth="1"/>
    <col min="4621" max="4621" width="5.5703125" style="684" customWidth="1"/>
    <col min="4622" max="4622" width="5.85546875" style="684" customWidth="1"/>
    <col min="4623" max="4623" width="6.5703125" style="684" customWidth="1"/>
    <col min="4624" max="4624" width="5.28515625" style="684" customWidth="1"/>
    <col min="4625" max="4625" width="6.5703125" style="684" customWidth="1"/>
    <col min="4626" max="4736" width="11.7109375" style="684" customWidth="1"/>
    <col min="4737" max="4864" width="11.7109375" style="684"/>
    <col min="4865" max="4865" width="6.7109375" style="684" customWidth="1"/>
    <col min="4866" max="4866" width="5.5703125" style="684" customWidth="1"/>
    <col min="4867" max="4867" width="6.5703125" style="684" customWidth="1"/>
    <col min="4868" max="4868" width="4.42578125" style="684" customWidth="1"/>
    <col min="4869" max="4869" width="6.5703125" style="684" customWidth="1"/>
    <col min="4870" max="4870" width="5.85546875" style="684" customWidth="1"/>
    <col min="4871" max="4871" width="6.5703125" style="684" customWidth="1"/>
    <col min="4872" max="4872" width="4.7109375" style="684" customWidth="1"/>
    <col min="4873" max="4873" width="6" style="684" customWidth="1"/>
    <col min="4874" max="4874" width="4.42578125" style="684" customWidth="1"/>
    <col min="4875" max="4875" width="6.5703125" style="684" customWidth="1"/>
    <col min="4876" max="4876" width="5.28515625" style="684" customWidth="1"/>
    <col min="4877" max="4877" width="5.5703125" style="684" customWidth="1"/>
    <col min="4878" max="4878" width="5.85546875" style="684" customWidth="1"/>
    <col min="4879" max="4879" width="6.5703125" style="684" customWidth="1"/>
    <col min="4880" max="4880" width="5.28515625" style="684" customWidth="1"/>
    <col min="4881" max="4881" width="6.5703125" style="684" customWidth="1"/>
    <col min="4882" max="4992" width="11.7109375" style="684" customWidth="1"/>
    <col min="4993" max="5120" width="11.7109375" style="684"/>
    <col min="5121" max="5121" width="6.7109375" style="684" customWidth="1"/>
    <col min="5122" max="5122" width="5.5703125" style="684" customWidth="1"/>
    <col min="5123" max="5123" width="6.5703125" style="684" customWidth="1"/>
    <col min="5124" max="5124" width="4.42578125" style="684" customWidth="1"/>
    <col min="5125" max="5125" width="6.5703125" style="684" customWidth="1"/>
    <col min="5126" max="5126" width="5.85546875" style="684" customWidth="1"/>
    <col min="5127" max="5127" width="6.5703125" style="684" customWidth="1"/>
    <col min="5128" max="5128" width="4.7109375" style="684" customWidth="1"/>
    <col min="5129" max="5129" width="6" style="684" customWidth="1"/>
    <col min="5130" max="5130" width="4.42578125" style="684" customWidth="1"/>
    <col min="5131" max="5131" width="6.5703125" style="684" customWidth="1"/>
    <col min="5132" max="5132" width="5.28515625" style="684" customWidth="1"/>
    <col min="5133" max="5133" width="5.5703125" style="684" customWidth="1"/>
    <col min="5134" max="5134" width="5.85546875" style="684" customWidth="1"/>
    <col min="5135" max="5135" width="6.5703125" style="684" customWidth="1"/>
    <col min="5136" max="5136" width="5.28515625" style="684" customWidth="1"/>
    <col min="5137" max="5137" width="6.5703125" style="684" customWidth="1"/>
    <col min="5138" max="5248" width="11.7109375" style="684" customWidth="1"/>
    <col min="5249" max="5376" width="11.7109375" style="684"/>
    <col min="5377" max="5377" width="6.7109375" style="684" customWidth="1"/>
    <col min="5378" max="5378" width="5.5703125" style="684" customWidth="1"/>
    <col min="5379" max="5379" width="6.5703125" style="684" customWidth="1"/>
    <col min="5380" max="5380" width="4.42578125" style="684" customWidth="1"/>
    <col min="5381" max="5381" width="6.5703125" style="684" customWidth="1"/>
    <col min="5382" max="5382" width="5.85546875" style="684" customWidth="1"/>
    <col min="5383" max="5383" width="6.5703125" style="684" customWidth="1"/>
    <col min="5384" max="5384" width="4.7109375" style="684" customWidth="1"/>
    <col min="5385" max="5385" width="6" style="684" customWidth="1"/>
    <col min="5386" max="5386" width="4.42578125" style="684" customWidth="1"/>
    <col min="5387" max="5387" width="6.5703125" style="684" customWidth="1"/>
    <col min="5388" max="5388" width="5.28515625" style="684" customWidth="1"/>
    <col min="5389" max="5389" width="5.5703125" style="684" customWidth="1"/>
    <col min="5390" max="5390" width="5.85546875" style="684" customWidth="1"/>
    <col min="5391" max="5391" width="6.5703125" style="684" customWidth="1"/>
    <col min="5392" max="5392" width="5.28515625" style="684" customWidth="1"/>
    <col min="5393" max="5393" width="6.5703125" style="684" customWidth="1"/>
    <col min="5394" max="5504" width="11.7109375" style="684" customWidth="1"/>
    <col min="5505" max="5632" width="11.7109375" style="684"/>
    <col min="5633" max="5633" width="6.7109375" style="684" customWidth="1"/>
    <col min="5634" max="5634" width="5.5703125" style="684" customWidth="1"/>
    <col min="5635" max="5635" width="6.5703125" style="684" customWidth="1"/>
    <col min="5636" max="5636" width="4.42578125" style="684" customWidth="1"/>
    <col min="5637" max="5637" width="6.5703125" style="684" customWidth="1"/>
    <col min="5638" max="5638" width="5.85546875" style="684" customWidth="1"/>
    <col min="5639" max="5639" width="6.5703125" style="684" customWidth="1"/>
    <col min="5640" max="5640" width="4.7109375" style="684" customWidth="1"/>
    <col min="5641" max="5641" width="6" style="684" customWidth="1"/>
    <col min="5642" max="5642" width="4.42578125" style="684" customWidth="1"/>
    <col min="5643" max="5643" width="6.5703125" style="684" customWidth="1"/>
    <col min="5644" max="5644" width="5.28515625" style="684" customWidth="1"/>
    <col min="5645" max="5645" width="5.5703125" style="684" customWidth="1"/>
    <col min="5646" max="5646" width="5.85546875" style="684" customWidth="1"/>
    <col min="5647" max="5647" width="6.5703125" style="684" customWidth="1"/>
    <col min="5648" max="5648" width="5.28515625" style="684" customWidth="1"/>
    <col min="5649" max="5649" width="6.5703125" style="684" customWidth="1"/>
    <col min="5650" max="5760" width="11.7109375" style="684" customWidth="1"/>
    <col min="5761" max="5888" width="11.7109375" style="684"/>
    <col min="5889" max="5889" width="6.7109375" style="684" customWidth="1"/>
    <col min="5890" max="5890" width="5.5703125" style="684" customWidth="1"/>
    <col min="5891" max="5891" width="6.5703125" style="684" customWidth="1"/>
    <col min="5892" max="5892" width="4.42578125" style="684" customWidth="1"/>
    <col min="5893" max="5893" width="6.5703125" style="684" customWidth="1"/>
    <col min="5894" max="5894" width="5.85546875" style="684" customWidth="1"/>
    <col min="5895" max="5895" width="6.5703125" style="684" customWidth="1"/>
    <col min="5896" max="5896" width="4.7109375" style="684" customWidth="1"/>
    <col min="5897" max="5897" width="6" style="684" customWidth="1"/>
    <col min="5898" max="5898" width="4.42578125" style="684" customWidth="1"/>
    <col min="5899" max="5899" width="6.5703125" style="684" customWidth="1"/>
    <col min="5900" max="5900" width="5.28515625" style="684" customWidth="1"/>
    <col min="5901" max="5901" width="5.5703125" style="684" customWidth="1"/>
    <col min="5902" max="5902" width="5.85546875" style="684" customWidth="1"/>
    <col min="5903" max="5903" width="6.5703125" style="684" customWidth="1"/>
    <col min="5904" max="5904" width="5.28515625" style="684" customWidth="1"/>
    <col min="5905" max="5905" width="6.5703125" style="684" customWidth="1"/>
    <col min="5906" max="6016" width="11.7109375" style="684" customWidth="1"/>
    <col min="6017" max="6144" width="11.7109375" style="684"/>
    <col min="6145" max="6145" width="6.7109375" style="684" customWidth="1"/>
    <col min="6146" max="6146" width="5.5703125" style="684" customWidth="1"/>
    <col min="6147" max="6147" width="6.5703125" style="684" customWidth="1"/>
    <col min="6148" max="6148" width="4.42578125" style="684" customWidth="1"/>
    <col min="6149" max="6149" width="6.5703125" style="684" customWidth="1"/>
    <col min="6150" max="6150" width="5.85546875" style="684" customWidth="1"/>
    <col min="6151" max="6151" width="6.5703125" style="684" customWidth="1"/>
    <col min="6152" max="6152" width="4.7109375" style="684" customWidth="1"/>
    <col min="6153" max="6153" width="6" style="684" customWidth="1"/>
    <col min="6154" max="6154" width="4.42578125" style="684" customWidth="1"/>
    <col min="6155" max="6155" width="6.5703125" style="684" customWidth="1"/>
    <col min="6156" max="6156" width="5.28515625" style="684" customWidth="1"/>
    <col min="6157" max="6157" width="5.5703125" style="684" customWidth="1"/>
    <col min="6158" max="6158" width="5.85546875" style="684" customWidth="1"/>
    <col min="6159" max="6159" width="6.5703125" style="684" customWidth="1"/>
    <col min="6160" max="6160" width="5.28515625" style="684" customWidth="1"/>
    <col min="6161" max="6161" width="6.5703125" style="684" customWidth="1"/>
    <col min="6162" max="6272" width="11.7109375" style="684" customWidth="1"/>
    <col min="6273" max="6400" width="11.7109375" style="684"/>
    <col min="6401" max="6401" width="6.7109375" style="684" customWidth="1"/>
    <col min="6402" max="6402" width="5.5703125" style="684" customWidth="1"/>
    <col min="6403" max="6403" width="6.5703125" style="684" customWidth="1"/>
    <col min="6404" max="6404" width="4.42578125" style="684" customWidth="1"/>
    <col min="6405" max="6405" width="6.5703125" style="684" customWidth="1"/>
    <col min="6406" max="6406" width="5.85546875" style="684" customWidth="1"/>
    <col min="6407" max="6407" width="6.5703125" style="684" customWidth="1"/>
    <col min="6408" max="6408" width="4.7109375" style="684" customWidth="1"/>
    <col min="6409" max="6409" width="6" style="684" customWidth="1"/>
    <col min="6410" max="6410" width="4.42578125" style="684" customWidth="1"/>
    <col min="6411" max="6411" width="6.5703125" style="684" customWidth="1"/>
    <col min="6412" max="6412" width="5.28515625" style="684" customWidth="1"/>
    <col min="6413" max="6413" width="5.5703125" style="684" customWidth="1"/>
    <col min="6414" max="6414" width="5.85546875" style="684" customWidth="1"/>
    <col min="6415" max="6415" width="6.5703125" style="684" customWidth="1"/>
    <col min="6416" max="6416" width="5.28515625" style="684" customWidth="1"/>
    <col min="6417" max="6417" width="6.5703125" style="684" customWidth="1"/>
    <col min="6418" max="6528" width="11.7109375" style="684" customWidth="1"/>
    <col min="6529" max="6656" width="11.7109375" style="684"/>
    <col min="6657" max="6657" width="6.7109375" style="684" customWidth="1"/>
    <col min="6658" max="6658" width="5.5703125" style="684" customWidth="1"/>
    <col min="6659" max="6659" width="6.5703125" style="684" customWidth="1"/>
    <col min="6660" max="6660" width="4.42578125" style="684" customWidth="1"/>
    <col min="6661" max="6661" width="6.5703125" style="684" customWidth="1"/>
    <col min="6662" max="6662" width="5.85546875" style="684" customWidth="1"/>
    <col min="6663" max="6663" width="6.5703125" style="684" customWidth="1"/>
    <col min="6664" max="6664" width="4.7109375" style="684" customWidth="1"/>
    <col min="6665" max="6665" width="6" style="684" customWidth="1"/>
    <col min="6666" max="6666" width="4.42578125" style="684" customWidth="1"/>
    <col min="6667" max="6667" width="6.5703125" style="684" customWidth="1"/>
    <col min="6668" max="6668" width="5.28515625" style="684" customWidth="1"/>
    <col min="6669" max="6669" width="5.5703125" style="684" customWidth="1"/>
    <col min="6670" max="6670" width="5.85546875" style="684" customWidth="1"/>
    <col min="6671" max="6671" width="6.5703125" style="684" customWidth="1"/>
    <col min="6672" max="6672" width="5.28515625" style="684" customWidth="1"/>
    <col min="6673" max="6673" width="6.5703125" style="684" customWidth="1"/>
    <col min="6674" max="6784" width="11.7109375" style="684" customWidth="1"/>
    <col min="6785" max="6912" width="11.7109375" style="684"/>
    <col min="6913" max="6913" width="6.7109375" style="684" customWidth="1"/>
    <col min="6914" max="6914" width="5.5703125" style="684" customWidth="1"/>
    <col min="6915" max="6915" width="6.5703125" style="684" customWidth="1"/>
    <col min="6916" max="6916" width="4.42578125" style="684" customWidth="1"/>
    <col min="6917" max="6917" width="6.5703125" style="684" customWidth="1"/>
    <col min="6918" max="6918" width="5.85546875" style="684" customWidth="1"/>
    <col min="6919" max="6919" width="6.5703125" style="684" customWidth="1"/>
    <col min="6920" max="6920" width="4.7109375" style="684" customWidth="1"/>
    <col min="6921" max="6921" width="6" style="684" customWidth="1"/>
    <col min="6922" max="6922" width="4.42578125" style="684" customWidth="1"/>
    <col min="6923" max="6923" width="6.5703125" style="684" customWidth="1"/>
    <col min="6924" max="6924" width="5.28515625" style="684" customWidth="1"/>
    <col min="6925" max="6925" width="5.5703125" style="684" customWidth="1"/>
    <col min="6926" max="6926" width="5.85546875" style="684" customWidth="1"/>
    <col min="6927" max="6927" width="6.5703125" style="684" customWidth="1"/>
    <col min="6928" max="6928" width="5.28515625" style="684" customWidth="1"/>
    <col min="6929" max="6929" width="6.5703125" style="684" customWidth="1"/>
    <col min="6930" max="7040" width="11.7109375" style="684" customWidth="1"/>
    <col min="7041" max="7168" width="11.7109375" style="684"/>
    <col min="7169" max="7169" width="6.7109375" style="684" customWidth="1"/>
    <col min="7170" max="7170" width="5.5703125" style="684" customWidth="1"/>
    <col min="7171" max="7171" width="6.5703125" style="684" customWidth="1"/>
    <col min="7172" max="7172" width="4.42578125" style="684" customWidth="1"/>
    <col min="7173" max="7173" width="6.5703125" style="684" customWidth="1"/>
    <col min="7174" max="7174" width="5.85546875" style="684" customWidth="1"/>
    <col min="7175" max="7175" width="6.5703125" style="684" customWidth="1"/>
    <col min="7176" max="7176" width="4.7109375" style="684" customWidth="1"/>
    <col min="7177" max="7177" width="6" style="684" customWidth="1"/>
    <col min="7178" max="7178" width="4.42578125" style="684" customWidth="1"/>
    <col min="7179" max="7179" width="6.5703125" style="684" customWidth="1"/>
    <col min="7180" max="7180" width="5.28515625" style="684" customWidth="1"/>
    <col min="7181" max="7181" width="5.5703125" style="684" customWidth="1"/>
    <col min="7182" max="7182" width="5.85546875" style="684" customWidth="1"/>
    <col min="7183" max="7183" width="6.5703125" style="684" customWidth="1"/>
    <col min="7184" max="7184" width="5.28515625" style="684" customWidth="1"/>
    <col min="7185" max="7185" width="6.5703125" style="684" customWidth="1"/>
    <col min="7186" max="7296" width="11.7109375" style="684" customWidth="1"/>
    <col min="7297" max="7424" width="11.7109375" style="684"/>
    <col min="7425" max="7425" width="6.7109375" style="684" customWidth="1"/>
    <col min="7426" max="7426" width="5.5703125" style="684" customWidth="1"/>
    <col min="7427" max="7427" width="6.5703125" style="684" customWidth="1"/>
    <col min="7428" max="7428" width="4.42578125" style="684" customWidth="1"/>
    <col min="7429" max="7429" width="6.5703125" style="684" customWidth="1"/>
    <col min="7430" max="7430" width="5.85546875" style="684" customWidth="1"/>
    <col min="7431" max="7431" width="6.5703125" style="684" customWidth="1"/>
    <col min="7432" max="7432" width="4.7109375" style="684" customWidth="1"/>
    <col min="7433" max="7433" width="6" style="684" customWidth="1"/>
    <col min="7434" max="7434" width="4.42578125" style="684" customWidth="1"/>
    <col min="7435" max="7435" width="6.5703125" style="684" customWidth="1"/>
    <col min="7436" max="7436" width="5.28515625" style="684" customWidth="1"/>
    <col min="7437" max="7437" width="5.5703125" style="684" customWidth="1"/>
    <col min="7438" max="7438" width="5.85546875" style="684" customWidth="1"/>
    <col min="7439" max="7439" width="6.5703125" style="684" customWidth="1"/>
    <col min="7440" max="7440" width="5.28515625" style="684" customWidth="1"/>
    <col min="7441" max="7441" width="6.5703125" style="684" customWidth="1"/>
    <col min="7442" max="7552" width="11.7109375" style="684" customWidth="1"/>
    <col min="7553" max="7680" width="11.7109375" style="684"/>
    <col min="7681" max="7681" width="6.7109375" style="684" customWidth="1"/>
    <col min="7682" max="7682" width="5.5703125" style="684" customWidth="1"/>
    <col min="7683" max="7683" width="6.5703125" style="684" customWidth="1"/>
    <col min="7684" max="7684" width="4.42578125" style="684" customWidth="1"/>
    <col min="7685" max="7685" width="6.5703125" style="684" customWidth="1"/>
    <col min="7686" max="7686" width="5.85546875" style="684" customWidth="1"/>
    <col min="7687" max="7687" width="6.5703125" style="684" customWidth="1"/>
    <col min="7688" max="7688" width="4.7109375" style="684" customWidth="1"/>
    <col min="7689" max="7689" width="6" style="684" customWidth="1"/>
    <col min="7690" max="7690" width="4.42578125" style="684" customWidth="1"/>
    <col min="7691" max="7691" width="6.5703125" style="684" customWidth="1"/>
    <col min="7692" max="7692" width="5.28515625" style="684" customWidth="1"/>
    <col min="7693" max="7693" width="5.5703125" style="684" customWidth="1"/>
    <col min="7694" max="7694" width="5.85546875" style="684" customWidth="1"/>
    <col min="7695" max="7695" width="6.5703125" style="684" customWidth="1"/>
    <col min="7696" max="7696" width="5.28515625" style="684" customWidth="1"/>
    <col min="7697" max="7697" width="6.5703125" style="684" customWidth="1"/>
    <col min="7698" max="7808" width="11.7109375" style="684" customWidth="1"/>
    <col min="7809" max="7936" width="11.7109375" style="684"/>
    <col min="7937" max="7937" width="6.7109375" style="684" customWidth="1"/>
    <col min="7938" max="7938" width="5.5703125" style="684" customWidth="1"/>
    <col min="7939" max="7939" width="6.5703125" style="684" customWidth="1"/>
    <col min="7940" max="7940" width="4.42578125" style="684" customWidth="1"/>
    <col min="7941" max="7941" width="6.5703125" style="684" customWidth="1"/>
    <col min="7942" max="7942" width="5.85546875" style="684" customWidth="1"/>
    <col min="7943" max="7943" width="6.5703125" style="684" customWidth="1"/>
    <col min="7944" max="7944" width="4.7109375" style="684" customWidth="1"/>
    <col min="7945" max="7945" width="6" style="684" customWidth="1"/>
    <col min="7946" max="7946" width="4.42578125" style="684" customWidth="1"/>
    <col min="7947" max="7947" width="6.5703125" style="684" customWidth="1"/>
    <col min="7948" max="7948" width="5.28515625" style="684" customWidth="1"/>
    <col min="7949" max="7949" width="5.5703125" style="684" customWidth="1"/>
    <col min="7950" max="7950" width="5.85546875" style="684" customWidth="1"/>
    <col min="7951" max="7951" width="6.5703125" style="684" customWidth="1"/>
    <col min="7952" max="7952" width="5.28515625" style="684" customWidth="1"/>
    <col min="7953" max="7953" width="6.5703125" style="684" customWidth="1"/>
    <col min="7954" max="8064" width="11.7109375" style="684" customWidth="1"/>
    <col min="8065" max="8192" width="11.7109375" style="684"/>
    <col min="8193" max="8193" width="6.7109375" style="684" customWidth="1"/>
    <col min="8194" max="8194" width="5.5703125" style="684" customWidth="1"/>
    <col min="8195" max="8195" width="6.5703125" style="684" customWidth="1"/>
    <col min="8196" max="8196" width="4.42578125" style="684" customWidth="1"/>
    <col min="8197" max="8197" width="6.5703125" style="684" customWidth="1"/>
    <col min="8198" max="8198" width="5.85546875" style="684" customWidth="1"/>
    <col min="8199" max="8199" width="6.5703125" style="684" customWidth="1"/>
    <col min="8200" max="8200" width="4.7109375" style="684" customWidth="1"/>
    <col min="8201" max="8201" width="6" style="684" customWidth="1"/>
    <col min="8202" max="8202" width="4.42578125" style="684" customWidth="1"/>
    <col min="8203" max="8203" width="6.5703125" style="684" customWidth="1"/>
    <col min="8204" max="8204" width="5.28515625" style="684" customWidth="1"/>
    <col min="8205" max="8205" width="5.5703125" style="684" customWidth="1"/>
    <col min="8206" max="8206" width="5.85546875" style="684" customWidth="1"/>
    <col min="8207" max="8207" width="6.5703125" style="684" customWidth="1"/>
    <col min="8208" max="8208" width="5.28515625" style="684" customWidth="1"/>
    <col min="8209" max="8209" width="6.5703125" style="684" customWidth="1"/>
    <col min="8210" max="8320" width="11.7109375" style="684" customWidth="1"/>
    <col min="8321" max="8448" width="11.7109375" style="684"/>
    <col min="8449" max="8449" width="6.7109375" style="684" customWidth="1"/>
    <col min="8450" max="8450" width="5.5703125" style="684" customWidth="1"/>
    <col min="8451" max="8451" width="6.5703125" style="684" customWidth="1"/>
    <col min="8452" max="8452" width="4.42578125" style="684" customWidth="1"/>
    <col min="8453" max="8453" width="6.5703125" style="684" customWidth="1"/>
    <col min="8454" max="8454" width="5.85546875" style="684" customWidth="1"/>
    <col min="8455" max="8455" width="6.5703125" style="684" customWidth="1"/>
    <col min="8456" max="8456" width="4.7109375" style="684" customWidth="1"/>
    <col min="8457" max="8457" width="6" style="684" customWidth="1"/>
    <col min="8458" max="8458" width="4.42578125" style="684" customWidth="1"/>
    <col min="8459" max="8459" width="6.5703125" style="684" customWidth="1"/>
    <col min="8460" max="8460" width="5.28515625" style="684" customWidth="1"/>
    <col min="8461" max="8461" width="5.5703125" style="684" customWidth="1"/>
    <col min="8462" max="8462" width="5.85546875" style="684" customWidth="1"/>
    <col min="8463" max="8463" width="6.5703125" style="684" customWidth="1"/>
    <col min="8464" max="8464" width="5.28515625" style="684" customWidth="1"/>
    <col min="8465" max="8465" width="6.5703125" style="684" customWidth="1"/>
    <col min="8466" max="8576" width="11.7109375" style="684" customWidth="1"/>
    <col min="8577" max="8704" width="11.7109375" style="684"/>
    <col min="8705" max="8705" width="6.7109375" style="684" customWidth="1"/>
    <col min="8706" max="8706" width="5.5703125" style="684" customWidth="1"/>
    <col min="8707" max="8707" width="6.5703125" style="684" customWidth="1"/>
    <col min="8708" max="8708" width="4.42578125" style="684" customWidth="1"/>
    <col min="8709" max="8709" width="6.5703125" style="684" customWidth="1"/>
    <col min="8710" max="8710" width="5.85546875" style="684" customWidth="1"/>
    <col min="8711" max="8711" width="6.5703125" style="684" customWidth="1"/>
    <col min="8712" max="8712" width="4.7109375" style="684" customWidth="1"/>
    <col min="8713" max="8713" width="6" style="684" customWidth="1"/>
    <col min="8714" max="8714" width="4.42578125" style="684" customWidth="1"/>
    <col min="8715" max="8715" width="6.5703125" style="684" customWidth="1"/>
    <col min="8716" max="8716" width="5.28515625" style="684" customWidth="1"/>
    <col min="8717" max="8717" width="5.5703125" style="684" customWidth="1"/>
    <col min="8718" max="8718" width="5.85546875" style="684" customWidth="1"/>
    <col min="8719" max="8719" width="6.5703125" style="684" customWidth="1"/>
    <col min="8720" max="8720" width="5.28515625" style="684" customWidth="1"/>
    <col min="8721" max="8721" width="6.5703125" style="684" customWidth="1"/>
    <col min="8722" max="8832" width="11.7109375" style="684" customWidth="1"/>
    <col min="8833" max="8960" width="11.7109375" style="684"/>
    <col min="8961" max="8961" width="6.7109375" style="684" customWidth="1"/>
    <col min="8962" max="8962" width="5.5703125" style="684" customWidth="1"/>
    <col min="8963" max="8963" width="6.5703125" style="684" customWidth="1"/>
    <col min="8964" max="8964" width="4.42578125" style="684" customWidth="1"/>
    <col min="8965" max="8965" width="6.5703125" style="684" customWidth="1"/>
    <col min="8966" max="8966" width="5.85546875" style="684" customWidth="1"/>
    <col min="8967" max="8967" width="6.5703125" style="684" customWidth="1"/>
    <col min="8968" max="8968" width="4.7109375" style="684" customWidth="1"/>
    <col min="8969" max="8969" width="6" style="684" customWidth="1"/>
    <col min="8970" max="8970" width="4.42578125" style="684" customWidth="1"/>
    <col min="8971" max="8971" width="6.5703125" style="684" customWidth="1"/>
    <col min="8972" max="8972" width="5.28515625" style="684" customWidth="1"/>
    <col min="8973" max="8973" width="5.5703125" style="684" customWidth="1"/>
    <col min="8974" max="8974" width="5.85546875" style="684" customWidth="1"/>
    <col min="8975" max="8975" width="6.5703125" style="684" customWidth="1"/>
    <col min="8976" max="8976" width="5.28515625" style="684" customWidth="1"/>
    <col min="8977" max="8977" width="6.5703125" style="684" customWidth="1"/>
    <col min="8978" max="9088" width="11.7109375" style="684" customWidth="1"/>
    <col min="9089" max="9216" width="11.7109375" style="684"/>
    <col min="9217" max="9217" width="6.7109375" style="684" customWidth="1"/>
    <col min="9218" max="9218" width="5.5703125" style="684" customWidth="1"/>
    <col min="9219" max="9219" width="6.5703125" style="684" customWidth="1"/>
    <col min="9220" max="9220" width="4.42578125" style="684" customWidth="1"/>
    <col min="9221" max="9221" width="6.5703125" style="684" customWidth="1"/>
    <col min="9222" max="9222" width="5.85546875" style="684" customWidth="1"/>
    <col min="9223" max="9223" width="6.5703125" style="684" customWidth="1"/>
    <col min="9224" max="9224" width="4.7109375" style="684" customWidth="1"/>
    <col min="9225" max="9225" width="6" style="684" customWidth="1"/>
    <col min="9226" max="9226" width="4.42578125" style="684" customWidth="1"/>
    <col min="9227" max="9227" width="6.5703125" style="684" customWidth="1"/>
    <col min="9228" max="9228" width="5.28515625" style="684" customWidth="1"/>
    <col min="9229" max="9229" width="5.5703125" style="684" customWidth="1"/>
    <col min="9230" max="9230" width="5.85546875" style="684" customWidth="1"/>
    <col min="9231" max="9231" width="6.5703125" style="684" customWidth="1"/>
    <col min="9232" max="9232" width="5.28515625" style="684" customWidth="1"/>
    <col min="9233" max="9233" width="6.5703125" style="684" customWidth="1"/>
    <col min="9234" max="9344" width="11.7109375" style="684" customWidth="1"/>
    <col min="9345" max="9472" width="11.7109375" style="684"/>
    <col min="9473" max="9473" width="6.7109375" style="684" customWidth="1"/>
    <col min="9474" max="9474" width="5.5703125" style="684" customWidth="1"/>
    <col min="9475" max="9475" width="6.5703125" style="684" customWidth="1"/>
    <col min="9476" max="9476" width="4.42578125" style="684" customWidth="1"/>
    <col min="9477" max="9477" width="6.5703125" style="684" customWidth="1"/>
    <col min="9478" max="9478" width="5.85546875" style="684" customWidth="1"/>
    <col min="9479" max="9479" width="6.5703125" style="684" customWidth="1"/>
    <col min="9480" max="9480" width="4.7109375" style="684" customWidth="1"/>
    <col min="9481" max="9481" width="6" style="684" customWidth="1"/>
    <col min="9482" max="9482" width="4.42578125" style="684" customWidth="1"/>
    <col min="9483" max="9483" width="6.5703125" style="684" customWidth="1"/>
    <col min="9484" max="9484" width="5.28515625" style="684" customWidth="1"/>
    <col min="9485" max="9485" width="5.5703125" style="684" customWidth="1"/>
    <col min="9486" max="9486" width="5.85546875" style="684" customWidth="1"/>
    <col min="9487" max="9487" width="6.5703125" style="684" customWidth="1"/>
    <col min="9488" max="9488" width="5.28515625" style="684" customWidth="1"/>
    <col min="9489" max="9489" width="6.5703125" style="684" customWidth="1"/>
    <col min="9490" max="9600" width="11.7109375" style="684" customWidth="1"/>
    <col min="9601" max="9728" width="11.7109375" style="684"/>
    <col min="9729" max="9729" width="6.7109375" style="684" customWidth="1"/>
    <col min="9730" max="9730" width="5.5703125" style="684" customWidth="1"/>
    <col min="9731" max="9731" width="6.5703125" style="684" customWidth="1"/>
    <col min="9732" max="9732" width="4.42578125" style="684" customWidth="1"/>
    <col min="9733" max="9733" width="6.5703125" style="684" customWidth="1"/>
    <col min="9734" max="9734" width="5.85546875" style="684" customWidth="1"/>
    <col min="9735" max="9735" width="6.5703125" style="684" customWidth="1"/>
    <col min="9736" max="9736" width="4.7109375" style="684" customWidth="1"/>
    <col min="9737" max="9737" width="6" style="684" customWidth="1"/>
    <col min="9738" max="9738" width="4.42578125" style="684" customWidth="1"/>
    <col min="9739" max="9739" width="6.5703125" style="684" customWidth="1"/>
    <col min="9740" max="9740" width="5.28515625" style="684" customWidth="1"/>
    <col min="9741" max="9741" width="5.5703125" style="684" customWidth="1"/>
    <col min="9742" max="9742" width="5.85546875" style="684" customWidth="1"/>
    <col min="9743" max="9743" width="6.5703125" style="684" customWidth="1"/>
    <col min="9744" max="9744" width="5.28515625" style="684" customWidth="1"/>
    <col min="9745" max="9745" width="6.5703125" style="684" customWidth="1"/>
    <col min="9746" max="9856" width="11.7109375" style="684" customWidth="1"/>
    <col min="9857" max="9984" width="11.7109375" style="684"/>
    <col min="9985" max="9985" width="6.7109375" style="684" customWidth="1"/>
    <col min="9986" max="9986" width="5.5703125" style="684" customWidth="1"/>
    <col min="9987" max="9987" width="6.5703125" style="684" customWidth="1"/>
    <col min="9988" max="9988" width="4.42578125" style="684" customWidth="1"/>
    <col min="9989" max="9989" width="6.5703125" style="684" customWidth="1"/>
    <col min="9990" max="9990" width="5.85546875" style="684" customWidth="1"/>
    <col min="9991" max="9991" width="6.5703125" style="684" customWidth="1"/>
    <col min="9992" max="9992" width="4.7109375" style="684" customWidth="1"/>
    <col min="9993" max="9993" width="6" style="684" customWidth="1"/>
    <col min="9994" max="9994" width="4.42578125" style="684" customWidth="1"/>
    <col min="9995" max="9995" width="6.5703125" style="684" customWidth="1"/>
    <col min="9996" max="9996" width="5.28515625" style="684" customWidth="1"/>
    <col min="9997" max="9997" width="5.5703125" style="684" customWidth="1"/>
    <col min="9998" max="9998" width="5.85546875" style="684" customWidth="1"/>
    <col min="9999" max="9999" width="6.5703125" style="684" customWidth="1"/>
    <col min="10000" max="10000" width="5.28515625" style="684" customWidth="1"/>
    <col min="10001" max="10001" width="6.5703125" style="684" customWidth="1"/>
    <col min="10002" max="10112" width="11.7109375" style="684" customWidth="1"/>
    <col min="10113" max="10240" width="11.7109375" style="684"/>
    <col min="10241" max="10241" width="6.7109375" style="684" customWidth="1"/>
    <col min="10242" max="10242" width="5.5703125" style="684" customWidth="1"/>
    <col min="10243" max="10243" width="6.5703125" style="684" customWidth="1"/>
    <col min="10244" max="10244" width="4.42578125" style="684" customWidth="1"/>
    <col min="10245" max="10245" width="6.5703125" style="684" customWidth="1"/>
    <col min="10246" max="10246" width="5.85546875" style="684" customWidth="1"/>
    <col min="10247" max="10247" width="6.5703125" style="684" customWidth="1"/>
    <col min="10248" max="10248" width="4.7109375" style="684" customWidth="1"/>
    <col min="10249" max="10249" width="6" style="684" customWidth="1"/>
    <col min="10250" max="10250" width="4.42578125" style="684" customWidth="1"/>
    <col min="10251" max="10251" width="6.5703125" style="684" customWidth="1"/>
    <col min="10252" max="10252" width="5.28515625" style="684" customWidth="1"/>
    <col min="10253" max="10253" width="5.5703125" style="684" customWidth="1"/>
    <col min="10254" max="10254" width="5.85546875" style="684" customWidth="1"/>
    <col min="10255" max="10255" width="6.5703125" style="684" customWidth="1"/>
    <col min="10256" max="10256" width="5.28515625" style="684" customWidth="1"/>
    <col min="10257" max="10257" width="6.5703125" style="684" customWidth="1"/>
    <col min="10258" max="10368" width="11.7109375" style="684" customWidth="1"/>
    <col min="10369" max="10496" width="11.7109375" style="684"/>
    <col min="10497" max="10497" width="6.7109375" style="684" customWidth="1"/>
    <col min="10498" max="10498" width="5.5703125" style="684" customWidth="1"/>
    <col min="10499" max="10499" width="6.5703125" style="684" customWidth="1"/>
    <col min="10500" max="10500" width="4.42578125" style="684" customWidth="1"/>
    <col min="10501" max="10501" width="6.5703125" style="684" customWidth="1"/>
    <col min="10502" max="10502" width="5.85546875" style="684" customWidth="1"/>
    <col min="10503" max="10503" width="6.5703125" style="684" customWidth="1"/>
    <col min="10504" max="10504" width="4.7109375" style="684" customWidth="1"/>
    <col min="10505" max="10505" width="6" style="684" customWidth="1"/>
    <col min="10506" max="10506" width="4.42578125" style="684" customWidth="1"/>
    <col min="10507" max="10507" width="6.5703125" style="684" customWidth="1"/>
    <col min="10508" max="10508" width="5.28515625" style="684" customWidth="1"/>
    <col min="10509" max="10509" width="5.5703125" style="684" customWidth="1"/>
    <col min="10510" max="10510" width="5.85546875" style="684" customWidth="1"/>
    <col min="10511" max="10511" width="6.5703125" style="684" customWidth="1"/>
    <col min="10512" max="10512" width="5.28515625" style="684" customWidth="1"/>
    <col min="10513" max="10513" width="6.5703125" style="684" customWidth="1"/>
    <col min="10514" max="10624" width="11.7109375" style="684" customWidth="1"/>
    <col min="10625" max="10752" width="11.7109375" style="684"/>
    <col min="10753" max="10753" width="6.7109375" style="684" customWidth="1"/>
    <col min="10754" max="10754" width="5.5703125" style="684" customWidth="1"/>
    <col min="10755" max="10755" width="6.5703125" style="684" customWidth="1"/>
    <col min="10756" max="10756" width="4.42578125" style="684" customWidth="1"/>
    <col min="10757" max="10757" width="6.5703125" style="684" customWidth="1"/>
    <col min="10758" max="10758" width="5.85546875" style="684" customWidth="1"/>
    <col min="10759" max="10759" width="6.5703125" style="684" customWidth="1"/>
    <col min="10760" max="10760" width="4.7109375" style="684" customWidth="1"/>
    <col min="10761" max="10761" width="6" style="684" customWidth="1"/>
    <col min="10762" max="10762" width="4.42578125" style="684" customWidth="1"/>
    <col min="10763" max="10763" width="6.5703125" style="684" customWidth="1"/>
    <col min="10764" max="10764" width="5.28515625" style="684" customWidth="1"/>
    <col min="10765" max="10765" width="5.5703125" style="684" customWidth="1"/>
    <col min="10766" max="10766" width="5.85546875" style="684" customWidth="1"/>
    <col min="10767" max="10767" width="6.5703125" style="684" customWidth="1"/>
    <col min="10768" max="10768" width="5.28515625" style="684" customWidth="1"/>
    <col min="10769" max="10769" width="6.5703125" style="684" customWidth="1"/>
    <col min="10770" max="10880" width="11.7109375" style="684" customWidth="1"/>
    <col min="10881" max="11008" width="11.7109375" style="684"/>
    <col min="11009" max="11009" width="6.7109375" style="684" customWidth="1"/>
    <col min="11010" max="11010" width="5.5703125" style="684" customWidth="1"/>
    <col min="11011" max="11011" width="6.5703125" style="684" customWidth="1"/>
    <col min="11012" max="11012" width="4.42578125" style="684" customWidth="1"/>
    <col min="11013" max="11013" width="6.5703125" style="684" customWidth="1"/>
    <col min="11014" max="11014" width="5.85546875" style="684" customWidth="1"/>
    <col min="11015" max="11015" width="6.5703125" style="684" customWidth="1"/>
    <col min="11016" max="11016" width="4.7109375" style="684" customWidth="1"/>
    <col min="11017" max="11017" width="6" style="684" customWidth="1"/>
    <col min="11018" max="11018" width="4.42578125" style="684" customWidth="1"/>
    <col min="11019" max="11019" width="6.5703125" style="684" customWidth="1"/>
    <col min="11020" max="11020" width="5.28515625" style="684" customWidth="1"/>
    <col min="11021" max="11021" width="5.5703125" style="684" customWidth="1"/>
    <col min="11022" max="11022" width="5.85546875" style="684" customWidth="1"/>
    <col min="11023" max="11023" width="6.5703125" style="684" customWidth="1"/>
    <col min="11024" max="11024" width="5.28515625" style="684" customWidth="1"/>
    <col min="11025" max="11025" width="6.5703125" style="684" customWidth="1"/>
    <col min="11026" max="11136" width="11.7109375" style="684" customWidth="1"/>
    <col min="11137" max="11264" width="11.7109375" style="684"/>
    <col min="11265" max="11265" width="6.7109375" style="684" customWidth="1"/>
    <col min="11266" max="11266" width="5.5703125" style="684" customWidth="1"/>
    <col min="11267" max="11267" width="6.5703125" style="684" customWidth="1"/>
    <col min="11268" max="11268" width="4.42578125" style="684" customWidth="1"/>
    <col min="11269" max="11269" width="6.5703125" style="684" customWidth="1"/>
    <col min="11270" max="11270" width="5.85546875" style="684" customWidth="1"/>
    <col min="11271" max="11271" width="6.5703125" style="684" customWidth="1"/>
    <col min="11272" max="11272" width="4.7109375" style="684" customWidth="1"/>
    <col min="11273" max="11273" width="6" style="684" customWidth="1"/>
    <col min="11274" max="11274" width="4.42578125" style="684" customWidth="1"/>
    <col min="11275" max="11275" width="6.5703125" style="684" customWidth="1"/>
    <col min="11276" max="11276" width="5.28515625" style="684" customWidth="1"/>
    <col min="11277" max="11277" width="5.5703125" style="684" customWidth="1"/>
    <col min="11278" max="11278" width="5.85546875" style="684" customWidth="1"/>
    <col min="11279" max="11279" width="6.5703125" style="684" customWidth="1"/>
    <col min="11280" max="11280" width="5.28515625" style="684" customWidth="1"/>
    <col min="11281" max="11281" width="6.5703125" style="684" customWidth="1"/>
    <col min="11282" max="11392" width="11.7109375" style="684" customWidth="1"/>
    <col min="11393" max="11520" width="11.7109375" style="684"/>
    <col min="11521" max="11521" width="6.7109375" style="684" customWidth="1"/>
    <col min="11522" max="11522" width="5.5703125" style="684" customWidth="1"/>
    <col min="11523" max="11523" width="6.5703125" style="684" customWidth="1"/>
    <col min="11524" max="11524" width="4.42578125" style="684" customWidth="1"/>
    <col min="11525" max="11525" width="6.5703125" style="684" customWidth="1"/>
    <col min="11526" max="11526" width="5.85546875" style="684" customWidth="1"/>
    <col min="11527" max="11527" width="6.5703125" style="684" customWidth="1"/>
    <col min="11528" max="11528" width="4.7109375" style="684" customWidth="1"/>
    <col min="11529" max="11529" width="6" style="684" customWidth="1"/>
    <col min="11530" max="11530" width="4.42578125" style="684" customWidth="1"/>
    <col min="11531" max="11531" width="6.5703125" style="684" customWidth="1"/>
    <col min="11532" max="11532" width="5.28515625" style="684" customWidth="1"/>
    <col min="11533" max="11533" width="5.5703125" style="684" customWidth="1"/>
    <col min="11534" max="11534" width="5.85546875" style="684" customWidth="1"/>
    <col min="11535" max="11535" width="6.5703125" style="684" customWidth="1"/>
    <col min="11536" max="11536" width="5.28515625" style="684" customWidth="1"/>
    <col min="11537" max="11537" width="6.5703125" style="684" customWidth="1"/>
    <col min="11538" max="11648" width="11.7109375" style="684" customWidth="1"/>
    <col min="11649" max="11776" width="11.7109375" style="684"/>
    <col min="11777" max="11777" width="6.7109375" style="684" customWidth="1"/>
    <col min="11778" max="11778" width="5.5703125" style="684" customWidth="1"/>
    <col min="11779" max="11779" width="6.5703125" style="684" customWidth="1"/>
    <col min="11780" max="11780" width="4.42578125" style="684" customWidth="1"/>
    <col min="11781" max="11781" width="6.5703125" style="684" customWidth="1"/>
    <col min="11782" max="11782" width="5.85546875" style="684" customWidth="1"/>
    <col min="11783" max="11783" width="6.5703125" style="684" customWidth="1"/>
    <col min="11784" max="11784" width="4.7109375" style="684" customWidth="1"/>
    <col min="11785" max="11785" width="6" style="684" customWidth="1"/>
    <col min="11786" max="11786" width="4.42578125" style="684" customWidth="1"/>
    <col min="11787" max="11787" width="6.5703125" style="684" customWidth="1"/>
    <col min="11788" max="11788" width="5.28515625" style="684" customWidth="1"/>
    <col min="11789" max="11789" width="5.5703125" style="684" customWidth="1"/>
    <col min="11790" max="11790" width="5.85546875" style="684" customWidth="1"/>
    <col min="11791" max="11791" width="6.5703125" style="684" customWidth="1"/>
    <col min="11792" max="11792" width="5.28515625" style="684" customWidth="1"/>
    <col min="11793" max="11793" width="6.5703125" style="684" customWidth="1"/>
    <col min="11794" max="11904" width="11.7109375" style="684" customWidth="1"/>
    <col min="11905" max="12032" width="11.7109375" style="684"/>
    <col min="12033" max="12033" width="6.7109375" style="684" customWidth="1"/>
    <col min="12034" max="12034" width="5.5703125" style="684" customWidth="1"/>
    <col min="12035" max="12035" width="6.5703125" style="684" customWidth="1"/>
    <col min="12036" max="12036" width="4.42578125" style="684" customWidth="1"/>
    <col min="12037" max="12037" width="6.5703125" style="684" customWidth="1"/>
    <col min="12038" max="12038" width="5.85546875" style="684" customWidth="1"/>
    <col min="12039" max="12039" width="6.5703125" style="684" customWidth="1"/>
    <col min="12040" max="12040" width="4.7109375" style="684" customWidth="1"/>
    <col min="12041" max="12041" width="6" style="684" customWidth="1"/>
    <col min="12042" max="12042" width="4.42578125" style="684" customWidth="1"/>
    <col min="12043" max="12043" width="6.5703125" style="684" customWidth="1"/>
    <col min="12044" max="12044" width="5.28515625" style="684" customWidth="1"/>
    <col min="12045" max="12045" width="5.5703125" style="684" customWidth="1"/>
    <col min="12046" max="12046" width="5.85546875" style="684" customWidth="1"/>
    <col min="12047" max="12047" width="6.5703125" style="684" customWidth="1"/>
    <col min="12048" max="12048" width="5.28515625" style="684" customWidth="1"/>
    <col min="12049" max="12049" width="6.5703125" style="684" customWidth="1"/>
    <col min="12050" max="12160" width="11.7109375" style="684" customWidth="1"/>
    <col min="12161" max="12288" width="11.7109375" style="684"/>
    <col min="12289" max="12289" width="6.7109375" style="684" customWidth="1"/>
    <col min="12290" max="12290" width="5.5703125" style="684" customWidth="1"/>
    <col min="12291" max="12291" width="6.5703125" style="684" customWidth="1"/>
    <col min="12292" max="12292" width="4.42578125" style="684" customWidth="1"/>
    <col min="12293" max="12293" width="6.5703125" style="684" customWidth="1"/>
    <col min="12294" max="12294" width="5.85546875" style="684" customWidth="1"/>
    <col min="12295" max="12295" width="6.5703125" style="684" customWidth="1"/>
    <col min="12296" max="12296" width="4.7109375" style="684" customWidth="1"/>
    <col min="12297" max="12297" width="6" style="684" customWidth="1"/>
    <col min="12298" max="12298" width="4.42578125" style="684" customWidth="1"/>
    <col min="12299" max="12299" width="6.5703125" style="684" customWidth="1"/>
    <col min="12300" max="12300" width="5.28515625" style="684" customWidth="1"/>
    <col min="12301" max="12301" width="5.5703125" style="684" customWidth="1"/>
    <col min="12302" max="12302" width="5.85546875" style="684" customWidth="1"/>
    <col min="12303" max="12303" width="6.5703125" style="684" customWidth="1"/>
    <col min="12304" max="12304" width="5.28515625" style="684" customWidth="1"/>
    <col min="12305" max="12305" width="6.5703125" style="684" customWidth="1"/>
    <col min="12306" max="12416" width="11.7109375" style="684" customWidth="1"/>
    <col min="12417" max="12544" width="11.7109375" style="684"/>
    <col min="12545" max="12545" width="6.7109375" style="684" customWidth="1"/>
    <col min="12546" max="12546" width="5.5703125" style="684" customWidth="1"/>
    <col min="12547" max="12547" width="6.5703125" style="684" customWidth="1"/>
    <col min="12548" max="12548" width="4.42578125" style="684" customWidth="1"/>
    <col min="12549" max="12549" width="6.5703125" style="684" customWidth="1"/>
    <col min="12550" max="12550" width="5.85546875" style="684" customWidth="1"/>
    <col min="12551" max="12551" width="6.5703125" style="684" customWidth="1"/>
    <col min="12552" max="12552" width="4.7109375" style="684" customWidth="1"/>
    <col min="12553" max="12553" width="6" style="684" customWidth="1"/>
    <col min="12554" max="12554" width="4.42578125" style="684" customWidth="1"/>
    <col min="12555" max="12555" width="6.5703125" style="684" customWidth="1"/>
    <col min="12556" max="12556" width="5.28515625" style="684" customWidth="1"/>
    <col min="12557" max="12557" width="5.5703125" style="684" customWidth="1"/>
    <col min="12558" max="12558" width="5.85546875" style="684" customWidth="1"/>
    <col min="12559" max="12559" width="6.5703125" style="684" customWidth="1"/>
    <col min="12560" max="12560" width="5.28515625" style="684" customWidth="1"/>
    <col min="12561" max="12561" width="6.5703125" style="684" customWidth="1"/>
    <col min="12562" max="12672" width="11.7109375" style="684" customWidth="1"/>
    <col min="12673" max="12800" width="11.7109375" style="684"/>
    <col min="12801" max="12801" width="6.7109375" style="684" customWidth="1"/>
    <col min="12802" max="12802" width="5.5703125" style="684" customWidth="1"/>
    <col min="12803" max="12803" width="6.5703125" style="684" customWidth="1"/>
    <col min="12804" max="12804" width="4.42578125" style="684" customWidth="1"/>
    <col min="12805" max="12805" width="6.5703125" style="684" customWidth="1"/>
    <col min="12806" max="12806" width="5.85546875" style="684" customWidth="1"/>
    <col min="12807" max="12807" width="6.5703125" style="684" customWidth="1"/>
    <col min="12808" max="12808" width="4.7109375" style="684" customWidth="1"/>
    <col min="12809" max="12809" width="6" style="684" customWidth="1"/>
    <col min="12810" max="12810" width="4.42578125" style="684" customWidth="1"/>
    <col min="12811" max="12811" width="6.5703125" style="684" customWidth="1"/>
    <col min="12812" max="12812" width="5.28515625" style="684" customWidth="1"/>
    <col min="12813" max="12813" width="5.5703125" style="684" customWidth="1"/>
    <col min="12814" max="12814" width="5.85546875" style="684" customWidth="1"/>
    <col min="12815" max="12815" width="6.5703125" style="684" customWidth="1"/>
    <col min="12816" max="12816" width="5.28515625" style="684" customWidth="1"/>
    <col min="12817" max="12817" width="6.5703125" style="684" customWidth="1"/>
    <col min="12818" max="12928" width="11.7109375" style="684" customWidth="1"/>
    <col min="12929" max="13056" width="11.7109375" style="684"/>
    <col min="13057" max="13057" width="6.7109375" style="684" customWidth="1"/>
    <col min="13058" max="13058" width="5.5703125" style="684" customWidth="1"/>
    <col min="13059" max="13059" width="6.5703125" style="684" customWidth="1"/>
    <col min="13060" max="13060" width="4.42578125" style="684" customWidth="1"/>
    <col min="13061" max="13061" width="6.5703125" style="684" customWidth="1"/>
    <col min="13062" max="13062" width="5.85546875" style="684" customWidth="1"/>
    <col min="13063" max="13063" width="6.5703125" style="684" customWidth="1"/>
    <col min="13064" max="13064" width="4.7109375" style="684" customWidth="1"/>
    <col min="13065" max="13065" width="6" style="684" customWidth="1"/>
    <col min="13066" max="13066" width="4.42578125" style="684" customWidth="1"/>
    <col min="13067" max="13067" width="6.5703125" style="684" customWidth="1"/>
    <col min="13068" max="13068" width="5.28515625" style="684" customWidth="1"/>
    <col min="13069" max="13069" width="5.5703125" style="684" customWidth="1"/>
    <col min="13070" max="13070" width="5.85546875" style="684" customWidth="1"/>
    <col min="13071" max="13071" width="6.5703125" style="684" customWidth="1"/>
    <col min="13072" max="13072" width="5.28515625" style="684" customWidth="1"/>
    <col min="13073" max="13073" width="6.5703125" style="684" customWidth="1"/>
    <col min="13074" max="13184" width="11.7109375" style="684" customWidth="1"/>
    <col min="13185" max="13312" width="11.7109375" style="684"/>
    <col min="13313" max="13313" width="6.7109375" style="684" customWidth="1"/>
    <col min="13314" max="13314" width="5.5703125" style="684" customWidth="1"/>
    <col min="13315" max="13315" width="6.5703125" style="684" customWidth="1"/>
    <col min="13316" max="13316" width="4.42578125" style="684" customWidth="1"/>
    <col min="13317" max="13317" width="6.5703125" style="684" customWidth="1"/>
    <col min="13318" max="13318" width="5.85546875" style="684" customWidth="1"/>
    <col min="13319" max="13319" width="6.5703125" style="684" customWidth="1"/>
    <col min="13320" max="13320" width="4.7109375" style="684" customWidth="1"/>
    <col min="13321" max="13321" width="6" style="684" customWidth="1"/>
    <col min="13322" max="13322" width="4.42578125" style="684" customWidth="1"/>
    <col min="13323" max="13323" width="6.5703125" style="684" customWidth="1"/>
    <col min="13324" max="13324" width="5.28515625" style="684" customWidth="1"/>
    <col min="13325" max="13325" width="5.5703125" style="684" customWidth="1"/>
    <col min="13326" max="13326" width="5.85546875" style="684" customWidth="1"/>
    <col min="13327" max="13327" width="6.5703125" style="684" customWidth="1"/>
    <col min="13328" max="13328" width="5.28515625" style="684" customWidth="1"/>
    <col min="13329" max="13329" width="6.5703125" style="684" customWidth="1"/>
    <col min="13330" max="13440" width="11.7109375" style="684" customWidth="1"/>
    <col min="13441" max="13568" width="11.7109375" style="684"/>
    <col min="13569" max="13569" width="6.7109375" style="684" customWidth="1"/>
    <col min="13570" max="13570" width="5.5703125" style="684" customWidth="1"/>
    <col min="13571" max="13571" width="6.5703125" style="684" customWidth="1"/>
    <col min="13572" max="13572" width="4.42578125" style="684" customWidth="1"/>
    <col min="13573" max="13573" width="6.5703125" style="684" customWidth="1"/>
    <col min="13574" max="13574" width="5.85546875" style="684" customWidth="1"/>
    <col min="13575" max="13575" width="6.5703125" style="684" customWidth="1"/>
    <col min="13576" max="13576" width="4.7109375" style="684" customWidth="1"/>
    <col min="13577" max="13577" width="6" style="684" customWidth="1"/>
    <col min="13578" max="13578" width="4.42578125" style="684" customWidth="1"/>
    <col min="13579" max="13579" width="6.5703125" style="684" customWidth="1"/>
    <col min="13580" max="13580" width="5.28515625" style="684" customWidth="1"/>
    <col min="13581" max="13581" width="5.5703125" style="684" customWidth="1"/>
    <col min="13582" max="13582" width="5.85546875" style="684" customWidth="1"/>
    <col min="13583" max="13583" width="6.5703125" style="684" customWidth="1"/>
    <col min="13584" max="13584" width="5.28515625" style="684" customWidth="1"/>
    <col min="13585" max="13585" width="6.5703125" style="684" customWidth="1"/>
    <col min="13586" max="13696" width="11.7109375" style="684" customWidth="1"/>
    <col min="13697" max="13824" width="11.7109375" style="684"/>
    <col min="13825" max="13825" width="6.7109375" style="684" customWidth="1"/>
    <col min="13826" max="13826" width="5.5703125" style="684" customWidth="1"/>
    <col min="13827" max="13827" width="6.5703125" style="684" customWidth="1"/>
    <col min="13828" max="13828" width="4.42578125" style="684" customWidth="1"/>
    <col min="13829" max="13829" width="6.5703125" style="684" customWidth="1"/>
    <col min="13830" max="13830" width="5.85546875" style="684" customWidth="1"/>
    <col min="13831" max="13831" width="6.5703125" style="684" customWidth="1"/>
    <col min="13832" max="13832" width="4.7109375" style="684" customWidth="1"/>
    <col min="13833" max="13833" width="6" style="684" customWidth="1"/>
    <col min="13834" max="13834" width="4.42578125" style="684" customWidth="1"/>
    <col min="13835" max="13835" width="6.5703125" style="684" customWidth="1"/>
    <col min="13836" max="13836" width="5.28515625" style="684" customWidth="1"/>
    <col min="13837" max="13837" width="5.5703125" style="684" customWidth="1"/>
    <col min="13838" max="13838" width="5.85546875" style="684" customWidth="1"/>
    <col min="13839" max="13839" width="6.5703125" style="684" customWidth="1"/>
    <col min="13840" max="13840" width="5.28515625" style="684" customWidth="1"/>
    <col min="13841" max="13841" width="6.5703125" style="684" customWidth="1"/>
    <col min="13842" max="13952" width="11.7109375" style="684" customWidth="1"/>
    <col min="13953" max="14080" width="11.7109375" style="684"/>
    <col min="14081" max="14081" width="6.7109375" style="684" customWidth="1"/>
    <col min="14082" max="14082" width="5.5703125" style="684" customWidth="1"/>
    <col min="14083" max="14083" width="6.5703125" style="684" customWidth="1"/>
    <col min="14084" max="14084" width="4.42578125" style="684" customWidth="1"/>
    <col min="14085" max="14085" width="6.5703125" style="684" customWidth="1"/>
    <col min="14086" max="14086" width="5.85546875" style="684" customWidth="1"/>
    <col min="14087" max="14087" width="6.5703125" style="684" customWidth="1"/>
    <col min="14088" max="14088" width="4.7109375" style="684" customWidth="1"/>
    <col min="14089" max="14089" width="6" style="684" customWidth="1"/>
    <col min="14090" max="14090" width="4.42578125" style="684" customWidth="1"/>
    <col min="14091" max="14091" width="6.5703125" style="684" customWidth="1"/>
    <col min="14092" max="14092" width="5.28515625" style="684" customWidth="1"/>
    <col min="14093" max="14093" width="5.5703125" style="684" customWidth="1"/>
    <col min="14094" max="14094" width="5.85546875" style="684" customWidth="1"/>
    <col min="14095" max="14095" width="6.5703125" style="684" customWidth="1"/>
    <col min="14096" max="14096" width="5.28515625" style="684" customWidth="1"/>
    <col min="14097" max="14097" width="6.5703125" style="684" customWidth="1"/>
    <col min="14098" max="14208" width="11.7109375" style="684" customWidth="1"/>
    <col min="14209" max="14336" width="11.7109375" style="684"/>
    <col min="14337" max="14337" width="6.7109375" style="684" customWidth="1"/>
    <col min="14338" max="14338" width="5.5703125" style="684" customWidth="1"/>
    <col min="14339" max="14339" width="6.5703125" style="684" customWidth="1"/>
    <col min="14340" max="14340" width="4.42578125" style="684" customWidth="1"/>
    <col min="14341" max="14341" width="6.5703125" style="684" customWidth="1"/>
    <col min="14342" max="14342" width="5.85546875" style="684" customWidth="1"/>
    <col min="14343" max="14343" width="6.5703125" style="684" customWidth="1"/>
    <col min="14344" max="14344" width="4.7109375" style="684" customWidth="1"/>
    <col min="14345" max="14345" width="6" style="684" customWidth="1"/>
    <col min="14346" max="14346" width="4.42578125" style="684" customWidth="1"/>
    <col min="14347" max="14347" width="6.5703125" style="684" customWidth="1"/>
    <col min="14348" max="14348" width="5.28515625" style="684" customWidth="1"/>
    <col min="14349" max="14349" width="5.5703125" style="684" customWidth="1"/>
    <col min="14350" max="14350" width="5.85546875" style="684" customWidth="1"/>
    <col min="14351" max="14351" width="6.5703125" style="684" customWidth="1"/>
    <col min="14352" max="14352" width="5.28515625" style="684" customWidth="1"/>
    <col min="14353" max="14353" width="6.5703125" style="684" customWidth="1"/>
    <col min="14354" max="14464" width="11.7109375" style="684" customWidth="1"/>
    <col min="14465" max="14592" width="11.7109375" style="684"/>
    <col min="14593" max="14593" width="6.7109375" style="684" customWidth="1"/>
    <col min="14594" max="14594" width="5.5703125" style="684" customWidth="1"/>
    <col min="14595" max="14595" width="6.5703125" style="684" customWidth="1"/>
    <col min="14596" max="14596" width="4.42578125" style="684" customWidth="1"/>
    <col min="14597" max="14597" width="6.5703125" style="684" customWidth="1"/>
    <col min="14598" max="14598" width="5.85546875" style="684" customWidth="1"/>
    <col min="14599" max="14599" width="6.5703125" style="684" customWidth="1"/>
    <col min="14600" max="14600" width="4.7109375" style="684" customWidth="1"/>
    <col min="14601" max="14601" width="6" style="684" customWidth="1"/>
    <col min="14602" max="14602" width="4.42578125" style="684" customWidth="1"/>
    <col min="14603" max="14603" width="6.5703125" style="684" customWidth="1"/>
    <col min="14604" max="14604" width="5.28515625" style="684" customWidth="1"/>
    <col min="14605" max="14605" width="5.5703125" style="684" customWidth="1"/>
    <col min="14606" max="14606" width="5.85546875" style="684" customWidth="1"/>
    <col min="14607" max="14607" width="6.5703125" style="684" customWidth="1"/>
    <col min="14608" max="14608" width="5.28515625" style="684" customWidth="1"/>
    <col min="14609" max="14609" width="6.5703125" style="684" customWidth="1"/>
    <col min="14610" max="14720" width="11.7109375" style="684" customWidth="1"/>
    <col min="14721" max="14848" width="11.7109375" style="684"/>
    <col min="14849" max="14849" width="6.7109375" style="684" customWidth="1"/>
    <col min="14850" max="14850" width="5.5703125" style="684" customWidth="1"/>
    <col min="14851" max="14851" width="6.5703125" style="684" customWidth="1"/>
    <col min="14852" max="14852" width="4.42578125" style="684" customWidth="1"/>
    <col min="14853" max="14853" width="6.5703125" style="684" customWidth="1"/>
    <col min="14854" max="14854" width="5.85546875" style="684" customWidth="1"/>
    <col min="14855" max="14855" width="6.5703125" style="684" customWidth="1"/>
    <col min="14856" max="14856" width="4.7109375" style="684" customWidth="1"/>
    <col min="14857" max="14857" width="6" style="684" customWidth="1"/>
    <col min="14858" max="14858" width="4.42578125" style="684" customWidth="1"/>
    <col min="14859" max="14859" width="6.5703125" style="684" customWidth="1"/>
    <col min="14860" max="14860" width="5.28515625" style="684" customWidth="1"/>
    <col min="14861" max="14861" width="5.5703125" style="684" customWidth="1"/>
    <col min="14862" max="14862" width="5.85546875" style="684" customWidth="1"/>
    <col min="14863" max="14863" width="6.5703125" style="684" customWidth="1"/>
    <col min="14864" max="14864" width="5.28515625" style="684" customWidth="1"/>
    <col min="14865" max="14865" width="6.5703125" style="684" customWidth="1"/>
    <col min="14866" max="14976" width="11.7109375" style="684" customWidth="1"/>
    <col min="14977" max="15104" width="11.7109375" style="684"/>
    <col min="15105" max="15105" width="6.7109375" style="684" customWidth="1"/>
    <col min="15106" max="15106" width="5.5703125" style="684" customWidth="1"/>
    <col min="15107" max="15107" width="6.5703125" style="684" customWidth="1"/>
    <col min="15108" max="15108" width="4.42578125" style="684" customWidth="1"/>
    <col min="15109" max="15109" width="6.5703125" style="684" customWidth="1"/>
    <col min="15110" max="15110" width="5.85546875" style="684" customWidth="1"/>
    <col min="15111" max="15111" width="6.5703125" style="684" customWidth="1"/>
    <col min="15112" max="15112" width="4.7109375" style="684" customWidth="1"/>
    <col min="15113" max="15113" width="6" style="684" customWidth="1"/>
    <col min="15114" max="15114" width="4.42578125" style="684" customWidth="1"/>
    <col min="15115" max="15115" width="6.5703125" style="684" customWidth="1"/>
    <col min="15116" max="15116" width="5.28515625" style="684" customWidth="1"/>
    <col min="15117" max="15117" width="5.5703125" style="684" customWidth="1"/>
    <col min="15118" max="15118" width="5.85546875" style="684" customWidth="1"/>
    <col min="15119" max="15119" width="6.5703125" style="684" customWidth="1"/>
    <col min="15120" max="15120" width="5.28515625" style="684" customWidth="1"/>
    <col min="15121" max="15121" width="6.5703125" style="684" customWidth="1"/>
    <col min="15122" max="15232" width="11.7109375" style="684" customWidth="1"/>
    <col min="15233" max="15360" width="11.7109375" style="684"/>
    <col min="15361" max="15361" width="6.7109375" style="684" customWidth="1"/>
    <col min="15362" max="15362" width="5.5703125" style="684" customWidth="1"/>
    <col min="15363" max="15363" width="6.5703125" style="684" customWidth="1"/>
    <col min="15364" max="15364" width="4.42578125" style="684" customWidth="1"/>
    <col min="15365" max="15365" width="6.5703125" style="684" customWidth="1"/>
    <col min="15366" max="15366" width="5.85546875" style="684" customWidth="1"/>
    <col min="15367" max="15367" width="6.5703125" style="684" customWidth="1"/>
    <col min="15368" max="15368" width="4.7109375" style="684" customWidth="1"/>
    <col min="15369" max="15369" width="6" style="684" customWidth="1"/>
    <col min="15370" max="15370" width="4.42578125" style="684" customWidth="1"/>
    <col min="15371" max="15371" width="6.5703125" style="684" customWidth="1"/>
    <col min="15372" max="15372" width="5.28515625" style="684" customWidth="1"/>
    <col min="15373" max="15373" width="5.5703125" style="684" customWidth="1"/>
    <col min="15374" max="15374" width="5.85546875" style="684" customWidth="1"/>
    <col min="15375" max="15375" width="6.5703125" style="684" customWidth="1"/>
    <col min="15376" max="15376" width="5.28515625" style="684" customWidth="1"/>
    <col min="15377" max="15377" width="6.5703125" style="684" customWidth="1"/>
    <col min="15378" max="15488" width="11.7109375" style="684" customWidth="1"/>
    <col min="15489" max="15616" width="11.7109375" style="684"/>
    <col min="15617" max="15617" width="6.7109375" style="684" customWidth="1"/>
    <col min="15618" max="15618" width="5.5703125" style="684" customWidth="1"/>
    <col min="15619" max="15619" width="6.5703125" style="684" customWidth="1"/>
    <col min="15620" max="15620" width="4.42578125" style="684" customWidth="1"/>
    <col min="15621" max="15621" width="6.5703125" style="684" customWidth="1"/>
    <col min="15622" max="15622" width="5.85546875" style="684" customWidth="1"/>
    <col min="15623" max="15623" width="6.5703125" style="684" customWidth="1"/>
    <col min="15624" max="15624" width="4.7109375" style="684" customWidth="1"/>
    <col min="15625" max="15625" width="6" style="684" customWidth="1"/>
    <col min="15626" max="15626" width="4.42578125" style="684" customWidth="1"/>
    <col min="15627" max="15627" width="6.5703125" style="684" customWidth="1"/>
    <col min="15628" max="15628" width="5.28515625" style="684" customWidth="1"/>
    <col min="15629" max="15629" width="5.5703125" style="684" customWidth="1"/>
    <col min="15630" max="15630" width="5.85546875" style="684" customWidth="1"/>
    <col min="15631" max="15631" width="6.5703125" style="684" customWidth="1"/>
    <col min="15632" max="15632" width="5.28515625" style="684" customWidth="1"/>
    <col min="15633" max="15633" width="6.5703125" style="684" customWidth="1"/>
    <col min="15634" max="15744" width="11.7109375" style="684" customWidth="1"/>
    <col min="15745" max="15872" width="11.7109375" style="684"/>
    <col min="15873" max="15873" width="6.7109375" style="684" customWidth="1"/>
    <col min="15874" max="15874" width="5.5703125" style="684" customWidth="1"/>
    <col min="15875" max="15875" width="6.5703125" style="684" customWidth="1"/>
    <col min="15876" max="15876" width="4.42578125" style="684" customWidth="1"/>
    <col min="15877" max="15877" width="6.5703125" style="684" customWidth="1"/>
    <col min="15878" max="15878" width="5.85546875" style="684" customWidth="1"/>
    <col min="15879" max="15879" width="6.5703125" style="684" customWidth="1"/>
    <col min="15880" max="15880" width="4.7109375" style="684" customWidth="1"/>
    <col min="15881" max="15881" width="6" style="684" customWidth="1"/>
    <col min="15882" max="15882" width="4.42578125" style="684" customWidth="1"/>
    <col min="15883" max="15883" width="6.5703125" style="684" customWidth="1"/>
    <col min="15884" max="15884" width="5.28515625" style="684" customWidth="1"/>
    <col min="15885" max="15885" width="5.5703125" style="684" customWidth="1"/>
    <col min="15886" max="15886" width="5.85546875" style="684" customWidth="1"/>
    <col min="15887" max="15887" width="6.5703125" style="684" customWidth="1"/>
    <col min="15888" max="15888" width="5.28515625" style="684" customWidth="1"/>
    <col min="15889" max="15889" width="6.5703125" style="684" customWidth="1"/>
    <col min="15890" max="16000" width="11.7109375" style="684" customWidth="1"/>
    <col min="16001" max="16128" width="11.7109375" style="684"/>
    <col min="16129" max="16129" width="6.7109375" style="684" customWidth="1"/>
    <col min="16130" max="16130" width="5.5703125" style="684" customWidth="1"/>
    <col min="16131" max="16131" width="6.5703125" style="684" customWidth="1"/>
    <col min="16132" max="16132" width="4.42578125" style="684" customWidth="1"/>
    <col min="16133" max="16133" width="6.5703125" style="684" customWidth="1"/>
    <col min="16134" max="16134" width="5.85546875" style="684" customWidth="1"/>
    <col min="16135" max="16135" width="6.5703125" style="684" customWidth="1"/>
    <col min="16136" max="16136" width="4.7109375" style="684" customWidth="1"/>
    <col min="16137" max="16137" width="6" style="684" customWidth="1"/>
    <col min="16138" max="16138" width="4.42578125" style="684" customWidth="1"/>
    <col min="16139" max="16139" width="6.5703125" style="684" customWidth="1"/>
    <col min="16140" max="16140" width="5.28515625" style="684" customWidth="1"/>
    <col min="16141" max="16141" width="5.5703125" style="684" customWidth="1"/>
    <col min="16142" max="16142" width="5.85546875" style="684" customWidth="1"/>
    <col min="16143" max="16143" width="6.5703125" style="684" customWidth="1"/>
    <col min="16144" max="16144" width="5.28515625" style="684" customWidth="1"/>
    <col min="16145" max="16145" width="6.5703125" style="684" customWidth="1"/>
    <col min="16146" max="16256" width="11.7109375" style="684" customWidth="1"/>
    <col min="16257" max="16384" width="11.7109375" style="684"/>
  </cols>
  <sheetData>
    <row r="1" spans="1:17" ht="18">
      <c r="A1" s="621"/>
      <c r="B1" s="623"/>
      <c r="C1" s="623"/>
      <c r="D1" s="623"/>
      <c r="E1" s="623"/>
      <c r="F1" s="623"/>
      <c r="G1" s="623"/>
      <c r="H1" s="623"/>
      <c r="I1" s="623"/>
      <c r="J1" s="623"/>
      <c r="K1" s="623"/>
      <c r="L1" s="623"/>
      <c r="M1" s="623"/>
      <c r="N1" s="623"/>
      <c r="O1" s="623"/>
      <c r="P1" s="623"/>
      <c r="Q1" s="625" t="s">
        <v>459</v>
      </c>
    </row>
    <row r="2" spans="1:17" ht="15.75">
      <c r="A2" s="628"/>
      <c r="B2" s="623"/>
      <c r="C2" s="623"/>
      <c r="D2" s="623"/>
      <c r="E2" s="623"/>
      <c r="F2" s="623"/>
      <c r="G2" s="623"/>
      <c r="H2" s="623"/>
      <c r="I2" s="623"/>
      <c r="J2" s="623"/>
      <c r="K2" s="623"/>
      <c r="L2" s="623"/>
      <c r="M2" s="623"/>
      <c r="N2" s="623"/>
      <c r="O2" s="623"/>
      <c r="P2" s="623"/>
      <c r="Q2" s="630" t="s">
        <v>594</v>
      </c>
    </row>
    <row r="3" spans="1:17" ht="13.5" customHeight="1">
      <c r="A3" s="631">
        <v>2015</v>
      </c>
      <c r="B3" s="811" t="s">
        <v>461</v>
      </c>
      <c r="C3" s="812"/>
      <c r="D3" s="813"/>
      <c r="E3" s="812"/>
      <c r="F3" s="813"/>
      <c r="G3" s="812"/>
      <c r="H3" s="813"/>
      <c r="I3" s="812"/>
      <c r="J3" s="813"/>
      <c r="K3" s="812"/>
      <c r="L3" s="813"/>
      <c r="M3" s="812"/>
      <c r="N3" s="813"/>
      <c r="O3" s="812"/>
      <c r="P3" s="813"/>
      <c r="Q3" s="814"/>
    </row>
    <row r="4" spans="1:17" ht="11.45" customHeight="1">
      <c r="A4" s="632" t="s">
        <v>422</v>
      </c>
      <c r="B4" s="826" t="s">
        <v>596</v>
      </c>
      <c r="C4" s="816"/>
      <c r="D4" s="634" t="s">
        <v>580</v>
      </c>
      <c r="E4" s="816"/>
      <c r="F4" s="634" t="s">
        <v>581</v>
      </c>
      <c r="G4" s="816"/>
      <c r="H4" s="826" t="s">
        <v>582</v>
      </c>
      <c r="I4" s="816"/>
      <c r="J4" s="634">
        <v>170</v>
      </c>
      <c r="K4" s="816"/>
      <c r="L4" s="634" t="s">
        <v>597</v>
      </c>
      <c r="M4" s="816"/>
      <c r="N4" s="634" t="s">
        <v>586</v>
      </c>
      <c r="O4" s="816"/>
      <c r="P4" s="826" t="s">
        <v>598</v>
      </c>
      <c r="Q4" s="816"/>
    </row>
    <row r="5" spans="1:17" ht="11.45" customHeight="1">
      <c r="A5" s="635" t="s">
        <v>428</v>
      </c>
      <c r="B5" s="638" t="s">
        <v>472</v>
      </c>
      <c r="C5" s="817" t="s">
        <v>230</v>
      </c>
      <c r="D5" s="638" t="s">
        <v>472</v>
      </c>
      <c r="E5" s="817" t="s">
        <v>230</v>
      </c>
      <c r="F5" s="638" t="s">
        <v>472</v>
      </c>
      <c r="G5" s="817" t="s">
        <v>230</v>
      </c>
      <c r="H5" s="638" t="s">
        <v>472</v>
      </c>
      <c r="I5" s="817" t="s">
        <v>230</v>
      </c>
      <c r="J5" s="638" t="s">
        <v>472</v>
      </c>
      <c r="K5" s="817" t="s">
        <v>230</v>
      </c>
      <c r="L5" s="638" t="s">
        <v>472</v>
      </c>
      <c r="M5" s="817" t="s">
        <v>230</v>
      </c>
      <c r="N5" s="638" t="s">
        <v>472</v>
      </c>
      <c r="O5" s="817" t="s">
        <v>230</v>
      </c>
      <c r="P5" s="638" t="s">
        <v>472</v>
      </c>
      <c r="Q5" s="817" t="s">
        <v>230</v>
      </c>
    </row>
    <row r="6" spans="1:17" ht="6" customHeight="1">
      <c r="A6" s="639"/>
      <c r="B6" s="639"/>
      <c r="C6" s="639"/>
      <c r="D6" s="639"/>
      <c r="E6" s="639"/>
      <c r="F6" s="639"/>
      <c r="G6" s="639"/>
      <c r="H6" s="639"/>
      <c r="I6" s="639"/>
      <c r="J6" s="639"/>
      <c r="K6" s="639"/>
      <c r="L6" s="639"/>
      <c r="M6" s="639"/>
      <c r="N6" s="639"/>
      <c r="O6" s="639"/>
      <c r="P6" s="639"/>
      <c r="Q6" s="639"/>
    </row>
    <row r="7" spans="1:17" ht="11.45" customHeight="1">
      <c r="A7" s="641">
        <v>42007</v>
      </c>
      <c r="B7" s="795">
        <v>2.032775</v>
      </c>
      <c r="C7" s="796">
        <v>538.77</v>
      </c>
      <c r="D7" s="795">
        <v>5.0862499999999997</v>
      </c>
      <c r="E7" s="796">
        <v>329.35</v>
      </c>
      <c r="F7" s="795">
        <v>12.8695</v>
      </c>
      <c r="G7" s="796">
        <v>284.48</v>
      </c>
      <c r="H7" s="795">
        <v>0.59912500000000002</v>
      </c>
      <c r="I7" s="796">
        <v>303.3</v>
      </c>
      <c r="J7" s="796">
        <v>2.3993250000000002</v>
      </c>
      <c r="K7" s="796">
        <v>277.2</v>
      </c>
      <c r="L7" s="795">
        <v>0.11155</v>
      </c>
      <c r="M7" s="796">
        <v>359.87</v>
      </c>
      <c r="N7" s="795">
        <v>0.27550000000000002</v>
      </c>
      <c r="O7" s="796">
        <v>421.89</v>
      </c>
      <c r="P7" s="795">
        <v>1.4287749999999999</v>
      </c>
      <c r="Q7" s="796">
        <v>292.7</v>
      </c>
    </row>
    <row r="8" spans="1:17" ht="11.45" customHeight="1">
      <c r="A8" s="641">
        <v>42014</v>
      </c>
      <c r="B8" s="769">
        <v>2.9509500000000002</v>
      </c>
      <c r="C8" s="768">
        <v>507.11</v>
      </c>
      <c r="D8" s="769">
        <v>8.3862000000000005</v>
      </c>
      <c r="E8" s="768">
        <v>330.24</v>
      </c>
      <c r="F8" s="769">
        <v>7.3553499999999996</v>
      </c>
      <c r="G8" s="768">
        <v>287.07</v>
      </c>
      <c r="H8" s="769">
        <v>1.3306</v>
      </c>
      <c r="I8" s="768">
        <v>303.76</v>
      </c>
      <c r="J8" s="768">
        <v>9.6911749999999994</v>
      </c>
      <c r="K8" s="768">
        <v>287</v>
      </c>
      <c r="L8" s="769">
        <v>0.178175</v>
      </c>
      <c r="M8" s="768">
        <v>367.16</v>
      </c>
      <c r="N8" s="769">
        <v>0.48359999999999997</v>
      </c>
      <c r="O8" s="768">
        <v>426.68</v>
      </c>
      <c r="P8" s="769">
        <v>1.0849</v>
      </c>
      <c r="Q8" s="768">
        <v>305.43</v>
      </c>
    </row>
    <row r="9" spans="1:17" ht="11.45" customHeight="1">
      <c r="A9" s="641">
        <v>42021</v>
      </c>
      <c r="B9" s="769">
        <v>2.2683249999999999</v>
      </c>
      <c r="C9" s="768">
        <v>534.11</v>
      </c>
      <c r="D9" s="769">
        <v>3.9329999999999998</v>
      </c>
      <c r="E9" s="768">
        <v>336.9</v>
      </c>
      <c r="F9" s="769">
        <v>8.3382500000000004</v>
      </c>
      <c r="G9" s="768">
        <v>283.26</v>
      </c>
      <c r="H9" s="769">
        <v>1.2211000000000001</v>
      </c>
      <c r="I9" s="768">
        <v>296.41000000000003</v>
      </c>
      <c r="J9" s="768">
        <v>4.4861250000000004</v>
      </c>
      <c r="K9" s="768">
        <v>292.89999999999998</v>
      </c>
      <c r="L9" s="769">
        <v>0.141875</v>
      </c>
      <c r="M9" s="768">
        <v>387.33</v>
      </c>
      <c r="N9" s="769">
        <v>0.16470000000000001</v>
      </c>
      <c r="O9" s="768">
        <v>444.3</v>
      </c>
      <c r="P9" s="769">
        <v>1.3128</v>
      </c>
      <c r="Q9" s="768">
        <v>314.72000000000003</v>
      </c>
    </row>
    <row r="10" spans="1:17" ht="11.45" customHeight="1">
      <c r="A10" s="641">
        <v>42028</v>
      </c>
      <c r="B10" s="798">
        <v>3.0540750000000001</v>
      </c>
      <c r="C10" s="799">
        <v>490.12</v>
      </c>
      <c r="D10" s="798">
        <v>6.7667250000000001</v>
      </c>
      <c r="E10" s="799">
        <v>315.01</v>
      </c>
      <c r="F10" s="798">
        <v>16.189050000000002</v>
      </c>
      <c r="G10" s="799">
        <v>264.12</v>
      </c>
      <c r="H10" s="798">
        <v>1.6649499999999999</v>
      </c>
      <c r="I10" s="799">
        <v>278.43</v>
      </c>
      <c r="J10" s="799">
        <v>6.3863000000000003</v>
      </c>
      <c r="K10" s="799">
        <v>278.3</v>
      </c>
      <c r="L10" s="798">
        <v>0.1018</v>
      </c>
      <c r="M10" s="799">
        <v>395.82</v>
      </c>
      <c r="N10" s="798">
        <v>0.3397</v>
      </c>
      <c r="O10" s="799">
        <v>454.36</v>
      </c>
      <c r="P10" s="798">
        <v>1.5103</v>
      </c>
      <c r="Q10" s="799">
        <v>313.58999999999997</v>
      </c>
    </row>
    <row r="11" spans="1:17" ht="11.45" customHeight="1">
      <c r="A11" s="641">
        <v>42035</v>
      </c>
      <c r="B11" s="750">
        <v>2.038475</v>
      </c>
      <c r="C11" s="761">
        <v>512.03</v>
      </c>
      <c r="D11" s="750">
        <v>3.38645</v>
      </c>
      <c r="E11" s="761">
        <v>303.52</v>
      </c>
      <c r="F11" s="750">
        <v>11.825424999999999</v>
      </c>
      <c r="G11" s="761">
        <v>263.98</v>
      </c>
      <c r="H11" s="750">
        <v>1.5631250000000001</v>
      </c>
      <c r="I11" s="761">
        <v>278.89</v>
      </c>
      <c r="J11" s="761">
        <v>12.295450000000001</v>
      </c>
      <c r="K11" s="761">
        <v>283.74</v>
      </c>
      <c r="L11" s="750">
        <v>0.13915</v>
      </c>
      <c r="M11" s="761">
        <v>394.27</v>
      </c>
      <c r="N11" s="750">
        <v>0.29409999999999997</v>
      </c>
      <c r="O11" s="761">
        <v>458.77</v>
      </c>
      <c r="P11" s="750">
        <v>0.87919999999999998</v>
      </c>
      <c r="Q11" s="761">
        <v>302.67</v>
      </c>
    </row>
    <row r="12" spans="1:17" ht="11.45" customHeight="1">
      <c r="A12" s="641">
        <v>42042</v>
      </c>
      <c r="B12" s="752">
        <v>2.2030750000000001</v>
      </c>
      <c r="C12" s="751">
        <v>500.27</v>
      </c>
      <c r="D12" s="752">
        <v>5.38795</v>
      </c>
      <c r="E12" s="751">
        <v>303.58</v>
      </c>
      <c r="F12" s="752">
        <v>3.1652999999999998</v>
      </c>
      <c r="G12" s="751">
        <v>273.11</v>
      </c>
      <c r="H12" s="752">
        <v>0.36144999999999999</v>
      </c>
      <c r="I12" s="751">
        <v>281.48</v>
      </c>
      <c r="J12" s="751">
        <v>7.3199750000000003</v>
      </c>
      <c r="K12" s="751">
        <v>266.33999999999997</v>
      </c>
      <c r="L12" s="752">
        <v>0.13755000000000001</v>
      </c>
      <c r="M12" s="751">
        <v>389.63</v>
      </c>
      <c r="N12" s="752">
        <v>0.35754999999999998</v>
      </c>
      <c r="O12" s="751">
        <v>426.81</v>
      </c>
      <c r="P12" s="752">
        <v>1.8860749999999999</v>
      </c>
      <c r="Q12" s="751">
        <v>314.94</v>
      </c>
    </row>
    <row r="13" spans="1:17" ht="11.45" customHeight="1">
      <c r="A13" s="641">
        <v>42049</v>
      </c>
      <c r="B13" s="752">
        <v>2.8222999999999998</v>
      </c>
      <c r="C13" s="751">
        <v>502.81</v>
      </c>
      <c r="D13" s="752">
        <v>5.6694000000000004</v>
      </c>
      <c r="E13" s="751">
        <v>293.39</v>
      </c>
      <c r="F13" s="752">
        <v>4.187875</v>
      </c>
      <c r="G13" s="751">
        <v>279.85000000000002</v>
      </c>
      <c r="H13" s="752">
        <v>0.91990000000000005</v>
      </c>
      <c r="I13" s="751">
        <v>281.86</v>
      </c>
      <c r="J13" s="751">
        <v>4.4362750000000002</v>
      </c>
      <c r="K13" s="751">
        <v>264.57</v>
      </c>
      <c r="L13" s="752">
        <v>0.1172</v>
      </c>
      <c r="M13" s="751">
        <v>397.69</v>
      </c>
      <c r="N13" s="752">
        <v>0.219225</v>
      </c>
      <c r="O13" s="751">
        <v>454.37</v>
      </c>
      <c r="P13" s="752">
        <v>1.010975</v>
      </c>
      <c r="Q13" s="751">
        <v>315.98</v>
      </c>
    </row>
    <row r="14" spans="1:17" ht="11.45" customHeight="1">
      <c r="A14" s="641">
        <v>42056</v>
      </c>
      <c r="B14" s="798">
        <v>2.1801499999999998</v>
      </c>
      <c r="C14" s="799">
        <v>506.78</v>
      </c>
      <c r="D14" s="798">
        <v>7.5151250000000003</v>
      </c>
      <c r="E14" s="799">
        <v>291.17</v>
      </c>
      <c r="F14" s="798">
        <v>13.448774999999999</v>
      </c>
      <c r="G14" s="799">
        <v>274.92</v>
      </c>
      <c r="H14" s="798">
        <v>0.91415000000000002</v>
      </c>
      <c r="I14" s="799">
        <v>284.39</v>
      </c>
      <c r="J14" s="799">
        <v>4.3928250000000002</v>
      </c>
      <c r="K14" s="799">
        <v>264.7</v>
      </c>
      <c r="L14" s="798">
        <v>0.164025</v>
      </c>
      <c r="M14" s="799">
        <v>416.02</v>
      </c>
      <c r="N14" s="798">
        <v>0.344725</v>
      </c>
      <c r="O14" s="799">
        <v>466.91</v>
      </c>
      <c r="P14" s="798">
        <v>1.6298250000000001</v>
      </c>
      <c r="Q14" s="799">
        <v>319.17</v>
      </c>
    </row>
    <row r="15" spans="1:17" ht="11.45" customHeight="1">
      <c r="A15" s="641">
        <v>42063</v>
      </c>
      <c r="B15" s="750">
        <v>2.2852000000000001</v>
      </c>
      <c r="C15" s="761">
        <v>478.57</v>
      </c>
      <c r="D15" s="750">
        <v>7.0874750000000004</v>
      </c>
      <c r="E15" s="761">
        <v>300.02999999999997</v>
      </c>
      <c r="F15" s="750">
        <v>12.938650000000001</v>
      </c>
      <c r="G15" s="761">
        <v>285.12</v>
      </c>
      <c r="H15" s="750">
        <v>2.0659000000000001</v>
      </c>
      <c r="I15" s="761">
        <v>288.8</v>
      </c>
      <c r="J15" s="761">
        <v>9.9271250000000002</v>
      </c>
      <c r="K15" s="761">
        <v>267.89999999999998</v>
      </c>
      <c r="L15" s="750">
        <v>0.121975</v>
      </c>
      <c r="M15" s="761">
        <v>427.75</v>
      </c>
      <c r="N15" s="750">
        <v>0.39424999999999999</v>
      </c>
      <c r="O15" s="761">
        <v>454.58</v>
      </c>
      <c r="P15" s="750">
        <v>0.87892499999999996</v>
      </c>
      <c r="Q15" s="761">
        <v>323.32</v>
      </c>
    </row>
    <row r="16" spans="1:17" ht="11.45" customHeight="1">
      <c r="A16" s="641">
        <v>42070</v>
      </c>
      <c r="B16" s="752">
        <v>2.10195</v>
      </c>
      <c r="C16" s="751">
        <v>478.69</v>
      </c>
      <c r="D16" s="752">
        <v>7.1839250000000003</v>
      </c>
      <c r="E16" s="751">
        <v>308.38</v>
      </c>
      <c r="F16" s="752">
        <v>7.2249749999999997</v>
      </c>
      <c r="G16" s="751">
        <v>281.22000000000003</v>
      </c>
      <c r="H16" s="752">
        <v>0.78605000000000003</v>
      </c>
      <c r="I16" s="751">
        <v>289.01</v>
      </c>
      <c r="J16" s="751">
        <v>6.959975</v>
      </c>
      <c r="K16" s="751">
        <v>266.67</v>
      </c>
      <c r="L16" s="752">
        <v>0.16655</v>
      </c>
      <c r="M16" s="751">
        <v>445.06</v>
      </c>
      <c r="N16" s="752">
        <v>0.28607500000000002</v>
      </c>
      <c r="O16" s="751">
        <v>487.96</v>
      </c>
      <c r="P16" s="752">
        <v>0.82479999999999998</v>
      </c>
      <c r="Q16" s="751">
        <v>325.43</v>
      </c>
    </row>
    <row r="17" spans="1:17" ht="11.45" customHeight="1">
      <c r="A17" s="641">
        <v>42077</v>
      </c>
      <c r="B17" s="752">
        <v>1.686275</v>
      </c>
      <c r="C17" s="751">
        <v>494.65</v>
      </c>
      <c r="D17" s="752">
        <v>7.4373750000000003</v>
      </c>
      <c r="E17" s="751">
        <v>314.55</v>
      </c>
      <c r="F17" s="752">
        <v>13.70875</v>
      </c>
      <c r="G17" s="751">
        <v>271.27</v>
      </c>
      <c r="H17" s="752">
        <v>2.2631250000000001</v>
      </c>
      <c r="I17" s="751">
        <v>283.02999999999997</v>
      </c>
      <c r="J17" s="751">
        <v>4.0277250000000002</v>
      </c>
      <c r="K17" s="751">
        <v>257.51</v>
      </c>
      <c r="L17" s="752">
        <v>0.26164999999999999</v>
      </c>
      <c r="M17" s="751">
        <v>442.79</v>
      </c>
      <c r="N17" s="752">
        <v>0.31027500000000002</v>
      </c>
      <c r="O17" s="751">
        <v>498.78</v>
      </c>
      <c r="P17" s="752">
        <v>0.82110000000000005</v>
      </c>
      <c r="Q17" s="751">
        <v>329.65</v>
      </c>
    </row>
    <row r="18" spans="1:17" ht="11.45" customHeight="1">
      <c r="A18" s="641">
        <v>42084</v>
      </c>
      <c r="B18" s="798">
        <v>2.1840000000000002</v>
      </c>
      <c r="C18" s="799">
        <v>484.5</v>
      </c>
      <c r="D18" s="798">
        <v>3.3219249999999998</v>
      </c>
      <c r="E18" s="799">
        <v>324.18</v>
      </c>
      <c r="F18" s="798">
        <v>13.621824999999999</v>
      </c>
      <c r="G18" s="799">
        <v>271.7</v>
      </c>
      <c r="H18" s="798">
        <v>2.8340749999999999</v>
      </c>
      <c r="I18" s="799">
        <v>277.26</v>
      </c>
      <c r="J18" s="799">
        <v>6.0646000000000004</v>
      </c>
      <c r="K18" s="799">
        <v>249.97</v>
      </c>
      <c r="L18" s="798">
        <v>0.34775</v>
      </c>
      <c r="M18" s="799">
        <v>451.77</v>
      </c>
      <c r="N18" s="798">
        <v>0.75437500000000002</v>
      </c>
      <c r="O18" s="799">
        <v>485.42</v>
      </c>
      <c r="P18" s="798">
        <v>1.6346750000000001</v>
      </c>
      <c r="Q18" s="799">
        <v>327.2</v>
      </c>
    </row>
    <row r="19" spans="1:17" ht="11.45" customHeight="1">
      <c r="A19" s="641">
        <v>42091</v>
      </c>
      <c r="B19" s="750">
        <v>2.4192999999999998</v>
      </c>
      <c r="C19" s="761">
        <v>471.08</v>
      </c>
      <c r="D19" s="750">
        <v>6.0122749999999998</v>
      </c>
      <c r="E19" s="761">
        <v>327.60000000000002</v>
      </c>
      <c r="F19" s="750">
        <v>15.591850000000001</v>
      </c>
      <c r="G19" s="761">
        <v>271.93</v>
      </c>
      <c r="H19" s="750">
        <v>3.0818500000000002</v>
      </c>
      <c r="I19" s="761">
        <v>278.13</v>
      </c>
      <c r="J19" s="761">
        <v>6.6431500000000003</v>
      </c>
      <c r="K19" s="761">
        <v>246.81</v>
      </c>
      <c r="L19" s="750">
        <v>7.2349999999999998E-2</v>
      </c>
      <c r="M19" s="761">
        <v>464.78</v>
      </c>
      <c r="N19" s="750">
        <v>0.45455000000000001</v>
      </c>
      <c r="O19" s="761">
        <v>479.9</v>
      </c>
      <c r="P19" s="750">
        <v>1.4270499999999999</v>
      </c>
      <c r="Q19" s="761">
        <v>333.84</v>
      </c>
    </row>
    <row r="20" spans="1:17" ht="11.45" customHeight="1">
      <c r="A20" s="641">
        <v>42098</v>
      </c>
      <c r="B20" s="752">
        <v>2.153025</v>
      </c>
      <c r="C20" s="751">
        <v>441.46</v>
      </c>
      <c r="D20" s="752">
        <v>2.6408499999999999</v>
      </c>
      <c r="E20" s="751">
        <v>332.62</v>
      </c>
      <c r="F20" s="752">
        <v>17.827024999999999</v>
      </c>
      <c r="G20" s="751">
        <v>273.26</v>
      </c>
      <c r="H20" s="752">
        <v>0.53469999999999995</v>
      </c>
      <c r="I20" s="751">
        <v>285.11</v>
      </c>
      <c r="J20" s="751">
        <v>5.2339000000000002</v>
      </c>
      <c r="K20" s="751">
        <v>245.67</v>
      </c>
      <c r="L20" s="752">
        <v>0.307425</v>
      </c>
      <c r="M20" s="751">
        <v>444.17</v>
      </c>
      <c r="N20" s="752">
        <v>0.3725</v>
      </c>
      <c r="O20" s="751">
        <v>492.45</v>
      </c>
      <c r="P20" s="752">
        <v>2.0552999999999999</v>
      </c>
      <c r="Q20" s="751">
        <v>329.43</v>
      </c>
    </row>
    <row r="21" spans="1:17" ht="11.45" customHeight="1">
      <c r="A21" s="641">
        <v>42105</v>
      </c>
      <c r="B21" s="752">
        <v>3.2433749999999999</v>
      </c>
      <c r="C21" s="751">
        <v>428.47</v>
      </c>
      <c r="D21" s="752">
        <v>2.0186500000000001</v>
      </c>
      <c r="E21" s="751">
        <v>331.14</v>
      </c>
      <c r="F21" s="752">
        <v>2.6945000000000001</v>
      </c>
      <c r="G21" s="751">
        <v>281.58</v>
      </c>
      <c r="H21" s="752">
        <v>1.888825</v>
      </c>
      <c r="I21" s="751">
        <v>278.14</v>
      </c>
      <c r="J21" s="751">
        <v>6.8733000000000004</v>
      </c>
      <c r="K21" s="751">
        <v>245.95</v>
      </c>
      <c r="L21" s="752">
        <v>0.109725</v>
      </c>
      <c r="M21" s="751">
        <v>476.17</v>
      </c>
      <c r="N21" s="752">
        <v>0.11705</v>
      </c>
      <c r="O21" s="751">
        <v>580.76</v>
      </c>
      <c r="P21" s="752">
        <v>1.3319749999999999</v>
      </c>
      <c r="Q21" s="751">
        <v>344.02</v>
      </c>
    </row>
    <row r="22" spans="1:17" ht="11.45" customHeight="1">
      <c r="A22" s="641">
        <v>42112</v>
      </c>
      <c r="B22" s="798">
        <v>1.5368250000000001</v>
      </c>
      <c r="C22" s="799">
        <v>454.44</v>
      </c>
      <c r="D22" s="798">
        <v>6.3638250000000003</v>
      </c>
      <c r="E22" s="799">
        <v>325.3</v>
      </c>
      <c r="F22" s="798">
        <v>6.6580750000000002</v>
      </c>
      <c r="G22" s="799">
        <v>278.39999999999998</v>
      </c>
      <c r="H22" s="798">
        <v>0.49270000000000003</v>
      </c>
      <c r="I22" s="799">
        <v>279.77</v>
      </c>
      <c r="J22" s="799">
        <v>6.6413250000000001</v>
      </c>
      <c r="K22" s="799">
        <v>243.56</v>
      </c>
      <c r="L22" s="798">
        <v>0.108325</v>
      </c>
      <c r="M22" s="799">
        <v>477.03</v>
      </c>
      <c r="N22" s="798">
        <v>0.33724999999999999</v>
      </c>
      <c r="O22" s="799">
        <v>537.29</v>
      </c>
      <c r="P22" s="798">
        <v>2.4531499999999999</v>
      </c>
      <c r="Q22" s="799">
        <v>355.76</v>
      </c>
    </row>
    <row r="23" spans="1:17" ht="11.45" customHeight="1">
      <c r="A23" s="641">
        <v>42119</v>
      </c>
      <c r="B23" s="750">
        <v>2.328325</v>
      </c>
      <c r="C23" s="761">
        <v>436.24</v>
      </c>
      <c r="D23" s="750">
        <v>6.00685</v>
      </c>
      <c r="E23" s="761">
        <v>322.24</v>
      </c>
      <c r="F23" s="750">
        <v>9.0528750000000002</v>
      </c>
      <c r="G23" s="761">
        <v>272.86</v>
      </c>
      <c r="H23" s="750">
        <v>1.998175</v>
      </c>
      <c r="I23" s="761">
        <v>279.31</v>
      </c>
      <c r="J23" s="761">
        <v>9.1117000000000008</v>
      </c>
      <c r="K23" s="761">
        <v>242.89</v>
      </c>
      <c r="L23" s="750">
        <v>0.242225</v>
      </c>
      <c r="M23" s="761">
        <v>486.28</v>
      </c>
      <c r="N23" s="750">
        <v>0.35680000000000001</v>
      </c>
      <c r="O23" s="761">
        <v>526.92999999999995</v>
      </c>
      <c r="P23" s="750">
        <v>1.8243</v>
      </c>
      <c r="Q23" s="761">
        <v>356.85</v>
      </c>
    </row>
    <row r="24" spans="1:17" ht="11.45" customHeight="1">
      <c r="A24" s="641">
        <v>42126</v>
      </c>
      <c r="B24" s="752">
        <v>3.2577500000000001</v>
      </c>
      <c r="C24" s="751">
        <v>408.57</v>
      </c>
      <c r="D24" s="752">
        <v>1.1424000000000001</v>
      </c>
      <c r="E24" s="751">
        <v>317.16000000000003</v>
      </c>
      <c r="F24" s="752">
        <v>14.492850000000001</v>
      </c>
      <c r="G24" s="751">
        <v>270.05</v>
      </c>
      <c r="H24" s="752">
        <v>2.5291999999999999</v>
      </c>
      <c r="I24" s="751">
        <v>278.88</v>
      </c>
      <c r="J24" s="751">
        <v>5.4128749999999997</v>
      </c>
      <c r="K24" s="751">
        <v>234.91</v>
      </c>
      <c r="L24" s="752">
        <v>9.6949999999999995E-2</v>
      </c>
      <c r="M24" s="751">
        <v>488.86</v>
      </c>
      <c r="N24" s="752">
        <v>0.473775</v>
      </c>
      <c r="O24" s="751">
        <v>545.52</v>
      </c>
      <c r="P24" s="752">
        <v>2.7489249999999998</v>
      </c>
      <c r="Q24" s="751">
        <v>373.86</v>
      </c>
    </row>
    <row r="25" spans="1:17" ht="11.45" customHeight="1">
      <c r="A25" s="641">
        <v>42133</v>
      </c>
      <c r="B25" s="752">
        <v>2.7466499999999998</v>
      </c>
      <c r="C25" s="751">
        <v>372.52</v>
      </c>
      <c r="D25" s="752">
        <v>6.1220999999999997</v>
      </c>
      <c r="E25" s="751">
        <v>310.39</v>
      </c>
      <c r="F25" s="752">
        <v>6.557175</v>
      </c>
      <c r="G25" s="751">
        <v>276.29000000000002</v>
      </c>
      <c r="H25" s="752">
        <v>1.5374000000000001</v>
      </c>
      <c r="I25" s="751">
        <v>281.60000000000002</v>
      </c>
      <c r="J25" s="751">
        <v>3.1798999999999999</v>
      </c>
      <c r="K25" s="751">
        <v>236.5</v>
      </c>
      <c r="L25" s="752">
        <v>0.13494999999999999</v>
      </c>
      <c r="M25" s="751">
        <v>499.31</v>
      </c>
      <c r="N25" s="752">
        <v>0.4133</v>
      </c>
      <c r="O25" s="751">
        <v>558.44000000000005</v>
      </c>
      <c r="P25" s="752">
        <v>2.8625500000000001</v>
      </c>
      <c r="Q25" s="751">
        <v>362.77</v>
      </c>
    </row>
    <row r="26" spans="1:17" ht="11.45" customHeight="1">
      <c r="A26" s="641">
        <v>42140</v>
      </c>
      <c r="B26" s="798">
        <v>3.6578249999999999</v>
      </c>
      <c r="C26" s="799">
        <v>370.69</v>
      </c>
      <c r="D26" s="798">
        <v>2.7604500000000001</v>
      </c>
      <c r="E26" s="799">
        <v>314.26</v>
      </c>
      <c r="F26" s="798">
        <v>4.6433749999999998</v>
      </c>
      <c r="G26" s="799">
        <v>282.20999999999998</v>
      </c>
      <c r="H26" s="798">
        <v>2.1633</v>
      </c>
      <c r="I26" s="799">
        <v>292.02999999999997</v>
      </c>
      <c r="J26" s="799">
        <v>4.6448749999999999</v>
      </c>
      <c r="K26" s="799">
        <v>242.25</v>
      </c>
      <c r="L26" s="798">
        <v>0.19375000000000001</v>
      </c>
      <c r="M26" s="799">
        <v>511.38</v>
      </c>
      <c r="N26" s="798">
        <v>0.50782499999999997</v>
      </c>
      <c r="O26" s="799">
        <v>556.11</v>
      </c>
      <c r="P26" s="798">
        <v>2.1226250000000002</v>
      </c>
      <c r="Q26" s="799">
        <v>359.95</v>
      </c>
    </row>
    <row r="27" spans="1:17" ht="11.45" customHeight="1">
      <c r="A27" s="641">
        <v>42147</v>
      </c>
      <c r="B27" s="750">
        <v>3.668075</v>
      </c>
      <c r="C27" s="761">
        <v>366.11</v>
      </c>
      <c r="D27" s="750">
        <v>3.4417749999999998</v>
      </c>
      <c r="E27" s="761">
        <v>299.60000000000002</v>
      </c>
      <c r="F27" s="750">
        <v>10.8881</v>
      </c>
      <c r="G27" s="761">
        <v>275.58999999999997</v>
      </c>
      <c r="H27" s="750">
        <v>1.89585</v>
      </c>
      <c r="I27" s="761">
        <v>294.3</v>
      </c>
      <c r="J27" s="761">
        <v>5.1377750000000004</v>
      </c>
      <c r="K27" s="761">
        <v>253.02</v>
      </c>
      <c r="L27" s="750">
        <v>7.2749999999999995E-2</v>
      </c>
      <c r="M27" s="761">
        <v>526.48</v>
      </c>
      <c r="N27" s="750">
        <v>7.4149999999999994E-2</v>
      </c>
      <c r="O27" s="761">
        <v>625.4</v>
      </c>
      <c r="P27" s="750">
        <v>1.71695</v>
      </c>
      <c r="Q27" s="761">
        <v>365.56</v>
      </c>
    </row>
    <row r="28" spans="1:17" ht="11.45" customHeight="1">
      <c r="A28" s="641">
        <v>42154</v>
      </c>
      <c r="B28" s="752">
        <v>1.6870750000000001</v>
      </c>
      <c r="C28" s="751">
        <v>374.69</v>
      </c>
      <c r="D28" s="752">
        <v>5.1909999999999998</v>
      </c>
      <c r="E28" s="751">
        <v>283.79000000000002</v>
      </c>
      <c r="F28" s="752">
        <v>3.6231499999999999</v>
      </c>
      <c r="G28" s="751">
        <v>280.44</v>
      </c>
      <c r="H28" s="752">
        <v>2.809275</v>
      </c>
      <c r="I28" s="751">
        <v>280.3</v>
      </c>
      <c r="J28" s="751">
        <v>4.8489500000000003</v>
      </c>
      <c r="K28" s="751">
        <v>241.53</v>
      </c>
      <c r="L28" s="752">
        <v>0.25674999999999998</v>
      </c>
      <c r="M28" s="751">
        <v>522.86</v>
      </c>
      <c r="N28" s="752">
        <v>0.59647499999999998</v>
      </c>
      <c r="O28" s="751">
        <v>555.98</v>
      </c>
      <c r="P28" s="752">
        <v>1.721225</v>
      </c>
      <c r="Q28" s="751">
        <v>367.77</v>
      </c>
    </row>
    <row r="29" spans="1:17" ht="11.45" customHeight="1">
      <c r="A29" s="641">
        <v>42161</v>
      </c>
      <c r="B29" s="752">
        <v>2.4493749999999999</v>
      </c>
      <c r="C29" s="751">
        <v>368.3</v>
      </c>
      <c r="D29" s="752">
        <v>9.6050500000000003</v>
      </c>
      <c r="E29" s="751">
        <v>279.5</v>
      </c>
      <c r="F29" s="752">
        <v>11.060499999999999</v>
      </c>
      <c r="G29" s="751">
        <v>272.39999999999998</v>
      </c>
      <c r="H29" s="752">
        <v>2.8149999999999999</v>
      </c>
      <c r="I29" s="751">
        <v>272.86</v>
      </c>
      <c r="J29" s="751">
        <v>4.3350249999999999</v>
      </c>
      <c r="K29" s="751">
        <v>243.84</v>
      </c>
      <c r="L29" s="752">
        <v>0.21862500000000001</v>
      </c>
      <c r="M29" s="751">
        <v>522.04999999999995</v>
      </c>
      <c r="N29" s="752">
        <v>0.24487500000000001</v>
      </c>
      <c r="O29" s="751">
        <v>583.09</v>
      </c>
      <c r="P29" s="752">
        <v>1.549625</v>
      </c>
      <c r="Q29" s="751">
        <v>370.53</v>
      </c>
    </row>
    <row r="30" spans="1:17" ht="11.45" customHeight="1">
      <c r="A30" s="641">
        <v>42168</v>
      </c>
      <c r="B30" s="798">
        <v>1.8942000000000001</v>
      </c>
      <c r="C30" s="799">
        <v>374.52</v>
      </c>
      <c r="D30" s="798">
        <v>9.0221999999999998</v>
      </c>
      <c r="E30" s="799">
        <v>275.88</v>
      </c>
      <c r="F30" s="798">
        <v>2.9436</v>
      </c>
      <c r="G30" s="799">
        <v>280.31</v>
      </c>
      <c r="H30" s="798">
        <v>1.113775</v>
      </c>
      <c r="I30" s="799">
        <v>278.63</v>
      </c>
      <c r="J30" s="799">
        <v>3.1392000000000002</v>
      </c>
      <c r="K30" s="799">
        <v>245.99</v>
      </c>
      <c r="L30" s="798">
        <v>0.16955000000000001</v>
      </c>
      <c r="M30" s="799">
        <v>516.94000000000005</v>
      </c>
      <c r="N30" s="798">
        <v>0.22395000000000001</v>
      </c>
      <c r="O30" s="799">
        <v>557.94000000000005</v>
      </c>
      <c r="P30" s="798">
        <v>1.78505</v>
      </c>
      <c r="Q30" s="799">
        <v>372.14</v>
      </c>
    </row>
    <row r="31" spans="1:17" ht="11.45" customHeight="1">
      <c r="A31" s="641">
        <v>42175</v>
      </c>
      <c r="B31" s="750">
        <v>1.7547250000000001</v>
      </c>
      <c r="C31" s="761">
        <v>367.93</v>
      </c>
      <c r="D31" s="750">
        <v>2.0127250000000001</v>
      </c>
      <c r="E31" s="761">
        <v>293.83</v>
      </c>
      <c r="F31" s="750">
        <v>4.6698500000000003</v>
      </c>
      <c r="G31" s="761">
        <v>291.62</v>
      </c>
      <c r="H31" s="750">
        <v>0.55317499999999997</v>
      </c>
      <c r="I31" s="761">
        <v>283.18</v>
      </c>
      <c r="J31" s="761">
        <v>2.7896000000000001</v>
      </c>
      <c r="K31" s="761">
        <v>258.02</v>
      </c>
      <c r="L31" s="750">
        <v>0.123825</v>
      </c>
      <c r="M31" s="761">
        <v>517.70000000000005</v>
      </c>
      <c r="N31" s="750"/>
      <c r="O31" s="761"/>
      <c r="P31" s="750">
        <v>1.1273500000000001</v>
      </c>
      <c r="Q31" s="761">
        <v>379.91</v>
      </c>
    </row>
    <row r="32" spans="1:17" ht="11.45" customHeight="1">
      <c r="A32" s="641">
        <v>42182</v>
      </c>
      <c r="B32" s="752">
        <v>2.6902499999999998</v>
      </c>
      <c r="C32" s="751">
        <v>360.99</v>
      </c>
      <c r="D32" s="752">
        <v>2.9914000000000001</v>
      </c>
      <c r="E32" s="751">
        <v>300.45999999999998</v>
      </c>
      <c r="F32" s="752">
        <v>2.4930500000000002</v>
      </c>
      <c r="G32" s="751">
        <v>299.67</v>
      </c>
      <c r="H32" s="752">
        <v>0.99575000000000002</v>
      </c>
      <c r="I32" s="751">
        <v>291.25</v>
      </c>
      <c r="J32" s="751">
        <v>4.3647749999999998</v>
      </c>
      <c r="K32" s="751">
        <v>261.47000000000003</v>
      </c>
      <c r="L32" s="752">
        <v>0.16975000000000001</v>
      </c>
      <c r="M32" s="751">
        <v>523.51</v>
      </c>
      <c r="N32" s="752">
        <v>0.22737499999999999</v>
      </c>
      <c r="O32" s="751">
        <v>564.42999999999995</v>
      </c>
      <c r="P32" s="752">
        <v>0.84087500000000004</v>
      </c>
      <c r="Q32" s="751">
        <v>378.17</v>
      </c>
    </row>
    <row r="33" spans="1:17" ht="11.45" customHeight="1">
      <c r="A33" s="641">
        <v>42189</v>
      </c>
      <c r="B33" s="752">
        <v>1.8497749999999999</v>
      </c>
      <c r="C33" s="751">
        <v>338.06</v>
      </c>
      <c r="D33" s="752">
        <v>2.7275749999999999</v>
      </c>
      <c r="E33" s="751">
        <v>304.7</v>
      </c>
      <c r="F33" s="752">
        <v>7.4695</v>
      </c>
      <c r="G33" s="751">
        <v>287.23</v>
      </c>
      <c r="H33" s="752">
        <v>1.2109000000000001</v>
      </c>
      <c r="I33" s="751">
        <v>286.04000000000002</v>
      </c>
      <c r="J33" s="751">
        <v>5.2866</v>
      </c>
      <c r="K33" s="751">
        <v>254.1</v>
      </c>
      <c r="L33" s="752">
        <v>0.121725</v>
      </c>
      <c r="M33" s="751">
        <v>510.48</v>
      </c>
      <c r="N33" s="752">
        <v>9.8549999999999999E-2</v>
      </c>
      <c r="O33" s="751">
        <v>573.83000000000004</v>
      </c>
      <c r="P33" s="752">
        <v>1.3929499999999999</v>
      </c>
      <c r="Q33" s="751">
        <v>380.41</v>
      </c>
    </row>
    <row r="34" spans="1:17" ht="11.45" customHeight="1">
      <c r="A34" s="641">
        <v>42196</v>
      </c>
      <c r="B34" s="798">
        <v>4.0451499999999996</v>
      </c>
      <c r="C34" s="799">
        <v>310.7</v>
      </c>
      <c r="D34" s="798">
        <v>7.4110250000000004</v>
      </c>
      <c r="E34" s="799">
        <v>292.94</v>
      </c>
      <c r="F34" s="798">
        <v>3.685425</v>
      </c>
      <c r="G34" s="799">
        <v>276.86</v>
      </c>
      <c r="H34" s="798">
        <v>1.2126250000000001</v>
      </c>
      <c r="I34" s="799">
        <v>274.86</v>
      </c>
      <c r="J34" s="799">
        <v>5.1702750000000002</v>
      </c>
      <c r="K34" s="799">
        <v>250.85</v>
      </c>
      <c r="L34" s="798">
        <v>0.160025</v>
      </c>
      <c r="M34" s="799">
        <v>509.2</v>
      </c>
      <c r="N34" s="798">
        <v>6.6449999999999995E-2</v>
      </c>
      <c r="O34" s="799">
        <v>567.48</v>
      </c>
      <c r="P34" s="798">
        <v>2.09395</v>
      </c>
      <c r="Q34" s="799">
        <v>377.83</v>
      </c>
    </row>
    <row r="35" spans="1:17" ht="11.45" customHeight="1">
      <c r="A35" s="641">
        <v>42203</v>
      </c>
      <c r="B35" s="750">
        <v>3.4262250000000001</v>
      </c>
      <c r="C35" s="761">
        <v>321.14</v>
      </c>
      <c r="D35" s="750">
        <v>3.3666999999999998</v>
      </c>
      <c r="E35" s="761">
        <v>290.88</v>
      </c>
      <c r="F35" s="750">
        <v>4.5223500000000003</v>
      </c>
      <c r="G35" s="761">
        <v>270.25</v>
      </c>
      <c r="H35" s="750">
        <v>2.787525</v>
      </c>
      <c r="I35" s="761">
        <v>286.47000000000003</v>
      </c>
      <c r="J35" s="761">
        <v>5.6749499999999999</v>
      </c>
      <c r="K35" s="761">
        <v>246.51</v>
      </c>
      <c r="L35" s="750">
        <v>2.1675E-2</v>
      </c>
      <c r="M35" s="761">
        <v>525.27</v>
      </c>
      <c r="N35" s="750">
        <v>0.36075000000000002</v>
      </c>
      <c r="O35" s="761">
        <v>479.18</v>
      </c>
      <c r="P35" s="750">
        <v>1.1056999999999999</v>
      </c>
      <c r="Q35" s="761">
        <v>373.64</v>
      </c>
    </row>
    <row r="36" spans="1:17" ht="11.45" customHeight="1">
      <c r="A36" s="641">
        <v>42210</v>
      </c>
      <c r="B36" s="752">
        <v>1.9759249999999999</v>
      </c>
      <c r="C36" s="751">
        <v>305.25</v>
      </c>
      <c r="D36" s="752">
        <v>2.6246</v>
      </c>
      <c r="E36" s="751">
        <v>300.17</v>
      </c>
      <c r="F36" s="752">
        <v>2.4600749999999998</v>
      </c>
      <c r="G36" s="751">
        <v>278.44</v>
      </c>
      <c r="H36" s="752">
        <v>1.3474250000000001</v>
      </c>
      <c r="I36" s="751">
        <v>285.62</v>
      </c>
      <c r="J36" s="751">
        <v>4.661575</v>
      </c>
      <c r="K36" s="751">
        <v>245.77</v>
      </c>
      <c r="L36" s="752">
        <v>6.5799999999999997E-2</v>
      </c>
      <c r="M36" s="751">
        <v>462.28</v>
      </c>
      <c r="N36" s="752">
        <v>7.0324999999999999E-2</v>
      </c>
      <c r="O36" s="751">
        <v>535.37</v>
      </c>
      <c r="P36" s="752">
        <v>0.48617500000000002</v>
      </c>
      <c r="Q36" s="751">
        <v>378.16</v>
      </c>
    </row>
    <row r="37" spans="1:17" ht="11.45" customHeight="1">
      <c r="A37" s="641">
        <v>42217</v>
      </c>
      <c r="B37" s="752">
        <v>1.7923750000000001</v>
      </c>
      <c r="C37" s="751">
        <v>302.73</v>
      </c>
      <c r="D37" s="752">
        <v>2.156075</v>
      </c>
      <c r="E37" s="751">
        <v>303.94</v>
      </c>
      <c r="F37" s="752">
        <v>2.7922750000000001</v>
      </c>
      <c r="G37" s="751">
        <v>283.55</v>
      </c>
      <c r="H37" s="752">
        <v>1.127375</v>
      </c>
      <c r="I37" s="751">
        <v>290.89999999999998</v>
      </c>
      <c r="J37" s="751">
        <v>6.8646750000000001</v>
      </c>
      <c r="K37" s="751">
        <v>246.21</v>
      </c>
      <c r="L37" s="752">
        <v>7.2450000000000001E-2</v>
      </c>
      <c r="M37" s="751">
        <v>508.07</v>
      </c>
      <c r="N37" s="752">
        <v>3.3149999999999999E-2</v>
      </c>
      <c r="O37" s="751">
        <v>530.16999999999996</v>
      </c>
      <c r="P37" s="752">
        <v>1.036975</v>
      </c>
      <c r="Q37" s="751">
        <v>381.54</v>
      </c>
    </row>
    <row r="38" spans="1:17" ht="11.45" customHeight="1">
      <c r="A38" s="641">
        <v>42224</v>
      </c>
      <c r="B38" s="798">
        <v>2.2628249999999999</v>
      </c>
      <c r="C38" s="799">
        <v>307.77</v>
      </c>
      <c r="D38" s="798">
        <v>4.7804500000000001</v>
      </c>
      <c r="E38" s="799">
        <v>304.33999999999997</v>
      </c>
      <c r="F38" s="798">
        <v>3.2109749999999999</v>
      </c>
      <c r="G38" s="799">
        <v>287.88</v>
      </c>
      <c r="H38" s="798">
        <v>0.59514999999999996</v>
      </c>
      <c r="I38" s="799">
        <v>294.52999999999997</v>
      </c>
      <c r="J38" s="799">
        <v>3.7849499999999998</v>
      </c>
      <c r="K38" s="799">
        <v>249.48</v>
      </c>
      <c r="L38" s="798">
        <v>0.19980000000000001</v>
      </c>
      <c r="M38" s="799">
        <v>409.09</v>
      </c>
      <c r="N38" s="798">
        <v>4.6850000000000003E-2</v>
      </c>
      <c r="O38" s="799">
        <v>531</v>
      </c>
      <c r="P38" s="798">
        <v>1.2013750000000001</v>
      </c>
      <c r="Q38" s="799">
        <v>373.34</v>
      </c>
    </row>
    <row r="39" spans="1:17" ht="11.45" customHeight="1">
      <c r="A39" s="641">
        <v>42231</v>
      </c>
      <c r="B39" s="750">
        <v>2.4552999999999998</v>
      </c>
      <c r="C39" s="761">
        <v>268.82</v>
      </c>
      <c r="D39" s="750">
        <v>2.5982500000000002</v>
      </c>
      <c r="E39" s="761">
        <v>312.17</v>
      </c>
      <c r="F39" s="750">
        <v>3.6485249999999998</v>
      </c>
      <c r="G39" s="761">
        <v>291</v>
      </c>
      <c r="H39" s="750">
        <v>1.3019750000000001</v>
      </c>
      <c r="I39" s="761">
        <v>300.36</v>
      </c>
      <c r="J39" s="761">
        <v>4.3882750000000001</v>
      </c>
      <c r="K39" s="761">
        <v>251.24</v>
      </c>
      <c r="L39" s="750">
        <v>9.2524999999999996E-2</v>
      </c>
      <c r="M39" s="761">
        <v>426.47</v>
      </c>
      <c r="N39" s="750">
        <v>0.1003</v>
      </c>
      <c r="O39" s="761">
        <v>521.37</v>
      </c>
      <c r="P39" s="750">
        <v>0.81792500000000001</v>
      </c>
      <c r="Q39" s="761">
        <v>379.85</v>
      </c>
    </row>
    <row r="40" spans="1:17" ht="11.45" customHeight="1">
      <c r="A40" s="641">
        <v>42238</v>
      </c>
      <c r="B40" s="752">
        <v>2.9684499999999998</v>
      </c>
      <c r="C40" s="751">
        <v>266.68</v>
      </c>
      <c r="D40" s="752">
        <v>5.1337250000000001</v>
      </c>
      <c r="E40" s="751">
        <v>303.51</v>
      </c>
      <c r="F40" s="752">
        <v>5.7057000000000002</v>
      </c>
      <c r="G40" s="751">
        <v>287.32</v>
      </c>
      <c r="H40" s="752">
        <v>0.18174999999999999</v>
      </c>
      <c r="I40" s="751">
        <v>310.58</v>
      </c>
      <c r="J40" s="751">
        <v>7.0705999999999998</v>
      </c>
      <c r="K40" s="751">
        <v>247.65</v>
      </c>
      <c r="L40" s="752">
        <v>0.148725</v>
      </c>
      <c r="M40" s="751">
        <v>458.46</v>
      </c>
      <c r="N40" s="752">
        <v>4.2349999999999999E-2</v>
      </c>
      <c r="O40" s="751">
        <v>522.41999999999996</v>
      </c>
      <c r="P40" s="752">
        <v>1.1537249999999999</v>
      </c>
      <c r="Q40" s="751">
        <v>380.45</v>
      </c>
    </row>
    <row r="41" spans="1:17" ht="11.45" customHeight="1">
      <c r="A41" s="641">
        <v>42245</v>
      </c>
      <c r="B41" s="752">
        <v>2.0663999999999998</v>
      </c>
      <c r="C41" s="751">
        <v>274.7</v>
      </c>
      <c r="D41" s="752">
        <v>4.7001749999999998</v>
      </c>
      <c r="E41" s="751">
        <v>300.14999999999998</v>
      </c>
      <c r="F41" s="752">
        <v>10.205225</v>
      </c>
      <c r="G41" s="751">
        <v>274.48</v>
      </c>
      <c r="H41" s="752">
        <v>0.80607499999999999</v>
      </c>
      <c r="I41" s="751">
        <v>295.83</v>
      </c>
      <c r="J41" s="751">
        <v>6.0008249999999999</v>
      </c>
      <c r="K41" s="751">
        <v>240.88</v>
      </c>
      <c r="L41" s="752">
        <v>0.12917500000000001</v>
      </c>
      <c r="M41" s="751">
        <v>446</v>
      </c>
      <c r="N41" s="752">
        <v>0.28094999999999998</v>
      </c>
      <c r="O41" s="751">
        <v>525.61</v>
      </c>
      <c r="P41" s="752">
        <v>2.3281499999999999</v>
      </c>
      <c r="Q41" s="751">
        <v>376.44</v>
      </c>
    </row>
    <row r="42" spans="1:17" ht="11.45" customHeight="1">
      <c r="A42" s="641">
        <v>42252</v>
      </c>
      <c r="B42" s="798">
        <v>3.0798749999999999</v>
      </c>
      <c r="C42" s="799">
        <v>278.64999999999998</v>
      </c>
      <c r="D42" s="798">
        <v>10.5909</v>
      </c>
      <c r="E42" s="799">
        <v>288.49</v>
      </c>
      <c r="F42" s="798">
        <v>9.4095499999999994</v>
      </c>
      <c r="G42" s="799">
        <v>268.85000000000002</v>
      </c>
      <c r="H42" s="798">
        <v>1.3938250000000001</v>
      </c>
      <c r="I42" s="799">
        <v>274.91000000000003</v>
      </c>
      <c r="J42" s="799">
        <v>8.2161749999999998</v>
      </c>
      <c r="K42" s="799">
        <v>237.16</v>
      </c>
      <c r="L42" s="798">
        <v>9.8049999999999998E-2</v>
      </c>
      <c r="M42" s="799">
        <v>437.59</v>
      </c>
      <c r="N42" s="798">
        <v>0.105625</v>
      </c>
      <c r="O42" s="799">
        <v>536.41</v>
      </c>
      <c r="P42" s="798">
        <v>1.3223499999999999</v>
      </c>
      <c r="Q42" s="799">
        <v>363.41</v>
      </c>
    </row>
    <row r="43" spans="1:17" ht="11.45" customHeight="1">
      <c r="A43" s="641">
        <v>42259</v>
      </c>
      <c r="B43" s="750">
        <v>4.3451000000000004</v>
      </c>
      <c r="C43" s="761">
        <v>273.54000000000002</v>
      </c>
      <c r="D43" s="750">
        <v>2.7439749999999998</v>
      </c>
      <c r="E43" s="761">
        <v>281.39</v>
      </c>
      <c r="F43" s="750">
        <v>4.3622500000000004</v>
      </c>
      <c r="G43" s="761">
        <v>262.07</v>
      </c>
      <c r="H43" s="750">
        <v>0.416375</v>
      </c>
      <c r="I43" s="761">
        <v>275.08</v>
      </c>
      <c r="J43" s="761">
        <v>5.2266750000000002</v>
      </c>
      <c r="K43" s="761">
        <v>241.8</v>
      </c>
      <c r="L43" s="750">
        <v>2.0375000000000001E-2</v>
      </c>
      <c r="M43" s="761">
        <v>442.67</v>
      </c>
      <c r="N43" s="750">
        <v>0.21762500000000001</v>
      </c>
      <c r="O43" s="761">
        <v>518.04</v>
      </c>
      <c r="P43" s="750">
        <v>0.92312499999999997</v>
      </c>
      <c r="Q43" s="761">
        <v>386.74</v>
      </c>
    </row>
    <row r="44" spans="1:17" ht="11.45" customHeight="1">
      <c r="A44" s="641">
        <v>42266</v>
      </c>
      <c r="B44" s="752">
        <v>4.0016499999999997</v>
      </c>
      <c r="C44" s="751">
        <v>278.02999999999997</v>
      </c>
      <c r="D44" s="752">
        <v>2.8436750000000002</v>
      </c>
      <c r="E44" s="751">
        <v>283.48</v>
      </c>
      <c r="F44" s="752">
        <v>18.5031</v>
      </c>
      <c r="G44" s="751">
        <v>242.3</v>
      </c>
      <c r="H44" s="752">
        <v>0.82787500000000003</v>
      </c>
      <c r="I44" s="751">
        <v>263</v>
      </c>
      <c r="J44" s="751">
        <v>6.5011749999999999</v>
      </c>
      <c r="K44" s="751">
        <v>236.73</v>
      </c>
      <c r="L44" s="752">
        <v>8.3224999999999993E-2</v>
      </c>
      <c r="M44" s="751">
        <v>447.6</v>
      </c>
      <c r="N44" s="752">
        <v>0.14332500000000001</v>
      </c>
      <c r="O44" s="751">
        <v>509.38</v>
      </c>
      <c r="P44" s="752">
        <v>1.5282</v>
      </c>
      <c r="Q44" s="751">
        <v>324.55</v>
      </c>
    </row>
    <row r="45" spans="1:17" ht="11.45" customHeight="1">
      <c r="A45" s="641">
        <v>42273</v>
      </c>
      <c r="B45" s="752">
        <v>2.4984250000000001</v>
      </c>
      <c r="C45" s="751">
        <v>281.38</v>
      </c>
      <c r="D45" s="752">
        <v>5.6786000000000003</v>
      </c>
      <c r="E45" s="751">
        <v>274.17</v>
      </c>
      <c r="F45" s="752">
        <v>12.3406</v>
      </c>
      <c r="G45" s="751">
        <v>231.66</v>
      </c>
      <c r="H45" s="752">
        <v>0.25777499999999998</v>
      </c>
      <c r="I45" s="751">
        <v>257.35000000000002</v>
      </c>
      <c r="J45" s="751">
        <v>5.4364999999999997</v>
      </c>
      <c r="K45" s="751">
        <v>229.12</v>
      </c>
      <c r="L45" s="752">
        <v>0.12175</v>
      </c>
      <c r="M45" s="751">
        <v>438.61</v>
      </c>
      <c r="N45" s="752">
        <v>3.1524999999999997E-2</v>
      </c>
      <c r="O45" s="751">
        <v>504.65</v>
      </c>
      <c r="P45" s="752">
        <v>2.8236750000000002</v>
      </c>
      <c r="Q45" s="751">
        <v>310</v>
      </c>
    </row>
    <row r="46" spans="1:17" ht="11.45" customHeight="1">
      <c r="A46" s="641">
        <v>42280</v>
      </c>
      <c r="B46" s="798">
        <v>1.9729000000000001</v>
      </c>
      <c r="C46" s="799">
        <v>295.77</v>
      </c>
      <c r="D46" s="798">
        <v>8.5600249999999996</v>
      </c>
      <c r="E46" s="799">
        <v>263.27</v>
      </c>
      <c r="F46" s="798">
        <v>7.9955249999999998</v>
      </c>
      <c r="G46" s="799">
        <v>208.79</v>
      </c>
      <c r="H46" s="798">
        <v>1.768775</v>
      </c>
      <c r="I46" s="799">
        <v>222.5</v>
      </c>
      <c r="J46" s="799">
        <v>3.8453499999999998</v>
      </c>
      <c r="K46" s="799">
        <v>214.78</v>
      </c>
      <c r="L46" s="798">
        <v>6.0574999999999997E-2</v>
      </c>
      <c r="M46" s="799">
        <v>430.1</v>
      </c>
      <c r="N46" s="798">
        <v>0.237375</v>
      </c>
      <c r="O46" s="799">
        <v>433.54</v>
      </c>
      <c r="P46" s="798">
        <v>1.1410499999999999</v>
      </c>
      <c r="Q46" s="799">
        <v>289.18</v>
      </c>
    </row>
    <row r="47" spans="1:17" ht="11.45" customHeight="1">
      <c r="A47" s="641">
        <v>42287</v>
      </c>
      <c r="B47" s="750">
        <v>3.9722499999999998</v>
      </c>
      <c r="C47" s="761">
        <v>279.77999999999997</v>
      </c>
      <c r="D47" s="750">
        <v>6.6122750000000003</v>
      </c>
      <c r="E47" s="761">
        <v>251.57</v>
      </c>
      <c r="F47" s="750">
        <v>13.7433</v>
      </c>
      <c r="G47" s="761">
        <v>199.86</v>
      </c>
      <c r="H47" s="750">
        <v>1.3784749999999999</v>
      </c>
      <c r="I47" s="761">
        <v>214.45</v>
      </c>
      <c r="J47" s="761">
        <v>2.4652250000000002</v>
      </c>
      <c r="K47" s="761">
        <v>217.83</v>
      </c>
      <c r="L47" s="750">
        <v>0.25032500000000002</v>
      </c>
      <c r="M47" s="761">
        <v>380.11</v>
      </c>
      <c r="N47" s="750">
        <v>0.11927500000000001</v>
      </c>
      <c r="O47" s="761">
        <v>411.88</v>
      </c>
      <c r="P47" s="750">
        <v>0.72104999999999997</v>
      </c>
      <c r="Q47" s="761">
        <v>300.66000000000003</v>
      </c>
    </row>
    <row r="48" spans="1:17" ht="11.45" customHeight="1">
      <c r="A48" s="641">
        <v>42294</v>
      </c>
      <c r="B48" s="752">
        <v>3.2348499999999998</v>
      </c>
      <c r="C48" s="751">
        <v>289.13</v>
      </c>
      <c r="D48" s="752">
        <v>5.418425</v>
      </c>
      <c r="E48" s="751">
        <v>262.89999999999998</v>
      </c>
      <c r="F48" s="752">
        <v>5.2697250000000002</v>
      </c>
      <c r="G48" s="751">
        <v>214.2</v>
      </c>
      <c r="H48" s="752">
        <v>0.96045000000000003</v>
      </c>
      <c r="I48" s="751">
        <v>229.73</v>
      </c>
      <c r="J48" s="751">
        <v>2.7035999999999998</v>
      </c>
      <c r="K48" s="751">
        <v>220.99</v>
      </c>
      <c r="L48" s="752">
        <v>0.149475</v>
      </c>
      <c r="M48" s="751">
        <v>398.77</v>
      </c>
      <c r="N48" s="752">
        <v>0.413775</v>
      </c>
      <c r="O48" s="751">
        <v>376.12</v>
      </c>
      <c r="P48" s="752">
        <v>0.76122500000000004</v>
      </c>
      <c r="Q48" s="751">
        <v>288.44</v>
      </c>
    </row>
    <row r="49" spans="1:17" ht="11.45" customHeight="1">
      <c r="A49" s="641">
        <v>42301</v>
      </c>
      <c r="B49" s="752">
        <v>3.6755</v>
      </c>
      <c r="C49" s="751">
        <v>321.89</v>
      </c>
      <c r="D49" s="752">
        <v>4.7642749999999996</v>
      </c>
      <c r="E49" s="751">
        <v>269.17</v>
      </c>
      <c r="F49" s="752">
        <v>10.542249999999999</v>
      </c>
      <c r="G49" s="751">
        <v>221.05</v>
      </c>
      <c r="H49" s="752">
        <v>0.37464999999999998</v>
      </c>
      <c r="I49" s="751">
        <v>236.17</v>
      </c>
      <c r="J49" s="751">
        <v>2.6929249999999998</v>
      </c>
      <c r="K49" s="751">
        <v>218.62</v>
      </c>
      <c r="L49" s="752">
        <v>0.13915</v>
      </c>
      <c r="M49" s="751">
        <v>391.67</v>
      </c>
      <c r="N49" s="752">
        <v>6.3399999999999998E-2</v>
      </c>
      <c r="O49" s="751">
        <v>461.87</v>
      </c>
      <c r="P49" s="752">
        <v>1.3057749999999999</v>
      </c>
      <c r="Q49" s="751">
        <v>275.88</v>
      </c>
    </row>
    <row r="50" spans="1:17" ht="11.45" customHeight="1">
      <c r="A50" s="641">
        <v>42308</v>
      </c>
      <c r="B50" s="798">
        <v>2.2711749999999999</v>
      </c>
      <c r="C50" s="799">
        <v>347.46</v>
      </c>
      <c r="D50" s="798">
        <v>6.9877000000000002</v>
      </c>
      <c r="E50" s="799">
        <v>270.49</v>
      </c>
      <c r="F50" s="798">
        <v>9.9554500000000008</v>
      </c>
      <c r="G50" s="799">
        <v>224.9</v>
      </c>
      <c r="H50" s="798">
        <v>0.41367500000000001</v>
      </c>
      <c r="I50" s="799">
        <v>237.33</v>
      </c>
      <c r="J50" s="799">
        <v>8.3567250000000008</v>
      </c>
      <c r="K50" s="799">
        <v>206.73</v>
      </c>
      <c r="L50" s="798">
        <v>6.1675000000000001E-2</v>
      </c>
      <c r="M50" s="799">
        <v>390.99</v>
      </c>
      <c r="N50" s="798">
        <v>0.23294999999999999</v>
      </c>
      <c r="O50" s="799">
        <v>418.03</v>
      </c>
      <c r="P50" s="798">
        <v>1.4031</v>
      </c>
      <c r="Q50" s="799">
        <v>269.33</v>
      </c>
    </row>
    <row r="51" spans="1:17" ht="11.45" customHeight="1">
      <c r="A51" s="641">
        <v>42315</v>
      </c>
      <c r="B51" s="750">
        <v>2.4423750000000002</v>
      </c>
      <c r="C51" s="761">
        <v>350.65</v>
      </c>
      <c r="D51" s="750">
        <v>5.5709999999999997</v>
      </c>
      <c r="E51" s="761">
        <v>265.31</v>
      </c>
      <c r="F51" s="750">
        <v>3.9380250000000001</v>
      </c>
      <c r="G51" s="761">
        <v>221.12</v>
      </c>
      <c r="H51" s="750">
        <v>0.65407499999999996</v>
      </c>
      <c r="I51" s="761">
        <v>229.23</v>
      </c>
      <c r="J51" s="761">
        <v>3.6263000000000001</v>
      </c>
      <c r="K51" s="761">
        <v>200.88</v>
      </c>
      <c r="L51" s="750">
        <v>2.8000000000000001E-2</v>
      </c>
      <c r="M51" s="761">
        <v>400.46</v>
      </c>
      <c r="N51" s="750"/>
      <c r="O51" s="761"/>
      <c r="P51" s="750">
        <v>1.7179</v>
      </c>
      <c r="Q51" s="761">
        <v>266.98</v>
      </c>
    </row>
    <row r="52" spans="1:17" ht="11.45" customHeight="1">
      <c r="A52" s="641">
        <v>42322</v>
      </c>
      <c r="B52" s="752">
        <v>2.598525</v>
      </c>
      <c r="C52" s="751">
        <v>323.73</v>
      </c>
      <c r="D52" s="752">
        <v>3.5075249999999998</v>
      </c>
      <c r="E52" s="751">
        <v>253.63</v>
      </c>
      <c r="F52" s="752">
        <v>11.582725</v>
      </c>
      <c r="G52" s="751">
        <v>207.17</v>
      </c>
      <c r="H52" s="752"/>
      <c r="I52" s="751"/>
      <c r="J52" s="751">
        <v>2.5215000000000001</v>
      </c>
      <c r="K52" s="751">
        <v>196.78</v>
      </c>
      <c r="L52" s="752"/>
      <c r="M52" s="751"/>
      <c r="N52" s="752">
        <v>0.17025000000000001</v>
      </c>
      <c r="O52" s="751">
        <v>409.24</v>
      </c>
      <c r="P52" s="752">
        <v>1.4041999999999999</v>
      </c>
      <c r="Q52" s="751">
        <v>266.01</v>
      </c>
    </row>
    <row r="53" spans="1:17" ht="11.45" customHeight="1">
      <c r="A53" s="641">
        <v>42329</v>
      </c>
      <c r="B53" s="752">
        <v>2.2331750000000001</v>
      </c>
      <c r="C53" s="751">
        <v>363.62</v>
      </c>
      <c r="D53" s="752">
        <v>6.5516249999999996</v>
      </c>
      <c r="E53" s="751">
        <v>223.86</v>
      </c>
      <c r="F53" s="752">
        <v>11.306125</v>
      </c>
      <c r="G53" s="751">
        <v>198.06</v>
      </c>
      <c r="H53" s="752">
        <v>0.39792499999999997</v>
      </c>
      <c r="I53" s="751">
        <v>208.31</v>
      </c>
      <c r="J53" s="751">
        <v>2.2134499999999999</v>
      </c>
      <c r="K53" s="751">
        <v>185.99</v>
      </c>
      <c r="L53" s="752">
        <v>8.8425000000000004E-2</v>
      </c>
      <c r="M53" s="751">
        <v>358.84</v>
      </c>
      <c r="N53" s="752">
        <v>0.121825</v>
      </c>
      <c r="O53" s="751">
        <v>424.14</v>
      </c>
      <c r="P53" s="752">
        <v>2.6857000000000002</v>
      </c>
      <c r="Q53" s="751">
        <v>249.39</v>
      </c>
    </row>
    <row r="54" spans="1:17" ht="11.45" customHeight="1">
      <c r="A54" s="641">
        <v>42336</v>
      </c>
      <c r="B54" s="798">
        <v>1.9762249999999999</v>
      </c>
      <c r="C54" s="799">
        <v>343.92</v>
      </c>
      <c r="D54" s="798">
        <v>8.0161499999999997</v>
      </c>
      <c r="E54" s="799">
        <v>212.88</v>
      </c>
      <c r="F54" s="798">
        <v>12.769825000000001</v>
      </c>
      <c r="G54" s="799">
        <v>180.52</v>
      </c>
      <c r="H54" s="798">
        <v>2.3500999999999999</v>
      </c>
      <c r="I54" s="799">
        <v>204.44</v>
      </c>
      <c r="J54" s="799">
        <v>2.564025</v>
      </c>
      <c r="K54" s="799">
        <v>193.89</v>
      </c>
      <c r="L54" s="798"/>
      <c r="M54" s="799"/>
      <c r="N54" s="798"/>
      <c r="O54" s="799"/>
      <c r="P54" s="798">
        <v>0.81805000000000005</v>
      </c>
      <c r="Q54" s="799">
        <v>263.99</v>
      </c>
    </row>
    <row r="55" spans="1:17" ht="11.45" customHeight="1">
      <c r="A55" s="641">
        <v>42343</v>
      </c>
      <c r="B55" s="750">
        <v>2.36015</v>
      </c>
      <c r="C55" s="761">
        <v>352.03</v>
      </c>
      <c r="D55" s="750">
        <v>13.726425000000001</v>
      </c>
      <c r="E55" s="761">
        <v>212.53</v>
      </c>
      <c r="F55" s="750">
        <v>7.1914749999999996</v>
      </c>
      <c r="G55" s="761">
        <v>184.33</v>
      </c>
      <c r="H55" s="750">
        <v>0.226575</v>
      </c>
      <c r="I55" s="761">
        <v>201.95</v>
      </c>
      <c r="J55" s="761">
        <v>3.576975</v>
      </c>
      <c r="K55" s="761">
        <v>190.05</v>
      </c>
      <c r="L55" s="750"/>
      <c r="M55" s="761"/>
      <c r="N55" s="750">
        <v>3.2825E-2</v>
      </c>
      <c r="O55" s="761">
        <v>433.97</v>
      </c>
      <c r="P55" s="750">
        <v>1.14215</v>
      </c>
      <c r="Q55" s="761">
        <v>259.20999999999998</v>
      </c>
    </row>
    <row r="56" spans="1:17" ht="11.45" customHeight="1">
      <c r="A56" s="641">
        <v>42350</v>
      </c>
      <c r="B56" s="752">
        <v>2.8091499999999998</v>
      </c>
      <c r="C56" s="751">
        <v>352.4</v>
      </c>
      <c r="D56" s="752">
        <v>9.4538499999999992</v>
      </c>
      <c r="E56" s="751">
        <v>210.01</v>
      </c>
      <c r="F56" s="752">
        <v>13.27125</v>
      </c>
      <c r="G56" s="751">
        <v>181.89</v>
      </c>
      <c r="H56" s="752">
        <v>1.3320749999999999</v>
      </c>
      <c r="I56" s="751">
        <v>197.27</v>
      </c>
      <c r="J56" s="751">
        <v>2.9952749999999999</v>
      </c>
      <c r="K56" s="751">
        <v>186.14</v>
      </c>
      <c r="L56" s="752"/>
      <c r="M56" s="751"/>
      <c r="N56" s="752">
        <v>0.12914999999999999</v>
      </c>
      <c r="O56" s="751">
        <v>420.6</v>
      </c>
      <c r="P56" s="752">
        <v>0.96682500000000005</v>
      </c>
      <c r="Q56" s="751">
        <v>255.29</v>
      </c>
    </row>
    <row r="57" spans="1:17" ht="11.45" customHeight="1">
      <c r="A57" s="641">
        <v>42357</v>
      </c>
      <c r="B57" s="752">
        <v>1.6002749999999999</v>
      </c>
      <c r="C57" s="751">
        <v>353.16</v>
      </c>
      <c r="D57" s="752">
        <v>8.1732499999999995</v>
      </c>
      <c r="E57" s="751">
        <v>208.47</v>
      </c>
      <c r="F57" s="752">
        <v>13.184275</v>
      </c>
      <c r="G57" s="751">
        <v>181.16</v>
      </c>
      <c r="H57" s="752">
        <v>3.3727749999999999</v>
      </c>
      <c r="I57" s="751">
        <v>197.2</v>
      </c>
      <c r="J57" s="751">
        <v>3.6612</v>
      </c>
      <c r="K57" s="751">
        <v>178.45</v>
      </c>
      <c r="L57" s="752">
        <v>9.5524999999999999E-2</v>
      </c>
      <c r="M57" s="751">
        <v>307.58</v>
      </c>
      <c r="N57" s="752">
        <v>0.37782500000000002</v>
      </c>
      <c r="O57" s="751">
        <v>411.06</v>
      </c>
      <c r="P57" s="752">
        <v>1.3142750000000001</v>
      </c>
      <c r="Q57" s="751">
        <v>243.77</v>
      </c>
    </row>
    <row r="58" spans="1:17" ht="11.45" customHeight="1">
      <c r="A58" s="641">
        <v>42364</v>
      </c>
      <c r="B58" s="752">
        <v>2.7717499999999999</v>
      </c>
      <c r="C58" s="751">
        <v>299.37</v>
      </c>
      <c r="D58" s="752">
        <v>3.0272749999999999</v>
      </c>
      <c r="E58" s="751">
        <v>217.66</v>
      </c>
      <c r="F58" s="752">
        <v>8.2179249999999993</v>
      </c>
      <c r="G58" s="751">
        <v>178.25</v>
      </c>
      <c r="H58" s="752">
        <v>0.75349999999999995</v>
      </c>
      <c r="I58" s="751">
        <v>195.46</v>
      </c>
      <c r="J58" s="751">
        <v>6.4864750000000004</v>
      </c>
      <c r="K58" s="751">
        <v>181.14</v>
      </c>
      <c r="L58" s="752">
        <v>2.035E-2</v>
      </c>
      <c r="M58" s="751">
        <v>342.9</v>
      </c>
      <c r="N58" s="752">
        <v>0.4526</v>
      </c>
      <c r="O58" s="751">
        <v>395.15</v>
      </c>
      <c r="P58" s="752">
        <v>0.50180000000000002</v>
      </c>
      <c r="Q58" s="751">
        <v>245.66</v>
      </c>
    </row>
    <row r="59" spans="1:17" ht="11.45" customHeight="1">
      <c r="A59" s="641">
        <v>42371</v>
      </c>
      <c r="B59" s="752">
        <v>1.4040250000000001</v>
      </c>
      <c r="C59" s="751">
        <v>383.47</v>
      </c>
      <c r="D59" s="752">
        <v>0.97399999999999998</v>
      </c>
      <c r="E59" s="751">
        <v>258.33</v>
      </c>
      <c r="F59" s="752">
        <v>2.3318500000000002</v>
      </c>
      <c r="G59" s="751">
        <v>218.85</v>
      </c>
      <c r="H59" s="752">
        <v>0.59252499999999997</v>
      </c>
      <c r="I59" s="751">
        <v>212.19</v>
      </c>
      <c r="J59" s="751">
        <v>4.1898249999999999</v>
      </c>
      <c r="K59" s="751">
        <v>203.07</v>
      </c>
      <c r="L59" s="752">
        <v>9.2200000000000004E-2</v>
      </c>
      <c r="M59" s="751">
        <v>303.23</v>
      </c>
      <c r="N59" s="752">
        <v>0.27839999999999998</v>
      </c>
      <c r="O59" s="751">
        <v>418.5</v>
      </c>
      <c r="P59" s="752">
        <v>1.5268250000000001</v>
      </c>
      <c r="Q59" s="751">
        <v>259.95999999999998</v>
      </c>
    </row>
    <row r="60" spans="1:17" ht="6" customHeight="1">
      <c r="A60" s="656"/>
      <c r="B60" s="819"/>
      <c r="C60" s="818"/>
      <c r="D60" s="819"/>
      <c r="E60" s="818"/>
      <c r="F60" s="819"/>
      <c r="G60" s="818"/>
      <c r="H60" s="819"/>
      <c r="I60" s="818"/>
      <c r="J60" s="819"/>
      <c r="K60" s="818"/>
      <c r="L60" s="819"/>
      <c r="M60" s="818"/>
      <c r="N60" s="819"/>
      <c r="O60" s="818"/>
      <c r="P60" s="819"/>
      <c r="Q60" s="818"/>
    </row>
    <row r="61" spans="1:17" ht="11.45" customHeight="1">
      <c r="A61" s="659">
        <v>2015</v>
      </c>
      <c r="B61" s="824">
        <f>SUM(B8:B60)</f>
        <v>133.35135</v>
      </c>
      <c r="C61" s="662">
        <f>AVERAGE(C7:C59)</f>
        <v>379.02358490566036</v>
      </c>
      <c r="D61" s="824">
        <f>SUM(D8:D60)</f>
        <v>280.10662499999989</v>
      </c>
      <c r="E61" s="662">
        <f>AVERAGE(E7:E59)</f>
        <v>288.38641509433955</v>
      </c>
      <c r="F61" s="824">
        <f>SUM(F8:F60)</f>
        <v>444.81547499999999</v>
      </c>
      <c r="G61" s="662">
        <f>AVERAGE(G7:G59)</f>
        <v>256.3915094339622</v>
      </c>
      <c r="H61" s="824">
        <f>SUM(H8:H60)</f>
        <v>68.375625000000014</v>
      </c>
      <c r="I61" s="662">
        <f>AVERAGE(I7:I59)</f>
        <v>266.95903846153857</v>
      </c>
      <c r="J61" s="824">
        <f>SUM(J8:J60)</f>
        <v>274.52599999999995</v>
      </c>
      <c r="K61" s="662">
        <f>AVERAGE(K7:K59)</f>
        <v>239.09528301886789</v>
      </c>
      <c r="L61" s="824">
        <f>SUM(L8:L60)</f>
        <v>6.4756499999999981</v>
      </c>
      <c r="M61" s="662">
        <f>AVERAGE(M7:M59)</f>
        <v>440.39020408163253</v>
      </c>
      <c r="N61" s="824">
        <f>SUM(N8:N60)</f>
        <v>12.575874999999998</v>
      </c>
      <c r="O61" s="662">
        <f>AVERAGE(O7:O59)</f>
        <v>490.28160000000008</v>
      </c>
      <c r="P61" s="824">
        <f>SUM(P8:P60)</f>
        <v>74.66472499999999</v>
      </c>
      <c r="Q61" s="662">
        <f>AVERAGE(Q7:Q59)</f>
        <v>327.46169811320749</v>
      </c>
    </row>
    <row r="62" spans="1:17" ht="11.45" customHeight="1">
      <c r="A62" s="659">
        <v>2014</v>
      </c>
      <c r="B62" s="824">
        <v>157.46520000000001</v>
      </c>
      <c r="C62" s="662">
        <v>481.67692307692312</v>
      </c>
      <c r="D62" s="824">
        <v>300.41542500000008</v>
      </c>
      <c r="E62" s="662">
        <v>299.44519230769231</v>
      </c>
      <c r="F62" s="824">
        <v>435.95790000000005</v>
      </c>
      <c r="G62" s="662">
        <v>266.44499999999999</v>
      </c>
      <c r="H62" s="824">
        <v>100.14257499999999</v>
      </c>
      <c r="I62" s="662">
        <v>276.03076923076929</v>
      </c>
      <c r="J62" s="824">
        <v>293.94402500000001</v>
      </c>
      <c r="K62" s="662">
        <v>251.78192307692308</v>
      </c>
      <c r="L62" s="824">
        <v>11.324449999999999</v>
      </c>
      <c r="M62" s="662">
        <v>406.74826923076915</v>
      </c>
      <c r="N62" s="824">
        <v>14.064475000000002</v>
      </c>
      <c r="O62" s="662">
        <v>464.78673076923076</v>
      </c>
      <c r="P62" s="824">
        <v>75.426199999999994</v>
      </c>
      <c r="Q62" s="662">
        <v>333.39038461538462</v>
      </c>
    </row>
    <row r="63" spans="1:17" ht="11.45" customHeight="1">
      <c r="A63" s="823" t="s">
        <v>473</v>
      </c>
      <c r="B63" s="665"/>
      <c r="C63" s="664"/>
      <c r="D63" s="665"/>
      <c r="E63" s="664"/>
      <c r="F63" s="665"/>
      <c r="G63" s="664"/>
      <c r="H63" s="665"/>
      <c r="I63" s="664"/>
      <c r="J63" s="665"/>
      <c r="K63" s="664"/>
      <c r="L63" s="665"/>
      <c r="M63" s="664"/>
      <c r="N63" s="820"/>
      <c r="O63" s="735"/>
      <c r="P63" s="712"/>
      <c r="Q63" s="730" t="s">
        <v>527</v>
      </c>
    </row>
    <row r="64" spans="1:17" ht="3.95" customHeight="1">
      <c r="A64" s="713"/>
      <c r="B64" s="714"/>
      <c r="C64" s="715"/>
      <c r="D64" s="714"/>
      <c r="E64" s="715"/>
      <c r="F64" s="714"/>
      <c r="G64" s="715"/>
      <c r="H64" s="714"/>
      <c r="I64" s="715"/>
      <c r="J64" s="714"/>
      <c r="K64" s="715"/>
      <c r="L64" s="714"/>
      <c r="M64" s="715"/>
      <c r="N64" s="714"/>
      <c r="O64" s="715"/>
      <c r="P64" s="714"/>
      <c r="Q64" s="715"/>
    </row>
    <row r="65" spans="1:17" ht="11.45" customHeight="1">
      <c r="A65" s="669"/>
      <c r="B65" s="677"/>
      <c r="C65" s="676"/>
      <c r="D65" s="677"/>
      <c r="E65" s="676"/>
      <c r="F65" s="677"/>
      <c r="G65" s="676"/>
      <c r="H65" s="677"/>
      <c r="I65" s="676"/>
      <c r="J65" s="677"/>
      <c r="K65" s="676"/>
      <c r="L65" s="677"/>
      <c r="M65" s="676"/>
      <c r="N65" s="677"/>
      <c r="O65" s="676"/>
      <c r="P65" s="677"/>
      <c r="Q65" s="676"/>
    </row>
    <row r="66" spans="1:17" ht="9.9499999999999993" customHeight="1">
      <c r="A66" s="673"/>
      <c r="B66" s="677"/>
      <c r="C66" s="676"/>
      <c r="D66" s="677"/>
      <c r="E66" s="676"/>
      <c r="F66" s="677"/>
      <c r="G66" s="676"/>
      <c r="H66" s="677"/>
      <c r="I66" s="676"/>
      <c r="J66" s="677"/>
      <c r="K66" s="676"/>
      <c r="L66" s="677"/>
      <c r="M66" s="676"/>
      <c r="N66" s="677"/>
      <c r="O66" s="676"/>
      <c r="P66" s="677"/>
      <c r="Q66" s="676"/>
    </row>
    <row r="67" spans="1:17">
      <c r="A67" s="623"/>
      <c r="B67" s="677"/>
      <c r="C67" s="676"/>
      <c r="D67" s="677"/>
      <c r="E67" s="676"/>
      <c r="F67" s="677"/>
      <c r="G67" s="676"/>
      <c r="H67" s="677"/>
      <c r="I67" s="676"/>
      <c r="J67" s="677"/>
      <c r="K67" s="676"/>
      <c r="L67" s="677"/>
      <c r="M67" s="676"/>
      <c r="N67" s="677"/>
      <c r="O67" s="676"/>
      <c r="P67" s="677"/>
      <c r="Q67" s="676"/>
    </row>
    <row r="68" spans="1:17" ht="15.75">
      <c r="A68" s="669"/>
      <c r="B68" s="680"/>
      <c r="C68" s="679"/>
      <c r="D68" s="680"/>
      <c r="E68" s="679"/>
      <c r="F68" s="680"/>
      <c r="G68" s="679"/>
      <c r="H68" s="680"/>
      <c r="I68" s="679"/>
      <c r="J68" s="680"/>
      <c r="K68" s="679"/>
      <c r="L68" s="680"/>
      <c r="M68" s="679"/>
      <c r="N68" s="680"/>
      <c r="O68" s="679"/>
      <c r="P68" s="680"/>
      <c r="Q68" s="679"/>
    </row>
    <row r="69" spans="1:17">
      <c r="B69" s="683"/>
      <c r="C69" s="682"/>
      <c r="D69" s="683"/>
      <c r="E69" s="682"/>
      <c r="F69" s="683"/>
      <c r="G69" s="682"/>
      <c r="H69" s="683"/>
      <c r="I69" s="682"/>
      <c r="J69" s="683"/>
      <c r="K69" s="682"/>
      <c r="L69" s="683"/>
      <c r="M69" s="682"/>
      <c r="N69" s="683"/>
      <c r="O69" s="682"/>
      <c r="P69" s="683"/>
      <c r="Q69" s="682"/>
    </row>
    <row r="70" spans="1:17">
      <c r="B70" s="683"/>
      <c r="C70" s="682"/>
      <c r="D70" s="683"/>
      <c r="E70" s="682"/>
      <c r="F70" s="683"/>
      <c r="G70" s="682"/>
      <c r="H70" s="683"/>
      <c r="I70" s="682"/>
      <c r="J70" s="683"/>
      <c r="K70" s="682"/>
      <c r="L70" s="683"/>
      <c r="M70" s="682"/>
      <c r="N70" s="683"/>
      <c r="O70" s="682"/>
      <c r="P70" s="683"/>
      <c r="Q70" s="682"/>
    </row>
    <row r="71" spans="1:17">
      <c r="B71" s="683"/>
      <c r="C71" s="682"/>
      <c r="D71" s="683"/>
      <c r="E71" s="682"/>
      <c r="F71" s="683"/>
      <c r="G71" s="682"/>
      <c r="H71" s="683"/>
      <c r="I71" s="682"/>
      <c r="J71" s="683"/>
      <c r="K71" s="682"/>
      <c r="L71" s="683"/>
      <c r="M71" s="682"/>
      <c r="N71" s="683"/>
      <c r="O71" s="682"/>
      <c r="P71" s="683"/>
      <c r="Q71" s="682"/>
    </row>
    <row r="72" spans="1:17">
      <c r="B72" s="683"/>
      <c r="C72" s="682"/>
      <c r="D72" s="683"/>
      <c r="E72" s="682"/>
      <c r="F72" s="683"/>
      <c r="G72" s="682"/>
      <c r="H72" s="683"/>
      <c r="I72" s="682"/>
      <c r="J72" s="683"/>
      <c r="K72" s="682"/>
      <c r="L72" s="683"/>
      <c r="M72" s="682"/>
      <c r="N72" s="683"/>
      <c r="O72" s="682"/>
      <c r="P72" s="683"/>
      <c r="Q72" s="682"/>
    </row>
    <row r="73" spans="1:17">
      <c r="B73" s="683"/>
      <c r="C73" s="682"/>
      <c r="D73" s="683"/>
      <c r="E73" s="682"/>
      <c r="F73" s="683"/>
      <c r="G73" s="682"/>
      <c r="H73" s="683"/>
      <c r="I73" s="682"/>
      <c r="J73" s="683"/>
      <c r="K73" s="682"/>
      <c r="L73" s="683"/>
      <c r="M73" s="682"/>
      <c r="N73" s="683"/>
      <c r="O73" s="682"/>
      <c r="P73" s="683"/>
      <c r="Q73" s="682"/>
    </row>
    <row r="74" spans="1:17">
      <c r="B74" s="683"/>
      <c r="C74" s="682"/>
      <c r="D74" s="683"/>
      <c r="E74" s="682"/>
      <c r="F74" s="683"/>
      <c r="G74" s="682"/>
      <c r="H74" s="683"/>
      <c r="I74" s="682"/>
      <c r="J74" s="683"/>
      <c r="K74" s="682"/>
      <c r="L74" s="683"/>
      <c r="M74" s="682"/>
      <c r="N74" s="683"/>
      <c r="O74" s="682"/>
      <c r="P74" s="683"/>
      <c r="Q74" s="682"/>
    </row>
    <row r="75" spans="1:17">
      <c r="B75" s="683"/>
      <c r="C75" s="682"/>
      <c r="D75" s="683"/>
      <c r="E75" s="682"/>
      <c r="F75" s="683"/>
      <c r="G75" s="682"/>
      <c r="H75" s="683"/>
      <c r="I75" s="682"/>
      <c r="J75" s="683"/>
      <c r="K75" s="682"/>
      <c r="L75" s="683"/>
      <c r="M75" s="682"/>
      <c r="N75" s="683"/>
      <c r="O75" s="682"/>
      <c r="P75" s="683"/>
      <c r="Q75" s="682"/>
    </row>
    <row r="76" spans="1:17">
      <c r="B76" s="683"/>
      <c r="C76" s="682"/>
      <c r="D76" s="683"/>
      <c r="E76" s="682"/>
      <c r="F76" s="683"/>
      <c r="G76" s="682"/>
      <c r="H76" s="683"/>
      <c r="I76" s="682"/>
      <c r="J76" s="683"/>
      <c r="K76" s="682"/>
      <c r="L76" s="683"/>
      <c r="M76" s="682"/>
      <c r="N76" s="683"/>
      <c r="O76" s="682"/>
      <c r="P76" s="683"/>
      <c r="Q76" s="682"/>
    </row>
    <row r="77" spans="1:17">
      <c r="B77" s="683"/>
      <c r="C77" s="682"/>
      <c r="D77" s="683"/>
      <c r="E77" s="682"/>
      <c r="F77" s="683"/>
      <c r="G77" s="682"/>
      <c r="H77" s="683"/>
      <c r="I77" s="682"/>
      <c r="J77" s="683"/>
      <c r="K77" s="682"/>
      <c r="L77" s="683"/>
      <c r="M77" s="682"/>
      <c r="N77" s="683"/>
      <c r="O77" s="682"/>
      <c r="P77" s="683"/>
      <c r="Q77" s="682"/>
    </row>
    <row r="78" spans="1:17">
      <c r="B78" s="683"/>
      <c r="C78" s="682"/>
      <c r="D78" s="683"/>
      <c r="E78" s="682"/>
      <c r="F78" s="683"/>
      <c r="G78" s="682"/>
      <c r="H78" s="683"/>
      <c r="I78" s="682"/>
      <c r="J78" s="683"/>
      <c r="K78" s="682"/>
      <c r="L78" s="683"/>
      <c r="M78" s="682"/>
      <c r="N78" s="683"/>
      <c r="O78" s="682"/>
      <c r="P78" s="683"/>
      <c r="Q78" s="682"/>
    </row>
    <row r="79" spans="1:17">
      <c r="B79" s="683"/>
      <c r="C79" s="682"/>
      <c r="D79" s="683"/>
      <c r="E79" s="682"/>
      <c r="F79" s="683"/>
      <c r="G79" s="682"/>
      <c r="H79" s="683"/>
      <c r="I79" s="682"/>
      <c r="J79" s="683"/>
      <c r="K79" s="682"/>
      <c r="L79" s="683"/>
      <c r="M79" s="682"/>
      <c r="N79" s="683"/>
      <c r="O79" s="682"/>
      <c r="P79" s="683"/>
      <c r="Q79" s="682"/>
    </row>
    <row r="80" spans="1:17">
      <c r="B80" s="683"/>
      <c r="C80" s="682"/>
      <c r="D80" s="683"/>
      <c r="E80" s="682"/>
      <c r="F80" s="683"/>
      <c r="G80" s="682"/>
      <c r="H80" s="683"/>
      <c r="I80" s="682"/>
      <c r="J80" s="683"/>
      <c r="K80" s="682"/>
      <c r="L80" s="683"/>
      <c r="M80" s="682"/>
      <c r="N80" s="683"/>
      <c r="O80" s="682"/>
      <c r="P80" s="683"/>
      <c r="Q80" s="682"/>
    </row>
    <row r="81" spans="2:17">
      <c r="B81" s="683"/>
      <c r="C81" s="682"/>
      <c r="D81" s="683"/>
      <c r="E81" s="682"/>
      <c r="F81" s="683"/>
      <c r="G81" s="682"/>
      <c r="H81" s="683"/>
      <c r="I81" s="682"/>
      <c r="J81" s="683"/>
      <c r="K81" s="682"/>
      <c r="L81" s="683"/>
      <c r="M81" s="682"/>
      <c r="N81" s="683"/>
      <c r="O81" s="682"/>
      <c r="P81" s="683"/>
      <c r="Q81" s="682"/>
    </row>
    <row r="82" spans="2:17">
      <c r="B82" s="683"/>
      <c r="C82" s="682"/>
      <c r="D82" s="683"/>
      <c r="E82" s="682"/>
      <c r="F82" s="683"/>
      <c r="G82" s="682"/>
      <c r="H82" s="683"/>
      <c r="I82" s="682"/>
      <c r="J82" s="683"/>
      <c r="K82" s="682"/>
      <c r="L82" s="683"/>
      <c r="M82" s="682"/>
      <c r="N82" s="683"/>
      <c r="O82" s="682"/>
      <c r="P82" s="683"/>
      <c r="Q82" s="682"/>
    </row>
    <row r="83" spans="2:17">
      <c r="B83" s="683"/>
      <c r="C83" s="682"/>
      <c r="D83" s="683"/>
      <c r="E83" s="682"/>
      <c r="F83" s="683"/>
      <c r="G83" s="682"/>
      <c r="H83" s="683"/>
      <c r="I83" s="682"/>
      <c r="J83" s="683"/>
      <c r="K83" s="682"/>
      <c r="L83" s="683"/>
      <c r="M83" s="682"/>
      <c r="N83" s="683"/>
      <c r="O83" s="682"/>
      <c r="P83" s="683"/>
      <c r="Q83" s="682"/>
    </row>
    <row r="84" spans="2:17">
      <c r="B84" s="683"/>
      <c r="C84" s="682"/>
      <c r="D84" s="683"/>
      <c r="E84" s="682"/>
      <c r="F84" s="683"/>
      <c r="G84" s="682"/>
      <c r="H84" s="683"/>
      <c r="I84" s="682"/>
      <c r="J84" s="683"/>
      <c r="K84" s="682"/>
      <c r="L84" s="683"/>
      <c r="M84" s="682"/>
      <c r="N84" s="683"/>
      <c r="O84" s="682"/>
      <c r="P84" s="683"/>
      <c r="Q84" s="682"/>
    </row>
    <row r="85" spans="2:17">
      <c r="B85" s="683"/>
      <c r="C85" s="682"/>
      <c r="D85" s="683"/>
      <c r="E85" s="682"/>
      <c r="F85" s="683"/>
      <c r="G85" s="682"/>
      <c r="H85" s="683"/>
      <c r="I85" s="682"/>
      <c r="J85" s="683"/>
      <c r="K85" s="682"/>
      <c r="L85" s="683"/>
      <c r="M85" s="682"/>
      <c r="N85" s="683"/>
      <c r="O85" s="682"/>
      <c r="P85" s="683"/>
      <c r="Q85" s="682"/>
    </row>
    <row r="86" spans="2:17">
      <c r="B86" s="683"/>
      <c r="C86" s="682"/>
      <c r="D86" s="683"/>
      <c r="E86" s="682"/>
      <c r="F86" s="683"/>
      <c r="G86" s="682"/>
      <c r="H86" s="683"/>
      <c r="I86" s="682"/>
      <c r="J86" s="683"/>
      <c r="K86" s="682"/>
      <c r="L86" s="683"/>
      <c r="M86" s="682"/>
      <c r="N86" s="683"/>
      <c r="O86" s="682"/>
      <c r="P86" s="683"/>
      <c r="Q86" s="682"/>
    </row>
    <row r="87" spans="2:17">
      <c r="B87" s="683"/>
      <c r="C87" s="682"/>
      <c r="D87" s="683"/>
      <c r="E87" s="682"/>
      <c r="F87" s="683"/>
      <c r="G87" s="682"/>
      <c r="H87" s="683"/>
      <c r="I87" s="682"/>
      <c r="J87" s="683"/>
      <c r="K87" s="682"/>
      <c r="L87" s="683"/>
      <c r="M87" s="682"/>
      <c r="N87" s="683"/>
      <c r="O87" s="682"/>
      <c r="P87" s="683"/>
      <c r="Q87" s="682"/>
    </row>
    <row r="88" spans="2:17">
      <c r="B88" s="683"/>
      <c r="C88" s="682"/>
      <c r="D88" s="683"/>
      <c r="E88" s="682"/>
      <c r="F88" s="683"/>
      <c r="G88" s="682"/>
      <c r="H88" s="683"/>
      <c r="I88" s="682"/>
      <c r="J88" s="683"/>
      <c r="K88" s="682"/>
      <c r="L88" s="683"/>
      <c r="M88" s="682"/>
      <c r="N88" s="683"/>
      <c r="O88" s="682"/>
      <c r="P88" s="683"/>
      <c r="Q88" s="682"/>
    </row>
    <row r="89" spans="2:17">
      <c r="B89" s="683"/>
      <c r="C89" s="682"/>
      <c r="D89" s="683"/>
      <c r="E89" s="682"/>
      <c r="F89" s="683"/>
      <c r="G89" s="682"/>
      <c r="H89" s="683"/>
      <c r="I89" s="682"/>
      <c r="J89" s="683"/>
      <c r="K89" s="682"/>
      <c r="L89" s="683"/>
      <c r="M89" s="682"/>
      <c r="N89" s="683"/>
      <c r="O89" s="682"/>
      <c r="P89" s="683"/>
      <c r="Q89" s="682"/>
    </row>
    <row r="90" spans="2:17">
      <c r="B90" s="683"/>
      <c r="C90" s="682"/>
      <c r="D90" s="683"/>
      <c r="E90" s="682"/>
      <c r="F90" s="683"/>
      <c r="G90" s="682"/>
      <c r="H90" s="683"/>
      <c r="I90" s="682"/>
      <c r="J90" s="683"/>
      <c r="K90" s="682"/>
      <c r="L90" s="683"/>
      <c r="M90" s="682"/>
      <c r="N90" s="683"/>
      <c r="O90" s="682"/>
      <c r="P90" s="683"/>
      <c r="Q90" s="682"/>
    </row>
    <row r="91" spans="2:17">
      <c r="B91" s="683"/>
      <c r="C91" s="682"/>
      <c r="D91" s="683"/>
      <c r="E91" s="682"/>
      <c r="F91" s="683"/>
      <c r="G91" s="682"/>
      <c r="H91" s="683"/>
      <c r="I91" s="682"/>
      <c r="J91" s="683"/>
      <c r="K91" s="682"/>
      <c r="L91" s="683"/>
      <c r="M91" s="682"/>
      <c r="N91" s="683"/>
      <c r="O91" s="682"/>
      <c r="P91" s="683"/>
      <c r="Q91" s="682"/>
    </row>
    <row r="92" spans="2:17">
      <c r="B92" s="683"/>
      <c r="C92" s="682"/>
      <c r="D92" s="683"/>
      <c r="E92" s="682"/>
      <c r="F92" s="683"/>
      <c r="G92" s="682"/>
      <c r="H92" s="683"/>
      <c r="I92" s="682"/>
      <c r="J92" s="683"/>
      <c r="K92" s="682"/>
      <c r="L92" s="683"/>
      <c r="M92" s="682"/>
      <c r="N92" s="683"/>
      <c r="O92" s="682"/>
      <c r="P92" s="683"/>
      <c r="Q92" s="682"/>
    </row>
    <row r="93" spans="2:17">
      <c r="B93" s="683"/>
      <c r="C93" s="682"/>
      <c r="D93" s="683"/>
      <c r="E93" s="682"/>
      <c r="F93" s="683"/>
      <c r="G93" s="682"/>
      <c r="H93" s="683"/>
      <c r="I93" s="682"/>
      <c r="J93" s="683"/>
      <c r="K93" s="682"/>
      <c r="L93" s="683"/>
      <c r="M93" s="682"/>
      <c r="N93" s="683"/>
      <c r="O93" s="682"/>
      <c r="P93" s="683"/>
      <c r="Q93" s="682"/>
    </row>
    <row r="94" spans="2:17">
      <c r="B94" s="683"/>
      <c r="C94" s="682"/>
      <c r="D94" s="683"/>
      <c r="E94" s="682"/>
      <c r="F94" s="683"/>
      <c r="G94" s="682"/>
      <c r="H94" s="683"/>
      <c r="I94" s="682"/>
      <c r="J94" s="683"/>
      <c r="K94" s="682"/>
      <c r="L94" s="683"/>
      <c r="M94" s="682"/>
      <c r="N94" s="683"/>
      <c r="O94" s="682"/>
      <c r="P94" s="683"/>
      <c r="Q94" s="682"/>
    </row>
    <row r="95" spans="2:17">
      <c r="B95" s="683"/>
      <c r="C95" s="682"/>
      <c r="D95" s="683"/>
      <c r="E95" s="682"/>
      <c r="F95" s="683"/>
      <c r="G95" s="682"/>
      <c r="H95" s="683"/>
      <c r="I95" s="682"/>
      <c r="J95" s="683"/>
      <c r="K95" s="682"/>
      <c r="L95" s="683"/>
      <c r="M95" s="682"/>
      <c r="N95" s="683"/>
      <c r="O95" s="682"/>
      <c r="P95" s="683"/>
      <c r="Q95" s="682"/>
    </row>
    <row r="96" spans="2:17">
      <c r="B96" s="683"/>
      <c r="C96" s="682"/>
      <c r="D96" s="683"/>
      <c r="E96" s="682"/>
      <c r="F96" s="683"/>
      <c r="G96" s="682"/>
      <c r="H96" s="683"/>
      <c r="I96" s="682"/>
      <c r="J96" s="683"/>
      <c r="K96" s="682"/>
      <c r="L96" s="683"/>
      <c r="M96" s="682"/>
      <c r="N96" s="683"/>
      <c r="O96" s="682"/>
      <c r="P96" s="683"/>
      <c r="Q96" s="682"/>
    </row>
    <row r="97" spans="2:17">
      <c r="B97" s="683"/>
      <c r="C97" s="682"/>
      <c r="D97" s="683"/>
      <c r="E97" s="682"/>
      <c r="F97" s="683"/>
      <c r="G97" s="682"/>
      <c r="H97" s="683"/>
      <c r="I97" s="682"/>
      <c r="J97" s="683"/>
      <c r="K97" s="682"/>
      <c r="L97" s="683"/>
      <c r="M97" s="682"/>
      <c r="N97" s="683"/>
      <c r="O97" s="682"/>
      <c r="P97" s="683"/>
      <c r="Q97" s="682"/>
    </row>
    <row r="98" spans="2:17">
      <c r="B98" s="683"/>
      <c r="C98" s="682"/>
      <c r="D98" s="683"/>
      <c r="E98" s="682"/>
      <c r="F98" s="683"/>
      <c r="G98" s="682"/>
      <c r="H98" s="683"/>
      <c r="I98" s="682"/>
      <c r="J98" s="683"/>
      <c r="K98" s="682"/>
      <c r="L98" s="683"/>
      <c r="M98" s="682"/>
      <c r="N98" s="683"/>
      <c r="O98" s="682"/>
      <c r="P98" s="683"/>
      <c r="Q98" s="682"/>
    </row>
    <row r="99" spans="2:17">
      <c r="B99" s="683"/>
      <c r="C99" s="682"/>
      <c r="D99" s="683"/>
      <c r="E99" s="682"/>
      <c r="F99" s="683"/>
      <c r="G99" s="682"/>
      <c r="H99" s="683"/>
      <c r="I99" s="682"/>
      <c r="J99" s="683"/>
      <c r="K99" s="682"/>
      <c r="L99" s="683"/>
      <c r="M99" s="682"/>
      <c r="N99" s="683"/>
      <c r="O99" s="682"/>
      <c r="P99" s="683"/>
      <c r="Q99" s="682"/>
    </row>
    <row r="100" spans="2:17">
      <c r="B100" s="683"/>
      <c r="C100" s="682"/>
      <c r="D100" s="683"/>
      <c r="E100" s="682"/>
      <c r="F100" s="683"/>
      <c r="G100" s="682"/>
      <c r="H100" s="683"/>
      <c r="I100" s="682"/>
      <c r="J100" s="683"/>
      <c r="K100" s="682"/>
      <c r="L100" s="683"/>
      <c r="M100" s="682"/>
      <c r="N100" s="683"/>
      <c r="O100" s="682"/>
      <c r="P100" s="683"/>
      <c r="Q100" s="682"/>
    </row>
    <row r="101" spans="2:17">
      <c r="B101" s="683"/>
      <c r="C101" s="682"/>
      <c r="D101" s="683"/>
      <c r="E101" s="682"/>
      <c r="F101" s="683"/>
      <c r="G101" s="682"/>
      <c r="H101" s="683"/>
      <c r="I101" s="682"/>
      <c r="J101" s="683"/>
      <c r="K101" s="682"/>
      <c r="L101" s="683"/>
      <c r="M101" s="682"/>
      <c r="N101" s="683"/>
      <c r="O101" s="682"/>
      <c r="P101" s="683"/>
      <c r="Q101" s="682"/>
    </row>
    <row r="102" spans="2:17">
      <c r="B102" s="683"/>
      <c r="C102" s="682"/>
      <c r="D102" s="683"/>
      <c r="E102" s="682"/>
      <c r="F102" s="683"/>
      <c r="G102" s="682"/>
      <c r="H102" s="683"/>
      <c r="I102" s="682"/>
      <c r="J102" s="683"/>
      <c r="K102" s="682"/>
      <c r="L102" s="683"/>
      <c r="M102" s="682"/>
      <c r="N102" s="683"/>
      <c r="O102" s="682"/>
      <c r="P102" s="683"/>
      <c r="Q102" s="682"/>
    </row>
    <row r="103" spans="2:17">
      <c r="B103" s="683"/>
      <c r="C103" s="682"/>
      <c r="D103" s="683"/>
      <c r="E103" s="682"/>
      <c r="F103" s="683"/>
      <c r="G103" s="682"/>
      <c r="H103" s="683"/>
      <c r="I103" s="682"/>
      <c r="J103" s="683"/>
      <c r="K103" s="682"/>
      <c r="L103" s="683"/>
      <c r="M103" s="682"/>
      <c r="N103" s="683"/>
      <c r="O103" s="682"/>
      <c r="P103" s="683"/>
      <c r="Q103" s="682"/>
    </row>
    <row r="104" spans="2:17">
      <c r="B104" s="683"/>
      <c r="C104" s="682"/>
      <c r="D104" s="683"/>
      <c r="E104" s="682"/>
      <c r="F104" s="683"/>
      <c r="G104" s="682"/>
      <c r="H104" s="683"/>
      <c r="I104" s="682"/>
      <c r="J104" s="683"/>
      <c r="K104" s="682"/>
      <c r="L104" s="683"/>
      <c r="M104" s="682"/>
      <c r="N104" s="683"/>
      <c r="O104" s="682"/>
      <c r="P104" s="683"/>
      <c r="Q104" s="682"/>
    </row>
    <row r="105" spans="2:17">
      <c r="B105" s="683"/>
      <c r="C105" s="682"/>
      <c r="D105" s="683"/>
      <c r="E105" s="682"/>
      <c r="F105" s="683"/>
      <c r="G105" s="682"/>
      <c r="H105" s="683"/>
      <c r="I105" s="682"/>
      <c r="J105" s="683"/>
      <c r="K105" s="682"/>
      <c r="L105" s="683"/>
      <c r="M105" s="682"/>
      <c r="N105" s="683"/>
      <c r="O105" s="682"/>
      <c r="P105" s="683"/>
      <c r="Q105" s="682"/>
    </row>
    <row r="106" spans="2:17">
      <c r="B106" s="683"/>
      <c r="C106" s="682"/>
      <c r="D106" s="683"/>
      <c r="E106" s="682"/>
      <c r="F106" s="683"/>
      <c r="G106" s="682"/>
      <c r="H106" s="683"/>
      <c r="I106" s="682"/>
      <c r="J106" s="683"/>
      <c r="K106" s="682"/>
      <c r="L106" s="683"/>
      <c r="M106" s="682"/>
      <c r="N106" s="683"/>
      <c r="O106" s="682"/>
      <c r="P106" s="683"/>
      <c r="Q106" s="682"/>
    </row>
    <row r="107" spans="2:17">
      <c r="B107" s="683"/>
      <c r="C107" s="682"/>
      <c r="D107" s="683"/>
      <c r="E107" s="682"/>
      <c r="F107" s="683"/>
      <c r="G107" s="682"/>
      <c r="H107" s="683"/>
      <c r="I107" s="682"/>
      <c r="J107" s="683"/>
      <c r="K107" s="682"/>
      <c r="L107" s="683"/>
      <c r="M107" s="682"/>
      <c r="N107" s="683"/>
      <c r="O107" s="682"/>
      <c r="P107" s="683"/>
      <c r="Q107" s="682"/>
    </row>
    <row r="108" spans="2:17">
      <c r="B108" s="683"/>
      <c r="C108" s="682"/>
      <c r="D108" s="683"/>
      <c r="E108" s="682"/>
      <c r="F108" s="683"/>
      <c r="G108" s="682"/>
      <c r="H108" s="683"/>
      <c r="I108" s="682"/>
      <c r="J108" s="683"/>
      <c r="K108" s="682"/>
      <c r="L108" s="683"/>
      <c r="M108" s="682"/>
      <c r="N108" s="683"/>
      <c r="O108" s="682"/>
      <c r="P108" s="683"/>
      <c r="Q108" s="682"/>
    </row>
    <row r="109" spans="2:17">
      <c r="B109" s="683"/>
      <c r="C109" s="682"/>
      <c r="D109" s="683"/>
      <c r="E109" s="682"/>
      <c r="F109" s="683"/>
      <c r="G109" s="682"/>
      <c r="H109" s="683"/>
      <c r="I109" s="682"/>
      <c r="J109" s="683"/>
      <c r="K109" s="682"/>
      <c r="L109" s="683"/>
      <c r="M109" s="682"/>
      <c r="N109" s="683"/>
      <c r="O109" s="682"/>
      <c r="P109" s="683"/>
      <c r="Q109" s="682"/>
    </row>
    <row r="110" spans="2:17">
      <c r="B110" s="683"/>
      <c r="C110" s="682"/>
      <c r="D110" s="683"/>
      <c r="E110" s="682"/>
      <c r="F110" s="683"/>
      <c r="G110" s="682"/>
      <c r="H110" s="683"/>
      <c r="I110" s="682"/>
      <c r="J110" s="683"/>
      <c r="K110" s="682"/>
      <c r="L110" s="683"/>
      <c r="M110" s="682"/>
      <c r="N110" s="683"/>
      <c r="O110" s="682"/>
      <c r="P110" s="683"/>
      <c r="Q110" s="682"/>
    </row>
    <row r="111" spans="2:17">
      <c r="B111" s="683"/>
      <c r="C111" s="682"/>
      <c r="D111" s="683"/>
      <c r="E111" s="682"/>
      <c r="F111" s="683"/>
      <c r="G111" s="682"/>
      <c r="H111" s="683"/>
      <c r="I111" s="682"/>
      <c r="J111" s="683"/>
      <c r="K111" s="682"/>
      <c r="L111" s="683"/>
      <c r="M111" s="682"/>
      <c r="N111" s="683"/>
      <c r="O111" s="682"/>
      <c r="P111" s="683"/>
      <c r="Q111" s="682"/>
    </row>
    <row r="112" spans="2:17">
      <c r="B112" s="683"/>
      <c r="C112" s="682"/>
      <c r="D112" s="683"/>
      <c r="E112" s="682"/>
      <c r="F112" s="683"/>
      <c r="G112" s="682"/>
      <c r="H112" s="683"/>
      <c r="I112" s="682"/>
      <c r="J112" s="683"/>
      <c r="K112" s="682"/>
      <c r="L112" s="683"/>
      <c r="M112" s="682"/>
      <c r="N112" s="683"/>
      <c r="O112" s="682"/>
      <c r="P112" s="683"/>
      <c r="Q112" s="682"/>
    </row>
    <row r="113" spans="2:17">
      <c r="B113" s="683"/>
      <c r="C113" s="682"/>
      <c r="D113" s="683"/>
      <c r="E113" s="682"/>
      <c r="F113" s="683"/>
      <c r="G113" s="682"/>
      <c r="H113" s="683"/>
      <c r="I113" s="682"/>
      <c r="J113" s="683"/>
      <c r="K113" s="682"/>
      <c r="L113" s="683"/>
      <c r="M113" s="682"/>
      <c r="N113" s="683"/>
      <c r="O113" s="682"/>
      <c r="P113" s="683"/>
      <c r="Q113" s="682"/>
    </row>
    <row r="114" spans="2:17">
      <c r="B114" s="683"/>
      <c r="C114" s="682"/>
      <c r="D114" s="683"/>
      <c r="E114" s="682"/>
      <c r="F114" s="683"/>
      <c r="G114" s="682"/>
      <c r="H114" s="683"/>
      <c r="I114" s="682"/>
      <c r="J114" s="683"/>
      <c r="K114" s="682"/>
      <c r="L114" s="683"/>
      <c r="M114" s="682"/>
      <c r="N114" s="683"/>
      <c r="O114" s="682"/>
      <c r="P114" s="683"/>
      <c r="Q114" s="682"/>
    </row>
    <row r="115" spans="2:17">
      <c r="B115" s="683"/>
      <c r="C115" s="682"/>
      <c r="D115" s="683"/>
      <c r="E115" s="682"/>
      <c r="F115" s="683"/>
      <c r="G115" s="682"/>
      <c r="H115" s="683"/>
      <c r="I115" s="682"/>
      <c r="J115" s="683"/>
      <c r="K115" s="682"/>
      <c r="L115" s="683"/>
      <c r="M115" s="682"/>
      <c r="N115" s="683"/>
      <c r="O115" s="682"/>
      <c r="P115" s="683"/>
      <c r="Q115" s="682"/>
    </row>
  </sheetData>
  <pageMargins left="0.7" right="0.7" top="0.75" bottom="0.75" header="0.3" footer="0.3"/>
  <pageSetup scale="93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G115"/>
  <sheetViews>
    <sheetView topLeftCell="A2" zoomScaleNormal="100" workbookViewId="0"/>
  </sheetViews>
  <sheetFormatPr defaultColWidth="11.7109375" defaultRowHeight="15"/>
  <cols>
    <col min="1" max="1" width="6.7109375" style="627" customWidth="1"/>
    <col min="2" max="2" width="5.85546875" style="627" customWidth="1"/>
    <col min="3" max="3" width="5.7109375" style="627" customWidth="1"/>
    <col min="4" max="4" width="4.42578125" style="627" customWidth="1"/>
    <col min="5" max="6" width="5.85546875" style="627" customWidth="1"/>
    <col min="7" max="7" width="5.42578125" style="627" customWidth="1"/>
    <col min="8" max="8" width="5.85546875" style="627" customWidth="1"/>
    <col min="9" max="9" width="5.7109375" style="627" bestFit="1" customWidth="1"/>
    <col min="10" max="10" width="6" style="627" customWidth="1"/>
    <col min="11" max="11" width="6.5703125" style="627" customWidth="1"/>
    <col min="12" max="12" width="5.28515625" style="627" customWidth="1"/>
    <col min="13" max="13" width="5.5703125" style="627" customWidth="1"/>
    <col min="14" max="14" width="4.7109375" style="627" customWidth="1"/>
    <col min="15" max="15" width="6.5703125" style="627" customWidth="1"/>
    <col min="16" max="16" width="5.7109375" style="627" customWidth="1"/>
    <col min="17" max="17" width="6.5703125" style="627" customWidth="1"/>
    <col min="18" max="19" width="11.7109375" style="627" customWidth="1"/>
    <col min="20" max="23" width="11.7109375" style="827" customWidth="1"/>
    <col min="24" max="137" width="11.7109375" style="627" customWidth="1"/>
    <col min="138" max="256" width="11.7109375" style="684"/>
    <col min="257" max="257" width="6.7109375" style="684" customWidth="1"/>
    <col min="258" max="258" width="5.85546875" style="684" customWidth="1"/>
    <col min="259" max="259" width="5.7109375" style="684" customWidth="1"/>
    <col min="260" max="260" width="4.42578125" style="684" customWidth="1"/>
    <col min="261" max="262" width="5.85546875" style="684" customWidth="1"/>
    <col min="263" max="263" width="5.42578125" style="684" customWidth="1"/>
    <col min="264" max="264" width="5.85546875" style="684" customWidth="1"/>
    <col min="265" max="265" width="5.7109375" style="684" bestFit="1" customWidth="1"/>
    <col min="266" max="266" width="6" style="684" customWidth="1"/>
    <col min="267" max="267" width="6.5703125" style="684" customWidth="1"/>
    <col min="268" max="268" width="5.28515625" style="684" customWidth="1"/>
    <col min="269" max="269" width="5.5703125" style="684" customWidth="1"/>
    <col min="270" max="270" width="4.7109375" style="684" customWidth="1"/>
    <col min="271" max="271" width="6.5703125" style="684" customWidth="1"/>
    <col min="272" max="272" width="5.7109375" style="684" customWidth="1"/>
    <col min="273" max="273" width="6.5703125" style="684" customWidth="1"/>
    <col min="274" max="393" width="11.7109375" style="684" customWidth="1"/>
    <col min="394" max="512" width="11.7109375" style="684"/>
    <col min="513" max="513" width="6.7109375" style="684" customWidth="1"/>
    <col min="514" max="514" width="5.85546875" style="684" customWidth="1"/>
    <col min="515" max="515" width="5.7109375" style="684" customWidth="1"/>
    <col min="516" max="516" width="4.42578125" style="684" customWidth="1"/>
    <col min="517" max="518" width="5.85546875" style="684" customWidth="1"/>
    <col min="519" max="519" width="5.42578125" style="684" customWidth="1"/>
    <col min="520" max="520" width="5.85546875" style="684" customWidth="1"/>
    <col min="521" max="521" width="5.7109375" style="684" bestFit="1" customWidth="1"/>
    <col min="522" max="522" width="6" style="684" customWidth="1"/>
    <col min="523" max="523" width="6.5703125" style="684" customWidth="1"/>
    <col min="524" max="524" width="5.28515625" style="684" customWidth="1"/>
    <col min="525" max="525" width="5.5703125" style="684" customWidth="1"/>
    <col min="526" max="526" width="4.7109375" style="684" customWidth="1"/>
    <col min="527" max="527" width="6.5703125" style="684" customWidth="1"/>
    <col min="528" max="528" width="5.7109375" style="684" customWidth="1"/>
    <col min="529" max="529" width="6.5703125" style="684" customWidth="1"/>
    <col min="530" max="649" width="11.7109375" style="684" customWidth="1"/>
    <col min="650" max="768" width="11.7109375" style="684"/>
    <col min="769" max="769" width="6.7109375" style="684" customWidth="1"/>
    <col min="770" max="770" width="5.85546875" style="684" customWidth="1"/>
    <col min="771" max="771" width="5.7109375" style="684" customWidth="1"/>
    <col min="772" max="772" width="4.42578125" style="684" customWidth="1"/>
    <col min="773" max="774" width="5.85546875" style="684" customWidth="1"/>
    <col min="775" max="775" width="5.42578125" style="684" customWidth="1"/>
    <col min="776" max="776" width="5.85546875" style="684" customWidth="1"/>
    <col min="777" max="777" width="5.7109375" style="684" bestFit="1" customWidth="1"/>
    <col min="778" max="778" width="6" style="684" customWidth="1"/>
    <col min="779" max="779" width="6.5703125" style="684" customWidth="1"/>
    <col min="780" max="780" width="5.28515625" style="684" customWidth="1"/>
    <col min="781" max="781" width="5.5703125" style="684" customWidth="1"/>
    <col min="782" max="782" width="4.7109375" style="684" customWidth="1"/>
    <col min="783" max="783" width="6.5703125" style="684" customWidth="1"/>
    <col min="784" max="784" width="5.7109375" style="684" customWidth="1"/>
    <col min="785" max="785" width="6.5703125" style="684" customWidth="1"/>
    <col min="786" max="905" width="11.7109375" style="684" customWidth="1"/>
    <col min="906" max="1024" width="11.7109375" style="684"/>
    <col min="1025" max="1025" width="6.7109375" style="684" customWidth="1"/>
    <col min="1026" max="1026" width="5.85546875" style="684" customWidth="1"/>
    <col min="1027" max="1027" width="5.7109375" style="684" customWidth="1"/>
    <col min="1028" max="1028" width="4.42578125" style="684" customWidth="1"/>
    <col min="1029" max="1030" width="5.85546875" style="684" customWidth="1"/>
    <col min="1031" max="1031" width="5.42578125" style="684" customWidth="1"/>
    <col min="1032" max="1032" width="5.85546875" style="684" customWidth="1"/>
    <col min="1033" max="1033" width="5.7109375" style="684" bestFit="1" customWidth="1"/>
    <col min="1034" max="1034" width="6" style="684" customWidth="1"/>
    <col min="1035" max="1035" width="6.5703125" style="684" customWidth="1"/>
    <col min="1036" max="1036" width="5.28515625" style="684" customWidth="1"/>
    <col min="1037" max="1037" width="5.5703125" style="684" customWidth="1"/>
    <col min="1038" max="1038" width="4.7109375" style="684" customWidth="1"/>
    <col min="1039" max="1039" width="6.5703125" style="684" customWidth="1"/>
    <col min="1040" max="1040" width="5.7109375" style="684" customWidth="1"/>
    <col min="1041" max="1041" width="6.5703125" style="684" customWidth="1"/>
    <col min="1042" max="1161" width="11.7109375" style="684" customWidth="1"/>
    <col min="1162" max="1280" width="11.7109375" style="684"/>
    <col min="1281" max="1281" width="6.7109375" style="684" customWidth="1"/>
    <col min="1282" max="1282" width="5.85546875" style="684" customWidth="1"/>
    <col min="1283" max="1283" width="5.7109375" style="684" customWidth="1"/>
    <col min="1284" max="1284" width="4.42578125" style="684" customWidth="1"/>
    <col min="1285" max="1286" width="5.85546875" style="684" customWidth="1"/>
    <col min="1287" max="1287" width="5.42578125" style="684" customWidth="1"/>
    <col min="1288" max="1288" width="5.85546875" style="684" customWidth="1"/>
    <col min="1289" max="1289" width="5.7109375" style="684" bestFit="1" customWidth="1"/>
    <col min="1290" max="1290" width="6" style="684" customWidth="1"/>
    <col min="1291" max="1291" width="6.5703125" style="684" customWidth="1"/>
    <col min="1292" max="1292" width="5.28515625" style="684" customWidth="1"/>
    <col min="1293" max="1293" width="5.5703125" style="684" customWidth="1"/>
    <col min="1294" max="1294" width="4.7109375" style="684" customWidth="1"/>
    <col min="1295" max="1295" width="6.5703125" style="684" customWidth="1"/>
    <col min="1296" max="1296" width="5.7109375" style="684" customWidth="1"/>
    <col min="1297" max="1297" width="6.5703125" style="684" customWidth="1"/>
    <col min="1298" max="1417" width="11.7109375" style="684" customWidth="1"/>
    <col min="1418" max="1536" width="11.7109375" style="684"/>
    <col min="1537" max="1537" width="6.7109375" style="684" customWidth="1"/>
    <col min="1538" max="1538" width="5.85546875" style="684" customWidth="1"/>
    <col min="1539" max="1539" width="5.7109375" style="684" customWidth="1"/>
    <col min="1540" max="1540" width="4.42578125" style="684" customWidth="1"/>
    <col min="1541" max="1542" width="5.85546875" style="684" customWidth="1"/>
    <col min="1543" max="1543" width="5.42578125" style="684" customWidth="1"/>
    <col min="1544" max="1544" width="5.85546875" style="684" customWidth="1"/>
    <col min="1545" max="1545" width="5.7109375" style="684" bestFit="1" customWidth="1"/>
    <col min="1546" max="1546" width="6" style="684" customWidth="1"/>
    <col min="1547" max="1547" width="6.5703125" style="684" customWidth="1"/>
    <col min="1548" max="1548" width="5.28515625" style="684" customWidth="1"/>
    <col min="1549" max="1549" width="5.5703125" style="684" customWidth="1"/>
    <col min="1550" max="1550" width="4.7109375" style="684" customWidth="1"/>
    <col min="1551" max="1551" width="6.5703125" style="684" customWidth="1"/>
    <col min="1552" max="1552" width="5.7109375" style="684" customWidth="1"/>
    <col min="1553" max="1553" width="6.5703125" style="684" customWidth="1"/>
    <col min="1554" max="1673" width="11.7109375" style="684" customWidth="1"/>
    <col min="1674" max="1792" width="11.7109375" style="684"/>
    <col min="1793" max="1793" width="6.7109375" style="684" customWidth="1"/>
    <col min="1794" max="1794" width="5.85546875" style="684" customWidth="1"/>
    <col min="1795" max="1795" width="5.7109375" style="684" customWidth="1"/>
    <col min="1796" max="1796" width="4.42578125" style="684" customWidth="1"/>
    <col min="1797" max="1798" width="5.85546875" style="684" customWidth="1"/>
    <col min="1799" max="1799" width="5.42578125" style="684" customWidth="1"/>
    <col min="1800" max="1800" width="5.85546875" style="684" customWidth="1"/>
    <col min="1801" max="1801" width="5.7109375" style="684" bestFit="1" customWidth="1"/>
    <col min="1802" max="1802" width="6" style="684" customWidth="1"/>
    <col min="1803" max="1803" width="6.5703125" style="684" customWidth="1"/>
    <col min="1804" max="1804" width="5.28515625" style="684" customWidth="1"/>
    <col min="1805" max="1805" width="5.5703125" style="684" customWidth="1"/>
    <col min="1806" max="1806" width="4.7109375" style="684" customWidth="1"/>
    <col min="1807" max="1807" width="6.5703125" style="684" customWidth="1"/>
    <col min="1808" max="1808" width="5.7109375" style="684" customWidth="1"/>
    <col min="1809" max="1809" width="6.5703125" style="684" customWidth="1"/>
    <col min="1810" max="1929" width="11.7109375" style="684" customWidth="1"/>
    <col min="1930" max="2048" width="11.7109375" style="684"/>
    <col min="2049" max="2049" width="6.7109375" style="684" customWidth="1"/>
    <col min="2050" max="2050" width="5.85546875" style="684" customWidth="1"/>
    <col min="2051" max="2051" width="5.7109375" style="684" customWidth="1"/>
    <col min="2052" max="2052" width="4.42578125" style="684" customWidth="1"/>
    <col min="2053" max="2054" width="5.85546875" style="684" customWidth="1"/>
    <col min="2055" max="2055" width="5.42578125" style="684" customWidth="1"/>
    <col min="2056" max="2056" width="5.85546875" style="684" customWidth="1"/>
    <col min="2057" max="2057" width="5.7109375" style="684" bestFit="1" customWidth="1"/>
    <col min="2058" max="2058" width="6" style="684" customWidth="1"/>
    <col min="2059" max="2059" width="6.5703125" style="684" customWidth="1"/>
    <col min="2060" max="2060" width="5.28515625" style="684" customWidth="1"/>
    <col min="2061" max="2061" width="5.5703125" style="684" customWidth="1"/>
    <col min="2062" max="2062" width="4.7109375" style="684" customWidth="1"/>
    <col min="2063" max="2063" width="6.5703125" style="684" customWidth="1"/>
    <col min="2064" max="2064" width="5.7109375" style="684" customWidth="1"/>
    <col min="2065" max="2065" width="6.5703125" style="684" customWidth="1"/>
    <col min="2066" max="2185" width="11.7109375" style="684" customWidth="1"/>
    <col min="2186" max="2304" width="11.7109375" style="684"/>
    <col min="2305" max="2305" width="6.7109375" style="684" customWidth="1"/>
    <col min="2306" max="2306" width="5.85546875" style="684" customWidth="1"/>
    <col min="2307" max="2307" width="5.7109375" style="684" customWidth="1"/>
    <col min="2308" max="2308" width="4.42578125" style="684" customWidth="1"/>
    <col min="2309" max="2310" width="5.85546875" style="684" customWidth="1"/>
    <col min="2311" max="2311" width="5.42578125" style="684" customWidth="1"/>
    <col min="2312" max="2312" width="5.85546875" style="684" customWidth="1"/>
    <col min="2313" max="2313" width="5.7109375" style="684" bestFit="1" customWidth="1"/>
    <col min="2314" max="2314" width="6" style="684" customWidth="1"/>
    <col min="2315" max="2315" width="6.5703125" style="684" customWidth="1"/>
    <col min="2316" max="2316" width="5.28515625" style="684" customWidth="1"/>
    <col min="2317" max="2317" width="5.5703125" style="684" customWidth="1"/>
    <col min="2318" max="2318" width="4.7109375" style="684" customWidth="1"/>
    <col min="2319" max="2319" width="6.5703125" style="684" customWidth="1"/>
    <col min="2320" max="2320" width="5.7109375" style="684" customWidth="1"/>
    <col min="2321" max="2321" width="6.5703125" style="684" customWidth="1"/>
    <col min="2322" max="2441" width="11.7109375" style="684" customWidth="1"/>
    <col min="2442" max="2560" width="11.7109375" style="684"/>
    <col min="2561" max="2561" width="6.7109375" style="684" customWidth="1"/>
    <col min="2562" max="2562" width="5.85546875" style="684" customWidth="1"/>
    <col min="2563" max="2563" width="5.7109375" style="684" customWidth="1"/>
    <col min="2564" max="2564" width="4.42578125" style="684" customWidth="1"/>
    <col min="2565" max="2566" width="5.85546875" style="684" customWidth="1"/>
    <col min="2567" max="2567" width="5.42578125" style="684" customWidth="1"/>
    <col min="2568" max="2568" width="5.85546875" style="684" customWidth="1"/>
    <col min="2569" max="2569" width="5.7109375" style="684" bestFit="1" customWidth="1"/>
    <col min="2570" max="2570" width="6" style="684" customWidth="1"/>
    <col min="2571" max="2571" width="6.5703125" style="684" customWidth="1"/>
    <col min="2572" max="2572" width="5.28515625" style="684" customWidth="1"/>
    <col min="2573" max="2573" width="5.5703125" style="684" customWidth="1"/>
    <col min="2574" max="2574" width="4.7109375" style="684" customWidth="1"/>
    <col min="2575" max="2575" width="6.5703125" style="684" customWidth="1"/>
    <col min="2576" max="2576" width="5.7109375" style="684" customWidth="1"/>
    <col min="2577" max="2577" width="6.5703125" style="684" customWidth="1"/>
    <col min="2578" max="2697" width="11.7109375" style="684" customWidth="1"/>
    <col min="2698" max="2816" width="11.7109375" style="684"/>
    <col min="2817" max="2817" width="6.7109375" style="684" customWidth="1"/>
    <col min="2818" max="2818" width="5.85546875" style="684" customWidth="1"/>
    <col min="2819" max="2819" width="5.7109375" style="684" customWidth="1"/>
    <col min="2820" max="2820" width="4.42578125" style="684" customWidth="1"/>
    <col min="2821" max="2822" width="5.85546875" style="684" customWidth="1"/>
    <col min="2823" max="2823" width="5.42578125" style="684" customWidth="1"/>
    <col min="2824" max="2824" width="5.85546875" style="684" customWidth="1"/>
    <col min="2825" max="2825" width="5.7109375" style="684" bestFit="1" customWidth="1"/>
    <col min="2826" max="2826" width="6" style="684" customWidth="1"/>
    <col min="2827" max="2827" width="6.5703125" style="684" customWidth="1"/>
    <col min="2828" max="2828" width="5.28515625" style="684" customWidth="1"/>
    <col min="2829" max="2829" width="5.5703125" style="684" customWidth="1"/>
    <col min="2830" max="2830" width="4.7109375" style="684" customWidth="1"/>
    <col min="2831" max="2831" width="6.5703125" style="684" customWidth="1"/>
    <col min="2832" max="2832" width="5.7109375" style="684" customWidth="1"/>
    <col min="2833" max="2833" width="6.5703125" style="684" customWidth="1"/>
    <col min="2834" max="2953" width="11.7109375" style="684" customWidth="1"/>
    <col min="2954" max="3072" width="11.7109375" style="684"/>
    <col min="3073" max="3073" width="6.7109375" style="684" customWidth="1"/>
    <col min="3074" max="3074" width="5.85546875" style="684" customWidth="1"/>
    <col min="3075" max="3075" width="5.7109375" style="684" customWidth="1"/>
    <col min="3076" max="3076" width="4.42578125" style="684" customWidth="1"/>
    <col min="3077" max="3078" width="5.85546875" style="684" customWidth="1"/>
    <col min="3079" max="3079" width="5.42578125" style="684" customWidth="1"/>
    <col min="3080" max="3080" width="5.85546875" style="684" customWidth="1"/>
    <col min="3081" max="3081" width="5.7109375" style="684" bestFit="1" customWidth="1"/>
    <col min="3082" max="3082" width="6" style="684" customWidth="1"/>
    <col min="3083" max="3083" width="6.5703125" style="684" customWidth="1"/>
    <col min="3084" max="3084" width="5.28515625" style="684" customWidth="1"/>
    <col min="3085" max="3085" width="5.5703125" style="684" customWidth="1"/>
    <col min="3086" max="3086" width="4.7109375" style="684" customWidth="1"/>
    <col min="3087" max="3087" width="6.5703125" style="684" customWidth="1"/>
    <col min="3088" max="3088" width="5.7109375" style="684" customWidth="1"/>
    <col min="3089" max="3089" width="6.5703125" style="684" customWidth="1"/>
    <col min="3090" max="3209" width="11.7109375" style="684" customWidth="1"/>
    <col min="3210" max="3328" width="11.7109375" style="684"/>
    <col min="3329" max="3329" width="6.7109375" style="684" customWidth="1"/>
    <col min="3330" max="3330" width="5.85546875" style="684" customWidth="1"/>
    <col min="3331" max="3331" width="5.7109375" style="684" customWidth="1"/>
    <col min="3332" max="3332" width="4.42578125" style="684" customWidth="1"/>
    <col min="3333" max="3334" width="5.85546875" style="684" customWidth="1"/>
    <col min="3335" max="3335" width="5.42578125" style="684" customWidth="1"/>
    <col min="3336" max="3336" width="5.85546875" style="684" customWidth="1"/>
    <col min="3337" max="3337" width="5.7109375" style="684" bestFit="1" customWidth="1"/>
    <col min="3338" max="3338" width="6" style="684" customWidth="1"/>
    <col min="3339" max="3339" width="6.5703125" style="684" customWidth="1"/>
    <col min="3340" max="3340" width="5.28515625" style="684" customWidth="1"/>
    <col min="3341" max="3341" width="5.5703125" style="684" customWidth="1"/>
    <col min="3342" max="3342" width="4.7109375" style="684" customWidth="1"/>
    <col min="3343" max="3343" width="6.5703125" style="684" customWidth="1"/>
    <col min="3344" max="3344" width="5.7109375" style="684" customWidth="1"/>
    <col min="3345" max="3345" width="6.5703125" style="684" customWidth="1"/>
    <col min="3346" max="3465" width="11.7109375" style="684" customWidth="1"/>
    <col min="3466" max="3584" width="11.7109375" style="684"/>
    <col min="3585" max="3585" width="6.7109375" style="684" customWidth="1"/>
    <col min="3586" max="3586" width="5.85546875" style="684" customWidth="1"/>
    <col min="3587" max="3587" width="5.7109375" style="684" customWidth="1"/>
    <col min="3588" max="3588" width="4.42578125" style="684" customWidth="1"/>
    <col min="3589" max="3590" width="5.85546875" style="684" customWidth="1"/>
    <col min="3591" max="3591" width="5.42578125" style="684" customWidth="1"/>
    <col min="3592" max="3592" width="5.85546875" style="684" customWidth="1"/>
    <col min="3593" max="3593" width="5.7109375" style="684" bestFit="1" customWidth="1"/>
    <col min="3594" max="3594" width="6" style="684" customWidth="1"/>
    <col min="3595" max="3595" width="6.5703125" style="684" customWidth="1"/>
    <col min="3596" max="3596" width="5.28515625" style="684" customWidth="1"/>
    <col min="3597" max="3597" width="5.5703125" style="684" customWidth="1"/>
    <col min="3598" max="3598" width="4.7109375" style="684" customWidth="1"/>
    <col min="3599" max="3599" width="6.5703125" style="684" customWidth="1"/>
    <col min="3600" max="3600" width="5.7109375" style="684" customWidth="1"/>
    <col min="3601" max="3601" width="6.5703125" style="684" customWidth="1"/>
    <col min="3602" max="3721" width="11.7109375" style="684" customWidth="1"/>
    <col min="3722" max="3840" width="11.7109375" style="684"/>
    <col min="3841" max="3841" width="6.7109375" style="684" customWidth="1"/>
    <col min="3842" max="3842" width="5.85546875" style="684" customWidth="1"/>
    <col min="3843" max="3843" width="5.7109375" style="684" customWidth="1"/>
    <col min="3844" max="3844" width="4.42578125" style="684" customWidth="1"/>
    <col min="3845" max="3846" width="5.85546875" style="684" customWidth="1"/>
    <col min="3847" max="3847" width="5.42578125" style="684" customWidth="1"/>
    <col min="3848" max="3848" width="5.85546875" style="684" customWidth="1"/>
    <col min="3849" max="3849" width="5.7109375" style="684" bestFit="1" customWidth="1"/>
    <col min="3850" max="3850" width="6" style="684" customWidth="1"/>
    <col min="3851" max="3851" width="6.5703125" style="684" customWidth="1"/>
    <col min="3852" max="3852" width="5.28515625" style="684" customWidth="1"/>
    <col min="3853" max="3853" width="5.5703125" style="684" customWidth="1"/>
    <col min="3854" max="3854" width="4.7109375" style="684" customWidth="1"/>
    <col min="3855" max="3855" width="6.5703125" style="684" customWidth="1"/>
    <col min="3856" max="3856" width="5.7109375" style="684" customWidth="1"/>
    <col min="3857" max="3857" width="6.5703125" style="684" customWidth="1"/>
    <col min="3858" max="3977" width="11.7109375" style="684" customWidth="1"/>
    <col min="3978" max="4096" width="11.7109375" style="684"/>
    <col min="4097" max="4097" width="6.7109375" style="684" customWidth="1"/>
    <col min="4098" max="4098" width="5.85546875" style="684" customWidth="1"/>
    <col min="4099" max="4099" width="5.7109375" style="684" customWidth="1"/>
    <col min="4100" max="4100" width="4.42578125" style="684" customWidth="1"/>
    <col min="4101" max="4102" width="5.85546875" style="684" customWidth="1"/>
    <col min="4103" max="4103" width="5.42578125" style="684" customWidth="1"/>
    <col min="4104" max="4104" width="5.85546875" style="684" customWidth="1"/>
    <col min="4105" max="4105" width="5.7109375" style="684" bestFit="1" customWidth="1"/>
    <col min="4106" max="4106" width="6" style="684" customWidth="1"/>
    <col min="4107" max="4107" width="6.5703125" style="684" customWidth="1"/>
    <col min="4108" max="4108" width="5.28515625" style="684" customWidth="1"/>
    <col min="4109" max="4109" width="5.5703125" style="684" customWidth="1"/>
    <col min="4110" max="4110" width="4.7109375" style="684" customWidth="1"/>
    <col min="4111" max="4111" width="6.5703125" style="684" customWidth="1"/>
    <col min="4112" max="4112" width="5.7109375" style="684" customWidth="1"/>
    <col min="4113" max="4113" width="6.5703125" style="684" customWidth="1"/>
    <col min="4114" max="4233" width="11.7109375" style="684" customWidth="1"/>
    <col min="4234" max="4352" width="11.7109375" style="684"/>
    <col min="4353" max="4353" width="6.7109375" style="684" customWidth="1"/>
    <col min="4354" max="4354" width="5.85546875" style="684" customWidth="1"/>
    <col min="4355" max="4355" width="5.7109375" style="684" customWidth="1"/>
    <col min="4356" max="4356" width="4.42578125" style="684" customWidth="1"/>
    <col min="4357" max="4358" width="5.85546875" style="684" customWidth="1"/>
    <col min="4359" max="4359" width="5.42578125" style="684" customWidth="1"/>
    <col min="4360" max="4360" width="5.85546875" style="684" customWidth="1"/>
    <col min="4361" max="4361" width="5.7109375" style="684" bestFit="1" customWidth="1"/>
    <col min="4362" max="4362" width="6" style="684" customWidth="1"/>
    <col min="4363" max="4363" width="6.5703125" style="684" customWidth="1"/>
    <col min="4364" max="4364" width="5.28515625" style="684" customWidth="1"/>
    <col min="4365" max="4365" width="5.5703125" style="684" customWidth="1"/>
    <col min="4366" max="4366" width="4.7109375" style="684" customWidth="1"/>
    <col min="4367" max="4367" width="6.5703125" style="684" customWidth="1"/>
    <col min="4368" max="4368" width="5.7109375" style="684" customWidth="1"/>
    <col min="4369" max="4369" width="6.5703125" style="684" customWidth="1"/>
    <col min="4370" max="4489" width="11.7109375" style="684" customWidth="1"/>
    <col min="4490" max="4608" width="11.7109375" style="684"/>
    <col min="4609" max="4609" width="6.7109375" style="684" customWidth="1"/>
    <col min="4610" max="4610" width="5.85546875" style="684" customWidth="1"/>
    <col min="4611" max="4611" width="5.7109375" style="684" customWidth="1"/>
    <col min="4612" max="4612" width="4.42578125" style="684" customWidth="1"/>
    <col min="4613" max="4614" width="5.85546875" style="684" customWidth="1"/>
    <col min="4615" max="4615" width="5.42578125" style="684" customWidth="1"/>
    <col min="4616" max="4616" width="5.85546875" style="684" customWidth="1"/>
    <col min="4617" max="4617" width="5.7109375" style="684" bestFit="1" customWidth="1"/>
    <col min="4618" max="4618" width="6" style="684" customWidth="1"/>
    <col min="4619" max="4619" width="6.5703125" style="684" customWidth="1"/>
    <col min="4620" max="4620" width="5.28515625" style="684" customWidth="1"/>
    <col min="4621" max="4621" width="5.5703125" style="684" customWidth="1"/>
    <col min="4622" max="4622" width="4.7109375" style="684" customWidth="1"/>
    <col min="4623" max="4623" width="6.5703125" style="684" customWidth="1"/>
    <col min="4624" max="4624" width="5.7109375" style="684" customWidth="1"/>
    <col min="4625" max="4625" width="6.5703125" style="684" customWidth="1"/>
    <col min="4626" max="4745" width="11.7109375" style="684" customWidth="1"/>
    <col min="4746" max="4864" width="11.7109375" style="684"/>
    <col min="4865" max="4865" width="6.7109375" style="684" customWidth="1"/>
    <col min="4866" max="4866" width="5.85546875" style="684" customWidth="1"/>
    <col min="4867" max="4867" width="5.7109375" style="684" customWidth="1"/>
    <col min="4868" max="4868" width="4.42578125" style="684" customWidth="1"/>
    <col min="4869" max="4870" width="5.85546875" style="684" customWidth="1"/>
    <col min="4871" max="4871" width="5.42578125" style="684" customWidth="1"/>
    <col min="4872" max="4872" width="5.85546875" style="684" customWidth="1"/>
    <col min="4873" max="4873" width="5.7109375" style="684" bestFit="1" customWidth="1"/>
    <col min="4874" max="4874" width="6" style="684" customWidth="1"/>
    <col min="4875" max="4875" width="6.5703125" style="684" customWidth="1"/>
    <col min="4876" max="4876" width="5.28515625" style="684" customWidth="1"/>
    <col min="4877" max="4877" width="5.5703125" style="684" customWidth="1"/>
    <col min="4878" max="4878" width="4.7109375" style="684" customWidth="1"/>
    <col min="4879" max="4879" width="6.5703125" style="684" customWidth="1"/>
    <col min="4880" max="4880" width="5.7109375" style="684" customWidth="1"/>
    <col min="4881" max="4881" width="6.5703125" style="684" customWidth="1"/>
    <col min="4882" max="5001" width="11.7109375" style="684" customWidth="1"/>
    <col min="5002" max="5120" width="11.7109375" style="684"/>
    <col min="5121" max="5121" width="6.7109375" style="684" customWidth="1"/>
    <col min="5122" max="5122" width="5.85546875" style="684" customWidth="1"/>
    <col min="5123" max="5123" width="5.7109375" style="684" customWidth="1"/>
    <col min="5124" max="5124" width="4.42578125" style="684" customWidth="1"/>
    <col min="5125" max="5126" width="5.85546875" style="684" customWidth="1"/>
    <col min="5127" max="5127" width="5.42578125" style="684" customWidth="1"/>
    <col min="5128" max="5128" width="5.85546875" style="684" customWidth="1"/>
    <col min="5129" max="5129" width="5.7109375" style="684" bestFit="1" customWidth="1"/>
    <col min="5130" max="5130" width="6" style="684" customWidth="1"/>
    <col min="5131" max="5131" width="6.5703125" style="684" customWidth="1"/>
    <col min="5132" max="5132" width="5.28515625" style="684" customWidth="1"/>
    <col min="5133" max="5133" width="5.5703125" style="684" customWidth="1"/>
    <col min="5134" max="5134" width="4.7109375" style="684" customWidth="1"/>
    <col min="5135" max="5135" width="6.5703125" style="684" customWidth="1"/>
    <col min="5136" max="5136" width="5.7109375" style="684" customWidth="1"/>
    <col min="5137" max="5137" width="6.5703125" style="684" customWidth="1"/>
    <col min="5138" max="5257" width="11.7109375" style="684" customWidth="1"/>
    <col min="5258" max="5376" width="11.7109375" style="684"/>
    <col min="5377" max="5377" width="6.7109375" style="684" customWidth="1"/>
    <col min="5378" max="5378" width="5.85546875" style="684" customWidth="1"/>
    <col min="5379" max="5379" width="5.7109375" style="684" customWidth="1"/>
    <col min="5380" max="5380" width="4.42578125" style="684" customWidth="1"/>
    <col min="5381" max="5382" width="5.85546875" style="684" customWidth="1"/>
    <col min="5383" max="5383" width="5.42578125" style="684" customWidth="1"/>
    <col min="5384" max="5384" width="5.85546875" style="684" customWidth="1"/>
    <col min="5385" max="5385" width="5.7109375" style="684" bestFit="1" customWidth="1"/>
    <col min="5386" max="5386" width="6" style="684" customWidth="1"/>
    <col min="5387" max="5387" width="6.5703125" style="684" customWidth="1"/>
    <col min="5388" max="5388" width="5.28515625" style="684" customWidth="1"/>
    <col min="5389" max="5389" width="5.5703125" style="684" customWidth="1"/>
    <col min="5390" max="5390" width="4.7109375" style="684" customWidth="1"/>
    <col min="5391" max="5391" width="6.5703125" style="684" customWidth="1"/>
    <col min="5392" max="5392" width="5.7109375" style="684" customWidth="1"/>
    <col min="5393" max="5393" width="6.5703125" style="684" customWidth="1"/>
    <col min="5394" max="5513" width="11.7109375" style="684" customWidth="1"/>
    <col min="5514" max="5632" width="11.7109375" style="684"/>
    <col min="5633" max="5633" width="6.7109375" style="684" customWidth="1"/>
    <col min="5634" max="5634" width="5.85546875" style="684" customWidth="1"/>
    <col min="5635" max="5635" width="5.7109375" style="684" customWidth="1"/>
    <col min="5636" max="5636" width="4.42578125" style="684" customWidth="1"/>
    <col min="5637" max="5638" width="5.85546875" style="684" customWidth="1"/>
    <col min="5639" max="5639" width="5.42578125" style="684" customWidth="1"/>
    <col min="5640" max="5640" width="5.85546875" style="684" customWidth="1"/>
    <col min="5641" max="5641" width="5.7109375" style="684" bestFit="1" customWidth="1"/>
    <col min="5642" max="5642" width="6" style="684" customWidth="1"/>
    <col min="5643" max="5643" width="6.5703125" style="684" customWidth="1"/>
    <col min="5644" max="5644" width="5.28515625" style="684" customWidth="1"/>
    <col min="5645" max="5645" width="5.5703125" style="684" customWidth="1"/>
    <col min="5646" max="5646" width="4.7109375" style="684" customWidth="1"/>
    <col min="5647" max="5647" width="6.5703125" style="684" customWidth="1"/>
    <col min="5648" max="5648" width="5.7109375" style="684" customWidth="1"/>
    <col min="5649" max="5649" width="6.5703125" style="684" customWidth="1"/>
    <col min="5650" max="5769" width="11.7109375" style="684" customWidth="1"/>
    <col min="5770" max="5888" width="11.7109375" style="684"/>
    <col min="5889" max="5889" width="6.7109375" style="684" customWidth="1"/>
    <col min="5890" max="5890" width="5.85546875" style="684" customWidth="1"/>
    <col min="5891" max="5891" width="5.7109375" style="684" customWidth="1"/>
    <col min="5892" max="5892" width="4.42578125" style="684" customWidth="1"/>
    <col min="5893" max="5894" width="5.85546875" style="684" customWidth="1"/>
    <col min="5895" max="5895" width="5.42578125" style="684" customWidth="1"/>
    <col min="5896" max="5896" width="5.85546875" style="684" customWidth="1"/>
    <col min="5897" max="5897" width="5.7109375" style="684" bestFit="1" customWidth="1"/>
    <col min="5898" max="5898" width="6" style="684" customWidth="1"/>
    <col min="5899" max="5899" width="6.5703125" style="684" customWidth="1"/>
    <col min="5900" max="5900" width="5.28515625" style="684" customWidth="1"/>
    <col min="5901" max="5901" width="5.5703125" style="684" customWidth="1"/>
    <col min="5902" max="5902" width="4.7109375" style="684" customWidth="1"/>
    <col min="5903" max="5903" width="6.5703125" style="684" customWidth="1"/>
    <col min="5904" max="5904" width="5.7109375" style="684" customWidth="1"/>
    <col min="5905" max="5905" width="6.5703125" style="684" customWidth="1"/>
    <col min="5906" max="6025" width="11.7109375" style="684" customWidth="1"/>
    <col min="6026" max="6144" width="11.7109375" style="684"/>
    <col min="6145" max="6145" width="6.7109375" style="684" customWidth="1"/>
    <col min="6146" max="6146" width="5.85546875" style="684" customWidth="1"/>
    <col min="6147" max="6147" width="5.7109375" style="684" customWidth="1"/>
    <col min="6148" max="6148" width="4.42578125" style="684" customWidth="1"/>
    <col min="6149" max="6150" width="5.85546875" style="684" customWidth="1"/>
    <col min="6151" max="6151" width="5.42578125" style="684" customWidth="1"/>
    <col min="6152" max="6152" width="5.85546875" style="684" customWidth="1"/>
    <col min="6153" max="6153" width="5.7109375" style="684" bestFit="1" customWidth="1"/>
    <col min="6154" max="6154" width="6" style="684" customWidth="1"/>
    <col min="6155" max="6155" width="6.5703125" style="684" customWidth="1"/>
    <col min="6156" max="6156" width="5.28515625" style="684" customWidth="1"/>
    <col min="6157" max="6157" width="5.5703125" style="684" customWidth="1"/>
    <col min="6158" max="6158" width="4.7109375" style="684" customWidth="1"/>
    <col min="6159" max="6159" width="6.5703125" style="684" customWidth="1"/>
    <col min="6160" max="6160" width="5.7109375" style="684" customWidth="1"/>
    <col min="6161" max="6161" width="6.5703125" style="684" customWidth="1"/>
    <col min="6162" max="6281" width="11.7109375" style="684" customWidth="1"/>
    <col min="6282" max="6400" width="11.7109375" style="684"/>
    <col min="6401" max="6401" width="6.7109375" style="684" customWidth="1"/>
    <col min="6402" max="6402" width="5.85546875" style="684" customWidth="1"/>
    <col min="6403" max="6403" width="5.7109375" style="684" customWidth="1"/>
    <col min="6404" max="6404" width="4.42578125" style="684" customWidth="1"/>
    <col min="6405" max="6406" width="5.85546875" style="684" customWidth="1"/>
    <col min="6407" max="6407" width="5.42578125" style="684" customWidth="1"/>
    <col min="6408" max="6408" width="5.85546875" style="684" customWidth="1"/>
    <col min="6409" max="6409" width="5.7109375" style="684" bestFit="1" customWidth="1"/>
    <col min="6410" max="6410" width="6" style="684" customWidth="1"/>
    <col min="6411" max="6411" width="6.5703125" style="684" customWidth="1"/>
    <col min="6412" max="6412" width="5.28515625" style="684" customWidth="1"/>
    <col min="6413" max="6413" width="5.5703125" style="684" customWidth="1"/>
    <col min="6414" max="6414" width="4.7109375" style="684" customWidth="1"/>
    <col min="6415" max="6415" width="6.5703125" style="684" customWidth="1"/>
    <col min="6416" max="6416" width="5.7109375" style="684" customWidth="1"/>
    <col min="6417" max="6417" width="6.5703125" style="684" customWidth="1"/>
    <col min="6418" max="6537" width="11.7109375" style="684" customWidth="1"/>
    <col min="6538" max="6656" width="11.7109375" style="684"/>
    <col min="6657" max="6657" width="6.7109375" style="684" customWidth="1"/>
    <col min="6658" max="6658" width="5.85546875" style="684" customWidth="1"/>
    <col min="6659" max="6659" width="5.7109375" style="684" customWidth="1"/>
    <col min="6660" max="6660" width="4.42578125" style="684" customWidth="1"/>
    <col min="6661" max="6662" width="5.85546875" style="684" customWidth="1"/>
    <col min="6663" max="6663" width="5.42578125" style="684" customWidth="1"/>
    <col min="6664" max="6664" width="5.85546875" style="684" customWidth="1"/>
    <col min="6665" max="6665" width="5.7109375" style="684" bestFit="1" customWidth="1"/>
    <col min="6666" max="6666" width="6" style="684" customWidth="1"/>
    <col min="6667" max="6667" width="6.5703125" style="684" customWidth="1"/>
    <col min="6668" max="6668" width="5.28515625" style="684" customWidth="1"/>
    <col min="6669" max="6669" width="5.5703125" style="684" customWidth="1"/>
    <col min="6670" max="6670" width="4.7109375" style="684" customWidth="1"/>
    <col min="6671" max="6671" width="6.5703125" style="684" customWidth="1"/>
    <col min="6672" max="6672" width="5.7109375" style="684" customWidth="1"/>
    <col min="6673" max="6673" width="6.5703125" style="684" customWidth="1"/>
    <col min="6674" max="6793" width="11.7109375" style="684" customWidth="1"/>
    <col min="6794" max="6912" width="11.7109375" style="684"/>
    <col min="6913" max="6913" width="6.7109375" style="684" customWidth="1"/>
    <col min="6914" max="6914" width="5.85546875" style="684" customWidth="1"/>
    <col min="6915" max="6915" width="5.7109375" style="684" customWidth="1"/>
    <col min="6916" max="6916" width="4.42578125" style="684" customWidth="1"/>
    <col min="6917" max="6918" width="5.85546875" style="684" customWidth="1"/>
    <col min="6919" max="6919" width="5.42578125" style="684" customWidth="1"/>
    <col min="6920" max="6920" width="5.85546875" style="684" customWidth="1"/>
    <col min="6921" max="6921" width="5.7109375" style="684" bestFit="1" customWidth="1"/>
    <col min="6922" max="6922" width="6" style="684" customWidth="1"/>
    <col min="6923" max="6923" width="6.5703125" style="684" customWidth="1"/>
    <col min="6924" max="6924" width="5.28515625" style="684" customWidth="1"/>
    <col min="6925" max="6925" width="5.5703125" style="684" customWidth="1"/>
    <col min="6926" max="6926" width="4.7109375" style="684" customWidth="1"/>
    <col min="6927" max="6927" width="6.5703125" style="684" customWidth="1"/>
    <col min="6928" max="6928" width="5.7109375" style="684" customWidth="1"/>
    <col min="6929" max="6929" width="6.5703125" style="684" customWidth="1"/>
    <col min="6930" max="7049" width="11.7109375" style="684" customWidth="1"/>
    <col min="7050" max="7168" width="11.7109375" style="684"/>
    <col min="7169" max="7169" width="6.7109375" style="684" customWidth="1"/>
    <col min="7170" max="7170" width="5.85546875" style="684" customWidth="1"/>
    <col min="7171" max="7171" width="5.7109375" style="684" customWidth="1"/>
    <col min="7172" max="7172" width="4.42578125" style="684" customWidth="1"/>
    <col min="7173" max="7174" width="5.85546875" style="684" customWidth="1"/>
    <col min="7175" max="7175" width="5.42578125" style="684" customWidth="1"/>
    <col min="7176" max="7176" width="5.85546875" style="684" customWidth="1"/>
    <col min="7177" max="7177" width="5.7109375" style="684" bestFit="1" customWidth="1"/>
    <col min="7178" max="7178" width="6" style="684" customWidth="1"/>
    <col min="7179" max="7179" width="6.5703125" style="684" customWidth="1"/>
    <col min="7180" max="7180" width="5.28515625" style="684" customWidth="1"/>
    <col min="7181" max="7181" width="5.5703125" style="684" customWidth="1"/>
    <col min="7182" max="7182" width="4.7109375" style="684" customWidth="1"/>
    <col min="7183" max="7183" width="6.5703125" style="684" customWidth="1"/>
    <col min="7184" max="7184" width="5.7109375" style="684" customWidth="1"/>
    <col min="7185" max="7185" width="6.5703125" style="684" customWidth="1"/>
    <col min="7186" max="7305" width="11.7109375" style="684" customWidth="1"/>
    <col min="7306" max="7424" width="11.7109375" style="684"/>
    <col min="7425" max="7425" width="6.7109375" style="684" customWidth="1"/>
    <col min="7426" max="7426" width="5.85546875" style="684" customWidth="1"/>
    <col min="7427" max="7427" width="5.7109375" style="684" customWidth="1"/>
    <col min="7428" max="7428" width="4.42578125" style="684" customWidth="1"/>
    <col min="7429" max="7430" width="5.85546875" style="684" customWidth="1"/>
    <col min="7431" max="7431" width="5.42578125" style="684" customWidth="1"/>
    <col min="7432" max="7432" width="5.85546875" style="684" customWidth="1"/>
    <col min="7433" max="7433" width="5.7109375" style="684" bestFit="1" customWidth="1"/>
    <col min="7434" max="7434" width="6" style="684" customWidth="1"/>
    <col min="7435" max="7435" width="6.5703125" style="684" customWidth="1"/>
    <col min="7436" max="7436" width="5.28515625" style="684" customWidth="1"/>
    <col min="7437" max="7437" width="5.5703125" style="684" customWidth="1"/>
    <col min="7438" max="7438" width="4.7109375" style="684" customWidth="1"/>
    <col min="7439" max="7439" width="6.5703125" style="684" customWidth="1"/>
    <col min="7440" max="7440" width="5.7109375" style="684" customWidth="1"/>
    <col min="7441" max="7441" width="6.5703125" style="684" customWidth="1"/>
    <col min="7442" max="7561" width="11.7109375" style="684" customWidth="1"/>
    <col min="7562" max="7680" width="11.7109375" style="684"/>
    <col min="7681" max="7681" width="6.7109375" style="684" customWidth="1"/>
    <col min="7682" max="7682" width="5.85546875" style="684" customWidth="1"/>
    <col min="7683" max="7683" width="5.7109375" style="684" customWidth="1"/>
    <col min="7684" max="7684" width="4.42578125" style="684" customWidth="1"/>
    <col min="7685" max="7686" width="5.85546875" style="684" customWidth="1"/>
    <col min="7687" max="7687" width="5.42578125" style="684" customWidth="1"/>
    <col min="7688" max="7688" width="5.85546875" style="684" customWidth="1"/>
    <col min="7689" max="7689" width="5.7109375" style="684" bestFit="1" customWidth="1"/>
    <col min="7690" max="7690" width="6" style="684" customWidth="1"/>
    <col min="7691" max="7691" width="6.5703125" style="684" customWidth="1"/>
    <col min="7692" max="7692" width="5.28515625" style="684" customWidth="1"/>
    <col min="7693" max="7693" width="5.5703125" style="684" customWidth="1"/>
    <col min="7694" max="7694" width="4.7109375" style="684" customWidth="1"/>
    <col min="7695" max="7695" width="6.5703125" style="684" customWidth="1"/>
    <col min="7696" max="7696" width="5.7109375" style="684" customWidth="1"/>
    <col min="7697" max="7697" width="6.5703125" style="684" customWidth="1"/>
    <col min="7698" max="7817" width="11.7109375" style="684" customWidth="1"/>
    <col min="7818" max="7936" width="11.7109375" style="684"/>
    <col min="7937" max="7937" width="6.7109375" style="684" customWidth="1"/>
    <col min="7938" max="7938" width="5.85546875" style="684" customWidth="1"/>
    <col min="7939" max="7939" width="5.7109375" style="684" customWidth="1"/>
    <col min="7940" max="7940" width="4.42578125" style="684" customWidth="1"/>
    <col min="7941" max="7942" width="5.85546875" style="684" customWidth="1"/>
    <col min="7943" max="7943" width="5.42578125" style="684" customWidth="1"/>
    <col min="7944" max="7944" width="5.85546875" style="684" customWidth="1"/>
    <col min="7945" max="7945" width="5.7109375" style="684" bestFit="1" customWidth="1"/>
    <col min="7946" max="7946" width="6" style="684" customWidth="1"/>
    <col min="7947" max="7947" width="6.5703125" style="684" customWidth="1"/>
    <col min="7948" max="7948" width="5.28515625" style="684" customWidth="1"/>
    <col min="7949" max="7949" width="5.5703125" style="684" customWidth="1"/>
    <col min="7950" max="7950" width="4.7109375" style="684" customWidth="1"/>
    <col min="7951" max="7951" width="6.5703125" style="684" customWidth="1"/>
    <col min="7952" max="7952" width="5.7109375" style="684" customWidth="1"/>
    <col min="7953" max="7953" width="6.5703125" style="684" customWidth="1"/>
    <col min="7954" max="8073" width="11.7109375" style="684" customWidth="1"/>
    <col min="8074" max="8192" width="11.7109375" style="684"/>
    <col min="8193" max="8193" width="6.7109375" style="684" customWidth="1"/>
    <col min="8194" max="8194" width="5.85546875" style="684" customWidth="1"/>
    <col min="8195" max="8195" width="5.7109375" style="684" customWidth="1"/>
    <col min="8196" max="8196" width="4.42578125" style="684" customWidth="1"/>
    <col min="8197" max="8198" width="5.85546875" style="684" customWidth="1"/>
    <col min="8199" max="8199" width="5.42578125" style="684" customWidth="1"/>
    <col min="8200" max="8200" width="5.85546875" style="684" customWidth="1"/>
    <col min="8201" max="8201" width="5.7109375" style="684" bestFit="1" customWidth="1"/>
    <col min="8202" max="8202" width="6" style="684" customWidth="1"/>
    <col min="8203" max="8203" width="6.5703125" style="684" customWidth="1"/>
    <col min="8204" max="8204" width="5.28515625" style="684" customWidth="1"/>
    <col min="8205" max="8205" width="5.5703125" style="684" customWidth="1"/>
    <col min="8206" max="8206" width="4.7109375" style="684" customWidth="1"/>
    <col min="8207" max="8207" width="6.5703125" style="684" customWidth="1"/>
    <col min="8208" max="8208" width="5.7109375" style="684" customWidth="1"/>
    <col min="8209" max="8209" width="6.5703125" style="684" customWidth="1"/>
    <col min="8210" max="8329" width="11.7109375" style="684" customWidth="1"/>
    <col min="8330" max="8448" width="11.7109375" style="684"/>
    <col min="8449" max="8449" width="6.7109375" style="684" customWidth="1"/>
    <col min="8450" max="8450" width="5.85546875" style="684" customWidth="1"/>
    <col min="8451" max="8451" width="5.7109375" style="684" customWidth="1"/>
    <col min="8452" max="8452" width="4.42578125" style="684" customWidth="1"/>
    <col min="8453" max="8454" width="5.85546875" style="684" customWidth="1"/>
    <col min="8455" max="8455" width="5.42578125" style="684" customWidth="1"/>
    <col min="8456" max="8456" width="5.85546875" style="684" customWidth="1"/>
    <col min="8457" max="8457" width="5.7109375" style="684" bestFit="1" customWidth="1"/>
    <col min="8458" max="8458" width="6" style="684" customWidth="1"/>
    <col min="8459" max="8459" width="6.5703125" style="684" customWidth="1"/>
    <col min="8460" max="8460" width="5.28515625" style="684" customWidth="1"/>
    <col min="8461" max="8461" width="5.5703125" style="684" customWidth="1"/>
    <col min="8462" max="8462" width="4.7109375" style="684" customWidth="1"/>
    <col min="8463" max="8463" width="6.5703125" style="684" customWidth="1"/>
    <col min="8464" max="8464" width="5.7109375" style="684" customWidth="1"/>
    <col min="8465" max="8465" width="6.5703125" style="684" customWidth="1"/>
    <col min="8466" max="8585" width="11.7109375" style="684" customWidth="1"/>
    <col min="8586" max="8704" width="11.7109375" style="684"/>
    <col min="8705" max="8705" width="6.7109375" style="684" customWidth="1"/>
    <col min="8706" max="8706" width="5.85546875" style="684" customWidth="1"/>
    <col min="8707" max="8707" width="5.7109375" style="684" customWidth="1"/>
    <col min="8708" max="8708" width="4.42578125" style="684" customWidth="1"/>
    <col min="8709" max="8710" width="5.85546875" style="684" customWidth="1"/>
    <col min="8711" max="8711" width="5.42578125" style="684" customWidth="1"/>
    <col min="8712" max="8712" width="5.85546875" style="684" customWidth="1"/>
    <col min="8713" max="8713" width="5.7109375" style="684" bestFit="1" customWidth="1"/>
    <col min="8714" max="8714" width="6" style="684" customWidth="1"/>
    <col min="8715" max="8715" width="6.5703125" style="684" customWidth="1"/>
    <col min="8716" max="8716" width="5.28515625" style="684" customWidth="1"/>
    <col min="8717" max="8717" width="5.5703125" style="684" customWidth="1"/>
    <col min="8718" max="8718" width="4.7109375" style="684" customWidth="1"/>
    <col min="8719" max="8719" width="6.5703125" style="684" customWidth="1"/>
    <col min="8720" max="8720" width="5.7109375" style="684" customWidth="1"/>
    <col min="8721" max="8721" width="6.5703125" style="684" customWidth="1"/>
    <col min="8722" max="8841" width="11.7109375" style="684" customWidth="1"/>
    <col min="8842" max="8960" width="11.7109375" style="684"/>
    <col min="8961" max="8961" width="6.7109375" style="684" customWidth="1"/>
    <col min="8962" max="8962" width="5.85546875" style="684" customWidth="1"/>
    <col min="8963" max="8963" width="5.7109375" style="684" customWidth="1"/>
    <col min="8964" max="8964" width="4.42578125" style="684" customWidth="1"/>
    <col min="8965" max="8966" width="5.85546875" style="684" customWidth="1"/>
    <col min="8967" max="8967" width="5.42578125" style="684" customWidth="1"/>
    <col min="8968" max="8968" width="5.85546875" style="684" customWidth="1"/>
    <col min="8969" max="8969" width="5.7109375" style="684" bestFit="1" customWidth="1"/>
    <col min="8970" max="8970" width="6" style="684" customWidth="1"/>
    <col min="8971" max="8971" width="6.5703125" style="684" customWidth="1"/>
    <col min="8972" max="8972" width="5.28515625" style="684" customWidth="1"/>
    <col min="8973" max="8973" width="5.5703125" style="684" customWidth="1"/>
    <col min="8974" max="8974" width="4.7109375" style="684" customWidth="1"/>
    <col min="8975" max="8975" width="6.5703125" style="684" customWidth="1"/>
    <col min="8976" max="8976" width="5.7109375" style="684" customWidth="1"/>
    <col min="8977" max="8977" width="6.5703125" style="684" customWidth="1"/>
    <col min="8978" max="9097" width="11.7109375" style="684" customWidth="1"/>
    <col min="9098" max="9216" width="11.7109375" style="684"/>
    <col min="9217" max="9217" width="6.7109375" style="684" customWidth="1"/>
    <col min="9218" max="9218" width="5.85546875" style="684" customWidth="1"/>
    <col min="9219" max="9219" width="5.7109375" style="684" customWidth="1"/>
    <col min="9220" max="9220" width="4.42578125" style="684" customWidth="1"/>
    <col min="9221" max="9222" width="5.85546875" style="684" customWidth="1"/>
    <col min="9223" max="9223" width="5.42578125" style="684" customWidth="1"/>
    <col min="9224" max="9224" width="5.85546875" style="684" customWidth="1"/>
    <col min="9225" max="9225" width="5.7109375" style="684" bestFit="1" customWidth="1"/>
    <col min="9226" max="9226" width="6" style="684" customWidth="1"/>
    <col min="9227" max="9227" width="6.5703125" style="684" customWidth="1"/>
    <col min="9228" max="9228" width="5.28515625" style="684" customWidth="1"/>
    <col min="9229" max="9229" width="5.5703125" style="684" customWidth="1"/>
    <col min="9230" max="9230" width="4.7109375" style="684" customWidth="1"/>
    <col min="9231" max="9231" width="6.5703125" style="684" customWidth="1"/>
    <col min="9232" max="9232" width="5.7109375" style="684" customWidth="1"/>
    <col min="9233" max="9233" width="6.5703125" style="684" customWidth="1"/>
    <col min="9234" max="9353" width="11.7109375" style="684" customWidth="1"/>
    <col min="9354" max="9472" width="11.7109375" style="684"/>
    <col min="9473" max="9473" width="6.7109375" style="684" customWidth="1"/>
    <col min="9474" max="9474" width="5.85546875" style="684" customWidth="1"/>
    <col min="9475" max="9475" width="5.7109375" style="684" customWidth="1"/>
    <col min="9476" max="9476" width="4.42578125" style="684" customWidth="1"/>
    <col min="9477" max="9478" width="5.85546875" style="684" customWidth="1"/>
    <col min="9479" max="9479" width="5.42578125" style="684" customWidth="1"/>
    <col min="9480" max="9480" width="5.85546875" style="684" customWidth="1"/>
    <col min="9481" max="9481" width="5.7109375" style="684" bestFit="1" customWidth="1"/>
    <col min="9482" max="9482" width="6" style="684" customWidth="1"/>
    <col min="9483" max="9483" width="6.5703125" style="684" customWidth="1"/>
    <col min="9484" max="9484" width="5.28515625" style="684" customWidth="1"/>
    <col min="9485" max="9485" width="5.5703125" style="684" customWidth="1"/>
    <col min="9486" max="9486" width="4.7109375" style="684" customWidth="1"/>
    <col min="9487" max="9487" width="6.5703125" style="684" customWidth="1"/>
    <col min="9488" max="9488" width="5.7109375" style="684" customWidth="1"/>
    <col min="9489" max="9489" width="6.5703125" style="684" customWidth="1"/>
    <col min="9490" max="9609" width="11.7109375" style="684" customWidth="1"/>
    <col min="9610" max="9728" width="11.7109375" style="684"/>
    <col min="9729" max="9729" width="6.7109375" style="684" customWidth="1"/>
    <col min="9730" max="9730" width="5.85546875" style="684" customWidth="1"/>
    <col min="9731" max="9731" width="5.7109375" style="684" customWidth="1"/>
    <col min="9732" max="9732" width="4.42578125" style="684" customWidth="1"/>
    <col min="9733" max="9734" width="5.85546875" style="684" customWidth="1"/>
    <col min="9735" max="9735" width="5.42578125" style="684" customWidth="1"/>
    <col min="9736" max="9736" width="5.85546875" style="684" customWidth="1"/>
    <col min="9737" max="9737" width="5.7109375" style="684" bestFit="1" customWidth="1"/>
    <col min="9738" max="9738" width="6" style="684" customWidth="1"/>
    <col min="9739" max="9739" width="6.5703125" style="684" customWidth="1"/>
    <col min="9740" max="9740" width="5.28515625" style="684" customWidth="1"/>
    <col min="9741" max="9741" width="5.5703125" style="684" customWidth="1"/>
    <col min="9742" max="9742" width="4.7109375" style="684" customWidth="1"/>
    <col min="9743" max="9743" width="6.5703125" style="684" customWidth="1"/>
    <col min="9744" max="9744" width="5.7109375" style="684" customWidth="1"/>
    <col min="9745" max="9745" width="6.5703125" style="684" customWidth="1"/>
    <col min="9746" max="9865" width="11.7109375" style="684" customWidth="1"/>
    <col min="9866" max="9984" width="11.7109375" style="684"/>
    <col min="9985" max="9985" width="6.7109375" style="684" customWidth="1"/>
    <col min="9986" max="9986" width="5.85546875" style="684" customWidth="1"/>
    <col min="9987" max="9987" width="5.7109375" style="684" customWidth="1"/>
    <col min="9988" max="9988" width="4.42578125" style="684" customWidth="1"/>
    <col min="9989" max="9990" width="5.85546875" style="684" customWidth="1"/>
    <col min="9991" max="9991" width="5.42578125" style="684" customWidth="1"/>
    <col min="9992" max="9992" width="5.85546875" style="684" customWidth="1"/>
    <col min="9993" max="9993" width="5.7109375" style="684" bestFit="1" customWidth="1"/>
    <col min="9994" max="9994" width="6" style="684" customWidth="1"/>
    <col min="9995" max="9995" width="6.5703125" style="684" customWidth="1"/>
    <col min="9996" max="9996" width="5.28515625" style="684" customWidth="1"/>
    <col min="9997" max="9997" width="5.5703125" style="684" customWidth="1"/>
    <col min="9998" max="9998" width="4.7109375" style="684" customWidth="1"/>
    <col min="9999" max="9999" width="6.5703125" style="684" customWidth="1"/>
    <col min="10000" max="10000" width="5.7109375" style="684" customWidth="1"/>
    <col min="10001" max="10001" width="6.5703125" style="684" customWidth="1"/>
    <col min="10002" max="10121" width="11.7109375" style="684" customWidth="1"/>
    <col min="10122" max="10240" width="11.7109375" style="684"/>
    <col min="10241" max="10241" width="6.7109375" style="684" customWidth="1"/>
    <col min="10242" max="10242" width="5.85546875" style="684" customWidth="1"/>
    <col min="10243" max="10243" width="5.7109375" style="684" customWidth="1"/>
    <col min="10244" max="10244" width="4.42578125" style="684" customWidth="1"/>
    <col min="10245" max="10246" width="5.85546875" style="684" customWidth="1"/>
    <col min="10247" max="10247" width="5.42578125" style="684" customWidth="1"/>
    <col min="10248" max="10248" width="5.85546875" style="684" customWidth="1"/>
    <col min="10249" max="10249" width="5.7109375" style="684" bestFit="1" customWidth="1"/>
    <col min="10250" max="10250" width="6" style="684" customWidth="1"/>
    <col min="10251" max="10251" width="6.5703125" style="684" customWidth="1"/>
    <col min="10252" max="10252" width="5.28515625" style="684" customWidth="1"/>
    <col min="10253" max="10253" width="5.5703125" style="684" customWidth="1"/>
    <col min="10254" max="10254" width="4.7109375" style="684" customWidth="1"/>
    <col min="10255" max="10255" width="6.5703125" style="684" customWidth="1"/>
    <col min="10256" max="10256" width="5.7109375" style="684" customWidth="1"/>
    <col min="10257" max="10257" width="6.5703125" style="684" customWidth="1"/>
    <col min="10258" max="10377" width="11.7109375" style="684" customWidth="1"/>
    <col min="10378" max="10496" width="11.7109375" style="684"/>
    <col min="10497" max="10497" width="6.7109375" style="684" customWidth="1"/>
    <col min="10498" max="10498" width="5.85546875" style="684" customWidth="1"/>
    <col min="10499" max="10499" width="5.7109375" style="684" customWidth="1"/>
    <col min="10500" max="10500" width="4.42578125" style="684" customWidth="1"/>
    <col min="10501" max="10502" width="5.85546875" style="684" customWidth="1"/>
    <col min="10503" max="10503" width="5.42578125" style="684" customWidth="1"/>
    <col min="10504" max="10504" width="5.85546875" style="684" customWidth="1"/>
    <col min="10505" max="10505" width="5.7109375" style="684" bestFit="1" customWidth="1"/>
    <col min="10506" max="10506" width="6" style="684" customWidth="1"/>
    <col min="10507" max="10507" width="6.5703125" style="684" customWidth="1"/>
    <col min="10508" max="10508" width="5.28515625" style="684" customWidth="1"/>
    <col min="10509" max="10509" width="5.5703125" style="684" customWidth="1"/>
    <col min="10510" max="10510" width="4.7109375" style="684" customWidth="1"/>
    <col min="10511" max="10511" width="6.5703125" style="684" customWidth="1"/>
    <col min="10512" max="10512" width="5.7109375" style="684" customWidth="1"/>
    <col min="10513" max="10513" width="6.5703125" style="684" customWidth="1"/>
    <col min="10514" max="10633" width="11.7109375" style="684" customWidth="1"/>
    <col min="10634" max="10752" width="11.7109375" style="684"/>
    <col min="10753" max="10753" width="6.7109375" style="684" customWidth="1"/>
    <col min="10754" max="10754" width="5.85546875" style="684" customWidth="1"/>
    <col min="10755" max="10755" width="5.7109375" style="684" customWidth="1"/>
    <col min="10756" max="10756" width="4.42578125" style="684" customWidth="1"/>
    <col min="10757" max="10758" width="5.85546875" style="684" customWidth="1"/>
    <col min="10759" max="10759" width="5.42578125" style="684" customWidth="1"/>
    <col min="10760" max="10760" width="5.85546875" style="684" customWidth="1"/>
    <col min="10761" max="10761" width="5.7109375" style="684" bestFit="1" customWidth="1"/>
    <col min="10762" max="10762" width="6" style="684" customWidth="1"/>
    <col min="10763" max="10763" width="6.5703125" style="684" customWidth="1"/>
    <col min="10764" max="10764" width="5.28515625" style="684" customWidth="1"/>
    <col min="10765" max="10765" width="5.5703125" style="684" customWidth="1"/>
    <col min="10766" max="10766" width="4.7109375" style="684" customWidth="1"/>
    <col min="10767" max="10767" width="6.5703125" style="684" customWidth="1"/>
    <col min="10768" max="10768" width="5.7109375" style="684" customWidth="1"/>
    <col min="10769" max="10769" width="6.5703125" style="684" customWidth="1"/>
    <col min="10770" max="10889" width="11.7109375" style="684" customWidth="1"/>
    <col min="10890" max="11008" width="11.7109375" style="684"/>
    <col min="11009" max="11009" width="6.7109375" style="684" customWidth="1"/>
    <col min="11010" max="11010" width="5.85546875" style="684" customWidth="1"/>
    <col min="11011" max="11011" width="5.7109375" style="684" customWidth="1"/>
    <col min="11012" max="11012" width="4.42578125" style="684" customWidth="1"/>
    <col min="11013" max="11014" width="5.85546875" style="684" customWidth="1"/>
    <col min="11015" max="11015" width="5.42578125" style="684" customWidth="1"/>
    <col min="11016" max="11016" width="5.85546875" style="684" customWidth="1"/>
    <col min="11017" max="11017" width="5.7109375" style="684" bestFit="1" customWidth="1"/>
    <col min="11018" max="11018" width="6" style="684" customWidth="1"/>
    <col min="11019" max="11019" width="6.5703125" style="684" customWidth="1"/>
    <col min="11020" max="11020" width="5.28515625" style="684" customWidth="1"/>
    <col min="11021" max="11021" width="5.5703125" style="684" customWidth="1"/>
    <col min="11022" max="11022" width="4.7109375" style="684" customWidth="1"/>
    <col min="11023" max="11023" width="6.5703125" style="684" customWidth="1"/>
    <col min="11024" max="11024" width="5.7109375" style="684" customWidth="1"/>
    <col min="11025" max="11025" width="6.5703125" style="684" customWidth="1"/>
    <col min="11026" max="11145" width="11.7109375" style="684" customWidth="1"/>
    <col min="11146" max="11264" width="11.7109375" style="684"/>
    <col min="11265" max="11265" width="6.7109375" style="684" customWidth="1"/>
    <col min="11266" max="11266" width="5.85546875" style="684" customWidth="1"/>
    <col min="11267" max="11267" width="5.7109375" style="684" customWidth="1"/>
    <col min="11268" max="11268" width="4.42578125" style="684" customWidth="1"/>
    <col min="11269" max="11270" width="5.85546875" style="684" customWidth="1"/>
    <col min="11271" max="11271" width="5.42578125" style="684" customWidth="1"/>
    <col min="11272" max="11272" width="5.85546875" style="684" customWidth="1"/>
    <col min="11273" max="11273" width="5.7109375" style="684" bestFit="1" customWidth="1"/>
    <col min="11274" max="11274" width="6" style="684" customWidth="1"/>
    <col min="11275" max="11275" width="6.5703125" style="684" customWidth="1"/>
    <col min="11276" max="11276" width="5.28515625" style="684" customWidth="1"/>
    <col min="11277" max="11277" width="5.5703125" style="684" customWidth="1"/>
    <col min="11278" max="11278" width="4.7109375" style="684" customWidth="1"/>
    <col min="11279" max="11279" width="6.5703125" style="684" customWidth="1"/>
    <col min="11280" max="11280" width="5.7109375" style="684" customWidth="1"/>
    <col min="11281" max="11281" width="6.5703125" style="684" customWidth="1"/>
    <col min="11282" max="11401" width="11.7109375" style="684" customWidth="1"/>
    <col min="11402" max="11520" width="11.7109375" style="684"/>
    <col min="11521" max="11521" width="6.7109375" style="684" customWidth="1"/>
    <col min="11522" max="11522" width="5.85546875" style="684" customWidth="1"/>
    <col min="11523" max="11523" width="5.7109375" style="684" customWidth="1"/>
    <col min="11524" max="11524" width="4.42578125" style="684" customWidth="1"/>
    <col min="11525" max="11526" width="5.85546875" style="684" customWidth="1"/>
    <col min="11527" max="11527" width="5.42578125" style="684" customWidth="1"/>
    <col min="11528" max="11528" width="5.85546875" style="684" customWidth="1"/>
    <col min="11529" max="11529" width="5.7109375" style="684" bestFit="1" customWidth="1"/>
    <col min="11530" max="11530" width="6" style="684" customWidth="1"/>
    <col min="11531" max="11531" width="6.5703125" style="684" customWidth="1"/>
    <col min="11532" max="11532" width="5.28515625" style="684" customWidth="1"/>
    <col min="11533" max="11533" width="5.5703125" style="684" customWidth="1"/>
    <col min="11534" max="11534" width="4.7109375" style="684" customWidth="1"/>
    <col min="11535" max="11535" width="6.5703125" style="684" customWidth="1"/>
    <col min="11536" max="11536" width="5.7109375" style="684" customWidth="1"/>
    <col min="11537" max="11537" width="6.5703125" style="684" customWidth="1"/>
    <col min="11538" max="11657" width="11.7109375" style="684" customWidth="1"/>
    <col min="11658" max="11776" width="11.7109375" style="684"/>
    <col min="11777" max="11777" width="6.7109375" style="684" customWidth="1"/>
    <col min="11778" max="11778" width="5.85546875" style="684" customWidth="1"/>
    <col min="11779" max="11779" width="5.7109375" style="684" customWidth="1"/>
    <col min="11780" max="11780" width="4.42578125" style="684" customWidth="1"/>
    <col min="11781" max="11782" width="5.85546875" style="684" customWidth="1"/>
    <col min="11783" max="11783" width="5.42578125" style="684" customWidth="1"/>
    <col min="11784" max="11784" width="5.85546875" style="684" customWidth="1"/>
    <col min="11785" max="11785" width="5.7109375" style="684" bestFit="1" customWidth="1"/>
    <col min="11786" max="11786" width="6" style="684" customWidth="1"/>
    <col min="11787" max="11787" width="6.5703125" style="684" customWidth="1"/>
    <col min="11788" max="11788" width="5.28515625" style="684" customWidth="1"/>
    <col min="11789" max="11789" width="5.5703125" style="684" customWidth="1"/>
    <col min="11790" max="11790" width="4.7109375" style="684" customWidth="1"/>
    <col min="11791" max="11791" width="6.5703125" style="684" customWidth="1"/>
    <col min="11792" max="11792" width="5.7109375" style="684" customWidth="1"/>
    <col min="11793" max="11793" width="6.5703125" style="684" customWidth="1"/>
    <col min="11794" max="11913" width="11.7109375" style="684" customWidth="1"/>
    <col min="11914" max="12032" width="11.7109375" style="684"/>
    <col min="12033" max="12033" width="6.7109375" style="684" customWidth="1"/>
    <col min="12034" max="12034" width="5.85546875" style="684" customWidth="1"/>
    <col min="12035" max="12035" width="5.7109375" style="684" customWidth="1"/>
    <col min="12036" max="12036" width="4.42578125" style="684" customWidth="1"/>
    <col min="12037" max="12038" width="5.85546875" style="684" customWidth="1"/>
    <col min="12039" max="12039" width="5.42578125" style="684" customWidth="1"/>
    <col min="12040" max="12040" width="5.85546875" style="684" customWidth="1"/>
    <col min="12041" max="12041" width="5.7109375" style="684" bestFit="1" customWidth="1"/>
    <col min="12042" max="12042" width="6" style="684" customWidth="1"/>
    <col min="12043" max="12043" width="6.5703125" style="684" customWidth="1"/>
    <col min="12044" max="12044" width="5.28515625" style="684" customWidth="1"/>
    <col min="12045" max="12045" width="5.5703125" style="684" customWidth="1"/>
    <col min="12046" max="12046" width="4.7109375" style="684" customWidth="1"/>
    <col min="12047" max="12047" width="6.5703125" style="684" customWidth="1"/>
    <col min="12048" max="12048" width="5.7109375" style="684" customWidth="1"/>
    <col min="12049" max="12049" width="6.5703125" style="684" customWidth="1"/>
    <col min="12050" max="12169" width="11.7109375" style="684" customWidth="1"/>
    <col min="12170" max="12288" width="11.7109375" style="684"/>
    <col min="12289" max="12289" width="6.7109375" style="684" customWidth="1"/>
    <col min="12290" max="12290" width="5.85546875" style="684" customWidth="1"/>
    <col min="12291" max="12291" width="5.7109375" style="684" customWidth="1"/>
    <col min="12292" max="12292" width="4.42578125" style="684" customWidth="1"/>
    <col min="12293" max="12294" width="5.85546875" style="684" customWidth="1"/>
    <col min="12295" max="12295" width="5.42578125" style="684" customWidth="1"/>
    <col min="12296" max="12296" width="5.85546875" style="684" customWidth="1"/>
    <col min="12297" max="12297" width="5.7109375" style="684" bestFit="1" customWidth="1"/>
    <col min="12298" max="12298" width="6" style="684" customWidth="1"/>
    <col min="12299" max="12299" width="6.5703125" style="684" customWidth="1"/>
    <col min="12300" max="12300" width="5.28515625" style="684" customWidth="1"/>
    <col min="12301" max="12301" width="5.5703125" style="684" customWidth="1"/>
    <col min="12302" max="12302" width="4.7109375" style="684" customWidth="1"/>
    <col min="12303" max="12303" width="6.5703125" style="684" customWidth="1"/>
    <col min="12304" max="12304" width="5.7109375" style="684" customWidth="1"/>
    <col min="12305" max="12305" width="6.5703125" style="684" customWidth="1"/>
    <col min="12306" max="12425" width="11.7109375" style="684" customWidth="1"/>
    <col min="12426" max="12544" width="11.7109375" style="684"/>
    <col min="12545" max="12545" width="6.7109375" style="684" customWidth="1"/>
    <col min="12546" max="12546" width="5.85546875" style="684" customWidth="1"/>
    <col min="12547" max="12547" width="5.7109375" style="684" customWidth="1"/>
    <col min="12548" max="12548" width="4.42578125" style="684" customWidth="1"/>
    <col min="12549" max="12550" width="5.85546875" style="684" customWidth="1"/>
    <col min="12551" max="12551" width="5.42578125" style="684" customWidth="1"/>
    <col min="12552" max="12552" width="5.85546875" style="684" customWidth="1"/>
    <col min="12553" max="12553" width="5.7109375" style="684" bestFit="1" customWidth="1"/>
    <col min="12554" max="12554" width="6" style="684" customWidth="1"/>
    <col min="12555" max="12555" width="6.5703125" style="684" customWidth="1"/>
    <col min="12556" max="12556" width="5.28515625" style="684" customWidth="1"/>
    <col min="12557" max="12557" width="5.5703125" style="684" customWidth="1"/>
    <col min="12558" max="12558" width="4.7109375" style="684" customWidth="1"/>
    <col min="12559" max="12559" width="6.5703125" style="684" customWidth="1"/>
    <col min="12560" max="12560" width="5.7109375" style="684" customWidth="1"/>
    <col min="12561" max="12561" width="6.5703125" style="684" customWidth="1"/>
    <col min="12562" max="12681" width="11.7109375" style="684" customWidth="1"/>
    <col min="12682" max="12800" width="11.7109375" style="684"/>
    <col min="12801" max="12801" width="6.7109375" style="684" customWidth="1"/>
    <col min="12802" max="12802" width="5.85546875" style="684" customWidth="1"/>
    <col min="12803" max="12803" width="5.7109375" style="684" customWidth="1"/>
    <col min="12804" max="12804" width="4.42578125" style="684" customWidth="1"/>
    <col min="12805" max="12806" width="5.85546875" style="684" customWidth="1"/>
    <col min="12807" max="12807" width="5.42578125" style="684" customWidth="1"/>
    <col min="12808" max="12808" width="5.85546875" style="684" customWidth="1"/>
    <col min="12809" max="12809" width="5.7109375" style="684" bestFit="1" customWidth="1"/>
    <col min="12810" max="12810" width="6" style="684" customWidth="1"/>
    <col min="12811" max="12811" width="6.5703125" style="684" customWidth="1"/>
    <col min="12812" max="12812" width="5.28515625" style="684" customWidth="1"/>
    <col min="12813" max="12813" width="5.5703125" style="684" customWidth="1"/>
    <col min="12814" max="12814" width="4.7109375" style="684" customWidth="1"/>
    <col min="12815" max="12815" width="6.5703125" style="684" customWidth="1"/>
    <col min="12816" max="12816" width="5.7109375" style="684" customWidth="1"/>
    <col min="12817" max="12817" width="6.5703125" style="684" customWidth="1"/>
    <col min="12818" max="12937" width="11.7109375" style="684" customWidth="1"/>
    <col min="12938" max="13056" width="11.7109375" style="684"/>
    <col min="13057" max="13057" width="6.7109375" style="684" customWidth="1"/>
    <col min="13058" max="13058" width="5.85546875" style="684" customWidth="1"/>
    <col min="13059" max="13059" width="5.7109375" style="684" customWidth="1"/>
    <col min="13060" max="13060" width="4.42578125" style="684" customWidth="1"/>
    <col min="13061" max="13062" width="5.85546875" style="684" customWidth="1"/>
    <col min="13063" max="13063" width="5.42578125" style="684" customWidth="1"/>
    <col min="13064" max="13064" width="5.85546875" style="684" customWidth="1"/>
    <col min="13065" max="13065" width="5.7109375" style="684" bestFit="1" customWidth="1"/>
    <col min="13066" max="13066" width="6" style="684" customWidth="1"/>
    <col min="13067" max="13067" width="6.5703125" style="684" customWidth="1"/>
    <col min="13068" max="13068" width="5.28515625" style="684" customWidth="1"/>
    <col min="13069" max="13069" width="5.5703125" style="684" customWidth="1"/>
    <col min="13070" max="13070" width="4.7109375" style="684" customWidth="1"/>
    <col min="13071" max="13071" width="6.5703125" style="684" customWidth="1"/>
    <col min="13072" max="13072" width="5.7109375" style="684" customWidth="1"/>
    <col min="13073" max="13073" width="6.5703125" style="684" customWidth="1"/>
    <col min="13074" max="13193" width="11.7109375" style="684" customWidth="1"/>
    <col min="13194" max="13312" width="11.7109375" style="684"/>
    <col min="13313" max="13313" width="6.7109375" style="684" customWidth="1"/>
    <col min="13314" max="13314" width="5.85546875" style="684" customWidth="1"/>
    <col min="13315" max="13315" width="5.7109375" style="684" customWidth="1"/>
    <col min="13316" max="13316" width="4.42578125" style="684" customWidth="1"/>
    <col min="13317" max="13318" width="5.85546875" style="684" customWidth="1"/>
    <col min="13319" max="13319" width="5.42578125" style="684" customWidth="1"/>
    <col min="13320" max="13320" width="5.85546875" style="684" customWidth="1"/>
    <col min="13321" max="13321" width="5.7109375" style="684" bestFit="1" customWidth="1"/>
    <col min="13322" max="13322" width="6" style="684" customWidth="1"/>
    <col min="13323" max="13323" width="6.5703125" style="684" customWidth="1"/>
    <col min="13324" max="13324" width="5.28515625" style="684" customWidth="1"/>
    <col min="13325" max="13325" width="5.5703125" style="684" customWidth="1"/>
    <col min="13326" max="13326" width="4.7109375" style="684" customWidth="1"/>
    <col min="13327" max="13327" width="6.5703125" style="684" customWidth="1"/>
    <col min="13328" max="13328" width="5.7109375" style="684" customWidth="1"/>
    <col min="13329" max="13329" width="6.5703125" style="684" customWidth="1"/>
    <col min="13330" max="13449" width="11.7109375" style="684" customWidth="1"/>
    <col min="13450" max="13568" width="11.7109375" style="684"/>
    <col min="13569" max="13569" width="6.7109375" style="684" customWidth="1"/>
    <col min="13570" max="13570" width="5.85546875" style="684" customWidth="1"/>
    <col min="13571" max="13571" width="5.7109375" style="684" customWidth="1"/>
    <col min="13572" max="13572" width="4.42578125" style="684" customWidth="1"/>
    <col min="13573" max="13574" width="5.85546875" style="684" customWidth="1"/>
    <col min="13575" max="13575" width="5.42578125" style="684" customWidth="1"/>
    <col min="13576" max="13576" width="5.85546875" style="684" customWidth="1"/>
    <col min="13577" max="13577" width="5.7109375" style="684" bestFit="1" customWidth="1"/>
    <col min="13578" max="13578" width="6" style="684" customWidth="1"/>
    <col min="13579" max="13579" width="6.5703125" style="684" customWidth="1"/>
    <col min="13580" max="13580" width="5.28515625" style="684" customWidth="1"/>
    <col min="13581" max="13581" width="5.5703125" style="684" customWidth="1"/>
    <col min="13582" max="13582" width="4.7109375" style="684" customWidth="1"/>
    <col min="13583" max="13583" width="6.5703125" style="684" customWidth="1"/>
    <col min="13584" max="13584" width="5.7109375" style="684" customWidth="1"/>
    <col min="13585" max="13585" width="6.5703125" style="684" customWidth="1"/>
    <col min="13586" max="13705" width="11.7109375" style="684" customWidth="1"/>
    <col min="13706" max="13824" width="11.7109375" style="684"/>
    <col min="13825" max="13825" width="6.7109375" style="684" customWidth="1"/>
    <col min="13826" max="13826" width="5.85546875" style="684" customWidth="1"/>
    <col min="13827" max="13827" width="5.7109375" style="684" customWidth="1"/>
    <col min="13828" max="13828" width="4.42578125" style="684" customWidth="1"/>
    <col min="13829" max="13830" width="5.85546875" style="684" customWidth="1"/>
    <col min="13831" max="13831" width="5.42578125" style="684" customWidth="1"/>
    <col min="13832" max="13832" width="5.85546875" style="684" customWidth="1"/>
    <col min="13833" max="13833" width="5.7109375" style="684" bestFit="1" customWidth="1"/>
    <col min="13834" max="13834" width="6" style="684" customWidth="1"/>
    <col min="13835" max="13835" width="6.5703125" style="684" customWidth="1"/>
    <col min="13836" max="13836" width="5.28515625" style="684" customWidth="1"/>
    <col min="13837" max="13837" width="5.5703125" style="684" customWidth="1"/>
    <col min="13838" max="13838" width="4.7109375" style="684" customWidth="1"/>
    <col min="13839" max="13839" width="6.5703125" style="684" customWidth="1"/>
    <col min="13840" max="13840" width="5.7109375" style="684" customWidth="1"/>
    <col min="13841" max="13841" width="6.5703125" style="684" customWidth="1"/>
    <col min="13842" max="13961" width="11.7109375" style="684" customWidth="1"/>
    <col min="13962" max="14080" width="11.7109375" style="684"/>
    <col min="14081" max="14081" width="6.7109375" style="684" customWidth="1"/>
    <col min="14082" max="14082" width="5.85546875" style="684" customWidth="1"/>
    <col min="14083" max="14083" width="5.7109375" style="684" customWidth="1"/>
    <col min="14084" max="14084" width="4.42578125" style="684" customWidth="1"/>
    <col min="14085" max="14086" width="5.85546875" style="684" customWidth="1"/>
    <col min="14087" max="14087" width="5.42578125" style="684" customWidth="1"/>
    <col min="14088" max="14088" width="5.85546875" style="684" customWidth="1"/>
    <col min="14089" max="14089" width="5.7109375" style="684" bestFit="1" customWidth="1"/>
    <col min="14090" max="14090" width="6" style="684" customWidth="1"/>
    <col min="14091" max="14091" width="6.5703125" style="684" customWidth="1"/>
    <col min="14092" max="14092" width="5.28515625" style="684" customWidth="1"/>
    <col min="14093" max="14093" width="5.5703125" style="684" customWidth="1"/>
    <col min="14094" max="14094" width="4.7109375" style="684" customWidth="1"/>
    <col min="14095" max="14095" width="6.5703125" style="684" customWidth="1"/>
    <col min="14096" max="14096" width="5.7109375" style="684" customWidth="1"/>
    <col min="14097" max="14097" width="6.5703125" style="684" customWidth="1"/>
    <col min="14098" max="14217" width="11.7109375" style="684" customWidth="1"/>
    <col min="14218" max="14336" width="11.7109375" style="684"/>
    <col min="14337" max="14337" width="6.7109375" style="684" customWidth="1"/>
    <col min="14338" max="14338" width="5.85546875" style="684" customWidth="1"/>
    <col min="14339" max="14339" width="5.7109375" style="684" customWidth="1"/>
    <col min="14340" max="14340" width="4.42578125" style="684" customWidth="1"/>
    <col min="14341" max="14342" width="5.85546875" style="684" customWidth="1"/>
    <col min="14343" max="14343" width="5.42578125" style="684" customWidth="1"/>
    <col min="14344" max="14344" width="5.85546875" style="684" customWidth="1"/>
    <col min="14345" max="14345" width="5.7109375" style="684" bestFit="1" customWidth="1"/>
    <col min="14346" max="14346" width="6" style="684" customWidth="1"/>
    <col min="14347" max="14347" width="6.5703125" style="684" customWidth="1"/>
    <col min="14348" max="14348" width="5.28515625" style="684" customWidth="1"/>
    <col min="14349" max="14349" width="5.5703125" style="684" customWidth="1"/>
    <col min="14350" max="14350" width="4.7109375" style="684" customWidth="1"/>
    <col min="14351" max="14351" width="6.5703125" style="684" customWidth="1"/>
    <col min="14352" max="14352" width="5.7109375" style="684" customWidth="1"/>
    <col min="14353" max="14353" width="6.5703125" style="684" customWidth="1"/>
    <col min="14354" max="14473" width="11.7109375" style="684" customWidth="1"/>
    <col min="14474" max="14592" width="11.7109375" style="684"/>
    <col min="14593" max="14593" width="6.7109375" style="684" customWidth="1"/>
    <col min="14594" max="14594" width="5.85546875" style="684" customWidth="1"/>
    <col min="14595" max="14595" width="5.7109375" style="684" customWidth="1"/>
    <col min="14596" max="14596" width="4.42578125" style="684" customWidth="1"/>
    <col min="14597" max="14598" width="5.85546875" style="684" customWidth="1"/>
    <col min="14599" max="14599" width="5.42578125" style="684" customWidth="1"/>
    <col min="14600" max="14600" width="5.85546875" style="684" customWidth="1"/>
    <col min="14601" max="14601" width="5.7109375" style="684" bestFit="1" customWidth="1"/>
    <col min="14602" max="14602" width="6" style="684" customWidth="1"/>
    <col min="14603" max="14603" width="6.5703125" style="684" customWidth="1"/>
    <col min="14604" max="14604" width="5.28515625" style="684" customWidth="1"/>
    <col min="14605" max="14605" width="5.5703125" style="684" customWidth="1"/>
    <col min="14606" max="14606" width="4.7109375" style="684" customWidth="1"/>
    <col min="14607" max="14607" width="6.5703125" style="684" customWidth="1"/>
    <col min="14608" max="14608" width="5.7109375" style="684" customWidth="1"/>
    <col min="14609" max="14609" width="6.5703125" style="684" customWidth="1"/>
    <col min="14610" max="14729" width="11.7109375" style="684" customWidth="1"/>
    <col min="14730" max="14848" width="11.7109375" style="684"/>
    <col min="14849" max="14849" width="6.7109375" style="684" customWidth="1"/>
    <col min="14850" max="14850" width="5.85546875" style="684" customWidth="1"/>
    <col min="14851" max="14851" width="5.7109375" style="684" customWidth="1"/>
    <col min="14852" max="14852" width="4.42578125" style="684" customWidth="1"/>
    <col min="14853" max="14854" width="5.85546875" style="684" customWidth="1"/>
    <col min="14855" max="14855" width="5.42578125" style="684" customWidth="1"/>
    <col min="14856" max="14856" width="5.85546875" style="684" customWidth="1"/>
    <col min="14857" max="14857" width="5.7109375" style="684" bestFit="1" customWidth="1"/>
    <col min="14858" max="14858" width="6" style="684" customWidth="1"/>
    <col min="14859" max="14859" width="6.5703125" style="684" customWidth="1"/>
    <col min="14860" max="14860" width="5.28515625" style="684" customWidth="1"/>
    <col min="14861" max="14861" width="5.5703125" style="684" customWidth="1"/>
    <col min="14862" max="14862" width="4.7109375" style="684" customWidth="1"/>
    <col min="14863" max="14863" width="6.5703125" style="684" customWidth="1"/>
    <col min="14864" max="14864" width="5.7109375" style="684" customWidth="1"/>
    <col min="14865" max="14865" width="6.5703125" style="684" customWidth="1"/>
    <col min="14866" max="14985" width="11.7109375" style="684" customWidth="1"/>
    <col min="14986" max="15104" width="11.7109375" style="684"/>
    <col min="15105" max="15105" width="6.7109375" style="684" customWidth="1"/>
    <col min="15106" max="15106" width="5.85546875" style="684" customWidth="1"/>
    <col min="15107" max="15107" width="5.7109375" style="684" customWidth="1"/>
    <col min="15108" max="15108" width="4.42578125" style="684" customWidth="1"/>
    <col min="15109" max="15110" width="5.85546875" style="684" customWidth="1"/>
    <col min="15111" max="15111" width="5.42578125" style="684" customWidth="1"/>
    <col min="15112" max="15112" width="5.85546875" style="684" customWidth="1"/>
    <col min="15113" max="15113" width="5.7109375" style="684" bestFit="1" customWidth="1"/>
    <col min="15114" max="15114" width="6" style="684" customWidth="1"/>
    <col min="15115" max="15115" width="6.5703125" style="684" customWidth="1"/>
    <col min="15116" max="15116" width="5.28515625" style="684" customWidth="1"/>
    <col min="15117" max="15117" width="5.5703125" style="684" customWidth="1"/>
    <col min="15118" max="15118" width="4.7109375" style="684" customWidth="1"/>
    <col min="15119" max="15119" width="6.5703125" style="684" customWidth="1"/>
    <col min="15120" max="15120" width="5.7109375" style="684" customWidth="1"/>
    <col min="15121" max="15121" width="6.5703125" style="684" customWidth="1"/>
    <col min="15122" max="15241" width="11.7109375" style="684" customWidth="1"/>
    <col min="15242" max="15360" width="11.7109375" style="684"/>
    <col min="15361" max="15361" width="6.7109375" style="684" customWidth="1"/>
    <col min="15362" max="15362" width="5.85546875" style="684" customWidth="1"/>
    <col min="15363" max="15363" width="5.7109375" style="684" customWidth="1"/>
    <col min="15364" max="15364" width="4.42578125" style="684" customWidth="1"/>
    <col min="15365" max="15366" width="5.85546875" style="684" customWidth="1"/>
    <col min="15367" max="15367" width="5.42578125" style="684" customWidth="1"/>
    <col min="15368" max="15368" width="5.85546875" style="684" customWidth="1"/>
    <col min="15369" max="15369" width="5.7109375" style="684" bestFit="1" customWidth="1"/>
    <col min="15370" max="15370" width="6" style="684" customWidth="1"/>
    <col min="15371" max="15371" width="6.5703125" style="684" customWidth="1"/>
    <col min="15372" max="15372" width="5.28515625" style="684" customWidth="1"/>
    <col min="15373" max="15373" width="5.5703125" style="684" customWidth="1"/>
    <col min="15374" max="15374" width="4.7109375" style="684" customWidth="1"/>
    <col min="15375" max="15375" width="6.5703125" style="684" customWidth="1"/>
    <col min="15376" max="15376" width="5.7109375" style="684" customWidth="1"/>
    <col min="15377" max="15377" width="6.5703125" style="684" customWidth="1"/>
    <col min="15378" max="15497" width="11.7109375" style="684" customWidth="1"/>
    <col min="15498" max="15616" width="11.7109375" style="684"/>
    <col min="15617" max="15617" width="6.7109375" style="684" customWidth="1"/>
    <col min="15618" max="15618" width="5.85546875" style="684" customWidth="1"/>
    <col min="15619" max="15619" width="5.7109375" style="684" customWidth="1"/>
    <col min="15620" max="15620" width="4.42578125" style="684" customWidth="1"/>
    <col min="15621" max="15622" width="5.85546875" style="684" customWidth="1"/>
    <col min="15623" max="15623" width="5.42578125" style="684" customWidth="1"/>
    <col min="15624" max="15624" width="5.85546875" style="684" customWidth="1"/>
    <col min="15625" max="15625" width="5.7109375" style="684" bestFit="1" customWidth="1"/>
    <col min="15626" max="15626" width="6" style="684" customWidth="1"/>
    <col min="15627" max="15627" width="6.5703125" style="684" customWidth="1"/>
    <col min="15628" max="15628" width="5.28515625" style="684" customWidth="1"/>
    <col min="15629" max="15629" width="5.5703125" style="684" customWidth="1"/>
    <col min="15630" max="15630" width="4.7109375" style="684" customWidth="1"/>
    <col min="15631" max="15631" width="6.5703125" style="684" customWidth="1"/>
    <col min="15632" max="15632" width="5.7109375" style="684" customWidth="1"/>
    <col min="15633" max="15633" width="6.5703125" style="684" customWidth="1"/>
    <col min="15634" max="15753" width="11.7109375" style="684" customWidth="1"/>
    <col min="15754" max="15872" width="11.7109375" style="684"/>
    <col min="15873" max="15873" width="6.7109375" style="684" customWidth="1"/>
    <col min="15874" max="15874" width="5.85546875" style="684" customWidth="1"/>
    <col min="15875" max="15875" width="5.7109375" style="684" customWidth="1"/>
    <col min="15876" max="15876" width="4.42578125" style="684" customWidth="1"/>
    <col min="15877" max="15878" width="5.85546875" style="684" customWidth="1"/>
    <col min="15879" max="15879" width="5.42578125" style="684" customWidth="1"/>
    <col min="15880" max="15880" width="5.85546875" style="684" customWidth="1"/>
    <col min="15881" max="15881" width="5.7109375" style="684" bestFit="1" customWidth="1"/>
    <col min="15882" max="15882" width="6" style="684" customWidth="1"/>
    <col min="15883" max="15883" width="6.5703125" style="684" customWidth="1"/>
    <col min="15884" max="15884" width="5.28515625" style="684" customWidth="1"/>
    <col min="15885" max="15885" width="5.5703125" style="684" customWidth="1"/>
    <col min="15886" max="15886" width="4.7109375" style="684" customWidth="1"/>
    <col min="15887" max="15887" width="6.5703125" style="684" customWidth="1"/>
    <col min="15888" max="15888" width="5.7109375" style="684" customWidth="1"/>
    <col min="15889" max="15889" width="6.5703125" style="684" customWidth="1"/>
    <col min="15890" max="16009" width="11.7109375" style="684" customWidth="1"/>
    <col min="16010" max="16128" width="11.7109375" style="684"/>
    <col min="16129" max="16129" width="6.7109375" style="684" customWidth="1"/>
    <col min="16130" max="16130" width="5.85546875" style="684" customWidth="1"/>
    <col min="16131" max="16131" width="5.7109375" style="684" customWidth="1"/>
    <col min="16132" max="16132" width="4.42578125" style="684" customWidth="1"/>
    <col min="16133" max="16134" width="5.85546875" style="684" customWidth="1"/>
    <col min="16135" max="16135" width="5.42578125" style="684" customWidth="1"/>
    <col min="16136" max="16136" width="5.85546875" style="684" customWidth="1"/>
    <col min="16137" max="16137" width="5.7109375" style="684" bestFit="1" customWidth="1"/>
    <col min="16138" max="16138" width="6" style="684" customWidth="1"/>
    <col min="16139" max="16139" width="6.5703125" style="684" customWidth="1"/>
    <col min="16140" max="16140" width="5.28515625" style="684" customWidth="1"/>
    <col min="16141" max="16141" width="5.5703125" style="684" customWidth="1"/>
    <col min="16142" max="16142" width="4.7109375" style="684" customWidth="1"/>
    <col min="16143" max="16143" width="6.5703125" style="684" customWidth="1"/>
    <col min="16144" max="16144" width="5.7109375" style="684" customWidth="1"/>
    <col min="16145" max="16145" width="6.5703125" style="684" customWidth="1"/>
    <col min="16146" max="16265" width="11.7109375" style="684" customWidth="1"/>
    <col min="16266" max="16384" width="11.7109375" style="684"/>
  </cols>
  <sheetData>
    <row r="1" spans="1:22" ht="18">
      <c r="A1" s="621" t="s">
        <v>459</v>
      </c>
      <c r="B1" s="623"/>
      <c r="C1" s="623"/>
      <c r="D1" s="623"/>
      <c r="E1" s="623"/>
      <c r="F1" s="623"/>
      <c r="G1" s="623"/>
      <c r="H1" s="623"/>
      <c r="I1" s="623"/>
      <c r="J1" s="623"/>
      <c r="K1" s="623"/>
      <c r="L1" s="623"/>
      <c r="M1" s="623"/>
      <c r="N1" s="623"/>
      <c r="O1" s="623"/>
      <c r="P1" s="623"/>
      <c r="Q1" s="625"/>
    </row>
    <row r="2" spans="1:22" ht="15.75">
      <c r="A2" s="628" t="s">
        <v>594</v>
      </c>
      <c r="B2" s="623"/>
      <c r="C2" s="623"/>
      <c r="D2" s="623"/>
      <c r="E2" s="623"/>
      <c r="F2" s="623"/>
      <c r="G2" s="623"/>
      <c r="H2" s="623"/>
      <c r="I2" s="623"/>
      <c r="J2" s="623"/>
      <c r="K2" s="623"/>
      <c r="L2" s="623"/>
      <c r="M2" s="623"/>
      <c r="N2" s="623"/>
      <c r="O2" s="623"/>
      <c r="P2" s="623"/>
      <c r="Q2" s="630"/>
    </row>
    <row r="3" spans="1:22" ht="13.5" customHeight="1">
      <c r="A3" s="631">
        <v>2015</v>
      </c>
      <c r="B3" s="811" t="s">
        <v>461</v>
      </c>
      <c r="C3" s="812"/>
      <c r="D3" s="813"/>
      <c r="E3" s="812"/>
      <c r="F3" s="813"/>
      <c r="G3" s="812"/>
      <c r="H3" s="813"/>
      <c r="I3" s="812"/>
      <c r="J3" s="813"/>
      <c r="K3" s="812"/>
      <c r="L3" s="813"/>
      <c r="M3" s="812"/>
      <c r="N3" s="813"/>
      <c r="O3" s="812"/>
      <c r="P3" s="813"/>
      <c r="Q3" s="814"/>
    </row>
    <row r="4" spans="1:22" ht="11.45" customHeight="1">
      <c r="A4" s="632" t="s">
        <v>422</v>
      </c>
      <c r="B4" s="826" t="s">
        <v>599</v>
      </c>
      <c r="C4" s="816"/>
      <c r="D4" s="634" t="s">
        <v>587</v>
      </c>
      <c r="E4" s="816"/>
      <c r="F4" s="634" t="s">
        <v>600</v>
      </c>
      <c r="G4" s="816"/>
      <c r="H4" s="826" t="s">
        <v>588</v>
      </c>
      <c r="I4" s="816"/>
      <c r="J4" s="634" t="s">
        <v>590</v>
      </c>
      <c r="K4" s="816"/>
      <c r="L4" s="634" t="s">
        <v>591</v>
      </c>
      <c r="M4" s="816"/>
      <c r="N4" s="634" t="s">
        <v>575</v>
      </c>
      <c r="O4" s="816"/>
      <c r="P4" s="634" t="s">
        <v>601</v>
      </c>
      <c r="Q4" s="816"/>
      <c r="U4" s="828"/>
      <c r="V4" s="829"/>
    </row>
    <row r="5" spans="1:22" ht="11.45" customHeight="1">
      <c r="A5" s="635" t="s">
        <v>428</v>
      </c>
      <c r="B5" s="638" t="s">
        <v>472</v>
      </c>
      <c r="C5" s="817" t="s">
        <v>230</v>
      </c>
      <c r="D5" s="638" t="s">
        <v>472</v>
      </c>
      <c r="E5" s="817" t="s">
        <v>230</v>
      </c>
      <c r="F5" s="638" t="s">
        <v>472</v>
      </c>
      <c r="G5" s="817" t="s">
        <v>230</v>
      </c>
      <c r="H5" s="638" t="s">
        <v>472</v>
      </c>
      <c r="I5" s="817" t="s">
        <v>230</v>
      </c>
      <c r="J5" s="638" t="s">
        <v>472</v>
      </c>
      <c r="K5" s="817" t="s">
        <v>230</v>
      </c>
      <c r="L5" s="638" t="s">
        <v>472</v>
      </c>
      <c r="M5" s="817" t="s">
        <v>230</v>
      </c>
      <c r="N5" s="638" t="s">
        <v>472</v>
      </c>
      <c r="O5" s="817" t="s">
        <v>230</v>
      </c>
      <c r="P5" s="638" t="s">
        <v>472</v>
      </c>
      <c r="Q5" s="817" t="s">
        <v>230</v>
      </c>
      <c r="U5" s="830"/>
      <c r="V5" s="831"/>
    </row>
    <row r="6" spans="1:22" ht="6" customHeight="1">
      <c r="A6" s="639"/>
      <c r="B6" s="639"/>
      <c r="C6" s="639"/>
      <c r="D6" s="639"/>
      <c r="E6" s="639"/>
      <c r="F6" s="639"/>
      <c r="G6" s="639"/>
      <c r="H6" s="639"/>
      <c r="I6" s="639"/>
      <c r="J6" s="639"/>
      <c r="K6" s="639"/>
      <c r="L6" s="639"/>
      <c r="M6" s="639"/>
      <c r="N6" s="639"/>
      <c r="O6" s="639"/>
      <c r="P6" s="639"/>
      <c r="Q6" s="639"/>
      <c r="U6" s="639"/>
      <c r="V6" s="639"/>
    </row>
    <row r="7" spans="1:22" ht="11.45" customHeight="1">
      <c r="A7" s="641">
        <v>42007</v>
      </c>
      <c r="B7" s="795">
        <v>0.41785</v>
      </c>
      <c r="C7" s="796">
        <v>333.92</v>
      </c>
      <c r="D7" s="795">
        <v>1.5039</v>
      </c>
      <c r="E7" s="796">
        <v>376.28</v>
      </c>
      <c r="F7" s="795">
        <v>4.1495749999999996</v>
      </c>
      <c r="G7" s="796">
        <v>302.75</v>
      </c>
      <c r="H7" s="795">
        <v>0.53712499999999996</v>
      </c>
      <c r="I7" s="796">
        <v>317.64</v>
      </c>
      <c r="J7" s="795">
        <v>0.23385</v>
      </c>
      <c r="K7" s="796">
        <v>303.33999999999997</v>
      </c>
      <c r="L7" s="795">
        <v>1.114425</v>
      </c>
      <c r="M7" s="796">
        <v>340.61</v>
      </c>
      <c r="N7" s="795">
        <v>1.3644499999999999</v>
      </c>
      <c r="O7" s="796">
        <v>935.19</v>
      </c>
      <c r="P7" s="795">
        <v>5.3400000000000003E-2</v>
      </c>
      <c r="Q7" s="796">
        <v>952.43</v>
      </c>
      <c r="U7" s="763"/>
      <c r="V7" s="764"/>
    </row>
    <row r="8" spans="1:22" ht="11.45" customHeight="1">
      <c r="A8" s="641">
        <v>42014</v>
      </c>
      <c r="B8" s="769">
        <v>0.51324999999999998</v>
      </c>
      <c r="C8" s="768">
        <v>356.85</v>
      </c>
      <c r="D8" s="769">
        <v>2.3788999999999998</v>
      </c>
      <c r="E8" s="768">
        <v>378.57</v>
      </c>
      <c r="F8" s="769">
        <v>4.2364249999999997</v>
      </c>
      <c r="G8" s="768">
        <v>312.25</v>
      </c>
      <c r="H8" s="769">
        <v>0.30175000000000002</v>
      </c>
      <c r="I8" s="768">
        <v>319.85000000000002</v>
      </c>
      <c r="J8" s="769">
        <v>1.5807500000000001</v>
      </c>
      <c r="K8" s="768">
        <v>297.79000000000002</v>
      </c>
      <c r="L8" s="769">
        <v>1.246675</v>
      </c>
      <c r="M8" s="768">
        <v>352.71</v>
      </c>
      <c r="N8" s="769">
        <v>2.5011749999999999</v>
      </c>
      <c r="O8" s="768">
        <v>935.39</v>
      </c>
      <c r="P8" s="769">
        <v>4.4624999999999998E-2</v>
      </c>
      <c r="Q8" s="768">
        <v>950.71</v>
      </c>
      <c r="U8" s="763"/>
      <c r="V8" s="764"/>
    </row>
    <row r="9" spans="1:22" ht="11.45" customHeight="1">
      <c r="A9" s="641">
        <v>42021</v>
      </c>
      <c r="B9" s="769">
        <v>0.81247499999999995</v>
      </c>
      <c r="C9" s="768">
        <v>370.75</v>
      </c>
      <c r="D9" s="769">
        <v>1.6164000000000001</v>
      </c>
      <c r="E9" s="768">
        <v>397.79</v>
      </c>
      <c r="F9" s="769">
        <v>4.1089000000000002</v>
      </c>
      <c r="G9" s="768">
        <v>313.67</v>
      </c>
      <c r="H9" s="769">
        <v>0.60462499999999997</v>
      </c>
      <c r="I9" s="768">
        <v>328.04</v>
      </c>
      <c r="J9" s="769">
        <v>0.74927500000000002</v>
      </c>
      <c r="K9" s="768">
        <v>331.15</v>
      </c>
      <c r="L9" s="769">
        <v>1.3835249999999999</v>
      </c>
      <c r="M9" s="768">
        <v>361.39</v>
      </c>
      <c r="N9" s="769">
        <v>1.093275</v>
      </c>
      <c r="O9" s="768">
        <v>938.53</v>
      </c>
      <c r="P9" s="769"/>
      <c r="Q9" s="768"/>
      <c r="U9" s="763"/>
      <c r="V9" s="764"/>
    </row>
    <row r="10" spans="1:22" ht="11.45" customHeight="1">
      <c r="A10" s="641">
        <v>42028</v>
      </c>
      <c r="B10" s="798">
        <v>0.90192499999999998</v>
      </c>
      <c r="C10" s="799">
        <v>368.13</v>
      </c>
      <c r="D10" s="798">
        <v>1.3231250000000001</v>
      </c>
      <c r="E10" s="799">
        <v>398.49</v>
      </c>
      <c r="F10" s="798">
        <v>4.8583749999999997</v>
      </c>
      <c r="G10" s="799">
        <v>315.29000000000002</v>
      </c>
      <c r="H10" s="798">
        <v>0.20594999999999999</v>
      </c>
      <c r="I10" s="799">
        <v>323.81</v>
      </c>
      <c r="J10" s="798">
        <v>0.90307499999999996</v>
      </c>
      <c r="K10" s="799">
        <v>328.72</v>
      </c>
      <c r="L10" s="798">
        <v>1.2765500000000001</v>
      </c>
      <c r="M10" s="799">
        <v>355</v>
      </c>
      <c r="N10" s="798">
        <v>1.276875</v>
      </c>
      <c r="O10" s="799">
        <v>926.77</v>
      </c>
      <c r="P10" s="798">
        <v>7.6975000000000002E-2</v>
      </c>
      <c r="Q10" s="799">
        <v>877.18</v>
      </c>
      <c r="U10" s="763"/>
      <c r="V10" s="764"/>
    </row>
    <row r="11" spans="1:22" ht="11.45" customHeight="1">
      <c r="A11" s="641">
        <v>42035</v>
      </c>
      <c r="B11" s="750">
        <v>0.49919999999999998</v>
      </c>
      <c r="C11" s="761">
        <v>353.99</v>
      </c>
      <c r="D11" s="750">
        <v>2.7211500000000002</v>
      </c>
      <c r="E11" s="761">
        <v>384.78</v>
      </c>
      <c r="F11" s="750">
        <v>4.4963749999999996</v>
      </c>
      <c r="G11" s="761">
        <v>315.02</v>
      </c>
      <c r="H11" s="750">
        <v>0.35244999999999999</v>
      </c>
      <c r="I11" s="761">
        <v>352.88</v>
      </c>
      <c r="J11" s="750">
        <v>1.2184999999999999</v>
      </c>
      <c r="K11" s="761">
        <v>350.48</v>
      </c>
      <c r="L11" s="750">
        <v>4.0285250000000001</v>
      </c>
      <c r="M11" s="761">
        <v>352.97</v>
      </c>
      <c r="N11" s="750">
        <v>3.2954750000000002</v>
      </c>
      <c r="O11" s="761">
        <v>918.6</v>
      </c>
      <c r="P11" s="750">
        <v>5.6550000000000003E-2</v>
      </c>
      <c r="Q11" s="761">
        <v>946.06</v>
      </c>
      <c r="U11" s="750"/>
      <c r="V11" s="761"/>
    </row>
    <row r="12" spans="1:22" ht="11.45" customHeight="1">
      <c r="A12" s="641">
        <v>42042</v>
      </c>
      <c r="B12" s="752">
        <v>0.78127500000000005</v>
      </c>
      <c r="C12" s="751">
        <v>352.02</v>
      </c>
      <c r="D12" s="752">
        <v>1.25285</v>
      </c>
      <c r="E12" s="751">
        <v>383.78</v>
      </c>
      <c r="F12" s="752">
        <v>5.3039750000000003</v>
      </c>
      <c r="G12" s="751">
        <v>317.47000000000003</v>
      </c>
      <c r="H12" s="752">
        <v>0.19355</v>
      </c>
      <c r="I12" s="751">
        <v>347.46</v>
      </c>
      <c r="J12" s="752">
        <v>0.5675</v>
      </c>
      <c r="K12" s="751">
        <v>351.12</v>
      </c>
      <c r="L12" s="752">
        <v>2.38585</v>
      </c>
      <c r="M12" s="751">
        <v>350.3</v>
      </c>
      <c r="N12" s="752">
        <v>0.82937499999999997</v>
      </c>
      <c r="O12" s="751">
        <v>936.6</v>
      </c>
      <c r="P12" s="752">
        <v>2.9075E-2</v>
      </c>
      <c r="Q12" s="751">
        <v>977.98</v>
      </c>
      <c r="U12" s="750"/>
      <c r="V12" s="761"/>
    </row>
    <row r="13" spans="1:22" ht="11.45" customHeight="1">
      <c r="A13" s="641">
        <v>42049</v>
      </c>
      <c r="B13" s="752">
        <v>0.86409999999999998</v>
      </c>
      <c r="C13" s="751">
        <v>360.98</v>
      </c>
      <c r="D13" s="752">
        <v>1.82355</v>
      </c>
      <c r="E13" s="751">
        <v>379.71</v>
      </c>
      <c r="F13" s="752">
        <v>2.7196250000000002</v>
      </c>
      <c r="G13" s="751">
        <v>326.89</v>
      </c>
      <c r="H13" s="752">
        <v>0.78500000000000003</v>
      </c>
      <c r="I13" s="751">
        <v>350.99</v>
      </c>
      <c r="J13" s="752">
        <v>1.14655</v>
      </c>
      <c r="K13" s="751">
        <v>350.35</v>
      </c>
      <c r="L13" s="752">
        <v>0.7893</v>
      </c>
      <c r="M13" s="751">
        <v>361.56</v>
      </c>
      <c r="N13" s="752">
        <v>0.87890000000000001</v>
      </c>
      <c r="O13" s="751">
        <v>926.02</v>
      </c>
      <c r="P13" s="752">
        <v>4.9674999999999997E-2</v>
      </c>
      <c r="Q13" s="751">
        <v>937.95</v>
      </c>
      <c r="U13" s="750"/>
      <c r="V13" s="761"/>
    </row>
    <row r="14" spans="1:22" ht="11.45" customHeight="1">
      <c r="A14" s="641">
        <v>42056</v>
      </c>
      <c r="B14" s="798">
        <v>0.77385000000000004</v>
      </c>
      <c r="C14" s="799">
        <v>358.71</v>
      </c>
      <c r="D14" s="798">
        <v>2.2413249999999998</v>
      </c>
      <c r="E14" s="799">
        <v>383.87</v>
      </c>
      <c r="F14" s="798">
        <v>3.7168749999999999</v>
      </c>
      <c r="G14" s="799">
        <v>337.32</v>
      </c>
      <c r="H14" s="798">
        <v>0.213725</v>
      </c>
      <c r="I14" s="799">
        <v>379.8</v>
      </c>
      <c r="J14" s="798">
        <v>1.0542750000000001</v>
      </c>
      <c r="K14" s="799">
        <v>357.68</v>
      </c>
      <c r="L14" s="798">
        <v>4.8251499999999998</v>
      </c>
      <c r="M14" s="799">
        <v>349.83</v>
      </c>
      <c r="N14" s="798">
        <v>1.4933000000000001</v>
      </c>
      <c r="O14" s="799">
        <v>882.9</v>
      </c>
      <c r="P14" s="798">
        <v>7.8774999999999998E-2</v>
      </c>
      <c r="Q14" s="799">
        <v>884.28</v>
      </c>
      <c r="U14" s="763"/>
      <c r="V14" s="764"/>
    </row>
    <row r="15" spans="1:22" ht="11.45" customHeight="1">
      <c r="A15" s="641">
        <v>42063</v>
      </c>
      <c r="B15" s="750">
        <v>0.69469999999999998</v>
      </c>
      <c r="C15" s="761">
        <v>380.57</v>
      </c>
      <c r="D15" s="750">
        <v>1.3741749999999999</v>
      </c>
      <c r="E15" s="761">
        <v>407.98</v>
      </c>
      <c r="F15" s="750">
        <v>4.9137000000000004</v>
      </c>
      <c r="G15" s="761">
        <v>342.53</v>
      </c>
      <c r="H15" s="750">
        <v>1.1834750000000001</v>
      </c>
      <c r="I15" s="761">
        <v>338.39</v>
      </c>
      <c r="J15" s="750">
        <v>0.88600000000000001</v>
      </c>
      <c r="K15" s="761">
        <v>358.08</v>
      </c>
      <c r="L15" s="750">
        <v>2.2986</v>
      </c>
      <c r="M15" s="761">
        <v>354.5</v>
      </c>
      <c r="N15" s="750">
        <v>2.1230500000000001</v>
      </c>
      <c r="O15" s="761">
        <v>915.81</v>
      </c>
      <c r="P15" s="750">
        <v>5.5300000000000002E-2</v>
      </c>
      <c r="Q15" s="761">
        <v>954.54</v>
      </c>
      <c r="U15" s="750"/>
      <c r="V15" s="761"/>
    </row>
    <row r="16" spans="1:22" ht="11.45" customHeight="1">
      <c r="A16" s="641">
        <v>42070</v>
      </c>
      <c r="B16" s="752">
        <v>0.82925000000000004</v>
      </c>
      <c r="C16" s="751">
        <v>385.98</v>
      </c>
      <c r="D16" s="752">
        <v>1.8699250000000001</v>
      </c>
      <c r="E16" s="751">
        <v>407.58</v>
      </c>
      <c r="F16" s="752">
        <v>2.9252750000000001</v>
      </c>
      <c r="G16" s="751">
        <v>366.23</v>
      </c>
      <c r="H16" s="752">
        <v>1.0522499999999999</v>
      </c>
      <c r="I16" s="751">
        <v>363.18</v>
      </c>
      <c r="J16" s="752">
        <v>1.0306500000000001</v>
      </c>
      <c r="K16" s="751">
        <v>360.93</v>
      </c>
      <c r="L16" s="752">
        <v>0.58537499999999998</v>
      </c>
      <c r="M16" s="751">
        <v>366.48</v>
      </c>
      <c r="N16" s="752">
        <v>2.4534750000000001</v>
      </c>
      <c r="O16" s="751">
        <v>904.74</v>
      </c>
      <c r="P16" s="752">
        <v>5.985E-2</v>
      </c>
      <c r="Q16" s="751">
        <v>972.76</v>
      </c>
      <c r="U16" s="750"/>
      <c r="V16" s="761"/>
    </row>
    <row r="17" spans="1:22" ht="11.45" customHeight="1">
      <c r="A17" s="641">
        <v>42077</v>
      </c>
      <c r="B17" s="752">
        <v>0.74080000000000001</v>
      </c>
      <c r="C17" s="751">
        <v>377.38</v>
      </c>
      <c r="D17" s="752">
        <v>3.3171499999999998</v>
      </c>
      <c r="E17" s="751">
        <v>392.2</v>
      </c>
      <c r="F17" s="752">
        <v>4.4713250000000002</v>
      </c>
      <c r="G17" s="751">
        <v>356.7</v>
      </c>
      <c r="H17" s="752">
        <v>0.18654999999999999</v>
      </c>
      <c r="I17" s="751">
        <v>405.32</v>
      </c>
      <c r="J17" s="752">
        <v>1.543925</v>
      </c>
      <c r="K17" s="751">
        <v>362.22</v>
      </c>
      <c r="L17" s="752">
        <v>3.5669499999999998</v>
      </c>
      <c r="M17" s="751">
        <v>349.37</v>
      </c>
      <c r="N17" s="752">
        <v>1.1911</v>
      </c>
      <c r="O17" s="751">
        <v>921.94</v>
      </c>
      <c r="P17" s="752">
        <v>8.6800000000000002E-2</v>
      </c>
      <c r="Q17" s="751">
        <v>922.82</v>
      </c>
      <c r="U17" s="750"/>
      <c r="V17" s="761"/>
    </row>
    <row r="18" spans="1:22" ht="11.45" customHeight="1">
      <c r="A18" s="641">
        <v>42084</v>
      </c>
      <c r="B18" s="798">
        <v>0.63542500000000002</v>
      </c>
      <c r="C18" s="799">
        <v>390.63</v>
      </c>
      <c r="D18" s="798">
        <v>2.3751000000000002</v>
      </c>
      <c r="E18" s="799">
        <v>399.68</v>
      </c>
      <c r="F18" s="798">
        <v>3.7865500000000001</v>
      </c>
      <c r="G18" s="799">
        <v>363.01</v>
      </c>
      <c r="H18" s="798">
        <v>0.96960000000000002</v>
      </c>
      <c r="I18" s="799">
        <v>365.46</v>
      </c>
      <c r="J18" s="798">
        <v>1.06325</v>
      </c>
      <c r="K18" s="799">
        <v>365.17</v>
      </c>
      <c r="L18" s="798">
        <v>3.1975750000000001</v>
      </c>
      <c r="M18" s="799">
        <v>354.62</v>
      </c>
      <c r="N18" s="798">
        <v>3.0453250000000001</v>
      </c>
      <c r="O18" s="799">
        <v>911.58</v>
      </c>
      <c r="P18" s="798">
        <v>3.8374999999999999E-2</v>
      </c>
      <c r="Q18" s="799">
        <v>1015.04</v>
      </c>
      <c r="U18" s="763"/>
      <c r="V18" s="764"/>
    </row>
    <row r="19" spans="1:22" ht="11.45" customHeight="1">
      <c r="A19" s="641">
        <v>42091</v>
      </c>
      <c r="B19" s="750">
        <v>0.77297499999999997</v>
      </c>
      <c r="C19" s="761">
        <v>386.85</v>
      </c>
      <c r="D19" s="750">
        <v>1.8668499999999999</v>
      </c>
      <c r="E19" s="761">
        <v>422.73</v>
      </c>
      <c r="F19" s="750">
        <v>6.1757749999999998</v>
      </c>
      <c r="G19" s="761">
        <v>360.81</v>
      </c>
      <c r="H19" s="750">
        <v>0.71762499999999996</v>
      </c>
      <c r="I19" s="761">
        <v>388.76</v>
      </c>
      <c r="J19" s="750">
        <v>1.4777</v>
      </c>
      <c r="K19" s="761">
        <v>361.82</v>
      </c>
      <c r="L19" s="750">
        <v>1.1817500000000001</v>
      </c>
      <c r="M19" s="761">
        <v>357.95</v>
      </c>
      <c r="N19" s="750">
        <v>1.169975</v>
      </c>
      <c r="O19" s="761">
        <v>935.41</v>
      </c>
      <c r="P19" s="750">
        <v>6.4274999999999999E-2</v>
      </c>
      <c r="Q19" s="761">
        <v>964.5</v>
      </c>
      <c r="U19" s="750"/>
      <c r="V19" s="761"/>
    </row>
    <row r="20" spans="1:22" ht="11.45" customHeight="1">
      <c r="A20" s="641">
        <v>42098</v>
      </c>
      <c r="B20" s="752">
        <v>0.65312499999999996</v>
      </c>
      <c r="C20" s="751">
        <v>435.82</v>
      </c>
      <c r="D20" s="752">
        <v>2.4289999999999998</v>
      </c>
      <c r="E20" s="751">
        <v>426.36</v>
      </c>
      <c r="F20" s="752">
        <v>5.891375</v>
      </c>
      <c r="G20" s="751">
        <v>357.38</v>
      </c>
      <c r="H20" s="752">
        <v>0.39665</v>
      </c>
      <c r="I20" s="751">
        <v>402.17</v>
      </c>
      <c r="J20" s="752">
        <v>1.1916</v>
      </c>
      <c r="K20" s="751">
        <v>361.9</v>
      </c>
      <c r="L20" s="752">
        <v>4.3956749999999998</v>
      </c>
      <c r="M20" s="751">
        <v>350.45</v>
      </c>
      <c r="N20" s="752">
        <v>2.7982</v>
      </c>
      <c r="O20" s="751">
        <v>911.85</v>
      </c>
      <c r="P20" s="752">
        <v>6.6049999999999998E-2</v>
      </c>
      <c r="Q20" s="751">
        <v>1012.88</v>
      </c>
      <c r="U20" s="750"/>
      <c r="V20" s="761"/>
    </row>
    <row r="21" spans="1:22" ht="11.45" customHeight="1">
      <c r="A21" s="641">
        <v>42105</v>
      </c>
      <c r="B21" s="752">
        <v>0.48972500000000002</v>
      </c>
      <c r="C21" s="751">
        <v>460.67</v>
      </c>
      <c r="D21" s="752">
        <v>1.7735749999999999</v>
      </c>
      <c r="E21" s="751">
        <v>439.92</v>
      </c>
      <c r="F21" s="752">
        <v>5.1087749999999996</v>
      </c>
      <c r="G21" s="751">
        <v>360.28</v>
      </c>
      <c r="H21" s="752">
        <v>0.1492</v>
      </c>
      <c r="I21" s="751">
        <v>410</v>
      </c>
      <c r="J21" s="752">
        <v>1.3351249999999999</v>
      </c>
      <c r="K21" s="751">
        <v>380.54</v>
      </c>
      <c r="L21" s="752">
        <v>1.8561000000000001</v>
      </c>
      <c r="M21" s="751">
        <v>360.25</v>
      </c>
      <c r="N21" s="752">
        <v>2.5844499999999999</v>
      </c>
      <c r="O21" s="751">
        <v>920.92</v>
      </c>
      <c r="P21" s="752">
        <v>4.505E-2</v>
      </c>
      <c r="Q21" s="751">
        <v>976.26</v>
      </c>
      <c r="U21" s="750"/>
      <c r="V21" s="761"/>
    </row>
    <row r="22" spans="1:22" ht="11.45" customHeight="1">
      <c r="A22" s="641">
        <v>42112</v>
      </c>
      <c r="B22" s="798">
        <v>1.2533749999999999</v>
      </c>
      <c r="C22" s="799">
        <v>420.22</v>
      </c>
      <c r="D22" s="798">
        <v>1.4339</v>
      </c>
      <c r="E22" s="799">
        <v>431.88</v>
      </c>
      <c r="F22" s="798">
        <v>4.7431749999999999</v>
      </c>
      <c r="G22" s="799">
        <v>360.25</v>
      </c>
      <c r="H22" s="798">
        <v>0.32652500000000001</v>
      </c>
      <c r="I22" s="799">
        <v>400.89</v>
      </c>
      <c r="J22" s="798">
        <v>1.241325</v>
      </c>
      <c r="K22" s="799">
        <v>383.48</v>
      </c>
      <c r="L22" s="798">
        <v>2.5197500000000002</v>
      </c>
      <c r="M22" s="799">
        <v>350.91</v>
      </c>
      <c r="N22" s="798">
        <v>3.1273499999999999</v>
      </c>
      <c r="O22" s="799">
        <v>964.63</v>
      </c>
      <c r="P22" s="798">
        <v>9.1800000000000007E-2</v>
      </c>
      <c r="Q22" s="799">
        <v>1007.34</v>
      </c>
      <c r="U22" s="763"/>
      <c r="V22" s="764"/>
    </row>
    <row r="23" spans="1:22" ht="11.45" customHeight="1">
      <c r="A23" s="641">
        <v>42119</v>
      </c>
      <c r="B23" s="750">
        <v>0.52280000000000004</v>
      </c>
      <c r="C23" s="761">
        <v>425.4</v>
      </c>
      <c r="D23" s="750">
        <v>1.7658499999999999</v>
      </c>
      <c r="E23" s="761">
        <v>437.83</v>
      </c>
      <c r="F23" s="750">
        <v>4.9731500000000004</v>
      </c>
      <c r="G23" s="761">
        <v>358.16</v>
      </c>
      <c r="H23" s="750">
        <v>0.21584999999999999</v>
      </c>
      <c r="I23" s="761">
        <v>403.75</v>
      </c>
      <c r="J23" s="750">
        <v>0.84042499999999998</v>
      </c>
      <c r="K23" s="761">
        <v>383.72</v>
      </c>
      <c r="L23" s="750">
        <v>1.3262750000000001</v>
      </c>
      <c r="M23" s="761">
        <v>365.71</v>
      </c>
      <c r="N23" s="750">
        <v>3.7709250000000001</v>
      </c>
      <c r="O23" s="761">
        <v>918.88</v>
      </c>
      <c r="P23" s="750">
        <v>4.0474999999999997E-2</v>
      </c>
      <c r="Q23" s="761">
        <v>1028</v>
      </c>
      <c r="U23" s="750"/>
      <c r="V23" s="761"/>
    </row>
    <row r="24" spans="1:22" ht="11.45" customHeight="1">
      <c r="A24" s="641">
        <v>42126</v>
      </c>
      <c r="B24" s="752">
        <v>0.95245000000000002</v>
      </c>
      <c r="C24" s="751">
        <v>424.97</v>
      </c>
      <c r="D24" s="752">
        <v>2.68065</v>
      </c>
      <c r="E24" s="751">
        <v>431.44</v>
      </c>
      <c r="F24" s="752">
        <v>5.1641000000000004</v>
      </c>
      <c r="G24" s="751">
        <v>359.59</v>
      </c>
      <c r="H24" s="752">
        <v>0.81442499999999995</v>
      </c>
      <c r="I24" s="751">
        <v>384.55</v>
      </c>
      <c r="J24" s="752">
        <v>1.018675</v>
      </c>
      <c r="K24" s="751">
        <v>384.71</v>
      </c>
      <c r="L24" s="752">
        <v>3.851175</v>
      </c>
      <c r="M24" s="751">
        <v>346.78</v>
      </c>
      <c r="N24" s="752">
        <v>2.6109749999999998</v>
      </c>
      <c r="O24" s="751">
        <v>925.89</v>
      </c>
      <c r="P24" s="752">
        <v>6.2725000000000003E-2</v>
      </c>
      <c r="Q24" s="751">
        <v>987.18</v>
      </c>
      <c r="U24" s="750"/>
      <c r="V24" s="761"/>
    </row>
    <row r="25" spans="1:22" ht="11.45" customHeight="1">
      <c r="A25" s="641">
        <v>42133</v>
      </c>
      <c r="B25" s="752">
        <v>0.70757499999999995</v>
      </c>
      <c r="C25" s="751">
        <v>416.68</v>
      </c>
      <c r="D25" s="752">
        <v>1.544125</v>
      </c>
      <c r="E25" s="751">
        <v>482.12</v>
      </c>
      <c r="F25" s="752">
        <v>4.3366499999999997</v>
      </c>
      <c r="G25" s="751">
        <v>359.35</v>
      </c>
      <c r="H25" s="752">
        <v>0.15725</v>
      </c>
      <c r="I25" s="751">
        <v>403.74</v>
      </c>
      <c r="J25" s="752">
        <v>2.0088499999999998</v>
      </c>
      <c r="K25" s="751">
        <v>386.38</v>
      </c>
      <c r="L25" s="752">
        <v>2.832325</v>
      </c>
      <c r="M25" s="751">
        <v>352.54</v>
      </c>
      <c r="N25" s="752">
        <v>4.3740750000000004</v>
      </c>
      <c r="O25" s="751">
        <v>953.01</v>
      </c>
      <c r="P25" s="752">
        <v>0.11845</v>
      </c>
      <c r="Q25" s="751">
        <v>1012.89</v>
      </c>
      <c r="U25" s="750"/>
      <c r="V25" s="761"/>
    </row>
    <row r="26" spans="1:22" ht="11.45" customHeight="1">
      <c r="A26" s="641">
        <v>42140</v>
      </c>
      <c r="B26" s="798">
        <v>1.0105</v>
      </c>
      <c r="C26" s="799">
        <v>417.87</v>
      </c>
      <c r="D26" s="798">
        <v>2.2406999999999999</v>
      </c>
      <c r="E26" s="799">
        <v>473.08</v>
      </c>
      <c r="F26" s="798">
        <v>2.333475</v>
      </c>
      <c r="G26" s="799">
        <v>360.95</v>
      </c>
      <c r="H26" s="798">
        <v>0.34562500000000002</v>
      </c>
      <c r="I26" s="799">
        <v>395.42</v>
      </c>
      <c r="J26" s="798">
        <v>0.83467499999999994</v>
      </c>
      <c r="K26" s="799">
        <v>390.46</v>
      </c>
      <c r="L26" s="798">
        <v>2.4831500000000002</v>
      </c>
      <c r="M26" s="799">
        <v>358.21</v>
      </c>
      <c r="N26" s="798">
        <v>2.7010749999999999</v>
      </c>
      <c r="O26" s="799">
        <v>971.97</v>
      </c>
      <c r="P26" s="798">
        <v>0.12695000000000001</v>
      </c>
      <c r="Q26" s="799">
        <v>987.09</v>
      </c>
      <c r="U26" s="763"/>
      <c r="V26" s="764"/>
    </row>
    <row r="27" spans="1:22" ht="11.45" customHeight="1">
      <c r="A27" s="641">
        <v>42147</v>
      </c>
      <c r="B27" s="750">
        <v>0.74652499999999999</v>
      </c>
      <c r="C27" s="761">
        <v>420.36</v>
      </c>
      <c r="D27" s="750">
        <v>2.14005</v>
      </c>
      <c r="E27" s="761">
        <v>466.17</v>
      </c>
      <c r="F27" s="750">
        <v>2.9110999999999998</v>
      </c>
      <c r="G27" s="761">
        <v>359.2</v>
      </c>
      <c r="H27" s="750">
        <v>0.32040000000000002</v>
      </c>
      <c r="I27" s="761">
        <v>394.86</v>
      </c>
      <c r="J27" s="750">
        <v>0.8911</v>
      </c>
      <c r="K27" s="761">
        <v>387.82</v>
      </c>
      <c r="L27" s="750">
        <v>2.0643750000000001</v>
      </c>
      <c r="M27" s="761">
        <v>358.14</v>
      </c>
      <c r="N27" s="750">
        <v>2.4780000000000002</v>
      </c>
      <c r="O27" s="761">
        <v>976.62</v>
      </c>
      <c r="P27" s="750">
        <v>6.3049999999999995E-2</v>
      </c>
      <c r="Q27" s="761">
        <v>1013.01</v>
      </c>
      <c r="U27" s="750"/>
      <c r="V27" s="761"/>
    </row>
    <row r="28" spans="1:22" ht="11.45" customHeight="1">
      <c r="A28" s="641">
        <v>42154</v>
      </c>
      <c r="B28" s="752">
        <v>0.87942500000000001</v>
      </c>
      <c r="C28" s="751">
        <v>420.77</v>
      </c>
      <c r="D28" s="752">
        <v>0.94745000000000001</v>
      </c>
      <c r="E28" s="751">
        <v>478.8</v>
      </c>
      <c r="F28" s="752">
        <v>4.1545500000000004</v>
      </c>
      <c r="G28" s="751">
        <v>353.33</v>
      </c>
      <c r="H28" s="752">
        <v>0.34182499999999999</v>
      </c>
      <c r="I28" s="751">
        <v>376.48</v>
      </c>
      <c r="J28" s="752">
        <v>0.74255000000000004</v>
      </c>
      <c r="K28" s="751">
        <v>404.57</v>
      </c>
      <c r="L28" s="752">
        <v>1.85215</v>
      </c>
      <c r="M28" s="751">
        <v>358.95</v>
      </c>
      <c r="N28" s="752">
        <v>1.5426249999999999</v>
      </c>
      <c r="O28" s="751">
        <v>975.01</v>
      </c>
      <c r="P28" s="752">
        <v>5.0650000000000001E-2</v>
      </c>
      <c r="Q28" s="751">
        <v>1043.83</v>
      </c>
      <c r="U28" s="750"/>
      <c r="V28" s="761"/>
    </row>
    <row r="29" spans="1:22" ht="11.45" customHeight="1">
      <c r="A29" s="641">
        <v>42161</v>
      </c>
      <c r="B29" s="752">
        <v>1.2356499999999999</v>
      </c>
      <c r="C29" s="751">
        <v>408.13</v>
      </c>
      <c r="D29" s="752">
        <v>2.05775</v>
      </c>
      <c r="E29" s="751">
        <v>474.43</v>
      </c>
      <c r="F29" s="752">
        <v>3.2302</v>
      </c>
      <c r="G29" s="751">
        <v>351.1</v>
      </c>
      <c r="H29" s="752">
        <v>0.27382499999999999</v>
      </c>
      <c r="I29" s="751">
        <v>372.13</v>
      </c>
      <c r="J29" s="752">
        <v>0.76580000000000004</v>
      </c>
      <c r="K29" s="751">
        <v>407.74</v>
      </c>
      <c r="L29" s="752">
        <v>2.4643000000000002</v>
      </c>
      <c r="M29" s="751">
        <v>353.79</v>
      </c>
      <c r="N29" s="752">
        <v>1.7645</v>
      </c>
      <c r="O29" s="751">
        <v>974.12</v>
      </c>
      <c r="P29" s="752"/>
      <c r="Q29" s="751"/>
      <c r="U29" s="750"/>
      <c r="V29" s="761"/>
    </row>
    <row r="30" spans="1:22" ht="11.45" customHeight="1">
      <c r="A30" s="641">
        <v>42168</v>
      </c>
      <c r="B30" s="798">
        <v>0.87365000000000004</v>
      </c>
      <c r="C30" s="799">
        <v>428.62</v>
      </c>
      <c r="D30" s="798">
        <v>2.9748999999999999</v>
      </c>
      <c r="E30" s="799">
        <v>452.2</v>
      </c>
      <c r="F30" s="798">
        <v>1.85195</v>
      </c>
      <c r="G30" s="799">
        <v>353.31</v>
      </c>
      <c r="H30" s="798">
        <v>0.39565</v>
      </c>
      <c r="I30" s="799">
        <v>368.89</v>
      </c>
      <c r="J30" s="798">
        <v>0.54347500000000004</v>
      </c>
      <c r="K30" s="799">
        <v>406.62</v>
      </c>
      <c r="L30" s="798">
        <v>1.8163</v>
      </c>
      <c r="M30" s="799">
        <v>358.7</v>
      </c>
      <c r="N30" s="798">
        <v>2.3718499999999998</v>
      </c>
      <c r="O30" s="799">
        <v>971.07</v>
      </c>
      <c r="P30" s="798">
        <v>3.6650000000000002E-2</v>
      </c>
      <c r="Q30" s="799">
        <v>1015.9</v>
      </c>
      <c r="U30" s="763"/>
      <c r="V30" s="764"/>
    </row>
    <row r="31" spans="1:22" ht="11.45" customHeight="1">
      <c r="A31" s="641">
        <v>42175</v>
      </c>
      <c r="B31" s="750">
        <v>0.89575000000000005</v>
      </c>
      <c r="C31" s="761">
        <v>434.1</v>
      </c>
      <c r="D31" s="750">
        <v>2.29305</v>
      </c>
      <c r="E31" s="761">
        <v>471.98</v>
      </c>
      <c r="F31" s="750">
        <v>2.6562250000000001</v>
      </c>
      <c r="G31" s="761">
        <v>355.91</v>
      </c>
      <c r="H31" s="750">
        <v>0.34339999999999998</v>
      </c>
      <c r="I31" s="761">
        <v>357.6</v>
      </c>
      <c r="J31" s="750">
        <v>0.69462500000000005</v>
      </c>
      <c r="K31" s="761">
        <v>397</v>
      </c>
      <c r="L31" s="750">
        <v>2.3288250000000001</v>
      </c>
      <c r="M31" s="761">
        <v>369.44</v>
      </c>
      <c r="N31" s="750">
        <v>1.9784999999999999</v>
      </c>
      <c r="O31" s="761">
        <v>979.66</v>
      </c>
      <c r="P31" s="750">
        <v>6.275E-2</v>
      </c>
      <c r="Q31" s="761">
        <v>1014.71</v>
      </c>
      <c r="U31" s="750"/>
      <c r="V31" s="761"/>
    </row>
    <row r="32" spans="1:22" ht="11.45" customHeight="1">
      <c r="A32" s="641">
        <v>42182</v>
      </c>
      <c r="B32" s="752">
        <v>0.66827499999999995</v>
      </c>
      <c r="C32" s="751">
        <v>434.26</v>
      </c>
      <c r="D32" s="752">
        <v>1.9808250000000001</v>
      </c>
      <c r="E32" s="751">
        <v>478.07</v>
      </c>
      <c r="F32" s="752">
        <v>3.0835750000000002</v>
      </c>
      <c r="G32" s="751">
        <v>355.51</v>
      </c>
      <c r="H32" s="752">
        <v>0.25187500000000002</v>
      </c>
      <c r="I32" s="751">
        <v>369.6</v>
      </c>
      <c r="J32" s="752">
        <v>0.62439999999999996</v>
      </c>
      <c r="K32" s="751">
        <v>430.61</v>
      </c>
      <c r="L32" s="752">
        <v>0.78835</v>
      </c>
      <c r="M32" s="751">
        <v>375.36</v>
      </c>
      <c r="N32" s="752">
        <v>2.2962750000000001</v>
      </c>
      <c r="O32" s="751">
        <v>989.71</v>
      </c>
      <c r="P32" s="752">
        <v>4.335E-2</v>
      </c>
      <c r="Q32" s="751">
        <v>1035.22</v>
      </c>
      <c r="U32" s="750"/>
      <c r="V32" s="761"/>
    </row>
    <row r="33" spans="1:22" ht="11.45" customHeight="1">
      <c r="A33" s="641">
        <v>42189</v>
      </c>
      <c r="B33" s="752">
        <v>1.0414749999999999</v>
      </c>
      <c r="C33" s="751">
        <v>426.19</v>
      </c>
      <c r="D33" s="752">
        <v>1.354725</v>
      </c>
      <c r="E33" s="751">
        <v>490.96</v>
      </c>
      <c r="F33" s="752">
        <v>2.0522</v>
      </c>
      <c r="G33" s="751">
        <v>355.75</v>
      </c>
      <c r="H33" s="752">
        <v>0.1326</v>
      </c>
      <c r="I33" s="751">
        <v>363.69</v>
      </c>
      <c r="J33" s="752">
        <v>0.40992499999999998</v>
      </c>
      <c r="K33" s="751">
        <v>486.18</v>
      </c>
      <c r="L33" s="752">
        <v>3.5964749999999999</v>
      </c>
      <c r="M33" s="751">
        <v>351.84</v>
      </c>
      <c r="N33" s="752">
        <v>1.7714749999999999</v>
      </c>
      <c r="O33" s="751">
        <v>991.22</v>
      </c>
      <c r="P33" s="752">
        <v>4.1224999999999998E-2</v>
      </c>
      <c r="Q33" s="751">
        <v>1031.46</v>
      </c>
      <c r="U33" s="750"/>
      <c r="V33" s="761"/>
    </row>
    <row r="34" spans="1:22" ht="11.45" customHeight="1">
      <c r="A34" s="641">
        <v>42196</v>
      </c>
      <c r="B34" s="798">
        <v>0.90869999999999995</v>
      </c>
      <c r="C34" s="799">
        <v>448.59</v>
      </c>
      <c r="D34" s="798">
        <v>0.92164999999999997</v>
      </c>
      <c r="E34" s="799">
        <v>499.62</v>
      </c>
      <c r="F34" s="798">
        <v>2.5483250000000002</v>
      </c>
      <c r="G34" s="799">
        <v>341.13</v>
      </c>
      <c r="H34" s="798">
        <v>0.40932499999999999</v>
      </c>
      <c r="I34" s="799">
        <v>348.21</v>
      </c>
      <c r="J34" s="798">
        <v>0.54264999999999997</v>
      </c>
      <c r="K34" s="799">
        <v>464.79</v>
      </c>
      <c r="L34" s="798">
        <v>2.3493499999999998</v>
      </c>
      <c r="M34" s="799">
        <v>345.12</v>
      </c>
      <c r="N34" s="798">
        <v>1.4561500000000001</v>
      </c>
      <c r="O34" s="799">
        <v>996.22</v>
      </c>
      <c r="P34" s="798">
        <v>4.99E-2</v>
      </c>
      <c r="Q34" s="799">
        <v>1016.64</v>
      </c>
      <c r="U34" s="763"/>
      <c r="V34" s="764"/>
    </row>
    <row r="35" spans="1:22" ht="11.45" customHeight="1">
      <c r="A35" s="641">
        <v>42203</v>
      </c>
      <c r="B35" s="750">
        <v>0.64197499999999996</v>
      </c>
      <c r="C35" s="761">
        <v>438.3</v>
      </c>
      <c r="D35" s="750">
        <v>2.1767249999999998</v>
      </c>
      <c r="E35" s="761">
        <v>483.93</v>
      </c>
      <c r="F35" s="750">
        <v>1.851375</v>
      </c>
      <c r="G35" s="761">
        <v>339.27</v>
      </c>
      <c r="H35" s="750">
        <v>8.1475000000000006E-2</v>
      </c>
      <c r="I35" s="761">
        <v>362.56</v>
      </c>
      <c r="J35" s="750">
        <v>0.47842499999999999</v>
      </c>
      <c r="K35" s="761">
        <v>473.01</v>
      </c>
      <c r="L35" s="750">
        <v>2.3483749999999999</v>
      </c>
      <c r="M35" s="761">
        <v>341</v>
      </c>
      <c r="N35" s="750">
        <v>2.0609000000000002</v>
      </c>
      <c r="O35" s="761">
        <v>997.59</v>
      </c>
      <c r="P35" s="750">
        <v>4.2075000000000001E-2</v>
      </c>
      <c r="Q35" s="761">
        <v>1004.59</v>
      </c>
      <c r="U35" s="750"/>
      <c r="V35" s="761"/>
    </row>
    <row r="36" spans="1:22" ht="11.45" customHeight="1">
      <c r="A36" s="641">
        <v>42210</v>
      </c>
      <c r="B36" s="752">
        <v>0.66215000000000002</v>
      </c>
      <c r="C36" s="751">
        <v>442.57</v>
      </c>
      <c r="D36" s="752">
        <v>1.6480999999999999</v>
      </c>
      <c r="E36" s="751">
        <v>481.42</v>
      </c>
      <c r="F36" s="752">
        <v>2.4431250000000002</v>
      </c>
      <c r="G36" s="751">
        <v>337.22</v>
      </c>
      <c r="H36" s="752">
        <v>0.10925</v>
      </c>
      <c r="I36" s="751">
        <v>352.08</v>
      </c>
      <c r="J36" s="752">
        <v>0.55252500000000004</v>
      </c>
      <c r="K36" s="751">
        <v>466.65</v>
      </c>
      <c r="L36" s="752">
        <v>1.8441000000000001</v>
      </c>
      <c r="M36" s="751">
        <v>340.01</v>
      </c>
      <c r="N36" s="752">
        <v>2.1149249999999999</v>
      </c>
      <c r="O36" s="751">
        <v>1000.15</v>
      </c>
      <c r="P36" s="752">
        <v>2.9049999999999999E-2</v>
      </c>
      <c r="Q36" s="751">
        <v>1054.78</v>
      </c>
      <c r="U36" s="750"/>
      <c r="V36" s="761"/>
    </row>
    <row r="37" spans="1:22" ht="11.45" customHeight="1">
      <c r="A37" s="641">
        <v>42217</v>
      </c>
      <c r="B37" s="752">
        <v>1.07745</v>
      </c>
      <c r="C37" s="751">
        <v>430.81</v>
      </c>
      <c r="D37" s="752">
        <v>1.2950999999999999</v>
      </c>
      <c r="E37" s="751">
        <v>484.29</v>
      </c>
      <c r="F37" s="752">
        <v>3.259725</v>
      </c>
      <c r="G37" s="751">
        <v>337.57</v>
      </c>
      <c r="H37" s="752">
        <v>0.19370000000000001</v>
      </c>
      <c r="I37" s="751">
        <v>364.85</v>
      </c>
      <c r="J37" s="752">
        <v>0.45232499999999998</v>
      </c>
      <c r="K37" s="751">
        <v>418.61</v>
      </c>
      <c r="L37" s="752">
        <v>0.37432500000000002</v>
      </c>
      <c r="M37" s="751">
        <v>343.58</v>
      </c>
      <c r="N37" s="752">
        <v>3.161375</v>
      </c>
      <c r="O37" s="751">
        <v>996</v>
      </c>
      <c r="P37" s="752">
        <v>4.8099999999999997E-2</v>
      </c>
      <c r="Q37" s="751">
        <v>985.54</v>
      </c>
      <c r="U37" s="750"/>
      <c r="V37" s="761"/>
    </row>
    <row r="38" spans="1:22" ht="11.45" customHeight="1">
      <c r="A38" s="641">
        <v>42224</v>
      </c>
      <c r="B38" s="798">
        <v>0.60460000000000003</v>
      </c>
      <c r="C38" s="799">
        <v>451.02</v>
      </c>
      <c r="D38" s="798">
        <v>1.462375</v>
      </c>
      <c r="E38" s="799">
        <v>477.36</v>
      </c>
      <c r="F38" s="798">
        <v>3.4988000000000001</v>
      </c>
      <c r="G38" s="799">
        <v>343.49</v>
      </c>
      <c r="H38" s="798">
        <v>0.293375</v>
      </c>
      <c r="I38" s="799">
        <v>366.29</v>
      </c>
      <c r="J38" s="798">
        <v>0.2228</v>
      </c>
      <c r="K38" s="799">
        <v>398.01</v>
      </c>
      <c r="L38" s="798">
        <v>2.9716499999999999</v>
      </c>
      <c r="M38" s="799">
        <v>329.2</v>
      </c>
      <c r="N38" s="798">
        <v>1.549175</v>
      </c>
      <c r="O38" s="799">
        <v>1022.28</v>
      </c>
      <c r="P38" s="798">
        <v>7.46E-2</v>
      </c>
      <c r="Q38" s="799">
        <v>1004.32</v>
      </c>
      <c r="U38" s="763"/>
      <c r="V38" s="764"/>
    </row>
    <row r="39" spans="1:22" ht="11.45" customHeight="1">
      <c r="A39" s="641">
        <v>42231</v>
      </c>
      <c r="B39" s="750">
        <v>0.80297499999999999</v>
      </c>
      <c r="C39" s="761">
        <v>459.1</v>
      </c>
      <c r="D39" s="750">
        <v>1.283525</v>
      </c>
      <c r="E39" s="761">
        <v>488.6</v>
      </c>
      <c r="F39" s="750">
        <v>3.5121500000000001</v>
      </c>
      <c r="G39" s="761">
        <v>349.3</v>
      </c>
      <c r="H39" s="750">
        <v>0.13880000000000001</v>
      </c>
      <c r="I39" s="761">
        <v>385.39</v>
      </c>
      <c r="J39" s="750">
        <v>1.2927</v>
      </c>
      <c r="K39" s="761">
        <v>327.98</v>
      </c>
      <c r="L39" s="750">
        <v>2.8126250000000002</v>
      </c>
      <c r="M39" s="761">
        <v>329.47</v>
      </c>
      <c r="N39" s="750">
        <v>2.125375</v>
      </c>
      <c r="O39" s="761">
        <v>1035.1500000000001</v>
      </c>
      <c r="P39" s="750">
        <v>5.8525000000000001E-2</v>
      </c>
      <c r="Q39" s="761">
        <v>985.24</v>
      </c>
      <c r="U39" s="750"/>
      <c r="V39" s="761"/>
    </row>
    <row r="40" spans="1:22" ht="11.45" customHeight="1">
      <c r="A40" s="641">
        <v>42238</v>
      </c>
      <c r="B40" s="752">
        <v>0.50992499999999996</v>
      </c>
      <c r="C40" s="751">
        <v>463.26</v>
      </c>
      <c r="D40" s="752">
        <v>0.999</v>
      </c>
      <c r="E40" s="751">
        <v>477.61</v>
      </c>
      <c r="F40" s="752">
        <v>3.847925</v>
      </c>
      <c r="G40" s="751">
        <v>348.35</v>
      </c>
      <c r="H40" s="752">
        <v>0.167075</v>
      </c>
      <c r="I40" s="751">
        <v>382.3</v>
      </c>
      <c r="J40" s="752">
        <v>0.89485000000000003</v>
      </c>
      <c r="K40" s="751">
        <v>326.95</v>
      </c>
      <c r="L40" s="752">
        <v>2.2429250000000001</v>
      </c>
      <c r="M40" s="751">
        <v>325.79000000000002</v>
      </c>
      <c r="N40" s="752">
        <v>1.461425</v>
      </c>
      <c r="O40" s="751">
        <v>1055.1199999999999</v>
      </c>
      <c r="P40" s="752">
        <v>8.2699999999999996E-2</v>
      </c>
      <c r="Q40" s="751">
        <v>1011.75</v>
      </c>
      <c r="U40" s="750"/>
      <c r="V40" s="761"/>
    </row>
    <row r="41" spans="1:22" ht="11.45" customHeight="1">
      <c r="A41" s="641">
        <v>42245</v>
      </c>
      <c r="B41" s="752">
        <v>0.58789999999999998</v>
      </c>
      <c r="C41" s="751">
        <v>462.44</v>
      </c>
      <c r="D41" s="752">
        <v>0.835225</v>
      </c>
      <c r="E41" s="751">
        <v>501.95</v>
      </c>
      <c r="F41" s="752">
        <v>3.265825</v>
      </c>
      <c r="G41" s="751">
        <v>352.49</v>
      </c>
      <c r="H41" s="752">
        <v>0.16547500000000001</v>
      </c>
      <c r="I41" s="751">
        <v>380.63</v>
      </c>
      <c r="J41" s="752">
        <v>1.4219250000000001</v>
      </c>
      <c r="K41" s="751">
        <v>298.7</v>
      </c>
      <c r="L41" s="752">
        <v>1.23645</v>
      </c>
      <c r="M41" s="751">
        <v>315.44</v>
      </c>
      <c r="N41" s="752">
        <v>1.4323999999999999</v>
      </c>
      <c r="O41" s="751">
        <v>1046.3</v>
      </c>
      <c r="P41" s="752">
        <v>6.5375000000000003E-2</v>
      </c>
      <c r="Q41" s="751">
        <v>1043.3399999999999</v>
      </c>
      <c r="U41" s="750"/>
      <c r="V41" s="761"/>
    </row>
    <row r="42" spans="1:22" ht="11.45" customHeight="1">
      <c r="A42" s="641">
        <v>42252</v>
      </c>
      <c r="B42" s="798">
        <v>0.56992500000000001</v>
      </c>
      <c r="C42" s="799">
        <v>448.77</v>
      </c>
      <c r="D42" s="798">
        <v>0.75649999999999995</v>
      </c>
      <c r="E42" s="799">
        <v>478.82</v>
      </c>
      <c r="F42" s="798">
        <v>4.7246249999999996</v>
      </c>
      <c r="G42" s="799">
        <v>334.72</v>
      </c>
      <c r="H42" s="798">
        <v>0.162275</v>
      </c>
      <c r="I42" s="799">
        <v>384.02</v>
      </c>
      <c r="J42" s="798">
        <v>0.37212499999999998</v>
      </c>
      <c r="K42" s="799">
        <v>294.97000000000003</v>
      </c>
      <c r="L42" s="798">
        <v>1.3337749999999999</v>
      </c>
      <c r="M42" s="799">
        <v>305.2</v>
      </c>
      <c r="N42" s="798">
        <v>1.8239749999999999</v>
      </c>
      <c r="O42" s="799">
        <v>1033.1199999999999</v>
      </c>
      <c r="P42" s="798">
        <v>4.4600000000000001E-2</v>
      </c>
      <c r="Q42" s="799">
        <v>1021.08</v>
      </c>
      <c r="U42" s="763"/>
      <c r="V42" s="764"/>
    </row>
    <row r="43" spans="1:22" ht="11.45" customHeight="1">
      <c r="A43" s="641">
        <v>42259</v>
      </c>
      <c r="B43" s="750">
        <v>0.483375</v>
      </c>
      <c r="C43" s="761">
        <v>442.94</v>
      </c>
      <c r="D43" s="750">
        <v>0.85047499999999998</v>
      </c>
      <c r="E43" s="761">
        <v>479.66</v>
      </c>
      <c r="F43" s="750">
        <v>4.5263249999999999</v>
      </c>
      <c r="G43" s="761">
        <v>338.46</v>
      </c>
      <c r="H43" s="750">
        <v>0.20480000000000001</v>
      </c>
      <c r="I43" s="761">
        <v>374.63</v>
      </c>
      <c r="J43" s="750">
        <v>1.0905499999999999</v>
      </c>
      <c r="K43" s="761">
        <v>279.87</v>
      </c>
      <c r="L43" s="750">
        <v>1.0695749999999999</v>
      </c>
      <c r="M43" s="761">
        <v>299.11</v>
      </c>
      <c r="N43" s="750">
        <v>2.8833250000000001</v>
      </c>
      <c r="O43" s="761">
        <v>1000.69</v>
      </c>
      <c r="P43" s="750">
        <v>5.8724999999999999E-2</v>
      </c>
      <c r="Q43" s="761">
        <v>1061.71</v>
      </c>
      <c r="U43" s="750"/>
      <c r="V43" s="761"/>
    </row>
    <row r="44" spans="1:22" ht="11.45" customHeight="1">
      <c r="A44" s="641">
        <v>42266</v>
      </c>
      <c r="B44" s="752">
        <v>0.68830000000000002</v>
      </c>
      <c r="C44" s="751">
        <v>419.7</v>
      </c>
      <c r="D44" s="752">
        <v>0.72589999999999999</v>
      </c>
      <c r="E44" s="751">
        <v>474.7</v>
      </c>
      <c r="F44" s="752">
        <v>4.9862500000000001</v>
      </c>
      <c r="G44" s="751">
        <v>310.32</v>
      </c>
      <c r="H44" s="752">
        <v>0.33360000000000001</v>
      </c>
      <c r="I44" s="751">
        <v>370.95</v>
      </c>
      <c r="J44" s="752">
        <v>1.723425</v>
      </c>
      <c r="K44" s="751">
        <v>269.79000000000002</v>
      </c>
      <c r="L44" s="752">
        <v>7.1172250000000004</v>
      </c>
      <c r="M44" s="751">
        <v>265.83</v>
      </c>
      <c r="N44" s="752">
        <v>2.8097750000000001</v>
      </c>
      <c r="O44" s="751">
        <v>990.2</v>
      </c>
      <c r="P44" s="752">
        <v>4.0425000000000003E-2</v>
      </c>
      <c r="Q44" s="751">
        <v>1041.31</v>
      </c>
      <c r="U44" s="750"/>
      <c r="V44" s="761"/>
    </row>
    <row r="45" spans="1:22" ht="11.45" customHeight="1">
      <c r="A45" s="641">
        <v>42273</v>
      </c>
      <c r="B45" s="752">
        <v>0.62770000000000004</v>
      </c>
      <c r="C45" s="751">
        <v>404.33</v>
      </c>
      <c r="D45" s="752">
        <v>1.8886000000000001</v>
      </c>
      <c r="E45" s="751">
        <v>399.86</v>
      </c>
      <c r="F45" s="752">
        <v>4.3170000000000002</v>
      </c>
      <c r="G45" s="751">
        <v>298.33</v>
      </c>
      <c r="H45" s="752">
        <v>0.65162500000000001</v>
      </c>
      <c r="I45" s="751">
        <v>321.64999999999998</v>
      </c>
      <c r="J45" s="752">
        <v>1.0467</v>
      </c>
      <c r="K45" s="751">
        <v>272.76</v>
      </c>
      <c r="L45" s="752">
        <v>3.7681749999999998</v>
      </c>
      <c r="M45" s="751">
        <v>254.83</v>
      </c>
      <c r="N45" s="752">
        <v>2.9359000000000002</v>
      </c>
      <c r="O45" s="751">
        <v>998.64</v>
      </c>
      <c r="P45" s="752">
        <v>8.7050000000000002E-2</v>
      </c>
      <c r="Q45" s="751">
        <v>998.16</v>
      </c>
      <c r="U45" s="750"/>
      <c r="V45" s="761"/>
    </row>
    <row r="46" spans="1:22" ht="11.45" customHeight="1">
      <c r="A46" s="641">
        <v>42280</v>
      </c>
      <c r="B46" s="798">
        <v>0.68632499999999996</v>
      </c>
      <c r="C46" s="799">
        <v>377.01</v>
      </c>
      <c r="D46" s="798">
        <v>2.30525</v>
      </c>
      <c r="E46" s="799">
        <v>348.83</v>
      </c>
      <c r="F46" s="798">
        <v>6.4308249999999996</v>
      </c>
      <c r="G46" s="799">
        <v>260.52</v>
      </c>
      <c r="H46" s="798">
        <v>0.21452499999999999</v>
      </c>
      <c r="I46" s="799">
        <v>338.89</v>
      </c>
      <c r="J46" s="798">
        <v>0.86622500000000002</v>
      </c>
      <c r="K46" s="799">
        <v>264.48</v>
      </c>
      <c r="L46" s="798">
        <v>1.7748250000000001</v>
      </c>
      <c r="M46" s="799">
        <v>240.58</v>
      </c>
      <c r="N46" s="798">
        <v>2.7172999999999998</v>
      </c>
      <c r="O46" s="799">
        <v>949.54</v>
      </c>
      <c r="P46" s="798">
        <v>3.0599999999999999E-2</v>
      </c>
      <c r="Q46" s="799">
        <v>1024.6500000000001</v>
      </c>
      <c r="U46" s="763"/>
      <c r="V46" s="764"/>
    </row>
    <row r="47" spans="1:22" ht="11.45" customHeight="1">
      <c r="A47" s="641">
        <v>42287</v>
      </c>
      <c r="B47" s="750">
        <v>0.66579999999999995</v>
      </c>
      <c r="C47" s="761">
        <v>345.21</v>
      </c>
      <c r="D47" s="750">
        <v>1.5701750000000001</v>
      </c>
      <c r="E47" s="761">
        <v>363.29</v>
      </c>
      <c r="F47" s="750">
        <v>6.4938000000000002</v>
      </c>
      <c r="G47" s="761">
        <v>253.78</v>
      </c>
      <c r="H47" s="750">
        <v>0.88370000000000004</v>
      </c>
      <c r="I47" s="761">
        <v>290.66000000000003</v>
      </c>
      <c r="J47" s="750">
        <v>2.87235</v>
      </c>
      <c r="K47" s="761">
        <v>244.1</v>
      </c>
      <c r="L47" s="750">
        <v>4.7321999999999997</v>
      </c>
      <c r="M47" s="761">
        <v>227.91</v>
      </c>
      <c r="N47" s="750">
        <v>3.7792249999999998</v>
      </c>
      <c r="O47" s="761">
        <v>919.82</v>
      </c>
      <c r="P47" s="750">
        <v>8.1049999999999997E-2</v>
      </c>
      <c r="Q47" s="761">
        <v>1025.71</v>
      </c>
      <c r="U47" s="750"/>
      <c r="V47" s="761"/>
    </row>
    <row r="48" spans="1:22" ht="11.45" customHeight="1">
      <c r="A48" s="641">
        <v>42294</v>
      </c>
      <c r="B48" s="752">
        <v>1.17275</v>
      </c>
      <c r="C48" s="751">
        <v>333.61</v>
      </c>
      <c r="D48" s="752">
        <v>2.3185500000000001</v>
      </c>
      <c r="E48" s="751">
        <v>352.34</v>
      </c>
      <c r="F48" s="752">
        <v>5.6637500000000003</v>
      </c>
      <c r="G48" s="751">
        <v>255.52</v>
      </c>
      <c r="H48" s="752">
        <v>0.746</v>
      </c>
      <c r="I48" s="751">
        <v>286</v>
      </c>
      <c r="J48" s="752">
        <v>1.629275</v>
      </c>
      <c r="K48" s="751">
        <v>253.66</v>
      </c>
      <c r="L48" s="752">
        <v>0.48825000000000002</v>
      </c>
      <c r="M48" s="751">
        <v>243.91</v>
      </c>
      <c r="N48" s="752">
        <v>2.0791499999999998</v>
      </c>
      <c r="O48" s="751">
        <v>981.68</v>
      </c>
      <c r="P48" s="752">
        <v>4.9299999999999997E-2</v>
      </c>
      <c r="Q48" s="751">
        <v>1020.04</v>
      </c>
      <c r="U48" s="750"/>
      <c r="V48" s="761"/>
    </row>
    <row r="49" spans="1:22" ht="11.45" customHeight="1">
      <c r="A49" s="641">
        <v>42301</v>
      </c>
      <c r="B49" s="752">
        <v>0.81664999999999999</v>
      </c>
      <c r="C49" s="751">
        <v>340.78</v>
      </c>
      <c r="D49" s="752">
        <v>0.95745000000000002</v>
      </c>
      <c r="E49" s="751">
        <v>381.41</v>
      </c>
      <c r="F49" s="752">
        <v>4.43255</v>
      </c>
      <c r="G49" s="751">
        <v>251.37</v>
      </c>
      <c r="H49" s="752">
        <v>0.18667500000000001</v>
      </c>
      <c r="I49" s="751">
        <v>294.19</v>
      </c>
      <c r="J49" s="752">
        <v>1.1477999999999999</v>
      </c>
      <c r="K49" s="751">
        <v>251.67</v>
      </c>
      <c r="L49" s="752">
        <v>5.5331999999999999</v>
      </c>
      <c r="M49" s="751">
        <v>232.87</v>
      </c>
      <c r="N49" s="752">
        <v>2.633975</v>
      </c>
      <c r="O49" s="751">
        <v>941.14</v>
      </c>
      <c r="P49" s="752">
        <v>0.11422499999999999</v>
      </c>
      <c r="Q49" s="751">
        <v>1033.45</v>
      </c>
      <c r="U49" s="750"/>
      <c r="V49" s="761"/>
    </row>
    <row r="50" spans="1:22" ht="11.45" customHeight="1">
      <c r="A50" s="641">
        <v>42308</v>
      </c>
      <c r="B50" s="798">
        <v>1.0741499999999999</v>
      </c>
      <c r="C50" s="799">
        <v>324.18</v>
      </c>
      <c r="D50" s="798">
        <v>0.91449999999999998</v>
      </c>
      <c r="E50" s="799">
        <v>381.04</v>
      </c>
      <c r="F50" s="798">
        <v>4.9736000000000002</v>
      </c>
      <c r="G50" s="799">
        <v>243.11</v>
      </c>
      <c r="H50" s="798">
        <v>0.17732500000000001</v>
      </c>
      <c r="I50" s="799">
        <v>300.3</v>
      </c>
      <c r="J50" s="798">
        <v>1.576875</v>
      </c>
      <c r="K50" s="799">
        <v>249.28</v>
      </c>
      <c r="L50" s="798">
        <v>1.3794500000000001</v>
      </c>
      <c r="M50" s="799">
        <v>237.19</v>
      </c>
      <c r="N50" s="798">
        <v>1.2860750000000001</v>
      </c>
      <c r="O50" s="799">
        <v>972.16</v>
      </c>
      <c r="P50" s="798">
        <v>7.6725000000000002E-2</v>
      </c>
      <c r="Q50" s="799">
        <v>1003.6</v>
      </c>
      <c r="U50" s="763"/>
      <c r="V50" s="764"/>
    </row>
    <row r="51" spans="1:22" ht="11.45" customHeight="1">
      <c r="A51" s="641">
        <v>42315</v>
      </c>
      <c r="B51" s="750">
        <v>0.81547499999999995</v>
      </c>
      <c r="C51" s="761">
        <v>325.58</v>
      </c>
      <c r="D51" s="750">
        <v>0.93337499999999995</v>
      </c>
      <c r="E51" s="761">
        <v>350.59</v>
      </c>
      <c r="F51" s="750">
        <v>3.4518</v>
      </c>
      <c r="G51" s="761">
        <v>241.11</v>
      </c>
      <c r="H51" s="750">
        <v>0.44082500000000002</v>
      </c>
      <c r="I51" s="761">
        <v>287.25</v>
      </c>
      <c r="J51" s="750">
        <v>1.3835999999999999</v>
      </c>
      <c r="K51" s="761">
        <v>255.38</v>
      </c>
      <c r="L51" s="750">
        <v>3.506475</v>
      </c>
      <c r="M51" s="761">
        <v>228.84</v>
      </c>
      <c r="N51" s="750">
        <v>2.7282250000000001</v>
      </c>
      <c r="O51" s="761">
        <v>928.26</v>
      </c>
      <c r="P51" s="750">
        <v>2.52E-2</v>
      </c>
      <c r="Q51" s="761">
        <v>1029.42</v>
      </c>
      <c r="U51" s="750"/>
      <c r="V51" s="761"/>
    </row>
    <row r="52" spans="1:22" ht="11.45" customHeight="1">
      <c r="A52" s="641">
        <v>42322</v>
      </c>
      <c r="B52" s="752">
        <v>0.74839999999999995</v>
      </c>
      <c r="C52" s="751">
        <v>321.62</v>
      </c>
      <c r="D52" s="752">
        <v>1.5276000000000001</v>
      </c>
      <c r="E52" s="751">
        <v>334.54</v>
      </c>
      <c r="F52" s="752">
        <v>6.3116750000000001</v>
      </c>
      <c r="G52" s="751">
        <v>226.53</v>
      </c>
      <c r="H52" s="752">
        <v>0.68122499999999997</v>
      </c>
      <c r="I52" s="751">
        <v>264.62</v>
      </c>
      <c r="J52" s="752">
        <v>0.96960000000000002</v>
      </c>
      <c r="K52" s="751">
        <v>263.58</v>
      </c>
      <c r="L52" s="752">
        <v>3.3403499999999999</v>
      </c>
      <c r="M52" s="751">
        <v>233.02</v>
      </c>
      <c r="N52" s="752">
        <v>2.6957249999999999</v>
      </c>
      <c r="O52" s="751">
        <v>906.61</v>
      </c>
      <c r="P52" s="752">
        <v>7.5874999999999998E-2</v>
      </c>
      <c r="Q52" s="751">
        <v>1021.25</v>
      </c>
      <c r="U52" s="750"/>
      <c r="V52" s="761"/>
    </row>
    <row r="53" spans="1:22" ht="11.45" customHeight="1">
      <c r="A53" s="641">
        <v>42329</v>
      </c>
      <c r="B53" s="752">
        <v>0.84537499999999999</v>
      </c>
      <c r="C53" s="751">
        <v>305.41000000000003</v>
      </c>
      <c r="D53" s="752">
        <v>1.338875</v>
      </c>
      <c r="E53" s="751">
        <v>329.89</v>
      </c>
      <c r="F53" s="752">
        <v>3.5642499999999999</v>
      </c>
      <c r="G53" s="751">
        <v>224.37</v>
      </c>
      <c r="H53" s="752">
        <v>0.964175</v>
      </c>
      <c r="I53" s="751">
        <v>255.09</v>
      </c>
      <c r="J53" s="752">
        <v>1.39435</v>
      </c>
      <c r="K53" s="751">
        <v>251.94</v>
      </c>
      <c r="L53" s="752">
        <v>4.4979250000000004</v>
      </c>
      <c r="M53" s="751">
        <v>227.58</v>
      </c>
      <c r="N53" s="752">
        <v>2.7408250000000001</v>
      </c>
      <c r="O53" s="751">
        <v>917.54</v>
      </c>
      <c r="P53" s="752">
        <v>0.15657499999999999</v>
      </c>
      <c r="Q53" s="751">
        <v>975.72</v>
      </c>
      <c r="U53" s="750"/>
      <c r="V53" s="761"/>
    </row>
    <row r="54" spans="1:22" ht="11.45" customHeight="1">
      <c r="A54" s="641">
        <v>42336</v>
      </c>
      <c r="B54" s="798">
        <v>0.90515000000000001</v>
      </c>
      <c r="C54" s="799">
        <v>303.72000000000003</v>
      </c>
      <c r="D54" s="798">
        <v>1.4361250000000001</v>
      </c>
      <c r="E54" s="799">
        <v>333.31</v>
      </c>
      <c r="F54" s="798">
        <v>9.1037999999999997</v>
      </c>
      <c r="G54" s="799">
        <v>215.37</v>
      </c>
      <c r="H54" s="798">
        <v>0.27792499999999998</v>
      </c>
      <c r="I54" s="799">
        <v>259.20999999999998</v>
      </c>
      <c r="J54" s="798">
        <v>1.30145</v>
      </c>
      <c r="K54" s="799">
        <v>242.73</v>
      </c>
      <c r="L54" s="798">
        <v>1.0295000000000001</v>
      </c>
      <c r="M54" s="799">
        <v>243.85</v>
      </c>
      <c r="N54" s="798">
        <v>1.6866749999999999</v>
      </c>
      <c r="O54" s="799">
        <v>865.2</v>
      </c>
      <c r="P54" s="798">
        <v>4.2849999999999999E-2</v>
      </c>
      <c r="Q54" s="799">
        <v>1027.75</v>
      </c>
      <c r="U54" s="763"/>
      <c r="V54" s="764"/>
    </row>
    <row r="55" spans="1:22" ht="11.45" customHeight="1">
      <c r="A55" s="641">
        <v>42343</v>
      </c>
      <c r="B55" s="750">
        <v>0.454625</v>
      </c>
      <c r="C55" s="761">
        <v>283.06</v>
      </c>
      <c r="D55" s="750">
        <v>1.9108000000000001</v>
      </c>
      <c r="E55" s="761">
        <v>326.05</v>
      </c>
      <c r="F55" s="750">
        <v>3.2386249999999999</v>
      </c>
      <c r="G55" s="761">
        <v>221.22</v>
      </c>
      <c r="H55" s="750">
        <v>1.2202</v>
      </c>
      <c r="I55" s="761">
        <v>222.61</v>
      </c>
      <c r="J55" s="750">
        <v>1.4661500000000001</v>
      </c>
      <c r="K55" s="761">
        <v>239.84</v>
      </c>
      <c r="L55" s="750">
        <v>3.0973999999999999</v>
      </c>
      <c r="M55" s="761">
        <v>226.96</v>
      </c>
      <c r="N55" s="750">
        <v>1.9477249999999999</v>
      </c>
      <c r="O55" s="761">
        <v>881.17</v>
      </c>
      <c r="P55" s="750">
        <v>8.5324999999999998E-2</v>
      </c>
      <c r="Q55" s="761">
        <v>1011.22</v>
      </c>
      <c r="U55" s="750"/>
      <c r="V55" s="761"/>
    </row>
    <row r="56" spans="1:22" ht="11.45" customHeight="1">
      <c r="A56" s="641">
        <v>42350</v>
      </c>
      <c r="B56" s="750">
        <v>0.77205000000000001</v>
      </c>
      <c r="C56" s="761">
        <v>285.32</v>
      </c>
      <c r="D56" s="750">
        <v>2.46665</v>
      </c>
      <c r="E56" s="761">
        <v>320.68</v>
      </c>
      <c r="F56" s="750">
        <v>4.4880500000000003</v>
      </c>
      <c r="G56" s="761">
        <v>202.84</v>
      </c>
      <c r="H56" s="750">
        <v>1.6113249999999999</v>
      </c>
      <c r="I56" s="761">
        <v>216.5</v>
      </c>
      <c r="J56" s="750">
        <v>0.93077500000000002</v>
      </c>
      <c r="K56" s="761">
        <v>244.17</v>
      </c>
      <c r="L56" s="750">
        <v>3.1895500000000001</v>
      </c>
      <c r="M56" s="761">
        <v>229.81</v>
      </c>
      <c r="N56" s="750">
        <v>3.8871250000000002</v>
      </c>
      <c r="O56" s="761">
        <v>860.57</v>
      </c>
      <c r="P56" s="750">
        <v>8.0699999999999994E-2</v>
      </c>
      <c r="Q56" s="761">
        <v>1011.24</v>
      </c>
      <c r="U56" s="750"/>
      <c r="V56" s="761"/>
    </row>
    <row r="57" spans="1:22" ht="11.45" customHeight="1">
      <c r="A57" s="641">
        <v>42357</v>
      </c>
      <c r="B57" s="752">
        <v>1.1804250000000001</v>
      </c>
      <c r="C57" s="751">
        <v>281.29000000000002</v>
      </c>
      <c r="D57" s="752">
        <v>1.553175</v>
      </c>
      <c r="E57" s="751">
        <v>321.67</v>
      </c>
      <c r="F57" s="752">
        <v>11.537750000000001</v>
      </c>
      <c r="G57" s="751">
        <v>194.81</v>
      </c>
      <c r="H57" s="752">
        <v>0.39119999999999999</v>
      </c>
      <c r="I57" s="751">
        <v>208.78</v>
      </c>
      <c r="J57" s="752">
        <v>2.8833000000000002</v>
      </c>
      <c r="K57" s="751">
        <v>230.34</v>
      </c>
      <c r="L57" s="752">
        <v>4.3738250000000001</v>
      </c>
      <c r="M57" s="751">
        <v>224.79</v>
      </c>
      <c r="N57" s="752">
        <v>1.6785749999999999</v>
      </c>
      <c r="O57" s="751">
        <v>883.43</v>
      </c>
      <c r="P57" s="752">
        <v>2.8324999999999999E-2</v>
      </c>
      <c r="Q57" s="751">
        <v>1012.93</v>
      </c>
      <c r="U57" s="750"/>
      <c r="V57" s="761"/>
    </row>
    <row r="58" spans="1:22" ht="11.45" customHeight="1">
      <c r="A58" s="641">
        <v>42364</v>
      </c>
      <c r="B58" s="752">
        <v>0.51775000000000004</v>
      </c>
      <c r="C58" s="751">
        <v>275.48</v>
      </c>
      <c r="D58" s="752">
        <v>1.8961749999999999</v>
      </c>
      <c r="E58" s="751">
        <v>316.17</v>
      </c>
      <c r="F58" s="752">
        <v>4.7520249999999997</v>
      </c>
      <c r="G58" s="751">
        <v>200.22</v>
      </c>
      <c r="H58" s="752">
        <v>1.215025</v>
      </c>
      <c r="I58" s="751">
        <v>196</v>
      </c>
      <c r="J58" s="752">
        <v>0.69345000000000001</v>
      </c>
      <c r="K58" s="751">
        <v>236.54</v>
      </c>
      <c r="L58" s="752">
        <v>0.56507499999999999</v>
      </c>
      <c r="M58" s="751">
        <v>240.96</v>
      </c>
      <c r="N58" s="752">
        <v>2.5875750000000002</v>
      </c>
      <c r="O58" s="751">
        <v>853.12</v>
      </c>
      <c r="P58" s="752">
        <v>2.385E-2</v>
      </c>
      <c r="Q58" s="751">
        <v>933.87</v>
      </c>
      <c r="U58" s="750"/>
      <c r="V58" s="761"/>
    </row>
    <row r="59" spans="1:22" ht="11.45" customHeight="1">
      <c r="A59" s="641">
        <v>42371</v>
      </c>
      <c r="B59" s="752">
        <v>1.2498499999999999</v>
      </c>
      <c r="C59" s="751">
        <v>284.38</v>
      </c>
      <c r="D59" s="752">
        <v>1.5398750000000001</v>
      </c>
      <c r="E59" s="751">
        <v>326.73</v>
      </c>
      <c r="F59" s="752">
        <v>2.447425</v>
      </c>
      <c r="G59" s="751">
        <v>222.34</v>
      </c>
      <c r="H59" s="752">
        <v>1.102025</v>
      </c>
      <c r="I59" s="751">
        <v>228.21</v>
      </c>
      <c r="J59" s="752">
        <v>0.49307499999999999</v>
      </c>
      <c r="K59" s="751">
        <v>243.22</v>
      </c>
      <c r="L59" s="752">
        <v>1.0715749999999999</v>
      </c>
      <c r="M59" s="751">
        <v>216.55</v>
      </c>
      <c r="N59" s="752">
        <v>2.1726999999999999</v>
      </c>
      <c r="O59" s="751">
        <v>856.39</v>
      </c>
      <c r="P59" s="752">
        <v>8.2324999999999995E-2</v>
      </c>
      <c r="Q59" s="751">
        <v>973.87</v>
      </c>
      <c r="U59" s="750"/>
      <c r="V59" s="761"/>
    </row>
    <row r="60" spans="1:22" ht="6" customHeight="1">
      <c r="A60" s="656"/>
      <c r="B60" s="819"/>
      <c r="C60" s="818"/>
      <c r="D60" s="819"/>
      <c r="E60" s="818"/>
      <c r="F60" s="819"/>
      <c r="G60" s="818"/>
      <c r="H60" s="819"/>
      <c r="I60" s="818"/>
      <c r="J60" s="819"/>
      <c r="K60" s="818"/>
      <c r="L60" s="819"/>
      <c r="M60" s="818"/>
      <c r="N60" s="819"/>
      <c r="O60" s="818"/>
      <c r="P60" s="819"/>
      <c r="Q60" s="818"/>
      <c r="U60" s="832"/>
      <c r="V60" s="833"/>
    </row>
    <row r="61" spans="1:22" ht="11.45" customHeight="1">
      <c r="A61" s="659">
        <v>2015</v>
      </c>
      <c r="B61" s="708">
        <f>SUM(B7:B59)</f>
        <v>41.237125000000006</v>
      </c>
      <c r="C61" s="662">
        <f>AVERAGE(C7:C59)</f>
        <v>385.83584905660388</v>
      </c>
      <c r="D61" s="708">
        <f>SUM(D7:D59)</f>
        <v>90.792699999999996</v>
      </c>
      <c r="E61" s="662">
        <f>AVERAGE(E7:E59)</f>
        <v>416.28377358490576</v>
      </c>
      <c r="F61" s="708">
        <f>SUM(F7:F59)</f>
        <v>228.02462500000001</v>
      </c>
      <c r="G61" s="662">
        <f>AVERAGE(G7:G59)</f>
        <v>312.71264150943398</v>
      </c>
      <c r="H61" s="708">
        <f>SUM(H7:H59)</f>
        <v>24.791700000000002</v>
      </c>
      <c r="I61" s="662">
        <f>AVERAGE(I7:I59)</f>
        <v>340.1362264150942</v>
      </c>
      <c r="J61" s="708">
        <f>SUM(J7:J59)</f>
        <v>56.297124999999994</v>
      </c>
      <c r="K61" s="662">
        <f>AVERAGE(K7:K59)</f>
        <v>336.48301886792456</v>
      </c>
      <c r="L61" s="708">
        <f>SUM(L7:L59)</f>
        <v>130.10362499999999</v>
      </c>
      <c r="M61" s="662">
        <f>AVERAGE(M7:M59)</f>
        <v>314.48603773584915</v>
      </c>
      <c r="N61" s="708">
        <f>SUM(N7:N59)</f>
        <v>119.32160000000003</v>
      </c>
      <c r="O61" s="662">
        <f>AVERAGE(O7:O59)</f>
        <v>949.0967924528303</v>
      </c>
      <c r="P61" s="708">
        <f>SUM(P7:P59)</f>
        <v>3.1769000000000007</v>
      </c>
      <c r="Q61" s="662">
        <f>AVERAGE(Q7:Q59)</f>
        <v>997.16078431372546</v>
      </c>
      <c r="U61" s="834"/>
      <c r="V61" s="835"/>
    </row>
    <row r="62" spans="1:22" ht="11.45" customHeight="1">
      <c r="A62" s="659">
        <v>2014</v>
      </c>
      <c r="B62" s="708">
        <v>36.241374999999991</v>
      </c>
      <c r="C62" s="662">
        <v>395.14423076923083</v>
      </c>
      <c r="D62" s="708">
        <v>95.217425000000006</v>
      </c>
      <c r="E62" s="662">
        <v>407.73076923076923</v>
      </c>
      <c r="F62" s="708">
        <v>242.18567500000006</v>
      </c>
      <c r="G62" s="662">
        <v>294.60807692307691</v>
      </c>
      <c r="H62" s="708">
        <v>35.597074999999997</v>
      </c>
      <c r="I62" s="662">
        <v>308.49692307692305</v>
      </c>
      <c r="J62" s="708">
        <v>52.681099999999994</v>
      </c>
      <c r="K62" s="662">
        <v>315.4317307692308</v>
      </c>
      <c r="L62" s="708">
        <v>102.62292499999998</v>
      </c>
      <c r="M62" s="662">
        <v>339.90153846153839</v>
      </c>
      <c r="N62" s="708">
        <v>106.27867499999998</v>
      </c>
      <c r="O62" s="662">
        <v>957.78173076923099</v>
      </c>
      <c r="P62" s="708">
        <v>4.6831500000000004</v>
      </c>
      <c r="Q62" s="662">
        <v>944.3690196078428</v>
      </c>
      <c r="U62" s="834"/>
      <c r="V62" s="835"/>
    </row>
    <row r="63" spans="1:22" ht="11.45" customHeight="1">
      <c r="A63" s="823" t="s">
        <v>473</v>
      </c>
      <c r="B63" s="665"/>
      <c r="C63" s="664"/>
      <c r="D63" s="665"/>
      <c r="E63" s="664"/>
      <c r="F63" s="665"/>
      <c r="G63" s="664"/>
      <c r="H63" s="665"/>
      <c r="I63" s="664"/>
      <c r="J63" s="665"/>
      <c r="K63" s="664"/>
      <c r="L63" s="665"/>
      <c r="M63" s="664"/>
      <c r="N63" s="820"/>
      <c r="O63" s="735"/>
      <c r="P63" s="712"/>
      <c r="Q63" s="730" t="s">
        <v>527</v>
      </c>
    </row>
    <row r="64" spans="1:22" ht="3.95" customHeight="1">
      <c r="A64" s="713"/>
      <c r="B64" s="714"/>
      <c r="C64" s="715"/>
      <c r="D64" s="714"/>
      <c r="E64" s="715"/>
      <c r="F64" s="714"/>
      <c r="G64" s="715"/>
      <c r="H64" s="714"/>
      <c r="I64" s="715"/>
      <c r="J64" s="714"/>
      <c r="K64" s="715"/>
      <c r="L64" s="714"/>
      <c r="M64" s="715"/>
      <c r="N64" s="714"/>
      <c r="O64" s="715"/>
      <c r="P64" s="714"/>
      <c r="Q64" s="715"/>
    </row>
    <row r="65" spans="1:17" ht="11.45" customHeight="1">
      <c r="A65" s="669"/>
      <c r="B65" s="677"/>
      <c r="C65" s="676"/>
      <c r="D65" s="677"/>
      <c r="E65" s="676"/>
      <c r="F65" s="677"/>
      <c r="G65" s="676"/>
      <c r="H65" s="677"/>
      <c r="I65" s="676"/>
      <c r="J65" s="677"/>
      <c r="K65" s="676"/>
      <c r="L65" s="677"/>
      <c r="M65" s="676"/>
      <c r="N65" s="677"/>
      <c r="O65" s="676"/>
      <c r="P65" s="677"/>
      <c r="Q65" s="676"/>
    </row>
    <row r="66" spans="1:17" ht="9.9499999999999993" customHeight="1">
      <c r="A66" s="673"/>
      <c r="B66" s="677"/>
      <c r="C66" s="676"/>
      <c r="D66" s="677"/>
      <c r="E66" s="676"/>
      <c r="F66" s="677"/>
      <c r="G66" s="676"/>
      <c r="H66" s="677"/>
      <c r="I66" s="676"/>
      <c r="J66" s="677"/>
      <c r="K66" s="676"/>
      <c r="L66" s="677"/>
      <c r="M66" s="676"/>
      <c r="N66" s="677"/>
      <c r="O66" s="676"/>
      <c r="P66" s="677"/>
      <c r="Q66" s="676"/>
    </row>
    <row r="67" spans="1:17">
      <c r="A67" s="623"/>
      <c r="B67" s="677"/>
      <c r="C67" s="676"/>
      <c r="D67" s="677"/>
      <c r="E67" s="676"/>
      <c r="F67" s="677"/>
      <c r="G67" s="676"/>
      <c r="H67" s="677"/>
      <c r="I67" s="676"/>
      <c r="J67" s="677"/>
      <c r="K67" s="676"/>
      <c r="L67" s="677"/>
      <c r="M67" s="676"/>
      <c r="N67" s="677"/>
      <c r="O67" s="676"/>
      <c r="P67" s="677"/>
      <c r="Q67" s="676"/>
    </row>
    <row r="68" spans="1:17" ht="15.75">
      <c r="A68" s="669"/>
      <c r="B68" s="680"/>
      <c r="C68" s="679"/>
      <c r="D68" s="680"/>
      <c r="E68" s="679"/>
      <c r="F68" s="680"/>
      <c r="G68" s="679"/>
      <c r="H68" s="680"/>
      <c r="I68" s="679"/>
      <c r="J68" s="680"/>
      <c r="K68" s="679"/>
      <c r="L68" s="680"/>
      <c r="M68" s="679"/>
      <c r="N68" s="680"/>
      <c r="O68" s="679"/>
      <c r="P68" s="680"/>
      <c r="Q68" s="679"/>
    </row>
    <row r="69" spans="1:17">
      <c r="B69" s="683"/>
      <c r="C69" s="682"/>
      <c r="D69" s="683"/>
      <c r="E69" s="682"/>
      <c r="F69" s="683"/>
      <c r="G69" s="682"/>
      <c r="H69" s="683"/>
      <c r="I69" s="682"/>
      <c r="J69" s="683"/>
      <c r="K69" s="682"/>
      <c r="L69" s="683"/>
      <c r="M69" s="682"/>
      <c r="N69" s="683"/>
      <c r="O69" s="682"/>
      <c r="P69" s="683"/>
      <c r="Q69" s="682"/>
    </row>
    <row r="70" spans="1:17">
      <c r="B70" s="683"/>
      <c r="C70" s="682"/>
      <c r="D70" s="683"/>
      <c r="E70" s="682"/>
      <c r="F70" s="683"/>
      <c r="G70" s="682"/>
      <c r="H70" s="683"/>
      <c r="I70" s="682"/>
      <c r="J70" s="683"/>
      <c r="K70" s="682"/>
      <c r="L70" s="683"/>
      <c r="M70" s="682"/>
      <c r="N70" s="683"/>
      <c r="O70" s="682"/>
      <c r="P70" s="683"/>
      <c r="Q70" s="682"/>
    </row>
    <row r="71" spans="1:17">
      <c r="B71" s="683"/>
      <c r="C71" s="682"/>
      <c r="D71" s="683"/>
      <c r="E71" s="682"/>
      <c r="F71" s="683"/>
      <c r="G71" s="682"/>
      <c r="H71" s="683"/>
      <c r="I71" s="682"/>
      <c r="J71" s="683"/>
      <c r="K71" s="682"/>
      <c r="L71" s="683"/>
      <c r="M71" s="682"/>
      <c r="N71" s="683"/>
      <c r="O71" s="682"/>
      <c r="P71" s="683"/>
      <c r="Q71" s="682"/>
    </row>
    <row r="72" spans="1:17">
      <c r="B72" s="683"/>
      <c r="C72" s="682"/>
      <c r="D72" s="683"/>
      <c r="E72" s="682"/>
      <c r="F72" s="683"/>
      <c r="G72" s="682"/>
      <c r="H72" s="683"/>
      <c r="I72" s="682"/>
      <c r="J72" s="683"/>
      <c r="K72" s="682"/>
      <c r="L72" s="683"/>
      <c r="M72" s="682"/>
      <c r="N72" s="683"/>
      <c r="O72" s="682"/>
      <c r="P72" s="683"/>
      <c r="Q72" s="682"/>
    </row>
    <row r="73" spans="1:17">
      <c r="B73" s="683"/>
      <c r="C73" s="682"/>
      <c r="D73" s="683"/>
      <c r="E73" s="682"/>
      <c r="F73" s="683"/>
      <c r="G73" s="682"/>
      <c r="H73" s="683"/>
      <c r="I73" s="682"/>
      <c r="J73" s="683"/>
      <c r="K73" s="682"/>
      <c r="L73" s="683"/>
      <c r="M73" s="682"/>
      <c r="N73" s="683"/>
      <c r="O73" s="682"/>
      <c r="P73" s="683"/>
      <c r="Q73" s="682"/>
    </row>
    <row r="74" spans="1:17">
      <c r="B74" s="683"/>
      <c r="C74" s="682"/>
      <c r="D74" s="683"/>
      <c r="E74" s="682"/>
      <c r="F74" s="683"/>
      <c r="G74" s="682"/>
      <c r="H74" s="683"/>
      <c r="I74" s="682"/>
      <c r="J74" s="683"/>
      <c r="K74" s="682"/>
      <c r="L74" s="683"/>
      <c r="M74" s="682"/>
      <c r="N74" s="683"/>
      <c r="O74" s="682"/>
      <c r="P74" s="683"/>
      <c r="Q74" s="682"/>
    </row>
    <row r="75" spans="1:17">
      <c r="B75" s="683"/>
      <c r="C75" s="682"/>
      <c r="D75" s="683"/>
      <c r="E75" s="682"/>
      <c r="F75" s="683"/>
      <c r="G75" s="682"/>
      <c r="H75" s="683"/>
      <c r="I75" s="682"/>
      <c r="J75" s="683"/>
      <c r="K75" s="682"/>
      <c r="L75" s="683"/>
      <c r="M75" s="682"/>
      <c r="N75" s="683"/>
      <c r="O75" s="682"/>
      <c r="P75" s="683"/>
      <c r="Q75" s="682"/>
    </row>
    <row r="76" spans="1:17">
      <c r="B76" s="683"/>
      <c r="C76" s="682"/>
      <c r="D76" s="683"/>
      <c r="E76" s="682"/>
      <c r="F76" s="683"/>
      <c r="G76" s="682"/>
      <c r="H76" s="683"/>
      <c r="I76" s="682"/>
      <c r="J76" s="683"/>
      <c r="K76" s="682"/>
      <c r="L76" s="683"/>
      <c r="M76" s="682"/>
      <c r="N76" s="683"/>
      <c r="O76" s="682"/>
      <c r="P76" s="683"/>
      <c r="Q76" s="682"/>
    </row>
    <row r="77" spans="1:17">
      <c r="B77" s="683"/>
      <c r="C77" s="682"/>
      <c r="D77" s="683"/>
      <c r="E77" s="682"/>
      <c r="F77" s="683"/>
      <c r="G77" s="682"/>
      <c r="H77" s="683"/>
      <c r="I77" s="682"/>
      <c r="J77" s="683"/>
      <c r="K77" s="682"/>
      <c r="L77" s="683"/>
      <c r="M77" s="682"/>
      <c r="N77" s="683"/>
      <c r="O77" s="682"/>
      <c r="P77" s="683"/>
      <c r="Q77" s="682"/>
    </row>
    <row r="78" spans="1:17">
      <c r="B78" s="683"/>
      <c r="C78" s="682"/>
      <c r="D78" s="683"/>
      <c r="E78" s="682"/>
      <c r="F78" s="683"/>
      <c r="G78" s="682"/>
      <c r="H78" s="683"/>
      <c r="I78" s="682"/>
      <c r="J78" s="683"/>
      <c r="K78" s="682"/>
      <c r="L78" s="683"/>
      <c r="M78" s="682"/>
      <c r="N78" s="683"/>
      <c r="O78" s="682"/>
      <c r="P78" s="683"/>
      <c r="Q78" s="682"/>
    </row>
    <row r="79" spans="1:17">
      <c r="B79" s="683"/>
      <c r="C79" s="682"/>
      <c r="D79" s="683"/>
      <c r="E79" s="682"/>
      <c r="F79" s="683"/>
      <c r="G79" s="682"/>
      <c r="H79" s="683"/>
      <c r="I79" s="682"/>
      <c r="J79" s="683"/>
      <c r="K79" s="682"/>
      <c r="L79" s="683"/>
      <c r="M79" s="682"/>
      <c r="N79" s="683"/>
      <c r="O79" s="682"/>
      <c r="P79" s="683"/>
      <c r="Q79" s="682"/>
    </row>
    <row r="80" spans="1:17">
      <c r="B80" s="683"/>
      <c r="C80" s="682"/>
      <c r="D80" s="683"/>
      <c r="E80" s="682"/>
      <c r="F80" s="683"/>
      <c r="G80" s="682"/>
      <c r="H80" s="683"/>
      <c r="I80" s="682"/>
      <c r="J80" s="683"/>
      <c r="K80" s="682"/>
      <c r="L80" s="683"/>
      <c r="M80" s="682"/>
      <c r="N80" s="683"/>
      <c r="O80" s="682"/>
      <c r="P80" s="683"/>
      <c r="Q80" s="682"/>
    </row>
    <row r="81" spans="2:17">
      <c r="B81" s="683"/>
      <c r="C81" s="682"/>
      <c r="D81" s="683"/>
      <c r="E81" s="682"/>
      <c r="F81" s="683"/>
      <c r="G81" s="682"/>
      <c r="H81" s="683"/>
      <c r="I81" s="682"/>
      <c r="J81" s="683"/>
      <c r="K81" s="682"/>
      <c r="L81" s="683"/>
      <c r="M81" s="682"/>
      <c r="N81" s="683"/>
      <c r="O81" s="682"/>
      <c r="P81" s="683"/>
      <c r="Q81" s="682"/>
    </row>
    <row r="82" spans="2:17">
      <c r="B82" s="683"/>
      <c r="C82" s="682"/>
      <c r="D82" s="683"/>
      <c r="E82" s="682"/>
      <c r="F82" s="683"/>
      <c r="G82" s="682"/>
      <c r="H82" s="683"/>
      <c r="I82" s="682"/>
      <c r="J82" s="683"/>
      <c r="K82" s="682"/>
      <c r="L82" s="683"/>
      <c r="M82" s="682"/>
      <c r="N82" s="683"/>
      <c r="O82" s="682"/>
      <c r="P82" s="683"/>
      <c r="Q82" s="682"/>
    </row>
    <row r="83" spans="2:17">
      <c r="B83" s="683"/>
      <c r="C83" s="682"/>
      <c r="D83" s="683"/>
      <c r="E83" s="682"/>
      <c r="F83" s="683"/>
      <c r="G83" s="682"/>
      <c r="H83" s="683"/>
      <c r="I83" s="682"/>
      <c r="J83" s="683"/>
      <c r="K83" s="682"/>
      <c r="L83" s="683"/>
      <c r="M83" s="682"/>
      <c r="N83" s="683"/>
      <c r="O83" s="682"/>
      <c r="P83" s="683"/>
      <c r="Q83" s="682"/>
    </row>
    <row r="84" spans="2:17">
      <c r="B84" s="683"/>
      <c r="C84" s="682"/>
      <c r="D84" s="683"/>
      <c r="E84" s="682"/>
      <c r="F84" s="683"/>
      <c r="G84" s="682"/>
      <c r="H84" s="683"/>
      <c r="I84" s="682"/>
      <c r="J84" s="683"/>
      <c r="K84" s="682"/>
      <c r="L84" s="683"/>
      <c r="M84" s="682"/>
      <c r="N84" s="683"/>
      <c r="O84" s="682"/>
      <c r="P84" s="683"/>
      <c r="Q84" s="682"/>
    </row>
    <row r="85" spans="2:17">
      <c r="B85" s="683"/>
      <c r="C85" s="682"/>
      <c r="D85" s="683"/>
      <c r="E85" s="682"/>
      <c r="F85" s="683"/>
      <c r="G85" s="682"/>
      <c r="H85" s="683"/>
      <c r="I85" s="682"/>
      <c r="J85" s="683"/>
      <c r="K85" s="682"/>
      <c r="L85" s="683"/>
      <c r="M85" s="682"/>
      <c r="N85" s="683"/>
      <c r="O85" s="682"/>
      <c r="P85" s="683"/>
      <c r="Q85" s="682"/>
    </row>
    <row r="86" spans="2:17">
      <c r="B86" s="683"/>
      <c r="C86" s="682"/>
      <c r="D86" s="683"/>
      <c r="E86" s="682"/>
      <c r="F86" s="683"/>
      <c r="G86" s="682"/>
      <c r="H86" s="683"/>
      <c r="I86" s="682"/>
      <c r="J86" s="683"/>
      <c r="K86" s="682"/>
      <c r="L86" s="683"/>
      <c r="M86" s="682"/>
      <c r="N86" s="683"/>
      <c r="O86" s="682"/>
      <c r="P86" s="683"/>
      <c r="Q86" s="682"/>
    </row>
    <row r="87" spans="2:17">
      <c r="B87" s="683"/>
      <c r="C87" s="682"/>
      <c r="D87" s="683"/>
      <c r="E87" s="682"/>
      <c r="F87" s="683"/>
      <c r="G87" s="682"/>
      <c r="H87" s="683"/>
      <c r="I87" s="682"/>
      <c r="J87" s="683"/>
      <c r="K87" s="682"/>
      <c r="L87" s="683"/>
      <c r="M87" s="682"/>
      <c r="N87" s="683"/>
      <c r="O87" s="682"/>
      <c r="P87" s="683"/>
      <c r="Q87" s="682"/>
    </row>
    <row r="88" spans="2:17">
      <c r="B88" s="683"/>
      <c r="C88" s="682"/>
      <c r="D88" s="683"/>
      <c r="E88" s="682"/>
      <c r="F88" s="683"/>
      <c r="G88" s="682"/>
      <c r="H88" s="683"/>
      <c r="I88" s="682"/>
      <c r="J88" s="683"/>
      <c r="K88" s="682"/>
      <c r="L88" s="683"/>
      <c r="M88" s="682"/>
      <c r="N88" s="683"/>
      <c r="O88" s="682"/>
      <c r="P88" s="683"/>
      <c r="Q88" s="682"/>
    </row>
    <row r="89" spans="2:17">
      <c r="B89" s="683"/>
      <c r="C89" s="682"/>
      <c r="D89" s="683"/>
      <c r="E89" s="682"/>
      <c r="F89" s="683"/>
      <c r="G89" s="682"/>
      <c r="H89" s="683"/>
      <c r="I89" s="682"/>
      <c r="J89" s="683"/>
      <c r="K89" s="682"/>
      <c r="L89" s="683"/>
      <c r="M89" s="682"/>
      <c r="N89" s="683"/>
      <c r="O89" s="682"/>
      <c r="P89" s="683"/>
      <c r="Q89" s="682"/>
    </row>
    <row r="90" spans="2:17">
      <c r="B90" s="683"/>
      <c r="C90" s="682"/>
      <c r="D90" s="683"/>
      <c r="E90" s="682"/>
      <c r="F90" s="683"/>
      <c r="G90" s="682"/>
      <c r="H90" s="683"/>
      <c r="I90" s="682"/>
      <c r="J90" s="683"/>
      <c r="K90" s="682"/>
      <c r="L90" s="683"/>
      <c r="M90" s="682"/>
      <c r="N90" s="683"/>
      <c r="O90" s="682"/>
      <c r="P90" s="683"/>
      <c r="Q90" s="682"/>
    </row>
    <row r="91" spans="2:17">
      <c r="B91" s="683"/>
      <c r="C91" s="682"/>
      <c r="D91" s="683"/>
      <c r="E91" s="682"/>
      <c r="F91" s="683"/>
      <c r="G91" s="682"/>
      <c r="H91" s="683"/>
      <c r="I91" s="682"/>
      <c r="J91" s="683"/>
      <c r="K91" s="682"/>
      <c r="L91" s="683"/>
      <c r="M91" s="682"/>
      <c r="N91" s="683"/>
      <c r="O91" s="682"/>
      <c r="P91" s="683"/>
      <c r="Q91" s="682"/>
    </row>
    <row r="92" spans="2:17">
      <c r="B92" s="683"/>
      <c r="C92" s="682"/>
      <c r="D92" s="683"/>
      <c r="E92" s="682"/>
      <c r="F92" s="683"/>
      <c r="G92" s="682"/>
      <c r="H92" s="683"/>
      <c r="I92" s="682"/>
      <c r="J92" s="683"/>
      <c r="K92" s="682"/>
      <c r="L92" s="683"/>
      <c r="M92" s="682"/>
      <c r="N92" s="683"/>
      <c r="O92" s="682"/>
      <c r="P92" s="683"/>
      <c r="Q92" s="682"/>
    </row>
    <row r="93" spans="2:17">
      <c r="B93" s="683"/>
      <c r="C93" s="682"/>
      <c r="D93" s="683"/>
      <c r="E93" s="682"/>
      <c r="F93" s="683"/>
      <c r="G93" s="682"/>
      <c r="H93" s="683"/>
      <c r="I93" s="682"/>
      <c r="J93" s="683"/>
      <c r="K93" s="682"/>
      <c r="L93" s="683"/>
      <c r="M93" s="682"/>
      <c r="N93" s="683"/>
      <c r="O93" s="682"/>
      <c r="P93" s="683"/>
      <c r="Q93" s="682"/>
    </row>
    <row r="94" spans="2:17">
      <c r="B94" s="683"/>
      <c r="C94" s="682"/>
      <c r="D94" s="683"/>
      <c r="E94" s="682"/>
      <c r="F94" s="683"/>
      <c r="G94" s="682"/>
      <c r="H94" s="683"/>
      <c r="I94" s="682"/>
      <c r="J94" s="683"/>
      <c r="K94" s="682"/>
      <c r="L94" s="683"/>
      <c r="M94" s="682"/>
      <c r="N94" s="683"/>
      <c r="O94" s="682"/>
      <c r="P94" s="683"/>
      <c r="Q94" s="682"/>
    </row>
    <row r="95" spans="2:17">
      <c r="B95" s="683"/>
      <c r="C95" s="682"/>
      <c r="D95" s="683"/>
      <c r="E95" s="682"/>
      <c r="F95" s="683"/>
      <c r="G95" s="682"/>
      <c r="H95" s="683"/>
      <c r="I95" s="682"/>
      <c r="J95" s="683"/>
      <c r="K95" s="682"/>
      <c r="L95" s="683"/>
      <c r="M95" s="682"/>
      <c r="N95" s="683"/>
      <c r="O95" s="682"/>
      <c r="P95" s="683"/>
      <c r="Q95" s="682"/>
    </row>
    <row r="96" spans="2:17">
      <c r="B96" s="683"/>
      <c r="C96" s="682"/>
      <c r="D96" s="683"/>
      <c r="E96" s="682"/>
      <c r="F96" s="683"/>
      <c r="G96" s="682"/>
      <c r="H96" s="683"/>
      <c r="I96" s="682"/>
      <c r="J96" s="683"/>
      <c r="K96" s="682"/>
      <c r="L96" s="683"/>
      <c r="M96" s="682"/>
      <c r="N96" s="683"/>
      <c r="O96" s="682"/>
      <c r="P96" s="683"/>
      <c r="Q96" s="682"/>
    </row>
    <row r="97" spans="2:17">
      <c r="B97" s="683"/>
      <c r="C97" s="682"/>
      <c r="D97" s="683"/>
      <c r="E97" s="682"/>
      <c r="F97" s="683"/>
      <c r="G97" s="682"/>
      <c r="H97" s="683"/>
      <c r="I97" s="682"/>
      <c r="J97" s="683"/>
      <c r="K97" s="682"/>
      <c r="L97" s="683"/>
      <c r="M97" s="682"/>
      <c r="N97" s="683"/>
      <c r="O97" s="682"/>
      <c r="P97" s="683"/>
      <c r="Q97" s="682"/>
    </row>
    <row r="98" spans="2:17">
      <c r="B98" s="683"/>
      <c r="C98" s="682"/>
      <c r="D98" s="683"/>
      <c r="E98" s="682"/>
      <c r="F98" s="683"/>
      <c r="G98" s="682"/>
      <c r="H98" s="683"/>
      <c r="I98" s="682"/>
      <c r="J98" s="683"/>
      <c r="K98" s="682"/>
      <c r="L98" s="683"/>
      <c r="M98" s="682"/>
      <c r="N98" s="683"/>
      <c r="O98" s="682"/>
      <c r="P98" s="683"/>
      <c r="Q98" s="682"/>
    </row>
    <row r="99" spans="2:17">
      <c r="B99" s="683"/>
      <c r="C99" s="682"/>
      <c r="D99" s="683"/>
      <c r="E99" s="682"/>
      <c r="F99" s="683"/>
      <c r="G99" s="682"/>
      <c r="H99" s="683"/>
      <c r="I99" s="682"/>
      <c r="J99" s="683"/>
      <c r="K99" s="682"/>
      <c r="L99" s="683"/>
      <c r="M99" s="682"/>
      <c r="N99" s="683"/>
      <c r="O99" s="682"/>
      <c r="P99" s="683"/>
      <c r="Q99" s="682"/>
    </row>
    <row r="100" spans="2:17">
      <c r="B100" s="683"/>
      <c r="C100" s="682"/>
      <c r="D100" s="683"/>
      <c r="E100" s="682"/>
      <c r="F100" s="683"/>
      <c r="G100" s="682"/>
      <c r="H100" s="683"/>
      <c r="I100" s="682"/>
      <c r="J100" s="683"/>
      <c r="K100" s="682"/>
      <c r="L100" s="683"/>
      <c r="M100" s="682"/>
      <c r="N100" s="683"/>
      <c r="O100" s="682"/>
      <c r="P100" s="683"/>
      <c r="Q100" s="682"/>
    </row>
    <row r="101" spans="2:17">
      <c r="B101" s="683"/>
      <c r="C101" s="682"/>
      <c r="D101" s="683"/>
      <c r="E101" s="682"/>
      <c r="F101" s="683"/>
      <c r="G101" s="682"/>
      <c r="H101" s="683"/>
      <c r="I101" s="682"/>
      <c r="J101" s="683"/>
      <c r="K101" s="682"/>
      <c r="L101" s="683"/>
      <c r="M101" s="682"/>
      <c r="N101" s="683"/>
      <c r="O101" s="682"/>
      <c r="P101" s="683"/>
      <c r="Q101" s="682"/>
    </row>
    <row r="102" spans="2:17">
      <c r="B102" s="683"/>
      <c r="C102" s="682"/>
      <c r="D102" s="683"/>
      <c r="E102" s="682"/>
      <c r="F102" s="683"/>
      <c r="G102" s="682"/>
      <c r="H102" s="683"/>
      <c r="I102" s="682"/>
      <c r="J102" s="683"/>
      <c r="K102" s="682"/>
      <c r="L102" s="683"/>
      <c r="M102" s="682"/>
      <c r="N102" s="683"/>
      <c r="O102" s="682"/>
      <c r="P102" s="683"/>
      <c r="Q102" s="682"/>
    </row>
    <row r="103" spans="2:17">
      <c r="B103" s="683"/>
      <c r="C103" s="682"/>
      <c r="D103" s="683"/>
      <c r="E103" s="682"/>
      <c r="F103" s="683"/>
      <c r="G103" s="682"/>
      <c r="H103" s="683"/>
      <c r="I103" s="682"/>
      <c r="J103" s="683"/>
      <c r="K103" s="682"/>
      <c r="L103" s="683"/>
      <c r="M103" s="682"/>
      <c r="N103" s="683"/>
      <c r="O103" s="682"/>
      <c r="P103" s="683"/>
      <c r="Q103" s="682"/>
    </row>
    <row r="104" spans="2:17">
      <c r="B104" s="683"/>
      <c r="C104" s="682"/>
      <c r="D104" s="683"/>
      <c r="E104" s="682"/>
      <c r="F104" s="683"/>
      <c r="G104" s="682"/>
      <c r="H104" s="683"/>
      <c r="I104" s="682"/>
      <c r="J104" s="683"/>
      <c r="K104" s="682"/>
      <c r="L104" s="683"/>
      <c r="M104" s="682"/>
      <c r="N104" s="683"/>
      <c r="O104" s="682"/>
      <c r="P104" s="683"/>
      <c r="Q104" s="682"/>
    </row>
    <row r="105" spans="2:17">
      <c r="B105" s="683"/>
      <c r="C105" s="682"/>
      <c r="D105" s="683"/>
      <c r="E105" s="682"/>
      <c r="F105" s="683"/>
      <c r="G105" s="682"/>
      <c r="H105" s="683"/>
      <c r="I105" s="682"/>
      <c r="J105" s="683"/>
      <c r="K105" s="682"/>
      <c r="L105" s="683"/>
      <c r="M105" s="682"/>
      <c r="N105" s="683"/>
      <c r="O105" s="682"/>
      <c r="P105" s="683"/>
      <c r="Q105" s="682"/>
    </row>
    <row r="106" spans="2:17">
      <c r="B106" s="683"/>
      <c r="C106" s="682"/>
      <c r="D106" s="683"/>
      <c r="E106" s="682"/>
      <c r="F106" s="683"/>
      <c r="G106" s="682"/>
      <c r="H106" s="683"/>
      <c r="I106" s="682"/>
      <c r="J106" s="683"/>
      <c r="K106" s="682"/>
      <c r="L106" s="683"/>
      <c r="M106" s="682"/>
      <c r="N106" s="683"/>
      <c r="O106" s="682"/>
      <c r="P106" s="683"/>
      <c r="Q106" s="682"/>
    </row>
    <row r="107" spans="2:17">
      <c r="B107" s="683"/>
      <c r="C107" s="682"/>
      <c r="D107" s="683"/>
      <c r="E107" s="682"/>
      <c r="F107" s="683"/>
      <c r="G107" s="682"/>
      <c r="H107" s="683"/>
      <c r="I107" s="682"/>
      <c r="J107" s="683"/>
      <c r="K107" s="682"/>
      <c r="L107" s="683"/>
      <c r="M107" s="682"/>
      <c r="N107" s="683"/>
      <c r="O107" s="682"/>
      <c r="P107" s="683"/>
      <c r="Q107" s="682"/>
    </row>
    <row r="108" spans="2:17">
      <c r="B108" s="683"/>
      <c r="C108" s="682"/>
      <c r="D108" s="683"/>
      <c r="E108" s="682"/>
      <c r="F108" s="683"/>
      <c r="G108" s="682"/>
      <c r="H108" s="683"/>
      <c r="I108" s="682"/>
      <c r="J108" s="683"/>
      <c r="K108" s="682"/>
      <c r="L108" s="683"/>
      <c r="M108" s="682"/>
      <c r="N108" s="683"/>
      <c r="O108" s="682"/>
      <c r="P108" s="683"/>
      <c r="Q108" s="682"/>
    </row>
    <row r="109" spans="2:17">
      <c r="B109" s="683"/>
      <c r="C109" s="682"/>
      <c r="D109" s="683"/>
      <c r="E109" s="682"/>
      <c r="F109" s="683"/>
      <c r="G109" s="682"/>
      <c r="H109" s="683"/>
      <c r="I109" s="682"/>
      <c r="J109" s="683"/>
      <c r="K109" s="682"/>
      <c r="L109" s="683"/>
      <c r="M109" s="682"/>
      <c r="N109" s="683"/>
      <c r="O109" s="682"/>
      <c r="P109" s="683"/>
      <c r="Q109" s="682"/>
    </row>
    <row r="110" spans="2:17">
      <c r="B110" s="683"/>
      <c r="C110" s="682"/>
      <c r="D110" s="683"/>
      <c r="E110" s="682"/>
      <c r="F110" s="683"/>
      <c r="G110" s="682"/>
      <c r="H110" s="683"/>
      <c r="I110" s="682"/>
      <c r="J110" s="683"/>
      <c r="K110" s="682"/>
      <c r="L110" s="683"/>
      <c r="M110" s="682"/>
      <c r="N110" s="683"/>
      <c r="O110" s="682"/>
      <c r="P110" s="683"/>
      <c r="Q110" s="682"/>
    </row>
    <row r="111" spans="2:17">
      <c r="B111" s="683"/>
      <c r="C111" s="682"/>
      <c r="D111" s="683"/>
      <c r="E111" s="682"/>
      <c r="F111" s="683"/>
      <c r="G111" s="682"/>
      <c r="H111" s="683"/>
      <c r="I111" s="682"/>
      <c r="J111" s="683"/>
      <c r="K111" s="682"/>
      <c r="L111" s="683"/>
      <c r="M111" s="682"/>
      <c r="N111" s="683"/>
      <c r="O111" s="682"/>
      <c r="P111" s="683"/>
      <c r="Q111" s="682"/>
    </row>
    <row r="112" spans="2:17">
      <c r="B112" s="683"/>
      <c r="C112" s="682"/>
      <c r="D112" s="683"/>
      <c r="E112" s="682"/>
      <c r="F112" s="683"/>
      <c r="G112" s="682"/>
      <c r="H112" s="683"/>
      <c r="I112" s="682"/>
      <c r="J112" s="683"/>
      <c r="K112" s="682"/>
      <c r="L112" s="683"/>
      <c r="M112" s="682"/>
      <c r="N112" s="683"/>
      <c r="O112" s="682"/>
      <c r="P112" s="683"/>
      <c r="Q112" s="682"/>
    </row>
    <row r="113" spans="2:17">
      <c r="B113" s="683"/>
      <c r="C113" s="682"/>
      <c r="D113" s="683"/>
      <c r="E113" s="682"/>
      <c r="F113" s="683"/>
      <c r="G113" s="682"/>
      <c r="H113" s="683"/>
      <c r="I113" s="682"/>
      <c r="J113" s="683"/>
      <c r="K113" s="682"/>
      <c r="L113" s="683"/>
      <c r="M113" s="682"/>
      <c r="N113" s="683"/>
      <c r="O113" s="682"/>
      <c r="P113" s="683"/>
      <c r="Q113" s="682"/>
    </row>
    <row r="114" spans="2:17">
      <c r="B114" s="683"/>
      <c r="C114" s="682"/>
      <c r="D114" s="683"/>
      <c r="E114" s="682"/>
      <c r="F114" s="683"/>
      <c r="G114" s="682"/>
      <c r="H114" s="683"/>
      <c r="I114" s="682"/>
      <c r="J114" s="683"/>
      <c r="K114" s="682"/>
      <c r="L114" s="683"/>
      <c r="M114" s="682"/>
      <c r="N114" s="683"/>
      <c r="O114" s="682"/>
      <c r="P114" s="683"/>
      <c r="Q114" s="682"/>
    </row>
    <row r="115" spans="2:17">
      <c r="B115" s="683"/>
      <c r="C115" s="682"/>
      <c r="D115" s="683"/>
      <c r="E115" s="682"/>
      <c r="F115" s="683"/>
      <c r="G115" s="682"/>
      <c r="H115" s="683"/>
      <c r="I115" s="682"/>
      <c r="J115" s="683"/>
      <c r="K115" s="682"/>
      <c r="L115" s="683"/>
      <c r="M115" s="682"/>
      <c r="N115" s="683"/>
      <c r="O115" s="682"/>
      <c r="P115" s="683"/>
      <c r="Q115" s="682"/>
    </row>
  </sheetData>
  <pageMargins left="0.7" right="0.7" top="0.75" bottom="0.75" header="0.3" footer="0.3"/>
  <pageSetup scale="94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E115"/>
  <sheetViews>
    <sheetView showGridLines="0" showOutlineSymbols="0" zoomScaleNormal="100" workbookViewId="0"/>
  </sheetViews>
  <sheetFormatPr defaultColWidth="11.7109375" defaultRowHeight="15"/>
  <cols>
    <col min="1" max="1" width="6.7109375" style="627" customWidth="1"/>
    <col min="2" max="2" width="5.85546875" style="627" customWidth="1"/>
    <col min="3" max="3" width="6.5703125" style="627" customWidth="1"/>
    <col min="4" max="4" width="4.42578125" style="627" customWidth="1"/>
    <col min="5" max="5" width="6.5703125" style="627" customWidth="1"/>
    <col min="6" max="6" width="5.85546875" style="627" customWidth="1"/>
    <col min="7" max="7" width="6.5703125" style="627" customWidth="1"/>
    <col min="8" max="8" width="5.85546875" style="627" bestFit="1" customWidth="1"/>
    <col min="9" max="9" width="6.5703125" style="627" customWidth="1"/>
    <col min="10" max="10" width="4.42578125" style="627" customWidth="1"/>
    <col min="11" max="11" width="6.5703125" style="627" customWidth="1"/>
    <col min="12" max="12" width="5.85546875" style="627" customWidth="1"/>
    <col min="13" max="13" width="6.5703125" style="627" customWidth="1"/>
    <col min="14" max="14" width="5.5703125" style="627" customWidth="1"/>
    <col min="15" max="15" width="6.5703125" style="627" customWidth="1"/>
    <col min="16" max="16" width="4.42578125" style="627" customWidth="1"/>
    <col min="17" max="17" width="6.5703125" style="627" customWidth="1"/>
    <col min="18" max="135" width="11.7109375" style="627" customWidth="1"/>
    <col min="136" max="256" width="11.7109375" style="684"/>
    <col min="257" max="257" width="6.7109375" style="684" customWidth="1"/>
    <col min="258" max="258" width="5.85546875" style="684" customWidth="1"/>
    <col min="259" max="259" width="6.5703125" style="684" customWidth="1"/>
    <col min="260" max="260" width="4.42578125" style="684" customWidth="1"/>
    <col min="261" max="261" width="6.5703125" style="684" customWidth="1"/>
    <col min="262" max="262" width="5.85546875" style="684" customWidth="1"/>
    <col min="263" max="263" width="6.5703125" style="684" customWidth="1"/>
    <col min="264" max="264" width="5.85546875" style="684" bestFit="1" customWidth="1"/>
    <col min="265" max="265" width="6.5703125" style="684" customWidth="1"/>
    <col min="266" max="266" width="4.42578125" style="684" customWidth="1"/>
    <col min="267" max="267" width="6.5703125" style="684" customWidth="1"/>
    <col min="268" max="268" width="5.85546875" style="684" customWidth="1"/>
    <col min="269" max="269" width="6.5703125" style="684" customWidth="1"/>
    <col min="270" max="270" width="5.5703125" style="684" customWidth="1"/>
    <col min="271" max="271" width="6.5703125" style="684" customWidth="1"/>
    <col min="272" max="272" width="4.42578125" style="684" customWidth="1"/>
    <col min="273" max="273" width="6.5703125" style="684" customWidth="1"/>
    <col min="274" max="391" width="11.7109375" style="684" customWidth="1"/>
    <col min="392" max="512" width="11.7109375" style="684"/>
    <col min="513" max="513" width="6.7109375" style="684" customWidth="1"/>
    <col min="514" max="514" width="5.85546875" style="684" customWidth="1"/>
    <col min="515" max="515" width="6.5703125" style="684" customWidth="1"/>
    <col min="516" max="516" width="4.42578125" style="684" customWidth="1"/>
    <col min="517" max="517" width="6.5703125" style="684" customWidth="1"/>
    <col min="518" max="518" width="5.85546875" style="684" customWidth="1"/>
    <col min="519" max="519" width="6.5703125" style="684" customWidth="1"/>
    <col min="520" max="520" width="5.85546875" style="684" bestFit="1" customWidth="1"/>
    <col min="521" max="521" width="6.5703125" style="684" customWidth="1"/>
    <col min="522" max="522" width="4.42578125" style="684" customWidth="1"/>
    <col min="523" max="523" width="6.5703125" style="684" customWidth="1"/>
    <col min="524" max="524" width="5.85546875" style="684" customWidth="1"/>
    <col min="525" max="525" width="6.5703125" style="684" customWidth="1"/>
    <col min="526" max="526" width="5.5703125" style="684" customWidth="1"/>
    <col min="527" max="527" width="6.5703125" style="684" customWidth="1"/>
    <col min="528" max="528" width="4.42578125" style="684" customWidth="1"/>
    <col min="529" max="529" width="6.5703125" style="684" customWidth="1"/>
    <col min="530" max="647" width="11.7109375" style="684" customWidth="1"/>
    <col min="648" max="768" width="11.7109375" style="684"/>
    <col min="769" max="769" width="6.7109375" style="684" customWidth="1"/>
    <col min="770" max="770" width="5.85546875" style="684" customWidth="1"/>
    <col min="771" max="771" width="6.5703125" style="684" customWidth="1"/>
    <col min="772" max="772" width="4.42578125" style="684" customWidth="1"/>
    <col min="773" max="773" width="6.5703125" style="684" customWidth="1"/>
    <col min="774" max="774" width="5.85546875" style="684" customWidth="1"/>
    <col min="775" max="775" width="6.5703125" style="684" customWidth="1"/>
    <col min="776" max="776" width="5.85546875" style="684" bestFit="1" customWidth="1"/>
    <col min="777" max="777" width="6.5703125" style="684" customWidth="1"/>
    <col min="778" max="778" width="4.42578125" style="684" customWidth="1"/>
    <col min="779" max="779" width="6.5703125" style="684" customWidth="1"/>
    <col min="780" max="780" width="5.85546875" style="684" customWidth="1"/>
    <col min="781" max="781" width="6.5703125" style="684" customWidth="1"/>
    <col min="782" max="782" width="5.5703125" style="684" customWidth="1"/>
    <col min="783" max="783" width="6.5703125" style="684" customWidth="1"/>
    <col min="784" max="784" width="4.42578125" style="684" customWidth="1"/>
    <col min="785" max="785" width="6.5703125" style="684" customWidth="1"/>
    <col min="786" max="903" width="11.7109375" style="684" customWidth="1"/>
    <col min="904" max="1024" width="11.7109375" style="684"/>
    <col min="1025" max="1025" width="6.7109375" style="684" customWidth="1"/>
    <col min="1026" max="1026" width="5.85546875" style="684" customWidth="1"/>
    <col min="1027" max="1027" width="6.5703125" style="684" customWidth="1"/>
    <col min="1028" max="1028" width="4.42578125" style="684" customWidth="1"/>
    <col min="1029" max="1029" width="6.5703125" style="684" customWidth="1"/>
    <col min="1030" max="1030" width="5.85546875" style="684" customWidth="1"/>
    <col min="1031" max="1031" width="6.5703125" style="684" customWidth="1"/>
    <col min="1032" max="1032" width="5.85546875" style="684" bestFit="1" customWidth="1"/>
    <col min="1033" max="1033" width="6.5703125" style="684" customWidth="1"/>
    <col min="1034" max="1034" width="4.42578125" style="684" customWidth="1"/>
    <col min="1035" max="1035" width="6.5703125" style="684" customWidth="1"/>
    <col min="1036" max="1036" width="5.85546875" style="684" customWidth="1"/>
    <col min="1037" max="1037" width="6.5703125" style="684" customWidth="1"/>
    <col min="1038" max="1038" width="5.5703125" style="684" customWidth="1"/>
    <col min="1039" max="1039" width="6.5703125" style="684" customWidth="1"/>
    <col min="1040" max="1040" width="4.42578125" style="684" customWidth="1"/>
    <col min="1041" max="1041" width="6.5703125" style="684" customWidth="1"/>
    <col min="1042" max="1159" width="11.7109375" style="684" customWidth="1"/>
    <col min="1160" max="1280" width="11.7109375" style="684"/>
    <col min="1281" max="1281" width="6.7109375" style="684" customWidth="1"/>
    <col min="1282" max="1282" width="5.85546875" style="684" customWidth="1"/>
    <col min="1283" max="1283" width="6.5703125" style="684" customWidth="1"/>
    <col min="1284" max="1284" width="4.42578125" style="684" customWidth="1"/>
    <col min="1285" max="1285" width="6.5703125" style="684" customWidth="1"/>
    <col min="1286" max="1286" width="5.85546875" style="684" customWidth="1"/>
    <col min="1287" max="1287" width="6.5703125" style="684" customWidth="1"/>
    <col min="1288" max="1288" width="5.85546875" style="684" bestFit="1" customWidth="1"/>
    <col min="1289" max="1289" width="6.5703125" style="684" customWidth="1"/>
    <col min="1290" max="1290" width="4.42578125" style="684" customWidth="1"/>
    <col min="1291" max="1291" width="6.5703125" style="684" customWidth="1"/>
    <col min="1292" max="1292" width="5.85546875" style="684" customWidth="1"/>
    <col min="1293" max="1293" width="6.5703125" style="684" customWidth="1"/>
    <col min="1294" max="1294" width="5.5703125" style="684" customWidth="1"/>
    <col min="1295" max="1295" width="6.5703125" style="684" customWidth="1"/>
    <col min="1296" max="1296" width="4.42578125" style="684" customWidth="1"/>
    <col min="1297" max="1297" width="6.5703125" style="684" customWidth="1"/>
    <col min="1298" max="1415" width="11.7109375" style="684" customWidth="1"/>
    <col min="1416" max="1536" width="11.7109375" style="684"/>
    <col min="1537" max="1537" width="6.7109375" style="684" customWidth="1"/>
    <col min="1538" max="1538" width="5.85546875" style="684" customWidth="1"/>
    <col min="1539" max="1539" width="6.5703125" style="684" customWidth="1"/>
    <col min="1540" max="1540" width="4.42578125" style="684" customWidth="1"/>
    <col min="1541" max="1541" width="6.5703125" style="684" customWidth="1"/>
    <col min="1542" max="1542" width="5.85546875" style="684" customWidth="1"/>
    <col min="1543" max="1543" width="6.5703125" style="684" customWidth="1"/>
    <col min="1544" max="1544" width="5.85546875" style="684" bestFit="1" customWidth="1"/>
    <col min="1545" max="1545" width="6.5703125" style="684" customWidth="1"/>
    <col min="1546" max="1546" width="4.42578125" style="684" customWidth="1"/>
    <col min="1547" max="1547" width="6.5703125" style="684" customWidth="1"/>
    <col min="1548" max="1548" width="5.85546875" style="684" customWidth="1"/>
    <col min="1549" max="1549" width="6.5703125" style="684" customWidth="1"/>
    <col min="1550" max="1550" width="5.5703125" style="684" customWidth="1"/>
    <col min="1551" max="1551" width="6.5703125" style="684" customWidth="1"/>
    <col min="1552" max="1552" width="4.42578125" style="684" customWidth="1"/>
    <col min="1553" max="1553" width="6.5703125" style="684" customWidth="1"/>
    <col min="1554" max="1671" width="11.7109375" style="684" customWidth="1"/>
    <col min="1672" max="1792" width="11.7109375" style="684"/>
    <col min="1793" max="1793" width="6.7109375" style="684" customWidth="1"/>
    <col min="1794" max="1794" width="5.85546875" style="684" customWidth="1"/>
    <col min="1795" max="1795" width="6.5703125" style="684" customWidth="1"/>
    <col min="1796" max="1796" width="4.42578125" style="684" customWidth="1"/>
    <col min="1797" max="1797" width="6.5703125" style="684" customWidth="1"/>
    <col min="1798" max="1798" width="5.85546875" style="684" customWidth="1"/>
    <col min="1799" max="1799" width="6.5703125" style="684" customWidth="1"/>
    <col min="1800" max="1800" width="5.85546875" style="684" bestFit="1" customWidth="1"/>
    <col min="1801" max="1801" width="6.5703125" style="684" customWidth="1"/>
    <col min="1802" max="1802" width="4.42578125" style="684" customWidth="1"/>
    <col min="1803" max="1803" width="6.5703125" style="684" customWidth="1"/>
    <col min="1804" max="1804" width="5.85546875" style="684" customWidth="1"/>
    <col min="1805" max="1805" width="6.5703125" style="684" customWidth="1"/>
    <col min="1806" max="1806" width="5.5703125" style="684" customWidth="1"/>
    <col min="1807" max="1807" width="6.5703125" style="684" customWidth="1"/>
    <col min="1808" max="1808" width="4.42578125" style="684" customWidth="1"/>
    <col min="1809" max="1809" width="6.5703125" style="684" customWidth="1"/>
    <col min="1810" max="1927" width="11.7109375" style="684" customWidth="1"/>
    <col min="1928" max="2048" width="11.7109375" style="684"/>
    <col min="2049" max="2049" width="6.7109375" style="684" customWidth="1"/>
    <col min="2050" max="2050" width="5.85546875" style="684" customWidth="1"/>
    <col min="2051" max="2051" width="6.5703125" style="684" customWidth="1"/>
    <col min="2052" max="2052" width="4.42578125" style="684" customWidth="1"/>
    <col min="2053" max="2053" width="6.5703125" style="684" customWidth="1"/>
    <col min="2054" max="2054" width="5.85546875" style="684" customWidth="1"/>
    <col min="2055" max="2055" width="6.5703125" style="684" customWidth="1"/>
    <col min="2056" max="2056" width="5.85546875" style="684" bestFit="1" customWidth="1"/>
    <col min="2057" max="2057" width="6.5703125" style="684" customWidth="1"/>
    <col min="2058" max="2058" width="4.42578125" style="684" customWidth="1"/>
    <col min="2059" max="2059" width="6.5703125" style="684" customWidth="1"/>
    <col min="2060" max="2060" width="5.85546875" style="684" customWidth="1"/>
    <col min="2061" max="2061" width="6.5703125" style="684" customWidth="1"/>
    <col min="2062" max="2062" width="5.5703125" style="684" customWidth="1"/>
    <col min="2063" max="2063" width="6.5703125" style="684" customWidth="1"/>
    <col min="2064" max="2064" width="4.42578125" style="684" customWidth="1"/>
    <col min="2065" max="2065" width="6.5703125" style="684" customWidth="1"/>
    <col min="2066" max="2183" width="11.7109375" style="684" customWidth="1"/>
    <col min="2184" max="2304" width="11.7109375" style="684"/>
    <col min="2305" max="2305" width="6.7109375" style="684" customWidth="1"/>
    <col min="2306" max="2306" width="5.85546875" style="684" customWidth="1"/>
    <col min="2307" max="2307" width="6.5703125" style="684" customWidth="1"/>
    <col min="2308" max="2308" width="4.42578125" style="684" customWidth="1"/>
    <col min="2309" max="2309" width="6.5703125" style="684" customWidth="1"/>
    <col min="2310" max="2310" width="5.85546875" style="684" customWidth="1"/>
    <col min="2311" max="2311" width="6.5703125" style="684" customWidth="1"/>
    <col min="2312" max="2312" width="5.85546875" style="684" bestFit="1" customWidth="1"/>
    <col min="2313" max="2313" width="6.5703125" style="684" customWidth="1"/>
    <col min="2314" max="2314" width="4.42578125" style="684" customWidth="1"/>
    <col min="2315" max="2315" width="6.5703125" style="684" customWidth="1"/>
    <col min="2316" max="2316" width="5.85546875" style="684" customWidth="1"/>
    <col min="2317" max="2317" width="6.5703125" style="684" customWidth="1"/>
    <col min="2318" max="2318" width="5.5703125" style="684" customWidth="1"/>
    <col min="2319" max="2319" width="6.5703125" style="684" customWidth="1"/>
    <col min="2320" max="2320" width="4.42578125" style="684" customWidth="1"/>
    <col min="2321" max="2321" width="6.5703125" style="684" customWidth="1"/>
    <col min="2322" max="2439" width="11.7109375" style="684" customWidth="1"/>
    <col min="2440" max="2560" width="11.7109375" style="684"/>
    <col min="2561" max="2561" width="6.7109375" style="684" customWidth="1"/>
    <col min="2562" max="2562" width="5.85546875" style="684" customWidth="1"/>
    <col min="2563" max="2563" width="6.5703125" style="684" customWidth="1"/>
    <col min="2564" max="2564" width="4.42578125" style="684" customWidth="1"/>
    <col min="2565" max="2565" width="6.5703125" style="684" customWidth="1"/>
    <col min="2566" max="2566" width="5.85546875" style="684" customWidth="1"/>
    <col min="2567" max="2567" width="6.5703125" style="684" customWidth="1"/>
    <col min="2568" max="2568" width="5.85546875" style="684" bestFit="1" customWidth="1"/>
    <col min="2569" max="2569" width="6.5703125" style="684" customWidth="1"/>
    <col min="2570" max="2570" width="4.42578125" style="684" customWidth="1"/>
    <col min="2571" max="2571" width="6.5703125" style="684" customWidth="1"/>
    <col min="2572" max="2572" width="5.85546875" style="684" customWidth="1"/>
    <col min="2573" max="2573" width="6.5703125" style="684" customWidth="1"/>
    <col min="2574" max="2574" width="5.5703125" style="684" customWidth="1"/>
    <col min="2575" max="2575" width="6.5703125" style="684" customWidth="1"/>
    <col min="2576" max="2576" width="4.42578125" style="684" customWidth="1"/>
    <col min="2577" max="2577" width="6.5703125" style="684" customWidth="1"/>
    <col min="2578" max="2695" width="11.7109375" style="684" customWidth="1"/>
    <col min="2696" max="2816" width="11.7109375" style="684"/>
    <col min="2817" max="2817" width="6.7109375" style="684" customWidth="1"/>
    <col min="2818" max="2818" width="5.85546875" style="684" customWidth="1"/>
    <col min="2819" max="2819" width="6.5703125" style="684" customWidth="1"/>
    <col min="2820" max="2820" width="4.42578125" style="684" customWidth="1"/>
    <col min="2821" max="2821" width="6.5703125" style="684" customWidth="1"/>
    <col min="2822" max="2822" width="5.85546875" style="684" customWidth="1"/>
    <col min="2823" max="2823" width="6.5703125" style="684" customWidth="1"/>
    <col min="2824" max="2824" width="5.85546875" style="684" bestFit="1" customWidth="1"/>
    <col min="2825" max="2825" width="6.5703125" style="684" customWidth="1"/>
    <col min="2826" max="2826" width="4.42578125" style="684" customWidth="1"/>
    <col min="2827" max="2827" width="6.5703125" style="684" customWidth="1"/>
    <col min="2828" max="2828" width="5.85546875" style="684" customWidth="1"/>
    <col min="2829" max="2829" width="6.5703125" style="684" customWidth="1"/>
    <col min="2830" max="2830" width="5.5703125" style="684" customWidth="1"/>
    <col min="2831" max="2831" width="6.5703125" style="684" customWidth="1"/>
    <col min="2832" max="2832" width="4.42578125" style="684" customWidth="1"/>
    <col min="2833" max="2833" width="6.5703125" style="684" customWidth="1"/>
    <col min="2834" max="2951" width="11.7109375" style="684" customWidth="1"/>
    <col min="2952" max="3072" width="11.7109375" style="684"/>
    <col min="3073" max="3073" width="6.7109375" style="684" customWidth="1"/>
    <col min="3074" max="3074" width="5.85546875" style="684" customWidth="1"/>
    <col min="3075" max="3075" width="6.5703125" style="684" customWidth="1"/>
    <col min="3076" max="3076" width="4.42578125" style="684" customWidth="1"/>
    <col min="3077" max="3077" width="6.5703125" style="684" customWidth="1"/>
    <col min="3078" max="3078" width="5.85546875" style="684" customWidth="1"/>
    <col min="3079" max="3079" width="6.5703125" style="684" customWidth="1"/>
    <col min="3080" max="3080" width="5.85546875" style="684" bestFit="1" customWidth="1"/>
    <col min="3081" max="3081" width="6.5703125" style="684" customWidth="1"/>
    <col min="3082" max="3082" width="4.42578125" style="684" customWidth="1"/>
    <col min="3083" max="3083" width="6.5703125" style="684" customWidth="1"/>
    <col min="3084" max="3084" width="5.85546875" style="684" customWidth="1"/>
    <col min="3085" max="3085" width="6.5703125" style="684" customWidth="1"/>
    <col min="3086" max="3086" width="5.5703125" style="684" customWidth="1"/>
    <col min="3087" max="3087" width="6.5703125" style="684" customWidth="1"/>
    <col min="3088" max="3088" width="4.42578125" style="684" customWidth="1"/>
    <col min="3089" max="3089" width="6.5703125" style="684" customWidth="1"/>
    <col min="3090" max="3207" width="11.7109375" style="684" customWidth="1"/>
    <col min="3208" max="3328" width="11.7109375" style="684"/>
    <col min="3329" max="3329" width="6.7109375" style="684" customWidth="1"/>
    <col min="3330" max="3330" width="5.85546875" style="684" customWidth="1"/>
    <col min="3331" max="3331" width="6.5703125" style="684" customWidth="1"/>
    <col min="3332" max="3332" width="4.42578125" style="684" customWidth="1"/>
    <col min="3333" max="3333" width="6.5703125" style="684" customWidth="1"/>
    <col min="3334" max="3334" width="5.85546875" style="684" customWidth="1"/>
    <col min="3335" max="3335" width="6.5703125" style="684" customWidth="1"/>
    <col min="3336" max="3336" width="5.85546875" style="684" bestFit="1" customWidth="1"/>
    <col min="3337" max="3337" width="6.5703125" style="684" customWidth="1"/>
    <col min="3338" max="3338" width="4.42578125" style="684" customWidth="1"/>
    <col min="3339" max="3339" width="6.5703125" style="684" customWidth="1"/>
    <col min="3340" max="3340" width="5.85546875" style="684" customWidth="1"/>
    <col min="3341" max="3341" width="6.5703125" style="684" customWidth="1"/>
    <col min="3342" max="3342" width="5.5703125" style="684" customWidth="1"/>
    <col min="3343" max="3343" width="6.5703125" style="684" customWidth="1"/>
    <col min="3344" max="3344" width="4.42578125" style="684" customWidth="1"/>
    <col min="3345" max="3345" width="6.5703125" style="684" customWidth="1"/>
    <col min="3346" max="3463" width="11.7109375" style="684" customWidth="1"/>
    <col min="3464" max="3584" width="11.7109375" style="684"/>
    <col min="3585" max="3585" width="6.7109375" style="684" customWidth="1"/>
    <col min="3586" max="3586" width="5.85546875" style="684" customWidth="1"/>
    <col min="3587" max="3587" width="6.5703125" style="684" customWidth="1"/>
    <col min="3588" max="3588" width="4.42578125" style="684" customWidth="1"/>
    <col min="3589" max="3589" width="6.5703125" style="684" customWidth="1"/>
    <col min="3590" max="3590" width="5.85546875" style="684" customWidth="1"/>
    <col min="3591" max="3591" width="6.5703125" style="684" customWidth="1"/>
    <col min="3592" max="3592" width="5.85546875" style="684" bestFit="1" customWidth="1"/>
    <col min="3593" max="3593" width="6.5703125" style="684" customWidth="1"/>
    <col min="3594" max="3594" width="4.42578125" style="684" customWidth="1"/>
    <col min="3595" max="3595" width="6.5703125" style="684" customWidth="1"/>
    <col min="3596" max="3596" width="5.85546875" style="684" customWidth="1"/>
    <col min="3597" max="3597" width="6.5703125" style="684" customWidth="1"/>
    <col min="3598" max="3598" width="5.5703125" style="684" customWidth="1"/>
    <col min="3599" max="3599" width="6.5703125" style="684" customWidth="1"/>
    <col min="3600" max="3600" width="4.42578125" style="684" customWidth="1"/>
    <col min="3601" max="3601" width="6.5703125" style="684" customWidth="1"/>
    <col min="3602" max="3719" width="11.7109375" style="684" customWidth="1"/>
    <col min="3720" max="3840" width="11.7109375" style="684"/>
    <col min="3841" max="3841" width="6.7109375" style="684" customWidth="1"/>
    <col min="3842" max="3842" width="5.85546875" style="684" customWidth="1"/>
    <col min="3843" max="3843" width="6.5703125" style="684" customWidth="1"/>
    <col min="3844" max="3844" width="4.42578125" style="684" customWidth="1"/>
    <col min="3845" max="3845" width="6.5703125" style="684" customWidth="1"/>
    <col min="3846" max="3846" width="5.85546875" style="684" customWidth="1"/>
    <col min="3847" max="3847" width="6.5703125" style="684" customWidth="1"/>
    <col min="3848" max="3848" width="5.85546875" style="684" bestFit="1" customWidth="1"/>
    <col min="3849" max="3849" width="6.5703125" style="684" customWidth="1"/>
    <col min="3850" max="3850" width="4.42578125" style="684" customWidth="1"/>
    <col min="3851" max="3851" width="6.5703125" style="684" customWidth="1"/>
    <col min="3852" max="3852" width="5.85546875" style="684" customWidth="1"/>
    <col min="3853" max="3853" width="6.5703125" style="684" customWidth="1"/>
    <col min="3854" max="3854" width="5.5703125" style="684" customWidth="1"/>
    <col min="3855" max="3855" width="6.5703125" style="684" customWidth="1"/>
    <col min="3856" max="3856" width="4.42578125" style="684" customWidth="1"/>
    <col min="3857" max="3857" width="6.5703125" style="684" customWidth="1"/>
    <col min="3858" max="3975" width="11.7109375" style="684" customWidth="1"/>
    <col min="3976" max="4096" width="11.7109375" style="684"/>
    <col min="4097" max="4097" width="6.7109375" style="684" customWidth="1"/>
    <col min="4098" max="4098" width="5.85546875" style="684" customWidth="1"/>
    <col min="4099" max="4099" width="6.5703125" style="684" customWidth="1"/>
    <col min="4100" max="4100" width="4.42578125" style="684" customWidth="1"/>
    <col min="4101" max="4101" width="6.5703125" style="684" customWidth="1"/>
    <col min="4102" max="4102" width="5.85546875" style="684" customWidth="1"/>
    <col min="4103" max="4103" width="6.5703125" style="684" customWidth="1"/>
    <col min="4104" max="4104" width="5.85546875" style="684" bestFit="1" customWidth="1"/>
    <col min="4105" max="4105" width="6.5703125" style="684" customWidth="1"/>
    <col min="4106" max="4106" width="4.42578125" style="684" customWidth="1"/>
    <col min="4107" max="4107" width="6.5703125" style="684" customWidth="1"/>
    <col min="4108" max="4108" width="5.85546875" style="684" customWidth="1"/>
    <col min="4109" max="4109" width="6.5703125" style="684" customWidth="1"/>
    <col min="4110" max="4110" width="5.5703125" style="684" customWidth="1"/>
    <col min="4111" max="4111" width="6.5703125" style="684" customWidth="1"/>
    <col min="4112" max="4112" width="4.42578125" style="684" customWidth="1"/>
    <col min="4113" max="4113" width="6.5703125" style="684" customWidth="1"/>
    <col min="4114" max="4231" width="11.7109375" style="684" customWidth="1"/>
    <col min="4232" max="4352" width="11.7109375" style="684"/>
    <col min="4353" max="4353" width="6.7109375" style="684" customWidth="1"/>
    <col min="4354" max="4354" width="5.85546875" style="684" customWidth="1"/>
    <col min="4355" max="4355" width="6.5703125" style="684" customWidth="1"/>
    <col min="4356" max="4356" width="4.42578125" style="684" customWidth="1"/>
    <col min="4357" max="4357" width="6.5703125" style="684" customWidth="1"/>
    <col min="4358" max="4358" width="5.85546875" style="684" customWidth="1"/>
    <col min="4359" max="4359" width="6.5703125" style="684" customWidth="1"/>
    <col min="4360" max="4360" width="5.85546875" style="684" bestFit="1" customWidth="1"/>
    <col min="4361" max="4361" width="6.5703125" style="684" customWidth="1"/>
    <col min="4362" max="4362" width="4.42578125" style="684" customWidth="1"/>
    <col min="4363" max="4363" width="6.5703125" style="684" customWidth="1"/>
    <col min="4364" max="4364" width="5.85546875" style="684" customWidth="1"/>
    <col min="4365" max="4365" width="6.5703125" style="684" customWidth="1"/>
    <col min="4366" max="4366" width="5.5703125" style="684" customWidth="1"/>
    <col min="4367" max="4367" width="6.5703125" style="684" customWidth="1"/>
    <col min="4368" max="4368" width="4.42578125" style="684" customWidth="1"/>
    <col min="4369" max="4369" width="6.5703125" style="684" customWidth="1"/>
    <col min="4370" max="4487" width="11.7109375" style="684" customWidth="1"/>
    <col min="4488" max="4608" width="11.7109375" style="684"/>
    <col min="4609" max="4609" width="6.7109375" style="684" customWidth="1"/>
    <col min="4610" max="4610" width="5.85546875" style="684" customWidth="1"/>
    <col min="4611" max="4611" width="6.5703125" style="684" customWidth="1"/>
    <col min="4612" max="4612" width="4.42578125" style="684" customWidth="1"/>
    <col min="4613" max="4613" width="6.5703125" style="684" customWidth="1"/>
    <col min="4614" max="4614" width="5.85546875" style="684" customWidth="1"/>
    <col min="4615" max="4615" width="6.5703125" style="684" customWidth="1"/>
    <col min="4616" max="4616" width="5.85546875" style="684" bestFit="1" customWidth="1"/>
    <col min="4617" max="4617" width="6.5703125" style="684" customWidth="1"/>
    <col min="4618" max="4618" width="4.42578125" style="684" customWidth="1"/>
    <col min="4619" max="4619" width="6.5703125" style="684" customWidth="1"/>
    <col min="4620" max="4620" width="5.85546875" style="684" customWidth="1"/>
    <col min="4621" max="4621" width="6.5703125" style="684" customWidth="1"/>
    <col min="4622" max="4622" width="5.5703125" style="684" customWidth="1"/>
    <col min="4623" max="4623" width="6.5703125" style="684" customWidth="1"/>
    <col min="4624" max="4624" width="4.42578125" style="684" customWidth="1"/>
    <col min="4625" max="4625" width="6.5703125" style="684" customWidth="1"/>
    <col min="4626" max="4743" width="11.7109375" style="684" customWidth="1"/>
    <col min="4744" max="4864" width="11.7109375" style="684"/>
    <col min="4865" max="4865" width="6.7109375" style="684" customWidth="1"/>
    <col min="4866" max="4866" width="5.85546875" style="684" customWidth="1"/>
    <col min="4867" max="4867" width="6.5703125" style="684" customWidth="1"/>
    <col min="4868" max="4868" width="4.42578125" style="684" customWidth="1"/>
    <col min="4869" max="4869" width="6.5703125" style="684" customWidth="1"/>
    <col min="4870" max="4870" width="5.85546875" style="684" customWidth="1"/>
    <col min="4871" max="4871" width="6.5703125" style="684" customWidth="1"/>
    <col min="4872" max="4872" width="5.85546875" style="684" bestFit="1" customWidth="1"/>
    <col min="4873" max="4873" width="6.5703125" style="684" customWidth="1"/>
    <col min="4874" max="4874" width="4.42578125" style="684" customWidth="1"/>
    <col min="4875" max="4875" width="6.5703125" style="684" customWidth="1"/>
    <col min="4876" max="4876" width="5.85546875" style="684" customWidth="1"/>
    <col min="4877" max="4877" width="6.5703125" style="684" customWidth="1"/>
    <col min="4878" max="4878" width="5.5703125" style="684" customWidth="1"/>
    <col min="4879" max="4879" width="6.5703125" style="684" customWidth="1"/>
    <col min="4880" max="4880" width="4.42578125" style="684" customWidth="1"/>
    <col min="4881" max="4881" width="6.5703125" style="684" customWidth="1"/>
    <col min="4882" max="4999" width="11.7109375" style="684" customWidth="1"/>
    <col min="5000" max="5120" width="11.7109375" style="684"/>
    <col min="5121" max="5121" width="6.7109375" style="684" customWidth="1"/>
    <col min="5122" max="5122" width="5.85546875" style="684" customWidth="1"/>
    <col min="5123" max="5123" width="6.5703125" style="684" customWidth="1"/>
    <col min="5124" max="5124" width="4.42578125" style="684" customWidth="1"/>
    <col min="5125" max="5125" width="6.5703125" style="684" customWidth="1"/>
    <col min="5126" max="5126" width="5.85546875" style="684" customWidth="1"/>
    <col min="5127" max="5127" width="6.5703125" style="684" customWidth="1"/>
    <col min="5128" max="5128" width="5.85546875" style="684" bestFit="1" customWidth="1"/>
    <col min="5129" max="5129" width="6.5703125" style="684" customWidth="1"/>
    <col min="5130" max="5130" width="4.42578125" style="684" customWidth="1"/>
    <col min="5131" max="5131" width="6.5703125" style="684" customWidth="1"/>
    <col min="5132" max="5132" width="5.85546875" style="684" customWidth="1"/>
    <col min="5133" max="5133" width="6.5703125" style="684" customWidth="1"/>
    <col min="5134" max="5134" width="5.5703125" style="684" customWidth="1"/>
    <col min="5135" max="5135" width="6.5703125" style="684" customWidth="1"/>
    <col min="5136" max="5136" width="4.42578125" style="684" customWidth="1"/>
    <col min="5137" max="5137" width="6.5703125" style="684" customWidth="1"/>
    <col min="5138" max="5255" width="11.7109375" style="684" customWidth="1"/>
    <col min="5256" max="5376" width="11.7109375" style="684"/>
    <col min="5377" max="5377" width="6.7109375" style="684" customWidth="1"/>
    <col min="5378" max="5378" width="5.85546875" style="684" customWidth="1"/>
    <col min="5379" max="5379" width="6.5703125" style="684" customWidth="1"/>
    <col min="5380" max="5380" width="4.42578125" style="684" customWidth="1"/>
    <col min="5381" max="5381" width="6.5703125" style="684" customWidth="1"/>
    <col min="5382" max="5382" width="5.85546875" style="684" customWidth="1"/>
    <col min="5383" max="5383" width="6.5703125" style="684" customWidth="1"/>
    <col min="5384" max="5384" width="5.85546875" style="684" bestFit="1" customWidth="1"/>
    <col min="5385" max="5385" width="6.5703125" style="684" customWidth="1"/>
    <col min="5386" max="5386" width="4.42578125" style="684" customWidth="1"/>
    <col min="5387" max="5387" width="6.5703125" style="684" customWidth="1"/>
    <col min="5388" max="5388" width="5.85546875" style="684" customWidth="1"/>
    <col min="5389" max="5389" width="6.5703125" style="684" customWidth="1"/>
    <col min="5390" max="5390" width="5.5703125" style="684" customWidth="1"/>
    <col min="5391" max="5391" width="6.5703125" style="684" customWidth="1"/>
    <col min="5392" max="5392" width="4.42578125" style="684" customWidth="1"/>
    <col min="5393" max="5393" width="6.5703125" style="684" customWidth="1"/>
    <col min="5394" max="5511" width="11.7109375" style="684" customWidth="1"/>
    <col min="5512" max="5632" width="11.7109375" style="684"/>
    <col min="5633" max="5633" width="6.7109375" style="684" customWidth="1"/>
    <col min="5634" max="5634" width="5.85546875" style="684" customWidth="1"/>
    <col min="5635" max="5635" width="6.5703125" style="684" customWidth="1"/>
    <col min="5636" max="5636" width="4.42578125" style="684" customWidth="1"/>
    <col min="5637" max="5637" width="6.5703125" style="684" customWidth="1"/>
    <col min="5638" max="5638" width="5.85546875" style="684" customWidth="1"/>
    <col min="5639" max="5639" width="6.5703125" style="684" customWidth="1"/>
    <col min="5640" max="5640" width="5.85546875" style="684" bestFit="1" customWidth="1"/>
    <col min="5641" max="5641" width="6.5703125" style="684" customWidth="1"/>
    <col min="5642" max="5642" width="4.42578125" style="684" customWidth="1"/>
    <col min="5643" max="5643" width="6.5703125" style="684" customWidth="1"/>
    <col min="5644" max="5644" width="5.85546875" style="684" customWidth="1"/>
    <col min="5645" max="5645" width="6.5703125" style="684" customWidth="1"/>
    <col min="5646" max="5646" width="5.5703125" style="684" customWidth="1"/>
    <col min="5647" max="5647" width="6.5703125" style="684" customWidth="1"/>
    <col min="5648" max="5648" width="4.42578125" style="684" customWidth="1"/>
    <col min="5649" max="5649" width="6.5703125" style="684" customWidth="1"/>
    <col min="5650" max="5767" width="11.7109375" style="684" customWidth="1"/>
    <col min="5768" max="5888" width="11.7109375" style="684"/>
    <col min="5889" max="5889" width="6.7109375" style="684" customWidth="1"/>
    <col min="5890" max="5890" width="5.85546875" style="684" customWidth="1"/>
    <col min="5891" max="5891" width="6.5703125" style="684" customWidth="1"/>
    <col min="5892" max="5892" width="4.42578125" style="684" customWidth="1"/>
    <col min="5893" max="5893" width="6.5703125" style="684" customWidth="1"/>
    <col min="5894" max="5894" width="5.85546875" style="684" customWidth="1"/>
    <col min="5895" max="5895" width="6.5703125" style="684" customWidth="1"/>
    <col min="5896" max="5896" width="5.85546875" style="684" bestFit="1" customWidth="1"/>
    <col min="5897" max="5897" width="6.5703125" style="684" customWidth="1"/>
    <col min="5898" max="5898" width="4.42578125" style="684" customWidth="1"/>
    <col min="5899" max="5899" width="6.5703125" style="684" customWidth="1"/>
    <col min="5900" max="5900" width="5.85546875" style="684" customWidth="1"/>
    <col min="5901" max="5901" width="6.5703125" style="684" customWidth="1"/>
    <col min="5902" max="5902" width="5.5703125" style="684" customWidth="1"/>
    <col min="5903" max="5903" width="6.5703125" style="684" customWidth="1"/>
    <col min="5904" max="5904" width="4.42578125" style="684" customWidth="1"/>
    <col min="5905" max="5905" width="6.5703125" style="684" customWidth="1"/>
    <col min="5906" max="6023" width="11.7109375" style="684" customWidth="1"/>
    <col min="6024" max="6144" width="11.7109375" style="684"/>
    <col min="6145" max="6145" width="6.7109375" style="684" customWidth="1"/>
    <col min="6146" max="6146" width="5.85546875" style="684" customWidth="1"/>
    <col min="6147" max="6147" width="6.5703125" style="684" customWidth="1"/>
    <col min="6148" max="6148" width="4.42578125" style="684" customWidth="1"/>
    <col min="6149" max="6149" width="6.5703125" style="684" customWidth="1"/>
    <col min="6150" max="6150" width="5.85546875" style="684" customWidth="1"/>
    <col min="6151" max="6151" width="6.5703125" style="684" customWidth="1"/>
    <col min="6152" max="6152" width="5.85546875" style="684" bestFit="1" customWidth="1"/>
    <col min="6153" max="6153" width="6.5703125" style="684" customWidth="1"/>
    <col min="6154" max="6154" width="4.42578125" style="684" customWidth="1"/>
    <col min="6155" max="6155" width="6.5703125" style="684" customWidth="1"/>
    <col min="6156" max="6156" width="5.85546875" style="684" customWidth="1"/>
    <col min="6157" max="6157" width="6.5703125" style="684" customWidth="1"/>
    <col min="6158" max="6158" width="5.5703125" style="684" customWidth="1"/>
    <col min="6159" max="6159" width="6.5703125" style="684" customWidth="1"/>
    <col min="6160" max="6160" width="4.42578125" style="684" customWidth="1"/>
    <col min="6161" max="6161" width="6.5703125" style="684" customWidth="1"/>
    <col min="6162" max="6279" width="11.7109375" style="684" customWidth="1"/>
    <col min="6280" max="6400" width="11.7109375" style="684"/>
    <col min="6401" max="6401" width="6.7109375" style="684" customWidth="1"/>
    <col min="6402" max="6402" width="5.85546875" style="684" customWidth="1"/>
    <col min="6403" max="6403" width="6.5703125" style="684" customWidth="1"/>
    <col min="6404" max="6404" width="4.42578125" style="684" customWidth="1"/>
    <col min="6405" max="6405" width="6.5703125" style="684" customWidth="1"/>
    <col min="6406" max="6406" width="5.85546875" style="684" customWidth="1"/>
    <col min="6407" max="6407" width="6.5703125" style="684" customWidth="1"/>
    <col min="6408" max="6408" width="5.85546875" style="684" bestFit="1" customWidth="1"/>
    <col min="6409" max="6409" width="6.5703125" style="684" customWidth="1"/>
    <col min="6410" max="6410" width="4.42578125" style="684" customWidth="1"/>
    <col min="6411" max="6411" width="6.5703125" style="684" customWidth="1"/>
    <col min="6412" max="6412" width="5.85546875" style="684" customWidth="1"/>
    <col min="6413" max="6413" width="6.5703125" style="684" customWidth="1"/>
    <col min="6414" max="6414" width="5.5703125" style="684" customWidth="1"/>
    <col min="6415" max="6415" width="6.5703125" style="684" customWidth="1"/>
    <col min="6416" max="6416" width="4.42578125" style="684" customWidth="1"/>
    <col min="6417" max="6417" width="6.5703125" style="684" customWidth="1"/>
    <col min="6418" max="6535" width="11.7109375" style="684" customWidth="1"/>
    <col min="6536" max="6656" width="11.7109375" style="684"/>
    <col min="6657" max="6657" width="6.7109375" style="684" customWidth="1"/>
    <col min="6658" max="6658" width="5.85546875" style="684" customWidth="1"/>
    <col min="6659" max="6659" width="6.5703125" style="684" customWidth="1"/>
    <col min="6660" max="6660" width="4.42578125" style="684" customWidth="1"/>
    <col min="6661" max="6661" width="6.5703125" style="684" customWidth="1"/>
    <col min="6662" max="6662" width="5.85546875" style="684" customWidth="1"/>
    <col min="6663" max="6663" width="6.5703125" style="684" customWidth="1"/>
    <col min="6664" max="6664" width="5.85546875" style="684" bestFit="1" customWidth="1"/>
    <col min="6665" max="6665" width="6.5703125" style="684" customWidth="1"/>
    <col min="6666" max="6666" width="4.42578125" style="684" customWidth="1"/>
    <col min="6667" max="6667" width="6.5703125" style="684" customWidth="1"/>
    <col min="6668" max="6668" width="5.85546875" style="684" customWidth="1"/>
    <col min="6669" max="6669" width="6.5703125" style="684" customWidth="1"/>
    <col min="6670" max="6670" width="5.5703125" style="684" customWidth="1"/>
    <col min="6671" max="6671" width="6.5703125" style="684" customWidth="1"/>
    <col min="6672" max="6672" width="4.42578125" style="684" customWidth="1"/>
    <col min="6673" max="6673" width="6.5703125" style="684" customWidth="1"/>
    <col min="6674" max="6791" width="11.7109375" style="684" customWidth="1"/>
    <col min="6792" max="6912" width="11.7109375" style="684"/>
    <col min="6913" max="6913" width="6.7109375" style="684" customWidth="1"/>
    <col min="6914" max="6914" width="5.85546875" style="684" customWidth="1"/>
    <col min="6915" max="6915" width="6.5703125" style="684" customWidth="1"/>
    <col min="6916" max="6916" width="4.42578125" style="684" customWidth="1"/>
    <col min="6917" max="6917" width="6.5703125" style="684" customWidth="1"/>
    <col min="6918" max="6918" width="5.85546875" style="684" customWidth="1"/>
    <col min="6919" max="6919" width="6.5703125" style="684" customWidth="1"/>
    <col min="6920" max="6920" width="5.85546875" style="684" bestFit="1" customWidth="1"/>
    <col min="6921" max="6921" width="6.5703125" style="684" customWidth="1"/>
    <col min="6922" max="6922" width="4.42578125" style="684" customWidth="1"/>
    <col min="6923" max="6923" width="6.5703125" style="684" customWidth="1"/>
    <col min="6924" max="6924" width="5.85546875" style="684" customWidth="1"/>
    <col min="6925" max="6925" width="6.5703125" style="684" customWidth="1"/>
    <col min="6926" max="6926" width="5.5703125" style="684" customWidth="1"/>
    <col min="6927" max="6927" width="6.5703125" style="684" customWidth="1"/>
    <col min="6928" max="6928" width="4.42578125" style="684" customWidth="1"/>
    <col min="6929" max="6929" width="6.5703125" style="684" customWidth="1"/>
    <col min="6930" max="7047" width="11.7109375" style="684" customWidth="1"/>
    <col min="7048" max="7168" width="11.7109375" style="684"/>
    <col min="7169" max="7169" width="6.7109375" style="684" customWidth="1"/>
    <col min="7170" max="7170" width="5.85546875" style="684" customWidth="1"/>
    <col min="7171" max="7171" width="6.5703125" style="684" customWidth="1"/>
    <col min="7172" max="7172" width="4.42578125" style="684" customWidth="1"/>
    <col min="7173" max="7173" width="6.5703125" style="684" customWidth="1"/>
    <col min="7174" max="7174" width="5.85546875" style="684" customWidth="1"/>
    <col min="7175" max="7175" width="6.5703125" style="684" customWidth="1"/>
    <col min="7176" max="7176" width="5.85546875" style="684" bestFit="1" customWidth="1"/>
    <col min="7177" max="7177" width="6.5703125" style="684" customWidth="1"/>
    <col min="7178" max="7178" width="4.42578125" style="684" customWidth="1"/>
    <col min="7179" max="7179" width="6.5703125" style="684" customWidth="1"/>
    <col min="7180" max="7180" width="5.85546875" style="684" customWidth="1"/>
    <col min="7181" max="7181" width="6.5703125" style="684" customWidth="1"/>
    <col min="7182" max="7182" width="5.5703125" style="684" customWidth="1"/>
    <col min="7183" max="7183" width="6.5703125" style="684" customWidth="1"/>
    <col min="7184" max="7184" width="4.42578125" style="684" customWidth="1"/>
    <col min="7185" max="7185" width="6.5703125" style="684" customWidth="1"/>
    <col min="7186" max="7303" width="11.7109375" style="684" customWidth="1"/>
    <col min="7304" max="7424" width="11.7109375" style="684"/>
    <col min="7425" max="7425" width="6.7109375" style="684" customWidth="1"/>
    <col min="7426" max="7426" width="5.85546875" style="684" customWidth="1"/>
    <col min="7427" max="7427" width="6.5703125" style="684" customWidth="1"/>
    <col min="7428" max="7428" width="4.42578125" style="684" customWidth="1"/>
    <col min="7429" max="7429" width="6.5703125" style="684" customWidth="1"/>
    <col min="7430" max="7430" width="5.85546875" style="684" customWidth="1"/>
    <col min="7431" max="7431" width="6.5703125" style="684" customWidth="1"/>
    <col min="7432" max="7432" width="5.85546875" style="684" bestFit="1" customWidth="1"/>
    <col min="7433" max="7433" width="6.5703125" style="684" customWidth="1"/>
    <col min="7434" max="7434" width="4.42578125" style="684" customWidth="1"/>
    <col min="7435" max="7435" width="6.5703125" style="684" customWidth="1"/>
    <col min="7436" max="7436" width="5.85546875" style="684" customWidth="1"/>
    <col min="7437" max="7437" width="6.5703125" style="684" customWidth="1"/>
    <col min="7438" max="7438" width="5.5703125" style="684" customWidth="1"/>
    <col min="7439" max="7439" width="6.5703125" style="684" customWidth="1"/>
    <col min="7440" max="7440" width="4.42578125" style="684" customWidth="1"/>
    <col min="7441" max="7441" width="6.5703125" style="684" customWidth="1"/>
    <col min="7442" max="7559" width="11.7109375" style="684" customWidth="1"/>
    <col min="7560" max="7680" width="11.7109375" style="684"/>
    <col min="7681" max="7681" width="6.7109375" style="684" customWidth="1"/>
    <col min="7682" max="7682" width="5.85546875" style="684" customWidth="1"/>
    <col min="7683" max="7683" width="6.5703125" style="684" customWidth="1"/>
    <col min="7684" max="7684" width="4.42578125" style="684" customWidth="1"/>
    <col min="7685" max="7685" width="6.5703125" style="684" customWidth="1"/>
    <col min="7686" max="7686" width="5.85546875" style="684" customWidth="1"/>
    <col min="7687" max="7687" width="6.5703125" style="684" customWidth="1"/>
    <col min="7688" max="7688" width="5.85546875" style="684" bestFit="1" customWidth="1"/>
    <col min="7689" max="7689" width="6.5703125" style="684" customWidth="1"/>
    <col min="7690" max="7690" width="4.42578125" style="684" customWidth="1"/>
    <col min="7691" max="7691" width="6.5703125" style="684" customWidth="1"/>
    <col min="7692" max="7692" width="5.85546875" style="684" customWidth="1"/>
    <col min="7693" max="7693" width="6.5703125" style="684" customWidth="1"/>
    <col min="7694" max="7694" width="5.5703125" style="684" customWidth="1"/>
    <col min="7695" max="7695" width="6.5703125" style="684" customWidth="1"/>
    <col min="7696" max="7696" width="4.42578125" style="684" customWidth="1"/>
    <col min="7697" max="7697" width="6.5703125" style="684" customWidth="1"/>
    <col min="7698" max="7815" width="11.7109375" style="684" customWidth="1"/>
    <col min="7816" max="7936" width="11.7109375" style="684"/>
    <col min="7937" max="7937" width="6.7109375" style="684" customWidth="1"/>
    <col min="7938" max="7938" width="5.85546875" style="684" customWidth="1"/>
    <col min="7939" max="7939" width="6.5703125" style="684" customWidth="1"/>
    <col min="7940" max="7940" width="4.42578125" style="684" customWidth="1"/>
    <col min="7941" max="7941" width="6.5703125" style="684" customWidth="1"/>
    <col min="7942" max="7942" width="5.85546875" style="684" customWidth="1"/>
    <col min="7943" max="7943" width="6.5703125" style="684" customWidth="1"/>
    <col min="7944" max="7944" width="5.85546875" style="684" bestFit="1" customWidth="1"/>
    <col min="7945" max="7945" width="6.5703125" style="684" customWidth="1"/>
    <col min="7946" max="7946" width="4.42578125" style="684" customWidth="1"/>
    <col min="7947" max="7947" width="6.5703125" style="684" customWidth="1"/>
    <col min="7948" max="7948" width="5.85546875" style="684" customWidth="1"/>
    <col min="7949" max="7949" width="6.5703125" style="684" customWidth="1"/>
    <col min="7950" max="7950" width="5.5703125" style="684" customWidth="1"/>
    <col min="7951" max="7951" width="6.5703125" style="684" customWidth="1"/>
    <col min="7952" max="7952" width="4.42578125" style="684" customWidth="1"/>
    <col min="7953" max="7953" width="6.5703125" style="684" customWidth="1"/>
    <col min="7954" max="8071" width="11.7109375" style="684" customWidth="1"/>
    <col min="8072" max="8192" width="11.7109375" style="684"/>
    <col min="8193" max="8193" width="6.7109375" style="684" customWidth="1"/>
    <col min="8194" max="8194" width="5.85546875" style="684" customWidth="1"/>
    <col min="8195" max="8195" width="6.5703125" style="684" customWidth="1"/>
    <col min="8196" max="8196" width="4.42578125" style="684" customWidth="1"/>
    <col min="8197" max="8197" width="6.5703125" style="684" customWidth="1"/>
    <col min="8198" max="8198" width="5.85546875" style="684" customWidth="1"/>
    <col min="8199" max="8199" width="6.5703125" style="684" customWidth="1"/>
    <col min="8200" max="8200" width="5.85546875" style="684" bestFit="1" customWidth="1"/>
    <col min="8201" max="8201" width="6.5703125" style="684" customWidth="1"/>
    <col min="8202" max="8202" width="4.42578125" style="684" customWidth="1"/>
    <col min="8203" max="8203" width="6.5703125" style="684" customWidth="1"/>
    <col min="8204" max="8204" width="5.85546875" style="684" customWidth="1"/>
    <col min="8205" max="8205" width="6.5703125" style="684" customWidth="1"/>
    <col min="8206" max="8206" width="5.5703125" style="684" customWidth="1"/>
    <col min="8207" max="8207" width="6.5703125" style="684" customWidth="1"/>
    <col min="8208" max="8208" width="4.42578125" style="684" customWidth="1"/>
    <col min="8209" max="8209" width="6.5703125" style="684" customWidth="1"/>
    <col min="8210" max="8327" width="11.7109375" style="684" customWidth="1"/>
    <col min="8328" max="8448" width="11.7109375" style="684"/>
    <col min="8449" max="8449" width="6.7109375" style="684" customWidth="1"/>
    <col min="8450" max="8450" width="5.85546875" style="684" customWidth="1"/>
    <col min="8451" max="8451" width="6.5703125" style="684" customWidth="1"/>
    <col min="8452" max="8452" width="4.42578125" style="684" customWidth="1"/>
    <col min="8453" max="8453" width="6.5703125" style="684" customWidth="1"/>
    <col min="8454" max="8454" width="5.85546875" style="684" customWidth="1"/>
    <col min="8455" max="8455" width="6.5703125" style="684" customWidth="1"/>
    <col min="8456" max="8456" width="5.85546875" style="684" bestFit="1" customWidth="1"/>
    <col min="8457" max="8457" width="6.5703125" style="684" customWidth="1"/>
    <col min="8458" max="8458" width="4.42578125" style="684" customWidth="1"/>
    <col min="8459" max="8459" width="6.5703125" style="684" customWidth="1"/>
    <col min="8460" max="8460" width="5.85546875" style="684" customWidth="1"/>
    <col min="8461" max="8461" width="6.5703125" style="684" customWidth="1"/>
    <col min="8462" max="8462" width="5.5703125" style="684" customWidth="1"/>
    <col min="8463" max="8463" width="6.5703125" style="684" customWidth="1"/>
    <col min="8464" max="8464" width="4.42578125" style="684" customWidth="1"/>
    <col min="8465" max="8465" width="6.5703125" style="684" customWidth="1"/>
    <col min="8466" max="8583" width="11.7109375" style="684" customWidth="1"/>
    <col min="8584" max="8704" width="11.7109375" style="684"/>
    <col min="8705" max="8705" width="6.7109375" style="684" customWidth="1"/>
    <col min="8706" max="8706" width="5.85546875" style="684" customWidth="1"/>
    <col min="8707" max="8707" width="6.5703125" style="684" customWidth="1"/>
    <col min="8708" max="8708" width="4.42578125" style="684" customWidth="1"/>
    <col min="8709" max="8709" width="6.5703125" style="684" customWidth="1"/>
    <col min="8710" max="8710" width="5.85546875" style="684" customWidth="1"/>
    <col min="8711" max="8711" width="6.5703125" style="684" customWidth="1"/>
    <col min="8712" max="8712" width="5.85546875" style="684" bestFit="1" customWidth="1"/>
    <col min="8713" max="8713" width="6.5703125" style="684" customWidth="1"/>
    <col min="8714" max="8714" width="4.42578125" style="684" customWidth="1"/>
    <col min="8715" max="8715" width="6.5703125" style="684" customWidth="1"/>
    <col min="8716" max="8716" width="5.85546875" style="684" customWidth="1"/>
    <col min="8717" max="8717" width="6.5703125" style="684" customWidth="1"/>
    <col min="8718" max="8718" width="5.5703125" style="684" customWidth="1"/>
    <col min="8719" max="8719" width="6.5703125" style="684" customWidth="1"/>
    <col min="8720" max="8720" width="4.42578125" style="684" customWidth="1"/>
    <col min="8721" max="8721" width="6.5703125" style="684" customWidth="1"/>
    <col min="8722" max="8839" width="11.7109375" style="684" customWidth="1"/>
    <col min="8840" max="8960" width="11.7109375" style="684"/>
    <col min="8961" max="8961" width="6.7109375" style="684" customWidth="1"/>
    <col min="8962" max="8962" width="5.85546875" style="684" customWidth="1"/>
    <col min="8963" max="8963" width="6.5703125" style="684" customWidth="1"/>
    <col min="8964" max="8964" width="4.42578125" style="684" customWidth="1"/>
    <col min="8965" max="8965" width="6.5703125" style="684" customWidth="1"/>
    <col min="8966" max="8966" width="5.85546875" style="684" customWidth="1"/>
    <col min="8967" max="8967" width="6.5703125" style="684" customWidth="1"/>
    <col min="8968" max="8968" width="5.85546875" style="684" bestFit="1" customWidth="1"/>
    <col min="8969" max="8969" width="6.5703125" style="684" customWidth="1"/>
    <col min="8970" max="8970" width="4.42578125" style="684" customWidth="1"/>
    <col min="8971" max="8971" width="6.5703125" style="684" customWidth="1"/>
    <col min="8972" max="8972" width="5.85546875" style="684" customWidth="1"/>
    <col min="8973" max="8973" width="6.5703125" style="684" customWidth="1"/>
    <col min="8974" max="8974" width="5.5703125" style="684" customWidth="1"/>
    <col min="8975" max="8975" width="6.5703125" style="684" customWidth="1"/>
    <col min="8976" max="8976" width="4.42578125" style="684" customWidth="1"/>
    <col min="8977" max="8977" width="6.5703125" style="684" customWidth="1"/>
    <col min="8978" max="9095" width="11.7109375" style="684" customWidth="1"/>
    <col min="9096" max="9216" width="11.7109375" style="684"/>
    <col min="9217" max="9217" width="6.7109375" style="684" customWidth="1"/>
    <col min="9218" max="9218" width="5.85546875" style="684" customWidth="1"/>
    <col min="9219" max="9219" width="6.5703125" style="684" customWidth="1"/>
    <col min="9220" max="9220" width="4.42578125" style="684" customWidth="1"/>
    <col min="9221" max="9221" width="6.5703125" style="684" customWidth="1"/>
    <col min="9222" max="9222" width="5.85546875" style="684" customWidth="1"/>
    <col min="9223" max="9223" width="6.5703125" style="684" customWidth="1"/>
    <col min="9224" max="9224" width="5.85546875" style="684" bestFit="1" customWidth="1"/>
    <col min="9225" max="9225" width="6.5703125" style="684" customWidth="1"/>
    <col min="9226" max="9226" width="4.42578125" style="684" customWidth="1"/>
    <col min="9227" max="9227" width="6.5703125" style="684" customWidth="1"/>
    <col min="9228" max="9228" width="5.85546875" style="684" customWidth="1"/>
    <col min="9229" max="9229" width="6.5703125" style="684" customWidth="1"/>
    <col min="9230" max="9230" width="5.5703125" style="684" customWidth="1"/>
    <col min="9231" max="9231" width="6.5703125" style="684" customWidth="1"/>
    <col min="9232" max="9232" width="4.42578125" style="684" customWidth="1"/>
    <col min="9233" max="9233" width="6.5703125" style="684" customWidth="1"/>
    <col min="9234" max="9351" width="11.7109375" style="684" customWidth="1"/>
    <col min="9352" max="9472" width="11.7109375" style="684"/>
    <col min="9473" max="9473" width="6.7109375" style="684" customWidth="1"/>
    <col min="9474" max="9474" width="5.85546875" style="684" customWidth="1"/>
    <col min="9475" max="9475" width="6.5703125" style="684" customWidth="1"/>
    <col min="9476" max="9476" width="4.42578125" style="684" customWidth="1"/>
    <col min="9477" max="9477" width="6.5703125" style="684" customWidth="1"/>
    <col min="9478" max="9478" width="5.85546875" style="684" customWidth="1"/>
    <col min="9479" max="9479" width="6.5703125" style="684" customWidth="1"/>
    <col min="9480" max="9480" width="5.85546875" style="684" bestFit="1" customWidth="1"/>
    <col min="9481" max="9481" width="6.5703125" style="684" customWidth="1"/>
    <col min="9482" max="9482" width="4.42578125" style="684" customWidth="1"/>
    <col min="9483" max="9483" width="6.5703125" style="684" customWidth="1"/>
    <col min="9484" max="9484" width="5.85546875" style="684" customWidth="1"/>
    <col min="9485" max="9485" width="6.5703125" style="684" customWidth="1"/>
    <col min="9486" max="9486" width="5.5703125" style="684" customWidth="1"/>
    <col min="9487" max="9487" width="6.5703125" style="684" customWidth="1"/>
    <col min="9488" max="9488" width="4.42578125" style="684" customWidth="1"/>
    <col min="9489" max="9489" width="6.5703125" style="684" customWidth="1"/>
    <col min="9490" max="9607" width="11.7109375" style="684" customWidth="1"/>
    <col min="9608" max="9728" width="11.7109375" style="684"/>
    <col min="9729" max="9729" width="6.7109375" style="684" customWidth="1"/>
    <col min="9730" max="9730" width="5.85546875" style="684" customWidth="1"/>
    <col min="9731" max="9731" width="6.5703125" style="684" customWidth="1"/>
    <col min="9732" max="9732" width="4.42578125" style="684" customWidth="1"/>
    <col min="9733" max="9733" width="6.5703125" style="684" customWidth="1"/>
    <col min="9734" max="9734" width="5.85546875" style="684" customWidth="1"/>
    <col min="9735" max="9735" width="6.5703125" style="684" customWidth="1"/>
    <col min="9736" max="9736" width="5.85546875" style="684" bestFit="1" customWidth="1"/>
    <col min="9737" max="9737" width="6.5703125" style="684" customWidth="1"/>
    <col min="9738" max="9738" width="4.42578125" style="684" customWidth="1"/>
    <col min="9739" max="9739" width="6.5703125" style="684" customWidth="1"/>
    <col min="9740" max="9740" width="5.85546875" style="684" customWidth="1"/>
    <col min="9741" max="9741" width="6.5703125" style="684" customWidth="1"/>
    <col min="9742" max="9742" width="5.5703125" style="684" customWidth="1"/>
    <col min="9743" max="9743" width="6.5703125" style="684" customWidth="1"/>
    <col min="9744" max="9744" width="4.42578125" style="684" customWidth="1"/>
    <col min="9745" max="9745" width="6.5703125" style="684" customWidth="1"/>
    <col min="9746" max="9863" width="11.7109375" style="684" customWidth="1"/>
    <col min="9864" max="9984" width="11.7109375" style="684"/>
    <col min="9985" max="9985" width="6.7109375" style="684" customWidth="1"/>
    <col min="9986" max="9986" width="5.85546875" style="684" customWidth="1"/>
    <col min="9987" max="9987" width="6.5703125" style="684" customWidth="1"/>
    <col min="9988" max="9988" width="4.42578125" style="684" customWidth="1"/>
    <col min="9989" max="9989" width="6.5703125" style="684" customWidth="1"/>
    <col min="9990" max="9990" width="5.85546875" style="684" customWidth="1"/>
    <col min="9991" max="9991" width="6.5703125" style="684" customWidth="1"/>
    <col min="9992" max="9992" width="5.85546875" style="684" bestFit="1" customWidth="1"/>
    <col min="9993" max="9993" width="6.5703125" style="684" customWidth="1"/>
    <col min="9994" max="9994" width="4.42578125" style="684" customWidth="1"/>
    <col min="9995" max="9995" width="6.5703125" style="684" customWidth="1"/>
    <col min="9996" max="9996" width="5.85546875" style="684" customWidth="1"/>
    <col min="9997" max="9997" width="6.5703125" style="684" customWidth="1"/>
    <col min="9998" max="9998" width="5.5703125" style="684" customWidth="1"/>
    <col min="9999" max="9999" width="6.5703125" style="684" customWidth="1"/>
    <col min="10000" max="10000" width="4.42578125" style="684" customWidth="1"/>
    <col min="10001" max="10001" width="6.5703125" style="684" customWidth="1"/>
    <col min="10002" max="10119" width="11.7109375" style="684" customWidth="1"/>
    <col min="10120" max="10240" width="11.7109375" style="684"/>
    <col min="10241" max="10241" width="6.7109375" style="684" customWidth="1"/>
    <col min="10242" max="10242" width="5.85546875" style="684" customWidth="1"/>
    <col min="10243" max="10243" width="6.5703125" style="684" customWidth="1"/>
    <col min="10244" max="10244" width="4.42578125" style="684" customWidth="1"/>
    <col min="10245" max="10245" width="6.5703125" style="684" customWidth="1"/>
    <col min="10246" max="10246" width="5.85546875" style="684" customWidth="1"/>
    <col min="10247" max="10247" width="6.5703125" style="684" customWidth="1"/>
    <col min="10248" max="10248" width="5.85546875" style="684" bestFit="1" customWidth="1"/>
    <col min="10249" max="10249" width="6.5703125" style="684" customWidth="1"/>
    <col min="10250" max="10250" width="4.42578125" style="684" customWidth="1"/>
    <col min="10251" max="10251" width="6.5703125" style="684" customWidth="1"/>
    <col min="10252" max="10252" width="5.85546875" style="684" customWidth="1"/>
    <col min="10253" max="10253" width="6.5703125" style="684" customWidth="1"/>
    <col min="10254" max="10254" width="5.5703125" style="684" customWidth="1"/>
    <col min="10255" max="10255" width="6.5703125" style="684" customWidth="1"/>
    <col min="10256" max="10256" width="4.42578125" style="684" customWidth="1"/>
    <col min="10257" max="10257" width="6.5703125" style="684" customWidth="1"/>
    <col min="10258" max="10375" width="11.7109375" style="684" customWidth="1"/>
    <col min="10376" max="10496" width="11.7109375" style="684"/>
    <col min="10497" max="10497" width="6.7109375" style="684" customWidth="1"/>
    <col min="10498" max="10498" width="5.85546875" style="684" customWidth="1"/>
    <col min="10499" max="10499" width="6.5703125" style="684" customWidth="1"/>
    <col min="10500" max="10500" width="4.42578125" style="684" customWidth="1"/>
    <col min="10501" max="10501" width="6.5703125" style="684" customWidth="1"/>
    <col min="10502" max="10502" width="5.85546875" style="684" customWidth="1"/>
    <col min="10503" max="10503" width="6.5703125" style="684" customWidth="1"/>
    <col min="10504" max="10504" width="5.85546875" style="684" bestFit="1" customWidth="1"/>
    <col min="10505" max="10505" width="6.5703125" style="684" customWidth="1"/>
    <col min="10506" max="10506" width="4.42578125" style="684" customWidth="1"/>
    <col min="10507" max="10507" width="6.5703125" style="684" customWidth="1"/>
    <col min="10508" max="10508" width="5.85546875" style="684" customWidth="1"/>
    <col min="10509" max="10509" width="6.5703125" style="684" customWidth="1"/>
    <col min="10510" max="10510" width="5.5703125" style="684" customWidth="1"/>
    <col min="10511" max="10511" width="6.5703125" style="684" customWidth="1"/>
    <col min="10512" max="10512" width="4.42578125" style="684" customWidth="1"/>
    <col min="10513" max="10513" width="6.5703125" style="684" customWidth="1"/>
    <col min="10514" max="10631" width="11.7109375" style="684" customWidth="1"/>
    <col min="10632" max="10752" width="11.7109375" style="684"/>
    <col min="10753" max="10753" width="6.7109375" style="684" customWidth="1"/>
    <col min="10754" max="10754" width="5.85546875" style="684" customWidth="1"/>
    <col min="10755" max="10755" width="6.5703125" style="684" customWidth="1"/>
    <col min="10756" max="10756" width="4.42578125" style="684" customWidth="1"/>
    <col min="10757" max="10757" width="6.5703125" style="684" customWidth="1"/>
    <col min="10758" max="10758" width="5.85546875" style="684" customWidth="1"/>
    <col min="10759" max="10759" width="6.5703125" style="684" customWidth="1"/>
    <col min="10760" max="10760" width="5.85546875" style="684" bestFit="1" customWidth="1"/>
    <col min="10761" max="10761" width="6.5703125" style="684" customWidth="1"/>
    <col min="10762" max="10762" width="4.42578125" style="684" customWidth="1"/>
    <col min="10763" max="10763" width="6.5703125" style="684" customWidth="1"/>
    <col min="10764" max="10764" width="5.85546875" style="684" customWidth="1"/>
    <col min="10765" max="10765" width="6.5703125" style="684" customWidth="1"/>
    <col min="10766" max="10766" width="5.5703125" style="684" customWidth="1"/>
    <col min="10767" max="10767" width="6.5703125" style="684" customWidth="1"/>
    <col min="10768" max="10768" width="4.42578125" style="684" customWidth="1"/>
    <col min="10769" max="10769" width="6.5703125" style="684" customWidth="1"/>
    <col min="10770" max="10887" width="11.7109375" style="684" customWidth="1"/>
    <col min="10888" max="11008" width="11.7109375" style="684"/>
    <col min="11009" max="11009" width="6.7109375" style="684" customWidth="1"/>
    <col min="11010" max="11010" width="5.85546875" style="684" customWidth="1"/>
    <col min="11011" max="11011" width="6.5703125" style="684" customWidth="1"/>
    <col min="11012" max="11012" width="4.42578125" style="684" customWidth="1"/>
    <col min="11013" max="11013" width="6.5703125" style="684" customWidth="1"/>
    <col min="11014" max="11014" width="5.85546875" style="684" customWidth="1"/>
    <col min="11015" max="11015" width="6.5703125" style="684" customWidth="1"/>
    <col min="11016" max="11016" width="5.85546875" style="684" bestFit="1" customWidth="1"/>
    <col min="11017" max="11017" width="6.5703125" style="684" customWidth="1"/>
    <col min="11018" max="11018" width="4.42578125" style="684" customWidth="1"/>
    <col min="11019" max="11019" width="6.5703125" style="684" customWidth="1"/>
    <col min="11020" max="11020" width="5.85546875" style="684" customWidth="1"/>
    <col min="11021" max="11021" width="6.5703125" style="684" customWidth="1"/>
    <col min="11022" max="11022" width="5.5703125" style="684" customWidth="1"/>
    <col min="11023" max="11023" width="6.5703125" style="684" customWidth="1"/>
    <col min="11024" max="11024" width="4.42578125" style="684" customWidth="1"/>
    <col min="11025" max="11025" width="6.5703125" style="684" customWidth="1"/>
    <col min="11026" max="11143" width="11.7109375" style="684" customWidth="1"/>
    <col min="11144" max="11264" width="11.7109375" style="684"/>
    <col min="11265" max="11265" width="6.7109375" style="684" customWidth="1"/>
    <col min="11266" max="11266" width="5.85546875" style="684" customWidth="1"/>
    <col min="11267" max="11267" width="6.5703125" style="684" customWidth="1"/>
    <col min="11268" max="11268" width="4.42578125" style="684" customWidth="1"/>
    <col min="11269" max="11269" width="6.5703125" style="684" customWidth="1"/>
    <col min="11270" max="11270" width="5.85546875" style="684" customWidth="1"/>
    <col min="11271" max="11271" width="6.5703125" style="684" customWidth="1"/>
    <col min="11272" max="11272" width="5.85546875" style="684" bestFit="1" customWidth="1"/>
    <col min="11273" max="11273" width="6.5703125" style="684" customWidth="1"/>
    <col min="11274" max="11274" width="4.42578125" style="684" customWidth="1"/>
    <col min="11275" max="11275" width="6.5703125" style="684" customWidth="1"/>
    <col min="11276" max="11276" width="5.85546875" style="684" customWidth="1"/>
    <col min="11277" max="11277" width="6.5703125" style="684" customWidth="1"/>
    <col min="11278" max="11278" width="5.5703125" style="684" customWidth="1"/>
    <col min="11279" max="11279" width="6.5703125" style="684" customWidth="1"/>
    <col min="11280" max="11280" width="4.42578125" style="684" customWidth="1"/>
    <col min="11281" max="11281" width="6.5703125" style="684" customWidth="1"/>
    <col min="11282" max="11399" width="11.7109375" style="684" customWidth="1"/>
    <col min="11400" max="11520" width="11.7109375" style="684"/>
    <col min="11521" max="11521" width="6.7109375" style="684" customWidth="1"/>
    <col min="11522" max="11522" width="5.85546875" style="684" customWidth="1"/>
    <col min="11523" max="11523" width="6.5703125" style="684" customWidth="1"/>
    <col min="11524" max="11524" width="4.42578125" style="684" customWidth="1"/>
    <col min="11525" max="11525" width="6.5703125" style="684" customWidth="1"/>
    <col min="11526" max="11526" width="5.85546875" style="684" customWidth="1"/>
    <col min="11527" max="11527" width="6.5703125" style="684" customWidth="1"/>
    <col min="11528" max="11528" width="5.85546875" style="684" bestFit="1" customWidth="1"/>
    <col min="11529" max="11529" width="6.5703125" style="684" customWidth="1"/>
    <col min="11530" max="11530" width="4.42578125" style="684" customWidth="1"/>
    <col min="11531" max="11531" width="6.5703125" style="684" customWidth="1"/>
    <col min="11532" max="11532" width="5.85546875" style="684" customWidth="1"/>
    <col min="11533" max="11533" width="6.5703125" style="684" customWidth="1"/>
    <col min="11534" max="11534" width="5.5703125" style="684" customWidth="1"/>
    <col min="11535" max="11535" width="6.5703125" style="684" customWidth="1"/>
    <col min="11536" max="11536" width="4.42578125" style="684" customWidth="1"/>
    <col min="11537" max="11537" width="6.5703125" style="684" customWidth="1"/>
    <col min="11538" max="11655" width="11.7109375" style="684" customWidth="1"/>
    <col min="11656" max="11776" width="11.7109375" style="684"/>
    <col min="11777" max="11777" width="6.7109375" style="684" customWidth="1"/>
    <col min="11778" max="11778" width="5.85546875" style="684" customWidth="1"/>
    <col min="11779" max="11779" width="6.5703125" style="684" customWidth="1"/>
    <col min="11780" max="11780" width="4.42578125" style="684" customWidth="1"/>
    <col min="11781" max="11781" width="6.5703125" style="684" customWidth="1"/>
    <col min="11782" max="11782" width="5.85546875" style="684" customWidth="1"/>
    <col min="11783" max="11783" width="6.5703125" style="684" customWidth="1"/>
    <col min="11784" max="11784" width="5.85546875" style="684" bestFit="1" customWidth="1"/>
    <col min="11785" max="11785" width="6.5703125" style="684" customWidth="1"/>
    <col min="11786" max="11786" width="4.42578125" style="684" customWidth="1"/>
    <col min="11787" max="11787" width="6.5703125" style="684" customWidth="1"/>
    <col min="11788" max="11788" width="5.85546875" style="684" customWidth="1"/>
    <col min="11789" max="11789" width="6.5703125" style="684" customWidth="1"/>
    <col min="11790" max="11790" width="5.5703125" style="684" customWidth="1"/>
    <col min="11791" max="11791" width="6.5703125" style="684" customWidth="1"/>
    <col min="11792" max="11792" width="4.42578125" style="684" customWidth="1"/>
    <col min="11793" max="11793" width="6.5703125" style="684" customWidth="1"/>
    <col min="11794" max="11911" width="11.7109375" style="684" customWidth="1"/>
    <col min="11912" max="12032" width="11.7109375" style="684"/>
    <col min="12033" max="12033" width="6.7109375" style="684" customWidth="1"/>
    <col min="12034" max="12034" width="5.85546875" style="684" customWidth="1"/>
    <col min="12035" max="12035" width="6.5703125" style="684" customWidth="1"/>
    <col min="12036" max="12036" width="4.42578125" style="684" customWidth="1"/>
    <col min="12037" max="12037" width="6.5703125" style="684" customWidth="1"/>
    <col min="12038" max="12038" width="5.85546875" style="684" customWidth="1"/>
    <col min="12039" max="12039" width="6.5703125" style="684" customWidth="1"/>
    <col min="12040" max="12040" width="5.85546875" style="684" bestFit="1" customWidth="1"/>
    <col min="12041" max="12041" width="6.5703125" style="684" customWidth="1"/>
    <col min="12042" max="12042" width="4.42578125" style="684" customWidth="1"/>
    <col min="12043" max="12043" width="6.5703125" style="684" customWidth="1"/>
    <col min="12044" max="12044" width="5.85546875" style="684" customWidth="1"/>
    <col min="12045" max="12045" width="6.5703125" style="684" customWidth="1"/>
    <col min="12046" max="12046" width="5.5703125" style="684" customWidth="1"/>
    <col min="12047" max="12047" width="6.5703125" style="684" customWidth="1"/>
    <col min="12048" max="12048" width="4.42578125" style="684" customWidth="1"/>
    <col min="12049" max="12049" width="6.5703125" style="684" customWidth="1"/>
    <col min="12050" max="12167" width="11.7109375" style="684" customWidth="1"/>
    <col min="12168" max="12288" width="11.7109375" style="684"/>
    <col min="12289" max="12289" width="6.7109375" style="684" customWidth="1"/>
    <col min="12290" max="12290" width="5.85546875" style="684" customWidth="1"/>
    <col min="12291" max="12291" width="6.5703125" style="684" customWidth="1"/>
    <col min="12292" max="12292" width="4.42578125" style="684" customWidth="1"/>
    <col min="12293" max="12293" width="6.5703125" style="684" customWidth="1"/>
    <col min="12294" max="12294" width="5.85546875" style="684" customWidth="1"/>
    <col min="12295" max="12295" width="6.5703125" style="684" customWidth="1"/>
    <col min="12296" max="12296" width="5.85546875" style="684" bestFit="1" customWidth="1"/>
    <col min="12297" max="12297" width="6.5703125" style="684" customWidth="1"/>
    <col min="12298" max="12298" width="4.42578125" style="684" customWidth="1"/>
    <col min="12299" max="12299" width="6.5703125" style="684" customWidth="1"/>
    <col min="12300" max="12300" width="5.85546875" style="684" customWidth="1"/>
    <col min="12301" max="12301" width="6.5703125" style="684" customWidth="1"/>
    <col min="12302" max="12302" width="5.5703125" style="684" customWidth="1"/>
    <col min="12303" max="12303" width="6.5703125" style="684" customWidth="1"/>
    <col min="12304" max="12304" width="4.42578125" style="684" customWidth="1"/>
    <col min="12305" max="12305" width="6.5703125" style="684" customWidth="1"/>
    <col min="12306" max="12423" width="11.7109375" style="684" customWidth="1"/>
    <col min="12424" max="12544" width="11.7109375" style="684"/>
    <col min="12545" max="12545" width="6.7109375" style="684" customWidth="1"/>
    <col min="12546" max="12546" width="5.85546875" style="684" customWidth="1"/>
    <col min="12547" max="12547" width="6.5703125" style="684" customWidth="1"/>
    <col min="12548" max="12548" width="4.42578125" style="684" customWidth="1"/>
    <col min="12549" max="12549" width="6.5703125" style="684" customWidth="1"/>
    <col min="12550" max="12550" width="5.85546875" style="684" customWidth="1"/>
    <col min="12551" max="12551" width="6.5703125" style="684" customWidth="1"/>
    <col min="12552" max="12552" width="5.85546875" style="684" bestFit="1" customWidth="1"/>
    <col min="12553" max="12553" width="6.5703125" style="684" customWidth="1"/>
    <col min="12554" max="12554" width="4.42578125" style="684" customWidth="1"/>
    <col min="12555" max="12555" width="6.5703125" style="684" customWidth="1"/>
    <col min="12556" max="12556" width="5.85546875" style="684" customWidth="1"/>
    <col min="12557" max="12557" width="6.5703125" style="684" customWidth="1"/>
    <col min="12558" max="12558" width="5.5703125" style="684" customWidth="1"/>
    <col min="12559" max="12559" width="6.5703125" style="684" customWidth="1"/>
    <col min="12560" max="12560" width="4.42578125" style="684" customWidth="1"/>
    <col min="12561" max="12561" width="6.5703125" style="684" customWidth="1"/>
    <col min="12562" max="12679" width="11.7109375" style="684" customWidth="1"/>
    <col min="12680" max="12800" width="11.7109375" style="684"/>
    <col min="12801" max="12801" width="6.7109375" style="684" customWidth="1"/>
    <col min="12802" max="12802" width="5.85546875" style="684" customWidth="1"/>
    <col min="12803" max="12803" width="6.5703125" style="684" customWidth="1"/>
    <col min="12804" max="12804" width="4.42578125" style="684" customWidth="1"/>
    <col min="12805" max="12805" width="6.5703125" style="684" customWidth="1"/>
    <col min="12806" max="12806" width="5.85546875" style="684" customWidth="1"/>
    <col min="12807" max="12807" width="6.5703125" style="684" customWidth="1"/>
    <col min="12808" max="12808" width="5.85546875" style="684" bestFit="1" customWidth="1"/>
    <col min="12809" max="12809" width="6.5703125" style="684" customWidth="1"/>
    <col min="12810" max="12810" width="4.42578125" style="684" customWidth="1"/>
    <col min="12811" max="12811" width="6.5703125" style="684" customWidth="1"/>
    <col min="12812" max="12812" width="5.85546875" style="684" customWidth="1"/>
    <col min="12813" max="12813" width="6.5703125" style="684" customWidth="1"/>
    <col min="12814" max="12814" width="5.5703125" style="684" customWidth="1"/>
    <col min="12815" max="12815" width="6.5703125" style="684" customWidth="1"/>
    <col min="12816" max="12816" width="4.42578125" style="684" customWidth="1"/>
    <col min="12817" max="12817" width="6.5703125" style="684" customWidth="1"/>
    <col min="12818" max="12935" width="11.7109375" style="684" customWidth="1"/>
    <col min="12936" max="13056" width="11.7109375" style="684"/>
    <col min="13057" max="13057" width="6.7109375" style="684" customWidth="1"/>
    <col min="13058" max="13058" width="5.85546875" style="684" customWidth="1"/>
    <col min="13059" max="13059" width="6.5703125" style="684" customWidth="1"/>
    <col min="13060" max="13060" width="4.42578125" style="684" customWidth="1"/>
    <col min="13061" max="13061" width="6.5703125" style="684" customWidth="1"/>
    <col min="13062" max="13062" width="5.85546875" style="684" customWidth="1"/>
    <col min="13063" max="13063" width="6.5703125" style="684" customWidth="1"/>
    <col min="13064" max="13064" width="5.85546875" style="684" bestFit="1" customWidth="1"/>
    <col min="13065" max="13065" width="6.5703125" style="684" customWidth="1"/>
    <col min="13066" max="13066" width="4.42578125" style="684" customWidth="1"/>
    <col min="13067" max="13067" width="6.5703125" style="684" customWidth="1"/>
    <col min="13068" max="13068" width="5.85546875" style="684" customWidth="1"/>
    <col min="13069" max="13069" width="6.5703125" style="684" customWidth="1"/>
    <col min="13070" max="13070" width="5.5703125" style="684" customWidth="1"/>
    <col min="13071" max="13071" width="6.5703125" style="684" customWidth="1"/>
    <col min="13072" max="13072" width="4.42578125" style="684" customWidth="1"/>
    <col min="13073" max="13073" width="6.5703125" style="684" customWidth="1"/>
    <col min="13074" max="13191" width="11.7109375" style="684" customWidth="1"/>
    <col min="13192" max="13312" width="11.7109375" style="684"/>
    <col min="13313" max="13313" width="6.7109375" style="684" customWidth="1"/>
    <col min="13314" max="13314" width="5.85546875" style="684" customWidth="1"/>
    <col min="13315" max="13315" width="6.5703125" style="684" customWidth="1"/>
    <col min="13316" max="13316" width="4.42578125" style="684" customWidth="1"/>
    <col min="13317" max="13317" width="6.5703125" style="684" customWidth="1"/>
    <col min="13318" max="13318" width="5.85546875" style="684" customWidth="1"/>
    <col min="13319" max="13319" width="6.5703125" style="684" customWidth="1"/>
    <col min="13320" max="13320" width="5.85546875" style="684" bestFit="1" customWidth="1"/>
    <col min="13321" max="13321" width="6.5703125" style="684" customWidth="1"/>
    <col min="13322" max="13322" width="4.42578125" style="684" customWidth="1"/>
    <col min="13323" max="13323" width="6.5703125" style="684" customWidth="1"/>
    <col min="13324" max="13324" width="5.85546875" style="684" customWidth="1"/>
    <col min="13325" max="13325" width="6.5703125" style="684" customWidth="1"/>
    <col min="13326" max="13326" width="5.5703125" style="684" customWidth="1"/>
    <col min="13327" max="13327" width="6.5703125" style="684" customWidth="1"/>
    <col min="13328" max="13328" width="4.42578125" style="684" customWidth="1"/>
    <col min="13329" max="13329" width="6.5703125" style="684" customWidth="1"/>
    <col min="13330" max="13447" width="11.7109375" style="684" customWidth="1"/>
    <col min="13448" max="13568" width="11.7109375" style="684"/>
    <col min="13569" max="13569" width="6.7109375" style="684" customWidth="1"/>
    <col min="13570" max="13570" width="5.85546875" style="684" customWidth="1"/>
    <col min="13571" max="13571" width="6.5703125" style="684" customWidth="1"/>
    <col min="13572" max="13572" width="4.42578125" style="684" customWidth="1"/>
    <col min="13573" max="13573" width="6.5703125" style="684" customWidth="1"/>
    <col min="13574" max="13574" width="5.85546875" style="684" customWidth="1"/>
    <col min="13575" max="13575" width="6.5703125" style="684" customWidth="1"/>
    <col min="13576" max="13576" width="5.85546875" style="684" bestFit="1" customWidth="1"/>
    <col min="13577" max="13577" width="6.5703125" style="684" customWidth="1"/>
    <col min="13578" max="13578" width="4.42578125" style="684" customWidth="1"/>
    <col min="13579" max="13579" width="6.5703125" style="684" customWidth="1"/>
    <col min="13580" max="13580" width="5.85546875" style="684" customWidth="1"/>
    <col min="13581" max="13581" width="6.5703125" style="684" customWidth="1"/>
    <col min="13582" max="13582" width="5.5703125" style="684" customWidth="1"/>
    <col min="13583" max="13583" width="6.5703125" style="684" customWidth="1"/>
    <col min="13584" max="13584" width="4.42578125" style="684" customWidth="1"/>
    <col min="13585" max="13585" width="6.5703125" style="684" customWidth="1"/>
    <col min="13586" max="13703" width="11.7109375" style="684" customWidth="1"/>
    <col min="13704" max="13824" width="11.7109375" style="684"/>
    <col min="13825" max="13825" width="6.7109375" style="684" customWidth="1"/>
    <col min="13826" max="13826" width="5.85546875" style="684" customWidth="1"/>
    <col min="13827" max="13827" width="6.5703125" style="684" customWidth="1"/>
    <col min="13828" max="13828" width="4.42578125" style="684" customWidth="1"/>
    <col min="13829" max="13829" width="6.5703125" style="684" customWidth="1"/>
    <col min="13830" max="13830" width="5.85546875" style="684" customWidth="1"/>
    <col min="13831" max="13831" width="6.5703125" style="684" customWidth="1"/>
    <col min="13832" max="13832" width="5.85546875" style="684" bestFit="1" customWidth="1"/>
    <col min="13833" max="13833" width="6.5703125" style="684" customWidth="1"/>
    <col min="13834" max="13834" width="4.42578125" style="684" customWidth="1"/>
    <col min="13835" max="13835" width="6.5703125" style="684" customWidth="1"/>
    <col min="13836" max="13836" width="5.85546875" style="684" customWidth="1"/>
    <col min="13837" max="13837" width="6.5703125" style="684" customWidth="1"/>
    <col min="13838" max="13838" width="5.5703125" style="684" customWidth="1"/>
    <col min="13839" max="13839" width="6.5703125" style="684" customWidth="1"/>
    <col min="13840" max="13840" width="4.42578125" style="684" customWidth="1"/>
    <col min="13841" max="13841" width="6.5703125" style="684" customWidth="1"/>
    <col min="13842" max="13959" width="11.7109375" style="684" customWidth="1"/>
    <col min="13960" max="14080" width="11.7109375" style="684"/>
    <col min="14081" max="14081" width="6.7109375" style="684" customWidth="1"/>
    <col min="14082" max="14082" width="5.85546875" style="684" customWidth="1"/>
    <col min="14083" max="14083" width="6.5703125" style="684" customWidth="1"/>
    <col min="14084" max="14084" width="4.42578125" style="684" customWidth="1"/>
    <col min="14085" max="14085" width="6.5703125" style="684" customWidth="1"/>
    <col min="14086" max="14086" width="5.85546875" style="684" customWidth="1"/>
    <col min="14087" max="14087" width="6.5703125" style="684" customWidth="1"/>
    <col min="14088" max="14088" width="5.85546875" style="684" bestFit="1" customWidth="1"/>
    <col min="14089" max="14089" width="6.5703125" style="684" customWidth="1"/>
    <col min="14090" max="14090" width="4.42578125" style="684" customWidth="1"/>
    <col min="14091" max="14091" width="6.5703125" style="684" customWidth="1"/>
    <col min="14092" max="14092" width="5.85546875" style="684" customWidth="1"/>
    <col min="14093" max="14093" width="6.5703125" style="684" customWidth="1"/>
    <col min="14094" max="14094" width="5.5703125" style="684" customWidth="1"/>
    <col min="14095" max="14095" width="6.5703125" style="684" customWidth="1"/>
    <col min="14096" max="14096" width="4.42578125" style="684" customWidth="1"/>
    <col min="14097" max="14097" width="6.5703125" style="684" customWidth="1"/>
    <col min="14098" max="14215" width="11.7109375" style="684" customWidth="1"/>
    <col min="14216" max="14336" width="11.7109375" style="684"/>
    <col min="14337" max="14337" width="6.7109375" style="684" customWidth="1"/>
    <col min="14338" max="14338" width="5.85546875" style="684" customWidth="1"/>
    <col min="14339" max="14339" width="6.5703125" style="684" customWidth="1"/>
    <col min="14340" max="14340" width="4.42578125" style="684" customWidth="1"/>
    <col min="14341" max="14341" width="6.5703125" style="684" customWidth="1"/>
    <col min="14342" max="14342" width="5.85546875" style="684" customWidth="1"/>
    <col min="14343" max="14343" width="6.5703125" style="684" customWidth="1"/>
    <col min="14344" max="14344" width="5.85546875" style="684" bestFit="1" customWidth="1"/>
    <col min="14345" max="14345" width="6.5703125" style="684" customWidth="1"/>
    <col min="14346" max="14346" width="4.42578125" style="684" customWidth="1"/>
    <col min="14347" max="14347" width="6.5703125" style="684" customWidth="1"/>
    <col min="14348" max="14348" width="5.85546875" style="684" customWidth="1"/>
    <col min="14349" max="14349" width="6.5703125" style="684" customWidth="1"/>
    <col min="14350" max="14350" width="5.5703125" style="684" customWidth="1"/>
    <col min="14351" max="14351" width="6.5703125" style="684" customWidth="1"/>
    <col min="14352" max="14352" width="4.42578125" style="684" customWidth="1"/>
    <col min="14353" max="14353" width="6.5703125" style="684" customWidth="1"/>
    <col min="14354" max="14471" width="11.7109375" style="684" customWidth="1"/>
    <col min="14472" max="14592" width="11.7109375" style="684"/>
    <col min="14593" max="14593" width="6.7109375" style="684" customWidth="1"/>
    <col min="14594" max="14594" width="5.85546875" style="684" customWidth="1"/>
    <col min="14595" max="14595" width="6.5703125" style="684" customWidth="1"/>
    <col min="14596" max="14596" width="4.42578125" style="684" customWidth="1"/>
    <col min="14597" max="14597" width="6.5703125" style="684" customWidth="1"/>
    <col min="14598" max="14598" width="5.85546875" style="684" customWidth="1"/>
    <col min="14599" max="14599" width="6.5703125" style="684" customWidth="1"/>
    <col min="14600" max="14600" width="5.85546875" style="684" bestFit="1" customWidth="1"/>
    <col min="14601" max="14601" width="6.5703125" style="684" customWidth="1"/>
    <col min="14602" max="14602" width="4.42578125" style="684" customWidth="1"/>
    <col min="14603" max="14603" width="6.5703125" style="684" customWidth="1"/>
    <col min="14604" max="14604" width="5.85546875" style="684" customWidth="1"/>
    <col min="14605" max="14605" width="6.5703125" style="684" customWidth="1"/>
    <col min="14606" max="14606" width="5.5703125" style="684" customWidth="1"/>
    <col min="14607" max="14607" width="6.5703125" style="684" customWidth="1"/>
    <col min="14608" max="14608" width="4.42578125" style="684" customWidth="1"/>
    <col min="14609" max="14609" width="6.5703125" style="684" customWidth="1"/>
    <col min="14610" max="14727" width="11.7109375" style="684" customWidth="1"/>
    <col min="14728" max="14848" width="11.7109375" style="684"/>
    <col min="14849" max="14849" width="6.7109375" style="684" customWidth="1"/>
    <col min="14850" max="14850" width="5.85546875" style="684" customWidth="1"/>
    <col min="14851" max="14851" width="6.5703125" style="684" customWidth="1"/>
    <col min="14852" max="14852" width="4.42578125" style="684" customWidth="1"/>
    <col min="14853" max="14853" width="6.5703125" style="684" customWidth="1"/>
    <col min="14854" max="14854" width="5.85546875" style="684" customWidth="1"/>
    <col min="14855" max="14855" width="6.5703125" style="684" customWidth="1"/>
    <col min="14856" max="14856" width="5.85546875" style="684" bestFit="1" customWidth="1"/>
    <col min="14857" max="14857" width="6.5703125" style="684" customWidth="1"/>
    <col min="14858" max="14858" width="4.42578125" style="684" customWidth="1"/>
    <col min="14859" max="14859" width="6.5703125" style="684" customWidth="1"/>
    <col min="14860" max="14860" width="5.85546875" style="684" customWidth="1"/>
    <col min="14861" max="14861" width="6.5703125" style="684" customWidth="1"/>
    <col min="14862" max="14862" width="5.5703125" style="684" customWidth="1"/>
    <col min="14863" max="14863" width="6.5703125" style="684" customWidth="1"/>
    <col min="14864" max="14864" width="4.42578125" style="684" customWidth="1"/>
    <col min="14865" max="14865" width="6.5703125" style="684" customWidth="1"/>
    <col min="14866" max="14983" width="11.7109375" style="684" customWidth="1"/>
    <col min="14984" max="15104" width="11.7109375" style="684"/>
    <col min="15105" max="15105" width="6.7109375" style="684" customWidth="1"/>
    <col min="15106" max="15106" width="5.85546875" style="684" customWidth="1"/>
    <col min="15107" max="15107" width="6.5703125" style="684" customWidth="1"/>
    <col min="15108" max="15108" width="4.42578125" style="684" customWidth="1"/>
    <col min="15109" max="15109" width="6.5703125" style="684" customWidth="1"/>
    <col min="15110" max="15110" width="5.85546875" style="684" customWidth="1"/>
    <col min="15111" max="15111" width="6.5703125" style="684" customWidth="1"/>
    <col min="15112" max="15112" width="5.85546875" style="684" bestFit="1" customWidth="1"/>
    <col min="15113" max="15113" width="6.5703125" style="684" customWidth="1"/>
    <col min="15114" max="15114" width="4.42578125" style="684" customWidth="1"/>
    <col min="15115" max="15115" width="6.5703125" style="684" customWidth="1"/>
    <col min="15116" max="15116" width="5.85546875" style="684" customWidth="1"/>
    <col min="15117" max="15117" width="6.5703125" style="684" customWidth="1"/>
    <col min="15118" max="15118" width="5.5703125" style="684" customWidth="1"/>
    <col min="15119" max="15119" width="6.5703125" style="684" customWidth="1"/>
    <col min="15120" max="15120" width="4.42578125" style="684" customWidth="1"/>
    <col min="15121" max="15121" width="6.5703125" style="684" customWidth="1"/>
    <col min="15122" max="15239" width="11.7109375" style="684" customWidth="1"/>
    <col min="15240" max="15360" width="11.7109375" style="684"/>
    <col min="15361" max="15361" width="6.7109375" style="684" customWidth="1"/>
    <col min="15362" max="15362" width="5.85546875" style="684" customWidth="1"/>
    <col min="15363" max="15363" width="6.5703125" style="684" customWidth="1"/>
    <col min="15364" max="15364" width="4.42578125" style="684" customWidth="1"/>
    <col min="15365" max="15365" width="6.5703125" style="684" customWidth="1"/>
    <col min="15366" max="15366" width="5.85546875" style="684" customWidth="1"/>
    <col min="15367" max="15367" width="6.5703125" style="684" customWidth="1"/>
    <col min="15368" max="15368" width="5.85546875" style="684" bestFit="1" customWidth="1"/>
    <col min="15369" max="15369" width="6.5703125" style="684" customWidth="1"/>
    <col min="15370" max="15370" width="4.42578125" style="684" customWidth="1"/>
    <col min="15371" max="15371" width="6.5703125" style="684" customWidth="1"/>
    <col min="15372" max="15372" width="5.85546875" style="684" customWidth="1"/>
    <col min="15373" max="15373" width="6.5703125" style="684" customWidth="1"/>
    <col min="15374" max="15374" width="5.5703125" style="684" customWidth="1"/>
    <col min="15375" max="15375" width="6.5703125" style="684" customWidth="1"/>
    <col min="15376" max="15376" width="4.42578125" style="684" customWidth="1"/>
    <col min="15377" max="15377" width="6.5703125" style="684" customWidth="1"/>
    <col min="15378" max="15495" width="11.7109375" style="684" customWidth="1"/>
    <col min="15496" max="15616" width="11.7109375" style="684"/>
    <col min="15617" max="15617" width="6.7109375" style="684" customWidth="1"/>
    <col min="15618" max="15618" width="5.85546875" style="684" customWidth="1"/>
    <col min="15619" max="15619" width="6.5703125" style="684" customWidth="1"/>
    <col min="15620" max="15620" width="4.42578125" style="684" customWidth="1"/>
    <col min="15621" max="15621" width="6.5703125" style="684" customWidth="1"/>
    <col min="15622" max="15622" width="5.85546875" style="684" customWidth="1"/>
    <col min="15623" max="15623" width="6.5703125" style="684" customWidth="1"/>
    <col min="15624" max="15624" width="5.85546875" style="684" bestFit="1" customWidth="1"/>
    <col min="15625" max="15625" width="6.5703125" style="684" customWidth="1"/>
    <col min="15626" max="15626" width="4.42578125" style="684" customWidth="1"/>
    <col min="15627" max="15627" width="6.5703125" style="684" customWidth="1"/>
    <col min="15628" max="15628" width="5.85546875" style="684" customWidth="1"/>
    <col min="15629" max="15629" width="6.5703125" style="684" customWidth="1"/>
    <col min="15630" max="15630" width="5.5703125" style="684" customWidth="1"/>
    <col min="15631" max="15631" width="6.5703125" style="684" customWidth="1"/>
    <col min="15632" max="15632" width="4.42578125" style="684" customWidth="1"/>
    <col min="15633" max="15633" width="6.5703125" style="684" customWidth="1"/>
    <col min="15634" max="15751" width="11.7109375" style="684" customWidth="1"/>
    <col min="15752" max="15872" width="11.7109375" style="684"/>
    <col min="15873" max="15873" width="6.7109375" style="684" customWidth="1"/>
    <col min="15874" max="15874" width="5.85546875" style="684" customWidth="1"/>
    <col min="15875" max="15875" width="6.5703125" style="684" customWidth="1"/>
    <col min="15876" max="15876" width="4.42578125" style="684" customWidth="1"/>
    <col min="15877" max="15877" width="6.5703125" style="684" customWidth="1"/>
    <col min="15878" max="15878" width="5.85546875" style="684" customWidth="1"/>
    <col min="15879" max="15879" width="6.5703125" style="684" customWidth="1"/>
    <col min="15880" max="15880" width="5.85546875" style="684" bestFit="1" customWidth="1"/>
    <col min="15881" max="15881" width="6.5703125" style="684" customWidth="1"/>
    <col min="15882" max="15882" width="4.42578125" style="684" customWidth="1"/>
    <col min="15883" max="15883" width="6.5703125" style="684" customWidth="1"/>
    <col min="15884" max="15884" width="5.85546875" style="684" customWidth="1"/>
    <col min="15885" max="15885" width="6.5703125" style="684" customWidth="1"/>
    <col min="15886" max="15886" width="5.5703125" style="684" customWidth="1"/>
    <col min="15887" max="15887" width="6.5703125" style="684" customWidth="1"/>
    <col min="15888" max="15888" width="4.42578125" style="684" customWidth="1"/>
    <col min="15889" max="15889" width="6.5703125" style="684" customWidth="1"/>
    <col min="15890" max="16007" width="11.7109375" style="684" customWidth="1"/>
    <col min="16008" max="16128" width="11.7109375" style="684"/>
    <col min="16129" max="16129" width="6.7109375" style="684" customWidth="1"/>
    <col min="16130" max="16130" width="5.85546875" style="684" customWidth="1"/>
    <col min="16131" max="16131" width="6.5703125" style="684" customWidth="1"/>
    <col min="16132" max="16132" width="4.42578125" style="684" customWidth="1"/>
    <col min="16133" max="16133" width="6.5703125" style="684" customWidth="1"/>
    <col min="16134" max="16134" width="5.85546875" style="684" customWidth="1"/>
    <col min="16135" max="16135" width="6.5703125" style="684" customWidth="1"/>
    <col min="16136" max="16136" width="5.85546875" style="684" bestFit="1" customWidth="1"/>
    <col min="16137" max="16137" width="6.5703125" style="684" customWidth="1"/>
    <col min="16138" max="16138" width="4.42578125" style="684" customWidth="1"/>
    <col min="16139" max="16139" width="6.5703125" style="684" customWidth="1"/>
    <col min="16140" max="16140" width="5.85546875" style="684" customWidth="1"/>
    <col min="16141" max="16141" width="6.5703125" style="684" customWidth="1"/>
    <col min="16142" max="16142" width="5.5703125" style="684" customWidth="1"/>
    <col min="16143" max="16143" width="6.5703125" style="684" customWidth="1"/>
    <col min="16144" max="16144" width="4.42578125" style="684" customWidth="1"/>
    <col min="16145" max="16145" width="6.5703125" style="684" customWidth="1"/>
    <col min="16146" max="16263" width="11.7109375" style="684" customWidth="1"/>
    <col min="16264" max="16384" width="11.7109375" style="684"/>
  </cols>
  <sheetData>
    <row r="1" spans="1:17" ht="18">
      <c r="A1" s="621"/>
      <c r="B1" s="623"/>
      <c r="C1" s="623"/>
      <c r="D1" s="623"/>
      <c r="E1" s="623"/>
      <c r="F1" s="623"/>
      <c r="G1" s="623"/>
      <c r="H1" s="623"/>
      <c r="I1" s="623"/>
      <c r="J1" s="623"/>
      <c r="K1" s="623"/>
      <c r="L1" s="623"/>
      <c r="M1" s="623"/>
      <c r="N1" s="623"/>
      <c r="O1" s="623"/>
      <c r="P1" s="623"/>
      <c r="Q1" s="625" t="s">
        <v>459</v>
      </c>
    </row>
    <row r="2" spans="1:17" ht="15.75">
      <c r="A2" s="628"/>
      <c r="B2" s="623"/>
      <c r="C2" s="623"/>
      <c r="D2" s="623"/>
      <c r="E2" s="623"/>
      <c r="F2" s="623"/>
      <c r="G2" s="623"/>
      <c r="H2" s="623"/>
      <c r="I2" s="623"/>
      <c r="J2" s="623"/>
      <c r="K2" s="623"/>
      <c r="L2" s="623"/>
      <c r="M2" s="623"/>
      <c r="N2" s="623"/>
      <c r="O2" s="623"/>
      <c r="P2" s="623"/>
      <c r="Q2" s="630" t="s">
        <v>602</v>
      </c>
    </row>
    <row r="3" spans="1:17" ht="13.5" customHeight="1">
      <c r="A3" s="631">
        <v>2015</v>
      </c>
      <c r="B3" s="811" t="s">
        <v>461</v>
      </c>
      <c r="C3" s="812"/>
      <c r="D3" s="813"/>
      <c r="E3" s="812"/>
      <c r="F3" s="813"/>
      <c r="G3" s="812"/>
      <c r="H3" s="813"/>
      <c r="I3" s="812"/>
      <c r="J3" s="813"/>
      <c r="K3" s="812"/>
      <c r="L3" s="813"/>
      <c r="M3" s="812"/>
      <c r="N3" s="813"/>
      <c r="O3" s="812"/>
      <c r="P3" s="813"/>
      <c r="Q3" s="814"/>
    </row>
    <row r="4" spans="1:17" ht="11.45" customHeight="1">
      <c r="A4" s="632" t="s">
        <v>422</v>
      </c>
      <c r="B4" s="821">
        <v>0.73</v>
      </c>
      <c r="C4" s="816"/>
      <c r="D4" s="821">
        <v>0.75</v>
      </c>
      <c r="E4" s="816"/>
      <c r="F4" s="821">
        <v>0.81</v>
      </c>
      <c r="G4" s="816"/>
      <c r="H4" s="821">
        <v>0.9</v>
      </c>
      <c r="I4" s="816"/>
      <c r="J4" s="821">
        <v>0.93</v>
      </c>
      <c r="K4" s="816"/>
      <c r="L4" s="634" t="s">
        <v>603</v>
      </c>
      <c r="M4" s="816"/>
      <c r="N4" s="634" t="s">
        <v>604</v>
      </c>
      <c r="O4" s="816"/>
      <c r="P4" s="634" t="s">
        <v>605</v>
      </c>
      <c r="Q4" s="816"/>
    </row>
    <row r="5" spans="1:17" ht="11.45" customHeight="1">
      <c r="A5" s="635" t="s">
        <v>428</v>
      </c>
      <c r="B5" s="638" t="s">
        <v>472</v>
      </c>
      <c r="C5" s="817" t="s">
        <v>230</v>
      </c>
      <c r="D5" s="638" t="s">
        <v>472</v>
      </c>
      <c r="E5" s="817" t="s">
        <v>230</v>
      </c>
      <c r="F5" s="638" t="s">
        <v>472</v>
      </c>
      <c r="G5" s="817" t="s">
        <v>230</v>
      </c>
      <c r="H5" s="638" t="s">
        <v>472</v>
      </c>
      <c r="I5" s="817" t="s">
        <v>230</v>
      </c>
      <c r="J5" s="638" t="s">
        <v>472</v>
      </c>
      <c r="K5" s="817" t="s">
        <v>230</v>
      </c>
      <c r="L5" s="638" t="s">
        <v>472</v>
      </c>
      <c r="M5" s="817" t="s">
        <v>230</v>
      </c>
      <c r="N5" s="638" t="s">
        <v>472</v>
      </c>
      <c r="O5" s="817" t="s">
        <v>230</v>
      </c>
      <c r="P5" s="638" t="s">
        <v>472</v>
      </c>
      <c r="Q5" s="817" t="s">
        <v>230</v>
      </c>
    </row>
    <row r="6" spans="1:17" ht="6" customHeight="1">
      <c r="A6" s="639"/>
      <c r="B6" s="639"/>
      <c r="C6" s="639"/>
      <c r="D6" s="639"/>
      <c r="E6" s="639"/>
      <c r="F6" s="639"/>
      <c r="G6" s="639"/>
      <c r="H6" s="639"/>
      <c r="I6" s="639"/>
      <c r="J6" s="639"/>
      <c r="K6" s="639"/>
      <c r="L6" s="639"/>
      <c r="M6" s="639"/>
      <c r="N6" s="639"/>
      <c r="O6" s="639"/>
      <c r="P6" s="639"/>
      <c r="Q6" s="639"/>
    </row>
    <row r="7" spans="1:17" ht="11.45" customHeight="1">
      <c r="A7" s="641">
        <v>42372</v>
      </c>
      <c r="B7" s="795">
        <v>16.55275</v>
      </c>
      <c r="C7" s="796">
        <v>231.49</v>
      </c>
      <c r="D7" s="795">
        <v>2.1622750000000002</v>
      </c>
      <c r="E7" s="796">
        <v>245.7</v>
      </c>
      <c r="F7" s="795">
        <v>19.2348</v>
      </c>
      <c r="G7" s="796">
        <v>259.45</v>
      </c>
      <c r="H7" s="795">
        <v>2.3297249999999998</v>
      </c>
      <c r="I7" s="796">
        <v>340.61</v>
      </c>
      <c r="J7" s="795">
        <v>5.4728500000000002</v>
      </c>
      <c r="K7" s="796">
        <v>365.44</v>
      </c>
      <c r="L7" s="795">
        <v>10.556900000000001</v>
      </c>
      <c r="M7" s="796">
        <v>292.88</v>
      </c>
      <c r="N7" s="795">
        <v>5.3284750000000001</v>
      </c>
      <c r="O7" s="796">
        <v>334.72</v>
      </c>
      <c r="P7" s="796">
        <v>0.18254999999999999</v>
      </c>
      <c r="Q7" s="796">
        <v>376</v>
      </c>
    </row>
    <row r="8" spans="1:17" ht="11.45" customHeight="1">
      <c r="A8" s="641">
        <v>42379</v>
      </c>
      <c r="B8" s="769">
        <v>33.738</v>
      </c>
      <c r="C8" s="768">
        <v>232.39</v>
      </c>
      <c r="D8" s="769">
        <v>3.7800500000000001</v>
      </c>
      <c r="E8" s="768">
        <v>249.87</v>
      </c>
      <c r="F8" s="769">
        <v>32.8461</v>
      </c>
      <c r="G8" s="768">
        <v>273.31</v>
      </c>
      <c r="H8" s="769">
        <v>3.8071999999999999</v>
      </c>
      <c r="I8" s="768">
        <v>347.11</v>
      </c>
      <c r="J8" s="769">
        <v>3.8287249999999999</v>
      </c>
      <c r="K8" s="768">
        <v>380.87</v>
      </c>
      <c r="L8" s="769">
        <v>23.828225</v>
      </c>
      <c r="M8" s="768">
        <v>298.5</v>
      </c>
      <c r="N8" s="769">
        <v>6.442075</v>
      </c>
      <c r="O8" s="768">
        <v>341.41</v>
      </c>
      <c r="P8" s="768">
        <v>0.22472500000000001</v>
      </c>
      <c r="Q8" s="768">
        <v>382.23</v>
      </c>
    </row>
    <row r="9" spans="1:17" ht="11.45" customHeight="1">
      <c r="A9" s="641">
        <v>42386</v>
      </c>
      <c r="B9" s="769">
        <v>26.980875000000001</v>
      </c>
      <c r="C9" s="768">
        <v>254.49</v>
      </c>
      <c r="D9" s="769">
        <v>2.60005</v>
      </c>
      <c r="E9" s="768">
        <v>275.14</v>
      </c>
      <c r="F9" s="769">
        <v>21.455874999999999</v>
      </c>
      <c r="G9" s="768">
        <v>281.94</v>
      </c>
      <c r="H9" s="769">
        <v>2.3048000000000002</v>
      </c>
      <c r="I9" s="768">
        <v>353.48</v>
      </c>
      <c r="J9" s="769">
        <v>2.9764750000000002</v>
      </c>
      <c r="K9" s="768">
        <v>385.25</v>
      </c>
      <c r="L9" s="769">
        <v>26.010475</v>
      </c>
      <c r="M9" s="768">
        <v>313.36</v>
      </c>
      <c r="N9" s="769">
        <v>4.0927249999999997</v>
      </c>
      <c r="O9" s="768">
        <v>353.7</v>
      </c>
      <c r="P9" s="768">
        <v>0.31772499999999998</v>
      </c>
      <c r="Q9" s="768">
        <v>361.1</v>
      </c>
    </row>
    <row r="10" spans="1:17" ht="11.45" customHeight="1">
      <c r="A10" s="641">
        <v>42393</v>
      </c>
      <c r="B10" s="798">
        <v>22.50225</v>
      </c>
      <c r="C10" s="799">
        <v>250.75</v>
      </c>
      <c r="D10" s="798">
        <v>1.29105</v>
      </c>
      <c r="E10" s="799">
        <v>266.33999999999997</v>
      </c>
      <c r="F10" s="798">
        <v>15.029</v>
      </c>
      <c r="G10" s="799">
        <v>278.68</v>
      </c>
      <c r="H10" s="798">
        <v>2.2085750000000002</v>
      </c>
      <c r="I10" s="799">
        <v>359.59</v>
      </c>
      <c r="J10" s="798">
        <v>3.2867000000000002</v>
      </c>
      <c r="K10" s="799">
        <v>386.13</v>
      </c>
      <c r="L10" s="798">
        <v>21.152825</v>
      </c>
      <c r="M10" s="799">
        <v>306.16000000000003</v>
      </c>
      <c r="N10" s="798">
        <v>5.09985</v>
      </c>
      <c r="O10" s="799">
        <v>348.44</v>
      </c>
      <c r="P10" s="799">
        <v>0.221225</v>
      </c>
      <c r="Q10" s="799">
        <v>387</v>
      </c>
    </row>
    <row r="11" spans="1:17" ht="11.45" customHeight="1">
      <c r="A11" s="641">
        <v>42400</v>
      </c>
      <c r="B11" s="750">
        <v>16.697624999999999</v>
      </c>
      <c r="C11" s="761">
        <v>239.53</v>
      </c>
      <c r="D11" s="750">
        <v>2.0059999999999998</v>
      </c>
      <c r="E11" s="761">
        <v>255.77</v>
      </c>
      <c r="F11" s="750">
        <v>40.881075000000003</v>
      </c>
      <c r="G11" s="761">
        <v>262.98</v>
      </c>
      <c r="H11" s="750">
        <v>2.0115500000000002</v>
      </c>
      <c r="I11" s="761">
        <v>354.93</v>
      </c>
      <c r="J11" s="750">
        <v>2.8323</v>
      </c>
      <c r="K11" s="761">
        <v>373.15</v>
      </c>
      <c r="L11" s="750">
        <v>14.100725000000001</v>
      </c>
      <c r="M11" s="761">
        <v>282.26</v>
      </c>
      <c r="N11" s="750">
        <v>4.0720000000000001</v>
      </c>
      <c r="O11" s="761">
        <v>342.68</v>
      </c>
      <c r="P11" s="761">
        <v>0.12795000000000001</v>
      </c>
      <c r="Q11" s="761">
        <v>376</v>
      </c>
    </row>
    <row r="12" spans="1:17" ht="11.45" customHeight="1">
      <c r="A12" s="641">
        <v>42407</v>
      </c>
      <c r="B12" s="752">
        <v>29.647974999999999</v>
      </c>
      <c r="C12" s="751">
        <v>220.61</v>
      </c>
      <c r="D12" s="752">
        <v>1.7587999999999999</v>
      </c>
      <c r="E12" s="751">
        <v>238.03</v>
      </c>
      <c r="F12" s="752">
        <v>47.669125000000001</v>
      </c>
      <c r="G12" s="751">
        <v>250.35</v>
      </c>
      <c r="H12" s="752">
        <v>2.7250000000000001</v>
      </c>
      <c r="I12" s="751">
        <v>341.79</v>
      </c>
      <c r="J12" s="752">
        <v>4.0073999999999996</v>
      </c>
      <c r="K12" s="751">
        <v>365.77</v>
      </c>
      <c r="L12" s="752">
        <v>18.285399999999999</v>
      </c>
      <c r="M12" s="751">
        <v>269.45999999999998</v>
      </c>
      <c r="N12" s="752">
        <v>10.109975</v>
      </c>
      <c r="O12" s="751">
        <v>321.91000000000003</v>
      </c>
      <c r="P12" s="751">
        <v>0.18160000000000001</v>
      </c>
      <c r="Q12" s="751">
        <v>368.75</v>
      </c>
    </row>
    <row r="13" spans="1:17" ht="11.45" customHeight="1">
      <c r="A13" s="641">
        <v>42414</v>
      </c>
      <c r="B13" s="752">
        <v>37.894674999999999</v>
      </c>
      <c r="C13" s="751">
        <v>205.15</v>
      </c>
      <c r="D13" s="752">
        <v>2.3378000000000001</v>
      </c>
      <c r="E13" s="751">
        <v>218.81</v>
      </c>
      <c r="F13" s="752">
        <v>73.550600000000003</v>
      </c>
      <c r="G13" s="751">
        <v>229.92</v>
      </c>
      <c r="H13" s="752">
        <v>1.7078</v>
      </c>
      <c r="I13" s="751">
        <v>335.9</v>
      </c>
      <c r="J13" s="752">
        <v>4.10745</v>
      </c>
      <c r="K13" s="751">
        <v>352.01</v>
      </c>
      <c r="L13" s="752">
        <v>13.494775000000001</v>
      </c>
      <c r="M13" s="751">
        <v>254.96</v>
      </c>
      <c r="N13" s="752">
        <v>5.7997500000000004</v>
      </c>
      <c r="O13" s="751">
        <v>310.14999999999998</v>
      </c>
      <c r="P13" s="751">
        <v>0.234125</v>
      </c>
      <c r="Q13" s="751">
        <v>362.54</v>
      </c>
    </row>
    <row r="14" spans="1:17" ht="11.45" customHeight="1">
      <c r="A14" s="641">
        <v>42421</v>
      </c>
      <c r="B14" s="798">
        <v>21.335425000000001</v>
      </c>
      <c r="C14" s="799">
        <v>209.15</v>
      </c>
      <c r="D14" s="798">
        <v>2.0682999999999998</v>
      </c>
      <c r="E14" s="799">
        <v>224.82</v>
      </c>
      <c r="F14" s="798">
        <v>33.06935</v>
      </c>
      <c r="G14" s="799">
        <v>235.39</v>
      </c>
      <c r="H14" s="798">
        <v>2.5724749999999998</v>
      </c>
      <c r="I14" s="799">
        <v>330.85</v>
      </c>
      <c r="J14" s="798">
        <v>2.3029250000000001</v>
      </c>
      <c r="K14" s="799">
        <v>361.55</v>
      </c>
      <c r="L14" s="798">
        <v>14.711399999999999</v>
      </c>
      <c r="M14" s="799">
        <v>254.46</v>
      </c>
      <c r="N14" s="798">
        <v>3.4775499999999999</v>
      </c>
      <c r="O14" s="799">
        <v>313.39</v>
      </c>
      <c r="P14" s="799">
        <v>0.16587499999999999</v>
      </c>
      <c r="Q14" s="799">
        <v>363.64</v>
      </c>
    </row>
    <row r="15" spans="1:17" ht="11.45" customHeight="1">
      <c r="A15" s="641">
        <v>42428</v>
      </c>
      <c r="B15" s="750">
        <v>19.2377</v>
      </c>
      <c r="C15" s="761">
        <v>218.05</v>
      </c>
      <c r="D15" s="750">
        <v>1.81585</v>
      </c>
      <c r="E15" s="761">
        <v>229.62</v>
      </c>
      <c r="F15" s="750">
        <v>20.708674999999999</v>
      </c>
      <c r="G15" s="761">
        <v>255.91</v>
      </c>
      <c r="H15" s="750">
        <v>1.9933000000000001</v>
      </c>
      <c r="I15" s="761">
        <v>330.31</v>
      </c>
      <c r="J15" s="750">
        <v>2.0141249999999999</v>
      </c>
      <c r="K15" s="761">
        <v>362.1</v>
      </c>
      <c r="L15" s="750">
        <v>9.7005250000000007</v>
      </c>
      <c r="M15" s="761">
        <v>258.32</v>
      </c>
      <c r="N15" s="750">
        <v>5.1482250000000001</v>
      </c>
      <c r="O15" s="761">
        <v>320.52</v>
      </c>
      <c r="P15" s="761">
        <v>0.17835000000000001</v>
      </c>
      <c r="Q15" s="761">
        <v>364</v>
      </c>
    </row>
    <row r="16" spans="1:17" ht="11.45" customHeight="1">
      <c r="A16" s="641">
        <v>42435</v>
      </c>
      <c r="B16" s="752">
        <v>21.6785</v>
      </c>
      <c r="C16" s="751">
        <v>218.28</v>
      </c>
      <c r="D16" s="752">
        <v>0.81667500000000004</v>
      </c>
      <c r="E16" s="751">
        <v>235.18</v>
      </c>
      <c r="F16" s="752">
        <v>13.547650000000001</v>
      </c>
      <c r="G16" s="751">
        <v>257.76</v>
      </c>
      <c r="H16" s="752">
        <v>2.0023749999999998</v>
      </c>
      <c r="I16" s="751">
        <v>335.51</v>
      </c>
      <c r="J16" s="752">
        <v>4.0829000000000004</v>
      </c>
      <c r="K16" s="751">
        <v>364.98</v>
      </c>
      <c r="L16" s="752">
        <v>11.936825000000001</v>
      </c>
      <c r="M16" s="751">
        <v>264.32</v>
      </c>
      <c r="N16" s="752">
        <v>2.323725</v>
      </c>
      <c r="O16" s="751">
        <v>322.86</v>
      </c>
      <c r="P16" s="751">
        <v>0.1807</v>
      </c>
      <c r="Q16" s="751">
        <v>366.41</v>
      </c>
    </row>
    <row r="17" spans="1:17" ht="11.45" customHeight="1">
      <c r="A17" s="641">
        <v>42442</v>
      </c>
      <c r="B17" s="752">
        <v>21.769649999999999</v>
      </c>
      <c r="C17" s="751">
        <v>215.07</v>
      </c>
      <c r="D17" s="752">
        <v>1.4335500000000001</v>
      </c>
      <c r="E17" s="751">
        <v>227.69</v>
      </c>
      <c r="F17" s="752">
        <v>45.634450000000001</v>
      </c>
      <c r="G17" s="751">
        <v>239.95</v>
      </c>
      <c r="H17" s="752">
        <v>2.0732750000000002</v>
      </c>
      <c r="I17" s="751">
        <v>334.4</v>
      </c>
      <c r="J17" s="752">
        <v>2.8852500000000001</v>
      </c>
      <c r="K17" s="751">
        <v>363.99</v>
      </c>
      <c r="L17" s="752">
        <v>12.082725</v>
      </c>
      <c r="M17" s="751">
        <v>261.66000000000003</v>
      </c>
      <c r="N17" s="752">
        <v>2.8926750000000001</v>
      </c>
      <c r="O17" s="751">
        <v>322.16000000000003</v>
      </c>
      <c r="P17" s="751">
        <v>0.17480000000000001</v>
      </c>
      <c r="Q17" s="751">
        <v>366</v>
      </c>
    </row>
    <row r="18" spans="1:17" ht="11.45" customHeight="1">
      <c r="A18" s="641">
        <v>42449</v>
      </c>
      <c r="B18" s="798">
        <v>42.581924999999998</v>
      </c>
      <c r="C18" s="799">
        <v>205.92</v>
      </c>
      <c r="D18" s="798">
        <v>0.79612499999999997</v>
      </c>
      <c r="E18" s="799">
        <v>225.51</v>
      </c>
      <c r="F18" s="798">
        <v>47.357875</v>
      </c>
      <c r="G18" s="799">
        <v>238.64</v>
      </c>
      <c r="H18" s="798">
        <v>1.993125</v>
      </c>
      <c r="I18" s="799">
        <v>335.39</v>
      </c>
      <c r="J18" s="798">
        <v>3.0863749999999999</v>
      </c>
      <c r="K18" s="799">
        <v>358.54</v>
      </c>
      <c r="L18" s="798">
        <v>15.930899999999999</v>
      </c>
      <c r="M18" s="799">
        <v>243.4</v>
      </c>
      <c r="N18" s="798">
        <v>3.8332999999999999</v>
      </c>
      <c r="O18" s="799">
        <v>318.77999999999997</v>
      </c>
      <c r="P18" s="799">
        <v>0.30214999999999997</v>
      </c>
      <c r="Q18" s="799">
        <v>365.32</v>
      </c>
    </row>
    <row r="19" spans="1:17" ht="11.45" customHeight="1">
      <c r="A19" s="641">
        <v>42456</v>
      </c>
      <c r="B19" s="750">
        <v>18.680275000000002</v>
      </c>
      <c r="C19" s="761">
        <v>210.2</v>
      </c>
      <c r="D19" s="750">
        <v>0.84737499999999999</v>
      </c>
      <c r="E19" s="761">
        <v>229.67</v>
      </c>
      <c r="F19" s="750">
        <v>39.6203</v>
      </c>
      <c r="G19" s="761">
        <v>242.93</v>
      </c>
      <c r="H19" s="750">
        <v>2.5162749999999998</v>
      </c>
      <c r="I19" s="761">
        <v>331.59</v>
      </c>
      <c r="J19" s="750">
        <v>2.4136000000000002</v>
      </c>
      <c r="K19" s="761">
        <v>359.75</v>
      </c>
      <c r="L19" s="750">
        <v>10.25465</v>
      </c>
      <c r="M19" s="761">
        <v>253.49</v>
      </c>
      <c r="N19" s="750">
        <v>2.9336250000000001</v>
      </c>
      <c r="O19" s="761">
        <v>315.49</v>
      </c>
      <c r="P19" s="761">
        <v>0.16555</v>
      </c>
      <c r="Q19" s="761">
        <v>366</v>
      </c>
    </row>
    <row r="20" spans="1:17" ht="11.45" customHeight="1">
      <c r="A20" s="641">
        <v>42463</v>
      </c>
      <c r="B20" s="752">
        <v>24.250125000000001</v>
      </c>
      <c r="C20" s="751">
        <v>209.29</v>
      </c>
      <c r="D20" s="752">
        <v>1.0151250000000001</v>
      </c>
      <c r="E20" s="751">
        <v>231.57</v>
      </c>
      <c r="F20" s="752">
        <v>24.365874999999999</v>
      </c>
      <c r="G20" s="751">
        <v>242.83</v>
      </c>
      <c r="H20" s="752">
        <v>2.01505</v>
      </c>
      <c r="I20" s="751">
        <v>335.49</v>
      </c>
      <c r="J20" s="752">
        <v>6.3433000000000002</v>
      </c>
      <c r="K20" s="751">
        <v>349.09</v>
      </c>
      <c r="L20" s="752">
        <v>9.8518749999999997</v>
      </c>
      <c r="M20" s="751">
        <v>259.19</v>
      </c>
      <c r="N20" s="752">
        <v>2.7680500000000001</v>
      </c>
      <c r="O20" s="751">
        <v>318.05</v>
      </c>
      <c r="P20" s="751">
        <v>0.24424999999999999</v>
      </c>
      <c r="Q20" s="751">
        <v>385.51</v>
      </c>
    </row>
    <row r="21" spans="1:17" ht="11.45" customHeight="1">
      <c r="A21" s="641">
        <v>42470</v>
      </c>
      <c r="B21" s="752">
        <v>26.791374999999999</v>
      </c>
      <c r="C21" s="751">
        <v>206.46</v>
      </c>
      <c r="D21" s="752">
        <v>0.39374999999999999</v>
      </c>
      <c r="E21" s="751">
        <v>229.65</v>
      </c>
      <c r="F21" s="752">
        <v>23.145975</v>
      </c>
      <c r="G21" s="751">
        <v>241.4</v>
      </c>
      <c r="H21" s="752">
        <v>1.9958</v>
      </c>
      <c r="I21" s="751">
        <v>335.39</v>
      </c>
      <c r="J21" s="752">
        <v>2.6840999999999999</v>
      </c>
      <c r="K21" s="751">
        <v>350.09</v>
      </c>
      <c r="L21" s="752">
        <v>15.620925</v>
      </c>
      <c r="M21" s="751">
        <v>254.84</v>
      </c>
      <c r="N21" s="752">
        <v>3.2962750000000001</v>
      </c>
      <c r="O21" s="751">
        <v>319.81</v>
      </c>
      <c r="P21" s="751">
        <v>0.26452500000000001</v>
      </c>
      <c r="Q21" s="751">
        <v>357.86</v>
      </c>
    </row>
    <row r="22" spans="1:17" ht="11.45" customHeight="1">
      <c r="A22" s="641">
        <v>42477</v>
      </c>
      <c r="B22" s="798">
        <v>27.644324999999998</v>
      </c>
      <c r="C22" s="799">
        <v>210.01</v>
      </c>
      <c r="D22" s="798">
        <v>1.1224000000000001</v>
      </c>
      <c r="E22" s="799">
        <v>226.51</v>
      </c>
      <c r="F22" s="798">
        <v>36.158675000000002</v>
      </c>
      <c r="G22" s="799">
        <v>241.16</v>
      </c>
      <c r="H22" s="798">
        <v>2.5891500000000001</v>
      </c>
      <c r="I22" s="799">
        <v>335.36</v>
      </c>
      <c r="J22" s="798">
        <v>5.7214</v>
      </c>
      <c r="K22" s="799">
        <v>349.55</v>
      </c>
      <c r="L22" s="798">
        <v>16.042200000000001</v>
      </c>
      <c r="M22" s="799">
        <v>249.43</v>
      </c>
      <c r="N22" s="798">
        <v>3.2188750000000002</v>
      </c>
      <c r="O22" s="799">
        <v>320.77999999999997</v>
      </c>
      <c r="P22" s="799"/>
      <c r="Q22" s="799"/>
    </row>
    <row r="23" spans="1:17" ht="11.45" customHeight="1">
      <c r="A23" s="641">
        <v>42484</v>
      </c>
      <c r="B23" s="750">
        <v>22.865100000000002</v>
      </c>
      <c r="C23" s="761">
        <v>210.49</v>
      </c>
      <c r="D23" s="750">
        <v>0.25447500000000001</v>
      </c>
      <c r="E23" s="761">
        <v>223.37</v>
      </c>
      <c r="F23" s="750">
        <v>25.084875</v>
      </c>
      <c r="G23" s="761">
        <v>233.76</v>
      </c>
      <c r="H23" s="750">
        <v>2.0552250000000001</v>
      </c>
      <c r="I23" s="761">
        <v>330.64</v>
      </c>
      <c r="J23" s="750">
        <v>2.5051000000000001</v>
      </c>
      <c r="K23" s="761">
        <v>356.75</v>
      </c>
      <c r="L23" s="750">
        <v>10.118675</v>
      </c>
      <c r="M23" s="761">
        <v>249.57</v>
      </c>
      <c r="N23" s="750">
        <v>3.6065499999999999</v>
      </c>
      <c r="O23" s="761">
        <v>318.56</v>
      </c>
      <c r="P23" s="761">
        <v>2.1151749999999998</v>
      </c>
      <c r="Q23" s="761">
        <v>373.04</v>
      </c>
    </row>
    <row r="24" spans="1:17" ht="11.45" customHeight="1">
      <c r="A24" s="641">
        <v>42491</v>
      </c>
      <c r="B24" s="752">
        <v>38.76755</v>
      </c>
      <c r="C24" s="751">
        <v>197.93</v>
      </c>
      <c r="D24" s="752">
        <v>1.8918250000000001</v>
      </c>
      <c r="E24" s="751">
        <v>224.36</v>
      </c>
      <c r="F24" s="752">
        <v>41.724350000000001</v>
      </c>
      <c r="G24" s="751">
        <v>229.7</v>
      </c>
      <c r="H24" s="752">
        <v>2.0039250000000002</v>
      </c>
      <c r="I24" s="751">
        <v>330.33</v>
      </c>
      <c r="J24" s="752">
        <v>2.784125</v>
      </c>
      <c r="K24" s="751">
        <v>361.1</v>
      </c>
      <c r="L24" s="752">
        <v>12.4024</v>
      </c>
      <c r="M24" s="751">
        <v>245.96</v>
      </c>
      <c r="N24" s="752">
        <v>3.5154749999999999</v>
      </c>
      <c r="O24" s="751">
        <v>320.12</v>
      </c>
      <c r="P24" s="751">
        <v>8.3224999999999993E-2</v>
      </c>
      <c r="Q24" s="751">
        <v>360.77</v>
      </c>
    </row>
    <row r="25" spans="1:17" ht="11.45" customHeight="1">
      <c r="A25" s="641">
        <v>42498</v>
      </c>
      <c r="B25" s="752">
        <v>37.472050000000003</v>
      </c>
      <c r="C25" s="751">
        <v>202.34</v>
      </c>
      <c r="D25" s="752">
        <v>1.3933500000000001</v>
      </c>
      <c r="E25" s="751">
        <v>216.61</v>
      </c>
      <c r="F25" s="752">
        <v>35.936500000000002</v>
      </c>
      <c r="G25" s="751">
        <v>229.1</v>
      </c>
      <c r="H25" s="752">
        <v>2.2167249999999998</v>
      </c>
      <c r="I25" s="751">
        <v>329.96</v>
      </c>
      <c r="J25" s="752">
        <v>2.5942500000000002</v>
      </c>
      <c r="K25" s="751">
        <v>363.88</v>
      </c>
      <c r="L25" s="752">
        <v>22.596150000000002</v>
      </c>
      <c r="M25" s="751">
        <v>244.49</v>
      </c>
      <c r="N25" s="752">
        <v>3.682725</v>
      </c>
      <c r="O25" s="751">
        <v>317.82</v>
      </c>
      <c r="P25" s="751">
        <v>1.117575</v>
      </c>
      <c r="Q25" s="751">
        <v>397.06</v>
      </c>
    </row>
    <row r="26" spans="1:17" ht="11.45" customHeight="1">
      <c r="A26" s="641">
        <v>42505</v>
      </c>
      <c r="B26" s="798">
        <v>29.458625000000001</v>
      </c>
      <c r="C26" s="799">
        <v>207.91</v>
      </c>
      <c r="D26" s="798">
        <v>0.98647499999999999</v>
      </c>
      <c r="E26" s="799">
        <v>222.99</v>
      </c>
      <c r="F26" s="798">
        <v>24.950225</v>
      </c>
      <c r="G26" s="799">
        <v>235.51</v>
      </c>
      <c r="H26" s="798">
        <v>2.8620749999999999</v>
      </c>
      <c r="I26" s="799">
        <v>320.70999999999998</v>
      </c>
      <c r="J26" s="798">
        <v>1.9818750000000001</v>
      </c>
      <c r="K26" s="799">
        <v>366.17</v>
      </c>
      <c r="L26" s="798">
        <v>19.901350000000001</v>
      </c>
      <c r="M26" s="799">
        <v>253.86</v>
      </c>
      <c r="N26" s="798">
        <v>3.8400500000000002</v>
      </c>
      <c r="O26" s="799">
        <v>320.2</v>
      </c>
      <c r="P26" s="799">
        <v>0.16619999999999999</v>
      </c>
      <c r="Q26" s="799">
        <v>371.45</v>
      </c>
    </row>
    <row r="27" spans="1:17" ht="11.45" customHeight="1">
      <c r="A27" s="641">
        <v>42512</v>
      </c>
      <c r="B27" s="750">
        <v>20.826725</v>
      </c>
      <c r="C27" s="761">
        <v>214.73</v>
      </c>
      <c r="D27" s="750">
        <v>2.3254000000000001</v>
      </c>
      <c r="E27" s="761">
        <v>231.2</v>
      </c>
      <c r="F27" s="750">
        <v>42.299624999999999</v>
      </c>
      <c r="G27" s="761">
        <v>230.3</v>
      </c>
      <c r="H27" s="750">
        <v>2.0213999999999999</v>
      </c>
      <c r="I27" s="761">
        <v>321.97000000000003</v>
      </c>
      <c r="J27" s="750">
        <v>2.7522250000000001</v>
      </c>
      <c r="K27" s="761">
        <v>352.37</v>
      </c>
      <c r="L27" s="750">
        <v>16.823924999999999</v>
      </c>
      <c r="M27" s="761">
        <v>254.66</v>
      </c>
      <c r="N27" s="750">
        <v>3.2089249999999998</v>
      </c>
      <c r="O27" s="761">
        <v>322.16000000000003</v>
      </c>
      <c r="P27" s="761">
        <v>0.30049999999999999</v>
      </c>
      <c r="Q27" s="761">
        <v>373.5</v>
      </c>
    </row>
    <row r="28" spans="1:17" ht="11.45" customHeight="1">
      <c r="A28" s="641">
        <v>42519</v>
      </c>
      <c r="B28" s="752">
        <v>20.183900000000001</v>
      </c>
      <c r="C28" s="751">
        <v>210.18</v>
      </c>
      <c r="D28" s="752">
        <v>1.9109</v>
      </c>
      <c r="E28" s="751">
        <v>225.55</v>
      </c>
      <c r="F28" s="752">
        <v>20.559425000000001</v>
      </c>
      <c r="G28" s="751">
        <v>236.17</v>
      </c>
      <c r="H28" s="752">
        <v>0.152425</v>
      </c>
      <c r="I28" s="751">
        <v>284.72000000000003</v>
      </c>
      <c r="J28" s="752">
        <v>2.1722250000000001</v>
      </c>
      <c r="K28" s="751">
        <v>353.07</v>
      </c>
      <c r="L28" s="752">
        <v>12.13015</v>
      </c>
      <c r="M28" s="751">
        <v>254.82</v>
      </c>
      <c r="N28" s="752">
        <v>3.2893500000000002</v>
      </c>
      <c r="O28" s="751">
        <v>322.25</v>
      </c>
      <c r="P28" s="751">
        <v>0.24232500000000001</v>
      </c>
      <c r="Q28" s="751">
        <v>362.76</v>
      </c>
    </row>
    <row r="29" spans="1:17" ht="11.45" customHeight="1">
      <c r="A29" s="641">
        <v>42526</v>
      </c>
      <c r="B29" s="752">
        <v>24.761875</v>
      </c>
      <c r="C29" s="751">
        <v>201.3</v>
      </c>
      <c r="D29" s="752">
        <v>1.8242499999999999</v>
      </c>
      <c r="E29" s="751">
        <v>220.62</v>
      </c>
      <c r="F29" s="752">
        <v>50.565300000000001</v>
      </c>
      <c r="G29" s="751">
        <v>219.8</v>
      </c>
      <c r="H29" s="752">
        <v>1.0514749999999999</v>
      </c>
      <c r="I29" s="751">
        <v>320.93</v>
      </c>
      <c r="J29" s="752">
        <v>2.8234750000000002</v>
      </c>
      <c r="K29" s="751">
        <v>356.35</v>
      </c>
      <c r="L29" s="752">
        <v>18.120699999999999</v>
      </c>
      <c r="M29" s="751">
        <v>250.86</v>
      </c>
      <c r="N29" s="752">
        <v>4.0120500000000003</v>
      </c>
      <c r="O29" s="751">
        <v>314.14</v>
      </c>
      <c r="P29" s="751">
        <v>1.6494249999999999</v>
      </c>
      <c r="Q29" s="751">
        <v>368.82</v>
      </c>
    </row>
    <row r="30" spans="1:17" ht="11.45" customHeight="1">
      <c r="A30" s="641">
        <v>42533</v>
      </c>
      <c r="B30" s="798">
        <v>49.074624999999997</v>
      </c>
      <c r="C30" s="799">
        <v>188.67</v>
      </c>
      <c r="D30" s="798">
        <v>1.2463249999999999</v>
      </c>
      <c r="E30" s="799">
        <v>204.4</v>
      </c>
      <c r="F30" s="798">
        <v>32.870100000000001</v>
      </c>
      <c r="G30" s="799">
        <v>223.31</v>
      </c>
      <c r="H30" s="798">
        <v>2.2775E-2</v>
      </c>
      <c r="I30" s="799">
        <v>354.14</v>
      </c>
      <c r="J30" s="798">
        <v>3.0680499999999999</v>
      </c>
      <c r="K30" s="799">
        <v>347.75</v>
      </c>
      <c r="L30" s="798">
        <v>17.1296</v>
      </c>
      <c r="M30" s="799">
        <v>241.57</v>
      </c>
      <c r="N30" s="798">
        <v>4.3740249999999996</v>
      </c>
      <c r="O30" s="799">
        <v>312.88</v>
      </c>
      <c r="P30" s="799">
        <v>1.0374000000000001</v>
      </c>
      <c r="Q30" s="799">
        <v>383.28</v>
      </c>
    </row>
    <row r="31" spans="1:17" ht="11.45" customHeight="1">
      <c r="A31" s="641">
        <v>42540</v>
      </c>
      <c r="B31" s="750">
        <v>16.437175</v>
      </c>
      <c r="C31" s="761">
        <v>190.53</v>
      </c>
      <c r="D31" s="750">
        <v>0.151975</v>
      </c>
      <c r="E31" s="761">
        <v>203.5</v>
      </c>
      <c r="F31" s="750">
        <v>28.625374999999998</v>
      </c>
      <c r="G31" s="761">
        <v>229.01</v>
      </c>
      <c r="H31" s="750">
        <v>0.44022499999999998</v>
      </c>
      <c r="I31" s="761">
        <v>336.6</v>
      </c>
      <c r="J31" s="750">
        <v>1.6035250000000001</v>
      </c>
      <c r="K31" s="761">
        <v>357.52</v>
      </c>
      <c r="L31" s="750">
        <v>9.9315999999999995</v>
      </c>
      <c r="M31" s="761">
        <v>252.11</v>
      </c>
      <c r="N31" s="750">
        <v>4.2886499999999996</v>
      </c>
      <c r="O31" s="761">
        <v>320.20999999999998</v>
      </c>
      <c r="P31" s="761">
        <v>0.18062500000000001</v>
      </c>
      <c r="Q31" s="761">
        <v>356.83</v>
      </c>
    </row>
    <row r="32" spans="1:17" ht="11.45" customHeight="1">
      <c r="A32" s="641">
        <v>42547</v>
      </c>
      <c r="B32" s="752">
        <v>15.632325</v>
      </c>
      <c r="C32" s="751">
        <v>210.92</v>
      </c>
      <c r="D32" s="752">
        <v>0.26095000000000002</v>
      </c>
      <c r="E32" s="751">
        <v>226.24</v>
      </c>
      <c r="F32" s="752">
        <v>20.777374999999999</v>
      </c>
      <c r="G32" s="751">
        <v>257.88</v>
      </c>
      <c r="H32" s="752">
        <v>0.42057499999999998</v>
      </c>
      <c r="I32" s="751">
        <v>331.92</v>
      </c>
      <c r="J32" s="752">
        <v>3.1906750000000001</v>
      </c>
      <c r="K32" s="751">
        <v>357.06</v>
      </c>
      <c r="L32" s="752">
        <v>15.4183</v>
      </c>
      <c r="M32" s="751">
        <v>271.14999999999998</v>
      </c>
      <c r="N32" s="752">
        <v>4.3221749999999997</v>
      </c>
      <c r="O32" s="751">
        <v>333.17</v>
      </c>
      <c r="P32" s="751">
        <v>1.0201499999999999</v>
      </c>
      <c r="Q32" s="751">
        <v>371.82</v>
      </c>
    </row>
    <row r="33" spans="1:17" ht="11.45" customHeight="1">
      <c r="A33" s="641">
        <v>42554</v>
      </c>
      <c r="B33" s="752">
        <v>12.719175</v>
      </c>
      <c r="C33" s="751">
        <v>219.93</v>
      </c>
      <c r="D33" s="752">
        <v>0.82420000000000004</v>
      </c>
      <c r="E33" s="751">
        <v>236.29</v>
      </c>
      <c r="F33" s="752">
        <v>11.023300000000001</v>
      </c>
      <c r="G33" s="751">
        <v>258.55</v>
      </c>
      <c r="H33" s="752"/>
      <c r="I33" s="751"/>
      <c r="J33" s="752">
        <v>4.8337250000000003</v>
      </c>
      <c r="K33" s="751">
        <v>361.07</v>
      </c>
      <c r="L33" s="752">
        <v>10.084325</v>
      </c>
      <c r="M33" s="751">
        <v>264.88</v>
      </c>
      <c r="N33" s="752">
        <v>2.187875</v>
      </c>
      <c r="O33" s="751">
        <v>328.45</v>
      </c>
      <c r="P33" s="751">
        <v>1.032675</v>
      </c>
      <c r="Q33" s="751">
        <v>386.47</v>
      </c>
    </row>
    <row r="34" spans="1:17" ht="11.45" customHeight="1">
      <c r="A34" s="641">
        <v>42561</v>
      </c>
      <c r="B34" s="798">
        <v>27.835100000000001</v>
      </c>
      <c r="C34" s="799">
        <v>195.36</v>
      </c>
      <c r="D34" s="798">
        <v>1.9907250000000001</v>
      </c>
      <c r="E34" s="799">
        <v>221.96</v>
      </c>
      <c r="F34" s="798">
        <v>27.375</v>
      </c>
      <c r="G34" s="799">
        <v>245.3</v>
      </c>
      <c r="H34" s="798">
        <v>7.1050000000000002E-2</v>
      </c>
      <c r="I34" s="799">
        <v>345.52</v>
      </c>
      <c r="J34" s="798">
        <v>2.2035</v>
      </c>
      <c r="K34" s="799">
        <v>362.73</v>
      </c>
      <c r="L34" s="798">
        <v>17.495325000000001</v>
      </c>
      <c r="M34" s="799">
        <v>252.24</v>
      </c>
      <c r="N34" s="798">
        <v>3.3936999999999999</v>
      </c>
      <c r="O34" s="799">
        <v>321.61</v>
      </c>
      <c r="P34" s="799">
        <v>7.2825000000000001E-2</v>
      </c>
      <c r="Q34" s="799">
        <v>367.56</v>
      </c>
    </row>
    <row r="35" spans="1:17" ht="11.45" customHeight="1">
      <c r="A35" s="641">
        <v>42568</v>
      </c>
      <c r="B35" s="750">
        <v>69.615799999999993</v>
      </c>
      <c r="C35" s="761">
        <v>172.51</v>
      </c>
      <c r="D35" s="750">
        <v>0.876525</v>
      </c>
      <c r="E35" s="761">
        <v>197.59</v>
      </c>
      <c r="F35" s="750">
        <v>33.632075</v>
      </c>
      <c r="G35" s="761">
        <v>230.01</v>
      </c>
      <c r="H35" s="750">
        <v>5.8000000000000003E-2</v>
      </c>
      <c r="I35" s="761">
        <v>353.14</v>
      </c>
      <c r="J35" s="750">
        <v>5.1349</v>
      </c>
      <c r="K35" s="761">
        <v>350.16</v>
      </c>
      <c r="L35" s="750">
        <v>10.41865</v>
      </c>
      <c r="M35" s="761">
        <v>233.53</v>
      </c>
      <c r="N35" s="750">
        <v>3.7718250000000002</v>
      </c>
      <c r="O35" s="761">
        <v>319.74</v>
      </c>
      <c r="P35" s="761">
        <v>1.294475</v>
      </c>
      <c r="Q35" s="761">
        <v>378.04</v>
      </c>
    </row>
    <row r="36" spans="1:17" ht="11.45" customHeight="1">
      <c r="A36" s="641">
        <v>42575</v>
      </c>
      <c r="B36" s="752">
        <v>25.06945</v>
      </c>
      <c r="C36" s="751">
        <v>173.4</v>
      </c>
      <c r="D36" s="752">
        <v>2.1782750000000002</v>
      </c>
      <c r="E36" s="751">
        <v>186</v>
      </c>
      <c r="F36" s="752">
        <v>29.56475</v>
      </c>
      <c r="G36" s="751">
        <v>222.57</v>
      </c>
      <c r="H36" s="752">
        <v>1.6020000000000001</v>
      </c>
      <c r="I36" s="751">
        <v>311.31</v>
      </c>
      <c r="J36" s="752">
        <v>2.4120249999999999</v>
      </c>
      <c r="K36" s="751">
        <v>351.71</v>
      </c>
      <c r="L36" s="752">
        <v>20.562175</v>
      </c>
      <c r="M36" s="751">
        <v>227.98</v>
      </c>
      <c r="N36" s="752">
        <v>3.3768750000000001</v>
      </c>
      <c r="O36" s="751">
        <v>314.11</v>
      </c>
      <c r="P36" s="751">
        <v>0.12295</v>
      </c>
      <c r="Q36" s="751">
        <v>359.66</v>
      </c>
    </row>
    <row r="37" spans="1:17" ht="11.45" customHeight="1">
      <c r="A37" s="641">
        <v>42582</v>
      </c>
      <c r="B37" s="752">
        <v>30.554525000000002</v>
      </c>
      <c r="C37" s="751">
        <v>175.88</v>
      </c>
      <c r="D37" s="752">
        <v>1.362125</v>
      </c>
      <c r="E37" s="751">
        <v>185.46</v>
      </c>
      <c r="F37" s="752">
        <v>31.996949999999998</v>
      </c>
      <c r="G37" s="751">
        <v>223.72</v>
      </c>
      <c r="H37" s="752">
        <v>4.3525000000000001E-2</v>
      </c>
      <c r="I37" s="751">
        <v>346.07</v>
      </c>
      <c r="J37" s="752">
        <v>1.792575</v>
      </c>
      <c r="K37" s="751">
        <v>350.28</v>
      </c>
      <c r="L37" s="752">
        <v>18.234974999999999</v>
      </c>
      <c r="M37" s="751">
        <v>227.33</v>
      </c>
      <c r="N37" s="752">
        <v>2.2720500000000001</v>
      </c>
      <c r="O37" s="751">
        <v>314.81</v>
      </c>
      <c r="P37" s="751">
        <v>1.253125</v>
      </c>
      <c r="Q37" s="751">
        <v>370.62</v>
      </c>
    </row>
    <row r="38" spans="1:17" ht="11.45" customHeight="1">
      <c r="A38" s="641">
        <v>42589</v>
      </c>
      <c r="B38" s="798">
        <v>22.389749999999999</v>
      </c>
      <c r="C38" s="799">
        <v>184.97</v>
      </c>
      <c r="D38" s="798">
        <v>1.3308249999999999</v>
      </c>
      <c r="E38" s="799">
        <v>196.59</v>
      </c>
      <c r="F38" s="798">
        <v>36.182625000000002</v>
      </c>
      <c r="G38" s="799">
        <v>226.04</v>
      </c>
      <c r="H38" s="798">
        <v>0.12675</v>
      </c>
      <c r="I38" s="799">
        <v>287.13</v>
      </c>
      <c r="J38" s="798">
        <v>2.8116500000000002</v>
      </c>
      <c r="K38" s="799">
        <v>350.68</v>
      </c>
      <c r="L38" s="798">
        <v>17.597100000000001</v>
      </c>
      <c r="M38" s="799">
        <v>233.81</v>
      </c>
      <c r="N38" s="798">
        <v>6.0545499999999999</v>
      </c>
      <c r="O38" s="799">
        <v>308.23</v>
      </c>
      <c r="P38" s="799">
        <v>1.2835749999999999</v>
      </c>
      <c r="Q38" s="799">
        <v>379.68</v>
      </c>
    </row>
    <row r="39" spans="1:17" ht="11.45" customHeight="1">
      <c r="A39" s="641">
        <v>42596</v>
      </c>
      <c r="B39" s="750">
        <v>30.395700000000001</v>
      </c>
      <c r="C39" s="761">
        <v>195.42</v>
      </c>
      <c r="D39" s="750">
        <v>2.0188000000000001</v>
      </c>
      <c r="E39" s="761">
        <v>206.75</v>
      </c>
      <c r="F39" s="750">
        <v>15.705175000000001</v>
      </c>
      <c r="G39" s="761">
        <v>240.93</v>
      </c>
      <c r="H39" s="750">
        <v>4.2424999999999997E-2</v>
      </c>
      <c r="I39" s="761">
        <v>347.98</v>
      </c>
      <c r="J39" s="750">
        <v>2.188275</v>
      </c>
      <c r="K39" s="761">
        <v>354.16</v>
      </c>
      <c r="L39" s="750">
        <v>14.175375000000001</v>
      </c>
      <c r="M39" s="761">
        <v>250.52</v>
      </c>
      <c r="N39" s="750">
        <v>1.987225</v>
      </c>
      <c r="O39" s="761">
        <v>319.68</v>
      </c>
      <c r="P39" s="761">
        <v>0.13250000000000001</v>
      </c>
      <c r="Q39" s="761">
        <v>364.6</v>
      </c>
    </row>
    <row r="40" spans="1:17" ht="11.45" customHeight="1">
      <c r="A40" s="641">
        <v>42603</v>
      </c>
      <c r="B40" s="752">
        <v>25.260525000000001</v>
      </c>
      <c r="C40" s="751">
        <v>204.72</v>
      </c>
      <c r="D40" s="752">
        <v>1.214275</v>
      </c>
      <c r="E40" s="751">
        <v>216.44</v>
      </c>
      <c r="F40" s="752">
        <v>22.806000000000001</v>
      </c>
      <c r="G40" s="751">
        <v>240.33</v>
      </c>
      <c r="H40" s="752"/>
      <c r="I40" s="751"/>
      <c r="J40" s="752">
        <v>2.2851249999999999</v>
      </c>
      <c r="K40" s="751">
        <v>358.34</v>
      </c>
      <c r="L40" s="752">
        <v>8.9033999999999995</v>
      </c>
      <c r="M40" s="751">
        <v>252.04</v>
      </c>
      <c r="N40" s="752">
        <v>5.5749000000000004</v>
      </c>
      <c r="O40" s="751">
        <v>330.15</v>
      </c>
      <c r="P40" s="751">
        <v>0.28242499999999998</v>
      </c>
      <c r="Q40" s="751">
        <v>360.79</v>
      </c>
    </row>
    <row r="41" spans="1:17" ht="11.45" customHeight="1">
      <c r="A41" s="641">
        <v>42610</v>
      </c>
      <c r="B41" s="752">
        <v>16.75375</v>
      </c>
      <c r="C41" s="751">
        <v>205.68</v>
      </c>
      <c r="D41" s="752">
        <v>1.9995000000000001</v>
      </c>
      <c r="E41" s="751">
        <v>210.23</v>
      </c>
      <c r="F41" s="752">
        <v>22.653475</v>
      </c>
      <c r="G41" s="751">
        <v>241.32</v>
      </c>
      <c r="H41" s="752">
        <v>6.1899999999999997E-2</v>
      </c>
      <c r="I41" s="751">
        <v>347.41</v>
      </c>
      <c r="J41" s="752">
        <v>2.5744750000000001</v>
      </c>
      <c r="K41" s="751">
        <v>356.03</v>
      </c>
      <c r="L41" s="752">
        <v>10.658875</v>
      </c>
      <c r="M41" s="751">
        <v>247.57</v>
      </c>
      <c r="N41" s="752">
        <v>2.3995000000000002</v>
      </c>
      <c r="O41" s="751">
        <v>320.32</v>
      </c>
      <c r="P41" s="751">
        <v>0.53947500000000004</v>
      </c>
      <c r="Q41" s="751">
        <v>375.13</v>
      </c>
    </row>
    <row r="42" spans="1:17" ht="11.45" customHeight="1">
      <c r="A42" s="641">
        <v>42617</v>
      </c>
      <c r="B42" s="798">
        <v>25.366675000000001</v>
      </c>
      <c r="C42" s="799">
        <v>192.99</v>
      </c>
      <c r="D42" s="798">
        <v>2.1393499999999999</v>
      </c>
      <c r="E42" s="799">
        <v>218.9</v>
      </c>
      <c r="F42" s="798">
        <v>30.196925</v>
      </c>
      <c r="G42" s="799">
        <v>228.41</v>
      </c>
      <c r="H42" s="798">
        <v>4.1799999999999997E-2</v>
      </c>
      <c r="I42" s="799">
        <v>347.3</v>
      </c>
      <c r="J42" s="798">
        <v>4.6486999999999998</v>
      </c>
      <c r="K42" s="799">
        <v>353.21</v>
      </c>
      <c r="L42" s="798">
        <v>21.41375</v>
      </c>
      <c r="M42" s="799">
        <v>242.14</v>
      </c>
      <c r="N42" s="798">
        <v>3.9656500000000001</v>
      </c>
      <c r="O42" s="799">
        <v>319.88</v>
      </c>
      <c r="P42" s="799">
        <v>0.207425</v>
      </c>
      <c r="Q42" s="799">
        <v>361.15</v>
      </c>
    </row>
    <row r="43" spans="1:17" ht="11.45" customHeight="1">
      <c r="A43" s="641">
        <v>42624</v>
      </c>
      <c r="B43" s="750">
        <v>26.269749999999998</v>
      </c>
      <c r="C43" s="761">
        <v>185.94</v>
      </c>
      <c r="D43" s="750">
        <v>1.0132749999999999</v>
      </c>
      <c r="E43" s="761">
        <v>199.76</v>
      </c>
      <c r="F43" s="750">
        <v>27.866824999999999</v>
      </c>
      <c r="G43" s="761">
        <v>224.19</v>
      </c>
      <c r="H43" s="750"/>
      <c r="I43" s="761"/>
      <c r="J43" s="750">
        <v>3.6851250000000002</v>
      </c>
      <c r="K43" s="761">
        <v>349.57</v>
      </c>
      <c r="L43" s="750">
        <v>12.027475000000001</v>
      </c>
      <c r="M43" s="761">
        <v>239.02</v>
      </c>
      <c r="N43" s="750">
        <v>2.7771750000000002</v>
      </c>
      <c r="O43" s="761">
        <v>310.85000000000002</v>
      </c>
      <c r="P43" s="761">
        <v>0.23772499999999999</v>
      </c>
      <c r="Q43" s="761">
        <v>346.76</v>
      </c>
    </row>
    <row r="44" spans="1:17" ht="11.45" customHeight="1">
      <c r="A44" s="641">
        <v>42631</v>
      </c>
      <c r="B44" s="752">
        <v>36.453474999999997</v>
      </c>
      <c r="C44" s="751">
        <v>186.25</v>
      </c>
      <c r="D44" s="752">
        <v>2.116625</v>
      </c>
      <c r="E44" s="751">
        <v>199.76</v>
      </c>
      <c r="F44" s="752">
        <v>34.346499999999999</v>
      </c>
      <c r="G44" s="751">
        <v>217.48</v>
      </c>
      <c r="H44" s="752">
        <v>3.755E-2</v>
      </c>
      <c r="I44" s="751">
        <v>344.21</v>
      </c>
      <c r="J44" s="752">
        <v>4.5404999999999998</v>
      </c>
      <c r="K44" s="751">
        <v>341.58</v>
      </c>
      <c r="L44" s="752">
        <v>28.152999999999999</v>
      </c>
      <c r="M44" s="751">
        <v>215.72</v>
      </c>
      <c r="N44" s="752">
        <v>3.1487500000000002</v>
      </c>
      <c r="O44" s="751">
        <v>312.22000000000003</v>
      </c>
      <c r="P44" s="751">
        <v>0.20494999999999999</v>
      </c>
      <c r="Q44" s="751">
        <v>354.44</v>
      </c>
    </row>
    <row r="45" spans="1:17" ht="11.45" customHeight="1">
      <c r="A45" s="641">
        <v>42638</v>
      </c>
      <c r="B45" s="752">
        <v>36.064599999999999</v>
      </c>
      <c r="C45" s="751">
        <v>169.59</v>
      </c>
      <c r="D45" s="752">
        <v>1.023525</v>
      </c>
      <c r="E45" s="751">
        <v>197.48</v>
      </c>
      <c r="F45" s="752">
        <v>97.148899999999998</v>
      </c>
      <c r="G45" s="751">
        <v>189.85</v>
      </c>
      <c r="H45" s="752">
        <v>0.117325</v>
      </c>
      <c r="I45" s="751">
        <v>268.08</v>
      </c>
      <c r="J45" s="752">
        <v>3.7660999999999998</v>
      </c>
      <c r="K45" s="751">
        <v>337.25</v>
      </c>
      <c r="L45" s="752">
        <v>24.24455</v>
      </c>
      <c r="M45" s="751">
        <v>209.19</v>
      </c>
      <c r="N45" s="752">
        <v>2.0724</v>
      </c>
      <c r="O45" s="751">
        <v>304.35000000000002</v>
      </c>
      <c r="P45" s="751">
        <v>0.106</v>
      </c>
      <c r="Q45" s="751">
        <v>342.11</v>
      </c>
    </row>
    <row r="46" spans="1:17" ht="11.45" customHeight="1">
      <c r="A46" s="641">
        <v>42645</v>
      </c>
      <c r="B46" s="798">
        <v>27.507300000000001</v>
      </c>
      <c r="C46" s="799">
        <v>161.05000000000001</v>
      </c>
      <c r="D46" s="798">
        <v>1.7812250000000001</v>
      </c>
      <c r="E46" s="799">
        <v>172.92</v>
      </c>
      <c r="F46" s="798">
        <v>38.512075000000003</v>
      </c>
      <c r="G46" s="799">
        <v>194.3</v>
      </c>
      <c r="H46" s="798">
        <v>2.30735</v>
      </c>
      <c r="I46" s="799">
        <v>272.70999999999998</v>
      </c>
      <c r="J46" s="798">
        <v>5.1823249999999996</v>
      </c>
      <c r="K46" s="799">
        <v>336.02</v>
      </c>
      <c r="L46" s="798">
        <v>11.463950000000001</v>
      </c>
      <c r="M46" s="799">
        <v>211.18</v>
      </c>
      <c r="N46" s="798">
        <v>2.4856500000000001</v>
      </c>
      <c r="O46" s="799">
        <v>293.35000000000002</v>
      </c>
      <c r="P46" s="799">
        <v>0.37140000000000001</v>
      </c>
      <c r="Q46" s="799">
        <v>345.54</v>
      </c>
    </row>
    <row r="47" spans="1:17" ht="11.45" customHeight="1">
      <c r="A47" s="641">
        <v>42652</v>
      </c>
      <c r="B47" s="750">
        <v>31.980125000000001</v>
      </c>
      <c r="C47" s="761">
        <v>154.91999999999999</v>
      </c>
      <c r="D47" s="750">
        <v>2.2935500000000002</v>
      </c>
      <c r="E47" s="761">
        <v>169.17</v>
      </c>
      <c r="F47" s="750">
        <v>47.434399999999997</v>
      </c>
      <c r="G47" s="761">
        <v>179.85</v>
      </c>
      <c r="H47" s="750">
        <v>0.56327499999999997</v>
      </c>
      <c r="I47" s="761">
        <v>278.75</v>
      </c>
      <c r="J47" s="750">
        <v>7.2829499999999996</v>
      </c>
      <c r="K47" s="761">
        <v>322.43</v>
      </c>
      <c r="L47" s="750">
        <v>41.943899999999999</v>
      </c>
      <c r="M47" s="761">
        <v>188.1</v>
      </c>
      <c r="N47" s="750">
        <v>3.341825</v>
      </c>
      <c r="O47" s="761">
        <v>288.05</v>
      </c>
      <c r="P47" s="761">
        <v>8.0074999999999993E-2</v>
      </c>
      <c r="Q47" s="761">
        <v>328.03</v>
      </c>
    </row>
    <row r="48" spans="1:17" ht="11.45" customHeight="1">
      <c r="A48" s="641">
        <v>42659</v>
      </c>
      <c r="B48" s="752">
        <v>25.890999999999998</v>
      </c>
      <c r="C48" s="751">
        <v>160</v>
      </c>
      <c r="D48" s="752">
        <v>1.4426749999999999</v>
      </c>
      <c r="E48" s="751">
        <v>172.07</v>
      </c>
      <c r="F48" s="752">
        <v>38.859225000000002</v>
      </c>
      <c r="G48" s="751">
        <v>195.63</v>
      </c>
      <c r="H48" s="752">
        <v>0.33737499999999998</v>
      </c>
      <c r="I48" s="751">
        <v>300.69</v>
      </c>
      <c r="J48" s="752">
        <v>4.9611499999999999</v>
      </c>
      <c r="K48" s="751">
        <v>330.68</v>
      </c>
      <c r="L48" s="752">
        <v>30.152950000000001</v>
      </c>
      <c r="M48" s="751">
        <v>198.07</v>
      </c>
      <c r="N48" s="752">
        <v>5.7660999999999998</v>
      </c>
      <c r="O48" s="751">
        <v>291.55</v>
      </c>
      <c r="P48" s="751">
        <v>0.49164999999999998</v>
      </c>
      <c r="Q48" s="751">
        <v>333.05</v>
      </c>
    </row>
    <row r="49" spans="1:17" ht="11.45" customHeight="1">
      <c r="A49" s="641">
        <v>42666</v>
      </c>
      <c r="B49" s="752">
        <v>37.341850000000001</v>
      </c>
      <c r="C49" s="751">
        <v>167.21</v>
      </c>
      <c r="D49" s="752">
        <v>4.5940500000000002</v>
      </c>
      <c r="E49" s="751">
        <v>177.07</v>
      </c>
      <c r="F49" s="752">
        <v>24.493874999999999</v>
      </c>
      <c r="G49" s="751">
        <v>201.33</v>
      </c>
      <c r="H49" s="752">
        <v>3.6499999999999998E-2</v>
      </c>
      <c r="I49" s="751">
        <v>329.15</v>
      </c>
      <c r="J49" s="752">
        <v>4.4107250000000002</v>
      </c>
      <c r="K49" s="751">
        <v>330.5</v>
      </c>
      <c r="L49" s="752">
        <v>24.477125000000001</v>
      </c>
      <c r="M49" s="751">
        <v>210.88</v>
      </c>
      <c r="N49" s="752">
        <v>4.2493749999999997</v>
      </c>
      <c r="O49" s="751">
        <v>300.52</v>
      </c>
      <c r="P49" s="751">
        <v>0.27487499999999998</v>
      </c>
      <c r="Q49" s="751">
        <v>337.81</v>
      </c>
    </row>
    <row r="50" spans="1:17" ht="11.45" customHeight="1">
      <c r="A50" s="641">
        <v>42673</v>
      </c>
      <c r="B50" s="798">
        <v>18.869575000000001</v>
      </c>
      <c r="C50" s="799">
        <v>165.29</v>
      </c>
      <c r="D50" s="798">
        <v>1.7819499999999999</v>
      </c>
      <c r="E50" s="799">
        <v>181.68</v>
      </c>
      <c r="F50" s="798">
        <v>19.983825</v>
      </c>
      <c r="G50" s="799">
        <v>198.88</v>
      </c>
      <c r="H50" s="798">
        <v>0.29352499999999998</v>
      </c>
      <c r="I50" s="799">
        <v>333.32</v>
      </c>
      <c r="J50" s="798">
        <v>6.0899000000000001</v>
      </c>
      <c r="K50" s="799">
        <v>322.27</v>
      </c>
      <c r="L50" s="798">
        <v>9.9869749999999993</v>
      </c>
      <c r="M50" s="799">
        <v>212.47</v>
      </c>
      <c r="N50" s="798">
        <v>2.6842000000000001</v>
      </c>
      <c r="O50" s="799">
        <v>301.18</v>
      </c>
      <c r="P50" s="799">
        <v>0.97157499999999997</v>
      </c>
      <c r="Q50" s="799">
        <v>308.89999999999998</v>
      </c>
    </row>
    <row r="51" spans="1:17" ht="11.45" customHeight="1">
      <c r="A51" s="641">
        <v>42680</v>
      </c>
      <c r="B51" s="750">
        <v>27.083300000000001</v>
      </c>
      <c r="C51" s="761">
        <v>160.99</v>
      </c>
      <c r="D51" s="750">
        <v>1.9127749999999999</v>
      </c>
      <c r="E51" s="761">
        <v>174.9</v>
      </c>
      <c r="F51" s="750">
        <v>33.375999999999998</v>
      </c>
      <c r="G51" s="761">
        <v>192.3</v>
      </c>
      <c r="H51" s="750">
        <v>2.5749999999999999E-2</v>
      </c>
      <c r="I51" s="761">
        <v>330.21</v>
      </c>
      <c r="J51" s="750">
        <v>3.5726249999999999</v>
      </c>
      <c r="K51" s="761">
        <v>328.33</v>
      </c>
      <c r="L51" s="750">
        <v>12.078275</v>
      </c>
      <c r="M51" s="761">
        <v>205.97</v>
      </c>
      <c r="N51" s="750">
        <v>4.6860499999999998</v>
      </c>
      <c r="O51" s="761">
        <v>301.85000000000002</v>
      </c>
      <c r="P51" s="761">
        <v>0.14372499999999999</v>
      </c>
      <c r="Q51" s="761">
        <v>341.82</v>
      </c>
    </row>
    <row r="52" spans="1:17" ht="11.45" customHeight="1">
      <c r="A52" s="641">
        <v>42687</v>
      </c>
      <c r="B52" s="752">
        <v>37.658074999999997</v>
      </c>
      <c r="C52" s="751">
        <v>149.27000000000001</v>
      </c>
      <c r="D52" s="752">
        <v>4.6358249999999996</v>
      </c>
      <c r="E52" s="751">
        <v>162.76</v>
      </c>
      <c r="F52" s="752">
        <v>42.514049999999997</v>
      </c>
      <c r="G52" s="751">
        <v>182.17</v>
      </c>
      <c r="H52" s="752">
        <v>3.925E-2</v>
      </c>
      <c r="I52" s="751">
        <v>323.75</v>
      </c>
      <c r="J52" s="752">
        <v>4.2655000000000003</v>
      </c>
      <c r="K52" s="751">
        <v>329.1</v>
      </c>
      <c r="L52" s="752">
        <v>18.590350000000001</v>
      </c>
      <c r="M52" s="751">
        <v>198.28</v>
      </c>
      <c r="N52" s="752">
        <v>3.2929249999999999</v>
      </c>
      <c r="O52" s="751">
        <v>300.22000000000003</v>
      </c>
      <c r="P52" s="751">
        <v>0.70832499999999998</v>
      </c>
      <c r="Q52" s="751">
        <v>288.93</v>
      </c>
    </row>
    <row r="53" spans="1:17" ht="11.45" customHeight="1">
      <c r="A53" s="641">
        <v>42694</v>
      </c>
      <c r="B53" s="752">
        <v>32.975850000000001</v>
      </c>
      <c r="C53" s="751">
        <v>140.54</v>
      </c>
      <c r="D53" s="752">
        <v>2.2332000000000001</v>
      </c>
      <c r="E53" s="751">
        <v>153.06</v>
      </c>
      <c r="F53" s="752">
        <v>50.774825</v>
      </c>
      <c r="G53" s="751">
        <v>166.17</v>
      </c>
      <c r="H53" s="752">
        <v>2.7324999999999999E-2</v>
      </c>
      <c r="I53" s="751">
        <v>323.47000000000003</v>
      </c>
      <c r="J53" s="752">
        <v>4.4185749999999997</v>
      </c>
      <c r="K53" s="751">
        <v>330.17</v>
      </c>
      <c r="L53" s="752">
        <v>10.618925000000001</v>
      </c>
      <c r="M53" s="751">
        <v>189.13</v>
      </c>
      <c r="N53" s="752">
        <v>1.8007500000000001</v>
      </c>
      <c r="O53" s="751">
        <v>299.70999999999998</v>
      </c>
      <c r="P53" s="751">
        <v>0.41117500000000001</v>
      </c>
      <c r="Q53" s="751">
        <v>334.32</v>
      </c>
    </row>
    <row r="54" spans="1:17" ht="11.45" customHeight="1">
      <c r="A54" s="641">
        <v>42701</v>
      </c>
      <c r="B54" s="798">
        <v>29.665724999999998</v>
      </c>
      <c r="C54" s="799">
        <v>135.25</v>
      </c>
      <c r="D54" s="798">
        <v>2.81745</v>
      </c>
      <c r="E54" s="799">
        <v>146.11000000000001</v>
      </c>
      <c r="F54" s="798">
        <v>45.377099999999999</v>
      </c>
      <c r="G54" s="799">
        <v>152.31</v>
      </c>
      <c r="H54" s="798"/>
      <c r="I54" s="799"/>
      <c r="J54" s="798">
        <v>3.1744249999999998</v>
      </c>
      <c r="K54" s="799">
        <v>327.73</v>
      </c>
      <c r="L54" s="798">
        <v>12.471175000000001</v>
      </c>
      <c r="M54" s="799">
        <v>183.23</v>
      </c>
      <c r="N54" s="798">
        <v>3.0129250000000001</v>
      </c>
      <c r="O54" s="799">
        <v>290.38</v>
      </c>
      <c r="P54" s="799"/>
      <c r="Q54" s="799"/>
    </row>
    <row r="55" spans="1:17" ht="11.45" customHeight="1">
      <c r="A55" s="641">
        <v>42708</v>
      </c>
      <c r="B55" s="750">
        <v>30.499275000000001</v>
      </c>
      <c r="C55" s="761">
        <v>134.59</v>
      </c>
      <c r="D55" s="750">
        <v>1.6222749999999999</v>
      </c>
      <c r="E55" s="761">
        <v>154.59</v>
      </c>
      <c r="F55" s="750">
        <v>45.803100000000001</v>
      </c>
      <c r="G55" s="761">
        <v>153.62</v>
      </c>
      <c r="H55" s="750">
        <v>3.3825000000000001E-2</v>
      </c>
      <c r="I55" s="761">
        <v>320.67</v>
      </c>
      <c r="J55" s="750">
        <v>4.6715749999999998</v>
      </c>
      <c r="K55" s="761">
        <v>318.31</v>
      </c>
      <c r="L55" s="750">
        <v>14.098125</v>
      </c>
      <c r="M55" s="761">
        <v>175.71</v>
      </c>
      <c r="N55" s="750">
        <v>2.7912750000000002</v>
      </c>
      <c r="O55" s="761">
        <v>288.89999999999998</v>
      </c>
      <c r="P55" s="761">
        <v>1.1542749999999999</v>
      </c>
      <c r="Q55" s="761">
        <v>336.93</v>
      </c>
    </row>
    <row r="56" spans="1:17" ht="11.45" customHeight="1">
      <c r="A56" s="641">
        <v>42715</v>
      </c>
      <c r="B56" s="752">
        <v>42.565075</v>
      </c>
      <c r="C56" s="751">
        <v>127.19</v>
      </c>
      <c r="D56" s="752">
        <v>2.4375749999999998</v>
      </c>
      <c r="E56" s="751">
        <v>147.86000000000001</v>
      </c>
      <c r="F56" s="752">
        <v>35.324075000000001</v>
      </c>
      <c r="G56" s="751">
        <v>153.69999999999999</v>
      </c>
      <c r="H56" s="752"/>
      <c r="I56" s="751"/>
      <c r="J56" s="752">
        <v>5.7917249999999996</v>
      </c>
      <c r="K56" s="751">
        <v>318.39</v>
      </c>
      <c r="L56" s="752">
        <v>22.332274999999999</v>
      </c>
      <c r="M56" s="751">
        <v>170.67</v>
      </c>
      <c r="N56" s="752">
        <v>1.918925</v>
      </c>
      <c r="O56" s="751">
        <v>291.88</v>
      </c>
      <c r="P56" s="751">
        <v>0.38432500000000003</v>
      </c>
      <c r="Q56" s="751">
        <v>332.3</v>
      </c>
    </row>
    <row r="57" spans="1:17" ht="11.45" customHeight="1">
      <c r="A57" s="641">
        <v>42722</v>
      </c>
      <c r="B57" s="752">
        <v>20.795175</v>
      </c>
      <c r="C57" s="751">
        <v>132.47999999999999</v>
      </c>
      <c r="D57" s="752">
        <v>2.2155749999999999</v>
      </c>
      <c r="E57" s="751">
        <v>143.01</v>
      </c>
      <c r="F57" s="752">
        <v>49.822975</v>
      </c>
      <c r="G57" s="751">
        <v>147.76</v>
      </c>
      <c r="H57" s="752">
        <v>1.254875</v>
      </c>
      <c r="I57" s="751">
        <v>242.49</v>
      </c>
      <c r="J57" s="752">
        <v>6.1433</v>
      </c>
      <c r="K57" s="751">
        <v>306.08999999999997</v>
      </c>
      <c r="L57" s="752">
        <v>10.422174999999999</v>
      </c>
      <c r="M57" s="751">
        <v>164.9</v>
      </c>
      <c r="N57" s="752">
        <v>2.3982999999999999</v>
      </c>
      <c r="O57" s="751">
        <v>287.76</v>
      </c>
      <c r="P57" s="751">
        <v>0.12720000000000001</v>
      </c>
      <c r="Q57" s="751">
        <v>318.44</v>
      </c>
    </row>
    <row r="58" spans="1:17" ht="11.45" customHeight="1">
      <c r="A58" s="641">
        <v>42730</v>
      </c>
      <c r="B58" s="752">
        <v>20.058325</v>
      </c>
      <c r="C58" s="751">
        <v>132.43</v>
      </c>
      <c r="D58" s="752">
        <v>1.965025</v>
      </c>
      <c r="E58" s="751">
        <v>145.12</v>
      </c>
      <c r="F58" s="752">
        <v>27.514675</v>
      </c>
      <c r="G58" s="751">
        <v>151.04</v>
      </c>
      <c r="H58" s="752"/>
      <c r="I58" s="751"/>
      <c r="J58" s="752">
        <v>3.1461250000000001</v>
      </c>
      <c r="K58" s="751">
        <v>309.74</v>
      </c>
      <c r="L58" s="752">
        <v>12.26835</v>
      </c>
      <c r="M58" s="751">
        <v>180.37</v>
      </c>
      <c r="N58" s="752">
        <v>4.4083249999999996</v>
      </c>
      <c r="O58" s="751">
        <v>289.89</v>
      </c>
      <c r="P58" s="751">
        <v>0.44814999999999999</v>
      </c>
      <c r="Q58" s="751">
        <v>246.76</v>
      </c>
    </row>
    <row r="59" spans="1:17" ht="11.45" customHeight="1">
      <c r="A59" s="836">
        <v>42371</v>
      </c>
      <c r="B59" s="752">
        <v>15.964549999999999</v>
      </c>
      <c r="C59" s="751">
        <v>154.13999999999999</v>
      </c>
      <c r="D59" s="752">
        <v>1.573</v>
      </c>
      <c r="E59" s="751">
        <v>165.17</v>
      </c>
      <c r="F59" s="752">
        <v>13.1173</v>
      </c>
      <c r="G59" s="751">
        <v>186.21</v>
      </c>
      <c r="H59" s="752"/>
      <c r="I59" s="751"/>
      <c r="J59" s="752">
        <v>2.4656250000000002</v>
      </c>
      <c r="K59" s="751">
        <v>319.16000000000003</v>
      </c>
      <c r="L59" s="752">
        <v>10.052849999999999</v>
      </c>
      <c r="M59" s="751">
        <v>204.62</v>
      </c>
      <c r="N59" s="752">
        <v>1.49115</v>
      </c>
      <c r="O59" s="751">
        <v>299.52</v>
      </c>
      <c r="P59" s="751">
        <v>0.23402500000000001</v>
      </c>
      <c r="Q59" s="751">
        <v>329.8</v>
      </c>
    </row>
    <row r="60" spans="1:17" ht="6" customHeight="1">
      <c r="A60" s="656"/>
      <c r="B60" s="819"/>
      <c r="C60" s="818"/>
      <c r="D60" s="819"/>
      <c r="E60" s="818"/>
      <c r="F60" s="819"/>
      <c r="G60" s="818"/>
      <c r="H60" s="819"/>
      <c r="I60" s="818"/>
      <c r="J60" s="819"/>
      <c r="K60" s="818"/>
      <c r="L60" s="819"/>
      <c r="M60" s="818"/>
      <c r="N60" s="819"/>
      <c r="O60" s="818"/>
      <c r="P60" s="819"/>
      <c r="Q60" s="818"/>
    </row>
    <row r="61" spans="1:17" ht="11.45" customHeight="1">
      <c r="A61" s="659">
        <v>2015</v>
      </c>
      <c r="B61" s="708">
        <f>SUM(B7:B59)</f>
        <v>1467.0668750000002</v>
      </c>
      <c r="C61" s="662">
        <f>AVERAGE(C7:C59)</f>
        <v>190.7515094339623</v>
      </c>
      <c r="D61" s="708">
        <f>SUM(D7:D59)</f>
        <v>91.88527499999995</v>
      </c>
      <c r="E61" s="662">
        <f>AVERAGE(E7:E59)</f>
        <v>206.5550943396226</v>
      </c>
      <c r="F61" s="708">
        <f>SUM(F7:F59)</f>
        <v>1791.0745499999998</v>
      </c>
      <c r="G61" s="662">
        <f>AVERAGE(G7:G59)</f>
        <v>222.6624528301887</v>
      </c>
      <c r="H61" s="708">
        <f>SUM(H7:H59)</f>
        <v>57.213675000000009</v>
      </c>
      <c r="I61" s="662">
        <f>AVERAGE(I7:I59)</f>
        <v>327.23869565217376</v>
      </c>
      <c r="J61" s="708">
        <f>SUM(J7:J59)</f>
        <v>191.97460000000004</v>
      </c>
      <c r="K61" s="662">
        <f>AVERAGE(K7:K59)</f>
        <v>349.16924528301888</v>
      </c>
      <c r="L61" s="708">
        <f>SUM(L7:L59)</f>
        <v>853.0605750000002</v>
      </c>
      <c r="M61" s="662">
        <f>AVERAGE(M7:M59)</f>
        <v>238.21301886792443</v>
      </c>
      <c r="N61" s="708">
        <f>SUM(N7:N59)</f>
        <v>196.287375</v>
      </c>
      <c r="O61" s="662">
        <f>AVERAGE(O7:O59)</f>
        <v>314.63245283018864</v>
      </c>
      <c r="P61" s="708">
        <f>SUM(P7:P59)</f>
        <v>23.649599999999996</v>
      </c>
      <c r="Q61" s="662">
        <f>AVERAGE(Q7:Q59)</f>
        <v>356.81039215686269</v>
      </c>
    </row>
    <row r="62" spans="1:17" ht="11.45" customHeight="1">
      <c r="A62" s="659">
        <v>2014</v>
      </c>
      <c r="B62" s="708">
        <v>1219.29205</v>
      </c>
      <c r="C62" s="662">
        <v>219.59634615384613</v>
      </c>
      <c r="D62" s="708">
        <v>115.34725000000002</v>
      </c>
      <c r="E62" s="662">
        <v>232.47384615384615</v>
      </c>
      <c r="F62" s="708">
        <v>1521.55855</v>
      </c>
      <c r="G62" s="662">
        <v>239.35711538461541</v>
      </c>
      <c r="H62" s="708">
        <v>127.002375</v>
      </c>
      <c r="I62" s="662">
        <v>314.31326923076921</v>
      </c>
      <c r="J62" s="708">
        <v>191.87354999999997</v>
      </c>
      <c r="K62" s="662">
        <v>327.81076923076915</v>
      </c>
      <c r="L62" s="708">
        <v>1013.5940000000001</v>
      </c>
      <c r="M62" s="662">
        <v>258.3982692307693</v>
      </c>
      <c r="N62" s="708">
        <v>294.8798250000001</v>
      </c>
      <c r="O62" s="662">
        <v>299.69711538461536</v>
      </c>
      <c r="P62" s="708">
        <v>12.347099999999998</v>
      </c>
      <c r="Q62" s="662">
        <v>334.20499999999993</v>
      </c>
    </row>
    <row r="63" spans="1:17" ht="11.45" customHeight="1">
      <c r="A63" s="776" t="s">
        <v>473</v>
      </c>
      <c r="B63" s="665"/>
      <c r="C63" s="664"/>
      <c r="D63" s="665"/>
      <c r="E63" s="664"/>
      <c r="F63" s="665"/>
      <c r="G63" s="664"/>
      <c r="H63" s="665"/>
      <c r="I63" s="664"/>
      <c r="J63" s="665"/>
      <c r="K63" s="664"/>
      <c r="L63" s="665"/>
      <c r="M63" s="664"/>
      <c r="N63" s="820"/>
      <c r="O63" s="735"/>
      <c r="P63" s="712"/>
      <c r="Q63" s="820"/>
    </row>
    <row r="64" spans="1:17" ht="3.95" customHeight="1">
      <c r="A64" s="713"/>
      <c r="B64" s="714"/>
      <c r="C64" s="715"/>
      <c r="D64" s="714"/>
      <c r="E64" s="715"/>
      <c r="F64" s="714"/>
      <c r="G64" s="715"/>
      <c r="H64" s="714"/>
      <c r="I64" s="715"/>
      <c r="J64" s="714"/>
      <c r="K64" s="715"/>
      <c r="L64" s="714"/>
      <c r="M64" s="715"/>
      <c r="N64" s="714"/>
      <c r="O64" s="715"/>
      <c r="P64" s="714"/>
      <c r="Q64" s="715"/>
    </row>
    <row r="65" spans="1:17" ht="11.45" customHeight="1">
      <c r="A65" s="669"/>
      <c r="B65" s="677"/>
      <c r="C65" s="676"/>
      <c r="D65" s="677"/>
      <c r="E65" s="676"/>
      <c r="F65" s="677"/>
      <c r="G65" s="676"/>
      <c r="H65" s="677"/>
      <c r="I65" s="676"/>
      <c r="J65" s="677"/>
      <c r="K65" s="676"/>
      <c r="L65" s="677"/>
      <c r="M65" s="676"/>
      <c r="N65" s="677"/>
      <c r="O65" s="676"/>
      <c r="P65" s="677"/>
      <c r="Q65" s="676"/>
    </row>
    <row r="66" spans="1:17" ht="9.9499999999999993" customHeight="1">
      <c r="A66" s="673"/>
      <c r="B66" s="677"/>
      <c r="C66" s="676"/>
      <c r="D66" s="677"/>
      <c r="E66" s="676"/>
      <c r="F66" s="677"/>
      <c r="G66" s="676"/>
      <c r="H66" s="677"/>
      <c r="I66" s="676"/>
      <c r="J66" s="677"/>
      <c r="K66" s="676"/>
      <c r="L66" s="677"/>
      <c r="M66" s="676"/>
      <c r="N66" s="677"/>
      <c r="O66" s="676"/>
      <c r="P66" s="677"/>
      <c r="Q66" s="676"/>
    </row>
    <row r="67" spans="1:17">
      <c r="A67" s="623"/>
      <c r="B67" s="677"/>
      <c r="C67" s="676"/>
      <c r="D67" s="677"/>
      <c r="E67" s="676"/>
      <c r="F67" s="677"/>
      <c r="G67" s="676"/>
      <c r="H67" s="677"/>
      <c r="I67" s="676"/>
      <c r="J67" s="677"/>
      <c r="K67" s="676"/>
      <c r="L67" s="677"/>
      <c r="M67" s="676"/>
      <c r="N67" s="677"/>
      <c r="O67" s="676"/>
      <c r="P67" s="677"/>
      <c r="Q67" s="676"/>
    </row>
    <row r="68" spans="1:17" ht="15.75">
      <c r="A68" s="669"/>
      <c r="B68" s="680"/>
      <c r="C68" s="679"/>
      <c r="D68" s="680"/>
      <c r="E68" s="679"/>
      <c r="F68" s="680"/>
      <c r="G68" s="679"/>
      <c r="H68" s="680"/>
      <c r="I68" s="679"/>
      <c r="J68" s="680"/>
      <c r="K68" s="679"/>
      <c r="L68" s="680"/>
      <c r="M68" s="679"/>
      <c r="N68" s="680"/>
      <c r="O68" s="679"/>
      <c r="P68" s="680"/>
      <c r="Q68" s="679"/>
    </row>
    <row r="69" spans="1:17">
      <c r="B69" s="683"/>
      <c r="C69" s="682"/>
      <c r="D69" s="683"/>
      <c r="E69" s="682"/>
      <c r="F69" s="683"/>
      <c r="G69" s="682"/>
      <c r="H69" s="683"/>
      <c r="I69" s="682"/>
      <c r="J69" s="683"/>
      <c r="K69" s="682"/>
      <c r="L69" s="683"/>
      <c r="M69" s="682"/>
      <c r="N69" s="683"/>
      <c r="O69" s="682"/>
      <c r="P69" s="683"/>
      <c r="Q69" s="682"/>
    </row>
    <row r="70" spans="1:17">
      <c r="B70" s="683"/>
      <c r="C70" s="682"/>
      <c r="D70" s="683"/>
      <c r="E70" s="682"/>
      <c r="F70" s="683"/>
      <c r="G70" s="682"/>
      <c r="H70" s="683"/>
      <c r="I70" s="682"/>
      <c r="J70" s="683"/>
      <c r="K70" s="682"/>
      <c r="L70" s="683"/>
      <c r="M70" s="682"/>
      <c r="N70" s="683"/>
      <c r="O70" s="682"/>
      <c r="P70" s="683"/>
      <c r="Q70" s="682"/>
    </row>
    <row r="71" spans="1:17">
      <c r="B71" s="683"/>
      <c r="C71" s="682"/>
      <c r="D71" s="683"/>
      <c r="E71" s="682"/>
      <c r="F71" s="683"/>
      <c r="G71" s="682"/>
      <c r="H71" s="683"/>
      <c r="I71" s="682"/>
      <c r="J71" s="683"/>
      <c r="K71" s="682"/>
      <c r="L71" s="683"/>
      <c r="M71" s="682"/>
      <c r="N71" s="683"/>
      <c r="O71" s="682"/>
      <c r="P71" s="683"/>
      <c r="Q71" s="682"/>
    </row>
    <row r="72" spans="1:17">
      <c r="B72" s="683"/>
      <c r="C72" s="682"/>
      <c r="D72" s="683"/>
      <c r="E72" s="682"/>
      <c r="F72" s="683"/>
      <c r="G72" s="682"/>
      <c r="H72" s="683"/>
      <c r="I72" s="682"/>
      <c r="J72" s="683"/>
      <c r="K72" s="682"/>
      <c r="L72" s="683"/>
      <c r="M72" s="682"/>
      <c r="N72" s="683"/>
      <c r="O72" s="682"/>
      <c r="P72" s="683"/>
      <c r="Q72" s="682"/>
    </row>
    <row r="73" spans="1:17">
      <c r="B73" s="683"/>
      <c r="C73" s="682"/>
      <c r="D73" s="683"/>
      <c r="E73" s="682"/>
      <c r="F73" s="683"/>
      <c r="G73" s="682"/>
      <c r="H73" s="683"/>
      <c r="I73" s="682"/>
      <c r="J73" s="683"/>
      <c r="K73" s="682"/>
      <c r="L73" s="683"/>
      <c r="M73" s="682"/>
      <c r="N73" s="683"/>
      <c r="O73" s="682"/>
      <c r="P73" s="683"/>
      <c r="Q73" s="682"/>
    </row>
    <row r="74" spans="1:17">
      <c r="B74" s="683"/>
      <c r="C74" s="682"/>
      <c r="D74" s="683"/>
      <c r="E74" s="682"/>
      <c r="F74" s="683"/>
      <c r="G74" s="682"/>
      <c r="H74" s="683"/>
      <c r="I74" s="682"/>
      <c r="J74" s="683"/>
      <c r="K74" s="682"/>
      <c r="L74" s="683"/>
      <c r="M74" s="682"/>
      <c r="N74" s="683"/>
      <c r="O74" s="682"/>
      <c r="P74" s="683"/>
      <c r="Q74" s="682"/>
    </row>
    <row r="75" spans="1:17">
      <c r="B75" s="683"/>
      <c r="C75" s="682"/>
      <c r="D75" s="683"/>
      <c r="E75" s="682"/>
      <c r="F75" s="683"/>
      <c r="G75" s="682"/>
      <c r="H75" s="683"/>
      <c r="I75" s="682"/>
      <c r="J75" s="683"/>
      <c r="K75" s="682"/>
      <c r="L75" s="683"/>
      <c r="M75" s="682"/>
      <c r="N75" s="683"/>
      <c r="O75" s="682"/>
      <c r="P75" s="683"/>
      <c r="Q75" s="682"/>
    </row>
    <row r="76" spans="1:17">
      <c r="B76" s="683"/>
      <c r="C76" s="682"/>
      <c r="D76" s="683"/>
      <c r="E76" s="682"/>
      <c r="F76" s="683"/>
      <c r="G76" s="682"/>
      <c r="H76" s="683"/>
      <c r="I76" s="682"/>
      <c r="J76" s="683"/>
      <c r="K76" s="682"/>
      <c r="L76" s="683"/>
      <c r="M76" s="682"/>
      <c r="N76" s="683"/>
      <c r="O76" s="682"/>
      <c r="P76" s="683"/>
      <c r="Q76" s="682"/>
    </row>
    <row r="77" spans="1:17">
      <c r="B77" s="683"/>
      <c r="C77" s="682"/>
      <c r="D77" s="683"/>
      <c r="E77" s="682"/>
      <c r="F77" s="683"/>
      <c r="G77" s="682"/>
      <c r="H77" s="683"/>
      <c r="I77" s="682"/>
      <c r="J77" s="683"/>
      <c r="K77" s="682"/>
      <c r="L77" s="683"/>
      <c r="M77" s="682"/>
      <c r="N77" s="683"/>
      <c r="O77" s="682"/>
      <c r="P77" s="683"/>
      <c r="Q77" s="682"/>
    </row>
    <row r="78" spans="1:17">
      <c r="B78" s="683"/>
      <c r="C78" s="682"/>
      <c r="D78" s="683"/>
      <c r="E78" s="682"/>
      <c r="F78" s="683"/>
      <c r="G78" s="682"/>
      <c r="H78" s="683"/>
      <c r="I78" s="682"/>
      <c r="J78" s="683"/>
      <c r="K78" s="682"/>
      <c r="L78" s="683"/>
      <c r="M78" s="682"/>
      <c r="N78" s="683"/>
      <c r="O78" s="682"/>
      <c r="P78" s="683"/>
      <c r="Q78" s="682"/>
    </row>
    <row r="79" spans="1:17">
      <c r="B79" s="683"/>
      <c r="C79" s="682"/>
      <c r="D79" s="683"/>
      <c r="E79" s="682"/>
      <c r="F79" s="683"/>
      <c r="G79" s="682"/>
      <c r="H79" s="683"/>
      <c r="I79" s="682"/>
      <c r="J79" s="683"/>
      <c r="K79" s="682"/>
      <c r="L79" s="683"/>
      <c r="M79" s="682"/>
      <c r="N79" s="683"/>
      <c r="O79" s="682"/>
      <c r="P79" s="683"/>
      <c r="Q79" s="682"/>
    </row>
    <row r="80" spans="1:17">
      <c r="B80" s="683"/>
      <c r="C80" s="682"/>
      <c r="D80" s="683"/>
      <c r="E80" s="682"/>
      <c r="F80" s="683"/>
      <c r="G80" s="682"/>
      <c r="H80" s="683"/>
      <c r="I80" s="682"/>
      <c r="J80" s="683"/>
      <c r="K80" s="682"/>
      <c r="L80" s="683"/>
      <c r="M80" s="682"/>
      <c r="N80" s="683"/>
      <c r="O80" s="682"/>
      <c r="P80" s="683"/>
      <c r="Q80" s="682"/>
    </row>
    <row r="81" spans="2:17">
      <c r="B81" s="683"/>
      <c r="C81" s="682"/>
      <c r="D81" s="683"/>
      <c r="E81" s="682"/>
      <c r="F81" s="683"/>
      <c r="G81" s="682"/>
      <c r="H81" s="683"/>
      <c r="I81" s="682"/>
      <c r="J81" s="683"/>
      <c r="K81" s="682"/>
      <c r="L81" s="683"/>
      <c r="M81" s="682"/>
      <c r="N81" s="683"/>
      <c r="O81" s="682"/>
      <c r="P81" s="683"/>
      <c r="Q81" s="682"/>
    </row>
    <row r="82" spans="2:17">
      <c r="B82" s="683"/>
      <c r="C82" s="682"/>
      <c r="D82" s="683"/>
      <c r="E82" s="682"/>
      <c r="F82" s="683"/>
      <c r="G82" s="682"/>
      <c r="H82" s="683"/>
      <c r="I82" s="682"/>
      <c r="J82" s="683"/>
      <c r="K82" s="682"/>
      <c r="L82" s="683"/>
      <c r="M82" s="682"/>
      <c r="N82" s="683"/>
      <c r="O82" s="682"/>
      <c r="P82" s="683"/>
      <c r="Q82" s="682"/>
    </row>
    <row r="83" spans="2:17">
      <c r="B83" s="683"/>
      <c r="C83" s="682"/>
      <c r="D83" s="683"/>
      <c r="E83" s="682"/>
      <c r="F83" s="683"/>
      <c r="G83" s="682"/>
      <c r="H83" s="683"/>
      <c r="I83" s="682"/>
      <c r="J83" s="683"/>
      <c r="K83" s="682"/>
      <c r="L83" s="683"/>
      <c r="M83" s="682"/>
      <c r="N83" s="683"/>
      <c r="O83" s="682"/>
      <c r="P83" s="683"/>
      <c r="Q83" s="682"/>
    </row>
    <row r="84" spans="2:17">
      <c r="B84" s="683"/>
      <c r="C84" s="682"/>
      <c r="D84" s="683"/>
      <c r="E84" s="682"/>
      <c r="F84" s="683"/>
      <c r="G84" s="682"/>
      <c r="H84" s="683"/>
      <c r="I84" s="682"/>
      <c r="J84" s="683"/>
      <c r="K84" s="682"/>
      <c r="L84" s="683"/>
      <c r="M84" s="682"/>
      <c r="N84" s="683"/>
      <c r="O84" s="682"/>
      <c r="P84" s="683"/>
      <c r="Q84" s="682"/>
    </row>
    <row r="85" spans="2:17">
      <c r="B85" s="683"/>
      <c r="C85" s="682"/>
      <c r="D85" s="683"/>
      <c r="E85" s="682"/>
      <c r="F85" s="683"/>
      <c r="G85" s="682"/>
      <c r="H85" s="683"/>
      <c r="I85" s="682"/>
      <c r="J85" s="683"/>
      <c r="K85" s="682"/>
      <c r="L85" s="683"/>
      <c r="M85" s="682"/>
      <c r="N85" s="683"/>
      <c r="O85" s="682"/>
      <c r="P85" s="683"/>
      <c r="Q85" s="682"/>
    </row>
    <row r="86" spans="2:17">
      <c r="B86" s="683"/>
      <c r="C86" s="682"/>
      <c r="D86" s="683"/>
      <c r="E86" s="682"/>
      <c r="F86" s="683"/>
      <c r="G86" s="682"/>
      <c r="H86" s="683"/>
      <c r="I86" s="682"/>
      <c r="J86" s="683"/>
      <c r="K86" s="682"/>
      <c r="L86" s="683"/>
      <c r="M86" s="682"/>
      <c r="N86" s="683"/>
      <c r="O86" s="682"/>
      <c r="P86" s="683"/>
      <c r="Q86" s="682"/>
    </row>
    <row r="87" spans="2:17">
      <c r="B87" s="683"/>
      <c r="C87" s="682"/>
      <c r="D87" s="683"/>
      <c r="E87" s="682"/>
      <c r="F87" s="683"/>
      <c r="G87" s="682"/>
      <c r="H87" s="683"/>
      <c r="I87" s="682"/>
      <c r="J87" s="683"/>
      <c r="K87" s="682"/>
      <c r="L87" s="683"/>
      <c r="M87" s="682"/>
      <c r="N87" s="683"/>
      <c r="O87" s="682"/>
      <c r="P87" s="683"/>
      <c r="Q87" s="682"/>
    </row>
    <row r="88" spans="2:17">
      <c r="B88" s="683"/>
      <c r="C88" s="682"/>
      <c r="D88" s="683"/>
      <c r="E88" s="682"/>
      <c r="F88" s="683"/>
      <c r="G88" s="682"/>
      <c r="H88" s="683"/>
      <c r="I88" s="682"/>
      <c r="J88" s="683"/>
      <c r="K88" s="682"/>
      <c r="L88" s="683"/>
      <c r="M88" s="682"/>
      <c r="N88" s="683"/>
      <c r="O88" s="682"/>
      <c r="P88" s="683"/>
      <c r="Q88" s="682"/>
    </row>
    <row r="89" spans="2:17">
      <c r="B89" s="683"/>
      <c r="C89" s="682"/>
      <c r="D89" s="683"/>
      <c r="E89" s="682"/>
      <c r="F89" s="683"/>
      <c r="G89" s="682"/>
      <c r="H89" s="683"/>
      <c r="I89" s="682"/>
      <c r="J89" s="683"/>
      <c r="K89" s="682"/>
      <c r="L89" s="683"/>
      <c r="M89" s="682"/>
      <c r="N89" s="683"/>
      <c r="O89" s="682"/>
      <c r="P89" s="683"/>
      <c r="Q89" s="682"/>
    </row>
    <row r="90" spans="2:17">
      <c r="B90" s="683"/>
      <c r="C90" s="682"/>
      <c r="D90" s="683"/>
      <c r="E90" s="682"/>
      <c r="F90" s="683"/>
      <c r="G90" s="682"/>
      <c r="H90" s="683"/>
      <c r="I90" s="682"/>
      <c r="J90" s="683"/>
      <c r="K90" s="682"/>
      <c r="L90" s="683"/>
      <c r="M90" s="682"/>
      <c r="N90" s="683"/>
      <c r="O90" s="682"/>
      <c r="P90" s="683"/>
      <c r="Q90" s="682"/>
    </row>
    <row r="91" spans="2:17">
      <c r="B91" s="683"/>
      <c r="C91" s="682"/>
      <c r="D91" s="683"/>
      <c r="E91" s="682"/>
      <c r="F91" s="683"/>
      <c r="G91" s="682"/>
      <c r="H91" s="683"/>
      <c r="I91" s="682"/>
      <c r="J91" s="683"/>
      <c r="K91" s="682"/>
      <c r="L91" s="683"/>
      <c r="M91" s="682"/>
      <c r="N91" s="683"/>
      <c r="O91" s="682"/>
      <c r="P91" s="683"/>
      <c r="Q91" s="682"/>
    </row>
    <row r="92" spans="2:17">
      <c r="B92" s="683"/>
      <c r="C92" s="682"/>
      <c r="D92" s="683"/>
      <c r="E92" s="682"/>
      <c r="F92" s="683"/>
      <c r="G92" s="682"/>
      <c r="H92" s="683"/>
      <c r="I92" s="682"/>
      <c r="J92" s="683"/>
      <c r="K92" s="682"/>
      <c r="L92" s="683"/>
      <c r="M92" s="682"/>
      <c r="N92" s="683"/>
      <c r="O92" s="682"/>
      <c r="P92" s="683"/>
      <c r="Q92" s="682"/>
    </row>
    <row r="93" spans="2:17">
      <c r="B93" s="683"/>
      <c r="C93" s="682"/>
      <c r="D93" s="683"/>
      <c r="E93" s="682"/>
      <c r="F93" s="683"/>
      <c r="G93" s="682"/>
      <c r="H93" s="683"/>
      <c r="I93" s="682"/>
      <c r="J93" s="683"/>
      <c r="K93" s="682"/>
      <c r="L93" s="683"/>
      <c r="M93" s="682"/>
      <c r="N93" s="683"/>
      <c r="O93" s="682"/>
      <c r="P93" s="683"/>
      <c r="Q93" s="682"/>
    </row>
    <row r="94" spans="2:17">
      <c r="B94" s="683"/>
      <c r="C94" s="682"/>
      <c r="D94" s="683"/>
      <c r="E94" s="682"/>
      <c r="F94" s="683"/>
      <c r="G94" s="682"/>
      <c r="H94" s="683"/>
      <c r="I94" s="682"/>
      <c r="J94" s="683"/>
      <c r="K94" s="682"/>
      <c r="L94" s="683"/>
      <c r="M94" s="682"/>
      <c r="N94" s="683"/>
      <c r="O94" s="682"/>
      <c r="P94" s="683"/>
      <c r="Q94" s="682"/>
    </row>
    <row r="95" spans="2:17">
      <c r="B95" s="683"/>
      <c r="C95" s="682"/>
      <c r="D95" s="683"/>
      <c r="E95" s="682"/>
      <c r="F95" s="683"/>
      <c r="G95" s="682"/>
      <c r="H95" s="683"/>
      <c r="I95" s="682"/>
      <c r="J95" s="683"/>
      <c r="K95" s="682"/>
      <c r="L95" s="683"/>
      <c r="M95" s="682"/>
      <c r="N95" s="683"/>
      <c r="O95" s="682"/>
      <c r="P95" s="683"/>
      <c r="Q95" s="682"/>
    </row>
    <row r="96" spans="2:17">
      <c r="B96" s="683"/>
      <c r="C96" s="682"/>
      <c r="D96" s="683"/>
      <c r="E96" s="682"/>
      <c r="F96" s="683"/>
      <c r="G96" s="682"/>
      <c r="H96" s="683"/>
      <c r="I96" s="682"/>
      <c r="J96" s="683"/>
      <c r="K96" s="682"/>
      <c r="L96" s="683"/>
      <c r="M96" s="682"/>
      <c r="N96" s="683"/>
      <c r="O96" s="682"/>
      <c r="P96" s="683"/>
      <c r="Q96" s="682"/>
    </row>
    <row r="97" spans="2:17">
      <c r="B97" s="683"/>
      <c r="C97" s="682"/>
      <c r="D97" s="683"/>
      <c r="E97" s="682"/>
      <c r="F97" s="683"/>
      <c r="G97" s="682"/>
      <c r="H97" s="683"/>
      <c r="I97" s="682"/>
      <c r="J97" s="683"/>
      <c r="K97" s="682"/>
      <c r="L97" s="683"/>
      <c r="M97" s="682"/>
      <c r="N97" s="683"/>
      <c r="O97" s="682"/>
      <c r="P97" s="683"/>
      <c r="Q97" s="682"/>
    </row>
    <row r="98" spans="2:17">
      <c r="B98" s="683"/>
      <c r="C98" s="682"/>
      <c r="D98" s="683"/>
      <c r="E98" s="682"/>
      <c r="F98" s="683"/>
      <c r="G98" s="682"/>
      <c r="H98" s="683"/>
      <c r="I98" s="682"/>
      <c r="J98" s="683"/>
      <c r="K98" s="682"/>
      <c r="L98" s="683"/>
      <c r="M98" s="682"/>
      <c r="N98" s="683"/>
      <c r="O98" s="682"/>
      <c r="P98" s="683"/>
      <c r="Q98" s="682"/>
    </row>
    <row r="99" spans="2:17">
      <c r="B99" s="683"/>
      <c r="C99" s="682"/>
      <c r="D99" s="683"/>
      <c r="E99" s="682"/>
      <c r="F99" s="683"/>
      <c r="G99" s="682"/>
      <c r="H99" s="683"/>
      <c r="I99" s="682"/>
      <c r="J99" s="683"/>
      <c r="K99" s="682"/>
      <c r="L99" s="683"/>
      <c r="M99" s="682"/>
      <c r="N99" s="683"/>
      <c r="O99" s="682"/>
      <c r="P99" s="683"/>
      <c r="Q99" s="682"/>
    </row>
    <row r="100" spans="2:17">
      <c r="B100" s="683"/>
      <c r="C100" s="682"/>
      <c r="D100" s="683"/>
      <c r="E100" s="682"/>
      <c r="F100" s="683"/>
      <c r="G100" s="682"/>
      <c r="H100" s="683"/>
      <c r="I100" s="682"/>
      <c r="J100" s="683"/>
      <c r="K100" s="682"/>
      <c r="L100" s="683"/>
      <c r="M100" s="682"/>
      <c r="N100" s="683"/>
      <c r="O100" s="682"/>
      <c r="P100" s="683"/>
      <c r="Q100" s="682"/>
    </row>
    <row r="101" spans="2:17">
      <c r="B101" s="683"/>
      <c r="C101" s="682"/>
      <c r="D101" s="683"/>
      <c r="E101" s="682"/>
      <c r="F101" s="683"/>
      <c r="G101" s="682"/>
      <c r="H101" s="683"/>
      <c r="I101" s="682"/>
      <c r="J101" s="683"/>
      <c r="K101" s="682"/>
      <c r="L101" s="683"/>
      <c r="M101" s="682"/>
      <c r="N101" s="683"/>
      <c r="O101" s="682"/>
      <c r="P101" s="683"/>
      <c r="Q101" s="682"/>
    </row>
    <row r="102" spans="2:17">
      <c r="B102" s="683"/>
      <c r="C102" s="682"/>
      <c r="D102" s="683"/>
      <c r="E102" s="682"/>
      <c r="F102" s="683"/>
      <c r="G102" s="682"/>
      <c r="H102" s="683"/>
      <c r="I102" s="682"/>
      <c r="J102" s="683"/>
      <c r="K102" s="682"/>
      <c r="L102" s="683"/>
      <c r="M102" s="682"/>
      <c r="N102" s="683"/>
      <c r="O102" s="682"/>
      <c r="P102" s="683"/>
      <c r="Q102" s="682"/>
    </row>
    <row r="103" spans="2:17">
      <c r="B103" s="683"/>
      <c r="C103" s="682"/>
      <c r="D103" s="683"/>
      <c r="E103" s="682"/>
      <c r="F103" s="683"/>
      <c r="G103" s="682"/>
      <c r="H103" s="683"/>
      <c r="I103" s="682"/>
      <c r="J103" s="683"/>
      <c r="K103" s="682"/>
      <c r="L103" s="683"/>
      <c r="M103" s="682"/>
      <c r="N103" s="683"/>
      <c r="O103" s="682"/>
      <c r="P103" s="683"/>
      <c r="Q103" s="682"/>
    </row>
    <row r="104" spans="2:17">
      <c r="B104" s="683"/>
      <c r="C104" s="682"/>
      <c r="D104" s="683"/>
      <c r="E104" s="682"/>
      <c r="F104" s="683"/>
      <c r="G104" s="682"/>
      <c r="H104" s="683"/>
      <c r="I104" s="682"/>
      <c r="J104" s="683"/>
      <c r="K104" s="682"/>
      <c r="L104" s="683"/>
      <c r="M104" s="682"/>
      <c r="N104" s="683"/>
      <c r="O104" s="682"/>
      <c r="P104" s="683"/>
      <c r="Q104" s="682"/>
    </row>
    <row r="105" spans="2:17">
      <c r="B105" s="683"/>
      <c r="C105" s="682"/>
      <c r="D105" s="683"/>
      <c r="E105" s="682"/>
      <c r="F105" s="683"/>
      <c r="G105" s="682"/>
      <c r="H105" s="683"/>
      <c r="I105" s="682"/>
      <c r="J105" s="683"/>
      <c r="K105" s="682"/>
      <c r="L105" s="683"/>
      <c r="M105" s="682"/>
      <c r="N105" s="683"/>
      <c r="O105" s="682"/>
      <c r="P105" s="683"/>
      <c r="Q105" s="682"/>
    </row>
    <row r="106" spans="2:17">
      <c r="B106" s="683"/>
      <c r="C106" s="682"/>
      <c r="D106" s="683"/>
      <c r="E106" s="682"/>
      <c r="F106" s="683"/>
      <c r="G106" s="682"/>
      <c r="H106" s="683"/>
      <c r="I106" s="682"/>
      <c r="J106" s="683"/>
      <c r="K106" s="682"/>
      <c r="L106" s="683"/>
      <c r="M106" s="682"/>
      <c r="N106" s="683"/>
      <c r="O106" s="682"/>
      <c r="P106" s="683"/>
      <c r="Q106" s="682"/>
    </row>
    <row r="107" spans="2:17">
      <c r="B107" s="683"/>
      <c r="C107" s="682"/>
      <c r="D107" s="683"/>
      <c r="E107" s="682"/>
      <c r="F107" s="683"/>
      <c r="G107" s="682"/>
      <c r="H107" s="683"/>
      <c r="I107" s="682"/>
      <c r="J107" s="683"/>
      <c r="K107" s="682"/>
      <c r="L107" s="683"/>
      <c r="M107" s="682"/>
      <c r="N107" s="683"/>
      <c r="O107" s="682"/>
      <c r="P107" s="683"/>
      <c r="Q107" s="682"/>
    </row>
    <row r="108" spans="2:17">
      <c r="B108" s="683"/>
      <c r="C108" s="682"/>
      <c r="D108" s="683"/>
      <c r="E108" s="682"/>
      <c r="F108" s="683"/>
      <c r="G108" s="682"/>
      <c r="H108" s="683"/>
      <c r="I108" s="682"/>
      <c r="J108" s="683"/>
      <c r="K108" s="682"/>
      <c r="L108" s="683"/>
      <c r="M108" s="682"/>
      <c r="N108" s="683"/>
      <c r="O108" s="682"/>
      <c r="P108" s="683"/>
      <c r="Q108" s="682"/>
    </row>
    <row r="109" spans="2:17">
      <c r="B109" s="683"/>
      <c r="C109" s="682"/>
      <c r="D109" s="683"/>
      <c r="E109" s="682"/>
      <c r="F109" s="683"/>
      <c r="G109" s="682"/>
      <c r="H109" s="683"/>
      <c r="I109" s="682"/>
      <c r="J109" s="683"/>
      <c r="K109" s="682"/>
      <c r="L109" s="683"/>
      <c r="M109" s="682"/>
      <c r="N109" s="683"/>
      <c r="O109" s="682"/>
      <c r="P109" s="683"/>
      <c r="Q109" s="682"/>
    </row>
    <row r="110" spans="2:17">
      <c r="B110" s="683"/>
      <c r="C110" s="682"/>
      <c r="D110" s="683"/>
      <c r="E110" s="682"/>
      <c r="F110" s="683"/>
      <c r="G110" s="682"/>
      <c r="H110" s="683"/>
      <c r="I110" s="682"/>
      <c r="J110" s="683"/>
      <c r="K110" s="682"/>
      <c r="L110" s="683"/>
      <c r="M110" s="682"/>
      <c r="N110" s="683"/>
      <c r="O110" s="682"/>
      <c r="P110" s="683"/>
      <c r="Q110" s="682"/>
    </row>
    <row r="111" spans="2:17">
      <c r="B111" s="683"/>
      <c r="C111" s="682"/>
      <c r="D111" s="683"/>
      <c r="E111" s="682"/>
      <c r="F111" s="683"/>
      <c r="G111" s="682"/>
      <c r="H111" s="683"/>
      <c r="I111" s="682"/>
      <c r="J111" s="683"/>
      <c r="K111" s="682"/>
      <c r="L111" s="683"/>
      <c r="M111" s="682"/>
      <c r="N111" s="683"/>
      <c r="O111" s="682"/>
      <c r="P111" s="683"/>
      <c r="Q111" s="682"/>
    </row>
    <row r="112" spans="2:17">
      <c r="B112" s="683"/>
      <c r="C112" s="682"/>
      <c r="D112" s="683"/>
      <c r="E112" s="682"/>
      <c r="F112" s="683"/>
      <c r="G112" s="682"/>
      <c r="H112" s="683"/>
      <c r="I112" s="682"/>
      <c r="J112" s="683"/>
      <c r="K112" s="682"/>
      <c r="L112" s="683"/>
      <c r="M112" s="682"/>
      <c r="N112" s="683"/>
      <c r="O112" s="682"/>
      <c r="P112" s="683"/>
      <c r="Q112" s="682"/>
    </row>
    <row r="113" spans="2:17">
      <c r="B113" s="683"/>
      <c r="C113" s="682"/>
      <c r="D113" s="683"/>
      <c r="E113" s="682"/>
      <c r="F113" s="683"/>
      <c r="G113" s="682"/>
      <c r="H113" s="683"/>
      <c r="I113" s="682"/>
      <c r="J113" s="683"/>
      <c r="K113" s="682"/>
      <c r="L113" s="683"/>
      <c r="M113" s="682"/>
      <c r="N113" s="683"/>
      <c r="O113" s="682"/>
      <c r="P113" s="683"/>
      <c r="Q113" s="682"/>
    </row>
    <row r="114" spans="2:17">
      <c r="B114" s="683"/>
      <c r="C114" s="682"/>
      <c r="D114" s="683"/>
      <c r="E114" s="682"/>
      <c r="F114" s="683"/>
      <c r="G114" s="682"/>
      <c r="H114" s="683"/>
      <c r="I114" s="682"/>
      <c r="J114" s="683"/>
      <c r="K114" s="682"/>
      <c r="L114" s="683"/>
      <c r="M114" s="682"/>
      <c r="N114" s="683"/>
      <c r="O114" s="682"/>
      <c r="P114" s="683"/>
      <c r="Q114" s="682"/>
    </row>
    <row r="115" spans="2:17">
      <c r="B115" s="683"/>
      <c r="C115" s="682"/>
      <c r="D115" s="683"/>
      <c r="E115" s="682"/>
      <c r="F115" s="683"/>
      <c r="G115" s="682"/>
      <c r="H115" s="683"/>
      <c r="I115" s="682"/>
      <c r="J115" s="683"/>
      <c r="K115" s="682"/>
      <c r="L115" s="683"/>
      <c r="M115" s="682"/>
      <c r="N115" s="683"/>
      <c r="O115" s="682"/>
      <c r="P115" s="683"/>
      <c r="Q115" s="682"/>
    </row>
  </sheetData>
  <pageMargins left="0.5" right="0.5" top="0.5" bottom="0.5" header="0" footer="0"/>
  <pageSetup scale="92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X115"/>
  <sheetViews>
    <sheetView zoomScaleNormal="100" workbookViewId="0"/>
  </sheetViews>
  <sheetFormatPr defaultColWidth="11.7109375" defaultRowHeight="15"/>
  <cols>
    <col min="1" max="1" width="6.7109375" style="627" customWidth="1"/>
    <col min="2" max="2" width="5.85546875" style="627" customWidth="1"/>
    <col min="3" max="3" width="6.5703125" style="627" customWidth="1"/>
    <col min="4" max="4" width="6.28515625" style="627" customWidth="1"/>
    <col min="5" max="5" width="6.5703125" style="627" customWidth="1"/>
    <col min="6" max="6" width="5.85546875" style="627" customWidth="1"/>
    <col min="7" max="7" width="6.5703125" style="627" customWidth="1"/>
    <col min="8" max="8" width="5.85546875" style="627" bestFit="1" customWidth="1"/>
    <col min="9" max="9" width="6.5703125" style="627" customWidth="1"/>
    <col min="10" max="10" width="4.42578125" style="627" customWidth="1"/>
    <col min="11" max="11" width="6.5703125" style="627" customWidth="1"/>
    <col min="12" max="12" width="5.85546875" style="627" customWidth="1"/>
    <col min="13" max="13" width="6.5703125" style="627" customWidth="1"/>
    <col min="14" max="14" width="4.42578125" style="627" customWidth="1"/>
    <col min="15" max="15" width="6.5703125" style="627" customWidth="1"/>
    <col min="16" max="128" width="11.7109375" style="627" customWidth="1"/>
    <col min="129" max="256" width="11.7109375" style="684"/>
    <col min="257" max="257" width="6.7109375" style="684" customWidth="1"/>
    <col min="258" max="258" width="5.85546875" style="684" customWidth="1"/>
    <col min="259" max="259" width="6.5703125" style="684" customWidth="1"/>
    <col min="260" max="260" width="6.28515625" style="684" customWidth="1"/>
    <col min="261" max="261" width="6.5703125" style="684" customWidth="1"/>
    <col min="262" max="262" width="5.85546875" style="684" customWidth="1"/>
    <col min="263" max="263" width="6.5703125" style="684" customWidth="1"/>
    <col min="264" max="264" width="5.85546875" style="684" bestFit="1" customWidth="1"/>
    <col min="265" max="265" width="6.5703125" style="684" customWidth="1"/>
    <col min="266" max="266" width="4.42578125" style="684" customWidth="1"/>
    <col min="267" max="267" width="6.5703125" style="684" customWidth="1"/>
    <col min="268" max="268" width="5.85546875" style="684" customWidth="1"/>
    <col min="269" max="269" width="6.5703125" style="684" customWidth="1"/>
    <col min="270" max="270" width="4.42578125" style="684" customWidth="1"/>
    <col min="271" max="271" width="6.5703125" style="684" customWidth="1"/>
    <col min="272" max="384" width="11.7109375" style="684" customWidth="1"/>
    <col min="385" max="512" width="11.7109375" style="684"/>
    <col min="513" max="513" width="6.7109375" style="684" customWidth="1"/>
    <col min="514" max="514" width="5.85546875" style="684" customWidth="1"/>
    <col min="515" max="515" width="6.5703125" style="684" customWidth="1"/>
    <col min="516" max="516" width="6.28515625" style="684" customWidth="1"/>
    <col min="517" max="517" width="6.5703125" style="684" customWidth="1"/>
    <col min="518" max="518" width="5.85546875" style="684" customWidth="1"/>
    <col min="519" max="519" width="6.5703125" style="684" customWidth="1"/>
    <col min="520" max="520" width="5.85546875" style="684" bestFit="1" customWidth="1"/>
    <col min="521" max="521" width="6.5703125" style="684" customWidth="1"/>
    <col min="522" max="522" width="4.42578125" style="684" customWidth="1"/>
    <col min="523" max="523" width="6.5703125" style="684" customWidth="1"/>
    <col min="524" max="524" width="5.85546875" style="684" customWidth="1"/>
    <col min="525" max="525" width="6.5703125" style="684" customWidth="1"/>
    <col min="526" max="526" width="4.42578125" style="684" customWidth="1"/>
    <col min="527" max="527" width="6.5703125" style="684" customWidth="1"/>
    <col min="528" max="640" width="11.7109375" style="684" customWidth="1"/>
    <col min="641" max="768" width="11.7109375" style="684"/>
    <col min="769" max="769" width="6.7109375" style="684" customWidth="1"/>
    <col min="770" max="770" width="5.85546875" style="684" customWidth="1"/>
    <col min="771" max="771" width="6.5703125" style="684" customWidth="1"/>
    <col min="772" max="772" width="6.28515625" style="684" customWidth="1"/>
    <col min="773" max="773" width="6.5703125" style="684" customWidth="1"/>
    <col min="774" max="774" width="5.85546875" style="684" customWidth="1"/>
    <col min="775" max="775" width="6.5703125" style="684" customWidth="1"/>
    <col min="776" max="776" width="5.85546875" style="684" bestFit="1" customWidth="1"/>
    <col min="777" max="777" width="6.5703125" style="684" customWidth="1"/>
    <col min="778" max="778" width="4.42578125" style="684" customWidth="1"/>
    <col min="779" max="779" width="6.5703125" style="684" customWidth="1"/>
    <col min="780" max="780" width="5.85546875" style="684" customWidth="1"/>
    <col min="781" max="781" width="6.5703125" style="684" customWidth="1"/>
    <col min="782" max="782" width="4.42578125" style="684" customWidth="1"/>
    <col min="783" max="783" width="6.5703125" style="684" customWidth="1"/>
    <col min="784" max="896" width="11.7109375" style="684" customWidth="1"/>
    <col min="897" max="1024" width="11.7109375" style="684"/>
    <col min="1025" max="1025" width="6.7109375" style="684" customWidth="1"/>
    <col min="1026" max="1026" width="5.85546875" style="684" customWidth="1"/>
    <col min="1027" max="1027" width="6.5703125" style="684" customWidth="1"/>
    <col min="1028" max="1028" width="6.28515625" style="684" customWidth="1"/>
    <col min="1029" max="1029" width="6.5703125" style="684" customWidth="1"/>
    <col min="1030" max="1030" width="5.85546875" style="684" customWidth="1"/>
    <col min="1031" max="1031" width="6.5703125" style="684" customWidth="1"/>
    <col min="1032" max="1032" width="5.85546875" style="684" bestFit="1" customWidth="1"/>
    <col min="1033" max="1033" width="6.5703125" style="684" customWidth="1"/>
    <col min="1034" max="1034" width="4.42578125" style="684" customWidth="1"/>
    <col min="1035" max="1035" width="6.5703125" style="684" customWidth="1"/>
    <col min="1036" max="1036" width="5.85546875" style="684" customWidth="1"/>
    <col min="1037" max="1037" width="6.5703125" style="684" customWidth="1"/>
    <col min="1038" max="1038" width="4.42578125" style="684" customWidth="1"/>
    <col min="1039" max="1039" width="6.5703125" style="684" customWidth="1"/>
    <col min="1040" max="1152" width="11.7109375" style="684" customWidth="1"/>
    <col min="1153" max="1280" width="11.7109375" style="684"/>
    <col min="1281" max="1281" width="6.7109375" style="684" customWidth="1"/>
    <col min="1282" max="1282" width="5.85546875" style="684" customWidth="1"/>
    <col min="1283" max="1283" width="6.5703125" style="684" customWidth="1"/>
    <col min="1284" max="1284" width="6.28515625" style="684" customWidth="1"/>
    <col min="1285" max="1285" width="6.5703125" style="684" customWidth="1"/>
    <col min="1286" max="1286" width="5.85546875" style="684" customWidth="1"/>
    <col min="1287" max="1287" width="6.5703125" style="684" customWidth="1"/>
    <col min="1288" max="1288" width="5.85546875" style="684" bestFit="1" customWidth="1"/>
    <col min="1289" max="1289" width="6.5703125" style="684" customWidth="1"/>
    <col min="1290" max="1290" width="4.42578125" style="684" customWidth="1"/>
    <col min="1291" max="1291" width="6.5703125" style="684" customWidth="1"/>
    <col min="1292" max="1292" width="5.85546875" style="684" customWidth="1"/>
    <col min="1293" max="1293" width="6.5703125" style="684" customWidth="1"/>
    <col min="1294" max="1294" width="4.42578125" style="684" customWidth="1"/>
    <col min="1295" max="1295" width="6.5703125" style="684" customWidth="1"/>
    <col min="1296" max="1408" width="11.7109375" style="684" customWidth="1"/>
    <col min="1409" max="1536" width="11.7109375" style="684"/>
    <col min="1537" max="1537" width="6.7109375" style="684" customWidth="1"/>
    <col min="1538" max="1538" width="5.85546875" style="684" customWidth="1"/>
    <col min="1539" max="1539" width="6.5703125" style="684" customWidth="1"/>
    <col min="1540" max="1540" width="6.28515625" style="684" customWidth="1"/>
    <col min="1541" max="1541" width="6.5703125" style="684" customWidth="1"/>
    <col min="1542" max="1542" width="5.85546875" style="684" customWidth="1"/>
    <col min="1543" max="1543" width="6.5703125" style="684" customWidth="1"/>
    <col min="1544" max="1544" width="5.85546875" style="684" bestFit="1" customWidth="1"/>
    <col min="1545" max="1545" width="6.5703125" style="684" customWidth="1"/>
    <col min="1546" max="1546" width="4.42578125" style="684" customWidth="1"/>
    <col min="1547" max="1547" width="6.5703125" style="684" customWidth="1"/>
    <col min="1548" max="1548" width="5.85546875" style="684" customWidth="1"/>
    <col min="1549" max="1549" width="6.5703125" style="684" customWidth="1"/>
    <col min="1550" max="1550" width="4.42578125" style="684" customWidth="1"/>
    <col min="1551" max="1551" width="6.5703125" style="684" customWidth="1"/>
    <col min="1552" max="1664" width="11.7109375" style="684" customWidth="1"/>
    <col min="1665" max="1792" width="11.7109375" style="684"/>
    <col min="1793" max="1793" width="6.7109375" style="684" customWidth="1"/>
    <col min="1794" max="1794" width="5.85546875" style="684" customWidth="1"/>
    <col min="1795" max="1795" width="6.5703125" style="684" customWidth="1"/>
    <col min="1796" max="1796" width="6.28515625" style="684" customWidth="1"/>
    <col min="1797" max="1797" width="6.5703125" style="684" customWidth="1"/>
    <col min="1798" max="1798" width="5.85546875" style="684" customWidth="1"/>
    <col min="1799" max="1799" width="6.5703125" style="684" customWidth="1"/>
    <col min="1800" max="1800" width="5.85546875" style="684" bestFit="1" customWidth="1"/>
    <col min="1801" max="1801" width="6.5703125" style="684" customWidth="1"/>
    <col min="1802" max="1802" width="4.42578125" style="684" customWidth="1"/>
    <col min="1803" max="1803" width="6.5703125" style="684" customWidth="1"/>
    <col min="1804" max="1804" width="5.85546875" style="684" customWidth="1"/>
    <col min="1805" max="1805" width="6.5703125" style="684" customWidth="1"/>
    <col min="1806" max="1806" width="4.42578125" style="684" customWidth="1"/>
    <col min="1807" max="1807" width="6.5703125" style="684" customWidth="1"/>
    <col min="1808" max="1920" width="11.7109375" style="684" customWidth="1"/>
    <col min="1921" max="2048" width="11.7109375" style="684"/>
    <col min="2049" max="2049" width="6.7109375" style="684" customWidth="1"/>
    <col min="2050" max="2050" width="5.85546875" style="684" customWidth="1"/>
    <col min="2051" max="2051" width="6.5703125" style="684" customWidth="1"/>
    <col min="2052" max="2052" width="6.28515625" style="684" customWidth="1"/>
    <col min="2053" max="2053" width="6.5703125" style="684" customWidth="1"/>
    <col min="2054" max="2054" width="5.85546875" style="684" customWidth="1"/>
    <col min="2055" max="2055" width="6.5703125" style="684" customWidth="1"/>
    <col min="2056" max="2056" width="5.85546875" style="684" bestFit="1" customWidth="1"/>
    <col min="2057" max="2057" width="6.5703125" style="684" customWidth="1"/>
    <col min="2058" max="2058" width="4.42578125" style="684" customWidth="1"/>
    <col min="2059" max="2059" width="6.5703125" style="684" customWidth="1"/>
    <col min="2060" max="2060" width="5.85546875" style="684" customWidth="1"/>
    <col min="2061" max="2061" width="6.5703125" style="684" customWidth="1"/>
    <col min="2062" max="2062" width="4.42578125" style="684" customWidth="1"/>
    <col min="2063" max="2063" width="6.5703125" style="684" customWidth="1"/>
    <col min="2064" max="2176" width="11.7109375" style="684" customWidth="1"/>
    <col min="2177" max="2304" width="11.7109375" style="684"/>
    <col min="2305" max="2305" width="6.7109375" style="684" customWidth="1"/>
    <col min="2306" max="2306" width="5.85546875" style="684" customWidth="1"/>
    <col min="2307" max="2307" width="6.5703125" style="684" customWidth="1"/>
    <col min="2308" max="2308" width="6.28515625" style="684" customWidth="1"/>
    <col min="2309" max="2309" width="6.5703125" style="684" customWidth="1"/>
    <col min="2310" max="2310" width="5.85546875" style="684" customWidth="1"/>
    <col min="2311" max="2311" width="6.5703125" style="684" customWidth="1"/>
    <col min="2312" max="2312" width="5.85546875" style="684" bestFit="1" customWidth="1"/>
    <col min="2313" max="2313" width="6.5703125" style="684" customWidth="1"/>
    <col min="2314" max="2314" width="4.42578125" style="684" customWidth="1"/>
    <col min="2315" max="2315" width="6.5703125" style="684" customWidth="1"/>
    <col min="2316" max="2316" width="5.85546875" style="684" customWidth="1"/>
    <col min="2317" max="2317" width="6.5703125" style="684" customWidth="1"/>
    <col min="2318" max="2318" width="4.42578125" style="684" customWidth="1"/>
    <col min="2319" max="2319" width="6.5703125" style="684" customWidth="1"/>
    <col min="2320" max="2432" width="11.7109375" style="684" customWidth="1"/>
    <col min="2433" max="2560" width="11.7109375" style="684"/>
    <col min="2561" max="2561" width="6.7109375" style="684" customWidth="1"/>
    <col min="2562" max="2562" width="5.85546875" style="684" customWidth="1"/>
    <col min="2563" max="2563" width="6.5703125" style="684" customWidth="1"/>
    <col min="2564" max="2564" width="6.28515625" style="684" customWidth="1"/>
    <col min="2565" max="2565" width="6.5703125" style="684" customWidth="1"/>
    <col min="2566" max="2566" width="5.85546875" style="684" customWidth="1"/>
    <col min="2567" max="2567" width="6.5703125" style="684" customWidth="1"/>
    <col min="2568" max="2568" width="5.85546875" style="684" bestFit="1" customWidth="1"/>
    <col min="2569" max="2569" width="6.5703125" style="684" customWidth="1"/>
    <col min="2570" max="2570" width="4.42578125" style="684" customWidth="1"/>
    <col min="2571" max="2571" width="6.5703125" style="684" customWidth="1"/>
    <col min="2572" max="2572" width="5.85546875" style="684" customWidth="1"/>
    <col min="2573" max="2573" width="6.5703125" style="684" customWidth="1"/>
    <col min="2574" max="2574" width="4.42578125" style="684" customWidth="1"/>
    <col min="2575" max="2575" width="6.5703125" style="684" customWidth="1"/>
    <col min="2576" max="2688" width="11.7109375" style="684" customWidth="1"/>
    <col min="2689" max="2816" width="11.7109375" style="684"/>
    <col min="2817" max="2817" width="6.7109375" style="684" customWidth="1"/>
    <col min="2818" max="2818" width="5.85546875" style="684" customWidth="1"/>
    <col min="2819" max="2819" width="6.5703125" style="684" customWidth="1"/>
    <col min="2820" max="2820" width="6.28515625" style="684" customWidth="1"/>
    <col min="2821" max="2821" width="6.5703125" style="684" customWidth="1"/>
    <col min="2822" max="2822" width="5.85546875" style="684" customWidth="1"/>
    <col min="2823" max="2823" width="6.5703125" style="684" customWidth="1"/>
    <col min="2824" max="2824" width="5.85546875" style="684" bestFit="1" customWidth="1"/>
    <col min="2825" max="2825" width="6.5703125" style="684" customWidth="1"/>
    <col min="2826" max="2826" width="4.42578125" style="684" customWidth="1"/>
    <col min="2827" max="2827" width="6.5703125" style="684" customWidth="1"/>
    <col min="2828" max="2828" width="5.85546875" style="684" customWidth="1"/>
    <col min="2829" max="2829" width="6.5703125" style="684" customWidth="1"/>
    <col min="2830" max="2830" width="4.42578125" style="684" customWidth="1"/>
    <col min="2831" max="2831" width="6.5703125" style="684" customWidth="1"/>
    <col min="2832" max="2944" width="11.7109375" style="684" customWidth="1"/>
    <col min="2945" max="3072" width="11.7109375" style="684"/>
    <col min="3073" max="3073" width="6.7109375" style="684" customWidth="1"/>
    <col min="3074" max="3074" width="5.85546875" style="684" customWidth="1"/>
    <col min="3075" max="3075" width="6.5703125" style="684" customWidth="1"/>
    <col min="3076" max="3076" width="6.28515625" style="684" customWidth="1"/>
    <col min="3077" max="3077" width="6.5703125" style="684" customWidth="1"/>
    <col min="3078" max="3078" width="5.85546875" style="684" customWidth="1"/>
    <col min="3079" max="3079" width="6.5703125" style="684" customWidth="1"/>
    <col min="3080" max="3080" width="5.85546875" style="684" bestFit="1" customWidth="1"/>
    <col min="3081" max="3081" width="6.5703125" style="684" customWidth="1"/>
    <col min="3082" max="3082" width="4.42578125" style="684" customWidth="1"/>
    <col min="3083" max="3083" width="6.5703125" style="684" customWidth="1"/>
    <col min="3084" max="3084" width="5.85546875" style="684" customWidth="1"/>
    <col min="3085" max="3085" width="6.5703125" style="684" customWidth="1"/>
    <col min="3086" max="3086" width="4.42578125" style="684" customWidth="1"/>
    <col min="3087" max="3087" width="6.5703125" style="684" customWidth="1"/>
    <col min="3088" max="3200" width="11.7109375" style="684" customWidth="1"/>
    <col min="3201" max="3328" width="11.7109375" style="684"/>
    <col min="3329" max="3329" width="6.7109375" style="684" customWidth="1"/>
    <col min="3330" max="3330" width="5.85546875" style="684" customWidth="1"/>
    <col min="3331" max="3331" width="6.5703125" style="684" customWidth="1"/>
    <col min="3332" max="3332" width="6.28515625" style="684" customWidth="1"/>
    <col min="3333" max="3333" width="6.5703125" style="684" customWidth="1"/>
    <col min="3334" max="3334" width="5.85546875" style="684" customWidth="1"/>
    <col min="3335" max="3335" width="6.5703125" style="684" customWidth="1"/>
    <col min="3336" max="3336" width="5.85546875" style="684" bestFit="1" customWidth="1"/>
    <col min="3337" max="3337" width="6.5703125" style="684" customWidth="1"/>
    <col min="3338" max="3338" width="4.42578125" style="684" customWidth="1"/>
    <col min="3339" max="3339" width="6.5703125" style="684" customWidth="1"/>
    <col min="3340" max="3340" width="5.85546875" style="684" customWidth="1"/>
    <col min="3341" max="3341" width="6.5703125" style="684" customWidth="1"/>
    <col min="3342" max="3342" width="4.42578125" style="684" customWidth="1"/>
    <col min="3343" max="3343" width="6.5703125" style="684" customWidth="1"/>
    <col min="3344" max="3456" width="11.7109375" style="684" customWidth="1"/>
    <col min="3457" max="3584" width="11.7109375" style="684"/>
    <col min="3585" max="3585" width="6.7109375" style="684" customWidth="1"/>
    <col min="3586" max="3586" width="5.85546875" style="684" customWidth="1"/>
    <col min="3587" max="3587" width="6.5703125" style="684" customWidth="1"/>
    <col min="3588" max="3588" width="6.28515625" style="684" customWidth="1"/>
    <col min="3589" max="3589" width="6.5703125" style="684" customWidth="1"/>
    <col min="3590" max="3590" width="5.85546875" style="684" customWidth="1"/>
    <col min="3591" max="3591" width="6.5703125" style="684" customWidth="1"/>
    <col min="3592" max="3592" width="5.85546875" style="684" bestFit="1" customWidth="1"/>
    <col min="3593" max="3593" width="6.5703125" style="684" customWidth="1"/>
    <col min="3594" max="3594" width="4.42578125" style="684" customWidth="1"/>
    <col min="3595" max="3595" width="6.5703125" style="684" customWidth="1"/>
    <col min="3596" max="3596" width="5.85546875" style="684" customWidth="1"/>
    <col min="3597" max="3597" width="6.5703125" style="684" customWidth="1"/>
    <col min="3598" max="3598" width="4.42578125" style="684" customWidth="1"/>
    <col min="3599" max="3599" width="6.5703125" style="684" customWidth="1"/>
    <col min="3600" max="3712" width="11.7109375" style="684" customWidth="1"/>
    <col min="3713" max="3840" width="11.7109375" style="684"/>
    <col min="3841" max="3841" width="6.7109375" style="684" customWidth="1"/>
    <col min="3842" max="3842" width="5.85546875" style="684" customWidth="1"/>
    <col min="3843" max="3843" width="6.5703125" style="684" customWidth="1"/>
    <col min="3844" max="3844" width="6.28515625" style="684" customWidth="1"/>
    <col min="3845" max="3845" width="6.5703125" style="684" customWidth="1"/>
    <col min="3846" max="3846" width="5.85546875" style="684" customWidth="1"/>
    <col min="3847" max="3847" width="6.5703125" style="684" customWidth="1"/>
    <col min="3848" max="3848" width="5.85546875" style="684" bestFit="1" customWidth="1"/>
    <col min="3849" max="3849" width="6.5703125" style="684" customWidth="1"/>
    <col min="3850" max="3850" width="4.42578125" style="684" customWidth="1"/>
    <col min="3851" max="3851" width="6.5703125" style="684" customWidth="1"/>
    <col min="3852" max="3852" width="5.85546875" style="684" customWidth="1"/>
    <col min="3853" max="3853" width="6.5703125" style="684" customWidth="1"/>
    <col min="3854" max="3854" width="4.42578125" style="684" customWidth="1"/>
    <col min="3855" max="3855" width="6.5703125" style="684" customWidth="1"/>
    <col min="3856" max="3968" width="11.7109375" style="684" customWidth="1"/>
    <col min="3969" max="4096" width="11.7109375" style="684"/>
    <col min="4097" max="4097" width="6.7109375" style="684" customWidth="1"/>
    <col min="4098" max="4098" width="5.85546875" style="684" customWidth="1"/>
    <col min="4099" max="4099" width="6.5703125" style="684" customWidth="1"/>
    <col min="4100" max="4100" width="6.28515625" style="684" customWidth="1"/>
    <col min="4101" max="4101" width="6.5703125" style="684" customWidth="1"/>
    <col min="4102" max="4102" width="5.85546875" style="684" customWidth="1"/>
    <col min="4103" max="4103" width="6.5703125" style="684" customWidth="1"/>
    <col min="4104" max="4104" width="5.85546875" style="684" bestFit="1" customWidth="1"/>
    <col min="4105" max="4105" width="6.5703125" style="684" customWidth="1"/>
    <col min="4106" max="4106" width="4.42578125" style="684" customWidth="1"/>
    <col min="4107" max="4107" width="6.5703125" style="684" customWidth="1"/>
    <col min="4108" max="4108" width="5.85546875" style="684" customWidth="1"/>
    <col min="4109" max="4109" width="6.5703125" style="684" customWidth="1"/>
    <col min="4110" max="4110" width="4.42578125" style="684" customWidth="1"/>
    <col min="4111" max="4111" width="6.5703125" style="684" customWidth="1"/>
    <col min="4112" max="4224" width="11.7109375" style="684" customWidth="1"/>
    <col min="4225" max="4352" width="11.7109375" style="684"/>
    <col min="4353" max="4353" width="6.7109375" style="684" customWidth="1"/>
    <col min="4354" max="4354" width="5.85546875" style="684" customWidth="1"/>
    <col min="4355" max="4355" width="6.5703125" style="684" customWidth="1"/>
    <col min="4356" max="4356" width="6.28515625" style="684" customWidth="1"/>
    <col min="4357" max="4357" width="6.5703125" style="684" customWidth="1"/>
    <col min="4358" max="4358" width="5.85546875" style="684" customWidth="1"/>
    <col min="4359" max="4359" width="6.5703125" style="684" customWidth="1"/>
    <col min="4360" max="4360" width="5.85546875" style="684" bestFit="1" customWidth="1"/>
    <col min="4361" max="4361" width="6.5703125" style="684" customWidth="1"/>
    <col min="4362" max="4362" width="4.42578125" style="684" customWidth="1"/>
    <col min="4363" max="4363" width="6.5703125" style="684" customWidth="1"/>
    <col min="4364" max="4364" width="5.85546875" style="684" customWidth="1"/>
    <col min="4365" max="4365" width="6.5703125" style="684" customWidth="1"/>
    <col min="4366" max="4366" width="4.42578125" style="684" customWidth="1"/>
    <col min="4367" max="4367" width="6.5703125" style="684" customWidth="1"/>
    <col min="4368" max="4480" width="11.7109375" style="684" customWidth="1"/>
    <col min="4481" max="4608" width="11.7109375" style="684"/>
    <col min="4609" max="4609" width="6.7109375" style="684" customWidth="1"/>
    <col min="4610" max="4610" width="5.85546875" style="684" customWidth="1"/>
    <col min="4611" max="4611" width="6.5703125" style="684" customWidth="1"/>
    <col min="4612" max="4612" width="6.28515625" style="684" customWidth="1"/>
    <col min="4613" max="4613" width="6.5703125" style="684" customWidth="1"/>
    <col min="4614" max="4614" width="5.85546875" style="684" customWidth="1"/>
    <col min="4615" max="4615" width="6.5703125" style="684" customWidth="1"/>
    <col min="4616" max="4616" width="5.85546875" style="684" bestFit="1" customWidth="1"/>
    <col min="4617" max="4617" width="6.5703125" style="684" customWidth="1"/>
    <col min="4618" max="4618" width="4.42578125" style="684" customWidth="1"/>
    <col min="4619" max="4619" width="6.5703125" style="684" customWidth="1"/>
    <col min="4620" max="4620" width="5.85546875" style="684" customWidth="1"/>
    <col min="4621" max="4621" width="6.5703125" style="684" customWidth="1"/>
    <col min="4622" max="4622" width="4.42578125" style="684" customWidth="1"/>
    <col min="4623" max="4623" width="6.5703125" style="684" customWidth="1"/>
    <col min="4624" max="4736" width="11.7109375" style="684" customWidth="1"/>
    <col min="4737" max="4864" width="11.7109375" style="684"/>
    <col min="4865" max="4865" width="6.7109375" style="684" customWidth="1"/>
    <col min="4866" max="4866" width="5.85546875" style="684" customWidth="1"/>
    <col min="4867" max="4867" width="6.5703125" style="684" customWidth="1"/>
    <col min="4868" max="4868" width="6.28515625" style="684" customWidth="1"/>
    <col min="4869" max="4869" width="6.5703125" style="684" customWidth="1"/>
    <col min="4870" max="4870" width="5.85546875" style="684" customWidth="1"/>
    <col min="4871" max="4871" width="6.5703125" style="684" customWidth="1"/>
    <col min="4872" max="4872" width="5.85546875" style="684" bestFit="1" customWidth="1"/>
    <col min="4873" max="4873" width="6.5703125" style="684" customWidth="1"/>
    <col min="4874" max="4874" width="4.42578125" style="684" customWidth="1"/>
    <col min="4875" max="4875" width="6.5703125" style="684" customWidth="1"/>
    <col min="4876" max="4876" width="5.85546875" style="684" customWidth="1"/>
    <col min="4877" max="4877" width="6.5703125" style="684" customWidth="1"/>
    <col min="4878" max="4878" width="4.42578125" style="684" customWidth="1"/>
    <col min="4879" max="4879" width="6.5703125" style="684" customWidth="1"/>
    <col min="4880" max="4992" width="11.7109375" style="684" customWidth="1"/>
    <col min="4993" max="5120" width="11.7109375" style="684"/>
    <col min="5121" max="5121" width="6.7109375" style="684" customWidth="1"/>
    <col min="5122" max="5122" width="5.85546875" style="684" customWidth="1"/>
    <col min="5123" max="5123" width="6.5703125" style="684" customWidth="1"/>
    <col min="5124" max="5124" width="6.28515625" style="684" customWidth="1"/>
    <col min="5125" max="5125" width="6.5703125" style="684" customWidth="1"/>
    <col min="5126" max="5126" width="5.85546875" style="684" customWidth="1"/>
    <col min="5127" max="5127" width="6.5703125" style="684" customWidth="1"/>
    <col min="5128" max="5128" width="5.85546875" style="684" bestFit="1" customWidth="1"/>
    <col min="5129" max="5129" width="6.5703125" style="684" customWidth="1"/>
    <col min="5130" max="5130" width="4.42578125" style="684" customWidth="1"/>
    <col min="5131" max="5131" width="6.5703125" style="684" customWidth="1"/>
    <col min="5132" max="5132" width="5.85546875" style="684" customWidth="1"/>
    <col min="5133" max="5133" width="6.5703125" style="684" customWidth="1"/>
    <col min="5134" max="5134" width="4.42578125" style="684" customWidth="1"/>
    <col min="5135" max="5135" width="6.5703125" style="684" customWidth="1"/>
    <col min="5136" max="5248" width="11.7109375" style="684" customWidth="1"/>
    <col min="5249" max="5376" width="11.7109375" style="684"/>
    <col min="5377" max="5377" width="6.7109375" style="684" customWidth="1"/>
    <col min="5378" max="5378" width="5.85546875" style="684" customWidth="1"/>
    <col min="5379" max="5379" width="6.5703125" style="684" customWidth="1"/>
    <col min="5380" max="5380" width="6.28515625" style="684" customWidth="1"/>
    <col min="5381" max="5381" width="6.5703125" style="684" customWidth="1"/>
    <col min="5382" max="5382" width="5.85546875" style="684" customWidth="1"/>
    <col min="5383" max="5383" width="6.5703125" style="684" customWidth="1"/>
    <col min="5384" max="5384" width="5.85546875" style="684" bestFit="1" customWidth="1"/>
    <col min="5385" max="5385" width="6.5703125" style="684" customWidth="1"/>
    <col min="5386" max="5386" width="4.42578125" style="684" customWidth="1"/>
    <col min="5387" max="5387" width="6.5703125" style="684" customWidth="1"/>
    <col min="5388" max="5388" width="5.85546875" style="684" customWidth="1"/>
    <col min="5389" max="5389" width="6.5703125" style="684" customWidth="1"/>
    <col min="5390" max="5390" width="4.42578125" style="684" customWidth="1"/>
    <col min="5391" max="5391" width="6.5703125" style="684" customWidth="1"/>
    <col min="5392" max="5504" width="11.7109375" style="684" customWidth="1"/>
    <col min="5505" max="5632" width="11.7109375" style="684"/>
    <col min="5633" max="5633" width="6.7109375" style="684" customWidth="1"/>
    <col min="5634" max="5634" width="5.85546875" style="684" customWidth="1"/>
    <col min="5635" max="5635" width="6.5703125" style="684" customWidth="1"/>
    <col min="5636" max="5636" width="6.28515625" style="684" customWidth="1"/>
    <col min="5637" max="5637" width="6.5703125" style="684" customWidth="1"/>
    <col min="5638" max="5638" width="5.85546875" style="684" customWidth="1"/>
    <col min="5639" max="5639" width="6.5703125" style="684" customWidth="1"/>
    <col min="5640" max="5640" width="5.85546875" style="684" bestFit="1" customWidth="1"/>
    <col min="5641" max="5641" width="6.5703125" style="684" customWidth="1"/>
    <col min="5642" max="5642" width="4.42578125" style="684" customWidth="1"/>
    <col min="5643" max="5643" width="6.5703125" style="684" customWidth="1"/>
    <col min="5644" max="5644" width="5.85546875" style="684" customWidth="1"/>
    <col min="5645" max="5645" width="6.5703125" style="684" customWidth="1"/>
    <col min="5646" max="5646" width="4.42578125" style="684" customWidth="1"/>
    <col min="5647" max="5647" width="6.5703125" style="684" customWidth="1"/>
    <col min="5648" max="5760" width="11.7109375" style="684" customWidth="1"/>
    <col min="5761" max="5888" width="11.7109375" style="684"/>
    <col min="5889" max="5889" width="6.7109375" style="684" customWidth="1"/>
    <col min="5890" max="5890" width="5.85546875" style="684" customWidth="1"/>
    <col min="5891" max="5891" width="6.5703125" style="684" customWidth="1"/>
    <col min="5892" max="5892" width="6.28515625" style="684" customWidth="1"/>
    <col min="5893" max="5893" width="6.5703125" style="684" customWidth="1"/>
    <col min="5894" max="5894" width="5.85546875" style="684" customWidth="1"/>
    <col min="5895" max="5895" width="6.5703125" style="684" customWidth="1"/>
    <col min="5896" max="5896" width="5.85546875" style="684" bestFit="1" customWidth="1"/>
    <col min="5897" max="5897" width="6.5703125" style="684" customWidth="1"/>
    <col min="5898" max="5898" width="4.42578125" style="684" customWidth="1"/>
    <col min="5899" max="5899" width="6.5703125" style="684" customWidth="1"/>
    <col min="5900" max="5900" width="5.85546875" style="684" customWidth="1"/>
    <col min="5901" max="5901" width="6.5703125" style="684" customWidth="1"/>
    <col min="5902" max="5902" width="4.42578125" style="684" customWidth="1"/>
    <col min="5903" max="5903" width="6.5703125" style="684" customWidth="1"/>
    <col min="5904" max="6016" width="11.7109375" style="684" customWidth="1"/>
    <col min="6017" max="6144" width="11.7109375" style="684"/>
    <col min="6145" max="6145" width="6.7109375" style="684" customWidth="1"/>
    <col min="6146" max="6146" width="5.85546875" style="684" customWidth="1"/>
    <col min="6147" max="6147" width="6.5703125" style="684" customWidth="1"/>
    <col min="6148" max="6148" width="6.28515625" style="684" customWidth="1"/>
    <col min="6149" max="6149" width="6.5703125" style="684" customWidth="1"/>
    <col min="6150" max="6150" width="5.85546875" style="684" customWidth="1"/>
    <col min="6151" max="6151" width="6.5703125" style="684" customWidth="1"/>
    <col min="6152" max="6152" width="5.85546875" style="684" bestFit="1" customWidth="1"/>
    <col min="6153" max="6153" width="6.5703125" style="684" customWidth="1"/>
    <col min="6154" max="6154" width="4.42578125" style="684" customWidth="1"/>
    <col min="6155" max="6155" width="6.5703125" style="684" customWidth="1"/>
    <col min="6156" max="6156" width="5.85546875" style="684" customWidth="1"/>
    <col min="6157" max="6157" width="6.5703125" style="684" customWidth="1"/>
    <col min="6158" max="6158" width="4.42578125" style="684" customWidth="1"/>
    <col min="6159" max="6159" width="6.5703125" style="684" customWidth="1"/>
    <col min="6160" max="6272" width="11.7109375" style="684" customWidth="1"/>
    <col min="6273" max="6400" width="11.7109375" style="684"/>
    <col min="6401" max="6401" width="6.7109375" style="684" customWidth="1"/>
    <col min="6402" max="6402" width="5.85546875" style="684" customWidth="1"/>
    <col min="6403" max="6403" width="6.5703125" style="684" customWidth="1"/>
    <col min="6404" max="6404" width="6.28515625" style="684" customWidth="1"/>
    <col min="6405" max="6405" width="6.5703125" style="684" customWidth="1"/>
    <col min="6406" max="6406" width="5.85546875" style="684" customWidth="1"/>
    <col min="6407" max="6407" width="6.5703125" style="684" customWidth="1"/>
    <col min="6408" max="6408" width="5.85546875" style="684" bestFit="1" customWidth="1"/>
    <col min="6409" max="6409" width="6.5703125" style="684" customWidth="1"/>
    <col min="6410" max="6410" width="4.42578125" style="684" customWidth="1"/>
    <col min="6411" max="6411" width="6.5703125" style="684" customWidth="1"/>
    <col min="6412" max="6412" width="5.85546875" style="684" customWidth="1"/>
    <col min="6413" max="6413" width="6.5703125" style="684" customWidth="1"/>
    <col min="6414" max="6414" width="4.42578125" style="684" customWidth="1"/>
    <col min="6415" max="6415" width="6.5703125" style="684" customWidth="1"/>
    <col min="6416" max="6528" width="11.7109375" style="684" customWidth="1"/>
    <col min="6529" max="6656" width="11.7109375" style="684"/>
    <col min="6657" max="6657" width="6.7109375" style="684" customWidth="1"/>
    <col min="6658" max="6658" width="5.85546875" style="684" customWidth="1"/>
    <col min="6659" max="6659" width="6.5703125" style="684" customWidth="1"/>
    <col min="6660" max="6660" width="6.28515625" style="684" customWidth="1"/>
    <col min="6661" max="6661" width="6.5703125" style="684" customWidth="1"/>
    <col min="6662" max="6662" width="5.85546875" style="684" customWidth="1"/>
    <col min="6663" max="6663" width="6.5703125" style="684" customWidth="1"/>
    <col min="6664" max="6664" width="5.85546875" style="684" bestFit="1" customWidth="1"/>
    <col min="6665" max="6665" width="6.5703125" style="684" customWidth="1"/>
    <col min="6666" max="6666" width="4.42578125" style="684" customWidth="1"/>
    <col min="6667" max="6667" width="6.5703125" style="684" customWidth="1"/>
    <col min="6668" max="6668" width="5.85546875" style="684" customWidth="1"/>
    <col min="6669" max="6669" width="6.5703125" style="684" customWidth="1"/>
    <col min="6670" max="6670" width="4.42578125" style="684" customWidth="1"/>
    <col min="6671" max="6671" width="6.5703125" style="684" customWidth="1"/>
    <col min="6672" max="6784" width="11.7109375" style="684" customWidth="1"/>
    <col min="6785" max="6912" width="11.7109375" style="684"/>
    <col min="6913" max="6913" width="6.7109375" style="684" customWidth="1"/>
    <col min="6914" max="6914" width="5.85546875" style="684" customWidth="1"/>
    <col min="6915" max="6915" width="6.5703125" style="684" customWidth="1"/>
    <col min="6916" max="6916" width="6.28515625" style="684" customWidth="1"/>
    <col min="6917" max="6917" width="6.5703125" style="684" customWidth="1"/>
    <col min="6918" max="6918" width="5.85546875" style="684" customWidth="1"/>
    <col min="6919" max="6919" width="6.5703125" style="684" customWidth="1"/>
    <col min="6920" max="6920" width="5.85546875" style="684" bestFit="1" customWidth="1"/>
    <col min="6921" max="6921" width="6.5703125" style="684" customWidth="1"/>
    <col min="6922" max="6922" width="4.42578125" style="684" customWidth="1"/>
    <col min="6923" max="6923" width="6.5703125" style="684" customWidth="1"/>
    <col min="6924" max="6924" width="5.85546875" style="684" customWidth="1"/>
    <col min="6925" max="6925" width="6.5703125" style="684" customWidth="1"/>
    <col min="6926" max="6926" width="4.42578125" style="684" customWidth="1"/>
    <col min="6927" max="6927" width="6.5703125" style="684" customWidth="1"/>
    <col min="6928" max="7040" width="11.7109375" style="684" customWidth="1"/>
    <col min="7041" max="7168" width="11.7109375" style="684"/>
    <col min="7169" max="7169" width="6.7109375" style="684" customWidth="1"/>
    <col min="7170" max="7170" width="5.85546875" style="684" customWidth="1"/>
    <col min="7171" max="7171" width="6.5703125" style="684" customWidth="1"/>
    <col min="7172" max="7172" width="6.28515625" style="684" customWidth="1"/>
    <col min="7173" max="7173" width="6.5703125" style="684" customWidth="1"/>
    <col min="7174" max="7174" width="5.85546875" style="684" customWidth="1"/>
    <col min="7175" max="7175" width="6.5703125" style="684" customWidth="1"/>
    <col min="7176" max="7176" width="5.85546875" style="684" bestFit="1" customWidth="1"/>
    <col min="7177" max="7177" width="6.5703125" style="684" customWidth="1"/>
    <col min="7178" max="7178" width="4.42578125" style="684" customWidth="1"/>
    <col min="7179" max="7179" width="6.5703125" style="684" customWidth="1"/>
    <col min="7180" max="7180" width="5.85546875" style="684" customWidth="1"/>
    <col min="7181" max="7181" width="6.5703125" style="684" customWidth="1"/>
    <col min="7182" max="7182" width="4.42578125" style="684" customWidth="1"/>
    <col min="7183" max="7183" width="6.5703125" style="684" customWidth="1"/>
    <col min="7184" max="7296" width="11.7109375" style="684" customWidth="1"/>
    <col min="7297" max="7424" width="11.7109375" style="684"/>
    <col min="7425" max="7425" width="6.7109375" style="684" customWidth="1"/>
    <col min="7426" max="7426" width="5.85546875" style="684" customWidth="1"/>
    <col min="7427" max="7427" width="6.5703125" style="684" customWidth="1"/>
    <col min="7428" max="7428" width="6.28515625" style="684" customWidth="1"/>
    <col min="7429" max="7429" width="6.5703125" style="684" customWidth="1"/>
    <col min="7430" max="7430" width="5.85546875" style="684" customWidth="1"/>
    <col min="7431" max="7431" width="6.5703125" style="684" customWidth="1"/>
    <col min="7432" max="7432" width="5.85546875" style="684" bestFit="1" customWidth="1"/>
    <col min="7433" max="7433" width="6.5703125" style="684" customWidth="1"/>
    <col min="7434" max="7434" width="4.42578125" style="684" customWidth="1"/>
    <col min="7435" max="7435" width="6.5703125" style="684" customWidth="1"/>
    <col min="7436" max="7436" width="5.85546875" style="684" customWidth="1"/>
    <col min="7437" max="7437" width="6.5703125" style="684" customWidth="1"/>
    <col min="7438" max="7438" width="4.42578125" style="684" customWidth="1"/>
    <col min="7439" max="7439" width="6.5703125" style="684" customWidth="1"/>
    <col min="7440" max="7552" width="11.7109375" style="684" customWidth="1"/>
    <col min="7553" max="7680" width="11.7109375" style="684"/>
    <col min="7681" max="7681" width="6.7109375" style="684" customWidth="1"/>
    <col min="7682" max="7682" width="5.85546875" style="684" customWidth="1"/>
    <col min="7683" max="7683" width="6.5703125" style="684" customWidth="1"/>
    <col min="7684" max="7684" width="6.28515625" style="684" customWidth="1"/>
    <col min="7685" max="7685" width="6.5703125" style="684" customWidth="1"/>
    <col min="7686" max="7686" width="5.85546875" style="684" customWidth="1"/>
    <col min="7687" max="7687" width="6.5703125" style="684" customWidth="1"/>
    <col min="7688" max="7688" width="5.85546875" style="684" bestFit="1" customWidth="1"/>
    <col min="7689" max="7689" width="6.5703125" style="684" customWidth="1"/>
    <col min="7690" max="7690" width="4.42578125" style="684" customWidth="1"/>
    <col min="7691" max="7691" width="6.5703125" style="684" customWidth="1"/>
    <col min="7692" max="7692" width="5.85546875" style="684" customWidth="1"/>
    <col min="7693" max="7693" width="6.5703125" style="684" customWidth="1"/>
    <col min="7694" max="7694" width="4.42578125" style="684" customWidth="1"/>
    <col min="7695" max="7695" width="6.5703125" style="684" customWidth="1"/>
    <col min="7696" max="7808" width="11.7109375" style="684" customWidth="1"/>
    <col min="7809" max="7936" width="11.7109375" style="684"/>
    <col min="7937" max="7937" width="6.7109375" style="684" customWidth="1"/>
    <col min="7938" max="7938" width="5.85546875" style="684" customWidth="1"/>
    <col min="7939" max="7939" width="6.5703125" style="684" customWidth="1"/>
    <col min="7940" max="7940" width="6.28515625" style="684" customWidth="1"/>
    <col min="7941" max="7941" width="6.5703125" style="684" customWidth="1"/>
    <col min="7942" max="7942" width="5.85546875" style="684" customWidth="1"/>
    <col min="7943" max="7943" width="6.5703125" style="684" customWidth="1"/>
    <col min="7944" max="7944" width="5.85546875" style="684" bestFit="1" customWidth="1"/>
    <col min="7945" max="7945" width="6.5703125" style="684" customWidth="1"/>
    <col min="7946" max="7946" width="4.42578125" style="684" customWidth="1"/>
    <col min="7947" max="7947" width="6.5703125" style="684" customWidth="1"/>
    <col min="7948" max="7948" width="5.85546875" style="684" customWidth="1"/>
    <col min="7949" max="7949" width="6.5703125" style="684" customWidth="1"/>
    <col min="7950" max="7950" width="4.42578125" style="684" customWidth="1"/>
    <col min="7951" max="7951" width="6.5703125" style="684" customWidth="1"/>
    <col min="7952" max="8064" width="11.7109375" style="684" customWidth="1"/>
    <col min="8065" max="8192" width="11.7109375" style="684"/>
    <col min="8193" max="8193" width="6.7109375" style="684" customWidth="1"/>
    <col min="8194" max="8194" width="5.85546875" style="684" customWidth="1"/>
    <col min="8195" max="8195" width="6.5703125" style="684" customWidth="1"/>
    <col min="8196" max="8196" width="6.28515625" style="684" customWidth="1"/>
    <col min="8197" max="8197" width="6.5703125" style="684" customWidth="1"/>
    <col min="8198" max="8198" width="5.85546875" style="684" customWidth="1"/>
    <col min="8199" max="8199" width="6.5703125" style="684" customWidth="1"/>
    <col min="8200" max="8200" width="5.85546875" style="684" bestFit="1" customWidth="1"/>
    <col min="8201" max="8201" width="6.5703125" style="684" customWidth="1"/>
    <col min="8202" max="8202" width="4.42578125" style="684" customWidth="1"/>
    <col min="8203" max="8203" width="6.5703125" style="684" customWidth="1"/>
    <col min="8204" max="8204" width="5.85546875" style="684" customWidth="1"/>
    <col min="8205" max="8205" width="6.5703125" style="684" customWidth="1"/>
    <col min="8206" max="8206" width="4.42578125" style="684" customWidth="1"/>
    <col min="8207" max="8207" width="6.5703125" style="684" customWidth="1"/>
    <col min="8208" max="8320" width="11.7109375" style="684" customWidth="1"/>
    <col min="8321" max="8448" width="11.7109375" style="684"/>
    <col min="8449" max="8449" width="6.7109375" style="684" customWidth="1"/>
    <col min="8450" max="8450" width="5.85546875" style="684" customWidth="1"/>
    <col min="8451" max="8451" width="6.5703125" style="684" customWidth="1"/>
    <col min="8452" max="8452" width="6.28515625" style="684" customWidth="1"/>
    <col min="8453" max="8453" width="6.5703125" style="684" customWidth="1"/>
    <col min="8454" max="8454" width="5.85546875" style="684" customWidth="1"/>
    <col min="8455" max="8455" width="6.5703125" style="684" customWidth="1"/>
    <col min="8456" max="8456" width="5.85546875" style="684" bestFit="1" customWidth="1"/>
    <col min="8457" max="8457" width="6.5703125" style="684" customWidth="1"/>
    <col min="8458" max="8458" width="4.42578125" style="684" customWidth="1"/>
    <col min="8459" max="8459" width="6.5703125" style="684" customWidth="1"/>
    <col min="8460" max="8460" width="5.85546875" style="684" customWidth="1"/>
    <col min="8461" max="8461" width="6.5703125" style="684" customWidth="1"/>
    <col min="8462" max="8462" width="4.42578125" style="684" customWidth="1"/>
    <col min="8463" max="8463" width="6.5703125" style="684" customWidth="1"/>
    <col min="8464" max="8576" width="11.7109375" style="684" customWidth="1"/>
    <col min="8577" max="8704" width="11.7109375" style="684"/>
    <col min="8705" max="8705" width="6.7109375" style="684" customWidth="1"/>
    <col min="8706" max="8706" width="5.85546875" style="684" customWidth="1"/>
    <col min="8707" max="8707" width="6.5703125" style="684" customWidth="1"/>
    <col min="8708" max="8708" width="6.28515625" style="684" customWidth="1"/>
    <col min="8709" max="8709" width="6.5703125" style="684" customWidth="1"/>
    <col min="8710" max="8710" width="5.85546875" style="684" customWidth="1"/>
    <col min="8711" max="8711" width="6.5703125" style="684" customWidth="1"/>
    <col min="8712" max="8712" width="5.85546875" style="684" bestFit="1" customWidth="1"/>
    <col min="8713" max="8713" width="6.5703125" style="684" customWidth="1"/>
    <col min="8714" max="8714" width="4.42578125" style="684" customWidth="1"/>
    <col min="8715" max="8715" width="6.5703125" style="684" customWidth="1"/>
    <col min="8716" max="8716" width="5.85546875" style="684" customWidth="1"/>
    <col min="8717" max="8717" width="6.5703125" style="684" customWidth="1"/>
    <col min="8718" max="8718" width="4.42578125" style="684" customWidth="1"/>
    <col min="8719" max="8719" width="6.5703125" style="684" customWidth="1"/>
    <col min="8720" max="8832" width="11.7109375" style="684" customWidth="1"/>
    <col min="8833" max="8960" width="11.7109375" style="684"/>
    <col min="8961" max="8961" width="6.7109375" style="684" customWidth="1"/>
    <col min="8962" max="8962" width="5.85546875" style="684" customWidth="1"/>
    <col min="8963" max="8963" width="6.5703125" style="684" customWidth="1"/>
    <col min="8964" max="8964" width="6.28515625" style="684" customWidth="1"/>
    <col min="8965" max="8965" width="6.5703125" style="684" customWidth="1"/>
    <col min="8966" max="8966" width="5.85546875" style="684" customWidth="1"/>
    <col min="8967" max="8967" width="6.5703125" style="684" customWidth="1"/>
    <col min="8968" max="8968" width="5.85546875" style="684" bestFit="1" customWidth="1"/>
    <col min="8969" max="8969" width="6.5703125" style="684" customWidth="1"/>
    <col min="8970" max="8970" width="4.42578125" style="684" customWidth="1"/>
    <col min="8971" max="8971" width="6.5703125" style="684" customWidth="1"/>
    <col min="8972" max="8972" width="5.85546875" style="684" customWidth="1"/>
    <col min="8973" max="8973" width="6.5703125" style="684" customWidth="1"/>
    <col min="8974" max="8974" width="4.42578125" style="684" customWidth="1"/>
    <col min="8975" max="8975" width="6.5703125" style="684" customWidth="1"/>
    <col min="8976" max="9088" width="11.7109375" style="684" customWidth="1"/>
    <col min="9089" max="9216" width="11.7109375" style="684"/>
    <col min="9217" max="9217" width="6.7109375" style="684" customWidth="1"/>
    <col min="9218" max="9218" width="5.85546875" style="684" customWidth="1"/>
    <col min="9219" max="9219" width="6.5703125" style="684" customWidth="1"/>
    <col min="9220" max="9220" width="6.28515625" style="684" customWidth="1"/>
    <col min="9221" max="9221" width="6.5703125" style="684" customWidth="1"/>
    <col min="9222" max="9222" width="5.85546875" style="684" customWidth="1"/>
    <col min="9223" max="9223" width="6.5703125" style="684" customWidth="1"/>
    <col min="9224" max="9224" width="5.85546875" style="684" bestFit="1" customWidth="1"/>
    <col min="9225" max="9225" width="6.5703125" style="684" customWidth="1"/>
    <col min="9226" max="9226" width="4.42578125" style="684" customWidth="1"/>
    <col min="9227" max="9227" width="6.5703125" style="684" customWidth="1"/>
    <col min="9228" max="9228" width="5.85546875" style="684" customWidth="1"/>
    <col min="9229" max="9229" width="6.5703125" style="684" customWidth="1"/>
    <col min="9230" max="9230" width="4.42578125" style="684" customWidth="1"/>
    <col min="9231" max="9231" width="6.5703125" style="684" customWidth="1"/>
    <col min="9232" max="9344" width="11.7109375" style="684" customWidth="1"/>
    <col min="9345" max="9472" width="11.7109375" style="684"/>
    <col min="9473" max="9473" width="6.7109375" style="684" customWidth="1"/>
    <col min="9474" max="9474" width="5.85546875" style="684" customWidth="1"/>
    <col min="9475" max="9475" width="6.5703125" style="684" customWidth="1"/>
    <col min="9476" max="9476" width="6.28515625" style="684" customWidth="1"/>
    <col min="9477" max="9477" width="6.5703125" style="684" customWidth="1"/>
    <col min="9478" max="9478" width="5.85546875" style="684" customWidth="1"/>
    <col min="9479" max="9479" width="6.5703125" style="684" customWidth="1"/>
    <col min="9480" max="9480" width="5.85546875" style="684" bestFit="1" customWidth="1"/>
    <col min="9481" max="9481" width="6.5703125" style="684" customWidth="1"/>
    <col min="9482" max="9482" width="4.42578125" style="684" customWidth="1"/>
    <col min="9483" max="9483" width="6.5703125" style="684" customWidth="1"/>
    <col min="9484" max="9484" width="5.85546875" style="684" customWidth="1"/>
    <col min="9485" max="9485" width="6.5703125" style="684" customWidth="1"/>
    <col min="9486" max="9486" width="4.42578125" style="684" customWidth="1"/>
    <col min="9487" max="9487" width="6.5703125" style="684" customWidth="1"/>
    <col min="9488" max="9600" width="11.7109375" style="684" customWidth="1"/>
    <col min="9601" max="9728" width="11.7109375" style="684"/>
    <col min="9729" max="9729" width="6.7109375" style="684" customWidth="1"/>
    <col min="9730" max="9730" width="5.85546875" style="684" customWidth="1"/>
    <col min="9731" max="9731" width="6.5703125" style="684" customWidth="1"/>
    <col min="9732" max="9732" width="6.28515625" style="684" customWidth="1"/>
    <col min="9733" max="9733" width="6.5703125" style="684" customWidth="1"/>
    <col min="9734" max="9734" width="5.85546875" style="684" customWidth="1"/>
    <col min="9735" max="9735" width="6.5703125" style="684" customWidth="1"/>
    <col min="9736" max="9736" width="5.85546875" style="684" bestFit="1" customWidth="1"/>
    <col min="9737" max="9737" width="6.5703125" style="684" customWidth="1"/>
    <col min="9738" max="9738" width="4.42578125" style="684" customWidth="1"/>
    <col min="9739" max="9739" width="6.5703125" style="684" customWidth="1"/>
    <col min="9740" max="9740" width="5.85546875" style="684" customWidth="1"/>
    <col min="9741" max="9741" width="6.5703125" style="684" customWidth="1"/>
    <col min="9742" max="9742" width="4.42578125" style="684" customWidth="1"/>
    <col min="9743" max="9743" width="6.5703125" style="684" customWidth="1"/>
    <col min="9744" max="9856" width="11.7109375" style="684" customWidth="1"/>
    <col min="9857" max="9984" width="11.7109375" style="684"/>
    <col min="9985" max="9985" width="6.7109375" style="684" customWidth="1"/>
    <col min="9986" max="9986" width="5.85546875" style="684" customWidth="1"/>
    <col min="9987" max="9987" width="6.5703125" style="684" customWidth="1"/>
    <col min="9988" max="9988" width="6.28515625" style="684" customWidth="1"/>
    <col min="9989" max="9989" width="6.5703125" style="684" customWidth="1"/>
    <col min="9990" max="9990" width="5.85546875" style="684" customWidth="1"/>
    <col min="9991" max="9991" width="6.5703125" style="684" customWidth="1"/>
    <col min="9992" max="9992" width="5.85546875" style="684" bestFit="1" customWidth="1"/>
    <col min="9993" max="9993" width="6.5703125" style="684" customWidth="1"/>
    <col min="9994" max="9994" width="4.42578125" style="684" customWidth="1"/>
    <col min="9995" max="9995" width="6.5703125" style="684" customWidth="1"/>
    <col min="9996" max="9996" width="5.85546875" style="684" customWidth="1"/>
    <col min="9997" max="9997" width="6.5703125" style="684" customWidth="1"/>
    <col min="9998" max="9998" width="4.42578125" style="684" customWidth="1"/>
    <col min="9999" max="9999" width="6.5703125" style="684" customWidth="1"/>
    <col min="10000" max="10112" width="11.7109375" style="684" customWidth="1"/>
    <col min="10113" max="10240" width="11.7109375" style="684"/>
    <col min="10241" max="10241" width="6.7109375" style="684" customWidth="1"/>
    <col min="10242" max="10242" width="5.85546875" style="684" customWidth="1"/>
    <col min="10243" max="10243" width="6.5703125" style="684" customWidth="1"/>
    <col min="10244" max="10244" width="6.28515625" style="684" customWidth="1"/>
    <col min="10245" max="10245" width="6.5703125" style="684" customWidth="1"/>
    <col min="10246" max="10246" width="5.85546875" style="684" customWidth="1"/>
    <col min="10247" max="10247" width="6.5703125" style="684" customWidth="1"/>
    <col min="10248" max="10248" width="5.85546875" style="684" bestFit="1" customWidth="1"/>
    <col min="10249" max="10249" width="6.5703125" style="684" customWidth="1"/>
    <col min="10250" max="10250" width="4.42578125" style="684" customWidth="1"/>
    <col min="10251" max="10251" width="6.5703125" style="684" customWidth="1"/>
    <col min="10252" max="10252" width="5.85546875" style="684" customWidth="1"/>
    <col min="10253" max="10253" width="6.5703125" style="684" customWidth="1"/>
    <col min="10254" max="10254" width="4.42578125" style="684" customWidth="1"/>
    <col min="10255" max="10255" width="6.5703125" style="684" customWidth="1"/>
    <col min="10256" max="10368" width="11.7109375" style="684" customWidth="1"/>
    <col min="10369" max="10496" width="11.7109375" style="684"/>
    <col min="10497" max="10497" width="6.7109375" style="684" customWidth="1"/>
    <col min="10498" max="10498" width="5.85546875" style="684" customWidth="1"/>
    <col min="10499" max="10499" width="6.5703125" style="684" customWidth="1"/>
    <col min="10500" max="10500" width="6.28515625" style="684" customWidth="1"/>
    <col min="10501" max="10501" width="6.5703125" style="684" customWidth="1"/>
    <col min="10502" max="10502" width="5.85546875" style="684" customWidth="1"/>
    <col min="10503" max="10503" width="6.5703125" style="684" customWidth="1"/>
    <col min="10504" max="10504" width="5.85546875" style="684" bestFit="1" customWidth="1"/>
    <col min="10505" max="10505" width="6.5703125" style="684" customWidth="1"/>
    <col min="10506" max="10506" width="4.42578125" style="684" customWidth="1"/>
    <col min="10507" max="10507" width="6.5703125" style="684" customWidth="1"/>
    <col min="10508" max="10508" width="5.85546875" style="684" customWidth="1"/>
    <col min="10509" max="10509" width="6.5703125" style="684" customWidth="1"/>
    <col min="10510" max="10510" width="4.42578125" style="684" customWidth="1"/>
    <col min="10511" max="10511" width="6.5703125" style="684" customWidth="1"/>
    <col min="10512" max="10624" width="11.7109375" style="684" customWidth="1"/>
    <col min="10625" max="10752" width="11.7109375" style="684"/>
    <col min="10753" max="10753" width="6.7109375" style="684" customWidth="1"/>
    <col min="10754" max="10754" width="5.85546875" style="684" customWidth="1"/>
    <col min="10755" max="10755" width="6.5703125" style="684" customWidth="1"/>
    <col min="10756" max="10756" width="6.28515625" style="684" customWidth="1"/>
    <col min="10757" max="10757" width="6.5703125" style="684" customWidth="1"/>
    <col min="10758" max="10758" width="5.85546875" style="684" customWidth="1"/>
    <col min="10759" max="10759" width="6.5703125" style="684" customWidth="1"/>
    <col min="10760" max="10760" width="5.85546875" style="684" bestFit="1" customWidth="1"/>
    <col min="10761" max="10761" width="6.5703125" style="684" customWidth="1"/>
    <col min="10762" max="10762" width="4.42578125" style="684" customWidth="1"/>
    <col min="10763" max="10763" width="6.5703125" style="684" customWidth="1"/>
    <col min="10764" max="10764" width="5.85546875" style="684" customWidth="1"/>
    <col min="10765" max="10765" width="6.5703125" style="684" customWidth="1"/>
    <col min="10766" max="10766" width="4.42578125" style="684" customWidth="1"/>
    <col min="10767" max="10767" width="6.5703125" style="684" customWidth="1"/>
    <col min="10768" max="10880" width="11.7109375" style="684" customWidth="1"/>
    <col min="10881" max="11008" width="11.7109375" style="684"/>
    <col min="11009" max="11009" width="6.7109375" style="684" customWidth="1"/>
    <col min="11010" max="11010" width="5.85546875" style="684" customWidth="1"/>
    <col min="11011" max="11011" width="6.5703125" style="684" customWidth="1"/>
    <col min="11012" max="11012" width="6.28515625" style="684" customWidth="1"/>
    <col min="11013" max="11013" width="6.5703125" style="684" customWidth="1"/>
    <col min="11014" max="11014" width="5.85546875" style="684" customWidth="1"/>
    <col min="11015" max="11015" width="6.5703125" style="684" customWidth="1"/>
    <col min="11016" max="11016" width="5.85546875" style="684" bestFit="1" customWidth="1"/>
    <col min="11017" max="11017" width="6.5703125" style="684" customWidth="1"/>
    <col min="11018" max="11018" width="4.42578125" style="684" customWidth="1"/>
    <col min="11019" max="11019" width="6.5703125" style="684" customWidth="1"/>
    <col min="11020" max="11020" width="5.85546875" style="684" customWidth="1"/>
    <col min="11021" max="11021" width="6.5703125" style="684" customWidth="1"/>
    <col min="11022" max="11022" width="4.42578125" style="684" customWidth="1"/>
    <col min="11023" max="11023" width="6.5703125" style="684" customWidth="1"/>
    <col min="11024" max="11136" width="11.7109375" style="684" customWidth="1"/>
    <col min="11137" max="11264" width="11.7109375" style="684"/>
    <col min="11265" max="11265" width="6.7109375" style="684" customWidth="1"/>
    <col min="11266" max="11266" width="5.85546875" style="684" customWidth="1"/>
    <col min="11267" max="11267" width="6.5703125" style="684" customWidth="1"/>
    <col min="11268" max="11268" width="6.28515625" style="684" customWidth="1"/>
    <col min="11269" max="11269" width="6.5703125" style="684" customWidth="1"/>
    <col min="11270" max="11270" width="5.85546875" style="684" customWidth="1"/>
    <col min="11271" max="11271" width="6.5703125" style="684" customWidth="1"/>
    <col min="11272" max="11272" width="5.85546875" style="684" bestFit="1" customWidth="1"/>
    <col min="11273" max="11273" width="6.5703125" style="684" customWidth="1"/>
    <col min="11274" max="11274" width="4.42578125" style="684" customWidth="1"/>
    <col min="11275" max="11275" width="6.5703125" style="684" customWidth="1"/>
    <col min="11276" max="11276" width="5.85546875" style="684" customWidth="1"/>
    <col min="11277" max="11277" width="6.5703125" style="684" customWidth="1"/>
    <col min="11278" max="11278" width="4.42578125" style="684" customWidth="1"/>
    <col min="11279" max="11279" width="6.5703125" style="684" customWidth="1"/>
    <col min="11280" max="11392" width="11.7109375" style="684" customWidth="1"/>
    <col min="11393" max="11520" width="11.7109375" style="684"/>
    <col min="11521" max="11521" width="6.7109375" style="684" customWidth="1"/>
    <col min="11522" max="11522" width="5.85546875" style="684" customWidth="1"/>
    <col min="11523" max="11523" width="6.5703125" style="684" customWidth="1"/>
    <col min="11524" max="11524" width="6.28515625" style="684" customWidth="1"/>
    <col min="11525" max="11525" width="6.5703125" style="684" customWidth="1"/>
    <col min="11526" max="11526" width="5.85546875" style="684" customWidth="1"/>
    <col min="11527" max="11527" width="6.5703125" style="684" customWidth="1"/>
    <col min="11528" max="11528" width="5.85546875" style="684" bestFit="1" customWidth="1"/>
    <col min="11529" max="11529" width="6.5703125" style="684" customWidth="1"/>
    <col min="11530" max="11530" width="4.42578125" style="684" customWidth="1"/>
    <col min="11531" max="11531" width="6.5703125" style="684" customWidth="1"/>
    <col min="11532" max="11532" width="5.85546875" style="684" customWidth="1"/>
    <col min="11533" max="11533" width="6.5703125" style="684" customWidth="1"/>
    <col min="11534" max="11534" width="4.42578125" style="684" customWidth="1"/>
    <col min="11535" max="11535" width="6.5703125" style="684" customWidth="1"/>
    <col min="11536" max="11648" width="11.7109375" style="684" customWidth="1"/>
    <col min="11649" max="11776" width="11.7109375" style="684"/>
    <col min="11777" max="11777" width="6.7109375" style="684" customWidth="1"/>
    <col min="11778" max="11778" width="5.85546875" style="684" customWidth="1"/>
    <col min="11779" max="11779" width="6.5703125" style="684" customWidth="1"/>
    <col min="11780" max="11780" width="6.28515625" style="684" customWidth="1"/>
    <col min="11781" max="11781" width="6.5703125" style="684" customWidth="1"/>
    <col min="11782" max="11782" width="5.85546875" style="684" customWidth="1"/>
    <col min="11783" max="11783" width="6.5703125" style="684" customWidth="1"/>
    <col min="11784" max="11784" width="5.85546875" style="684" bestFit="1" customWidth="1"/>
    <col min="11785" max="11785" width="6.5703125" style="684" customWidth="1"/>
    <col min="11786" max="11786" width="4.42578125" style="684" customWidth="1"/>
    <col min="11787" max="11787" width="6.5703125" style="684" customWidth="1"/>
    <col min="11788" max="11788" width="5.85546875" style="684" customWidth="1"/>
    <col min="11789" max="11789" width="6.5703125" style="684" customWidth="1"/>
    <col min="11790" max="11790" width="4.42578125" style="684" customWidth="1"/>
    <col min="11791" max="11791" width="6.5703125" style="684" customWidth="1"/>
    <col min="11792" max="11904" width="11.7109375" style="684" customWidth="1"/>
    <col min="11905" max="12032" width="11.7109375" style="684"/>
    <col min="12033" max="12033" width="6.7109375" style="684" customWidth="1"/>
    <col min="12034" max="12034" width="5.85546875" style="684" customWidth="1"/>
    <col min="12035" max="12035" width="6.5703125" style="684" customWidth="1"/>
    <col min="12036" max="12036" width="6.28515625" style="684" customWidth="1"/>
    <col min="12037" max="12037" width="6.5703125" style="684" customWidth="1"/>
    <col min="12038" max="12038" width="5.85546875" style="684" customWidth="1"/>
    <col min="12039" max="12039" width="6.5703125" style="684" customWidth="1"/>
    <col min="12040" max="12040" width="5.85546875" style="684" bestFit="1" customWidth="1"/>
    <col min="12041" max="12041" width="6.5703125" style="684" customWidth="1"/>
    <col min="12042" max="12042" width="4.42578125" style="684" customWidth="1"/>
    <col min="12043" max="12043" width="6.5703125" style="684" customWidth="1"/>
    <col min="12044" max="12044" width="5.85546875" style="684" customWidth="1"/>
    <col min="12045" max="12045" width="6.5703125" style="684" customWidth="1"/>
    <col min="12046" max="12046" width="4.42578125" style="684" customWidth="1"/>
    <col min="12047" max="12047" width="6.5703125" style="684" customWidth="1"/>
    <col min="12048" max="12160" width="11.7109375" style="684" customWidth="1"/>
    <col min="12161" max="12288" width="11.7109375" style="684"/>
    <col min="12289" max="12289" width="6.7109375" style="684" customWidth="1"/>
    <col min="12290" max="12290" width="5.85546875" style="684" customWidth="1"/>
    <col min="12291" max="12291" width="6.5703125" style="684" customWidth="1"/>
    <col min="12292" max="12292" width="6.28515625" style="684" customWidth="1"/>
    <col min="12293" max="12293" width="6.5703125" style="684" customWidth="1"/>
    <col min="12294" max="12294" width="5.85546875" style="684" customWidth="1"/>
    <col min="12295" max="12295" width="6.5703125" style="684" customWidth="1"/>
    <col min="12296" max="12296" width="5.85546875" style="684" bestFit="1" customWidth="1"/>
    <col min="12297" max="12297" width="6.5703125" style="684" customWidth="1"/>
    <col min="12298" max="12298" width="4.42578125" style="684" customWidth="1"/>
    <col min="12299" max="12299" width="6.5703125" style="684" customWidth="1"/>
    <col min="12300" max="12300" width="5.85546875" style="684" customWidth="1"/>
    <col min="12301" max="12301" width="6.5703125" style="684" customWidth="1"/>
    <col min="12302" max="12302" width="4.42578125" style="684" customWidth="1"/>
    <col min="12303" max="12303" width="6.5703125" style="684" customWidth="1"/>
    <col min="12304" max="12416" width="11.7109375" style="684" customWidth="1"/>
    <col min="12417" max="12544" width="11.7109375" style="684"/>
    <col min="12545" max="12545" width="6.7109375" style="684" customWidth="1"/>
    <col min="12546" max="12546" width="5.85546875" style="684" customWidth="1"/>
    <col min="12547" max="12547" width="6.5703125" style="684" customWidth="1"/>
    <col min="12548" max="12548" width="6.28515625" style="684" customWidth="1"/>
    <col min="12549" max="12549" width="6.5703125" style="684" customWidth="1"/>
    <col min="12550" max="12550" width="5.85546875" style="684" customWidth="1"/>
    <col min="12551" max="12551" width="6.5703125" style="684" customWidth="1"/>
    <col min="12552" max="12552" width="5.85546875" style="684" bestFit="1" customWidth="1"/>
    <col min="12553" max="12553" width="6.5703125" style="684" customWidth="1"/>
    <col min="12554" max="12554" width="4.42578125" style="684" customWidth="1"/>
    <col min="12555" max="12555" width="6.5703125" style="684" customWidth="1"/>
    <col min="12556" max="12556" width="5.85546875" style="684" customWidth="1"/>
    <col min="12557" max="12557" width="6.5703125" style="684" customWidth="1"/>
    <col min="12558" max="12558" width="4.42578125" style="684" customWidth="1"/>
    <col min="12559" max="12559" width="6.5703125" style="684" customWidth="1"/>
    <col min="12560" max="12672" width="11.7109375" style="684" customWidth="1"/>
    <col min="12673" max="12800" width="11.7109375" style="684"/>
    <col min="12801" max="12801" width="6.7109375" style="684" customWidth="1"/>
    <col min="12802" max="12802" width="5.85546875" style="684" customWidth="1"/>
    <col min="12803" max="12803" width="6.5703125" style="684" customWidth="1"/>
    <col min="12804" max="12804" width="6.28515625" style="684" customWidth="1"/>
    <col min="12805" max="12805" width="6.5703125" style="684" customWidth="1"/>
    <col min="12806" max="12806" width="5.85546875" style="684" customWidth="1"/>
    <col min="12807" max="12807" width="6.5703125" style="684" customWidth="1"/>
    <col min="12808" max="12808" width="5.85546875" style="684" bestFit="1" customWidth="1"/>
    <col min="12809" max="12809" width="6.5703125" style="684" customWidth="1"/>
    <col min="12810" max="12810" width="4.42578125" style="684" customWidth="1"/>
    <col min="12811" max="12811" width="6.5703125" style="684" customWidth="1"/>
    <col min="12812" max="12812" width="5.85546875" style="684" customWidth="1"/>
    <col min="12813" max="12813" width="6.5703125" style="684" customWidth="1"/>
    <col min="12814" max="12814" width="4.42578125" style="684" customWidth="1"/>
    <col min="12815" max="12815" width="6.5703125" style="684" customWidth="1"/>
    <col min="12816" max="12928" width="11.7109375" style="684" customWidth="1"/>
    <col min="12929" max="13056" width="11.7109375" style="684"/>
    <col min="13057" max="13057" width="6.7109375" style="684" customWidth="1"/>
    <col min="13058" max="13058" width="5.85546875" style="684" customWidth="1"/>
    <col min="13059" max="13059" width="6.5703125" style="684" customWidth="1"/>
    <col min="13060" max="13060" width="6.28515625" style="684" customWidth="1"/>
    <col min="13061" max="13061" width="6.5703125" style="684" customWidth="1"/>
    <col min="13062" max="13062" width="5.85546875" style="684" customWidth="1"/>
    <col min="13063" max="13063" width="6.5703125" style="684" customWidth="1"/>
    <col min="13064" max="13064" width="5.85546875" style="684" bestFit="1" customWidth="1"/>
    <col min="13065" max="13065" width="6.5703125" style="684" customWidth="1"/>
    <col min="13066" max="13066" width="4.42578125" style="684" customWidth="1"/>
    <col min="13067" max="13067" width="6.5703125" style="684" customWidth="1"/>
    <col min="13068" max="13068" width="5.85546875" style="684" customWidth="1"/>
    <col min="13069" max="13069" width="6.5703125" style="684" customWidth="1"/>
    <col min="13070" max="13070" width="4.42578125" style="684" customWidth="1"/>
    <col min="13071" max="13071" width="6.5703125" style="684" customWidth="1"/>
    <col min="13072" max="13184" width="11.7109375" style="684" customWidth="1"/>
    <col min="13185" max="13312" width="11.7109375" style="684"/>
    <col min="13313" max="13313" width="6.7109375" style="684" customWidth="1"/>
    <col min="13314" max="13314" width="5.85546875" style="684" customWidth="1"/>
    <col min="13315" max="13315" width="6.5703125" style="684" customWidth="1"/>
    <col min="13316" max="13316" width="6.28515625" style="684" customWidth="1"/>
    <col min="13317" max="13317" width="6.5703125" style="684" customWidth="1"/>
    <col min="13318" max="13318" width="5.85546875" style="684" customWidth="1"/>
    <col min="13319" max="13319" width="6.5703125" style="684" customWidth="1"/>
    <col min="13320" max="13320" width="5.85546875" style="684" bestFit="1" customWidth="1"/>
    <col min="13321" max="13321" width="6.5703125" style="684" customWidth="1"/>
    <col min="13322" max="13322" width="4.42578125" style="684" customWidth="1"/>
    <col min="13323" max="13323" width="6.5703125" style="684" customWidth="1"/>
    <col min="13324" max="13324" width="5.85546875" style="684" customWidth="1"/>
    <col min="13325" max="13325" width="6.5703125" style="684" customWidth="1"/>
    <col min="13326" max="13326" width="4.42578125" style="684" customWidth="1"/>
    <col min="13327" max="13327" width="6.5703125" style="684" customWidth="1"/>
    <col min="13328" max="13440" width="11.7109375" style="684" customWidth="1"/>
    <col min="13441" max="13568" width="11.7109375" style="684"/>
    <col min="13569" max="13569" width="6.7109375" style="684" customWidth="1"/>
    <col min="13570" max="13570" width="5.85546875" style="684" customWidth="1"/>
    <col min="13571" max="13571" width="6.5703125" style="684" customWidth="1"/>
    <col min="13572" max="13572" width="6.28515625" style="684" customWidth="1"/>
    <col min="13573" max="13573" width="6.5703125" style="684" customWidth="1"/>
    <col min="13574" max="13574" width="5.85546875" style="684" customWidth="1"/>
    <col min="13575" max="13575" width="6.5703125" style="684" customWidth="1"/>
    <col min="13576" max="13576" width="5.85546875" style="684" bestFit="1" customWidth="1"/>
    <col min="13577" max="13577" width="6.5703125" style="684" customWidth="1"/>
    <col min="13578" max="13578" width="4.42578125" style="684" customWidth="1"/>
    <col min="13579" max="13579" width="6.5703125" style="684" customWidth="1"/>
    <col min="13580" max="13580" width="5.85546875" style="684" customWidth="1"/>
    <col min="13581" max="13581" width="6.5703125" style="684" customWidth="1"/>
    <col min="13582" max="13582" width="4.42578125" style="684" customWidth="1"/>
    <col min="13583" max="13583" width="6.5703125" style="684" customWidth="1"/>
    <col min="13584" max="13696" width="11.7109375" style="684" customWidth="1"/>
    <col min="13697" max="13824" width="11.7109375" style="684"/>
    <col min="13825" max="13825" width="6.7109375" style="684" customWidth="1"/>
    <col min="13826" max="13826" width="5.85546875" style="684" customWidth="1"/>
    <col min="13827" max="13827" width="6.5703125" style="684" customWidth="1"/>
    <col min="13828" max="13828" width="6.28515625" style="684" customWidth="1"/>
    <col min="13829" max="13829" width="6.5703125" style="684" customWidth="1"/>
    <col min="13830" max="13830" width="5.85546875" style="684" customWidth="1"/>
    <col min="13831" max="13831" width="6.5703125" style="684" customWidth="1"/>
    <col min="13832" max="13832" width="5.85546875" style="684" bestFit="1" customWidth="1"/>
    <col min="13833" max="13833" width="6.5703125" style="684" customWidth="1"/>
    <col min="13834" max="13834" width="4.42578125" style="684" customWidth="1"/>
    <col min="13835" max="13835" width="6.5703125" style="684" customWidth="1"/>
    <col min="13836" max="13836" width="5.85546875" style="684" customWidth="1"/>
    <col min="13837" max="13837" width="6.5703125" style="684" customWidth="1"/>
    <col min="13838" max="13838" width="4.42578125" style="684" customWidth="1"/>
    <col min="13839" max="13839" width="6.5703125" style="684" customWidth="1"/>
    <col min="13840" max="13952" width="11.7109375" style="684" customWidth="1"/>
    <col min="13953" max="14080" width="11.7109375" style="684"/>
    <col min="14081" max="14081" width="6.7109375" style="684" customWidth="1"/>
    <col min="14082" max="14082" width="5.85546875" style="684" customWidth="1"/>
    <col min="14083" max="14083" width="6.5703125" style="684" customWidth="1"/>
    <col min="14084" max="14084" width="6.28515625" style="684" customWidth="1"/>
    <col min="14085" max="14085" width="6.5703125" style="684" customWidth="1"/>
    <col min="14086" max="14086" width="5.85546875" style="684" customWidth="1"/>
    <col min="14087" max="14087" width="6.5703125" style="684" customWidth="1"/>
    <col min="14088" max="14088" width="5.85546875" style="684" bestFit="1" customWidth="1"/>
    <col min="14089" max="14089" width="6.5703125" style="684" customWidth="1"/>
    <col min="14090" max="14090" width="4.42578125" style="684" customWidth="1"/>
    <col min="14091" max="14091" width="6.5703125" style="684" customWidth="1"/>
    <col min="14092" max="14092" width="5.85546875" style="684" customWidth="1"/>
    <col min="14093" max="14093" width="6.5703125" style="684" customWidth="1"/>
    <col min="14094" max="14094" width="4.42578125" style="684" customWidth="1"/>
    <col min="14095" max="14095" width="6.5703125" style="684" customWidth="1"/>
    <col min="14096" max="14208" width="11.7109375" style="684" customWidth="1"/>
    <col min="14209" max="14336" width="11.7109375" style="684"/>
    <col min="14337" max="14337" width="6.7109375" style="684" customWidth="1"/>
    <col min="14338" max="14338" width="5.85546875" style="684" customWidth="1"/>
    <col min="14339" max="14339" width="6.5703125" style="684" customWidth="1"/>
    <col min="14340" max="14340" width="6.28515625" style="684" customWidth="1"/>
    <col min="14341" max="14341" width="6.5703125" style="684" customWidth="1"/>
    <col min="14342" max="14342" width="5.85546875" style="684" customWidth="1"/>
    <col min="14343" max="14343" width="6.5703125" style="684" customWidth="1"/>
    <col min="14344" max="14344" width="5.85546875" style="684" bestFit="1" customWidth="1"/>
    <col min="14345" max="14345" width="6.5703125" style="684" customWidth="1"/>
    <col min="14346" max="14346" width="4.42578125" style="684" customWidth="1"/>
    <col min="14347" max="14347" width="6.5703125" style="684" customWidth="1"/>
    <col min="14348" max="14348" width="5.85546875" style="684" customWidth="1"/>
    <col min="14349" max="14349" width="6.5703125" style="684" customWidth="1"/>
    <col min="14350" max="14350" width="4.42578125" style="684" customWidth="1"/>
    <col min="14351" max="14351" width="6.5703125" style="684" customWidth="1"/>
    <col min="14352" max="14464" width="11.7109375" style="684" customWidth="1"/>
    <col min="14465" max="14592" width="11.7109375" style="684"/>
    <col min="14593" max="14593" width="6.7109375" style="684" customWidth="1"/>
    <col min="14594" max="14594" width="5.85546875" style="684" customWidth="1"/>
    <col min="14595" max="14595" width="6.5703125" style="684" customWidth="1"/>
    <col min="14596" max="14596" width="6.28515625" style="684" customWidth="1"/>
    <col min="14597" max="14597" width="6.5703125" style="684" customWidth="1"/>
    <col min="14598" max="14598" width="5.85546875" style="684" customWidth="1"/>
    <col min="14599" max="14599" width="6.5703125" style="684" customWidth="1"/>
    <col min="14600" max="14600" width="5.85546875" style="684" bestFit="1" customWidth="1"/>
    <col min="14601" max="14601" width="6.5703125" style="684" customWidth="1"/>
    <col min="14602" max="14602" width="4.42578125" style="684" customWidth="1"/>
    <col min="14603" max="14603" width="6.5703125" style="684" customWidth="1"/>
    <col min="14604" max="14604" width="5.85546875" style="684" customWidth="1"/>
    <col min="14605" max="14605" width="6.5703125" style="684" customWidth="1"/>
    <col min="14606" max="14606" width="4.42578125" style="684" customWidth="1"/>
    <col min="14607" max="14607" width="6.5703125" style="684" customWidth="1"/>
    <col min="14608" max="14720" width="11.7109375" style="684" customWidth="1"/>
    <col min="14721" max="14848" width="11.7109375" style="684"/>
    <col min="14849" max="14849" width="6.7109375" style="684" customWidth="1"/>
    <col min="14850" max="14850" width="5.85546875" style="684" customWidth="1"/>
    <col min="14851" max="14851" width="6.5703125" style="684" customWidth="1"/>
    <col min="14852" max="14852" width="6.28515625" style="684" customWidth="1"/>
    <col min="14853" max="14853" width="6.5703125" style="684" customWidth="1"/>
    <col min="14854" max="14854" width="5.85546875" style="684" customWidth="1"/>
    <col min="14855" max="14855" width="6.5703125" style="684" customWidth="1"/>
    <col min="14856" max="14856" width="5.85546875" style="684" bestFit="1" customWidth="1"/>
    <col min="14857" max="14857" width="6.5703125" style="684" customWidth="1"/>
    <col min="14858" max="14858" width="4.42578125" style="684" customWidth="1"/>
    <col min="14859" max="14859" width="6.5703125" style="684" customWidth="1"/>
    <col min="14860" max="14860" width="5.85546875" style="684" customWidth="1"/>
    <col min="14861" max="14861" width="6.5703125" style="684" customWidth="1"/>
    <col min="14862" max="14862" width="4.42578125" style="684" customWidth="1"/>
    <col min="14863" max="14863" width="6.5703125" style="684" customWidth="1"/>
    <col min="14864" max="14976" width="11.7109375" style="684" customWidth="1"/>
    <col min="14977" max="15104" width="11.7109375" style="684"/>
    <col min="15105" max="15105" width="6.7109375" style="684" customWidth="1"/>
    <col min="15106" max="15106" width="5.85546875" style="684" customWidth="1"/>
    <col min="15107" max="15107" width="6.5703125" style="684" customWidth="1"/>
    <col min="15108" max="15108" width="6.28515625" style="684" customWidth="1"/>
    <col min="15109" max="15109" width="6.5703125" style="684" customWidth="1"/>
    <col min="15110" max="15110" width="5.85546875" style="684" customWidth="1"/>
    <col min="15111" max="15111" width="6.5703125" style="684" customWidth="1"/>
    <col min="15112" max="15112" width="5.85546875" style="684" bestFit="1" customWidth="1"/>
    <col min="15113" max="15113" width="6.5703125" style="684" customWidth="1"/>
    <col min="15114" max="15114" width="4.42578125" style="684" customWidth="1"/>
    <col min="15115" max="15115" width="6.5703125" style="684" customWidth="1"/>
    <col min="15116" max="15116" width="5.85546875" style="684" customWidth="1"/>
    <col min="15117" max="15117" width="6.5703125" style="684" customWidth="1"/>
    <col min="15118" max="15118" width="4.42578125" style="684" customWidth="1"/>
    <col min="15119" max="15119" width="6.5703125" style="684" customWidth="1"/>
    <col min="15120" max="15232" width="11.7109375" style="684" customWidth="1"/>
    <col min="15233" max="15360" width="11.7109375" style="684"/>
    <col min="15361" max="15361" width="6.7109375" style="684" customWidth="1"/>
    <col min="15362" max="15362" width="5.85546875" style="684" customWidth="1"/>
    <col min="15363" max="15363" width="6.5703125" style="684" customWidth="1"/>
    <col min="15364" max="15364" width="6.28515625" style="684" customWidth="1"/>
    <col min="15365" max="15365" width="6.5703125" style="684" customWidth="1"/>
    <col min="15366" max="15366" width="5.85546875" style="684" customWidth="1"/>
    <col min="15367" max="15367" width="6.5703125" style="684" customWidth="1"/>
    <col min="15368" max="15368" width="5.85546875" style="684" bestFit="1" customWidth="1"/>
    <col min="15369" max="15369" width="6.5703125" style="684" customWidth="1"/>
    <col min="15370" max="15370" width="4.42578125" style="684" customWidth="1"/>
    <col min="15371" max="15371" width="6.5703125" style="684" customWidth="1"/>
    <col min="15372" max="15372" width="5.85546875" style="684" customWidth="1"/>
    <col min="15373" max="15373" width="6.5703125" style="684" customWidth="1"/>
    <col min="15374" max="15374" width="4.42578125" style="684" customWidth="1"/>
    <col min="15375" max="15375" width="6.5703125" style="684" customWidth="1"/>
    <col min="15376" max="15488" width="11.7109375" style="684" customWidth="1"/>
    <col min="15489" max="15616" width="11.7109375" style="684"/>
    <col min="15617" max="15617" width="6.7109375" style="684" customWidth="1"/>
    <col min="15618" max="15618" width="5.85546875" style="684" customWidth="1"/>
    <col min="15619" max="15619" width="6.5703125" style="684" customWidth="1"/>
    <col min="15620" max="15620" width="6.28515625" style="684" customWidth="1"/>
    <col min="15621" max="15621" width="6.5703125" style="684" customWidth="1"/>
    <col min="15622" max="15622" width="5.85546875" style="684" customWidth="1"/>
    <col min="15623" max="15623" width="6.5703125" style="684" customWidth="1"/>
    <col min="15624" max="15624" width="5.85546875" style="684" bestFit="1" customWidth="1"/>
    <col min="15625" max="15625" width="6.5703125" style="684" customWidth="1"/>
    <col min="15626" max="15626" width="4.42578125" style="684" customWidth="1"/>
    <col min="15627" max="15627" width="6.5703125" style="684" customWidth="1"/>
    <col min="15628" max="15628" width="5.85546875" style="684" customWidth="1"/>
    <col min="15629" max="15629" width="6.5703125" style="684" customWidth="1"/>
    <col min="15630" max="15630" width="4.42578125" style="684" customWidth="1"/>
    <col min="15631" max="15631" width="6.5703125" style="684" customWidth="1"/>
    <col min="15632" max="15744" width="11.7109375" style="684" customWidth="1"/>
    <col min="15745" max="15872" width="11.7109375" style="684"/>
    <col min="15873" max="15873" width="6.7109375" style="684" customWidth="1"/>
    <col min="15874" max="15874" width="5.85546875" style="684" customWidth="1"/>
    <col min="15875" max="15875" width="6.5703125" style="684" customWidth="1"/>
    <col min="15876" max="15876" width="6.28515625" style="684" customWidth="1"/>
    <col min="15877" max="15877" width="6.5703125" style="684" customWidth="1"/>
    <col min="15878" max="15878" width="5.85546875" style="684" customWidth="1"/>
    <col min="15879" max="15879" width="6.5703125" style="684" customWidth="1"/>
    <col min="15880" max="15880" width="5.85546875" style="684" bestFit="1" customWidth="1"/>
    <col min="15881" max="15881" width="6.5703125" style="684" customWidth="1"/>
    <col min="15882" max="15882" width="4.42578125" style="684" customWidth="1"/>
    <col min="15883" max="15883" width="6.5703125" style="684" customWidth="1"/>
    <col min="15884" max="15884" width="5.85546875" style="684" customWidth="1"/>
    <col min="15885" max="15885" width="6.5703125" style="684" customWidth="1"/>
    <col min="15886" max="15886" width="4.42578125" style="684" customWidth="1"/>
    <col min="15887" max="15887" width="6.5703125" style="684" customWidth="1"/>
    <col min="15888" max="16000" width="11.7109375" style="684" customWidth="1"/>
    <col min="16001" max="16128" width="11.7109375" style="684"/>
    <col min="16129" max="16129" width="6.7109375" style="684" customWidth="1"/>
    <col min="16130" max="16130" width="5.85546875" style="684" customWidth="1"/>
    <col min="16131" max="16131" width="6.5703125" style="684" customWidth="1"/>
    <col min="16132" max="16132" width="6.28515625" style="684" customWidth="1"/>
    <col min="16133" max="16133" width="6.5703125" style="684" customWidth="1"/>
    <col min="16134" max="16134" width="5.85546875" style="684" customWidth="1"/>
    <col min="16135" max="16135" width="6.5703125" style="684" customWidth="1"/>
    <col min="16136" max="16136" width="5.85546875" style="684" bestFit="1" customWidth="1"/>
    <col min="16137" max="16137" width="6.5703125" style="684" customWidth="1"/>
    <col min="16138" max="16138" width="4.42578125" style="684" customWidth="1"/>
    <col min="16139" max="16139" width="6.5703125" style="684" customWidth="1"/>
    <col min="16140" max="16140" width="5.85546875" style="684" customWidth="1"/>
    <col min="16141" max="16141" width="6.5703125" style="684" customWidth="1"/>
    <col min="16142" max="16142" width="4.42578125" style="684" customWidth="1"/>
    <col min="16143" max="16143" width="6.5703125" style="684" customWidth="1"/>
    <col min="16144" max="16256" width="11.7109375" style="684" customWidth="1"/>
    <col min="16257" max="16384" width="11.7109375" style="684"/>
  </cols>
  <sheetData>
    <row r="1" spans="1:15" ht="18">
      <c r="A1" s="621" t="s">
        <v>459</v>
      </c>
      <c r="B1" s="623"/>
      <c r="C1" s="623"/>
      <c r="D1" s="623"/>
      <c r="E1" s="623"/>
      <c r="F1" s="623"/>
      <c r="G1" s="623"/>
      <c r="H1" s="623"/>
      <c r="I1" s="623"/>
      <c r="J1" s="623"/>
      <c r="K1" s="623"/>
      <c r="L1" s="623"/>
      <c r="M1" s="623"/>
      <c r="N1" s="623"/>
      <c r="O1" s="625"/>
    </row>
    <row r="2" spans="1:15" ht="15.75">
      <c r="A2" s="628" t="s">
        <v>606</v>
      </c>
      <c r="B2" s="623"/>
      <c r="C2" s="623"/>
      <c r="D2" s="623"/>
      <c r="E2" s="623"/>
      <c r="F2" s="623"/>
      <c r="G2" s="623"/>
      <c r="H2" s="623"/>
      <c r="I2" s="623"/>
      <c r="J2" s="623"/>
      <c r="K2" s="623"/>
      <c r="L2" s="623"/>
      <c r="M2" s="623"/>
      <c r="N2" s="623"/>
      <c r="O2" s="630"/>
    </row>
    <row r="3" spans="1:15" ht="13.5" customHeight="1">
      <c r="A3" s="631">
        <v>2015</v>
      </c>
      <c r="B3" s="811" t="s">
        <v>461</v>
      </c>
      <c r="C3" s="812"/>
      <c r="D3" s="813"/>
      <c r="E3" s="812"/>
      <c r="F3" s="813"/>
      <c r="G3" s="812"/>
      <c r="H3" s="813"/>
      <c r="I3" s="812"/>
      <c r="J3" s="813"/>
      <c r="K3" s="812"/>
      <c r="L3" s="813"/>
      <c r="M3" s="812"/>
      <c r="N3" s="813"/>
      <c r="O3" s="812"/>
    </row>
    <row r="4" spans="1:15" ht="11.45" customHeight="1">
      <c r="A4" s="632" t="s">
        <v>422</v>
      </c>
      <c r="B4" s="821">
        <v>0.73</v>
      </c>
      <c r="C4" s="816"/>
      <c r="D4" s="821">
        <v>0.81</v>
      </c>
      <c r="E4" s="816"/>
      <c r="F4" s="821">
        <v>0.93</v>
      </c>
      <c r="G4" s="816"/>
      <c r="H4" s="821" t="s">
        <v>603</v>
      </c>
      <c r="I4" s="816"/>
      <c r="J4" s="634" t="s">
        <v>604</v>
      </c>
      <c r="K4" s="816"/>
      <c r="L4" s="634" t="s">
        <v>605</v>
      </c>
      <c r="M4" s="816"/>
      <c r="N4" s="825" t="s">
        <v>607</v>
      </c>
      <c r="O4" s="816"/>
    </row>
    <row r="5" spans="1:15" ht="11.45" customHeight="1">
      <c r="A5" s="635" t="s">
        <v>428</v>
      </c>
      <c r="B5" s="638" t="s">
        <v>472</v>
      </c>
      <c r="C5" s="817" t="s">
        <v>230</v>
      </c>
      <c r="D5" s="638" t="s">
        <v>472</v>
      </c>
      <c r="E5" s="817" t="s">
        <v>230</v>
      </c>
      <c r="F5" s="638" t="s">
        <v>472</v>
      </c>
      <c r="G5" s="817" t="s">
        <v>230</v>
      </c>
      <c r="H5" s="638" t="s">
        <v>472</v>
      </c>
      <c r="I5" s="817" t="s">
        <v>230</v>
      </c>
      <c r="J5" s="638" t="s">
        <v>472</v>
      </c>
      <c r="K5" s="817" t="s">
        <v>230</v>
      </c>
      <c r="L5" s="638" t="s">
        <v>472</v>
      </c>
      <c r="M5" s="817" t="s">
        <v>230</v>
      </c>
      <c r="N5" s="638"/>
      <c r="O5" s="817"/>
    </row>
    <row r="6" spans="1:15" ht="6" customHeight="1">
      <c r="A6" s="639"/>
      <c r="B6" s="639"/>
      <c r="C6" s="639"/>
      <c r="D6" s="639"/>
      <c r="E6" s="639"/>
      <c r="F6" s="639"/>
      <c r="G6" s="639"/>
      <c r="H6" s="639"/>
      <c r="I6" s="639"/>
      <c r="J6" s="639"/>
      <c r="K6" s="639"/>
      <c r="L6" s="639"/>
      <c r="M6" s="639"/>
      <c r="N6" s="639"/>
      <c r="O6" s="639"/>
    </row>
    <row r="7" spans="1:15" ht="11.45" customHeight="1">
      <c r="A7" s="641">
        <v>42372</v>
      </c>
      <c r="B7" s="795">
        <v>9.1000250000000005</v>
      </c>
      <c r="C7" s="796">
        <v>233.9</v>
      </c>
      <c r="D7" s="795">
        <v>9.2207000000000008</v>
      </c>
      <c r="E7" s="796">
        <v>273.47000000000003</v>
      </c>
      <c r="F7" s="795">
        <v>5.1535000000000002</v>
      </c>
      <c r="G7" s="796">
        <v>351.98</v>
      </c>
      <c r="H7" s="795">
        <v>6.8364000000000003</v>
      </c>
      <c r="I7" s="796">
        <v>292.93</v>
      </c>
      <c r="J7" s="795">
        <v>1.6294999999999999</v>
      </c>
      <c r="K7" s="796">
        <v>314.88</v>
      </c>
      <c r="L7" s="795">
        <v>1.1732499999999999</v>
      </c>
      <c r="M7" s="796">
        <v>351.31</v>
      </c>
      <c r="N7" s="795"/>
      <c r="O7" s="796"/>
    </row>
    <row r="8" spans="1:15" ht="11.45" customHeight="1">
      <c r="A8" s="641">
        <v>42379</v>
      </c>
      <c r="B8" s="769">
        <v>14.848325000000001</v>
      </c>
      <c r="C8" s="768">
        <v>237.1</v>
      </c>
      <c r="D8" s="769">
        <v>26.228974999999998</v>
      </c>
      <c r="E8" s="768">
        <v>275.73</v>
      </c>
      <c r="F8" s="769">
        <v>3.4990000000000001</v>
      </c>
      <c r="G8" s="768">
        <v>358.38</v>
      </c>
      <c r="H8" s="769">
        <v>7.4584000000000001</v>
      </c>
      <c r="I8" s="768">
        <v>294.16000000000003</v>
      </c>
      <c r="J8" s="769">
        <v>5.2824999999999998</v>
      </c>
      <c r="K8" s="768">
        <v>316.24</v>
      </c>
      <c r="L8" s="769">
        <v>1.2683</v>
      </c>
      <c r="M8" s="768">
        <v>351.18</v>
      </c>
      <c r="N8" s="769"/>
      <c r="O8" s="768"/>
    </row>
    <row r="9" spans="1:15" ht="11.45" customHeight="1">
      <c r="A9" s="641">
        <v>42386</v>
      </c>
      <c r="B9" s="769">
        <v>11.918100000000001</v>
      </c>
      <c r="C9" s="768">
        <v>249</v>
      </c>
      <c r="D9" s="769">
        <v>19.475375</v>
      </c>
      <c r="E9" s="768">
        <v>286.95999999999998</v>
      </c>
      <c r="F9" s="769">
        <v>3.3861500000000002</v>
      </c>
      <c r="G9" s="768">
        <v>360.47</v>
      </c>
      <c r="H9" s="769">
        <v>9.0155999999999992</v>
      </c>
      <c r="I9" s="768">
        <v>296.10000000000002</v>
      </c>
      <c r="J9" s="769">
        <v>2.9350000000000001</v>
      </c>
      <c r="K9" s="768">
        <v>322.16000000000003</v>
      </c>
      <c r="L9" s="769">
        <v>1.007225</v>
      </c>
      <c r="M9" s="768">
        <v>351.98</v>
      </c>
      <c r="N9" s="769"/>
      <c r="O9" s="768"/>
    </row>
    <row r="10" spans="1:15" ht="11.45" customHeight="1">
      <c r="A10" s="641">
        <v>42393</v>
      </c>
      <c r="B10" s="798">
        <v>7.8822000000000001</v>
      </c>
      <c r="C10" s="799">
        <v>253.7</v>
      </c>
      <c r="D10" s="798">
        <v>10.0152</v>
      </c>
      <c r="E10" s="799">
        <v>286.13</v>
      </c>
      <c r="F10" s="798">
        <v>2.78</v>
      </c>
      <c r="G10" s="799">
        <v>356.8</v>
      </c>
      <c r="H10" s="798">
        <v>4.7801</v>
      </c>
      <c r="I10" s="799">
        <v>298.02</v>
      </c>
      <c r="J10" s="798">
        <v>2.032</v>
      </c>
      <c r="K10" s="799">
        <v>315.58</v>
      </c>
      <c r="L10" s="798">
        <v>3.6572499999999999</v>
      </c>
      <c r="M10" s="799">
        <v>350.48</v>
      </c>
      <c r="N10" s="798"/>
      <c r="O10" s="799"/>
    </row>
    <row r="11" spans="1:15" ht="11.45" customHeight="1">
      <c r="A11" s="641">
        <v>42400</v>
      </c>
      <c r="B11" s="750">
        <v>10.202</v>
      </c>
      <c r="C11" s="761">
        <v>248.62</v>
      </c>
      <c r="D11" s="750">
        <v>10.436375</v>
      </c>
      <c r="E11" s="761">
        <v>284.12</v>
      </c>
      <c r="F11" s="750">
        <v>3.8694500000000001</v>
      </c>
      <c r="G11" s="761">
        <v>353.36</v>
      </c>
      <c r="H11" s="750">
        <v>10.2712</v>
      </c>
      <c r="I11" s="761">
        <v>297.67</v>
      </c>
      <c r="J11" s="750">
        <v>1.1200000000000001</v>
      </c>
      <c r="K11" s="761">
        <v>334.08</v>
      </c>
      <c r="L11" s="750">
        <v>0.69762500000000005</v>
      </c>
      <c r="M11" s="761">
        <v>357.16</v>
      </c>
      <c r="N11" s="750"/>
      <c r="O11" s="761"/>
    </row>
    <row r="12" spans="1:15" ht="11.45" customHeight="1">
      <c r="A12" s="641">
        <v>42407</v>
      </c>
      <c r="B12" s="752">
        <v>8.3635000000000002</v>
      </c>
      <c r="C12" s="751">
        <v>233.64</v>
      </c>
      <c r="D12" s="752">
        <v>11.2011</v>
      </c>
      <c r="E12" s="751">
        <v>271.14999999999998</v>
      </c>
      <c r="F12" s="752">
        <v>6.8444750000000001</v>
      </c>
      <c r="G12" s="751">
        <v>348.95</v>
      </c>
      <c r="H12" s="752">
        <v>7.8625999999999996</v>
      </c>
      <c r="I12" s="751">
        <v>294.14</v>
      </c>
      <c r="J12" s="752">
        <v>2.8210000000000002</v>
      </c>
      <c r="K12" s="751">
        <v>326.88</v>
      </c>
      <c r="L12" s="752">
        <v>3.3979499999999998</v>
      </c>
      <c r="M12" s="751">
        <v>351.32</v>
      </c>
      <c r="N12" s="752"/>
      <c r="O12" s="751"/>
    </row>
    <row r="13" spans="1:15" ht="11.45" customHeight="1">
      <c r="A13" s="641">
        <v>42414</v>
      </c>
      <c r="B13" s="752">
        <v>16.224</v>
      </c>
      <c r="C13" s="751">
        <v>203.63</v>
      </c>
      <c r="D13" s="752">
        <v>8.8481749999999995</v>
      </c>
      <c r="E13" s="751">
        <v>262.64</v>
      </c>
      <c r="F13" s="752">
        <v>2.425675</v>
      </c>
      <c r="G13" s="751">
        <v>354.16</v>
      </c>
      <c r="H13" s="752">
        <v>5.4233000000000002</v>
      </c>
      <c r="I13" s="751">
        <v>286.33</v>
      </c>
      <c r="J13" s="752">
        <v>6.94</v>
      </c>
      <c r="K13" s="751">
        <v>318.37</v>
      </c>
      <c r="L13" s="752">
        <v>0.830175</v>
      </c>
      <c r="M13" s="751">
        <v>352.38</v>
      </c>
      <c r="N13" s="752"/>
      <c r="O13" s="751"/>
    </row>
    <row r="14" spans="1:15" ht="11.45" customHeight="1">
      <c r="A14" s="641">
        <v>42421</v>
      </c>
      <c r="B14" s="798">
        <v>7.0994999999999999</v>
      </c>
      <c r="C14" s="799">
        <v>209.75</v>
      </c>
      <c r="D14" s="798">
        <v>9.8803999999999998</v>
      </c>
      <c r="E14" s="799">
        <v>262.85000000000002</v>
      </c>
      <c r="F14" s="798">
        <v>3.0954999999999999</v>
      </c>
      <c r="G14" s="799">
        <v>359.55</v>
      </c>
      <c r="H14" s="798">
        <v>9.3430999999999997</v>
      </c>
      <c r="I14" s="799">
        <v>288.89999999999998</v>
      </c>
      <c r="J14" s="798">
        <v>2.552</v>
      </c>
      <c r="K14" s="799">
        <v>314.38</v>
      </c>
      <c r="L14" s="798">
        <v>0.89095000000000002</v>
      </c>
      <c r="M14" s="799">
        <v>351.1</v>
      </c>
      <c r="N14" s="798"/>
      <c r="O14" s="799"/>
    </row>
    <row r="15" spans="1:15" ht="11.45" customHeight="1">
      <c r="A15" s="641">
        <v>42428</v>
      </c>
      <c r="B15" s="750">
        <v>15.07</v>
      </c>
      <c r="C15" s="761">
        <v>208.33</v>
      </c>
      <c r="D15" s="750">
        <v>10.271649999999999</v>
      </c>
      <c r="E15" s="761">
        <v>259.76</v>
      </c>
      <c r="F15" s="750">
        <v>4.8367500000000003</v>
      </c>
      <c r="G15" s="761">
        <v>344.81</v>
      </c>
      <c r="H15" s="750">
        <v>6.5551250000000003</v>
      </c>
      <c r="I15" s="761">
        <v>289.44</v>
      </c>
      <c r="J15" s="750">
        <v>2.29</v>
      </c>
      <c r="K15" s="761">
        <v>313.27999999999997</v>
      </c>
      <c r="L15" s="750">
        <v>1.167575</v>
      </c>
      <c r="M15" s="761">
        <v>350.63</v>
      </c>
      <c r="N15" s="750"/>
      <c r="O15" s="761"/>
    </row>
    <row r="16" spans="1:15" ht="11.45" customHeight="1">
      <c r="A16" s="641">
        <v>42435</v>
      </c>
      <c r="B16" s="752">
        <v>12.05925</v>
      </c>
      <c r="C16" s="751">
        <v>215.77</v>
      </c>
      <c r="D16" s="752">
        <v>12.859225</v>
      </c>
      <c r="E16" s="751">
        <v>258.72000000000003</v>
      </c>
      <c r="F16" s="752">
        <v>3.354625</v>
      </c>
      <c r="G16" s="751">
        <v>349.12</v>
      </c>
      <c r="H16" s="752">
        <v>6.6169750000000001</v>
      </c>
      <c r="I16" s="751">
        <v>284.38</v>
      </c>
      <c r="J16" s="752">
        <v>6.6828250000000002</v>
      </c>
      <c r="K16" s="751">
        <v>316.38</v>
      </c>
      <c r="L16" s="752">
        <v>1.09175</v>
      </c>
      <c r="M16" s="751">
        <v>350.6</v>
      </c>
      <c r="N16" s="752"/>
      <c r="O16" s="751"/>
    </row>
    <row r="17" spans="1:15" ht="11.45" customHeight="1">
      <c r="A17" s="641">
        <v>42442</v>
      </c>
      <c r="B17" s="752">
        <v>9.0589999999999993</v>
      </c>
      <c r="C17" s="751">
        <v>217.71</v>
      </c>
      <c r="D17" s="752">
        <v>12.024625</v>
      </c>
      <c r="E17" s="751">
        <v>261.58</v>
      </c>
      <c r="F17" s="752">
        <v>2.7517499999999999</v>
      </c>
      <c r="G17" s="751">
        <v>352.3</v>
      </c>
      <c r="H17" s="752">
        <v>7.4478</v>
      </c>
      <c r="I17" s="751">
        <v>290.39999999999998</v>
      </c>
      <c r="J17" s="752">
        <v>2.0539999999999998</v>
      </c>
      <c r="K17" s="751">
        <v>310.39999999999998</v>
      </c>
      <c r="L17" s="752">
        <v>0.87927500000000003</v>
      </c>
      <c r="M17" s="751">
        <v>351.41</v>
      </c>
      <c r="N17" s="752"/>
      <c r="O17" s="751"/>
    </row>
    <row r="18" spans="1:15" ht="11.45" customHeight="1">
      <c r="A18" s="641">
        <v>42449</v>
      </c>
      <c r="B18" s="798">
        <v>10.529</v>
      </c>
      <c r="C18" s="799">
        <v>210.84</v>
      </c>
      <c r="D18" s="798">
        <v>11.012174999999999</v>
      </c>
      <c r="E18" s="799">
        <v>264.14</v>
      </c>
      <c r="F18" s="798">
        <v>2.41615</v>
      </c>
      <c r="G18" s="799">
        <v>348.79</v>
      </c>
      <c r="H18" s="798">
        <v>7.7904999999999998</v>
      </c>
      <c r="I18" s="799">
        <v>268.88</v>
      </c>
      <c r="J18" s="798">
        <v>2.665</v>
      </c>
      <c r="K18" s="799">
        <v>308.10000000000002</v>
      </c>
      <c r="L18" s="798">
        <v>0.88392499999999996</v>
      </c>
      <c r="M18" s="799">
        <v>350.99</v>
      </c>
      <c r="N18" s="798"/>
      <c r="O18" s="799"/>
    </row>
    <row r="19" spans="1:15" ht="11.45" customHeight="1">
      <c r="A19" s="641">
        <v>42456</v>
      </c>
      <c r="B19" s="750">
        <v>11.285</v>
      </c>
      <c r="C19" s="761">
        <v>203.31</v>
      </c>
      <c r="D19" s="750">
        <v>9.2067999999999994</v>
      </c>
      <c r="E19" s="761">
        <v>262.74</v>
      </c>
      <c r="F19" s="750">
        <v>2.2917000000000001</v>
      </c>
      <c r="G19" s="761">
        <v>350.32</v>
      </c>
      <c r="H19" s="750">
        <v>5.6254999999999997</v>
      </c>
      <c r="I19" s="761">
        <v>264.26</v>
      </c>
      <c r="J19" s="750">
        <v>1.7375</v>
      </c>
      <c r="K19" s="761">
        <v>304.3</v>
      </c>
      <c r="L19" s="750">
        <v>0.56020000000000003</v>
      </c>
      <c r="M19" s="761">
        <v>351.95</v>
      </c>
      <c r="N19" s="750"/>
      <c r="O19" s="761"/>
    </row>
    <row r="20" spans="1:15" ht="11.45" customHeight="1">
      <c r="A20" s="641">
        <v>42463</v>
      </c>
      <c r="B20" s="752">
        <v>9.2750000000000004</v>
      </c>
      <c r="C20" s="751">
        <v>207.09</v>
      </c>
      <c r="D20" s="752">
        <v>9.6846499999999995</v>
      </c>
      <c r="E20" s="751">
        <v>260.11</v>
      </c>
      <c r="F20" s="752">
        <v>4.1045249999999998</v>
      </c>
      <c r="G20" s="751">
        <v>345.72</v>
      </c>
      <c r="H20" s="752">
        <v>10.029500000000001</v>
      </c>
      <c r="I20" s="751">
        <v>269.83</v>
      </c>
      <c r="J20" s="752">
        <v>7.05</v>
      </c>
      <c r="K20" s="751">
        <v>304.85000000000002</v>
      </c>
      <c r="L20" s="752">
        <v>1.44815</v>
      </c>
      <c r="M20" s="751">
        <v>351.33</v>
      </c>
      <c r="N20" s="752"/>
      <c r="O20" s="751"/>
    </row>
    <row r="21" spans="1:15" ht="11.45" customHeight="1">
      <c r="A21" s="641">
        <v>42470</v>
      </c>
      <c r="B21" s="752">
        <v>11.603</v>
      </c>
      <c r="C21" s="751">
        <v>211.58</v>
      </c>
      <c r="D21" s="752">
        <v>6.9024000000000001</v>
      </c>
      <c r="E21" s="751">
        <v>256.49</v>
      </c>
      <c r="F21" s="752">
        <v>2.7416499999999999</v>
      </c>
      <c r="G21" s="751">
        <v>347.72</v>
      </c>
      <c r="H21" s="752">
        <v>4.5075000000000003</v>
      </c>
      <c r="I21" s="751">
        <v>269.3</v>
      </c>
      <c r="J21" s="752">
        <v>2.8734999999999999</v>
      </c>
      <c r="K21" s="751">
        <v>300.52999999999997</v>
      </c>
      <c r="L21" s="752">
        <v>3.8988</v>
      </c>
      <c r="M21" s="751">
        <v>350.68</v>
      </c>
      <c r="N21" s="752"/>
      <c r="O21" s="751"/>
    </row>
    <row r="22" spans="1:15" ht="11.45" customHeight="1">
      <c r="A22" s="641">
        <v>42477</v>
      </c>
      <c r="B22" s="798">
        <v>9.157</v>
      </c>
      <c r="C22" s="799">
        <v>210.74</v>
      </c>
      <c r="D22" s="798">
        <v>10.545225</v>
      </c>
      <c r="E22" s="799">
        <v>262.14999999999998</v>
      </c>
      <c r="F22" s="798">
        <v>2.7213500000000002</v>
      </c>
      <c r="G22" s="799">
        <v>347.44</v>
      </c>
      <c r="H22" s="798">
        <v>8.5894999999999992</v>
      </c>
      <c r="I22" s="799">
        <v>271.33</v>
      </c>
      <c r="J22" s="798">
        <v>2.1949999999999998</v>
      </c>
      <c r="K22" s="799">
        <v>301.81</v>
      </c>
      <c r="L22" s="798">
        <v>1.60185</v>
      </c>
      <c r="M22" s="799">
        <v>351.46</v>
      </c>
      <c r="N22" s="798"/>
      <c r="O22" s="799"/>
    </row>
    <row r="23" spans="1:15" ht="11.45" customHeight="1">
      <c r="A23" s="641">
        <v>42484</v>
      </c>
      <c r="B23" s="750">
        <v>7.0780000000000003</v>
      </c>
      <c r="C23" s="761">
        <v>211.32</v>
      </c>
      <c r="D23" s="750">
        <v>9.4083500000000004</v>
      </c>
      <c r="E23" s="761">
        <v>263.26</v>
      </c>
      <c r="F23" s="750">
        <v>4.3911499999999997</v>
      </c>
      <c r="G23" s="761">
        <v>346.09</v>
      </c>
      <c r="H23" s="750">
        <v>5.4359999999999999</v>
      </c>
      <c r="I23" s="761">
        <v>266.62</v>
      </c>
      <c r="J23" s="750">
        <v>1.6180000000000001</v>
      </c>
      <c r="K23" s="761">
        <v>303.35000000000002</v>
      </c>
      <c r="L23" s="750">
        <v>0.76222500000000004</v>
      </c>
      <c r="M23" s="761">
        <v>354.02</v>
      </c>
      <c r="N23" s="750"/>
      <c r="O23" s="761"/>
    </row>
    <row r="24" spans="1:15" ht="11.45" customHeight="1">
      <c r="A24" s="641">
        <v>42491</v>
      </c>
      <c r="B24" s="752">
        <v>9.1</v>
      </c>
      <c r="C24" s="751">
        <v>210.44</v>
      </c>
      <c r="D24" s="752">
        <v>10.2995</v>
      </c>
      <c r="E24" s="751">
        <v>264.45999999999998</v>
      </c>
      <c r="F24" s="752">
        <v>3.0727000000000002</v>
      </c>
      <c r="G24" s="751">
        <v>345.92</v>
      </c>
      <c r="H24" s="752">
        <v>5.4584000000000001</v>
      </c>
      <c r="I24" s="751">
        <v>265.56</v>
      </c>
      <c r="J24" s="752">
        <v>4.2415000000000003</v>
      </c>
      <c r="K24" s="751">
        <v>300.13</v>
      </c>
      <c r="L24" s="752">
        <v>0.4491</v>
      </c>
      <c r="M24" s="751">
        <v>354.08</v>
      </c>
      <c r="N24" s="752"/>
      <c r="O24" s="751"/>
    </row>
    <row r="25" spans="1:15" ht="11.45" customHeight="1">
      <c r="A25" s="641">
        <v>42498</v>
      </c>
      <c r="B25" s="752">
        <v>12.271000000000001</v>
      </c>
      <c r="C25" s="751">
        <v>208.4</v>
      </c>
      <c r="D25" s="752">
        <v>12.791499999999999</v>
      </c>
      <c r="E25" s="751">
        <v>253.6</v>
      </c>
      <c r="F25" s="752">
        <v>3.5574499999999998</v>
      </c>
      <c r="G25" s="751">
        <v>351.96</v>
      </c>
      <c r="H25" s="752">
        <v>8.3437999999999999</v>
      </c>
      <c r="I25" s="751">
        <v>269.7</v>
      </c>
      <c r="J25" s="752">
        <v>4.3959999999999999</v>
      </c>
      <c r="K25" s="751">
        <v>310.11</v>
      </c>
      <c r="L25" s="752">
        <v>0.97397500000000004</v>
      </c>
      <c r="M25" s="751">
        <v>351.52</v>
      </c>
      <c r="N25" s="752"/>
      <c r="O25" s="751"/>
    </row>
    <row r="26" spans="1:15" ht="11.45" customHeight="1">
      <c r="A26" s="641">
        <v>42505</v>
      </c>
      <c r="B26" s="798">
        <v>8.9774999999999991</v>
      </c>
      <c r="C26" s="799">
        <v>211.32</v>
      </c>
      <c r="D26" s="798">
        <v>6.8260249999999996</v>
      </c>
      <c r="E26" s="799">
        <v>258.14999999999998</v>
      </c>
      <c r="F26" s="798">
        <v>2.0396000000000001</v>
      </c>
      <c r="G26" s="799">
        <v>351.75</v>
      </c>
      <c r="H26" s="798">
        <v>8.9304000000000006</v>
      </c>
      <c r="I26" s="799">
        <v>261.43</v>
      </c>
      <c r="J26" s="798">
        <v>1.9770000000000001</v>
      </c>
      <c r="K26" s="799">
        <v>303.42</v>
      </c>
      <c r="L26" s="798">
        <v>3.1592500000000001</v>
      </c>
      <c r="M26" s="799">
        <v>351.48</v>
      </c>
      <c r="N26" s="798"/>
      <c r="O26" s="799"/>
    </row>
    <row r="27" spans="1:15" ht="11.45" customHeight="1">
      <c r="A27" s="641">
        <v>42512</v>
      </c>
      <c r="B27" s="750">
        <v>10.2765</v>
      </c>
      <c r="C27" s="761">
        <v>211.53</v>
      </c>
      <c r="D27" s="750">
        <v>9.1745249999999992</v>
      </c>
      <c r="E27" s="761">
        <v>253.88</v>
      </c>
      <c r="F27" s="750">
        <v>4.4101249999999999</v>
      </c>
      <c r="G27" s="761">
        <v>348.38</v>
      </c>
      <c r="H27" s="750">
        <v>5.1109999999999998</v>
      </c>
      <c r="I27" s="761">
        <v>269.97000000000003</v>
      </c>
      <c r="J27" s="750">
        <v>2.7679999999999998</v>
      </c>
      <c r="K27" s="761">
        <v>300.49</v>
      </c>
      <c r="L27" s="750">
        <v>1.0075000000000001</v>
      </c>
      <c r="M27" s="761">
        <v>351.46</v>
      </c>
      <c r="N27" s="750"/>
      <c r="O27" s="761"/>
    </row>
    <row r="28" spans="1:15" ht="11.45" customHeight="1">
      <c r="A28" s="641">
        <v>42519</v>
      </c>
      <c r="B28" s="752">
        <v>6.8140000000000001</v>
      </c>
      <c r="C28" s="751">
        <v>212.84</v>
      </c>
      <c r="D28" s="752">
        <v>4.3442499999999997</v>
      </c>
      <c r="E28" s="751">
        <v>251.08</v>
      </c>
      <c r="F28" s="752">
        <v>2.4285999999999999</v>
      </c>
      <c r="G28" s="751">
        <v>356.88</v>
      </c>
      <c r="H28" s="752">
        <v>4.05</v>
      </c>
      <c r="I28" s="751">
        <v>267.89</v>
      </c>
      <c r="J28" s="752">
        <v>4.101</v>
      </c>
      <c r="K28" s="751">
        <v>299.74</v>
      </c>
      <c r="L28" s="752">
        <v>0.77049999999999996</v>
      </c>
      <c r="M28" s="751">
        <v>352.12</v>
      </c>
      <c r="N28" s="752"/>
      <c r="O28" s="751"/>
    </row>
    <row r="29" spans="1:15" ht="11.45" customHeight="1">
      <c r="A29" s="641">
        <v>42526</v>
      </c>
      <c r="B29" s="752">
        <v>12.133425000000001</v>
      </c>
      <c r="C29" s="751">
        <v>205.13</v>
      </c>
      <c r="D29" s="752">
        <v>5.8625499999999997</v>
      </c>
      <c r="E29" s="751">
        <v>244.66</v>
      </c>
      <c r="F29" s="752">
        <v>2.6706249999999998</v>
      </c>
      <c r="G29" s="751">
        <v>340.73</v>
      </c>
      <c r="H29" s="752">
        <v>5.19</v>
      </c>
      <c r="I29" s="751">
        <v>268.52999999999997</v>
      </c>
      <c r="J29" s="752">
        <v>2.34</v>
      </c>
      <c r="K29" s="751">
        <v>304.16000000000003</v>
      </c>
      <c r="L29" s="752">
        <v>2.803725</v>
      </c>
      <c r="M29" s="751">
        <v>350.76</v>
      </c>
      <c r="N29" s="752"/>
      <c r="O29" s="751"/>
    </row>
    <row r="30" spans="1:15" ht="11.45" customHeight="1">
      <c r="A30" s="641">
        <v>42533</v>
      </c>
      <c r="B30" s="798">
        <v>7.88</v>
      </c>
      <c r="C30" s="799">
        <v>202.07</v>
      </c>
      <c r="D30" s="798">
        <v>7.9170499999999997</v>
      </c>
      <c r="E30" s="799">
        <v>247.52</v>
      </c>
      <c r="F30" s="798">
        <v>1.698</v>
      </c>
      <c r="G30" s="799">
        <v>349.43</v>
      </c>
      <c r="H30" s="798">
        <v>8.7700999999999993</v>
      </c>
      <c r="I30" s="799">
        <v>268.02</v>
      </c>
      <c r="J30" s="798">
        <v>1.71</v>
      </c>
      <c r="K30" s="799">
        <v>299.01</v>
      </c>
      <c r="L30" s="798">
        <v>0.60940000000000005</v>
      </c>
      <c r="M30" s="799">
        <v>352.34</v>
      </c>
      <c r="N30" s="798"/>
      <c r="O30" s="799"/>
    </row>
    <row r="31" spans="1:15" ht="11.45" customHeight="1">
      <c r="A31" s="641">
        <v>42540</v>
      </c>
      <c r="B31" s="750">
        <v>8.4915000000000003</v>
      </c>
      <c r="C31" s="761">
        <v>198.87</v>
      </c>
      <c r="D31" s="750">
        <v>7.8501000000000003</v>
      </c>
      <c r="E31" s="761">
        <v>241.08</v>
      </c>
      <c r="F31" s="750">
        <v>0.247</v>
      </c>
      <c r="G31" s="761">
        <v>344.07</v>
      </c>
      <c r="H31" s="750">
        <v>3.2484999999999999</v>
      </c>
      <c r="I31" s="761">
        <v>254.17</v>
      </c>
      <c r="J31" s="750">
        <v>2.4104999999999999</v>
      </c>
      <c r="K31" s="761">
        <v>295.77</v>
      </c>
      <c r="L31" s="750">
        <v>0.20485</v>
      </c>
      <c r="M31" s="761">
        <v>362.06</v>
      </c>
      <c r="N31" s="750"/>
      <c r="O31" s="761"/>
    </row>
    <row r="32" spans="1:15" ht="11.45" customHeight="1">
      <c r="A32" s="641">
        <v>42547</v>
      </c>
      <c r="B32" s="752">
        <v>10.1455</v>
      </c>
      <c r="C32" s="751">
        <v>212.58</v>
      </c>
      <c r="D32" s="752">
        <v>9.8985000000000003</v>
      </c>
      <c r="E32" s="751">
        <v>261.24</v>
      </c>
      <c r="F32" s="752">
        <v>0.99250000000000005</v>
      </c>
      <c r="G32" s="751">
        <v>345.01</v>
      </c>
      <c r="H32" s="752">
        <v>1.825</v>
      </c>
      <c r="I32" s="751">
        <v>262.89999999999998</v>
      </c>
      <c r="J32" s="752">
        <v>0.87</v>
      </c>
      <c r="K32" s="751">
        <v>311.75</v>
      </c>
      <c r="L32" s="752"/>
      <c r="M32" s="751"/>
      <c r="N32" s="752"/>
      <c r="O32" s="751"/>
    </row>
    <row r="33" spans="1:15" ht="11.45" customHeight="1">
      <c r="A33" s="641">
        <v>42554</v>
      </c>
      <c r="B33" s="752">
        <v>11.269500000000001</v>
      </c>
      <c r="C33" s="751">
        <v>214.38</v>
      </c>
      <c r="D33" s="752">
        <v>7.1899749999999996</v>
      </c>
      <c r="E33" s="751">
        <v>260.76</v>
      </c>
      <c r="F33" s="752">
        <v>1.004</v>
      </c>
      <c r="G33" s="751">
        <v>347</v>
      </c>
      <c r="H33" s="752">
        <v>1.7850999999999999</v>
      </c>
      <c r="I33" s="751">
        <v>270.02999999999997</v>
      </c>
      <c r="J33" s="752">
        <v>1.355</v>
      </c>
      <c r="K33" s="751">
        <v>301.74</v>
      </c>
      <c r="L33" s="752"/>
      <c r="M33" s="751"/>
      <c r="N33" s="752"/>
      <c r="O33" s="751"/>
    </row>
    <row r="34" spans="1:15" ht="11.45" customHeight="1">
      <c r="A34" s="641">
        <v>42561</v>
      </c>
      <c r="B34" s="798">
        <v>11.5915</v>
      </c>
      <c r="C34" s="799">
        <v>197.69</v>
      </c>
      <c r="D34" s="798">
        <v>7.2386749999999997</v>
      </c>
      <c r="E34" s="799">
        <v>254.17</v>
      </c>
      <c r="F34" s="798">
        <v>1.379</v>
      </c>
      <c r="G34" s="799">
        <v>366.19</v>
      </c>
      <c r="H34" s="798">
        <v>3.7288999999999999</v>
      </c>
      <c r="I34" s="799">
        <v>262.52</v>
      </c>
      <c r="J34" s="798">
        <v>2.0089999999999999</v>
      </c>
      <c r="K34" s="799">
        <v>306.25</v>
      </c>
      <c r="L34" s="798"/>
      <c r="M34" s="799"/>
      <c r="N34" s="798"/>
      <c r="O34" s="799"/>
    </row>
    <row r="35" spans="1:15" ht="11.45" customHeight="1">
      <c r="A35" s="641">
        <v>42568</v>
      </c>
      <c r="B35" s="750">
        <v>7.0664999999999996</v>
      </c>
      <c r="C35" s="761">
        <v>194.82</v>
      </c>
      <c r="D35" s="750">
        <v>9.4555749999999996</v>
      </c>
      <c r="E35" s="761">
        <v>244.31</v>
      </c>
      <c r="F35" s="750">
        <v>0.89700000000000002</v>
      </c>
      <c r="G35" s="761">
        <v>378.11</v>
      </c>
      <c r="H35" s="750">
        <v>3.4531999999999998</v>
      </c>
      <c r="I35" s="761">
        <v>259.13</v>
      </c>
      <c r="J35" s="750">
        <v>2.1509999999999998</v>
      </c>
      <c r="K35" s="761">
        <v>309.2</v>
      </c>
      <c r="L35" s="750"/>
      <c r="M35" s="761"/>
      <c r="N35" s="750"/>
      <c r="O35" s="761"/>
    </row>
    <row r="36" spans="1:15" ht="11.45" customHeight="1">
      <c r="A36" s="641">
        <v>42575</v>
      </c>
      <c r="B36" s="752">
        <v>8.0734999999999992</v>
      </c>
      <c r="C36" s="751">
        <v>180.43</v>
      </c>
      <c r="D36" s="752">
        <v>7.7280499999999996</v>
      </c>
      <c r="E36" s="751">
        <v>242.56</v>
      </c>
      <c r="F36" s="752">
        <v>1.02</v>
      </c>
      <c r="G36" s="751">
        <v>360.86</v>
      </c>
      <c r="H36" s="752">
        <v>1.371</v>
      </c>
      <c r="I36" s="751">
        <v>239.26</v>
      </c>
      <c r="J36" s="752">
        <v>2.4049999999999998</v>
      </c>
      <c r="K36" s="751">
        <v>294.88</v>
      </c>
      <c r="L36" s="752">
        <v>3.5999999999999997E-2</v>
      </c>
      <c r="M36" s="751">
        <v>352</v>
      </c>
      <c r="N36" s="752"/>
      <c r="O36" s="751"/>
    </row>
    <row r="37" spans="1:15" ht="11.45" customHeight="1">
      <c r="A37" s="641">
        <v>42582</v>
      </c>
      <c r="B37" s="752">
        <v>8.8674999999999997</v>
      </c>
      <c r="C37" s="751">
        <v>179.4</v>
      </c>
      <c r="D37" s="752">
        <v>10.084775</v>
      </c>
      <c r="E37" s="751">
        <v>240.76</v>
      </c>
      <c r="F37" s="752">
        <v>1.5185</v>
      </c>
      <c r="G37" s="751">
        <v>338.52</v>
      </c>
      <c r="H37" s="752">
        <v>3.1995</v>
      </c>
      <c r="I37" s="751">
        <v>239.69</v>
      </c>
      <c r="J37" s="752">
        <v>0.91700000000000004</v>
      </c>
      <c r="K37" s="751">
        <v>296.48</v>
      </c>
      <c r="L37" s="752"/>
      <c r="M37" s="751"/>
      <c r="N37" s="752"/>
      <c r="O37" s="751"/>
    </row>
    <row r="38" spans="1:15" ht="11.45" customHeight="1">
      <c r="A38" s="641">
        <v>42589</v>
      </c>
      <c r="B38" s="798">
        <v>12.000999999999999</v>
      </c>
      <c r="C38" s="799">
        <v>178.89</v>
      </c>
      <c r="D38" s="798">
        <v>11.501075</v>
      </c>
      <c r="E38" s="799">
        <v>240.07</v>
      </c>
      <c r="F38" s="798">
        <v>0.86719999999999997</v>
      </c>
      <c r="G38" s="799">
        <v>352.59</v>
      </c>
      <c r="H38" s="798">
        <v>1.387</v>
      </c>
      <c r="I38" s="799">
        <v>248.17</v>
      </c>
      <c r="J38" s="798">
        <v>1.2292000000000001</v>
      </c>
      <c r="K38" s="799">
        <v>295.8</v>
      </c>
      <c r="L38" s="798"/>
      <c r="M38" s="799"/>
      <c r="N38" s="798"/>
      <c r="O38" s="799"/>
    </row>
    <row r="39" spans="1:15" ht="11.45" customHeight="1">
      <c r="A39" s="641">
        <v>42596</v>
      </c>
      <c r="B39" s="750">
        <v>10.348025</v>
      </c>
      <c r="C39" s="761">
        <v>191.02</v>
      </c>
      <c r="D39" s="750">
        <v>9.2614999999999998</v>
      </c>
      <c r="E39" s="761">
        <v>244.95</v>
      </c>
      <c r="F39" s="750">
        <v>1.0445</v>
      </c>
      <c r="G39" s="761">
        <v>372.07</v>
      </c>
      <c r="H39" s="750">
        <v>2.4695999999999998</v>
      </c>
      <c r="I39" s="761">
        <v>251.21</v>
      </c>
      <c r="J39" s="750">
        <v>0.70099999999999996</v>
      </c>
      <c r="K39" s="761">
        <v>302.41000000000003</v>
      </c>
      <c r="L39" s="750"/>
      <c r="M39" s="761"/>
      <c r="N39" s="750"/>
      <c r="O39" s="761"/>
    </row>
    <row r="40" spans="1:15" ht="11.45" customHeight="1">
      <c r="A40" s="641">
        <v>42603</v>
      </c>
      <c r="B40" s="752">
        <v>11.940025</v>
      </c>
      <c r="C40" s="751">
        <v>198.87</v>
      </c>
      <c r="D40" s="752">
        <v>8.9726499999999998</v>
      </c>
      <c r="E40" s="751">
        <v>248.15</v>
      </c>
      <c r="F40" s="752">
        <v>1.1302000000000001</v>
      </c>
      <c r="G40" s="751">
        <v>345.53</v>
      </c>
      <c r="H40" s="752">
        <v>2.5286</v>
      </c>
      <c r="I40" s="751">
        <v>251.03</v>
      </c>
      <c r="J40" s="752">
        <v>0.8075</v>
      </c>
      <c r="K40" s="751">
        <v>307.83</v>
      </c>
      <c r="L40" s="752"/>
      <c r="M40" s="751"/>
      <c r="N40" s="752"/>
      <c r="O40" s="751"/>
    </row>
    <row r="41" spans="1:15" ht="11.45" customHeight="1">
      <c r="A41" s="641">
        <v>42610</v>
      </c>
      <c r="B41" s="752">
        <v>9.0114999999999998</v>
      </c>
      <c r="C41" s="751">
        <v>196.73</v>
      </c>
      <c r="D41" s="752">
        <v>7.7266250000000003</v>
      </c>
      <c r="E41" s="751">
        <v>251.3</v>
      </c>
      <c r="F41" s="752">
        <v>1.7243999999999999</v>
      </c>
      <c r="G41" s="751">
        <v>357.39</v>
      </c>
      <c r="H41" s="752">
        <v>4.9305000000000003</v>
      </c>
      <c r="I41" s="751">
        <v>256.51</v>
      </c>
      <c r="J41" s="752">
        <v>0.41699999999999998</v>
      </c>
      <c r="K41" s="751">
        <v>309.58999999999997</v>
      </c>
      <c r="L41" s="752"/>
      <c r="M41" s="751"/>
      <c r="N41" s="752"/>
      <c r="O41" s="751"/>
    </row>
    <row r="42" spans="1:15" ht="11.45" customHeight="1">
      <c r="A42" s="641">
        <v>42617</v>
      </c>
      <c r="B42" s="798">
        <v>0.51049999999999995</v>
      </c>
      <c r="C42" s="799">
        <v>211.63</v>
      </c>
      <c r="D42" s="798">
        <v>7.6661999999999999</v>
      </c>
      <c r="E42" s="799">
        <v>244.25</v>
      </c>
      <c r="F42" s="798">
        <v>3.5068250000000001</v>
      </c>
      <c r="G42" s="799">
        <v>349.72</v>
      </c>
      <c r="H42" s="798">
        <v>2.0760999999999998</v>
      </c>
      <c r="I42" s="799">
        <v>254.26</v>
      </c>
      <c r="J42" s="798"/>
      <c r="K42" s="799"/>
      <c r="L42" s="798"/>
      <c r="M42" s="799"/>
      <c r="N42" s="798"/>
      <c r="O42" s="799"/>
    </row>
    <row r="43" spans="1:15" ht="11.45" customHeight="1">
      <c r="A43" s="641">
        <v>42624</v>
      </c>
      <c r="B43" s="750">
        <v>1.6695</v>
      </c>
      <c r="C43" s="761">
        <v>195.49</v>
      </c>
      <c r="D43" s="750">
        <v>16.840624999999999</v>
      </c>
      <c r="E43" s="761">
        <v>236.35</v>
      </c>
      <c r="F43" s="750">
        <v>4.0741500000000004</v>
      </c>
      <c r="G43" s="761">
        <v>347.63</v>
      </c>
      <c r="H43" s="750">
        <v>3.0619000000000001</v>
      </c>
      <c r="I43" s="761">
        <v>254.95</v>
      </c>
      <c r="J43" s="750">
        <v>4.4999999999999998E-2</v>
      </c>
      <c r="K43" s="761">
        <v>315.51</v>
      </c>
      <c r="L43" s="750"/>
      <c r="M43" s="761"/>
      <c r="N43" s="750"/>
      <c r="O43" s="761"/>
    </row>
    <row r="44" spans="1:15" ht="11.45" customHeight="1">
      <c r="A44" s="641">
        <v>42631</v>
      </c>
      <c r="B44" s="752">
        <v>8.4755000000000003</v>
      </c>
      <c r="C44" s="751">
        <v>184.53</v>
      </c>
      <c r="D44" s="752">
        <v>17.466000000000001</v>
      </c>
      <c r="E44" s="751">
        <v>228.92</v>
      </c>
      <c r="F44" s="752">
        <v>5.7553749999999999</v>
      </c>
      <c r="G44" s="751">
        <v>347.64</v>
      </c>
      <c r="H44" s="752">
        <v>3.0979999999999999</v>
      </c>
      <c r="I44" s="751">
        <v>246.13</v>
      </c>
      <c r="J44" s="752">
        <v>1.151</v>
      </c>
      <c r="K44" s="751">
        <v>300.18</v>
      </c>
      <c r="L44" s="752">
        <v>0.98099999999999998</v>
      </c>
      <c r="M44" s="751">
        <v>347.45</v>
      </c>
      <c r="N44" s="752"/>
      <c r="O44" s="751"/>
    </row>
    <row r="45" spans="1:15" ht="11.45" customHeight="1">
      <c r="A45" s="641">
        <v>42638</v>
      </c>
      <c r="B45" s="752">
        <v>6.7685000000000004</v>
      </c>
      <c r="C45" s="751">
        <v>177.88</v>
      </c>
      <c r="D45" s="752">
        <v>17.138925</v>
      </c>
      <c r="E45" s="751">
        <v>220.55</v>
      </c>
      <c r="F45" s="752">
        <v>3.9279999999999999</v>
      </c>
      <c r="G45" s="751">
        <v>334.14</v>
      </c>
      <c r="H45" s="752">
        <v>3.7471000000000001</v>
      </c>
      <c r="I45" s="751">
        <v>243.7</v>
      </c>
      <c r="J45" s="752">
        <v>2.5874999999999999</v>
      </c>
      <c r="K45" s="751">
        <v>296.58999999999997</v>
      </c>
      <c r="L45" s="752">
        <v>0.89100000000000001</v>
      </c>
      <c r="M45" s="751">
        <v>345.59</v>
      </c>
      <c r="N45" s="752"/>
      <c r="O45" s="751"/>
    </row>
    <row r="46" spans="1:15" ht="11.45" customHeight="1">
      <c r="A46" s="641">
        <v>42645</v>
      </c>
      <c r="B46" s="798">
        <v>12.54</v>
      </c>
      <c r="C46" s="799">
        <v>164.37</v>
      </c>
      <c r="D46" s="798">
        <v>25.152175</v>
      </c>
      <c r="E46" s="799">
        <v>212.12</v>
      </c>
      <c r="F46" s="798">
        <v>6.1295999999999999</v>
      </c>
      <c r="G46" s="799">
        <v>333.89</v>
      </c>
      <c r="H46" s="798">
        <v>5.5415000000000001</v>
      </c>
      <c r="I46" s="799">
        <v>246.38</v>
      </c>
      <c r="J46" s="798">
        <v>1.02</v>
      </c>
      <c r="K46" s="799">
        <v>295.20999999999998</v>
      </c>
      <c r="L46" s="798">
        <v>0.96299999999999997</v>
      </c>
      <c r="M46" s="799">
        <v>344.6</v>
      </c>
      <c r="N46" s="798"/>
      <c r="O46" s="799"/>
    </row>
    <row r="47" spans="1:15" ht="11.45" customHeight="1">
      <c r="A47" s="641">
        <v>42652</v>
      </c>
      <c r="B47" s="750">
        <v>8.859</v>
      </c>
      <c r="C47" s="761">
        <v>160.54</v>
      </c>
      <c r="D47" s="750">
        <v>28.501574999999999</v>
      </c>
      <c r="E47" s="761">
        <v>193.45</v>
      </c>
      <c r="F47" s="750">
        <v>4.80755</v>
      </c>
      <c r="G47" s="761">
        <v>331.02</v>
      </c>
      <c r="H47" s="750">
        <v>1.1234999999999999</v>
      </c>
      <c r="I47" s="761">
        <v>221.8</v>
      </c>
      <c r="J47" s="750">
        <v>1.2865</v>
      </c>
      <c r="K47" s="761">
        <v>293.85000000000002</v>
      </c>
      <c r="L47" s="750">
        <v>2.25</v>
      </c>
      <c r="M47" s="761">
        <v>344.66</v>
      </c>
      <c r="N47" s="750"/>
      <c r="O47" s="761"/>
    </row>
    <row r="48" spans="1:15" ht="11.45" customHeight="1">
      <c r="A48" s="641">
        <v>42659</v>
      </c>
      <c r="B48" s="752">
        <v>10.634499999999999</v>
      </c>
      <c r="C48" s="751">
        <v>160.31</v>
      </c>
      <c r="D48" s="752">
        <v>16.533850000000001</v>
      </c>
      <c r="E48" s="751">
        <v>201.86</v>
      </c>
      <c r="F48" s="752">
        <v>3.8618999999999999</v>
      </c>
      <c r="G48" s="751">
        <v>327.92</v>
      </c>
      <c r="H48" s="752">
        <v>1.7040999999999999</v>
      </c>
      <c r="I48" s="751">
        <v>204.37</v>
      </c>
      <c r="J48" s="752">
        <v>1.3203750000000001</v>
      </c>
      <c r="K48" s="751">
        <v>293.47000000000003</v>
      </c>
      <c r="L48" s="752">
        <v>1.3095000000000001</v>
      </c>
      <c r="M48" s="751">
        <v>343.05</v>
      </c>
      <c r="N48" s="752"/>
      <c r="O48" s="751"/>
    </row>
    <row r="49" spans="1:15" ht="11.45" customHeight="1">
      <c r="A49" s="641">
        <v>42666</v>
      </c>
      <c r="B49" s="752">
        <v>9.8955000000000002</v>
      </c>
      <c r="C49" s="751">
        <v>166.71</v>
      </c>
      <c r="D49" s="752">
        <v>11.964399999999999</v>
      </c>
      <c r="E49" s="751">
        <v>204.65</v>
      </c>
      <c r="F49" s="752">
        <v>3.5367999999999999</v>
      </c>
      <c r="G49" s="751">
        <v>325.39999999999998</v>
      </c>
      <c r="H49" s="752">
        <v>2.5775000000000001</v>
      </c>
      <c r="I49" s="751">
        <v>228.1</v>
      </c>
      <c r="J49" s="752">
        <v>0.81464999999999999</v>
      </c>
      <c r="K49" s="751">
        <v>285.54000000000002</v>
      </c>
      <c r="L49" s="752">
        <v>1.3049999999999999</v>
      </c>
      <c r="M49" s="751">
        <v>344.35</v>
      </c>
      <c r="N49" s="752"/>
      <c r="O49" s="751"/>
    </row>
    <row r="50" spans="1:15" ht="11.45" customHeight="1">
      <c r="A50" s="641">
        <v>42673</v>
      </c>
      <c r="B50" s="798">
        <v>12.957050000000001</v>
      </c>
      <c r="C50" s="799">
        <v>166.36</v>
      </c>
      <c r="D50" s="798">
        <v>19.108875000000001</v>
      </c>
      <c r="E50" s="799">
        <v>199.4</v>
      </c>
      <c r="F50" s="798">
        <v>5.6384249999999998</v>
      </c>
      <c r="G50" s="799">
        <v>321.55</v>
      </c>
      <c r="H50" s="798">
        <v>4.2965</v>
      </c>
      <c r="I50" s="799">
        <v>233.11</v>
      </c>
      <c r="J50" s="798">
        <v>1.080425</v>
      </c>
      <c r="K50" s="799">
        <v>293.27999999999997</v>
      </c>
      <c r="L50" s="798">
        <v>2.0609999999999999</v>
      </c>
      <c r="M50" s="799">
        <v>345.14</v>
      </c>
      <c r="N50" s="798"/>
      <c r="O50" s="799"/>
    </row>
    <row r="51" spans="1:15" ht="11.45" customHeight="1">
      <c r="A51" s="641">
        <v>42680</v>
      </c>
      <c r="B51" s="750">
        <v>12.157</v>
      </c>
      <c r="C51" s="761">
        <v>164.69</v>
      </c>
      <c r="D51" s="750">
        <v>25.027774999999998</v>
      </c>
      <c r="E51" s="761">
        <v>198.91</v>
      </c>
      <c r="F51" s="750">
        <v>5.899</v>
      </c>
      <c r="G51" s="761">
        <v>325.02999999999997</v>
      </c>
      <c r="H51" s="750">
        <v>10.3605</v>
      </c>
      <c r="I51" s="761">
        <v>200.73</v>
      </c>
      <c r="J51" s="750">
        <v>1.5044999999999999</v>
      </c>
      <c r="K51" s="761">
        <v>290.82</v>
      </c>
      <c r="L51" s="750">
        <v>1.1819999999999999</v>
      </c>
      <c r="M51" s="761">
        <v>342.33</v>
      </c>
      <c r="N51" s="750"/>
      <c r="O51" s="761"/>
    </row>
    <row r="52" spans="1:15" ht="11.45" customHeight="1">
      <c r="A52" s="641">
        <v>42687</v>
      </c>
      <c r="B52" s="752">
        <v>15.807</v>
      </c>
      <c r="C52" s="751">
        <v>162.54</v>
      </c>
      <c r="D52" s="752">
        <v>18.090425</v>
      </c>
      <c r="E52" s="751">
        <v>197.01</v>
      </c>
      <c r="F52" s="752">
        <v>3.1092</v>
      </c>
      <c r="G52" s="751">
        <v>329.32</v>
      </c>
      <c r="H52" s="752">
        <v>1.27</v>
      </c>
      <c r="I52" s="751">
        <v>203.09</v>
      </c>
      <c r="J52" s="752">
        <v>0.60499999999999998</v>
      </c>
      <c r="K52" s="751">
        <v>293.37</v>
      </c>
      <c r="L52" s="752">
        <v>0.61499999999999999</v>
      </c>
      <c r="M52" s="751">
        <v>345.29</v>
      </c>
      <c r="N52" s="752"/>
      <c r="O52" s="751"/>
    </row>
    <row r="53" spans="1:15" ht="11.45" customHeight="1">
      <c r="A53" s="641">
        <v>42694</v>
      </c>
      <c r="B53" s="752">
        <v>9.723725</v>
      </c>
      <c r="C53" s="751">
        <v>147.25</v>
      </c>
      <c r="D53" s="752">
        <v>21.506924999999999</v>
      </c>
      <c r="E53" s="751">
        <v>188.22</v>
      </c>
      <c r="F53" s="752">
        <v>5.6352250000000002</v>
      </c>
      <c r="G53" s="751">
        <v>325.92</v>
      </c>
      <c r="H53" s="752">
        <v>5.0315000000000003</v>
      </c>
      <c r="I53" s="751">
        <v>222.81</v>
      </c>
      <c r="J53" s="752">
        <v>1.24</v>
      </c>
      <c r="K53" s="751">
        <v>291.12</v>
      </c>
      <c r="L53" s="752">
        <v>2.052</v>
      </c>
      <c r="M53" s="751">
        <v>343.52</v>
      </c>
      <c r="N53" s="752"/>
      <c r="O53" s="751"/>
    </row>
    <row r="54" spans="1:15" ht="11.45" customHeight="1">
      <c r="A54" s="641">
        <v>42701</v>
      </c>
      <c r="B54" s="798">
        <v>10.155200000000001</v>
      </c>
      <c r="C54" s="799">
        <v>149.08000000000001</v>
      </c>
      <c r="D54" s="798">
        <v>23.815975000000002</v>
      </c>
      <c r="E54" s="799">
        <v>174.87</v>
      </c>
      <c r="F54" s="798">
        <v>5.8194999999999997</v>
      </c>
      <c r="G54" s="799">
        <v>321.77999999999997</v>
      </c>
      <c r="H54" s="798">
        <v>3.1345000000000001</v>
      </c>
      <c r="I54" s="799">
        <v>197.86</v>
      </c>
      <c r="J54" s="798">
        <v>1.1182000000000001</v>
      </c>
      <c r="K54" s="799">
        <v>290.95</v>
      </c>
      <c r="L54" s="798">
        <v>0.97499999999999998</v>
      </c>
      <c r="M54" s="799">
        <v>346.36</v>
      </c>
      <c r="N54" s="798"/>
      <c r="O54" s="799"/>
    </row>
    <row r="55" spans="1:15" ht="11.45" customHeight="1">
      <c r="A55" s="641">
        <v>42708</v>
      </c>
      <c r="B55" s="750">
        <v>6.8615000000000004</v>
      </c>
      <c r="C55" s="761">
        <v>135.51</v>
      </c>
      <c r="D55" s="750">
        <v>14.084849999999999</v>
      </c>
      <c r="E55" s="761">
        <v>169.38</v>
      </c>
      <c r="F55" s="750">
        <v>3.3450250000000001</v>
      </c>
      <c r="G55" s="761">
        <v>319.3</v>
      </c>
      <c r="H55" s="750">
        <v>1.3109999999999999</v>
      </c>
      <c r="I55" s="761">
        <v>175.56</v>
      </c>
      <c r="J55" s="750">
        <v>1.4239999999999999</v>
      </c>
      <c r="K55" s="761">
        <v>291.82</v>
      </c>
      <c r="L55" s="750">
        <v>0.85499999999999998</v>
      </c>
      <c r="M55" s="761">
        <v>346.02</v>
      </c>
      <c r="N55" s="750"/>
      <c r="O55" s="761"/>
    </row>
    <row r="56" spans="1:15" ht="11.45" customHeight="1">
      <c r="A56" s="641">
        <v>42715</v>
      </c>
      <c r="B56" s="752">
        <v>14.8605</v>
      </c>
      <c r="C56" s="751">
        <v>129.99</v>
      </c>
      <c r="D56" s="752">
        <v>16.490675</v>
      </c>
      <c r="E56" s="751">
        <v>171.23</v>
      </c>
      <c r="F56" s="752">
        <v>7.0699500000000004</v>
      </c>
      <c r="G56" s="751">
        <v>308.58999999999997</v>
      </c>
      <c r="H56" s="752">
        <v>3.2444999999999999</v>
      </c>
      <c r="I56" s="751">
        <v>175.11</v>
      </c>
      <c r="J56" s="752">
        <v>2.4900000000000002</v>
      </c>
      <c r="K56" s="751">
        <v>293.83</v>
      </c>
      <c r="L56" s="752">
        <v>0.94499999999999995</v>
      </c>
      <c r="M56" s="751">
        <v>346.02</v>
      </c>
      <c r="N56" s="752"/>
      <c r="O56" s="751"/>
    </row>
    <row r="57" spans="1:15" ht="11.45" customHeight="1">
      <c r="A57" s="641">
        <v>42722</v>
      </c>
      <c r="B57" s="752">
        <v>11.1005</v>
      </c>
      <c r="C57" s="751">
        <v>126.34</v>
      </c>
      <c r="D57" s="752">
        <v>19.318375</v>
      </c>
      <c r="E57" s="751">
        <v>166.57</v>
      </c>
      <c r="F57" s="752">
        <v>4.0024249999999997</v>
      </c>
      <c r="G57" s="751">
        <v>279.77</v>
      </c>
      <c r="H57" s="752">
        <v>9.8140000000000001</v>
      </c>
      <c r="I57" s="751">
        <v>180.17</v>
      </c>
      <c r="J57" s="752">
        <v>1.6333500000000001</v>
      </c>
      <c r="K57" s="751">
        <v>270.12</v>
      </c>
      <c r="L57" s="752">
        <v>0.96750000000000003</v>
      </c>
      <c r="M57" s="751">
        <v>297.05</v>
      </c>
      <c r="N57" s="752"/>
      <c r="O57" s="751"/>
    </row>
    <row r="58" spans="1:15" ht="11.45" customHeight="1">
      <c r="A58" s="641">
        <v>42730</v>
      </c>
      <c r="B58" s="752">
        <v>8.0779999999999994</v>
      </c>
      <c r="C58" s="751">
        <v>129.34</v>
      </c>
      <c r="D58" s="752">
        <v>29.489525</v>
      </c>
      <c r="E58" s="751">
        <v>163.16</v>
      </c>
      <c r="F58" s="752">
        <v>2.490875</v>
      </c>
      <c r="G58" s="751">
        <v>296.77</v>
      </c>
      <c r="H58" s="752">
        <v>1.464</v>
      </c>
      <c r="I58" s="751">
        <v>172.26</v>
      </c>
      <c r="J58" s="752">
        <v>3.6630250000000002</v>
      </c>
      <c r="K58" s="751">
        <v>283.79000000000002</v>
      </c>
      <c r="L58" s="752"/>
      <c r="M58" s="751"/>
      <c r="N58" s="752"/>
      <c r="O58" s="751"/>
    </row>
    <row r="59" spans="1:15" ht="11.45" customHeight="1">
      <c r="A59" s="641">
        <v>42371</v>
      </c>
      <c r="B59" s="752">
        <v>12.861499999999999</v>
      </c>
      <c r="C59" s="751">
        <v>141.37</v>
      </c>
      <c r="D59" s="752">
        <v>29.861799999999999</v>
      </c>
      <c r="E59" s="751">
        <v>177.97</v>
      </c>
      <c r="F59" s="752">
        <v>3.9886249999999999</v>
      </c>
      <c r="G59" s="751">
        <v>311.74</v>
      </c>
      <c r="H59" s="752">
        <v>5.6020000000000003</v>
      </c>
      <c r="I59" s="751">
        <v>194.42</v>
      </c>
      <c r="J59" s="752">
        <v>1.8274999999999999</v>
      </c>
      <c r="K59" s="751">
        <v>289.29000000000002</v>
      </c>
      <c r="L59" s="752">
        <v>0.33600000000000002</v>
      </c>
      <c r="M59" s="751">
        <v>294.83</v>
      </c>
      <c r="N59" s="752"/>
      <c r="O59" s="751"/>
    </row>
    <row r="60" spans="1:15" ht="6" customHeight="1">
      <c r="A60" s="641"/>
      <c r="B60" s="819"/>
      <c r="C60" s="818"/>
      <c r="D60" s="819"/>
      <c r="E60" s="818"/>
      <c r="F60" s="819"/>
      <c r="G60" s="818"/>
      <c r="H60" s="819"/>
      <c r="I60" s="818"/>
      <c r="J60" s="819"/>
      <c r="K60" s="818"/>
      <c r="L60" s="819"/>
      <c r="M60" s="818"/>
      <c r="N60" s="819"/>
      <c r="O60" s="818"/>
    </row>
    <row r="61" spans="1:15" ht="11.45" customHeight="1">
      <c r="A61" s="659">
        <v>2015</v>
      </c>
      <c r="B61" s="708">
        <f>SUM(B7:B59)</f>
        <v>530.92635000000007</v>
      </c>
      <c r="C61" s="662">
        <f>AVERAGE(C7:C59)</f>
        <v>193.30886792452833</v>
      </c>
      <c r="D61" s="708">
        <f>SUM(D7:D59)</f>
        <v>709.40324999999984</v>
      </c>
      <c r="E61" s="662">
        <f>AVERAGE(E7:E59)</f>
        <v>237.80320754716982</v>
      </c>
      <c r="F61" s="708">
        <f>SUM(F7:F59)</f>
        <v>174.96325000000002</v>
      </c>
      <c r="G61" s="662">
        <f>AVERAGE(G7:G59)</f>
        <v>342.74490566037736</v>
      </c>
      <c r="H61" s="708">
        <f>SUM(H7:H59)</f>
        <v>267.8279</v>
      </c>
      <c r="I61" s="662">
        <f>AVERAGE(I7:I59)</f>
        <v>251.75886792452832</v>
      </c>
      <c r="J61" s="708">
        <f>SUM(J7:J59)</f>
        <v>116.09455000000001</v>
      </c>
      <c r="K61" s="662">
        <f>AVERAGE(K7:K59)</f>
        <v>302.75134615384621</v>
      </c>
      <c r="L61" s="708">
        <f>SUM(L7:L59)</f>
        <v>52.918775000000011</v>
      </c>
      <c r="M61" s="662">
        <f>AVERAGE(M7:M59)</f>
        <v>347.17219512195123</v>
      </c>
      <c r="N61" s="774"/>
      <c r="O61" s="662"/>
    </row>
    <row r="62" spans="1:15" ht="11.45" customHeight="1">
      <c r="A62" s="659">
        <v>2014</v>
      </c>
      <c r="B62" s="708">
        <v>639.31797500000005</v>
      </c>
      <c r="C62" s="662">
        <v>220.82134615384618</v>
      </c>
      <c r="D62" s="708">
        <v>617.99970000000019</v>
      </c>
      <c r="E62" s="662">
        <v>248.81365384615384</v>
      </c>
      <c r="F62" s="708">
        <v>146.94529999999997</v>
      </c>
      <c r="G62" s="662">
        <v>333.01057692307688</v>
      </c>
      <c r="H62" s="708">
        <v>247.33512500000003</v>
      </c>
      <c r="I62" s="662">
        <v>254.64557692307702</v>
      </c>
      <c r="J62" s="708">
        <v>114.27885000000002</v>
      </c>
      <c r="K62" s="662">
        <v>284.03480000000008</v>
      </c>
      <c r="L62" s="708">
        <v>31.46725</v>
      </c>
      <c r="M62" s="662">
        <v>324.31108695652171</v>
      </c>
      <c r="N62" s="774"/>
      <c r="O62" s="662"/>
    </row>
    <row r="63" spans="1:15" ht="11.45" customHeight="1">
      <c r="A63" s="823" t="s">
        <v>473</v>
      </c>
      <c r="B63" s="665"/>
      <c r="C63" s="664"/>
      <c r="D63" s="711"/>
      <c r="E63" s="664"/>
      <c r="F63" s="665"/>
      <c r="G63" s="664"/>
      <c r="H63" s="665"/>
      <c r="I63" s="664"/>
      <c r="J63" s="665"/>
      <c r="K63" s="664"/>
      <c r="L63" s="665"/>
      <c r="M63" s="664"/>
      <c r="N63" s="820"/>
      <c r="O63" s="735"/>
    </row>
    <row r="64" spans="1:15" ht="3.95" customHeight="1">
      <c r="A64" s="713"/>
      <c r="B64" s="714"/>
      <c r="C64" s="715"/>
      <c r="D64" s="714"/>
      <c r="E64" s="715"/>
      <c r="F64" s="714"/>
      <c r="G64" s="715"/>
      <c r="H64" s="714"/>
      <c r="I64" s="715"/>
      <c r="J64" s="714"/>
      <c r="K64" s="715"/>
      <c r="L64" s="714"/>
      <c r="M64" s="715"/>
      <c r="N64" s="714"/>
      <c r="O64" s="715"/>
    </row>
    <row r="65" spans="1:15" ht="11.45" customHeight="1">
      <c r="A65" s="669"/>
      <c r="B65" s="677"/>
      <c r="C65" s="676"/>
      <c r="D65" s="677"/>
      <c r="E65" s="676"/>
      <c r="F65" s="677"/>
      <c r="G65" s="676"/>
      <c r="H65" s="677"/>
      <c r="I65" s="676"/>
      <c r="J65" s="677"/>
      <c r="K65" s="676"/>
      <c r="L65" s="677"/>
      <c r="M65" s="676"/>
      <c r="N65" s="677"/>
      <c r="O65" s="676"/>
    </row>
    <row r="66" spans="1:15" ht="9.9499999999999993" customHeight="1">
      <c r="A66" s="673"/>
      <c r="B66" s="677"/>
      <c r="C66" s="676"/>
      <c r="D66" s="677"/>
      <c r="E66" s="676"/>
      <c r="F66" s="676"/>
      <c r="G66" s="676"/>
      <c r="H66" s="677"/>
      <c r="I66" s="676"/>
      <c r="J66" s="677"/>
      <c r="K66" s="676"/>
      <c r="L66" s="677"/>
      <c r="M66" s="676"/>
      <c r="N66" s="677"/>
      <c r="O66" s="676"/>
    </row>
    <row r="67" spans="1:15">
      <c r="A67" s="623"/>
      <c r="B67" s="677"/>
      <c r="C67" s="676"/>
      <c r="D67" s="677"/>
      <c r="E67" s="676"/>
      <c r="F67" s="677"/>
      <c r="G67" s="676"/>
      <c r="H67" s="677"/>
      <c r="I67" s="676"/>
      <c r="J67" s="677"/>
      <c r="K67" s="676"/>
      <c r="L67" s="677"/>
      <c r="M67" s="676"/>
      <c r="N67" s="677"/>
      <c r="O67" s="676"/>
    </row>
    <row r="68" spans="1:15" ht="15.75">
      <c r="A68" s="669"/>
      <c r="B68" s="680"/>
      <c r="C68" s="679"/>
      <c r="D68" s="680"/>
      <c r="E68" s="679"/>
      <c r="F68" s="680"/>
      <c r="G68" s="679"/>
      <c r="H68" s="680"/>
      <c r="I68" s="679"/>
      <c r="J68" s="680"/>
      <c r="K68" s="679"/>
      <c r="L68" s="680"/>
      <c r="M68" s="679"/>
      <c r="N68" s="680"/>
      <c r="O68" s="679"/>
    </row>
    <row r="69" spans="1:15">
      <c r="B69" s="683"/>
      <c r="C69" s="682"/>
      <c r="D69" s="683"/>
      <c r="E69" s="682"/>
      <c r="F69" s="683"/>
      <c r="G69" s="682"/>
      <c r="H69" s="683"/>
      <c r="I69" s="682"/>
      <c r="J69" s="683"/>
      <c r="K69" s="682"/>
      <c r="L69" s="683"/>
      <c r="M69" s="682"/>
      <c r="N69" s="683"/>
      <c r="O69" s="682"/>
    </row>
    <row r="70" spans="1:15">
      <c r="B70" s="683"/>
      <c r="C70" s="682"/>
      <c r="D70" s="683"/>
      <c r="E70" s="682"/>
      <c r="F70" s="683"/>
      <c r="G70" s="682"/>
      <c r="H70" s="683"/>
      <c r="I70" s="682"/>
      <c r="J70" s="683"/>
      <c r="K70" s="682"/>
      <c r="L70" s="683"/>
      <c r="M70" s="682"/>
      <c r="N70" s="683"/>
      <c r="O70" s="682"/>
    </row>
    <row r="71" spans="1:15">
      <c r="B71" s="683"/>
      <c r="C71" s="682"/>
      <c r="D71" s="683"/>
      <c r="E71" s="682"/>
      <c r="F71" s="683"/>
      <c r="G71" s="682"/>
      <c r="H71" s="683"/>
      <c r="I71" s="682"/>
      <c r="J71" s="683"/>
      <c r="K71" s="682"/>
      <c r="L71" s="683"/>
      <c r="M71" s="682"/>
      <c r="N71" s="683"/>
      <c r="O71" s="682"/>
    </row>
    <row r="72" spans="1:15">
      <c r="B72" s="683"/>
      <c r="C72" s="682"/>
      <c r="D72" s="683"/>
      <c r="E72" s="682"/>
      <c r="F72" s="683"/>
      <c r="G72" s="682"/>
      <c r="H72" s="683"/>
      <c r="I72" s="682"/>
      <c r="J72" s="683"/>
      <c r="K72" s="682"/>
      <c r="L72" s="683"/>
      <c r="M72" s="682"/>
      <c r="N72" s="683"/>
      <c r="O72" s="682"/>
    </row>
    <row r="73" spans="1:15">
      <c r="B73" s="683"/>
      <c r="C73" s="682"/>
      <c r="D73" s="683"/>
      <c r="E73" s="682"/>
      <c r="F73" s="683"/>
      <c r="G73" s="682"/>
      <c r="H73" s="683"/>
      <c r="I73" s="682"/>
      <c r="J73" s="683"/>
      <c r="K73" s="682"/>
      <c r="L73" s="683"/>
      <c r="M73" s="682"/>
      <c r="N73" s="683"/>
      <c r="O73" s="682"/>
    </row>
    <row r="74" spans="1:15">
      <c r="B74" s="683"/>
      <c r="C74" s="682"/>
      <c r="D74" s="683"/>
      <c r="E74" s="682"/>
      <c r="F74" s="683"/>
      <c r="G74" s="682"/>
      <c r="H74" s="683"/>
      <c r="I74" s="682"/>
      <c r="J74" s="683"/>
      <c r="K74" s="682"/>
      <c r="L74" s="683"/>
      <c r="M74" s="682"/>
      <c r="N74" s="683"/>
      <c r="O74" s="682"/>
    </row>
    <row r="75" spans="1:15">
      <c r="B75" s="683"/>
      <c r="C75" s="682"/>
      <c r="D75" s="683"/>
      <c r="E75" s="682"/>
      <c r="F75" s="683"/>
      <c r="G75" s="682"/>
      <c r="H75" s="683"/>
      <c r="I75" s="682"/>
      <c r="J75" s="683"/>
      <c r="K75" s="682"/>
      <c r="L75" s="683"/>
      <c r="M75" s="682"/>
      <c r="N75" s="683"/>
      <c r="O75" s="682"/>
    </row>
    <row r="76" spans="1:15">
      <c r="B76" s="683"/>
      <c r="C76" s="682"/>
      <c r="D76" s="683"/>
      <c r="E76" s="682"/>
      <c r="F76" s="683"/>
      <c r="G76" s="682"/>
      <c r="H76" s="683"/>
      <c r="I76" s="682"/>
      <c r="J76" s="683"/>
      <c r="K76" s="682"/>
      <c r="L76" s="683"/>
      <c r="M76" s="682"/>
      <c r="N76" s="683"/>
      <c r="O76" s="682"/>
    </row>
    <row r="77" spans="1:15">
      <c r="B77" s="683"/>
      <c r="C77" s="682"/>
      <c r="D77" s="683"/>
      <c r="E77" s="682"/>
      <c r="F77" s="683"/>
      <c r="G77" s="682"/>
      <c r="H77" s="683"/>
      <c r="I77" s="682"/>
      <c r="J77" s="683"/>
      <c r="K77" s="682"/>
      <c r="L77" s="683"/>
      <c r="M77" s="682"/>
      <c r="N77" s="683"/>
      <c r="O77" s="682"/>
    </row>
    <row r="78" spans="1:15">
      <c r="B78" s="683"/>
      <c r="C78" s="682"/>
      <c r="D78" s="683"/>
      <c r="E78" s="682"/>
      <c r="F78" s="683"/>
      <c r="G78" s="682"/>
      <c r="H78" s="683"/>
      <c r="I78" s="682"/>
      <c r="J78" s="683"/>
      <c r="K78" s="682"/>
      <c r="L78" s="683"/>
      <c r="M78" s="682"/>
      <c r="N78" s="683"/>
      <c r="O78" s="682"/>
    </row>
    <row r="79" spans="1:15">
      <c r="B79" s="683"/>
      <c r="C79" s="682"/>
      <c r="D79" s="683"/>
      <c r="E79" s="682"/>
      <c r="F79" s="683"/>
      <c r="G79" s="682"/>
      <c r="H79" s="683"/>
      <c r="I79" s="682"/>
      <c r="J79" s="683"/>
      <c r="K79" s="682"/>
      <c r="L79" s="683"/>
      <c r="M79" s="682"/>
      <c r="N79" s="683"/>
      <c r="O79" s="682"/>
    </row>
    <row r="80" spans="1:15">
      <c r="B80" s="683"/>
      <c r="C80" s="682"/>
      <c r="D80" s="683"/>
      <c r="E80" s="682"/>
      <c r="F80" s="683"/>
      <c r="G80" s="682"/>
      <c r="H80" s="683"/>
      <c r="I80" s="682"/>
      <c r="J80" s="683"/>
      <c r="K80" s="682"/>
      <c r="L80" s="683"/>
      <c r="M80" s="682"/>
      <c r="N80" s="683"/>
      <c r="O80" s="682"/>
    </row>
    <row r="81" spans="2:15">
      <c r="B81" s="683"/>
      <c r="C81" s="682"/>
      <c r="D81" s="683"/>
      <c r="E81" s="682"/>
      <c r="F81" s="683"/>
      <c r="G81" s="682"/>
      <c r="H81" s="683"/>
      <c r="I81" s="682"/>
      <c r="J81" s="683"/>
      <c r="K81" s="682"/>
      <c r="L81" s="683"/>
      <c r="M81" s="682"/>
      <c r="N81" s="683"/>
      <c r="O81" s="682"/>
    </row>
    <row r="82" spans="2:15">
      <c r="B82" s="683"/>
      <c r="C82" s="682"/>
      <c r="D82" s="683"/>
      <c r="E82" s="682"/>
      <c r="F82" s="683"/>
      <c r="G82" s="682"/>
      <c r="H82" s="683"/>
      <c r="I82" s="682"/>
      <c r="J82" s="683"/>
      <c r="K82" s="682"/>
      <c r="L82" s="683"/>
      <c r="M82" s="682"/>
      <c r="N82" s="683"/>
      <c r="O82" s="682"/>
    </row>
    <row r="83" spans="2:15">
      <c r="B83" s="683"/>
      <c r="C83" s="682"/>
      <c r="D83" s="683"/>
      <c r="E83" s="682"/>
      <c r="F83" s="683"/>
      <c r="G83" s="682"/>
      <c r="H83" s="683"/>
      <c r="I83" s="682"/>
      <c r="J83" s="683"/>
      <c r="K83" s="682"/>
      <c r="L83" s="683"/>
      <c r="M83" s="682"/>
      <c r="N83" s="683"/>
      <c r="O83" s="682"/>
    </row>
    <row r="84" spans="2:15">
      <c r="B84" s="683"/>
      <c r="C84" s="682"/>
      <c r="D84" s="683"/>
      <c r="E84" s="682"/>
      <c r="F84" s="683"/>
      <c r="G84" s="682"/>
      <c r="H84" s="683"/>
      <c r="I84" s="682"/>
      <c r="J84" s="683"/>
      <c r="K84" s="682"/>
      <c r="L84" s="683"/>
      <c r="M84" s="682"/>
      <c r="N84" s="683"/>
      <c r="O84" s="682"/>
    </row>
    <row r="85" spans="2:15">
      <c r="B85" s="683"/>
      <c r="C85" s="682"/>
      <c r="D85" s="683"/>
      <c r="E85" s="682"/>
      <c r="F85" s="683"/>
      <c r="G85" s="682"/>
      <c r="H85" s="683"/>
      <c r="I85" s="682"/>
      <c r="J85" s="683"/>
      <c r="K85" s="682"/>
      <c r="L85" s="683"/>
      <c r="M85" s="682"/>
      <c r="N85" s="683"/>
      <c r="O85" s="682"/>
    </row>
    <row r="86" spans="2:15">
      <c r="B86" s="683"/>
      <c r="C86" s="682"/>
      <c r="D86" s="683"/>
      <c r="E86" s="682"/>
      <c r="F86" s="683"/>
      <c r="G86" s="682"/>
      <c r="H86" s="683"/>
      <c r="I86" s="682"/>
      <c r="J86" s="683"/>
      <c r="K86" s="682"/>
      <c r="L86" s="683"/>
      <c r="M86" s="682"/>
      <c r="N86" s="683"/>
      <c r="O86" s="682"/>
    </row>
    <row r="87" spans="2:15">
      <c r="B87" s="683"/>
      <c r="C87" s="682"/>
      <c r="D87" s="683"/>
      <c r="E87" s="682"/>
      <c r="F87" s="683"/>
      <c r="G87" s="682"/>
      <c r="H87" s="683"/>
      <c r="I87" s="682"/>
      <c r="J87" s="683"/>
      <c r="K87" s="682"/>
      <c r="L87" s="683"/>
      <c r="M87" s="682"/>
      <c r="N87" s="683"/>
      <c r="O87" s="682"/>
    </row>
    <row r="88" spans="2:15">
      <c r="B88" s="683"/>
      <c r="C88" s="682"/>
      <c r="D88" s="683"/>
      <c r="E88" s="682"/>
      <c r="F88" s="683"/>
      <c r="G88" s="682"/>
      <c r="H88" s="683"/>
      <c r="I88" s="682"/>
      <c r="J88" s="683"/>
      <c r="K88" s="682"/>
      <c r="L88" s="683"/>
      <c r="M88" s="682"/>
      <c r="N88" s="683"/>
      <c r="O88" s="682"/>
    </row>
    <row r="89" spans="2:15">
      <c r="B89" s="683"/>
      <c r="C89" s="682"/>
      <c r="D89" s="683"/>
      <c r="E89" s="682"/>
      <c r="F89" s="683"/>
      <c r="G89" s="682"/>
      <c r="H89" s="683"/>
      <c r="I89" s="682"/>
      <c r="J89" s="683"/>
      <c r="K89" s="682"/>
      <c r="L89" s="683"/>
      <c r="M89" s="682"/>
      <c r="N89" s="683"/>
      <c r="O89" s="682"/>
    </row>
    <row r="90" spans="2:15">
      <c r="B90" s="683"/>
      <c r="C90" s="682"/>
      <c r="D90" s="683"/>
      <c r="E90" s="682"/>
      <c r="F90" s="683"/>
      <c r="G90" s="682"/>
      <c r="H90" s="683"/>
      <c r="I90" s="682"/>
      <c r="J90" s="683"/>
      <c r="K90" s="682"/>
      <c r="L90" s="683"/>
      <c r="M90" s="682"/>
      <c r="N90" s="683"/>
      <c r="O90" s="682"/>
    </row>
    <row r="91" spans="2:15">
      <c r="B91" s="683"/>
      <c r="C91" s="682"/>
      <c r="D91" s="683"/>
      <c r="E91" s="682"/>
      <c r="F91" s="683"/>
      <c r="G91" s="682"/>
      <c r="H91" s="683"/>
      <c r="I91" s="682"/>
      <c r="J91" s="683"/>
      <c r="K91" s="682"/>
      <c r="L91" s="683"/>
      <c r="M91" s="682"/>
      <c r="N91" s="683"/>
      <c r="O91" s="682"/>
    </row>
    <row r="92" spans="2:15">
      <c r="B92" s="683"/>
      <c r="C92" s="682"/>
      <c r="D92" s="683"/>
      <c r="E92" s="682"/>
      <c r="F92" s="683"/>
      <c r="G92" s="682"/>
      <c r="H92" s="683"/>
      <c r="I92" s="682"/>
      <c r="J92" s="683"/>
      <c r="K92" s="682"/>
      <c r="L92" s="683"/>
      <c r="M92" s="682"/>
      <c r="N92" s="683"/>
      <c r="O92" s="682"/>
    </row>
    <row r="93" spans="2:15">
      <c r="B93" s="683"/>
      <c r="C93" s="682"/>
      <c r="D93" s="683"/>
      <c r="E93" s="682"/>
      <c r="F93" s="683"/>
      <c r="G93" s="682"/>
      <c r="H93" s="683"/>
      <c r="I93" s="682"/>
      <c r="J93" s="683"/>
      <c r="K93" s="682"/>
      <c r="L93" s="683"/>
      <c r="M93" s="682"/>
      <c r="N93" s="683"/>
      <c r="O93" s="682"/>
    </row>
    <row r="94" spans="2:15">
      <c r="B94" s="683"/>
      <c r="C94" s="682"/>
      <c r="D94" s="683"/>
      <c r="E94" s="682"/>
      <c r="F94" s="683"/>
      <c r="G94" s="682"/>
      <c r="H94" s="683"/>
      <c r="I94" s="682"/>
      <c r="J94" s="683"/>
      <c r="K94" s="682"/>
      <c r="L94" s="683"/>
      <c r="M94" s="682"/>
      <c r="N94" s="683"/>
      <c r="O94" s="682"/>
    </row>
    <row r="95" spans="2:15">
      <c r="B95" s="683"/>
      <c r="C95" s="682"/>
      <c r="D95" s="683"/>
      <c r="E95" s="682"/>
      <c r="F95" s="683"/>
      <c r="G95" s="682"/>
      <c r="H95" s="683"/>
      <c r="I95" s="682"/>
      <c r="J95" s="683"/>
      <c r="K95" s="682"/>
      <c r="L95" s="683"/>
      <c r="M95" s="682"/>
      <c r="N95" s="683"/>
      <c r="O95" s="682"/>
    </row>
    <row r="96" spans="2:15">
      <c r="B96" s="683"/>
      <c r="C96" s="682"/>
      <c r="D96" s="683"/>
      <c r="E96" s="682"/>
      <c r="F96" s="683"/>
      <c r="G96" s="682"/>
      <c r="H96" s="683"/>
      <c r="I96" s="682"/>
      <c r="J96" s="683"/>
      <c r="K96" s="682"/>
      <c r="L96" s="683"/>
      <c r="M96" s="682"/>
      <c r="N96" s="683"/>
      <c r="O96" s="682"/>
    </row>
    <row r="97" spans="2:15">
      <c r="B97" s="683"/>
      <c r="C97" s="682"/>
      <c r="D97" s="683"/>
      <c r="E97" s="682"/>
      <c r="F97" s="683"/>
      <c r="G97" s="682"/>
      <c r="H97" s="683"/>
      <c r="I97" s="682"/>
      <c r="J97" s="683"/>
      <c r="K97" s="682"/>
      <c r="L97" s="683"/>
      <c r="M97" s="682"/>
      <c r="N97" s="683"/>
      <c r="O97" s="682"/>
    </row>
    <row r="98" spans="2:15">
      <c r="B98" s="683"/>
      <c r="C98" s="682"/>
      <c r="D98" s="683"/>
      <c r="E98" s="682"/>
      <c r="F98" s="683"/>
      <c r="G98" s="682"/>
      <c r="H98" s="683"/>
      <c r="I98" s="682"/>
      <c r="J98" s="683"/>
      <c r="K98" s="682"/>
      <c r="L98" s="683"/>
      <c r="M98" s="682"/>
      <c r="N98" s="683"/>
      <c r="O98" s="682"/>
    </row>
    <row r="99" spans="2:15">
      <c r="B99" s="683"/>
      <c r="C99" s="682"/>
      <c r="D99" s="683"/>
      <c r="E99" s="682"/>
      <c r="F99" s="683"/>
      <c r="G99" s="682"/>
      <c r="H99" s="683"/>
      <c r="I99" s="682"/>
      <c r="J99" s="683"/>
      <c r="K99" s="682"/>
      <c r="L99" s="683"/>
      <c r="M99" s="682"/>
      <c r="N99" s="683"/>
      <c r="O99" s="682"/>
    </row>
    <row r="100" spans="2:15">
      <c r="B100" s="683"/>
      <c r="C100" s="682"/>
      <c r="D100" s="683"/>
      <c r="E100" s="682"/>
      <c r="F100" s="683"/>
      <c r="G100" s="682"/>
      <c r="H100" s="683"/>
      <c r="I100" s="682"/>
      <c r="J100" s="683"/>
      <c r="K100" s="682"/>
      <c r="L100" s="683"/>
      <c r="M100" s="682"/>
      <c r="N100" s="683"/>
      <c r="O100" s="682"/>
    </row>
    <row r="101" spans="2:15">
      <c r="B101" s="683"/>
      <c r="C101" s="682"/>
      <c r="D101" s="683"/>
      <c r="E101" s="682"/>
      <c r="F101" s="683"/>
      <c r="G101" s="682"/>
      <c r="H101" s="683"/>
      <c r="I101" s="682"/>
      <c r="J101" s="683"/>
      <c r="K101" s="682"/>
      <c r="L101" s="683"/>
      <c r="M101" s="682"/>
      <c r="N101" s="683"/>
      <c r="O101" s="682"/>
    </row>
    <row r="102" spans="2:15">
      <c r="B102" s="683"/>
      <c r="C102" s="682"/>
      <c r="D102" s="683"/>
      <c r="E102" s="682"/>
      <c r="F102" s="683"/>
      <c r="G102" s="682"/>
      <c r="H102" s="683"/>
      <c r="I102" s="682"/>
      <c r="J102" s="683"/>
      <c r="K102" s="682"/>
      <c r="L102" s="683"/>
      <c r="M102" s="682"/>
      <c r="N102" s="683"/>
      <c r="O102" s="682"/>
    </row>
    <row r="103" spans="2:15">
      <c r="B103" s="683"/>
      <c r="C103" s="682"/>
      <c r="D103" s="683"/>
      <c r="E103" s="682"/>
      <c r="F103" s="683"/>
      <c r="G103" s="682"/>
      <c r="H103" s="683"/>
      <c r="I103" s="682"/>
      <c r="J103" s="683"/>
      <c r="K103" s="682"/>
      <c r="L103" s="683"/>
      <c r="M103" s="682"/>
      <c r="N103" s="683"/>
      <c r="O103" s="682"/>
    </row>
    <row r="104" spans="2:15">
      <c r="B104" s="683"/>
      <c r="C104" s="682"/>
      <c r="D104" s="683"/>
      <c r="E104" s="682"/>
      <c r="F104" s="683"/>
      <c r="G104" s="682"/>
      <c r="H104" s="683"/>
      <c r="I104" s="682"/>
      <c r="J104" s="683"/>
      <c r="K104" s="682"/>
      <c r="L104" s="683"/>
      <c r="M104" s="682"/>
      <c r="N104" s="683"/>
      <c r="O104" s="682"/>
    </row>
    <row r="105" spans="2:15">
      <c r="B105" s="683"/>
      <c r="C105" s="682"/>
      <c r="D105" s="683"/>
      <c r="E105" s="682"/>
      <c r="F105" s="683"/>
      <c r="G105" s="682"/>
      <c r="H105" s="683"/>
      <c r="I105" s="682"/>
      <c r="J105" s="683"/>
      <c r="K105" s="682"/>
      <c r="L105" s="683"/>
      <c r="M105" s="682"/>
      <c r="N105" s="683"/>
      <c r="O105" s="682"/>
    </row>
    <row r="106" spans="2:15">
      <c r="B106" s="683"/>
      <c r="C106" s="682"/>
      <c r="D106" s="683"/>
      <c r="E106" s="682"/>
      <c r="F106" s="683"/>
      <c r="G106" s="682"/>
      <c r="H106" s="683"/>
      <c r="I106" s="682"/>
      <c r="J106" s="683"/>
      <c r="K106" s="682"/>
      <c r="L106" s="683"/>
      <c r="M106" s="682"/>
      <c r="N106" s="683"/>
      <c r="O106" s="682"/>
    </row>
    <row r="107" spans="2:15">
      <c r="B107" s="683"/>
      <c r="C107" s="682"/>
      <c r="D107" s="683"/>
      <c r="E107" s="682"/>
      <c r="F107" s="683"/>
      <c r="G107" s="682"/>
      <c r="H107" s="683"/>
      <c r="I107" s="682"/>
      <c r="J107" s="683"/>
      <c r="K107" s="682"/>
      <c r="L107" s="683"/>
      <c r="M107" s="682"/>
      <c r="N107" s="683"/>
      <c r="O107" s="682"/>
    </row>
    <row r="108" spans="2:15">
      <c r="B108" s="683"/>
      <c r="C108" s="682"/>
      <c r="D108" s="683"/>
      <c r="E108" s="682"/>
      <c r="F108" s="683"/>
      <c r="G108" s="682"/>
      <c r="H108" s="683"/>
      <c r="I108" s="682"/>
      <c r="J108" s="683"/>
      <c r="K108" s="682"/>
      <c r="L108" s="683"/>
      <c r="M108" s="682"/>
      <c r="N108" s="683"/>
      <c r="O108" s="682"/>
    </row>
    <row r="109" spans="2:15">
      <c r="B109" s="683"/>
      <c r="C109" s="682"/>
      <c r="D109" s="683"/>
      <c r="E109" s="682"/>
      <c r="F109" s="683"/>
      <c r="G109" s="682"/>
      <c r="H109" s="683"/>
      <c r="I109" s="682"/>
      <c r="J109" s="683"/>
      <c r="K109" s="682"/>
      <c r="L109" s="683"/>
      <c r="M109" s="682"/>
      <c r="N109" s="683"/>
      <c r="O109" s="682"/>
    </row>
    <row r="110" spans="2:15">
      <c r="B110" s="683"/>
      <c r="C110" s="682"/>
      <c r="D110" s="683"/>
      <c r="E110" s="682"/>
      <c r="F110" s="683"/>
      <c r="G110" s="682"/>
      <c r="H110" s="683"/>
      <c r="I110" s="682"/>
      <c r="J110" s="683"/>
      <c r="K110" s="682"/>
      <c r="L110" s="683"/>
      <c r="M110" s="682"/>
      <c r="N110" s="683"/>
      <c r="O110" s="682"/>
    </row>
    <row r="111" spans="2:15">
      <c r="B111" s="683"/>
      <c r="C111" s="682"/>
      <c r="D111" s="683"/>
      <c r="E111" s="682"/>
      <c r="F111" s="683"/>
      <c r="G111" s="682"/>
      <c r="H111" s="683"/>
      <c r="I111" s="682"/>
      <c r="J111" s="683"/>
      <c r="K111" s="682"/>
      <c r="L111" s="683"/>
      <c r="M111" s="682"/>
      <c r="N111" s="683"/>
      <c r="O111" s="682"/>
    </row>
    <row r="112" spans="2:15">
      <c r="B112" s="683"/>
      <c r="C112" s="682"/>
      <c r="D112" s="683"/>
      <c r="E112" s="682"/>
      <c r="F112" s="683"/>
      <c r="G112" s="682"/>
      <c r="H112" s="683"/>
      <c r="I112" s="682"/>
      <c r="J112" s="683"/>
      <c r="K112" s="682"/>
      <c r="L112" s="683"/>
      <c r="M112" s="682"/>
      <c r="N112" s="683"/>
      <c r="O112" s="682"/>
    </row>
    <row r="113" spans="2:15">
      <c r="B113" s="683"/>
      <c r="C113" s="682"/>
      <c r="D113" s="683"/>
      <c r="E113" s="682"/>
      <c r="F113" s="683"/>
      <c r="G113" s="682"/>
      <c r="H113" s="683"/>
      <c r="I113" s="682"/>
      <c r="J113" s="683"/>
      <c r="K113" s="682"/>
      <c r="L113" s="683"/>
      <c r="M113" s="682"/>
      <c r="N113" s="683"/>
      <c r="O113" s="682"/>
    </row>
    <row r="114" spans="2:15">
      <c r="B114" s="683"/>
      <c r="C114" s="682"/>
      <c r="D114" s="683"/>
      <c r="E114" s="682"/>
      <c r="F114" s="683"/>
      <c r="G114" s="682"/>
      <c r="H114" s="683"/>
      <c r="I114" s="682"/>
      <c r="J114" s="683"/>
      <c r="K114" s="682"/>
      <c r="L114" s="683"/>
      <c r="M114" s="682"/>
      <c r="N114" s="683"/>
      <c r="O114" s="682"/>
    </row>
    <row r="115" spans="2:15">
      <c r="B115" s="683"/>
      <c r="C115" s="682"/>
      <c r="D115" s="683"/>
      <c r="E115" s="682"/>
      <c r="F115" s="683"/>
      <c r="G115" s="682"/>
      <c r="H115" s="683"/>
      <c r="I115" s="682"/>
      <c r="J115" s="683"/>
      <c r="K115" s="682"/>
      <c r="L115" s="683"/>
      <c r="M115" s="682"/>
      <c r="N115" s="683"/>
      <c r="O115" s="682"/>
    </row>
  </sheetData>
  <pageMargins left="0.7" right="0.7" top="0.5" bottom="0.5" header="0.3" footer="0.3"/>
  <pageSetup scale="98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W114"/>
  <sheetViews>
    <sheetView zoomScaleNormal="100" workbookViewId="0"/>
  </sheetViews>
  <sheetFormatPr defaultColWidth="11.7109375" defaultRowHeight="15"/>
  <cols>
    <col min="1" max="1" width="6.140625" style="627" customWidth="1"/>
    <col min="2" max="11" width="6.5703125" style="627" customWidth="1"/>
    <col min="12" max="15" width="6.7109375" style="627" customWidth="1"/>
    <col min="16" max="16" width="2" style="627" customWidth="1"/>
    <col min="17" max="205" width="11.7109375" style="627" customWidth="1"/>
    <col min="206" max="256" width="11.7109375" style="684"/>
    <col min="257" max="257" width="6.140625" style="684" customWidth="1"/>
    <col min="258" max="267" width="6.5703125" style="684" customWidth="1"/>
    <col min="268" max="271" width="6.7109375" style="684" customWidth="1"/>
    <col min="272" max="272" width="2" style="684" customWidth="1"/>
    <col min="273" max="461" width="11.7109375" style="684" customWidth="1"/>
    <col min="462" max="512" width="11.7109375" style="684"/>
    <col min="513" max="513" width="6.140625" style="684" customWidth="1"/>
    <col min="514" max="523" width="6.5703125" style="684" customWidth="1"/>
    <col min="524" max="527" width="6.7109375" style="684" customWidth="1"/>
    <col min="528" max="528" width="2" style="684" customWidth="1"/>
    <col min="529" max="717" width="11.7109375" style="684" customWidth="1"/>
    <col min="718" max="768" width="11.7109375" style="684"/>
    <col min="769" max="769" width="6.140625" style="684" customWidth="1"/>
    <col min="770" max="779" width="6.5703125" style="684" customWidth="1"/>
    <col min="780" max="783" width="6.7109375" style="684" customWidth="1"/>
    <col min="784" max="784" width="2" style="684" customWidth="1"/>
    <col min="785" max="973" width="11.7109375" style="684" customWidth="1"/>
    <col min="974" max="1024" width="11.7109375" style="684"/>
    <col min="1025" max="1025" width="6.140625" style="684" customWidth="1"/>
    <col min="1026" max="1035" width="6.5703125" style="684" customWidth="1"/>
    <col min="1036" max="1039" width="6.7109375" style="684" customWidth="1"/>
    <col min="1040" max="1040" width="2" style="684" customWidth="1"/>
    <col min="1041" max="1229" width="11.7109375" style="684" customWidth="1"/>
    <col min="1230" max="1280" width="11.7109375" style="684"/>
    <col min="1281" max="1281" width="6.140625" style="684" customWidth="1"/>
    <col min="1282" max="1291" width="6.5703125" style="684" customWidth="1"/>
    <col min="1292" max="1295" width="6.7109375" style="684" customWidth="1"/>
    <col min="1296" max="1296" width="2" style="684" customWidth="1"/>
    <col min="1297" max="1485" width="11.7109375" style="684" customWidth="1"/>
    <col min="1486" max="1536" width="11.7109375" style="684"/>
    <col min="1537" max="1537" width="6.140625" style="684" customWidth="1"/>
    <col min="1538" max="1547" width="6.5703125" style="684" customWidth="1"/>
    <col min="1548" max="1551" width="6.7109375" style="684" customWidth="1"/>
    <col min="1552" max="1552" width="2" style="684" customWidth="1"/>
    <col min="1553" max="1741" width="11.7109375" style="684" customWidth="1"/>
    <col min="1742" max="1792" width="11.7109375" style="684"/>
    <col min="1793" max="1793" width="6.140625" style="684" customWidth="1"/>
    <col min="1794" max="1803" width="6.5703125" style="684" customWidth="1"/>
    <col min="1804" max="1807" width="6.7109375" style="684" customWidth="1"/>
    <col min="1808" max="1808" width="2" style="684" customWidth="1"/>
    <col min="1809" max="1997" width="11.7109375" style="684" customWidth="1"/>
    <col min="1998" max="2048" width="11.7109375" style="684"/>
    <col min="2049" max="2049" width="6.140625" style="684" customWidth="1"/>
    <col min="2050" max="2059" width="6.5703125" style="684" customWidth="1"/>
    <col min="2060" max="2063" width="6.7109375" style="684" customWidth="1"/>
    <col min="2064" max="2064" width="2" style="684" customWidth="1"/>
    <col min="2065" max="2253" width="11.7109375" style="684" customWidth="1"/>
    <col min="2254" max="2304" width="11.7109375" style="684"/>
    <col min="2305" max="2305" width="6.140625" style="684" customWidth="1"/>
    <col min="2306" max="2315" width="6.5703125" style="684" customWidth="1"/>
    <col min="2316" max="2319" width="6.7109375" style="684" customWidth="1"/>
    <col min="2320" max="2320" width="2" style="684" customWidth="1"/>
    <col min="2321" max="2509" width="11.7109375" style="684" customWidth="1"/>
    <col min="2510" max="2560" width="11.7109375" style="684"/>
    <col min="2561" max="2561" width="6.140625" style="684" customWidth="1"/>
    <col min="2562" max="2571" width="6.5703125" style="684" customWidth="1"/>
    <col min="2572" max="2575" width="6.7109375" style="684" customWidth="1"/>
    <col min="2576" max="2576" width="2" style="684" customWidth="1"/>
    <col min="2577" max="2765" width="11.7109375" style="684" customWidth="1"/>
    <col min="2766" max="2816" width="11.7109375" style="684"/>
    <col min="2817" max="2817" width="6.140625" style="684" customWidth="1"/>
    <col min="2818" max="2827" width="6.5703125" style="684" customWidth="1"/>
    <col min="2828" max="2831" width="6.7109375" style="684" customWidth="1"/>
    <col min="2832" max="2832" width="2" style="684" customWidth="1"/>
    <col min="2833" max="3021" width="11.7109375" style="684" customWidth="1"/>
    <col min="3022" max="3072" width="11.7109375" style="684"/>
    <col min="3073" max="3073" width="6.140625" style="684" customWidth="1"/>
    <col min="3074" max="3083" width="6.5703125" style="684" customWidth="1"/>
    <col min="3084" max="3087" width="6.7109375" style="684" customWidth="1"/>
    <col min="3088" max="3088" width="2" style="684" customWidth="1"/>
    <col min="3089" max="3277" width="11.7109375" style="684" customWidth="1"/>
    <col min="3278" max="3328" width="11.7109375" style="684"/>
    <col min="3329" max="3329" width="6.140625" style="684" customWidth="1"/>
    <col min="3330" max="3339" width="6.5703125" style="684" customWidth="1"/>
    <col min="3340" max="3343" width="6.7109375" style="684" customWidth="1"/>
    <col min="3344" max="3344" width="2" style="684" customWidth="1"/>
    <col min="3345" max="3533" width="11.7109375" style="684" customWidth="1"/>
    <col min="3534" max="3584" width="11.7109375" style="684"/>
    <col min="3585" max="3585" width="6.140625" style="684" customWidth="1"/>
    <col min="3586" max="3595" width="6.5703125" style="684" customWidth="1"/>
    <col min="3596" max="3599" width="6.7109375" style="684" customWidth="1"/>
    <col min="3600" max="3600" width="2" style="684" customWidth="1"/>
    <col min="3601" max="3789" width="11.7109375" style="684" customWidth="1"/>
    <col min="3790" max="3840" width="11.7109375" style="684"/>
    <col min="3841" max="3841" width="6.140625" style="684" customWidth="1"/>
    <col min="3842" max="3851" width="6.5703125" style="684" customWidth="1"/>
    <col min="3852" max="3855" width="6.7109375" style="684" customWidth="1"/>
    <col min="3856" max="3856" width="2" style="684" customWidth="1"/>
    <col min="3857" max="4045" width="11.7109375" style="684" customWidth="1"/>
    <col min="4046" max="4096" width="11.7109375" style="684"/>
    <col min="4097" max="4097" width="6.140625" style="684" customWidth="1"/>
    <col min="4098" max="4107" width="6.5703125" style="684" customWidth="1"/>
    <col min="4108" max="4111" width="6.7109375" style="684" customWidth="1"/>
    <col min="4112" max="4112" width="2" style="684" customWidth="1"/>
    <col min="4113" max="4301" width="11.7109375" style="684" customWidth="1"/>
    <col min="4302" max="4352" width="11.7109375" style="684"/>
    <col min="4353" max="4353" width="6.140625" style="684" customWidth="1"/>
    <col min="4354" max="4363" width="6.5703125" style="684" customWidth="1"/>
    <col min="4364" max="4367" width="6.7109375" style="684" customWidth="1"/>
    <col min="4368" max="4368" width="2" style="684" customWidth="1"/>
    <col min="4369" max="4557" width="11.7109375" style="684" customWidth="1"/>
    <col min="4558" max="4608" width="11.7109375" style="684"/>
    <col min="4609" max="4609" width="6.140625" style="684" customWidth="1"/>
    <col min="4610" max="4619" width="6.5703125" style="684" customWidth="1"/>
    <col min="4620" max="4623" width="6.7109375" style="684" customWidth="1"/>
    <col min="4624" max="4624" width="2" style="684" customWidth="1"/>
    <col min="4625" max="4813" width="11.7109375" style="684" customWidth="1"/>
    <col min="4814" max="4864" width="11.7109375" style="684"/>
    <col min="4865" max="4865" width="6.140625" style="684" customWidth="1"/>
    <col min="4866" max="4875" width="6.5703125" style="684" customWidth="1"/>
    <col min="4876" max="4879" width="6.7109375" style="684" customWidth="1"/>
    <col min="4880" max="4880" width="2" style="684" customWidth="1"/>
    <col min="4881" max="5069" width="11.7109375" style="684" customWidth="1"/>
    <col min="5070" max="5120" width="11.7109375" style="684"/>
    <col min="5121" max="5121" width="6.140625" style="684" customWidth="1"/>
    <col min="5122" max="5131" width="6.5703125" style="684" customWidth="1"/>
    <col min="5132" max="5135" width="6.7109375" style="684" customWidth="1"/>
    <col min="5136" max="5136" width="2" style="684" customWidth="1"/>
    <col min="5137" max="5325" width="11.7109375" style="684" customWidth="1"/>
    <col min="5326" max="5376" width="11.7109375" style="684"/>
    <col min="5377" max="5377" width="6.140625" style="684" customWidth="1"/>
    <col min="5378" max="5387" width="6.5703125" style="684" customWidth="1"/>
    <col min="5388" max="5391" width="6.7109375" style="684" customWidth="1"/>
    <col min="5392" max="5392" width="2" style="684" customWidth="1"/>
    <col min="5393" max="5581" width="11.7109375" style="684" customWidth="1"/>
    <col min="5582" max="5632" width="11.7109375" style="684"/>
    <col min="5633" max="5633" width="6.140625" style="684" customWidth="1"/>
    <col min="5634" max="5643" width="6.5703125" style="684" customWidth="1"/>
    <col min="5644" max="5647" width="6.7109375" style="684" customWidth="1"/>
    <col min="5648" max="5648" width="2" style="684" customWidth="1"/>
    <col min="5649" max="5837" width="11.7109375" style="684" customWidth="1"/>
    <col min="5838" max="5888" width="11.7109375" style="684"/>
    <col min="5889" max="5889" width="6.140625" style="684" customWidth="1"/>
    <col min="5890" max="5899" width="6.5703125" style="684" customWidth="1"/>
    <col min="5900" max="5903" width="6.7109375" style="684" customWidth="1"/>
    <col min="5904" max="5904" width="2" style="684" customWidth="1"/>
    <col min="5905" max="6093" width="11.7109375" style="684" customWidth="1"/>
    <col min="6094" max="6144" width="11.7109375" style="684"/>
    <col min="6145" max="6145" width="6.140625" style="684" customWidth="1"/>
    <col min="6146" max="6155" width="6.5703125" style="684" customWidth="1"/>
    <col min="6156" max="6159" width="6.7109375" style="684" customWidth="1"/>
    <col min="6160" max="6160" width="2" style="684" customWidth="1"/>
    <col min="6161" max="6349" width="11.7109375" style="684" customWidth="1"/>
    <col min="6350" max="6400" width="11.7109375" style="684"/>
    <col min="6401" max="6401" width="6.140625" style="684" customWidth="1"/>
    <col min="6402" max="6411" width="6.5703125" style="684" customWidth="1"/>
    <col min="6412" max="6415" width="6.7109375" style="684" customWidth="1"/>
    <col min="6416" max="6416" width="2" style="684" customWidth="1"/>
    <col min="6417" max="6605" width="11.7109375" style="684" customWidth="1"/>
    <col min="6606" max="6656" width="11.7109375" style="684"/>
    <col min="6657" max="6657" width="6.140625" style="684" customWidth="1"/>
    <col min="6658" max="6667" width="6.5703125" style="684" customWidth="1"/>
    <col min="6668" max="6671" width="6.7109375" style="684" customWidth="1"/>
    <col min="6672" max="6672" width="2" style="684" customWidth="1"/>
    <col min="6673" max="6861" width="11.7109375" style="684" customWidth="1"/>
    <col min="6862" max="6912" width="11.7109375" style="684"/>
    <col min="6913" max="6913" width="6.140625" style="684" customWidth="1"/>
    <col min="6914" max="6923" width="6.5703125" style="684" customWidth="1"/>
    <col min="6924" max="6927" width="6.7109375" style="684" customWidth="1"/>
    <col min="6928" max="6928" width="2" style="684" customWidth="1"/>
    <col min="6929" max="7117" width="11.7109375" style="684" customWidth="1"/>
    <col min="7118" max="7168" width="11.7109375" style="684"/>
    <col min="7169" max="7169" width="6.140625" style="684" customWidth="1"/>
    <col min="7170" max="7179" width="6.5703125" style="684" customWidth="1"/>
    <col min="7180" max="7183" width="6.7109375" style="684" customWidth="1"/>
    <col min="7184" max="7184" width="2" style="684" customWidth="1"/>
    <col min="7185" max="7373" width="11.7109375" style="684" customWidth="1"/>
    <col min="7374" max="7424" width="11.7109375" style="684"/>
    <col min="7425" max="7425" width="6.140625" style="684" customWidth="1"/>
    <col min="7426" max="7435" width="6.5703125" style="684" customWidth="1"/>
    <col min="7436" max="7439" width="6.7109375" style="684" customWidth="1"/>
    <col min="7440" max="7440" width="2" style="684" customWidth="1"/>
    <col min="7441" max="7629" width="11.7109375" style="684" customWidth="1"/>
    <col min="7630" max="7680" width="11.7109375" style="684"/>
    <col min="7681" max="7681" width="6.140625" style="684" customWidth="1"/>
    <col min="7682" max="7691" width="6.5703125" style="684" customWidth="1"/>
    <col min="7692" max="7695" width="6.7109375" style="684" customWidth="1"/>
    <col min="7696" max="7696" width="2" style="684" customWidth="1"/>
    <col min="7697" max="7885" width="11.7109375" style="684" customWidth="1"/>
    <col min="7886" max="7936" width="11.7109375" style="684"/>
    <col min="7937" max="7937" width="6.140625" style="684" customWidth="1"/>
    <col min="7938" max="7947" width="6.5703125" style="684" customWidth="1"/>
    <col min="7948" max="7951" width="6.7109375" style="684" customWidth="1"/>
    <col min="7952" max="7952" width="2" style="684" customWidth="1"/>
    <col min="7953" max="8141" width="11.7109375" style="684" customWidth="1"/>
    <col min="8142" max="8192" width="11.7109375" style="684"/>
    <col min="8193" max="8193" width="6.140625" style="684" customWidth="1"/>
    <col min="8194" max="8203" width="6.5703125" style="684" customWidth="1"/>
    <col min="8204" max="8207" width="6.7109375" style="684" customWidth="1"/>
    <col min="8208" max="8208" width="2" style="684" customWidth="1"/>
    <col min="8209" max="8397" width="11.7109375" style="684" customWidth="1"/>
    <col min="8398" max="8448" width="11.7109375" style="684"/>
    <col min="8449" max="8449" width="6.140625" style="684" customWidth="1"/>
    <col min="8450" max="8459" width="6.5703125" style="684" customWidth="1"/>
    <col min="8460" max="8463" width="6.7109375" style="684" customWidth="1"/>
    <col min="8464" max="8464" width="2" style="684" customWidth="1"/>
    <col min="8465" max="8653" width="11.7109375" style="684" customWidth="1"/>
    <col min="8654" max="8704" width="11.7109375" style="684"/>
    <col min="8705" max="8705" width="6.140625" style="684" customWidth="1"/>
    <col min="8706" max="8715" width="6.5703125" style="684" customWidth="1"/>
    <col min="8716" max="8719" width="6.7109375" style="684" customWidth="1"/>
    <col min="8720" max="8720" width="2" style="684" customWidth="1"/>
    <col min="8721" max="8909" width="11.7109375" style="684" customWidth="1"/>
    <col min="8910" max="8960" width="11.7109375" style="684"/>
    <col min="8961" max="8961" width="6.140625" style="684" customWidth="1"/>
    <col min="8962" max="8971" width="6.5703125" style="684" customWidth="1"/>
    <col min="8972" max="8975" width="6.7109375" style="684" customWidth="1"/>
    <col min="8976" max="8976" width="2" style="684" customWidth="1"/>
    <col min="8977" max="9165" width="11.7109375" style="684" customWidth="1"/>
    <col min="9166" max="9216" width="11.7109375" style="684"/>
    <col min="9217" max="9217" width="6.140625" style="684" customWidth="1"/>
    <col min="9218" max="9227" width="6.5703125" style="684" customWidth="1"/>
    <col min="9228" max="9231" width="6.7109375" style="684" customWidth="1"/>
    <col min="9232" max="9232" width="2" style="684" customWidth="1"/>
    <col min="9233" max="9421" width="11.7109375" style="684" customWidth="1"/>
    <col min="9422" max="9472" width="11.7109375" style="684"/>
    <col min="9473" max="9473" width="6.140625" style="684" customWidth="1"/>
    <col min="9474" max="9483" width="6.5703125" style="684" customWidth="1"/>
    <col min="9484" max="9487" width="6.7109375" style="684" customWidth="1"/>
    <col min="9488" max="9488" width="2" style="684" customWidth="1"/>
    <col min="9489" max="9677" width="11.7109375" style="684" customWidth="1"/>
    <col min="9678" max="9728" width="11.7109375" style="684"/>
    <col min="9729" max="9729" width="6.140625" style="684" customWidth="1"/>
    <col min="9730" max="9739" width="6.5703125" style="684" customWidth="1"/>
    <col min="9740" max="9743" width="6.7109375" style="684" customWidth="1"/>
    <col min="9744" max="9744" width="2" style="684" customWidth="1"/>
    <col min="9745" max="9933" width="11.7109375" style="684" customWidth="1"/>
    <col min="9934" max="9984" width="11.7109375" style="684"/>
    <col min="9985" max="9985" width="6.140625" style="684" customWidth="1"/>
    <col min="9986" max="9995" width="6.5703125" style="684" customWidth="1"/>
    <col min="9996" max="9999" width="6.7109375" style="684" customWidth="1"/>
    <col min="10000" max="10000" width="2" style="684" customWidth="1"/>
    <col min="10001" max="10189" width="11.7109375" style="684" customWidth="1"/>
    <col min="10190" max="10240" width="11.7109375" style="684"/>
    <col min="10241" max="10241" width="6.140625" style="684" customWidth="1"/>
    <col min="10242" max="10251" width="6.5703125" style="684" customWidth="1"/>
    <col min="10252" max="10255" width="6.7109375" style="684" customWidth="1"/>
    <col min="10256" max="10256" width="2" style="684" customWidth="1"/>
    <col min="10257" max="10445" width="11.7109375" style="684" customWidth="1"/>
    <col min="10446" max="10496" width="11.7109375" style="684"/>
    <col min="10497" max="10497" width="6.140625" style="684" customWidth="1"/>
    <col min="10498" max="10507" width="6.5703125" style="684" customWidth="1"/>
    <col min="10508" max="10511" width="6.7109375" style="684" customWidth="1"/>
    <col min="10512" max="10512" width="2" style="684" customWidth="1"/>
    <col min="10513" max="10701" width="11.7109375" style="684" customWidth="1"/>
    <col min="10702" max="10752" width="11.7109375" style="684"/>
    <col min="10753" max="10753" width="6.140625" style="684" customWidth="1"/>
    <col min="10754" max="10763" width="6.5703125" style="684" customWidth="1"/>
    <col min="10764" max="10767" width="6.7109375" style="684" customWidth="1"/>
    <col min="10768" max="10768" width="2" style="684" customWidth="1"/>
    <col min="10769" max="10957" width="11.7109375" style="684" customWidth="1"/>
    <col min="10958" max="11008" width="11.7109375" style="684"/>
    <col min="11009" max="11009" width="6.140625" style="684" customWidth="1"/>
    <col min="11010" max="11019" width="6.5703125" style="684" customWidth="1"/>
    <col min="11020" max="11023" width="6.7109375" style="684" customWidth="1"/>
    <col min="11024" max="11024" width="2" style="684" customWidth="1"/>
    <col min="11025" max="11213" width="11.7109375" style="684" customWidth="1"/>
    <col min="11214" max="11264" width="11.7109375" style="684"/>
    <col min="11265" max="11265" width="6.140625" style="684" customWidth="1"/>
    <col min="11266" max="11275" width="6.5703125" style="684" customWidth="1"/>
    <col min="11276" max="11279" width="6.7109375" style="684" customWidth="1"/>
    <col min="11280" max="11280" width="2" style="684" customWidth="1"/>
    <col min="11281" max="11469" width="11.7109375" style="684" customWidth="1"/>
    <col min="11470" max="11520" width="11.7109375" style="684"/>
    <col min="11521" max="11521" width="6.140625" style="684" customWidth="1"/>
    <col min="11522" max="11531" width="6.5703125" style="684" customWidth="1"/>
    <col min="11532" max="11535" width="6.7109375" style="684" customWidth="1"/>
    <col min="11536" max="11536" width="2" style="684" customWidth="1"/>
    <col min="11537" max="11725" width="11.7109375" style="684" customWidth="1"/>
    <col min="11726" max="11776" width="11.7109375" style="684"/>
    <col min="11777" max="11777" width="6.140625" style="684" customWidth="1"/>
    <col min="11778" max="11787" width="6.5703125" style="684" customWidth="1"/>
    <col min="11788" max="11791" width="6.7109375" style="684" customWidth="1"/>
    <col min="11792" max="11792" width="2" style="684" customWidth="1"/>
    <col min="11793" max="11981" width="11.7109375" style="684" customWidth="1"/>
    <col min="11982" max="12032" width="11.7109375" style="684"/>
    <col min="12033" max="12033" width="6.140625" style="684" customWidth="1"/>
    <col min="12034" max="12043" width="6.5703125" style="684" customWidth="1"/>
    <col min="12044" max="12047" width="6.7109375" style="684" customWidth="1"/>
    <col min="12048" max="12048" width="2" style="684" customWidth="1"/>
    <col min="12049" max="12237" width="11.7109375" style="684" customWidth="1"/>
    <col min="12238" max="12288" width="11.7109375" style="684"/>
    <col min="12289" max="12289" width="6.140625" style="684" customWidth="1"/>
    <col min="12290" max="12299" width="6.5703125" style="684" customWidth="1"/>
    <col min="12300" max="12303" width="6.7109375" style="684" customWidth="1"/>
    <col min="12304" max="12304" width="2" style="684" customWidth="1"/>
    <col min="12305" max="12493" width="11.7109375" style="684" customWidth="1"/>
    <col min="12494" max="12544" width="11.7109375" style="684"/>
    <col min="12545" max="12545" width="6.140625" style="684" customWidth="1"/>
    <col min="12546" max="12555" width="6.5703125" style="684" customWidth="1"/>
    <col min="12556" max="12559" width="6.7109375" style="684" customWidth="1"/>
    <col min="12560" max="12560" width="2" style="684" customWidth="1"/>
    <col min="12561" max="12749" width="11.7109375" style="684" customWidth="1"/>
    <col min="12750" max="12800" width="11.7109375" style="684"/>
    <col min="12801" max="12801" width="6.140625" style="684" customWidth="1"/>
    <col min="12802" max="12811" width="6.5703125" style="684" customWidth="1"/>
    <col min="12812" max="12815" width="6.7109375" style="684" customWidth="1"/>
    <col min="12816" max="12816" width="2" style="684" customWidth="1"/>
    <col min="12817" max="13005" width="11.7109375" style="684" customWidth="1"/>
    <col min="13006" max="13056" width="11.7109375" style="684"/>
    <col min="13057" max="13057" width="6.140625" style="684" customWidth="1"/>
    <col min="13058" max="13067" width="6.5703125" style="684" customWidth="1"/>
    <col min="13068" max="13071" width="6.7109375" style="684" customWidth="1"/>
    <col min="13072" max="13072" width="2" style="684" customWidth="1"/>
    <col min="13073" max="13261" width="11.7109375" style="684" customWidth="1"/>
    <col min="13262" max="13312" width="11.7109375" style="684"/>
    <col min="13313" max="13313" width="6.140625" style="684" customWidth="1"/>
    <col min="13314" max="13323" width="6.5703125" style="684" customWidth="1"/>
    <col min="13324" max="13327" width="6.7109375" style="684" customWidth="1"/>
    <col min="13328" max="13328" width="2" style="684" customWidth="1"/>
    <col min="13329" max="13517" width="11.7109375" style="684" customWidth="1"/>
    <col min="13518" max="13568" width="11.7109375" style="684"/>
    <col min="13569" max="13569" width="6.140625" style="684" customWidth="1"/>
    <col min="13570" max="13579" width="6.5703125" style="684" customWidth="1"/>
    <col min="13580" max="13583" width="6.7109375" style="684" customWidth="1"/>
    <col min="13584" max="13584" width="2" style="684" customWidth="1"/>
    <col min="13585" max="13773" width="11.7109375" style="684" customWidth="1"/>
    <col min="13774" max="13824" width="11.7109375" style="684"/>
    <col min="13825" max="13825" width="6.140625" style="684" customWidth="1"/>
    <col min="13826" max="13835" width="6.5703125" style="684" customWidth="1"/>
    <col min="13836" max="13839" width="6.7109375" style="684" customWidth="1"/>
    <col min="13840" max="13840" width="2" style="684" customWidth="1"/>
    <col min="13841" max="14029" width="11.7109375" style="684" customWidth="1"/>
    <col min="14030" max="14080" width="11.7109375" style="684"/>
    <col min="14081" max="14081" width="6.140625" style="684" customWidth="1"/>
    <col min="14082" max="14091" width="6.5703125" style="684" customWidth="1"/>
    <col min="14092" max="14095" width="6.7109375" style="684" customWidth="1"/>
    <col min="14096" max="14096" width="2" style="684" customWidth="1"/>
    <col min="14097" max="14285" width="11.7109375" style="684" customWidth="1"/>
    <col min="14286" max="14336" width="11.7109375" style="684"/>
    <col min="14337" max="14337" width="6.140625" style="684" customWidth="1"/>
    <col min="14338" max="14347" width="6.5703125" style="684" customWidth="1"/>
    <col min="14348" max="14351" width="6.7109375" style="684" customWidth="1"/>
    <col min="14352" max="14352" width="2" style="684" customWidth="1"/>
    <col min="14353" max="14541" width="11.7109375" style="684" customWidth="1"/>
    <col min="14542" max="14592" width="11.7109375" style="684"/>
    <col min="14593" max="14593" width="6.140625" style="684" customWidth="1"/>
    <col min="14594" max="14603" width="6.5703125" style="684" customWidth="1"/>
    <col min="14604" max="14607" width="6.7109375" style="684" customWidth="1"/>
    <col min="14608" max="14608" width="2" style="684" customWidth="1"/>
    <col min="14609" max="14797" width="11.7109375" style="684" customWidth="1"/>
    <col min="14798" max="14848" width="11.7109375" style="684"/>
    <col min="14849" max="14849" width="6.140625" style="684" customWidth="1"/>
    <col min="14850" max="14859" width="6.5703125" style="684" customWidth="1"/>
    <col min="14860" max="14863" width="6.7109375" style="684" customWidth="1"/>
    <col min="14864" max="14864" width="2" style="684" customWidth="1"/>
    <col min="14865" max="15053" width="11.7109375" style="684" customWidth="1"/>
    <col min="15054" max="15104" width="11.7109375" style="684"/>
    <col min="15105" max="15105" width="6.140625" style="684" customWidth="1"/>
    <col min="15106" max="15115" width="6.5703125" style="684" customWidth="1"/>
    <col min="15116" max="15119" width="6.7109375" style="684" customWidth="1"/>
    <col min="15120" max="15120" width="2" style="684" customWidth="1"/>
    <col min="15121" max="15309" width="11.7109375" style="684" customWidth="1"/>
    <col min="15310" max="15360" width="11.7109375" style="684"/>
    <col min="15361" max="15361" width="6.140625" style="684" customWidth="1"/>
    <col min="15362" max="15371" width="6.5703125" style="684" customWidth="1"/>
    <col min="15372" max="15375" width="6.7109375" style="684" customWidth="1"/>
    <col min="15376" max="15376" width="2" style="684" customWidth="1"/>
    <col min="15377" max="15565" width="11.7109375" style="684" customWidth="1"/>
    <col min="15566" max="15616" width="11.7109375" style="684"/>
    <col min="15617" max="15617" width="6.140625" style="684" customWidth="1"/>
    <col min="15618" max="15627" width="6.5703125" style="684" customWidth="1"/>
    <col min="15628" max="15631" width="6.7109375" style="684" customWidth="1"/>
    <col min="15632" max="15632" width="2" style="684" customWidth="1"/>
    <col min="15633" max="15821" width="11.7109375" style="684" customWidth="1"/>
    <col min="15822" max="15872" width="11.7109375" style="684"/>
    <col min="15873" max="15873" width="6.140625" style="684" customWidth="1"/>
    <col min="15874" max="15883" width="6.5703125" style="684" customWidth="1"/>
    <col min="15884" max="15887" width="6.7109375" style="684" customWidth="1"/>
    <col min="15888" max="15888" width="2" style="684" customWidth="1"/>
    <col min="15889" max="16077" width="11.7109375" style="684" customWidth="1"/>
    <col min="16078" max="16128" width="11.7109375" style="684"/>
    <col min="16129" max="16129" width="6.140625" style="684" customWidth="1"/>
    <col min="16130" max="16139" width="6.5703125" style="684" customWidth="1"/>
    <col min="16140" max="16143" width="6.7109375" style="684" customWidth="1"/>
    <col min="16144" max="16144" width="2" style="684" customWidth="1"/>
    <col min="16145" max="16333" width="11.7109375" style="684" customWidth="1"/>
    <col min="16334" max="16384" width="11.7109375" style="684"/>
  </cols>
  <sheetData>
    <row r="1" spans="1:27" ht="18">
      <c r="A1" s="621"/>
      <c r="B1" s="623"/>
      <c r="C1" s="623"/>
      <c r="D1" s="623"/>
      <c r="E1" s="623"/>
      <c r="F1" s="623"/>
      <c r="G1" s="623"/>
      <c r="H1" s="623"/>
      <c r="I1" s="623"/>
      <c r="J1" s="623"/>
      <c r="K1" s="623"/>
      <c r="L1" s="623"/>
      <c r="M1" s="623"/>
      <c r="N1" s="623"/>
      <c r="O1" s="625" t="s">
        <v>459</v>
      </c>
      <c r="P1" s="626"/>
    </row>
    <row r="2" spans="1:27" ht="15.75">
      <c r="A2" s="628"/>
      <c r="B2" s="623"/>
      <c r="C2" s="623"/>
      <c r="D2" s="623"/>
      <c r="E2" s="623"/>
      <c r="F2" s="623"/>
      <c r="G2" s="623"/>
      <c r="H2" s="623"/>
      <c r="I2" s="623"/>
      <c r="J2" s="623"/>
      <c r="K2" s="623"/>
      <c r="L2" s="623"/>
      <c r="M2" s="623"/>
      <c r="N2" s="623"/>
      <c r="O2" s="630" t="s">
        <v>608</v>
      </c>
      <c r="P2" s="626"/>
    </row>
    <row r="3" spans="1:27">
      <c r="A3" s="631">
        <v>2015</v>
      </c>
      <c r="B3" s="1884" t="s">
        <v>609</v>
      </c>
      <c r="C3" s="1885"/>
      <c r="D3" s="1885"/>
      <c r="E3" s="1885"/>
      <c r="F3" s="1885"/>
      <c r="G3" s="1885"/>
      <c r="H3" s="1885"/>
      <c r="I3" s="1885"/>
      <c r="J3" s="1885"/>
      <c r="K3" s="1885"/>
      <c r="L3" s="1885"/>
      <c r="M3" s="1885"/>
      <c r="N3" s="1885"/>
      <c r="O3" s="1885"/>
      <c r="P3" s="837"/>
      <c r="Q3" s="827"/>
      <c r="R3" s="827"/>
      <c r="S3" s="827"/>
      <c r="T3" s="827"/>
      <c r="U3" s="827"/>
      <c r="V3" s="827"/>
      <c r="W3" s="827"/>
      <c r="X3" s="827"/>
      <c r="Y3" s="827"/>
      <c r="Z3" s="827"/>
      <c r="AA3" s="827"/>
    </row>
    <row r="4" spans="1:27" ht="11.45" customHeight="1">
      <c r="A4" s="632" t="s">
        <v>422</v>
      </c>
      <c r="B4" s="816" t="s">
        <v>610</v>
      </c>
      <c r="C4" s="816"/>
      <c r="D4" s="634" t="s">
        <v>611</v>
      </c>
      <c r="E4" s="634"/>
      <c r="F4" s="634" t="s">
        <v>612</v>
      </c>
      <c r="G4" s="816"/>
      <c r="H4" s="634" t="s">
        <v>613</v>
      </c>
      <c r="I4" s="634"/>
      <c r="J4" s="634" t="s">
        <v>614</v>
      </c>
      <c r="K4" s="634"/>
      <c r="L4" s="1886" t="s">
        <v>615</v>
      </c>
      <c r="M4" s="1887"/>
      <c r="N4" s="1886" t="s">
        <v>616</v>
      </c>
      <c r="O4" s="1887"/>
      <c r="P4" s="626"/>
    </row>
    <row r="5" spans="1:27" ht="11.45" customHeight="1">
      <c r="A5" s="635" t="s">
        <v>428</v>
      </c>
      <c r="B5" s="817" t="s">
        <v>171</v>
      </c>
      <c r="C5" s="817" t="s">
        <v>230</v>
      </c>
      <c r="D5" s="817" t="s">
        <v>171</v>
      </c>
      <c r="E5" s="817" t="s">
        <v>230</v>
      </c>
      <c r="F5" s="817" t="s">
        <v>171</v>
      </c>
      <c r="G5" s="838" t="s">
        <v>230</v>
      </c>
      <c r="H5" s="817" t="s">
        <v>171</v>
      </c>
      <c r="I5" s="817" t="s">
        <v>230</v>
      </c>
      <c r="J5" s="817" t="s">
        <v>171</v>
      </c>
      <c r="K5" s="817" t="s">
        <v>230</v>
      </c>
      <c r="L5" s="817" t="s">
        <v>171</v>
      </c>
      <c r="M5" s="817" t="s">
        <v>230</v>
      </c>
      <c r="N5" s="817" t="s">
        <v>171</v>
      </c>
      <c r="O5" s="817" t="s">
        <v>230</v>
      </c>
      <c r="P5" s="626"/>
    </row>
    <row r="6" spans="1:27" ht="6" customHeight="1">
      <c r="A6" s="639"/>
      <c r="B6" s="639"/>
      <c r="C6" s="639"/>
      <c r="D6" s="639"/>
      <c r="E6" s="639"/>
      <c r="F6" s="639"/>
      <c r="G6" s="639"/>
      <c r="H6" s="639"/>
      <c r="I6" s="639"/>
      <c r="J6" s="639"/>
      <c r="K6" s="639"/>
      <c r="L6" s="639"/>
      <c r="M6" s="639"/>
      <c r="N6" s="639"/>
      <c r="O6" s="639"/>
      <c r="P6" s="626"/>
    </row>
    <row r="7" spans="1:27" ht="11.45" customHeight="1">
      <c r="A7" s="641">
        <v>42372</v>
      </c>
      <c r="B7" s="795">
        <v>41.56035</v>
      </c>
      <c r="C7" s="796">
        <v>298.05</v>
      </c>
      <c r="D7" s="795">
        <v>47.292400000000001</v>
      </c>
      <c r="E7" s="796">
        <v>275.08999999999997</v>
      </c>
      <c r="F7" s="795">
        <v>3.7625000000000002</v>
      </c>
      <c r="G7" s="796">
        <v>247.93</v>
      </c>
      <c r="H7" s="795">
        <v>7.5911749999999998</v>
      </c>
      <c r="I7" s="796">
        <v>225.92</v>
      </c>
      <c r="J7" s="795"/>
      <c r="K7" s="796"/>
      <c r="L7" s="795">
        <v>20.141200000000001</v>
      </c>
      <c r="M7" s="796">
        <v>168.42</v>
      </c>
      <c r="N7" s="795">
        <v>33.595174999999998</v>
      </c>
      <c r="O7" s="796">
        <v>100.08</v>
      </c>
      <c r="P7" s="680"/>
      <c r="Q7" s="839"/>
    </row>
    <row r="8" spans="1:27" ht="11.45" customHeight="1">
      <c r="A8" s="641">
        <v>42379</v>
      </c>
      <c r="B8" s="763">
        <v>55.309575000000002</v>
      </c>
      <c r="C8" s="768">
        <v>300.23</v>
      </c>
      <c r="D8" s="769">
        <v>72.114900000000006</v>
      </c>
      <c r="E8" s="768">
        <v>277.12</v>
      </c>
      <c r="F8" s="769">
        <v>6.9749999999999996</v>
      </c>
      <c r="G8" s="768">
        <v>248.27</v>
      </c>
      <c r="H8" s="769">
        <v>11.771075</v>
      </c>
      <c r="I8" s="768">
        <v>226.64</v>
      </c>
      <c r="J8" s="769"/>
      <c r="K8" s="764"/>
      <c r="L8" s="763">
        <v>23.081475000000001</v>
      </c>
      <c r="M8" s="764">
        <v>168.64</v>
      </c>
      <c r="N8" s="763">
        <v>40.178825000000003</v>
      </c>
      <c r="O8" s="764">
        <v>119.94</v>
      </c>
      <c r="P8" s="680"/>
      <c r="Q8" s="839"/>
    </row>
    <row r="9" spans="1:27" ht="11.45" customHeight="1">
      <c r="A9" s="641">
        <v>42386</v>
      </c>
      <c r="B9" s="763">
        <v>62.25215</v>
      </c>
      <c r="C9" s="768">
        <v>301.83999999999997</v>
      </c>
      <c r="D9" s="769">
        <v>57.801375</v>
      </c>
      <c r="E9" s="768">
        <v>280.27999999999997</v>
      </c>
      <c r="F9" s="769">
        <v>7.42</v>
      </c>
      <c r="G9" s="768">
        <v>252.8</v>
      </c>
      <c r="H9" s="769">
        <v>8.4474750000000007</v>
      </c>
      <c r="I9" s="768">
        <v>227.98</v>
      </c>
      <c r="J9" s="769"/>
      <c r="K9" s="764"/>
      <c r="L9" s="763">
        <v>28.081099999999999</v>
      </c>
      <c r="M9" s="764">
        <v>172.55</v>
      </c>
      <c r="N9" s="763">
        <v>46.994374999999998</v>
      </c>
      <c r="O9" s="764">
        <v>140.38</v>
      </c>
      <c r="P9" s="680"/>
      <c r="Q9" s="839"/>
    </row>
    <row r="10" spans="1:27" ht="11.45" customHeight="1">
      <c r="A10" s="641">
        <v>42393</v>
      </c>
      <c r="B10" s="798">
        <v>46.466425000000001</v>
      </c>
      <c r="C10" s="799">
        <v>302.68</v>
      </c>
      <c r="D10" s="798">
        <v>46.481999999999999</v>
      </c>
      <c r="E10" s="799">
        <v>281.97000000000003</v>
      </c>
      <c r="F10" s="798">
        <v>7.3875000000000002</v>
      </c>
      <c r="G10" s="799">
        <v>255.16</v>
      </c>
      <c r="H10" s="798">
        <v>5.8453249999999999</v>
      </c>
      <c r="I10" s="799">
        <v>229.06</v>
      </c>
      <c r="J10" s="798"/>
      <c r="K10" s="799"/>
      <c r="L10" s="798">
        <v>32.729950000000002</v>
      </c>
      <c r="M10" s="799">
        <v>171.69</v>
      </c>
      <c r="N10" s="798">
        <v>48.408499999999997</v>
      </c>
      <c r="O10" s="799">
        <v>143.12</v>
      </c>
      <c r="P10" s="680"/>
      <c r="Q10" s="839"/>
    </row>
    <row r="11" spans="1:27" ht="11.45" customHeight="1">
      <c r="A11" s="641">
        <v>42400</v>
      </c>
      <c r="B11" s="750">
        <v>76.518749999999997</v>
      </c>
      <c r="C11" s="761">
        <v>303.51</v>
      </c>
      <c r="D11" s="750">
        <v>74.921449999999993</v>
      </c>
      <c r="E11" s="761">
        <v>281.79000000000002</v>
      </c>
      <c r="F11" s="750">
        <v>6.65</v>
      </c>
      <c r="G11" s="761">
        <v>254.63</v>
      </c>
      <c r="H11" s="750">
        <v>7.8547500000000001</v>
      </c>
      <c r="I11" s="761">
        <v>229.46</v>
      </c>
      <c r="J11" s="750"/>
      <c r="K11" s="761"/>
      <c r="L11" s="750">
        <v>38.962175000000002</v>
      </c>
      <c r="M11" s="761">
        <v>163.84</v>
      </c>
      <c r="N11" s="750">
        <v>101.08735</v>
      </c>
      <c r="O11" s="761">
        <v>114.39</v>
      </c>
      <c r="P11" s="680"/>
      <c r="Q11" s="839"/>
    </row>
    <row r="12" spans="1:27" ht="11.45" customHeight="1">
      <c r="A12" s="641">
        <v>42407</v>
      </c>
      <c r="B12" s="750">
        <v>64.622299999999996</v>
      </c>
      <c r="C12" s="751">
        <v>297.05</v>
      </c>
      <c r="D12" s="752">
        <v>54.300075</v>
      </c>
      <c r="E12" s="751">
        <v>273.2</v>
      </c>
      <c r="F12" s="752">
        <v>6.55</v>
      </c>
      <c r="G12" s="751">
        <v>251.5</v>
      </c>
      <c r="H12" s="752">
        <v>7.321275</v>
      </c>
      <c r="I12" s="751">
        <v>228.81</v>
      </c>
      <c r="J12" s="752"/>
      <c r="K12" s="761"/>
      <c r="L12" s="750">
        <v>24.761075000000002</v>
      </c>
      <c r="M12" s="761">
        <v>160.19</v>
      </c>
      <c r="N12" s="750">
        <v>84.798249999999996</v>
      </c>
      <c r="O12" s="761">
        <v>97.47</v>
      </c>
      <c r="P12" s="680"/>
      <c r="Q12" s="839"/>
    </row>
    <row r="13" spans="1:27" ht="11.45" customHeight="1">
      <c r="A13" s="641">
        <v>42414</v>
      </c>
      <c r="B13" s="750">
        <v>43.572850000000003</v>
      </c>
      <c r="C13" s="751">
        <v>294.05</v>
      </c>
      <c r="D13" s="752">
        <v>54.458125000000003</v>
      </c>
      <c r="E13" s="751">
        <v>267.63</v>
      </c>
      <c r="F13" s="752">
        <v>7.85</v>
      </c>
      <c r="G13" s="751">
        <v>247.79</v>
      </c>
      <c r="H13" s="752">
        <v>7.6468249999999998</v>
      </c>
      <c r="I13" s="751">
        <v>228.71</v>
      </c>
      <c r="J13" s="752"/>
      <c r="K13" s="761"/>
      <c r="L13" s="750">
        <v>32.759900000000002</v>
      </c>
      <c r="M13" s="761">
        <v>158.94999999999999</v>
      </c>
      <c r="N13" s="750">
        <v>113.410725</v>
      </c>
      <c r="O13" s="761">
        <v>89.19</v>
      </c>
      <c r="P13" s="680"/>
      <c r="Q13" s="839"/>
    </row>
    <row r="14" spans="1:27" ht="11.45" customHeight="1">
      <c r="A14" s="641">
        <v>42421</v>
      </c>
      <c r="B14" s="798">
        <v>45.86985</v>
      </c>
      <c r="C14" s="799">
        <v>291.74</v>
      </c>
      <c r="D14" s="798">
        <v>73.537000000000006</v>
      </c>
      <c r="E14" s="799">
        <v>268.42</v>
      </c>
      <c r="F14" s="798">
        <v>8.1750000000000007</v>
      </c>
      <c r="G14" s="799">
        <v>243.38</v>
      </c>
      <c r="H14" s="798">
        <v>6.7240000000000002</v>
      </c>
      <c r="I14" s="799">
        <v>228.35</v>
      </c>
      <c r="J14" s="798"/>
      <c r="K14" s="799"/>
      <c r="L14" s="798">
        <v>23.9374</v>
      </c>
      <c r="M14" s="799">
        <v>156.5</v>
      </c>
      <c r="N14" s="798">
        <v>100.12260000000001</v>
      </c>
      <c r="O14" s="799">
        <v>83.78</v>
      </c>
      <c r="P14" s="680"/>
      <c r="Q14" s="839"/>
    </row>
    <row r="15" spans="1:27" ht="11.45" customHeight="1">
      <c r="A15" s="641">
        <v>42428</v>
      </c>
      <c r="B15" s="750">
        <v>44.204149999999998</v>
      </c>
      <c r="C15" s="761">
        <v>291.3</v>
      </c>
      <c r="D15" s="750">
        <v>58.933974999999997</v>
      </c>
      <c r="E15" s="761">
        <v>268.48</v>
      </c>
      <c r="F15" s="750">
        <v>7.7</v>
      </c>
      <c r="G15" s="761">
        <v>243.55</v>
      </c>
      <c r="H15" s="750">
        <v>9.0078499999999995</v>
      </c>
      <c r="I15" s="761">
        <v>225.87</v>
      </c>
      <c r="J15" s="750"/>
      <c r="K15" s="761"/>
      <c r="L15" s="750">
        <v>22.001374999999999</v>
      </c>
      <c r="M15" s="761">
        <v>153.52000000000001</v>
      </c>
      <c r="N15" s="750">
        <v>53.058950000000003</v>
      </c>
      <c r="O15" s="761">
        <v>88.94</v>
      </c>
      <c r="P15" s="680"/>
      <c r="Q15" s="839"/>
    </row>
    <row r="16" spans="1:27" ht="11.45" customHeight="1">
      <c r="A16" s="641">
        <v>42435</v>
      </c>
      <c r="B16" s="750">
        <v>43.085900000000002</v>
      </c>
      <c r="C16" s="751">
        <v>292.52999999999997</v>
      </c>
      <c r="D16" s="752">
        <v>64.382774999999995</v>
      </c>
      <c r="E16" s="751">
        <v>268.73</v>
      </c>
      <c r="F16" s="752">
        <v>7.9249999999999998</v>
      </c>
      <c r="G16" s="751">
        <v>244.1</v>
      </c>
      <c r="H16" s="752">
        <v>11.192724999999999</v>
      </c>
      <c r="I16" s="751">
        <v>223.63</v>
      </c>
      <c r="J16" s="752"/>
      <c r="K16" s="761"/>
      <c r="L16" s="750">
        <v>29.833475</v>
      </c>
      <c r="M16" s="761">
        <v>149.66</v>
      </c>
      <c r="N16" s="750">
        <v>61.49</v>
      </c>
      <c r="O16" s="761">
        <v>89.63</v>
      </c>
      <c r="P16" s="680"/>
      <c r="Q16" s="839"/>
    </row>
    <row r="17" spans="1:17" ht="11.45" customHeight="1">
      <c r="A17" s="641">
        <v>42442</v>
      </c>
      <c r="B17" s="750">
        <v>38.1783</v>
      </c>
      <c r="C17" s="751">
        <v>294.45</v>
      </c>
      <c r="D17" s="752">
        <v>57.387999999999998</v>
      </c>
      <c r="E17" s="751">
        <v>270.33</v>
      </c>
      <c r="F17" s="752">
        <v>7.3624999999999998</v>
      </c>
      <c r="G17" s="751">
        <v>242.93</v>
      </c>
      <c r="H17" s="752">
        <v>5.731325</v>
      </c>
      <c r="I17" s="751">
        <v>223.78</v>
      </c>
      <c r="J17" s="752"/>
      <c r="K17" s="761"/>
      <c r="L17" s="750">
        <v>25.950125</v>
      </c>
      <c r="M17" s="761">
        <v>145.78</v>
      </c>
      <c r="N17" s="750">
        <v>70.308700000000002</v>
      </c>
      <c r="O17" s="761">
        <v>88.48</v>
      </c>
      <c r="P17" s="680"/>
      <c r="Q17" s="839"/>
    </row>
    <row r="18" spans="1:17" ht="11.45" customHeight="1">
      <c r="A18" s="641">
        <v>42449</v>
      </c>
      <c r="B18" s="798">
        <v>45.233400000000003</v>
      </c>
      <c r="C18" s="799">
        <v>295.2</v>
      </c>
      <c r="D18" s="798">
        <v>53.201675000000002</v>
      </c>
      <c r="E18" s="799">
        <v>271.02999999999997</v>
      </c>
      <c r="F18" s="798">
        <v>6.3</v>
      </c>
      <c r="G18" s="799">
        <v>242</v>
      </c>
      <c r="H18" s="798">
        <v>8.1818500000000007</v>
      </c>
      <c r="I18" s="799">
        <v>223.75</v>
      </c>
      <c r="J18" s="798"/>
      <c r="K18" s="799"/>
      <c r="L18" s="798">
        <v>31.483550000000001</v>
      </c>
      <c r="M18" s="799">
        <v>142.80000000000001</v>
      </c>
      <c r="N18" s="798">
        <v>58.682549999999999</v>
      </c>
      <c r="O18" s="799">
        <v>86.61</v>
      </c>
      <c r="P18" s="680"/>
      <c r="Q18" s="839"/>
    </row>
    <row r="19" spans="1:17" ht="11.45" customHeight="1">
      <c r="A19" s="641">
        <v>42456</v>
      </c>
      <c r="B19" s="750">
        <v>47.3307</v>
      </c>
      <c r="C19" s="761">
        <v>296.33</v>
      </c>
      <c r="D19" s="750">
        <v>62.205399999999997</v>
      </c>
      <c r="E19" s="761">
        <v>270.32</v>
      </c>
      <c r="F19" s="750">
        <v>6.3</v>
      </c>
      <c r="G19" s="761">
        <v>242</v>
      </c>
      <c r="H19" s="750">
        <v>6.0598749999999999</v>
      </c>
      <c r="I19" s="761">
        <v>223.52</v>
      </c>
      <c r="J19" s="750"/>
      <c r="K19" s="761"/>
      <c r="L19" s="750">
        <v>36.936700000000002</v>
      </c>
      <c r="M19" s="761">
        <v>138.51</v>
      </c>
      <c r="N19" s="750">
        <v>94.248000000000005</v>
      </c>
      <c r="O19" s="761">
        <v>87.29</v>
      </c>
      <c r="P19" s="680"/>
      <c r="Q19" s="839"/>
    </row>
    <row r="20" spans="1:17" ht="11.45" customHeight="1">
      <c r="A20" s="641">
        <v>42463</v>
      </c>
      <c r="B20" s="750">
        <v>35.909149999999997</v>
      </c>
      <c r="C20" s="751">
        <v>295.95999999999998</v>
      </c>
      <c r="D20" s="752">
        <v>63.665900000000001</v>
      </c>
      <c r="E20" s="751">
        <v>270.88</v>
      </c>
      <c r="F20" s="752">
        <v>8.5239999999999991</v>
      </c>
      <c r="G20" s="751">
        <v>243.89</v>
      </c>
      <c r="H20" s="752">
        <v>7.3009500000000003</v>
      </c>
      <c r="I20" s="751">
        <v>223.02</v>
      </c>
      <c r="J20" s="752"/>
      <c r="K20" s="761"/>
      <c r="L20" s="750">
        <v>38.134599999999999</v>
      </c>
      <c r="M20" s="761">
        <v>136.33000000000001</v>
      </c>
      <c r="N20" s="750">
        <v>34.391925000000001</v>
      </c>
      <c r="O20" s="761">
        <v>104.68</v>
      </c>
      <c r="P20" s="680"/>
      <c r="Q20" s="839"/>
    </row>
    <row r="21" spans="1:17" ht="11.45" customHeight="1">
      <c r="A21" s="641">
        <v>42470</v>
      </c>
      <c r="B21" s="750">
        <v>46.304974999999999</v>
      </c>
      <c r="C21" s="751">
        <v>295.55</v>
      </c>
      <c r="D21" s="752">
        <v>69.655249999999995</v>
      </c>
      <c r="E21" s="751">
        <v>270.01</v>
      </c>
      <c r="F21" s="752">
        <v>6.3</v>
      </c>
      <c r="G21" s="751">
        <v>242</v>
      </c>
      <c r="H21" s="752">
        <v>10.901574999999999</v>
      </c>
      <c r="I21" s="751">
        <v>222.5</v>
      </c>
      <c r="J21" s="752">
        <v>6.2474999999999996</v>
      </c>
      <c r="K21" s="761">
        <v>175.9</v>
      </c>
      <c r="L21" s="750">
        <v>34.535175000000002</v>
      </c>
      <c r="M21" s="761">
        <v>136.86000000000001</v>
      </c>
      <c r="N21" s="750">
        <v>56.256275000000002</v>
      </c>
      <c r="O21" s="761">
        <v>107.55</v>
      </c>
      <c r="P21" s="680"/>
      <c r="Q21" s="839"/>
    </row>
    <row r="22" spans="1:17" ht="11.45" customHeight="1">
      <c r="A22" s="641">
        <v>42477</v>
      </c>
      <c r="B22" s="798">
        <v>51.718924999999999</v>
      </c>
      <c r="C22" s="799">
        <v>296.01</v>
      </c>
      <c r="D22" s="798">
        <v>76.108774999999994</v>
      </c>
      <c r="E22" s="799">
        <v>269.63</v>
      </c>
      <c r="F22" s="798">
        <v>6.5487500000000001</v>
      </c>
      <c r="G22" s="799">
        <v>242.65</v>
      </c>
      <c r="H22" s="798">
        <v>18.309175</v>
      </c>
      <c r="I22" s="799">
        <v>215.99</v>
      </c>
      <c r="J22" s="798">
        <v>2.5064000000000002</v>
      </c>
      <c r="K22" s="799">
        <v>207.67</v>
      </c>
      <c r="L22" s="798">
        <v>30.9788</v>
      </c>
      <c r="M22" s="799">
        <v>137.56</v>
      </c>
      <c r="N22" s="798">
        <v>54.081975</v>
      </c>
      <c r="O22" s="799">
        <v>122.72</v>
      </c>
      <c r="P22" s="680"/>
      <c r="Q22" s="839"/>
    </row>
    <row r="23" spans="1:17" ht="11.45" customHeight="1">
      <c r="A23" s="641">
        <v>42484</v>
      </c>
      <c r="B23" s="750">
        <v>44.921550000000003</v>
      </c>
      <c r="C23" s="761">
        <v>297.08</v>
      </c>
      <c r="D23" s="750">
        <v>59.089325000000002</v>
      </c>
      <c r="E23" s="761">
        <v>270.12</v>
      </c>
      <c r="F23" s="750">
        <v>6.3</v>
      </c>
      <c r="G23" s="761">
        <v>242</v>
      </c>
      <c r="H23" s="750">
        <v>9.50685</v>
      </c>
      <c r="I23" s="761">
        <v>217.7</v>
      </c>
      <c r="J23" s="750">
        <v>3.2549999999999999</v>
      </c>
      <c r="K23" s="761">
        <v>191.83</v>
      </c>
      <c r="L23" s="750">
        <v>20.313275000000001</v>
      </c>
      <c r="M23" s="761">
        <v>138.88999999999999</v>
      </c>
      <c r="N23" s="750">
        <v>43.491599999999998</v>
      </c>
      <c r="O23" s="761">
        <v>119.08</v>
      </c>
      <c r="P23" s="680"/>
      <c r="Q23" s="839"/>
    </row>
    <row r="24" spans="1:17" ht="11.45" customHeight="1">
      <c r="A24" s="641">
        <v>42491</v>
      </c>
      <c r="B24" s="750">
        <v>42.843449999999997</v>
      </c>
      <c r="C24" s="751">
        <v>297.17</v>
      </c>
      <c r="D24" s="752">
        <v>74.982825000000005</v>
      </c>
      <c r="E24" s="751">
        <v>266.32</v>
      </c>
      <c r="F24" s="752">
        <v>6.8224999999999998</v>
      </c>
      <c r="G24" s="751">
        <v>243.43</v>
      </c>
      <c r="H24" s="752">
        <v>17.218250000000001</v>
      </c>
      <c r="I24" s="751">
        <v>217.09</v>
      </c>
      <c r="J24" s="752">
        <v>5.1150250000000002</v>
      </c>
      <c r="K24" s="761">
        <v>182.02</v>
      </c>
      <c r="L24" s="750">
        <v>26.540875</v>
      </c>
      <c r="M24" s="761">
        <v>139.63</v>
      </c>
      <c r="N24" s="750">
        <v>90.597250000000003</v>
      </c>
      <c r="O24" s="761">
        <v>104.11</v>
      </c>
      <c r="P24" s="680"/>
      <c r="Q24" s="839"/>
    </row>
    <row r="25" spans="1:17" ht="11.45" customHeight="1">
      <c r="A25" s="641">
        <v>42498</v>
      </c>
      <c r="B25" s="750">
        <v>39.790424999999999</v>
      </c>
      <c r="C25" s="751">
        <v>296.3</v>
      </c>
      <c r="D25" s="752">
        <v>54.594099999999997</v>
      </c>
      <c r="E25" s="751">
        <v>266.31</v>
      </c>
      <c r="F25" s="752">
        <v>6.2474999999999996</v>
      </c>
      <c r="G25" s="751">
        <v>240</v>
      </c>
      <c r="H25" s="752">
        <v>13.489549999999999</v>
      </c>
      <c r="I25" s="751">
        <v>205.26</v>
      </c>
      <c r="J25" s="752"/>
      <c r="K25" s="761"/>
      <c r="L25" s="750">
        <v>27.036850000000001</v>
      </c>
      <c r="M25" s="761">
        <v>138.21</v>
      </c>
      <c r="N25" s="750">
        <v>74.574124999999995</v>
      </c>
      <c r="O25" s="761">
        <v>96.17</v>
      </c>
      <c r="P25" s="680"/>
      <c r="Q25" s="839"/>
    </row>
    <row r="26" spans="1:17" ht="11.45" customHeight="1">
      <c r="A26" s="641">
        <v>42505</v>
      </c>
      <c r="B26" s="798">
        <v>37.229649999999999</v>
      </c>
      <c r="C26" s="799">
        <v>296.51</v>
      </c>
      <c r="D26" s="798">
        <v>60.009700000000002</v>
      </c>
      <c r="E26" s="799">
        <v>266.62</v>
      </c>
      <c r="F26" s="798">
        <v>6.3</v>
      </c>
      <c r="G26" s="799">
        <v>236</v>
      </c>
      <c r="H26" s="798">
        <v>10.945525</v>
      </c>
      <c r="I26" s="799">
        <v>200.88</v>
      </c>
      <c r="J26" s="798"/>
      <c r="K26" s="799"/>
      <c r="L26" s="798">
        <v>20.256799999999998</v>
      </c>
      <c r="M26" s="799">
        <v>138.33000000000001</v>
      </c>
      <c r="N26" s="798">
        <v>35.038074999999999</v>
      </c>
      <c r="O26" s="799">
        <v>98.58</v>
      </c>
      <c r="P26" s="680"/>
      <c r="Q26" s="839"/>
    </row>
    <row r="27" spans="1:17" ht="11.45" customHeight="1">
      <c r="A27" s="641">
        <v>42512</v>
      </c>
      <c r="B27" s="750">
        <v>38.244199999999999</v>
      </c>
      <c r="C27" s="761">
        <v>297.06</v>
      </c>
      <c r="D27" s="750">
        <v>47.106749999999998</v>
      </c>
      <c r="E27" s="761">
        <v>269.42</v>
      </c>
      <c r="F27" s="750">
        <v>6.3</v>
      </c>
      <c r="G27" s="761">
        <v>236</v>
      </c>
      <c r="H27" s="750">
        <v>11.28105</v>
      </c>
      <c r="I27" s="761">
        <v>199.35</v>
      </c>
      <c r="J27" s="750"/>
      <c r="K27" s="761"/>
      <c r="L27" s="750">
        <v>21.844349999999999</v>
      </c>
      <c r="M27" s="761">
        <v>138.82</v>
      </c>
      <c r="N27" s="750">
        <v>51.522599999999997</v>
      </c>
      <c r="O27" s="761">
        <v>95.97</v>
      </c>
      <c r="P27" s="680"/>
      <c r="Q27" s="839"/>
    </row>
    <row r="28" spans="1:17" ht="11.45" customHeight="1">
      <c r="A28" s="641">
        <v>42519</v>
      </c>
      <c r="B28" s="750">
        <v>21.535799999999998</v>
      </c>
      <c r="C28" s="751">
        <v>297.41000000000003</v>
      </c>
      <c r="D28" s="752">
        <v>66.015024999999994</v>
      </c>
      <c r="E28" s="751">
        <v>267.49</v>
      </c>
      <c r="F28" s="752">
        <v>6.0374999999999996</v>
      </c>
      <c r="G28" s="751">
        <v>236</v>
      </c>
      <c r="H28" s="752">
        <v>8.9840750000000007</v>
      </c>
      <c r="I28" s="751">
        <v>205.36</v>
      </c>
      <c r="J28" s="752"/>
      <c r="K28" s="761"/>
      <c r="L28" s="750">
        <v>14.8409</v>
      </c>
      <c r="M28" s="761">
        <v>139.08000000000001</v>
      </c>
      <c r="N28" s="750">
        <v>63.476300000000002</v>
      </c>
      <c r="O28" s="761">
        <v>93.81</v>
      </c>
      <c r="P28" s="680"/>
      <c r="Q28" s="839"/>
    </row>
    <row r="29" spans="1:17" ht="11.45" customHeight="1">
      <c r="A29" s="641">
        <v>42526</v>
      </c>
      <c r="B29" s="750">
        <v>38.622774999999997</v>
      </c>
      <c r="C29" s="751">
        <v>297.5</v>
      </c>
      <c r="D29" s="752">
        <v>49.125950000000003</v>
      </c>
      <c r="E29" s="751">
        <v>266.56</v>
      </c>
      <c r="F29" s="752">
        <v>7.8166000000000002</v>
      </c>
      <c r="G29" s="751">
        <v>238.13</v>
      </c>
      <c r="H29" s="752">
        <v>10.385475</v>
      </c>
      <c r="I29" s="751">
        <v>206.74</v>
      </c>
      <c r="J29" s="752">
        <v>2.8361999999999998</v>
      </c>
      <c r="K29" s="761">
        <v>197.31</v>
      </c>
      <c r="L29" s="750">
        <v>18.314699999999998</v>
      </c>
      <c r="M29" s="761">
        <v>139.94999999999999</v>
      </c>
      <c r="N29" s="750">
        <v>82.697824999999995</v>
      </c>
      <c r="O29" s="761">
        <v>88.48</v>
      </c>
      <c r="P29" s="680"/>
      <c r="Q29" s="839"/>
    </row>
    <row r="30" spans="1:17" ht="11.45" customHeight="1">
      <c r="A30" s="641">
        <v>42533</v>
      </c>
      <c r="B30" s="798">
        <v>42.21105</v>
      </c>
      <c r="C30" s="799">
        <v>293.05</v>
      </c>
      <c r="D30" s="798">
        <v>53.656624999999998</v>
      </c>
      <c r="E30" s="799">
        <v>263.12</v>
      </c>
      <c r="F30" s="798">
        <v>6.3</v>
      </c>
      <c r="G30" s="799">
        <v>234</v>
      </c>
      <c r="H30" s="798">
        <v>9.5719250000000002</v>
      </c>
      <c r="I30" s="799">
        <v>208.14</v>
      </c>
      <c r="J30" s="798"/>
      <c r="K30" s="799"/>
      <c r="L30" s="798">
        <v>18.519625000000001</v>
      </c>
      <c r="M30" s="799">
        <v>140.30000000000001</v>
      </c>
      <c r="N30" s="798">
        <v>98.976600000000005</v>
      </c>
      <c r="O30" s="799">
        <v>78.31</v>
      </c>
      <c r="P30" s="680"/>
      <c r="Q30" s="839"/>
    </row>
    <row r="31" spans="1:17" ht="11.45" customHeight="1">
      <c r="A31" s="641">
        <v>42540</v>
      </c>
      <c r="B31" s="750">
        <v>55.308174999999999</v>
      </c>
      <c r="C31" s="761">
        <v>293.07</v>
      </c>
      <c r="D31" s="750">
        <v>81.749875000000003</v>
      </c>
      <c r="E31" s="761">
        <v>263.33</v>
      </c>
      <c r="F31" s="750">
        <v>6.3</v>
      </c>
      <c r="G31" s="761">
        <v>231</v>
      </c>
      <c r="H31" s="750">
        <v>10.084275</v>
      </c>
      <c r="I31" s="761">
        <v>194.21</v>
      </c>
      <c r="J31" s="750">
        <v>1.89</v>
      </c>
      <c r="K31" s="761">
        <v>194</v>
      </c>
      <c r="L31" s="750">
        <v>13.102024999999999</v>
      </c>
      <c r="M31" s="761">
        <v>143.02000000000001</v>
      </c>
      <c r="N31" s="750">
        <v>64.940550000000002</v>
      </c>
      <c r="O31" s="761">
        <v>80.23</v>
      </c>
      <c r="P31" s="680"/>
      <c r="Q31" s="839"/>
    </row>
    <row r="32" spans="1:17" ht="11.45" customHeight="1">
      <c r="A32" s="641">
        <v>42547</v>
      </c>
      <c r="B32" s="750">
        <v>35.207050000000002</v>
      </c>
      <c r="C32" s="751">
        <v>294.02</v>
      </c>
      <c r="D32" s="752">
        <v>32.694674999999997</v>
      </c>
      <c r="E32" s="751">
        <v>264.91000000000003</v>
      </c>
      <c r="F32" s="752">
        <v>7.0198499999999999</v>
      </c>
      <c r="G32" s="751">
        <v>234.28</v>
      </c>
      <c r="H32" s="752">
        <v>8.5804500000000008</v>
      </c>
      <c r="I32" s="751">
        <v>196.58</v>
      </c>
      <c r="J32" s="752"/>
      <c r="K32" s="761"/>
      <c r="L32" s="750">
        <v>19.652175</v>
      </c>
      <c r="M32" s="761">
        <v>143.22999999999999</v>
      </c>
      <c r="N32" s="750">
        <v>75.024375000000006</v>
      </c>
      <c r="O32" s="761">
        <v>78.349999999999994</v>
      </c>
      <c r="P32" s="680"/>
      <c r="Q32" s="839"/>
    </row>
    <row r="33" spans="1:17" ht="11.45" customHeight="1">
      <c r="A33" s="641">
        <v>42554</v>
      </c>
      <c r="B33" s="750">
        <v>37.584200000000003</v>
      </c>
      <c r="C33" s="751">
        <v>294.36</v>
      </c>
      <c r="D33" s="752">
        <v>47.922874999999998</v>
      </c>
      <c r="E33" s="751">
        <v>262.10000000000002</v>
      </c>
      <c r="F33" s="752">
        <v>10.07835</v>
      </c>
      <c r="G33" s="751">
        <v>234.38</v>
      </c>
      <c r="H33" s="752">
        <v>11.439500000000001</v>
      </c>
      <c r="I33" s="751">
        <v>201.54</v>
      </c>
      <c r="J33" s="752">
        <v>3.0576249999999998</v>
      </c>
      <c r="K33" s="761">
        <v>213</v>
      </c>
      <c r="L33" s="750">
        <v>10.963324999999999</v>
      </c>
      <c r="M33" s="761">
        <v>140.78</v>
      </c>
      <c r="N33" s="750">
        <v>61.029074999999999</v>
      </c>
      <c r="O33" s="761">
        <v>72.260000000000005</v>
      </c>
      <c r="P33" s="680"/>
      <c r="Q33" s="839"/>
    </row>
    <row r="34" spans="1:17" ht="11.45" customHeight="1">
      <c r="A34" s="641">
        <v>42561</v>
      </c>
      <c r="B34" s="798">
        <v>49.245075</v>
      </c>
      <c r="C34" s="799">
        <v>294.33</v>
      </c>
      <c r="D34" s="798">
        <v>44.868625000000002</v>
      </c>
      <c r="E34" s="799">
        <v>261.64</v>
      </c>
      <c r="F34" s="798">
        <v>5.8060999999999998</v>
      </c>
      <c r="G34" s="799">
        <v>234.34</v>
      </c>
      <c r="H34" s="798">
        <v>6.8258000000000001</v>
      </c>
      <c r="I34" s="799">
        <v>201.87</v>
      </c>
      <c r="J34" s="798"/>
      <c r="K34" s="799"/>
      <c r="L34" s="798">
        <v>22.642399999999999</v>
      </c>
      <c r="M34" s="799">
        <v>137.79</v>
      </c>
      <c r="N34" s="798">
        <v>104.183975</v>
      </c>
      <c r="O34" s="799">
        <v>65.94</v>
      </c>
      <c r="P34" s="680"/>
      <c r="Q34" s="839"/>
    </row>
    <row r="35" spans="1:17" ht="11.45" customHeight="1">
      <c r="A35" s="641">
        <v>42568</v>
      </c>
      <c r="B35" s="750">
        <v>50.747075000000002</v>
      </c>
      <c r="C35" s="761">
        <v>292.62</v>
      </c>
      <c r="D35" s="750">
        <v>50.616399999999999</v>
      </c>
      <c r="E35" s="761">
        <v>257.72000000000003</v>
      </c>
      <c r="F35" s="750">
        <v>7.3379500000000002</v>
      </c>
      <c r="G35" s="761">
        <v>230.64</v>
      </c>
      <c r="H35" s="750">
        <v>7.7946499999999999</v>
      </c>
      <c r="I35" s="761">
        <v>202.74</v>
      </c>
      <c r="J35" s="750"/>
      <c r="K35" s="761"/>
      <c r="L35" s="750">
        <v>15.642625000000001</v>
      </c>
      <c r="M35" s="761">
        <v>137.38999999999999</v>
      </c>
      <c r="N35" s="750">
        <v>61.308149999999998</v>
      </c>
      <c r="O35" s="761">
        <v>65.14</v>
      </c>
      <c r="P35" s="680"/>
      <c r="Q35" s="839"/>
    </row>
    <row r="36" spans="1:17" ht="11.45" customHeight="1">
      <c r="A36" s="641">
        <v>42575</v>
      </c>
      <c r="B36" s="750">
        <v>47.63485</v>
      </c>
      <c r="C36" s="751">
        <v>290.10000000000002</v>
      </c>
      <c r="D36" s="752">
        <v>43.427424999999999</v>
      </c>
      <c r="E36" s="751">
        <v>246.83</v>
      </c>
      <c r="F36" s="752">
        <v>6.2312000000000003</v>
      </c>
      <c r="G36" s="751">
        <v>227.6</v>
      </c>
      <c r="H36" s="752">
        <v>4.7091500000000002</v>
      </c>
      <c r="I36" s="751">
        <v>202.88</v>
      </c>
      <c r="J36" s="752"/>
      <c r="K36" s="761"/>
      <c r="L36" s="750">
        <v>17.980450000000001</v>
      </c>
      <c r="M36" s="761">
        <v>135.54</v>
      </c>
      <c r="N36" s="750">
        <v>50.14235</v>
      </c>
      <c r="O36" s="761">
        <v>65.44</v>
      </c>
      <c r="P36" s="680"/>
      <c r="Q36" s="839"/>
    </row>
    <row r="37" spans="1:17" ht="11.45" customHeight="1">
      <c r="A37" s="641">
        <v>42582</v>
      </c>
      <c r="B37" s="750">
        <v>47.448349999999998</v>
      </c>
      <c r="C37" s="751">
        <v>284.77</v>
      </c>
      <c r="D37" s="752">
        <v>46.1663</v>
      </c>
      <c r="E37" s="751">
        <v>245.53</v>
      </c>
      <c r="F37" s="752">
        <v>4.2</v>
      </c>
      <c r="G37" s="751">
        <v>223</v>
      </c>
      <c r="H37" s="752">
        <v>6.7341499999999996</v>
      </c>
      <c r="I37" s="751">
        <v>202.39</v>
      </c>
      <c r="J37" s="752"/>
      <c r="K37" s="761"/>
      <c r="L37" s="750">
        <v>25.718824999999999</v>
      </c>
      <c r="M37" s="761">
        <v>128.97999999999999</v>
      </c>
      <c r="N37" s="750">
        <v>37.002974999999999</v>
      </c>
      <c r="O37" s="761">
        <v>67.709999999999994</v>
      </c>
      <c r="P37" s="680"/>
      <c r="Q37" s="839"/>
    </row>
    <row r="38" spans="1:17" ht="11.45" customHeight="1">
      <c r="A38" s="641">
        <v>42589</v>
      </c>
      <c r="B38" s="798">
        <v>65.541449999999998</v>
      </c>
      <c r="C38" s="799">
        <v>276.67</v>
      </c>
      <c r="D38" s="798">
        <v>46.565449999999998</v>
      </c>
      <c r="E38" s="799">
        <v>245.31</v>
      </c>
      <c r="F38" s="798">
        <v>5.1449999999999996</v>
      </c>
      <c r="G38" s="799">
        <v>221</v>
      </c>
      <c r="H38" s="798">
        <v>7.5587</v>
      </c>
      <c r="I38" s="799">
        <v>202.1</v>
      </c>
      <c r="J38" s="798"/>
      <c r="K38" s="799"/>
      <c r="L38" s="798">
        <v>17.207825</v>
      </c>
      <c r="M38" s="799">
        <v>123.89</v>
      </c>
      <c r="N38" s="798">
        <v>38.681874999999998</v>
      </c>
      <c r="O38" s="799">
        <v>72.86</v>
      </c>
      <c r="P38" s="680"/>
      <c r="Q38" s="839"/>
    </row>
    <row r="39" spans="1:17" ht="11.45" customHeight="1">
      <c r="A39" s="641">
        <v>42596</v>
      </c>
      <c r="B39" s="750">
        <v>59.78295</v>
      </c>
      <c r="C39" s="761">
        <v>281.77999999999997</v>
      </c>
      <c r="D39" s="750">
        <v>41.42595</v>
      </c>
      <c r="E39" s="761">
        <v>246.91</v>
      </c>
      <c r="F39" s="750">
        <v>5.1449999999999996</v>
      </c>
      <c r="G39" s="761">
        <v>221</v>
      </c>
      <c r="H39" s="750">
        <v>4.5946249999999997</v>
      </c>
      <c r="I39" s="761">
        <v>202.5</v>
      </c>
      <c r="J39" s="750"/>
      <c r="K39" s="761"/>
      <c r="L39" s="750">
        <v>14.33075</v>
      </c>
      <c r="M39" s="761">
        <v>123.41</v>
      </c>
      <c r="N39" s="750">
        <v>15.959375</v>
      </c>
      <c r="O39" s="761">
        <v>75.37</v>
      </c>
      <c r="P39" s="680"/>
      <c r="Q39" s="839"/>
    </row>
    <row r="40" spans="1:17" ht="11.45" customHeight="1">
      <c r="A40" s="641">
        <v>42603</v>
      </c>
      <c r="B40" s="750">
        <v>59.258125</v>
      </c>
      <c r="C40" s="751">
        <v>282.27</v>
      </c>
      <c r="D40" s="752">
        <v>39.615825000000001</v>
      </c>
      <c r="E40" s="751">
        <v>246.79</v>
      </c>
      <c r="F40" s="752">
        <v>5.0925000000000002</v>
      </c>
      <c r="G40" s="751">
        <v>222</v>
      </c>
      <c r="H40" s="752">
        <v>3.5067249999999999</v>
      </c>
      <c r="I40" s="751">
        <v>202.17</v>
      </c>
      <c r="J40" s="752"/>
      <c r="K40" s="761"/>
      <c r="L40" s="750">
        <v>21.3491</v>
      </c>
      <c r="M40" s="761">
        <v>124.19</v>
      </c>
      <c r="N40" s="750">
        <v>26.687525000000001</v>
      </c>
      <c r="O40" s="761">
        <v>74.7</v>
      </c>
      <c r="P40" s="680"/>
      <c r="Q40" s="839"/>
    </row>
    <row r="41" spans="1:17" ht="11.45" customHeight="1">
      <c r="A41" s="641">
        <v>42610</v>
      </c>
      <c r="B41" s="750">
        <v>60.5107</v>
      </c>
      <c r="C41" s="751">
        <v>281.94</v>
      </c>
      <c r="D41" s="752">
        <v>47.030299999999997</v>
      </c>
      <c r="E41" s="751">
        <v>246.44</v>
      </c>
      <c r="F41" s="752">
        <v>5.25</v>
      </c>
      <c r="G41" s="751">
        <v>222</v>
      </c>
      <c r="H41" s="752">
        <v>4.9492500000000001</v>
      </c>
      <c r="I41" s="751">
        <v>202.15</v>
      </c>
      <c r="J41" s="752"/>
      <c r="K41" s="761"/>
      <c r="L41" s="750">
        <v>11.574949999999999</v>
      </c>
      <c r="M41" s="761">
        <v>123.81</v>
      </c>
      <c r="N41" s="750">
        <v>97.656175000000005</v>
      </c>
      <c r="O41" s="761">
        <v>64.92</v>
      </c>
      <c r="P41" s="680"/>
      <c r="Q41" s="839"/>
    </row>
    <row r="42" spans="1:17" ht="11.45" customHeight="1">
      <c r="A42" s="641">
        <v>42617</v>
      </c>
      <c r="B42" s="798">
        <v>60.200074999999998</v>
      </c>
      <c r="C42" s="799">
        <v>280.67</v>
      </c>
      <c r="D42" s="798">
        <v>25.605025000000001</v>
      </c>
      <c r="E42" s="799">
        <v>245.87</v>
      </c>
      <c r="F42" s="798">
        <v>5.25</v>
      </c>
      <c r="G42" s="799">
        <v>220</v>
      </c>
      <c r="H42" s="798">
        <v>8.9344249999999992</v>
      </c>
      <c r="I42" s="799">
        <v>202.1</v>
      </c>
      <c r="J42" s="798"/>
      <c r="K42" s="799"/>
      <c r="L42" s="798">
        <v>8.6380499999999998</v>
      </c>
      <c r="M42" s="799">
        <v>124.12</v>
      </c>
      <c r="N42" s="798">
        <v>54.421325000000003</v>
      </c>
      <c r="O42" s="799">
        <v>59.98</v>
      </c>
      <c r="P42" s="680"/>
      <c r="Q42" s="839"/>
    </row>
    <row r="43" spans="1:17" ht="11.45" customHeight="1">
      <c r="A43" s="641">
        <v>42624</v>
      </c>
      <c r="B43" s="750">
        <v>52.486699999999999</v>
      </c>
      <c r="C43" s="761">
        <v>278.16000000000003</v>
      </c>
      <c r="D43" s="750">
        <v>33.609949999999998</v>
      </c>
      <c r="E43" s="761">
        <v>241.94</v>
      </c>
      <c r="F43" s="750">
        <v>5.6156249999999996</v>
      </c>
      <c r="G43" s="761">
        <v>221.69</v>
      </c>
      <c r="H43" s="750">
        <v>4.9404000000000003</v>
      </c>
      <c r="I43" s="761">
        <v>202.68</v>
      </c>
      <c r="J43" s="750"/>
      <c r="K43" s="761"/>
      <c r="L43" s="750">
        <v>9.4279499999999992</v>
      </c>
      <c r="M43" s="761">
        <v>125.08</v>
      </c>
      <c r="N43" s="750">
        <v>39.955800000000004</v>
      </c>
      <c r="O43" s="761">
        <v>60.1</v>
      </c>
      <c r="P43" s="680"/>
      <c r="Q43" s="839"/>
    </row>
    <row r="44" spans="1:17" ht="11.45" customHeight="1">
      <c r="A44" s="641">
        <v>42631</v>
      </c>
      <c r="B44" s="750">
        <v>67.279025000000004</v>
      </c>
      <c r="C44" s="751">
        <v>276.08999999999997</v>
      </c>
      <c r="D44" s="752">
        <v>60.019624999999998</v>
      </c>
      <c r="E44" s="751">
        <v>226.57</v>
      </c>
      <c r="F44" s="752">
        <v>6.6794250000000002</v>
      </c>
      <c r="G44" s="751">
        <v>217.89</v>
      </c>
      <c r="H44" s="752">
        <v>5.2086750000000004</v>
      </c>
      <c r="I44" s="751">
        <v>202.43</v>
      </c>
      <c r="J44" s="752"/>
      <c r="K44" s="761"/>
      <c r="L44" s="750">
        <v>20.069375000000001</v>
      </c>
      <c r="M44" s="761">
        <v>118.62</v>
      </c>
      <c r="N44" s="750">
        <v>118.4092</v>
      </c>
      <c r="O44" s="761">
        <v>50.55</v>
      </c>
      <c r="P44" s="680"/>
      <c r="Q44" s="839"/>
    </row>
    <row r="45" spans="1:17" ht="11.45" customHeight="1">
      <c r="A45" s="641">
        <v>42638</v>
      </c>
      <c r="B45" s="750">
        <v>54.422175000000003</v>
      </c>
      <c r="C45" s="751">
        <v>269.88</v>
      </c>
      <c r="D45" s="752">
        <v>34.908225000000002</v>
      </c>
      <c r="E45" s="751">
        <v>217.94</v>
      </c>
      <c r="F45" s="752">
        <v>4.2</v>
      </c>
      <c r="G45" s="751">
        <v>211</v>
      </c>
      <c r="H45" s="752">
        <v>2.9426749999999999</v>
      </c>
      <c r="I45" s="751">
        <v>202.3</v>
      </c>
      <c r="J45" s="752"/>
      <c r="K45" s="761"/>
      <c r="L45" s="750">
        <v>19.221350000000001</v>
      </c>
      <c r="M45" s="761">
        <v>113.8</v>
      </c>
      <c r="N45" s="750">
        <v>91.108850000000004</v>
      </c>
      <c r="O45" s="761">
        <v>43.2</v>
      </c>
      <c r="P45" s="680"/>
      <c r="Q45" s="839"/>
    </row>
    <row r="46" spans="1:17" ht="11.45" customHeight="1">
      <c r="A46" s="641">
        <v>42645</v>
      </c>
      <c r="B46" s="798">
        <v>58.421875</v>
      </c>
      <c r="C46" s="799">
        <v>256.68</v>
      </c>
      <c r="D46" s="798">
        <v>45.243850000000002</v>
      </c>
      <c r="E46" s="799">
        <v>197.36</v>
      </c>
      <c r="F46" s="798">
        <v>9.3943999999999992</v>
      </c>
      <c r="G46" s="799">
        <v>192.45</v>
      </c>
      <c r="H46" s="798"/>
      <c r="I46" s="799"/>
      <c r="J46" s="798"/>
      <c r="K46" s="799"/>
      <c r="L46" s="798">
        <v>43.1235</v>
      </c>
      <c r="M46" s="799">
        <v>100.62</v>
      </c>
      <c r="N46" s="798">
        <v>107.483175</v>
      </c>
      <c r="O46" s="799">
        <v>37.56</v>
      </c>
      <c r="P46" s="680"/>
      <c r="Q46" s="839"/>
    </row>
    <row r="47" spans="1:17" ht="11.45" customHeight="1">
      <c r="A47" s="641">
        <v>42652</v>
      </c>
      <c r="B47" s="750">
        <v>64.353875000000002</v>
      </c>
      <c r="C47" s="761">
        <v>245.82</v>
      </c>
      <c r="D47" s="750">
        <v>39.124875000000003</v>
      </c>
      <c r="E47" s="761">
        <v>189.82</v>
      </c>
      <c r="F47" s="750">
        <v>6.3</v>
      </c>
      <c r="G47" s="761">
        <v>178</v>
      </c>
      <c r="H47" s="750">
        <v>3.2060249999999999</v>
      </c>
      <c r="I47" s="761">
        <v>202.02</v>
      </c>
      <c r="J47" s="750"/>
      <c r="K47" s="761"/>
      <c r="L47" s="750">
        <v>21.395025</v>
      </c>
      <c r="M47" s="761">
        <v>99.32</v>
      </c>
      <c r="N47" s="750">
        <v>94.090950000000007</v>
      </c>
      <c r="O47" s="761">
        <v>37.119999999999997</v>
      </c>
      <c r="P47" s="680"/>
      <c r="Q47" s="839"/>
    </row>
    <row r="48" spans="1:17" ht="11.45" customHeight="1">
      <c r="A48" s="641">
        <v>42659</v>
      </c>
      <c r="B48" s="750">
        <v>51.921424999999999</v>
      </c>
      <c r="C48" s="751">
        <v>236.37</v>
      </c>
      <c r="D48" s="752">
        <v>30.908349999999999</v>
      </c>
      <c r="E48" s="751">
        <v>190.48</v>
      </c>
      <c r="F48" s="752">
        <v>7.94</v>
      </c>
      <c r="G48" s="751">
        <v>174.53</v>
      </c>
      <c r="H48" s="752"/>
      <c r="I48" s="751"/>
      <c r="J48" s="752"/>
      <c r="K48" s="761"/>
      <c r="L48" s="750">
        <v>16.776450000000001</v>
      </c>
      <c r="M48" s="761">
        <v>102.77</v>
      </c>
      <c r="N48" s="750">
        <v>59.750549999999997</v>
      </c>
      <c r="O48" s="761">
        <v>49.36</v>
      </c>
      <c r="P48" s="680"/>
      <c r="Q48" s="839"/>
    </row>
    <row r="49" spans="1:17" ht="11.45" customHeight="1">
      <c r="A49" s="641">
        <v>42666</v>
      </c>
      <c r="B49" s="750">
        <v>62.220300000000002</v>
      </c>
      <c r="C49" s="751">
        <v>228.84</v>
      </c>
      <c r="D49" s="752">
        <v>34.641399999999997</v>
      </c>
      <c r="E49" s="751">
        <v>188.52</v>
      </c>
      <c r="F49" s="752">
        <v>6.8555999999999999</v>
      </c>
      <c r="G49" s="751">
        <v>178.74</v>
      </c>
      <c r="H49" s="752">
        <v>7.140225</v>
      </c>
      <c r="I49" s="751">
        <v>180.6</v>
      </c>
      <c r="J49" s="752">
        <v>4.0688500000000003</v>
      </c>
      <c r="K49" s="761">
        <v>152.77000000000001</v>
      </c>
      <c r="L49" s="750">
        <v>22.686924999999999</v>
      </c>
      <c r="M49" s="761">
        <v>104.82</v>
      </c>
      <c r="N49" s="750">
        <v>57.030625000000001</v>
      </c>
      <c r="O49" s="761">
        <v>61.37</v>
      </c>
      <c r="P49" s="680"/>
      <c r="Q49" s="839"/>
    </row>
    <row r="50" spans="1:17" ht="11.45" customHeight="1">
      <c r="A50" s="641">
        <v>42673</v>
      </c>
      <c r="B50" s="798">
        <v>89.436374999999998</v>
      </c>
      <c r="C50" s="799">
        <v>223.69</v>
      </c>
      <c r="D50" s="798">
        <v>41.488100000000003</v>
      </c>
      <c r="E50" s="799">
        <v>185.69</v>
      </c>
      <c r="F50" s="798">
        <v>7.5424749999999996</v>
      </c>
      <c r="G50" s="799">
        <v>178.51</v>
      </c>
      <c r="H50" s="798">
        <v>5.1330999999999998</v>
      </c>
      <c r="I50" s="799">
        <v>166.42</v>
      </c>
      <c r="J50" s="798"/>
      <c r="K50" s="799"/>
      <c r="L50" s="798">
        <v>17.437750000000001</v>
      </c>
      <c r="M50" s="799">
        <v>106.83</v>
      </c>
      <c r="N50" s="798">
        <v>48.248125000000002</v>
      </c>
      <c r="O50" s="799">
        <v>64.16</v>
      </c>
      <c r="P50" s="680"/>
      <c r="Q50" s="839"/>
    </row>
    <row r="51" spans="1:17" ht="11.45" customHeight="1">
      <c r="A51" s="641">
        <v>42680</v>
      </c>
      <c r="B51" s="750">
        <v>101.963375</v>
      </c>
      <c r="C51" s="761">
        <v>219.81</v>
      </c>
      <c r="D51" s="750">
        <v>42.585700000000003</v>
      </c>
      <c r="E51" s="761">
        <v>183.26</v>
      </c>
      <c r="F51" s="750">
        <v>6.5022000000000002</v>
      </c>
      <c r="G51" s="761">
        <v>176.16</v>
      </c>
      <c r="H51" s="750">
        <v>7.5996499999999996</v>
      </c>
      <c r="I51" s="761">
        <v>165.41</v>
      </c>
      <c r="J51" s="750"/>
      <c r="K51" s="761"/>
      <c r="L51" s="750">
        <v>25.104800000000001</v>
      </c>
      <c r="M51" s="761">
        <v>105.73</v>
      </c>
      <c r="N51" s="750">
        <v>114.20595</v>
      </c>
      <c r="O51" s="761">
        <v>58.53</v>
      </c>
      <c r="P51" s="680"/>
      <c r="Q51" s="839"/>
    </row>
    <row r="52" spans="1:17" ht="11.45" customHeight="1">
      <c r="A52" s="641">
        <v>42687</v>
      </c>
      <c r="B52" s="750">
        <v>96.309224999999998</v>
      </c>
      <c r="C52" s="751">
        <v>215.26</v>
      </c>
      <c r="D52" s="752">
        <v>50.908149999999999</v>
      </c>
      <c r="E52" s="751">
        <v>181.76</v>
      </c>
      <c r="F52" s="752">
        <v>6.5022000000000002</v>
      </c>
      <c r="G52" s="751">
        <v>173.12</v>
      </c>
      <c r="H52" s="752">
        <v>5.8285</v>
      </c>
      <c r="I52" s="751">
        <v>165.22</v>
      </c>
      <c r="J52" s="752"/>
      <c r="K52" s="761"/>
      <c r="L52" s="750">
        <v>20.87895</v>
      </c>
      <c r="M52" s="761">
        <v>105.74</v>
      </c>
      <c r="N52" s="750">
        <v>75.663174999999995</v>
      </c>
      <c r="O52" s="761">
        <v>56.21</v>
      </c>
      <c r="P52" s="680"/>
      <c r="Q52" s="839"/>
    </row>
    <row r="53" spans="1:17" ht="11.45" customHeight="1">
      <c r="A53" s="641">
        <v>42694</v>
      </c>
      <c r="B53" s="750">
        <v>62.989525</v>
      </c>
      <c r="C53" s="751">
        <v>212.07</v>
      </c>
      <c r="D53" s="752">
        <v>53.876824999999997</v>
      </c>
      <c r="E53" s="751">
        <v>179.03</v>
      </c>
      <c r="F53" s="752">
        <v>8.3000000000000007</v>
      </c>
      <c r="G53" s="751">
        <v>169.41</v>
      </c>
      <c r="H53" s="752">
        <v>5.8757250000000001</v>
      </c>
      <c r="I53" s="751">
        <v>164.43</v>
      </c>
      <c r="J53" s="752"/>
      <c r="K53" s="761"/>
      <c r="L53" s="750">
        <v>30.332425000000001</v>
      </c>
      <c r="M53" s="761">
        <v>97.51</v>
      </c>
      <c r="N53" s="750">
        <v>112.8128</v>
      </c>
      <c r="O53" s="761">
        <v>44.48</v>
      </c>
      <c r="P53" s="680"/>
      <c r="Q53" s="839"/>
    </row>
    <row r="54" spans="1:17" ht="11.45" customHeight="1">
      <c r="A54" s="641">
        <v>42701</v>
      </c>
      <c r="B54" s="798">
        <v>69.721275000000006</v>
      </c>
      <c r="C54" s="799">
        <v>207.59</v>
      </c>
      <c r="D54" s="798">
        <v>68.924199999999999</v>
      </c>
      <c r="E54" s="799">
        <v>175.49</v>
      </c>
      <c r="F54" s="798">
        <v>7.3250000000000002</v>
      </c>
      <c r="G54" s="799">
        <v>166.36</v>
      </c>
      <c r="H54" s="798">
        <v>6.223325</v>
      </c>
      <c r="I54" s="799">
        <v>149.46</v>
      </c>
      <c r="J54" s="798"/>
      <c r="K54" s="799"/>
      <c r="L54" s="798">
        <v>29.248225000000001</v>
      </c>
      <c r="M54" s="799">
        <v>83.59</v>
      </c>
      <c r="N54" s="798">
        <v>41.285150000000002</v>
      </c>
      <c r="O54" s="799">
        <v>42.32</v>
      </c>
      <c r="P54" s="680"/>
      <c r="Q54" s="839"/>
    </row>
    <row r="55" spans="1:17" ht="11.45" customHeight="1">
      <c r="A55" s="641">
        <v>42708</v>
      </c>
      <c r="B55" s="750">
        <v>82.257800000000003</v>
      </c>
      <c r="C55" s="761">
        <v>206.26</v>
      </c>
      <c r="D55" s="750">
        <v>86.882350000000002</v>
      </c>
      <c r="E55" s="761">
        <v>174.96</v>
      </c>
      <c r="F55" s="750">
        <v>13.375</v>
      </c>
      <c r="G55" s="761">
        <v>163.74</v>
      </c>
      <c r="H55" s="750">
        <v>6.7738250000000004</v>
      </c>
      <c r="I55" s="761">
        <v>138.22999999999999</v>
      </c>
      <c r="J55" s="750"/>
      <c r="K55" s="761"/>
      <c r="L55" s="750">
        <v>41.640774999999998</v>
      </c>
      <c r="M55" s="761">
        <v>81.41</v>
      </c>
      <c r="N55" s="750">
        <v>69.660799999999995</v>
      </c>
      <c r="O55" s="761">
        <v>40.31</v>
      </c>
      <c r="P55" s="680"/>
      <c r="Q55" s="839"/>
    </row>
    <row r="56" spans="1:17" ht="11.45" customHeight="1">
      <c r="A56" s="641">
        <v>42715</v>
      </c>
      <c r="B56" s="750">
        <v>83.901799999999994</v>
      </c>
      <c r="C56" s="751">
        <v>199.33</v>
      </c>
      <c r="D56" s="752">
        <v>66.032974999999993</v>
      </c>
      <c r="E56" s="751">
        <v>173.96</v>
      </c>
      <c r="F56" s="752">
        <v>12.1775</v>
      </c>
      <c r="G56" s="751">
        <v>159.36000000000001</v>
      </c>
      <c r="H56" s="752">
        <v>7.0052000000000003</v>
      </c>
      <c r="I56" s="751">
        <v>134.86000000000001</v>
      </c>
      <c r="J56" s="752"/>
      <c r="K56" s="761"/>
      <c r="L56" s="750">
        <v>27.331900000000001</v>
      </c>
      <c r="M56" s="761">
        <v>79.27</v>
      </c>
      <c r="N56" s="750">
        <v>102.735175</v>
      </c>
      <c r="O56" s="761">
        <v>38.880000000000003</v>
      </c>
      <c r="P56" s="680"/>
      <c r="Q56" s="839"/>
    </row>
    <row r="57" spans="1:17" ht="11.45" customHeight="1">
      <c r="A57" s="641">
        <v>42722</v>
      </c>
      <c r="B57" s="750">
        <v>77.192125000000004</v>
      </c>
      <c r="C57" s="751">
        <v>193.39</v>
      </c>
      <c r="D57" s="752">
        <v>50.303725</v>
      </c>
      <c r="E57" s="751">
        <v>170.26</v>
      </c>
      <c r="F57" s="752">
        <v>10.35</v>
      </c>
      <c r="G57" s="751">
        <v>151.44999999999999</v>
      </c>
      <c r="H57" s="752">
        <v>3.5944750000000001</v>
      </c>
      <c r="I57" s="751">
        <v>133.91999999999999</v>
      </c>
      <c r="J57" s="752"/>
      <c r="K57" s="761"/>
      <c r="L57" s="750">
        <v>23.385000000000002</v>
      </c>
      <c r="M57" s="761">
        <v>72.7</v>
      </c>
      <c r="N57" s="750">
        <v>39.795375</v>
      </c>
      <c r="O57" s="761">
        <v>36.979999999999997</v>
      </c>
      <c r="P57" s="680"/>
      <c r="Q57" s="839"/>
    </row>
    <row r="58" spans="1:17" ht="11.45" customHeight="1">
      <c r="A58" s="641">
        <v>42730</v>
      </c>
      <c r="B58" s="750">
        <v>34.988225</v>
      </c>
      <c r="C58" s="751">
        <v>192.62</v>
      </c>
      <c r="D58" s="752">
        <v>22.675000000000001</v>
      </c>
      <c r="E58" s="751">
        <v>168.79</v>
      </c>
      <c r="F58" s="752"/>
      <c r="G58" s="751"/>
      <c r="H58" s="752">
        <v>5.4517249999999997</v>
      </c>
      <c r="I58" s="751">
        <v>134.13999999999999</v>
      </c>
      <c r="J58" s="752"/>
      <c r="K58" s="761"/>
      <c r="L58" s="750">
        <v>31.659275000000001</v>
      </c>
      <c r="M58" s="761">
        <v>61.19</v>
      </c>
      <c r="N58" s="750">
        <v>50.577325000000002</v>
      </c>
      <c r="O58" s="761">
        <v>34.5</v>
      </c>
      <c r="P58" s="680"/>
      <c r="Q58" s="839"/>
    </row>
    <row r="59" spans="1:17" ht="11.45" customHeight="1">
      <c r="A59" s="836">
        <v>42371</v>
      </c>
      <c r="B59" s="750">
        <v>56.440624999999997</v>
      </c>
      <c r="C59" s="751">
        <v>193.92</v>
      </c>
      <c r="D59" s="752">
        <v>44.862774999999999</v>
      </c>
      <c r="E59" s="751">
        <v>169.06</v>
      </c>
      <c r="F59" s="752">
        <v>6.3</v>
      </c>
      <c r="G59" s="751">
        <v>152</v>
      </c>
      <c r="H59" s="752">
        <v>5.3023999999999996</v>
      </c>
      <c r="I59" s="751">
        <v>134.65</v>
      </c>
      <c r="J59" s="752"/>
      <c r="K59" s="761"/>
      <c r="L59" s="750">
        <v>12.678100000000001</v>
      </c>
      <c r="M59" s="761">
        <v>62.55</v>
      </c>
      <c r="N59" s="750">
        <v>37.873249999999999</v>
      </c>
      <c r="O59" s="761">
        <v>38.75</v>
      </c>
      <c r="P59" s="680"/>
      <c r="Q59" s="839"/>
    </row>
    <row r="60" spans="1:17" ht="6" customHeight="1">
      <c r="A60" s="656"/>
      <c r="B60" s="658"/>
      <c r="C60" s="657"/>
      <c r="D60" s="658"/>
      <c r="E60" s="657"/>
      <c r="F60" s="658"/>
      <c r="G60" s="657"/>
      <c r="H60" s="658"/>
      <c r="I60" s="657"/>
      <c r="J60" s="658"/>
      <c r="K60" s="657"/>
      <c r="L60" s="657"/>
      <c r="M60" s="657"/>
      <c r="N60" s="657"/>
      <c r="O60" s="657"/>
      <c r="P60" s="626"/>
      <c r="Q60" s="839"/>
    </row>
    <row r="61" spans="1:17" ht="11.45" customHeight="1">
      <c r="A61" s="659">
        <v>2015</v>
      </c>
      <c r="B61" s="708">
        <f>SUM(B7:B59)</f>
        <v>2888.3104499999999</v>
      </c>
      <c r="C61" s="662">
        <f>AVERAGE(C7:C59)</f>
        <v>272.09320754716987</v>
      </c>
      <c r="D61" s="708">
        <f>SUM(D7:D59)</f>
        <v>2805.7141750000014</v>
      </c>
      <c r="E61" s="662">
        <f>AVERAGE(E7:E59)</f>
        <v>240.54981132075477</v>
      </c>
      <c r="F61" s="708">
        <f>SUM(F7:F59)</f>
        <v>362.06972500000012</v>
      </c>
      <c r="G61" s="662">
        <f>AVERAGE(G7:G59)</f>
        <v>219.91903846153855</v>
      </c>
      <c r="H61" s="708">
        <f>SUM(H7:H59)</f>
        <v>399.20755000000003</v>
      </c>
      <c r="I61" s="662">
        <f>AVERAGE(I7:I59)</f>
        <v>199.16686274509803</v>
      </c>
      <c r="J61" s="708">
        <f>SUM(J7:J59)</f>
        <v>28.976600000000001</v>
      </c>
      <c r="K61" s="662">
        <f>AVERAGE(K7:K59)</f>
        <v>189.3125</v>
      </c>
      <c r="L61" s="708">
        <f>SUM(L7:L59)</f>
        <v>1253.1757250000003</v>
      </c>
      <c r="M61" s="662">
        <f>AVERAGE(M7:M59)</f>
        <v>127.97566037735849</v>
      </c>
      <c r="N61" s="708">
        <f>SUM(N7:N59)</f>
        <v>3539.2125500000011</v>
      </c>
      <c r="O61" s="662">
        <f>AVERAGE(O7:O59)</f>
        <v>76.906415094339621</v>
      </c>
      <c r="P61" s="680"/>
    </row>
    <row r="62" spans="1:17" ht="11.45" customHeight="1">
      <c r="A62" s="659">
        <v>2014</v>
      </c>
      <c r="B62" s="708">
        <v>3961.7468000000003</v>
      </c>
      <c r="C62" s="662">
        <v>268.77653846153839</v>
      </c>
      <c r="D62" s="708">
        <v>2457.328125</v>
      </c>
      <c r="E62" s="662">
        <v>242.63134615384627</v>
      </c>
      <c r="F62" s="708">
        <v>327.61900000000009</v>
      </c>
      <c r="G62" s="662">
        <v>222.53384615384616</v>
      </c>
      <c r="H62" s="708">
        <v>391.86262499999992</v>
      </c>
      <c r="I62" s="662">
        <v>200.95096153846151</v>
      </c>
      <c r="J62" s="708">
        <v>44.147024999999999</v>
      </c>
      <c r="K62" s="662">
        <v>177.27636363636364</v>
      </c>
      <c r="L62" s="708">
        <v>698.90429999999981</v>
      </c>
      <c r="M62" s="662">
        <v>165.56096153846158</v>
      </c>
      <c r="N62" s="708">
        <v>3450.0161249999996</v>
      </c>
      <c r="O62" s="662">
        <v>120.98423076923079</v>
      </c>
      <c r="P62" s="626"/>
    </row>
    <row r="63" spans="1:17" ht="11.45" customHeight="1">
      <c r="A63" s="663" t="s">
        <v>473</v>
      </c>
      <c r="B63" s="665"/>
      <c r="C63" s="664"/>
      <c r="D63" s="665"/>
      <c r="E63" s="664"/>
      <c r="F63" s="665"/>
      <c r="G63" s="664"/>
      <c r="H63" s="665"/>
      <c r="I63" s="664"/>
      <c r="J63" s="665"/>
      <c r="K63" s="664"/>
      <c r="L63" s="665"/>
      <c r="M63" s="664"/>
      <c r="N63" s="665"/>
      <c r="O63" s="664"/>
      <c r="P63" s="626"/>
    </row>
    <row r="64" spans="1:17" ht="3.95" customHeight="1">
      <c r="A64" s="669"/>
      <c r="B64" s="677"/>
      <c r="C64" s="676"/>
      <c r="D64" s="677"/>
      <c r="E64" s="676"/>
      <c r="F64" s="677"/>
      <c r="G64" s="676"/>
      <c r="H64" s="677"/>
      <c r="I64" s="676"/>
      <c r="J64" s="677"/>
      <c r="K64" s="676"/>
      <c r="L64" s="677"/>
      <c r="M64" s="676"/>
      <c r="N64" s="629"/>
      <c r="P64" s="626"/>
    </row>
    <row r="65" spans="1:16" ht="9.9499999999999993" customHeight="1">
      <c r="A65" s="673"/>
      <c r="B65" s="677"/>
      <c r="C65" s="676"/>
      <c r="D65" s="677"/>
      <c r="E65" s="676"/>
      <c r="F65" s="677"/>
      <c r="G65" s="676"/>
      <c r="H65" s="677"/>
      <c r="I65" s="676"/>
      <c r="J65" s="677"/>
      <c r="K65" s="676"/>
      <c r="L65" s="677"/>
      <c r="M65" s="676"/>
      <c r="N65" s="623"/>
      <c r="O65" s="623"/>
      <c r="P65" s="626"/>
    </row>
    <row r="66" spans="1:16">
      <c r="A66" s="623"/>
      <c r="B66" s="677"/>
      <c r="C66" s="676"/>
      <c r="D66" s="677"/>
      <c r="E66" s="676"/>
      <c r="F66" s="677"/>
      <c r="G66" s="676"/>
      <c r="H66" s="677"/>
      <c r="I66" s="676"/>
      <c r="J66" s="677"/>
      <c r="K66" s="676"/>
      <c r="L66" s="677"/>
      <c r="M66" s="676"/>
      <c r="N66" s="626"/>
      <c r="O66" s="626"/>
      <c r="P66" s="626"/>
    </row>
    <row r="67" spans="1:16" ht="15.75">
      <c r="A67" s="669"/>
      <c r="B67" s="680"/>
      <c r="C67" s="679"/>
      <c r="D67" s="680"/>
      <c r="E67" s="679"/>
      <c r="F67" s="680"/>
      <c r="G67" s="679"/>
      <c r="H67" s="680"/>
      <c r="I67" s="679"/>
      <c r="J67" s="680"/>
      <c r="K67" s="679"/>
      <c r="L67" s="680"/>
      <c r="M67" s="679"/>
      <c r="P67" s="626"/>
    </row>
    <row r="68" spans="1:16">
      <c r="P68" s="626"/>
    </row>
    <row r="69" spans="1:16">
      <c r="P69" s="626"/>
    </row>
    <row r="70" spans="1:16">
      <c r="P70" s="626"/>
    </row>
    <row r="71" spans="1:16">
      <c r="P71" s="626"/>
    </row>
    <row r="72" spans="1:16">
      <c r="P72" s="626"/>
    </row>
    <row r="73" spans="1:16">
      <c r="P73" s="626"/>
    </row>
    <row r="74" spans="1:16">
      <c r="P74" s="626"/>
    </row>
    <row r="82" s="627" customFormat="1" ht="11.25"/>
    <row r="83" s="627" customFormat="1" ht="11.25"/>
    <row r="84" s="627" customFormat="1" ht="11.25"/>
    <row r="85" s="627" customFormat="1" ht="11.25"/>
    <row r="86" s="627" customFormat="1" ht="11.25"/>
    <row r="87" s="627" customFormat="1" ht="11.25"/>
    <row r="88" s="627" customFormat="1" ht="11.25"/>
    <row r="89" s="627" customFormat="1" ht="11.25"/>
    <row r="90" s="627" customFormat="1" ht="11.25"/>
    <row r="91" s="627" customFormat="1" ht="11.25"/>
    <row r="92" s="627" customFormat="1" ht="11.25"/>
    <row r="93" s="627" customFormat="1" ht="11.25"/>
    <row r="94" s="627" customFormat="1" ht="11.25"/>
    <row r="95" s="627" customFormat="1" ht="11.25"/>
    <row r="96" s="627" customFormat="1" ht="11.25"/>
    <row r="97" s="627" customFormat="1" ht="11.25"/>
    <row r="98" s="627" customFormat="1" ht="11.25"/>
    <row r="99" s="627" customFormat="1" ht="11.25"/>
    <row r="100" s="627" customFormat="1" ht="11.25"/>
    <row r="101" s="627" customFormat="1" ht="11.25"/>
    <row r="102" s="627" customFormat="1" ht="11.25"/>
    <row r="103" s="627" customFormat="1" ht="11.25"/>
    <row r="104" s="627" customFormat="1" ht="11.25"/>
    <row r="105" s="627" customFormat="1" ht="11.25"/>
    <row r="106" s="627" customFormat="1" ht="11.25"/>
    <row r="107" s="627" customFormat="1" ht="11.25"/>
    <row r="108" s="627" customFormat="1" ht="11.25"/>
    <row r="109" s="627" customFormat="1" ht="11.25"/>
    <row r="110" s="627" customFormat="1" ht="11.25"/>
    <row r="111" s="627" customFormat="1" ht="11.25"/>
    <row r="112" s="627" customFormat="1" ht="11.25"/>
    <row r="113" s="627" customFormat="1" ht="11.25"/>
    <row r="114" s="627" customFormat="1" ht="11.25"/>
  </sheetData>
  <mergeCells count="3">
    <mergeCell ref="B3:O3"/>
    <mergeCell ref="L4:M4"/>
    <mergeCell ref="N4:O4"/>
  </mergeCells>
  <pageMargins left="0.7" right="0.7" top="0.75" bottom="0.75" header="0.3" footer="0.3"/>
  <pageSetup scale="92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S115"/>
  <sheetViews>
    <sheetView zoomScaleNormal="100" workbookViewId="0"/>
  </sheetViews>
  <sheetFormatPr defaultColWidth="11.7109375" defaultRowHeight="15"/>
  <cols>
    <col min="1" max="1" width="6.7109375" style="627" customWidth="1"/>
    <col min="2" max="2" width="9.140625" style="627" customWidth="1"/>
    <col min="3" max="4" width="7.28515625" style="627" customWidth="1"/>
    <col min="5" max="5" width="8.42578125" style="627" customWidth="1"/>
    <col min="6" max="13" width="7.5703125" style="627" customWidth="1"/>
    <col min="14" max="16" width="5.7109375" style="627" customWidth="1"/>
    <col min="17" max="17" width="6.85546875" style="627" customWidth="1"/>
    <col min="18" max="19" width="5.7109375" style="627" customWidth="1"/>
    <col min="20" max="20" width="6.85546875" style="627" customWidth="1"/>
    <col min="21" max="21" width="5.7109375" style="627" customWidth="1"/>
    <col min="22" max="22" width="8.140625" style="627" customWidth="1"/>
    <col min="23" max="253" width="11.7109375" style="627" customWidth="1"/>
    <col min="254" max="256" width="11.7109375" style="684"/>
    <col min="257" max="257" width="6.7109375" style="684" customWidth="1"/>
    <col min="258" max="258" width="9.140625" style="684" customWidth="1"/>
    <col min="259" max="260" width="7.28515625" style="684" customWidth="1"/>
    <col min="261" max="261" width="8.42578125" style="684" customWidth="1"/>
    <col min="262" max="269" width="7.5703125" style="684" customWidth="1"/>
    <col min="270" max="272" width="5.7109375" style="684" customWidth="1"/>
    <col min="273" max="273" width="6.85546875" style="684" customWidth="1"/>
    <col min="274" max="275" width="5.7109375" style="684" customWidth="1"/>
    <col min="276" max="276" width="6.85546875" style="684" customWidth="1"/>
    <col min="277" max="277" width="5.7109375" style="684" customWidth="1"/>
    <col min="278" max="278" width="8.140625" style="684" customWidth="1"/>
    <col min="279" max="509" width="11.7109375" style="684" customWidth="1"/>
    <col min="510" max="512" width="11.7109375" style="684"/>
    <col min="513" max="513" width="6.7109375" style="684" customWidth="1"/>
    <col min="514" max="514" width="9.140625" style="684" customWidth="1"/>
    <col min="515" max="516" width="7.28515625" style="684" customWidth="1"/>
    <col min="517" max="517" width="8.42578125" style="684" customWidth="1"/>
    <col min="518" max="525" width="7.5703125" style="684" customWidth="1"/>
    <col min="526" max="528" width="5.7109375" style="684" customWidth="1"/>
    <col min="529" max="529" width="6.85546875" style="684" customWidth="1"/>
    <col min="530" max="531" width="5.7109375" style="684" customWidth="1"/>
    <col min="532" max="532" width="6.85546875" style="684" customWidth="1"/>
    <col min="533" max="533" width="5.7109375" style="684" customWidth="1"/>
    <col min="534" max="534" width="8.140625" style="684" customWidth="1"/>
    <col min="535" max="765" width="11.7109375" style="684" customWidth="1"/>
    <col min="766" max="768" width="11.7109375" style="684"/>
    <col min="769" max="769" width="6.7109375" style="684" customWidth="1"/>
    <col min="770" max="770" width="9.140625" style="684" customWidth="1"/>
    <col min="771" max="772" width="7.28515625" style="684" customWidth="1"/>
    <col min="773" max="773" width="8.42578125" style="684" customWidth="1"/>
    <col min="774" max="781" width="7.5703125" style="684" customWidth="1"/>
    <col min="782" max="784" width="5.7109375" style="684" customWidth="1"/>
    <col min="785" max="785" width="6.85546875" style="684" customWidth="1"/>
    <col min="786" max="787" width="5.7109375" style="684" customWidth="1"/>
    <col min="788" max="788" width="6.85546875" style="684" customWidth="1"/>
    <col min="789" max="789" width="5.7109375" style="684" customWidth="1"/>
    <col min="790" max="790" width="8.140625" style="684" customWidth="1"/>
    <col min="791" max="1021" width="11.7109375" style="684" customWidth="1"/>
    <col min="1022" max="1024" width="11.7109375" style="684"/>
    <col min="1025" max="1025" width="6.7109375" style="684" customWidth="1"/>
    <col min="1026" max="1026" width="9.140625" style="684" customWidth="1"/>
    <col min="1027" max="1028" width="7.28515625" style="684" customWidth="1"/>
    <col min="1029" max="1029" width="8.42578125" style="684" customWidth="1"/>
    <col min="1030" max="1037" width="7.5703125" style="684" customWidth="1"/>
    <col min="1038" max="1040" width="5.7109375" style="684" customWidth="1"/>
    <col min="1041" max="1041" width="6.85546875" style="684" customWidth="1"/>
    <col min="1042" max="1043" width="5.7109375" style="684" customWidth="1"/>
    <col min="1044" max="1044" width="6.85546875" style="684" customWidth="1"/>
    <col min="1045" max="1045" width="5.7109375" style="684" customWidth="1"/>
    <col min="1046" max="1046" width="8.140625" style="684" customWidth="1"/>
    <col min="1047" max="1277" width="11.7109375" style="684" customWidth="1"/>
    <col min="1278" max="1280" width="11.7109375" style="684"/>
    <col min="1281" max="1281" width="6.7109375" style="684" customWidth="1"/>
    <col min="1282" max="1282" width="9.140625" style="684" customWidth="1"/>
    <col min="1283" max="1284" width="7.28515625" style="684" customWidth="1"/>
    <col min="1285" max="1285" width="8.42578125" style="684" customWidth="1"/>
    <col min="1286" max="1293" width="7.5703125" style="684" customWidth="1"/>
    <col min="1294" max="1296" width="5.7109375" style="684" customWidth="1"/>
    <col min="1297" max="1297" width="6.85546875" style="684" customWidth="1"/>
    <col min="1298" max="1299" width="5.7109375" style="684" customWidth="1"/>
    <col min="1300" max="1300" width="6.85546875" style="684" customWidth="1"/>
    <col min="1301" max="1301" width="5.7109375" style="684" customWidth="1"/>
    <col min="1302" max="1302" width="8.140625" style="684" customWidth="1"/>
    <col min="1303" max="1533" width="11.7109375" style="684" customWidth="1"/>
    <col min="1534" max="1536" width="11.7109375" style="684"/>
    <col min="1537" max="1537" width="6.7109375" style="684" customWidth="1"/>
    <col min="1538" max="1538" width="9.140625" style="684" customWidth="1"/>
    <col min="1539" max="1540" width="7.28515625" style="684" customWidth="1"/>
    <col min="1541" max="1541" width="8.42578125" style="684" customWidth="1"/>
    <col min="1542" max="1549" width="7.5703125" style="684" customWidth="1"/>
    <col min="1550" max="1552" width="5.7109375" style="684" customWidth="1"/>
    <col min="1553" max="1553" width="6.85546875" style="684" customWidth="1"/>
    <col min="1554" max="1555" width="5.7109375" style="684" customWidth="1"/>
    <col min="1556" max="1556" width="6.85546875" style="684" customWidth="1"/>
    <col min="1557" max="1557" width="5.7109375" style="684" customWidth="1"/>
    <col min="1558" max="1558" width="8.140625" style="684" customWidth="1"/>
    <col min="1559" max="1789" width="11.7109375" style="684" customWidth="1"/>
    <col min="1790" max="1792" width="11.7109375" style="684"/>
    <col min="1793" max="1793" width="6.7109375" style="684" customWidth="1"/>
    <col min="1794" max="1794" width="9.140625" style="684" customWidth="1"/>
    <col min="1795" max="1796" width="7.28515625" style="684" customWidth="1"/>
    <col min="1797" max="1797" width="8.42578125" style="684" customWidth="1"/>
    <col min="1798" max="1805" width="7.5703125" style="684" customWidth="1"/>
    <col min="1806" max="1808" width="5.7109375" style="684" customWidth="1"/>
    <col min="1809" max="1809" width="6.85546875" style="684" customWidth="1"/>
    <col min="1810" max="1811" width="5.7109375" style="684" customWidth="1"/>
    <col min="1812" max="1812" width="6.85546875" style="684" customWidth="1"/>
    <col min="1813" max="1813" width="5.7109375" style="684" customWidth="1"/>
    <col min="1814" max="1814" width="8.140625" style="684" customWidth="1"/>
    <col min="1815" max="2045" width="11.7109375" style="684" customWidth="1"/>
    <col min="2046" max="2048" width="11.7109375" style="684"/>
    <col min="2049" max="2049" width="6.7109375" style="684" customWidth="1"/>
    <col min="2050" max="2050" width="9.140625" style="684" customWidth="1"/>
    <col min="2051" max="2052" width="7.28515625" style="684" customWidth="1"/>
    <col min="2053" max="2053" width="8.42578125" style="684" customWidth="1"/>
    <col min="2054" max="2061" width="7.5703125" style="684" customWidth="1"/>
    <col min="2062" max="2064" width="5.7109375" style="684" customWidth="1"/>
    <col min="2065" max="2065" width="6.85546875" style="684" customWidth="1"/>
    <col min="2066" max="2067" width="5.7109375" style="684" customWidth="1"/>
    <col min="2068" max="2068" width="6.85546875" style="684" customWidth="1"/>
    <col min="2069" max="2069" width="5.7109375" style="684" customWidth="1"/>
    <col min="2070" max="2070" width="8.140625" style="684" customWidth="1"/>
    <col min="2071" max="2301" width="11.7109375" style="684" customWidth="1"/>
    <col min="2302" max="2304" width="11.7109375" style="684"/>
    <col min="2305" max="2305" width="6.7109375" style="684" customWidth="1"/>
    <col min="2306" max="2306" width="9.140625" style="684" customWidth="1"/>
    <col min="2307" max="2308" width="7.28515625" style="684" customWidth="1"/>
    <col min="2309" max="2309" width="8.42578125" style="684" customWidth="1"/>
    <col min="2310" max="2317" width="7.5703125" style="684" customWidth="1"/>
    <col min="2318" max="2320" width="5.7109375" style="684" customWidth="1"/>
    <col min="2321" max="2321" width="6.85546875" style="684" customWidth="1"/>
    <col min="2322" max="2323" width="5.7109375" style="684" customWidth="1"/>
    <col min="2324" max="2324" width="6.85546875" style="684" customWidth="1"/>
    <col min="2325" max="2325" width="5.7109375" style="684" customWidth="1"/>
    <col min="2326" max="2326" width="8.140625" style="684" customWidth="1"/>
    <col min="2327" max="2557" width="11.7109375" style="684" customWidth="1"/>
    <col min="2558" max="2560" width="11.7109375" style="684"/>
    <col min="2561" max="2561" width="6.7109375" style="684" customWidth="1"/>
    <col min="2562" max="2562" width="9.140625" style="684" customWidth="1"/>
    <col min="2563" max="2564" width="7.28515625" style="684" customWidth="1"/>
    <col min="2565" max="2565" width="8.42578125" style="684" customWidth="1"/>
    <col min="2566" max="2573" width="7.5703125" style="684" customWidth="1"/>
    <col min="2574" max="2576" width="5.7109375" style="684" customWidth="1"/>
    <col min="2577" max="2577" width="6.85546875" style="684" customWidth="1"/>
    <col min="2578" max="2579" width="5.7109375" style="684" customWidth="1"/>
    <col min="2580" max="2580" width="6.85546875" style="684" customWidth="1"/>
    <col min="2581" max="2581" width="5.7109375" style="684" customWidth="1"/>
    <col min="2582" max="2582" width="8.140625" style="684" customWidth="1"/>
    <col min="2583" max="2813" width="11.7109375" style="684" customWidth="1"/>
    <col min="2814" max="2816" width="11.7109375" style="684"/>
    <col min="2817" max="2817" width="6.7109375" style="684" customWidth="1"/>
    <col min="2818" max="2818" width="9.140625" style="684" customWidth="1"/>
    <col min="2819" max="2820" width="7.28515625" style="684" customWidth="1"/>
    <col min="2821" max="2821" width="8.42578125" style="684" customWidth="1"/>
    <col min="2822" max="2829" width="7.5703125" style="684" customWidth="1"/>
    <col min="2830" max="2832" width="5.7109375" style="684" customWidth="1"/>
    <col min="2833" max="2833" width="6.85546875" style="684" customWidth="1"/>
    <col min="2834" max="2835" width="5.7109375" style="684" customWidth="1"/>
    <col min="2836" max="2836" width="6.85546875" style="684" customWidth="1"/>
    <col min="2837" max="2837" width="5.7109375" style="684" customWidth="1"/>
    <col min="2838" max="2838" width="8.140625" style="684" customWidth="1"/>
    <col min="2839" max="3069" width="11.7109375" style="684" customWidth="1"/>
    <col min="3070" max="3072" width="11.7109375" style="684"/>
    <col min="3073" max="3073" width="6.7109375" style="684" customWidth="1"/>
    <col min="3074" max="3074" width="9.140625" style="684" customWidth="1"/>
    <col min="3075" max="3076" width="7.28515625" style="684" customWidth="1"/>
    <col min="3077" max="3077" width="8.42578125" style="684" customWidth="1"/>
    <col min="3078" max="3085" width="7.5703125" style="684" customWidth="1"/>
    <col min="3086" max="3088" width="5.7109375" style="684" customWidth="1"/>
    <col min="3089" max="3089" width="6.85546875" style="684" customWidth="1"/>
    <col min="3090" max="3091" width="5.7109375" style="684" customWidth="1"/>
    <col min="3092" max="3092" width="6.85546875" style="684" customWidth="1"/>
    <col min="3093" max="3093" width="5.7109375" style="684" customWidth="1"/>
    <col min="3094" max="3094" width="8.140625" style="684" customWidth="1"/>
    <col min="3095" max="3325" width="11.7109375" style="684" customWidth="1"/>
    <col min="3326" max="3328" width="11.7109375" style="684"/>
    <col min="3329" max="3329" width="6.7109375" style="684" customWidth="1"/>
    <col min="3330" max="3330" width="9.140625" style="684" customWidth="1"/>
    <col min="3331" max="3332" width="7.28515625" style="684" customWidth="1"/>
    <col min="3333" max="3333" width="8.42578125" style="684" customWidth="1"/>
    <col min="3334" max="3341" width="7.5703125" style="684" customWidth="1"/>
    <col min="3342" max="3344" width="5.7109375" style="684" customWidth="1"/>
    <col min="3345" max="3345" width="6.85546875" style="684" customWidth="1"/>
    <col min="3346" max="3347" width="5.7109375" style="684" customWidth="1"/>
    <col min="3348" max="3348" width="6.85546875" style="684" customWidth="1"/>
    <col min="3349" max="3349" width="5.7109375" style="684" customWidth="1"/>
    <col min="3350" max="3350" width="8.140625" style="684" customWidth="1"/>
    <col min="3351" max="3581" width="11.7109375" style="684" customWidth="1"/>
    <col min="3582" max="3584" width="11.7109375" style="684"/>
    <col min="3585" max="3585" width="6.7109375" style="684" customWidth="1"/>
    <col min="3586" max="3586" width="9.140625" style="684" customWidth="1"/>
    <col min="3587" max="3588" width="7.28515625" style="684" customWidth="1"/>
    <col min="3589" max="3589" width="8.42578125" style="684" customWidth="1"/>
    <col min="3590" max="3597" width="7.5703125" style="684" customWidth="1"/>
    <col min="3598" max="3600" width="5.7109375" style="684" customWidth="1"/>
    <col min="3601" max="3601" width="6.85546875" style="684" customWidth="1"/>
    <col min="3602" max="3603" width="5.7109375" style="684" customWidth="1"/>
    <col min="3604" max="3604" width="6.85546875" style="684" customWidth="1"/>
    <col min="3605" max="3605" width="5.7109375" style="684" customWidth="1"/>
    <col min="3606" max="3606" width="8.140625" style="684" customWidth="1"/>
    <col min="3607" max="3837" width="11.7109375" style="684" customWidth="1"/>
    <col min="3838" max="3840" width="11.7109375" style="684"/>
    <col min="3841" max="3841" width="6.7109375" style="684" customWidth="1"/>
    <col min="3842" max="3842" width="9.140625" style="684" customWidth="1"/>
    <col min="3843" max="3844" width="7.28515625" style="684" customWidth="1"/>
    <col min="3845" max="3845" width="8.42578125" style="684" customWidth="1"/>
    <col min="3846" max="3853" width="7.5703125" style="684" customWidth="1"/>
    <col min="3854" max="3856" width="5.7109375" style="684" customWidth="1"/>
    <col min="3857" max="3857" width="6.85546875" style="684" customWidth="1"/>
    <col min="3858" max="3859" width="5.7109375" style="684" customWidth="1"/>
    <col min="3860" max="3860" width="6.85546875" style="684" customWidth="1"/>
    <col min="3861" max="3861" width="5.7109375" style="684" customWidth="1"/>
    <col min="3862" max="3862" width="8.140625" style="684" customWidth="1"/>
    <col min="3863" max="4093" width="11.7109375" style="684" customWidth="1"/>
    <col min="4094" max="4096" width="11.7109375" style="684"/>
    <col min="4097" max="4097" width="6.7109375" style="684" customWidth="1"/>
    <col min="4098" max="4098" width="9.140625" style="684" customWidth="1"/>
    <col min="4099" max="4100" width="7.28515625" style="684" customWidth="1"/>
    <col min="4101" max="4101" width="8.42578125" style="684" customWidth="1"/>
    <col min="4102" max="4109" width="7.5703125" style="684" customWidth="1"/>
    <col min="4110" max="4112" width="5.7109375" style="684" customWidth="1"/>
    <col min="4113" max="4113" width="6.85546875" style="684" customWidth="1"/>
    <col min="4114" max="4115" width="5.7109375" style="684" customWidth="1"/>
    <col min="4116" max="4116" width="6.85546875" style="684" customWidth="1"/>
    <col min="4117" max="4117" width="5.7109375" style="684" customWidth="1"/>
    <col min="4118" max="4118" width="8.140625" style="684" customWidth="1"/>
    <col min="4119" max="4349" width="11.7109375" style="684" customWidth="1"/>
    <col min="4350" max="4352" width="11.7109375" style="684"/>
    <col min="4353" max="4353" width="6.7109375" style="684" customWidth="1"/>
    <col min="4354" max="4354" width="9.140625" style="684" customWidth="1"/>
    <col min="4355" max="4356" width="7.28515625" style="684" customWidth="1"/>
    <col min="4357" max="4357" width="8.42578125" style="684" customWidth="1"/>
    <col min="4358" max="4365" width="7.5703125" style="684" customWidth="1"/>
    <col min="4366" max="4368" width="5.7109375" style="684" customWidth="1"/>
    <col min="4369" max="4369" width="6.85546875" style="684" customWidth="1"/>
    <col min="4370" max="4371" width="5.7109375" style="684" customWidth="1"/>
    <col min="4372" max="4372" width="6.85546875" style="684" customWidth="1"/>
    <col min="4373" max="4373" width="5.7109375" style="684" customWidth="1"/>
    <col min="4374" max="4374" width="8.140625" style="684" customWidth="1"/>
    <col min="4375" max="4605" width="11.7109375" style="684" customWidth="1"/>
    <col min="4606" max="4608" width="11.7109375" style="684"/>
    <col min="4609" max="4609" width="6.7109375" style="684" customWidth="1"/>
    <col min="4610" max="4610" width="9.140625" style="684" customWidth="1"/>
    <col min="4611" max="4612" width="7.28515625" style="684" customWidth="1"/>
    <col min="4613" max="4613" width="8.42578125" style="684" customWidth="1"/>
    <col min="4614" max="4621" width="7.5703125" style="684" customWidth="1"/>
    <col min="4622" max="4624" width="5.7109375" style="684" customWidth="1"/>
    <col min="4625" max="4625" width="6.85546875" style="684" customWidth="1"/>
    <col min="4626" max="4627" width="5.7109375" style="684" customWidth="1"/>
    <col min="4628" max="4628" width="6.85546875" style="684" customWidth="1"/>
    <col min="4629" max="4629" width="5.7109375" style="684" customWidth="1"/>
    <col min="4630" max="4630" width="8.140625" style="684" customWidth="1"/>
    <col min="4631" max="4861" width="11.7109375" style="684" customWidth="1"/>
    <col min="4862" max="4864" width="11.7109375" style="684"/>
    <col min="4865" max="4865" width="6.7109375" style="684" customWidth="1"/>
    <col min="4866" max="4866" width="9.140625" style="684" customWidth="1"/>
    <col min="4867" max="4868" width="7.28515625" style="684" customWidth="1"/>
    <col min="4869" max="4869" width="8.42578125" style="684" customWidth="1"/>
    <col min="4870" max="4877" width="7.5703125" style="684" customWidth="1"/>
    <col min="4878" max="4880" width="5.7109375" style="684" customWidth="1"/>
    <col min="4881" max="4881" width="6.85546875" style="684" customWidth="1"/>
    <col min="4882" max="4883" width="5.7109375" style="684" customWidth="1"/>
    <col min="4884" max="4884" width="6.85546875" style="684" customWidth="1"/>
    <col min="4885" max="4885" width="5.7109375" style="684" customWidth="1"/>
    <col min="4886" max="4886" width="8.140625" style="684" customWidth="1"/>
    <col min="4887" max="5117" width="11.7109375" style="684" customWidth="1"/>
    <col min="5118" max="5120" width="11.7109375" style="684"/>
    <col min="5121" max="5121" width="6.7109375" style="684" customWidth="1"/>
    <col min="5122" max="5122" width="9.140625" style="684" customWidth="1"/>
    <col min="5123" max="5124" width="7.28515625" style="684" customWidth="1"/>
    <col min="5125" max="5125" width="8.42578125" style="684" customWidth="1"/>
    <col min="5126" max="5133" width="7.5703125" style="684" customWidth="1"/>
    <col min="5134" max="5136" width="5.7109375" style="684" customWidth="1"/>
    <col min="5137" max="5137" width="6.85546875" style="684" customWidth="1"/>
    <col min="5138" max="5139" width="5.7109375" style="684" customWidth="1"/>
    <col min="5140" max="5140" width="6.85546875" style="684" customWidth="1"/>
    <col min="5141" max="5141" width="5.7109375" style="684" customWidth="1"/>
    <col min="5142" max="5142" width="8.140625" style="684" customWidth="1"/>
    <col min="5143" max="5373" width="11.7109375" style="684" customWidth="1"/>
    <col min="5374" max="5376" width="11.7109375" style="684"/>
    <col min="5377" max="5377" width="6.7109375" style="684" customWidth="1"/>
    <col min="5378" max="5378" width="9.140625" style="684" customWidth="1"/>
    <col min="5379" max="5380" width="7.28515625" style="684" customWidth="1"/>
    <col min="5381" max="5381" width="8.42578125" style="684" customWidth="1"/>
    <col min="5382" max="5389" width="7.5703125" style="684" customWidth="1"/>
    <col min="5390" max="5392" width="5.7109375" style="684" customWidth="1"/>
    <col min="5393" max="5393" width="6.85546875" style="684" customWidth="1"/>
    <col min="5394" max="5395" width="5.7109375" style="684" customWidth="1"/>
    <col min="5396" max="5396" width="6.85546875" style="684" customWidth="1"/>
    <col min="5397" max="5397" width="5.7109375" style="684" customWidth="1"/>
    <col min="5398" max="5398" width="8.140625" style="684" customWidth="1"/>
    <col min="5399" max="5629" width="11.7109375" style="684" customWidth="1"/>
    <col min="5630" max="5632" width="11.7109375" style="684"/>
    <col min="5633" max="5633" width="6.7109375" style="684" customWidth="1"/>
    <col min="5634" max="5634" width="9.140625" style="684" customWidth="1"/>
    <col min="5635" max="5636" width="7.28515625" style="684" customWidth="1"/>
    <col min="5637" max="5637" width="8.42578125" style="684" customWidth="1"/>
    <col min="5638" max="5645" width="7.5703125" style="684" customWidth="1"/>
    <col min="5646" max="5648" width="5.7109375" style="684" customWidth="1"/>
    <col min="5649" max="5649" width="6.85546875" style="684" customWidth="1"/>
    <col min="5650" max="5651" width="5.7109375" style="684" customWidth="1"/>
    <col min="5652" max="5652" width="6.85546875" style="684" customWidth="1"/>
    <col min="5653" max="5653" width="5.7109375" style="684" customWidth="1"/>
    <col min="5654" max="5654" width="8.140625" style="684" customWidth="1"/>
    <col min="5655" max="5885" width="11.7109375" style="684" customWidth="1"/>
    <col min="5886" max="5888" width="11.7109375" style="684"/>
    <col min="5889" max="5889" width="6.7109375" style="684" customWidth="1"/>
    <col min="5890" max="5890" width="9.140625" style="684" customWidth="1"/>
    <col min="5891" max="5892" width="7.28515625" style="684" customWidth="1"/>
    <col min="5893" max="5893" width="8.42578125" style="684" customWidth="1"/>
    <col min="5894" max="5901" width="7.5703125" style="684" customWidth="1"/>
    <col min="5902" max="5904" width="5.7109375" style="684" customWidth="1"/>
    <col min="5905" max="5905" width="6.85546875" style="684" customWidth="1"/>
    <col min="5906" max="5907" width="5.7109375" style="684" customWidth="1"/>
    <col min="5908" max="5908" width="6.85546875" style="684" customWidth="1"/>
    <col min="5909" max="5909" width="5.7109375" style="684" customWidth="1"/>
    <col min="5910" max="5910" width="8.140625" style="684" customWidth="1"/>
    <col min="5911" max="6141" width="11.7109375" style="684" customWidth="1"/>
    <col min="6142" max="6144" width="11.7109375" style="684"/>
    <col min="6145" max="6145" width="6.7109375" style="684" customWidth="1"/>
    <col min="6146" max="6146" width="9.140625" style="684" customWidth="1"/>
    <col min="6147" max="6148" width="7.28515625" style="684" customWidth="1"/>
    <col min="6149" max="6149" width="8.42578125" style="684" customWidth="1"/>
    <col min="6150" max="6157" width="7.5703125" style="684" customWidth="1"/>
    <col min="6158" max="6160" width="5.7109375" style="684" customWidth="1"/>
    <col min="6161" max="6161" width="6.85546875" style="684" customWidth="1"/>
    <col min="6162" max="6163" width="5.7109375" style="684" customWidth="1"/>
    <col min="6164" max="6164" width="6.85546875" style="684" customWidth="1"/>
    <col min="6165" max="6165" width="5.7109375" style="684" customWidth="1"/>
    <col min="6166" max="6166" width="8.140625" style="684" customWidth="1"/>
    <col min="6167" max="6397" width="11.7109375" style="684" customWidth="1"/>
    <col min="6398" max="6400" width="11.7109375" style="684"/>
    <col min="6401" max="6401" width="6.7109375" style="684" customWidth="1"/>
    <col min="6402" max="6402" width="9.140625" style="684" customWidth="1"/>
    <col min="6403" max="6404" width="7.28515625" style="684" customWidth="1"/>
    <col min="6405" max="6405" width="8.42578125" style="684" customWidth="1"/>
    <col min="6406" max="6413" width="7.5703125" style="684" customWidth="1"/>
    <col min="6414" max="6416" width="5.7109375" style="684" customWidth="1"/>
    <col min="6417" max="6417" width="6.85546875" style="684" customWidth="1"/>
    <col min="6418" max="6419" width="5.7109375" style="684" customWidth="1"/>
    <col min="6420" max="6420" width="6.85546875" style="684" customWidth="1"/>
    <col min="6421" max="6421" width="5.7109375" style="684" customWidth="1"/>
    <col min="6422" max="6422" width="8.140625" style="684" customWidth="1"/>
    <col min="6423" max="6653" width="11.7109375" style="684" customWidth="1"/>
    <col min="6654" max="6656" width="11.7109375" style="684"/>
    <col min="6657" max="6657" width="6.7109375" style="684" customWidth="1"/>
    <col min="6658" max="6658" width="9.140625" style="684" customWidth="1"/>
    <col min="6659" max="6660" width="7.28515625" style="684" customWidth="1"/>
    <col min="6661" max="6661" width="8.42578125" style="684" customWidth="1"/>
    <col min="6662" max="6669" width="7.5703125" style="684" customWidth="1"/>
    <col min="6670" max="6672" width="5.7109375" style="684" customWidth="1"/>
    <col min="6673" max="6673" width="6.85546875" style="684" customWidth="1"/>
    <col min="6674" max="6675" width="5.7109375" style="684" customWidth="1"/>
    <col min="6676" max="6676" width="6.85546875" style="684" customWidth="1"/>
    <col min="6677" max="6677" width="5.7109375" style="684" customWidth="1"/>
    <col min="6678" max="6678" width="8.140625" style="684" customWidth="1"/>
    <col min="6679" max="6909" width="11.7109375" style="684" customWidth="1"/>
    <col min="6910" max="6912" width="11.7109375" style="684"/>
    <col min="6913" max="6913" width="6.7109375" style="684" customWidth="1"/>
    <col min="6914" max="6914" width="9.140625" style="684" customWidth="1"/>
    <col min="6915" max="6916" width="7.28515625" style="684" customWidth="1"/>
    <col min="6917" max="6917" width="8.42578125" style="684" customWidth="1"/>
    <col min="6918" max="6925" width="7.5703125" style="684" customWidth="1"/>
    <col min="6926" max="6928" width="5.7109375" style="684" customWidth="1"/>
    <col min="6929" max="6929" width="6.85546875" style="684" customWidth="1"/>
    <col min="6930" max="6931" width="5.7109375" style="684" customWidth="1"/>
    <col min="6932" max="6932" width="6.85546875" style="684" customWidth="1"/>
    <col min="6933" max="6933" width="5.7109375" style="684" customWidth="1"/>
    <col min="6934" max="6934" width="8.140625" style="684" customWidth="1"/>
    <col min="6935" max="7165" width="11.7109375" style="684" customWidth="1"/>
    <col min="7166" max="7168" width="11.7109375" style="684"/>
    <col min="7169" max="7169" width="6.7109375" style="684" customWidth="1"/>
    <col min="7170" max="7170" width="9.140625" style="684" customWidth="1"/>
    <col min="7171" max="7172" width="7.28515625" style="684" customWidth="1"/>
    <col min="7173" max="7173" width="8.42578125" style="684" customWidth="1"/>
    <col min="7174" max="7181" width="7.5703125" style="684" customWidth="1"/>
    <col min="7182" max="7184" width="5.7109375" style="684" customWidth="1"/>
    <col min="7185" max="7185" width="6.85546875" style="684" customWidth="1"/>
    <col min="7186" max="7187" width="5.7109375" style="684" customWidth="1"/>
    <col min="7188" max="7188" width="6.85546875" style="684" customWidth="1"/>
    <col min="7189" max="7189" width="5.7109375" style="684" customWidth="1"/>
    <col min="7190" max="7190" width="8.140625" style="684" customWidth="1"/>
    <col min="7191" max="7421" width="11.7109375" style="684" customWidth="1"/>
    <col min="7422" max="7424" width="11.7109375" style="684"/>
    <col min="7425" max="7425" width="6.7109375" style="684" customWidth="1"/>
    <col min="7426" max="7426" width="9.140625" style="684" customWidth="1"/>
    <col min="7427" max="7428" width="7.28515625" style="684" customWidth="1"/>
    <col min="7429" max="7429" width="8.42578125" style="684" customWidth="1"/>
    <col min="7430" max="7437" width="7.5703125" style="684" customWidth="1"/>
    <col min="7438" max="7440" width="5.7109375" style="684" customWidth="1"/>
    <col min="7441" max="7441" width="6.85546875" style="684" customWidth="1"/>
    <col min="7442" max="7443" width="5.7109375" style="684" customWidth="1"/>
    <col min="7444" max="7444" width="6.85546875" style="684" customWidth="1"/>
    <col min="7445" max="7445" width="5.7109375" style="684" customWidth="1"/>
    <col min="7446" max="7446" width="8.140625" style="684" customWidth="1"/>
    <col min="7447" max="7677" width="11.7109375" style="684" customWidth="1"/>
    <col min="7678" max="7680" width="11.7109375" style="684"/>
    <col min="7681" max="7681" width="6.7109375" style="684" customWidth="1"/>
    <col min="7682" max="7682" width="9.140625" style="684" customWidth="1"/>
    <col min="7683" max="7684" width="7.28515625" style="684" customWidth="1"/>
    <col min="7685" max="7685" width="8.42578125" style="684" customWidth="1"/>
    <col min="7686" max="7693" width="7.5703125" style="684" customWidth="1"/>
    <col min="7694" max="7696" width="5.7109375" style="684" customWidth="1"/>
    <col min="7697" max="7697" width="6.85546875" style="684" customWidth="1"/>
    <col min="7698" max="7699" width="5.7109375" style="684" customWidth="1"/>
    <col min="7700" max="7700" width="6.85546875" style="684" customWidth="1"/>
    <col min="7701" max="7701" width="5.7109375" style="684" customWidth="1"/>
    <col min="7702" max="7702" width="8.140625" style="684" customWidth="1"/>
    <col min="7703" max="7933" width="11.7109375" style="684" customWidth="1"/>
    <col min="7934" max="7936" width="11.7109375" style="684"/>
    <col min="7937" max="7937" width="6.7109375" style="684" customWidth="1"/>
    <col min="7938" max="7938" width="9.140625" style="684" customWidth="1"/>
    <col min="7939" max="7940" width="7.28515625" style="684" customWidth="1"/>
    <col min="7941" max="7941" width="8.42578125" style="684" customWidth="1"/>
    <col min="7942" max="7949" width="7.5703125" style="684" customWidth="1"/>
    <col min="7950" max="7952" width="5.7109375" style="684" customWidth="1"/>
    <col min="7953" max="7953" width="6.85546875" style="684" customWidth="1"/>
    <col min="7954" max="7955" width="5.7109375" style="684" customWidth="1"/>
    <col min="7956" max="7956" width="6.85546875" style="684" customWidth="1"/>
    <col min="7957" max="7957" width="5.7109375" style="684" customWidth="1"/>
    <col min="7958" max="7958" width="8.140625" style="684" customWidth="1"/>
    <col min="7959" max="8189" width="11.7109375" style="684" customWidth="1"/>
    <col min="8190" max="8192" width="11.7109375" style="684"/>
    <col min="8193" max="8193" width="6.7109375" style="684" customWidth="1"/>
    <col min="8194" max="8194" width="9.140625" style="684" customWidth="1"/>
    <col min="8195" max="8196" width="7.28515625" style="684" customWidth="1"/>
    <col min="8197" max="8197" width="8.42578125" style="684" customWidth="1"/>
    <col min="8198" max="8205" width="7.5703125" style="684" customWidth="1"/>
    <col min="8206" max="8208" width="5.7109375" style="684" customWidth="1"/>
    <col min="8209" max="8209" width="6.85546875" style="684" customWidth="1"/>
    <col min="8210" max="8211" width="5.7109375" style="684" customWidth="1"/>
    <col min="8212" max="8212" width="6.85546875" style="684" customWidth="1"/>
    <col min="8213" max="8213" width="5.7109375" style="684" customWidth="1"/>
    <col min="8214" max="8214" width="8.140625" style="684" customWidth="1"/>
    <col min="8215" max="8445" width="11.7109375" style="684" customWidth="1"/>
    <col min="8446" max="8448" width="11.7109375" style="684"/>
    <col min="8449" max="8449" width="6.7109375" style="684" customWidth="1"/>
    <col min="8450" max="8450" width="9.140625" style="684" customWidth="1"/>
    <col min="8451" max="8452" width="7.28515625" style="684" customWidth="1"/>
    <col min="8453" max="8453" width="8.42578125" style="684" customWidth="1"/>
    <col min="8454" max="8461" width="7.5703125" style="684" customWidth="1"/>
    <col min="8462" max="8464" width="5.7109375" style="684" customWidth="1"/>
    <col min="8465" max="8465" width="6.85546875" style="684" customWidth="1"/>
    <col min="8466" max="8467" width="5.7109375" style="684" customWidth="1"/>
    <col min="8468" max="8468" width="6.85546875" style="684" customWidth="1"/>
    <col min="8469" max="8469" width="5.7109375" style="684" customWidth="1"/>
    <col min="8470" max="8470" width="8.140625" style="684" customWidth="1"/>
    <col min="8471" max="8701" width="11.7109375" style="684" customWidth="1"/>
    <col min="8702" max="8704" width="11.7109375" style="684"/>
    <col min="8705" max="8705" width="6.7109375" style="684" customWidth="1"/>
    <col min="8706" max="8706" width="9.140625" style="684" customWidth="1"/>
    <col min="8707" max="8708" width="7.28515625" style="684" customWidth="1"/>
    <col min="8709" max="8709" width="8.42578125" style="684" customWidth="1"/>
    <col min="8710" max="8717" width="7.5703125" style="684" customWidth="1"/>
    <col min="8718" max="8720" width="5.7109375" style="684" customWidth="1"/>
    <col min="8721" max="8721" width="6.85546875" style="684" customWidth="1"/>
    <col min="8722" max="8723" width="5.7109375" style="684" customWidth="1"/>
    <col min="8724" max="8724" width="6.85546875" style="684" customWidth="1"/>
    <col min="8725" max="8725" width="5.7109375" style="684" customWidth="1"/>
    <col min="8726" max="8726" width="8.140625" style="684" customWidth="1"/>
    <col min="8727" max="8957" width="11.7109375" style="684" customWidth="1"/>
    <col min="8958" max="8960" width="11.7109375" style="684"/>
    <col min="8961" max="8961" width="6.7109375" style="684" customWidth="1"/>
    <col min="8962" max="8962" width="9.140625" style="684" customWidth="1"/>
    <col min="8963" max="8964" width="7.28515625" style="684" customWidth="1"/>
    <col min="8965" max="8965" width="8.42578125" style="684" customWidth="1"/>
    <col min="8966" max="8973" width="7.5703125" style="684" customWidth="1"/>
    <col min="8974" max="8976" width="5.7109375" style="684" customWidth="1"/>
    <col min="8977" max="8977" width="6.85546875" style="684" customWidth="1"/>
    <col min="8978" max="8979" width="5.7109375" style="684" customWidth="1"/>
    <col min="8980" max="8980" width="6.85546875" style="684" customWidth="1"/>
    <col min="8981" max="8981" width="5.7109375" style="684" customWidth="1"/>
    <col min="8982" max="8982" width="8.140625" style="684" customWidth="1"/>
    <col min="8983" max="9213" width="11.7109375" style="684" customWidth="1"/>
    <col min="9214" max="9216" width="11.7109375" style="684"/>
    <col min="9217" max="9217" width="6.7109375" style="684" customWidth="1"/>
    <col min="9218" max="9218" width="9.140625" style="684" customWidth="1"/>
    <col min="9219" max="9220" width="7.28515625" style="684" customWidth="1"/>
    <col min="9221" max="9221" width="8.42578125" style="684" customWidth="1"/>
    <col min="9222" max="9229" width="7.5703125" style="684" customWidth="1"/>
    <col min="9230" max="9232" width="5.7109375" style="684" customWidth="1"/>
    <col min="9233" max="9233" width="6.85546875" style="684" customWidth="1"/>
    <col min="9234" max="9235" width="5.7109375" style="684" customWidth="1"/>
    <col min="9236" max="9236" width="6.85546875" style="684" customWidth="1"/>
    <col min="9237" max="9237" width="5.7109375" style="684" customWidth="1"/>
    <col min="9238" max="9238" width="8.140625" style="684" customWidth="1"/>
    <col min="9239" max="9469" width="11.7109375" style="684" customWidth="1"/>
    <col min="9470" max="9472" width="11.7109375" style="684"/>
    <col min="9473" max="9473" width="6.7109375" style="684" customWidth="1"/>
    <col min="9474" max="9474" width="9.140625" style="684" customWidth="1"/>
    <col min="9475" max="9476" width="7.28515625" style="684" customWidth="1"/>
    <col min="9477" max="9477" width="8.42578125" style="684" customWidth="1"/>
    <col min="9478" max="9485" width="7.5703125" style="684" customWidth="1"/>
    <col min="9486" max="9488" width="5.7109375" style="684" customWidth="1"/>
    <col min="9489" max="9489" width="6.85546875" style="684" customWidth="1"/>
    <col min="9490" max="9491" width="5.7109375" style="684" customWidth="1"/>
    <col min="9492" max="9492" width="6.85546875" style="684" customWidth="1"/>
    <col min="9493" max="9493" width="5.7109375" style="684" customWidth="1"/>
    <col min="9494" max="9494" width="8.140625" style="684" customWidth="1"/>
    <col min="9495" max="9725" width="11.7109375" style="684" customWidth="1"/>
    <col min="9726" max="9728" width="11.7109375" style="684"/>
    <col min="9729" max="9729" width="6.7109375" style="684" customWidth="1"/>
    <col min="9730" max="9730" width="9.140625" style="684" customWidth="1"/>
    <col min="9731" max="9732" width="7.28515625" style="684" customWidth="1"/>
    <col min="9733" max="9733" width="8.42578125" style="684" customWidth="1"/>
    <col min="9734" max="9741" width="7.5703125" style="684" customWidth="1"/>
    <col min="9742" max="9744" width="5.7109375" style="684" customWidth="1"/>
    <col min="9745" max="9745" width="6.85546875" style="684" customWidth="1"/>
    <col min="9746" max="9747" width="5.7109375" style="684" customWidth="1"/>
    <col min="9748" max="9748" width="6.85546875" style="684" customWidth="1"/>
    <col min="9749" max="9749" width="5.7109375" style="684" customWidth="1"/>
    <col min="9750" max="9750" width="8.140625" style="684" customWidth="1"/>
    <col min="9751" max="9981" width="11.7109375" style="684" customWidth="1"/>
    <col min="9982" max="9984" width="11.7109375" style="684"/>
    <col min="9985" max="9985" width="6.7109375" style="684" customWidth="1"/>
    <col min="9986" max="9986" width="9.140625" style="684" customWidth="1"/>
    <col min="9987" max="9988" width="7.28515625" style="684" customWidth="1"/>
    <col min="9989" max="9989" width="8.42578125" style="684" customWidth="1"/>
    <col min="9990" max="9997" width="7.5703125" style="684" customWidth="1"/>
    <col min="9998" max="10000" width="5.7109375" style="684" customWidth="1"/>
    <col min="10001" max="10001" width="6.85546875" style="684" customWidth="1"/>
    <col min="10002" max="10003" width="5.7109375" style="684" customWidth="1"/>
    <col min="10004" max="10004" width="6.85546875" style="684" customWidth="1"/>
    <col min="10005" max="10005" width="5.7109375" style="684" customWidth="1"/>
    <col min="10006" max="10006" width="8.140625" style="684" customWidth="1"/>
    <col min="10007" max="10237" width="11.7109375" style="684" customWidth="1"/>
    <col min="10238" max="10240" width="11.7109375" style="684"/>
    <col min="10241" max="10241" width="6.7109375" style="684" customWidth="1"/>
    <col min="10242" max="10242" width="9.140625" style="684" customWidth="1"/>
    <col min="10243" max="10244" width="7.28515625" style="684" customWidth="1"/>
    <col min="10245" max="10245" width="8.42578125" style="684" customWidth="1"/>
    <col min="10246" max="10253" width="7.5703125" style="684" customWidth="1"/>
    <col min="10254" max="10256" width="5.7109375" style="684" customWidth="1"/>
    <col min="10257" max="10257" width="6.85546875" style="684" customWidth="1"/>
    <col min="10258" max="10259" width="5.7109375" style="684" customWidth="1"/>
    <col min="10260" max="10260" width="6.85546875" style="684" customWidth="1"/>
    <col min="10261" max="10261" width="5.7109375" style="684" customWidth="1"/>
    <col min="10262" max="10262" width="8.140625" style="684" customWidth="1"/>
    <col min="10263" max="10493" width="11.7109375" style="684" customWidth="1"/>
    <col min="10494" max="10496" width="11.7109375" style="684"/>
    <col min="10497" max="10497" width="6.7109375" style="684" customWidth="1"/>
    <col min="10498" max="10498" width="9.140625" style="684" customWidth="1"/>
    <col min="10499" max="10500" width="7.28515625" style="684" customWidth="1"/>
    <col min="10501" max="10501" width="8.42578125" style="684" customWidth="1"/>
    <col min="10502" max="10509" width="7.5703125" style="684" customWidth="1"/>
    <col min="10510" max="10512" width="5.7109375" style="684" customWidth="1"/>
    <col min="10513" max="10513" width="6.85546875" style="684" customWidth="1"/>
    <col min="10514" max="10515" width="5.7109375" style="684" customWidth="1"/>
    <col min="10516" max="10516" width="6.85546875" style="684" customWidth="1"/>
    <col min="10517" max="10517" width="5.7109375" style="684" customWidth="1"/>
    <col min="10518" max="10518" width="8.140625" style="684" customWidth="1"/>
    <col min="10519" max="10749" width="11.7109375" style="684" customWidth="1"/>
    <col min="10750" max="10752" width="11.7109375" style="684"/>
    <col min="10753" max="10753" width="6.7109375" style="684" customWidth="1"/>
    <col min="10754" max="10754" width="9.140625" style="684" customWidth="1"/>
    <col min="10755" max="10756" width="7.28515625" style="684" customWidth="1"/>
    <col min="10757" max="10757" width="8.42578125" style="684" customWidth="1"/>
    <col min="10758" max="10765" width="7.5703125" style="684" customWidth="1"/>
    <col min="10766" max="10768" width="5.7109375" style="684" customWidth="1"/>
    <col min="10769" max="10769" width="6.85546875" style="684" customWidth="1"/>
    <col min="10770" max="10771" width="5.7109375" style="684" customWidth="1"/>
    <col min="10772" max="10772" width="6.85546875" style="684" customWidth="1"/>
    <col min="10773" max="10773" width="5.7109375" style="684" customWidth="1"/>
    <col min="10774" max="10774" width="8.140625" style="684" customWidth="1"/>
    <col min="10775" max="11005" width="11.7109375" style="684" customWidth="1"/>
    <col min="11006" max="11008" width="11.7109375" style="684"/>
    <col min="11009" max="11009" width="6.7109375" style="684" customWidth="1"/>
    <col min="11010" max="11010" width="9.140625" style="684" customWidth="1"/>
    <col min="11011" max="11012" width="7.28515625" style="684" customWidth="1"/>
    <col min="11013" max="11013" width="8.42578125" style="684" customWidth="1"/>
    <col min="11014" max="11021" width="7.5703125" style="684" customWidth="1"/>
    <col min="11022" max="11024" width="5.7109375" style="684" customWidth="1"/>
    <col min="11025" max="11025" width="6.85546875" style="684" customWidth="1"/>
    <col min="11026" max="11027" width="5.7109375" style="684" customWidth="1"/>
    <col min="11028" max="11028" width="6.85546875" style="684" customWidth="1"/>
    <col min="11029" max="11029" width="5.7109375" style="684" customWidth="1"/>
    <col min="11030" max="11030" width="8.140625" style="684" customWidth="1"/>
    <col min="11031" max="11261" width="11.7109375" style="684" customWidth="1"/>
    <col min="11262" max="11264" width="11.7109375" style="684"/>
    <col min="11265" max="11265" width="6.7109375" style="684" customWidth="1"/>
    <col min="11266" max="11266" width="9.140625" style="684" customWidth="1"/>
    <col min="11267" max="11268" width="7.28515625" style="684" customWidth="1"/>
    <col min="11269" max="11269" width="8.42578125" style="684" customWidth="1"/>
    <col min="11270" max="11277" width="7.5703125" style="684" customWidth="1"/>
    <col min="11278" max="11280" width="5.7109375" style="684" customWidth="1"/>
    <col min="11281" max="11281" width="6.85546875" style="684" customWidth="1"/>
    <col min="11282" max="11283" width="5.7109375" style="684" customWidth="1"/>
    <col min="11284" max="11284" width="6.85546875" style="684" customWidth="1"/>
    <col min="11285" max="11285" width="5.7109375" style="684" customWidth="1"/>
    <col min="11286" max="11286" width="8.140625" style="684" customWidth="1"/>
    <col min="11287" max="11517" width="11.7109375" style="684" customWidth="1"/>
    <col min="11518" max="11520" width="11.7109375" style="684"/>
    <col min="11521" max="11521" width="6.7109375" style="684" customWidth="1"/>
    <col min="11522" max="11522" width="9.140625" style="684" customWidth="1"/>
    <col min="11523" max="11524" width="7.28515625" style="684" customWidth="1"/>
    <col min="11525" max="11525" width="8.42578125" style="684" customWidth="1"/>
    <col min="11526" max="11533" width="7.5703125" style="684" customWidth="1"/>
    <col min="11534" max="11536" width="5.7109375" style="684" customWidth="1"/>
    <col min="11537" max="11537" width="6.85546875" style="684" customWidth="1"/>
    <col min="11538" max="11539" width="5.7109375" style="684" customWidth="1"/>
    <col min="11540" max="11540" width="6.85546875" style="684" customWidth="1"/>
    <col min="11541" max="11541" width="5.7109375" style="684" customWidth="1"/>
    <col min="11542" max="11542" width="8.140625" style="684" customWidth="1"/>
    <col min="11543" max="11773" width="11.7109375" style="684" customWidth="1"/>
    <col min="11774" max="11776" width="11.7109375" style="684"/>
    <col min="11777" max="11777" width="6.7109375" style="684" customWidth="1"/>
    <col min="11778" max="11778" width="9.140625" style="684" customWidth="1"/>
    <col min="11779" max="11780" width="7.28515625" style="684" customWidth="1"/>
    <col min="11781" max="11781" width="8.42578125" style="684" customWidth="1"/>
    <col min="11782" max="11789" width="7.5703125" style="684" customWidth="1"/>
    <col min="11790" max="11792" width="5.7109375" style="684" customWidth="1"/>
    <col min="11793" max="11793" width="6.85546875" style="684" customWidth="1"/>
    <col min="11794" max="11795" width="5.7109375" style="684" customWidth="1"/>
    <col min="11796" max="11796" width="6.85546875" style="684" customWidth="1"/>
    <col min="11797" max="11797" width="5.7109375" style="684" customWidth="1"/>
    <col min="11798" max="11798" width="8.140625" style="684" customWidth="1"/>
    <col min="11799" max="12029" width="11.7109375" style="684" customWidth="1"/>
    <col min="12030" max="12032" width="11.7109375" style="684"/>
    <col min="12033" max="12033" width="6.7109375" style="684" customWidth="1"/>
    <col min="12034" max="12034" width="9.140625" style="684" customWidth="1"/>
    <col min="12035" max="12036" width="7.28515625" style="684" customWidth="1"/>
    <col min="12037" max="12037" width="8.42578125" style="684" customWidth="1"/>
    <col min="12038" max="12045" width="7.5703125" style="684" customWidth="1"/>
    <col min="12046" max="12048" width="5.7109375" style="684" customWidth="1"/>
    <col min="12049" max="12049" width="6.85546875" style="684" customWidth="1"/>
    <col min="12050" max="12051" width="5.7109375" style="684" customWidth="1"/>
    <col min="12052" max="12052" width="6.85546875" style="684" customWidth="1"/>
    <col min="12053" max="12053" width="5.7109375" style="684" customWidth="1"/>
    <col min="12054" max="12054" width="8.140625" style="684" customWidth="1"/>
    <col min="12055" max="12285" width="11.7109375" style="684" customWidth="1"/>
    <col min="12286" max="12288" width="11.7109375" style="684"/>
    <col min="12289" max="12289" width="6.7109375" style="684" customWidth="1"/>
    <col min="12290" max="12290" width="9.140625" style="684" customWidth="1"/>
    <col min="12291" max="12292" width="7.28515625" style="684" customWidth="1"/>
    <col min="12293" max="12293" width="8.42578125" style="684" customWidth="1"/>
    <col min="12294" max="12301" width="7.5703125" style="684" customWidth="1"/>
    <col min="12302" max="12304" width="5.7109375" style="684" customWidth="1"/>
    <col min="12305" max="12305" width="6.85546875" style="684" customWidth="1"/>
    <col min="12306" max="12307" width="5.7109375" style="684" customWidth="1"/>
    <col min="12308" max="12308" width="6.85546875" style="684" customWidth="1"/>
    <col min="12309" max="12309" width="5.7109375" style="684" customWidth="1"/>
    <col min="12310" max="12310" width="8.140625" style="684" customWidth="1"/>
    <col min="12311" max="12541" width="11.7109375" style="684" customWidth="1"/>
    <col min="12542" max="12544" width="11.7109375" style="684"/>
    <col min="12545" max="12545" width="6.7109375" style="684" customWidth="1"/>
    <col min="12546" max="12546" width="9.140625" style="684" customWidth="1"/>
    <col min="12547" max="12548" width="7.28515625" style="684" customWidth="1"/>
    <col min="12549" max="12549" width="8.42578125" style="684" customWidth="1"/>
    <col min="12550" max="12557" width="7.5703125" style="684" customWidth="1"/>
    <col min="12558" max="12560" width="5.7109375" style="684" customWidth="1"/>
    <col min="12561" max="12561" width="6.85546875" style="684" customWidth="1"/>
    <col min="12562" max="12563" width="5.7109375" style="684" customWidth="1"/>
    <col min="12564" max="12564" width="6.85546875" style="684" customWidth="1"/>
    <col min="12565" max="12565" width="5.7109375" style="684" customWidth="1"/>
    <col min="12566" max="12566" width="8.140625" style="684" customWidth="1"/>
    <col min="12567" max="12797" width="11.7109375" style="684" customWidth="1"/>
    <col min="12798" max="12800" width="11.7109375" style="684"/>
    <col min="12801" max="12801" width="6.7109375" style="684" customWidth="1"/>
    <col min="12802" max="12802" width="9.140625" style="684" customWidth="1"/>
    <col min="12803" max="12804" width="7.28515625" style="684" customWidth="1"/>
    <col min="12805" max="12805" width="8.42578125" style="684" customWidth="1"/>
    <col min="12806" max="12813" width="7.5703125" style="684" customWidth="1"/>
    <col min="12814" max="12816" width="5.7109375" style="684" customWidth="1"/>
    <col min="12817" max="12817" width="6.85546875" style="684" customWidth="1"/>
    <col min="12818" max="12819" width="5.7109375" style="684" customWidth="1"/>
    <col min="12820" max="12820" width="6.85546875" style="684" customWidth="1"/>
    <col min="12821" max="12821" width="5.7109375" style="684" customWidth="1"/>
    <col min="12822" max="12822" width="8.140625" style="684" customWidth="1"/>
    <col min="12823" max="13053" width="11.7109375" style="684" customWidth="1"/>
    <col min="13054" max="13056" width="11.7109375" style="684"/>
    <col min="13057" max="13057" width="6.7109375" style="684" customWidth="1"/>
    <col min="13058" max="13058" width="9.140625" style="684" customWidth="1"/>
    <col min="13059" max="13060" width="7.28515625" style="684" customWidth="1"/>
    <col min="13061" max="13061" width="8.42578125" style="684" customWidth="1"/>
    <col min="13062" max="13069" width="7.5703125" style="684" customWidth="1"/>
    <col min="13070" max="13072" width="5.7109375" style="684" customWidth="1"/>
    <col min="13073" max="13073" width="6.85546875" style="684" customWidth="1"/>
    <col min="13074" max="13075" width="5.7109375" style="684" customWidth="1"/>
    <col min="13076" max="13076" width="6.85546875" style="684" customWidth="1"/>
    <col min="13077" max="13077" width="5.7109375" style="684" customWidth="1"/>
    <col min="13078" max="13078" width="8.140625" style="684" customWidth="1"/>
    <col min="13079" max="13309" width="11.7109375" style="684" customWidth="1"/>
    <col min="13310" max="13312" width="11.7109375" style="684"/>
    <col min="13313" max="13313" width="6.7109375" style="684" customWidth="1"/>
    <col min="13314" max="13314" width="9.140625" style="684" customWidth="1"/>
    <col min="13315" max="13316" width="7.28515625" style="684" customWidth="1"/>
    <col min="13317" max="13317" width="8.42578125" style="684" customWidth="1"/>
    <col min="13318" max="13325" width="7.5703125" style="684" customWidth="1"/>
    <col min="13326" max="13328" width="5.7109375" style="684" customWidth="1"/>
    <col min="13329" max="13329" width="6.85546875" style="684" customWidth="1"/>
    <col min="13330" max="13331" width="5.7109375" style="684" customWidth="1"/>
    <col min="13332" max="13332" width="6.85546875" style="684" customWidth="1"/>
    <col min="13333" max="13333" width="5.7109375" style="684" customWidth="1"/>
    <col min="13334" max="13334" width="8.140625" style="684" customWidth="1"/>
    <col min="13335" max="13565" width="11.7109375" style="684" customWidth="1"/>
    <col min="13566" max="13568" width="11.7109375" style="684"/>
    <col min="13569" max="13569" width="6.7109375" style="684" customWidth="1"/>
    <col min="13570" max="13570" width="9.140625" style="684" customWidth="1"/>
    <col min="13571" max="13572" width="7.28515625" style="684" customWidth="1"/>
    <col min="13573" max="13573" width="8.42578125" style="684" customWidth="1"/>
    <col min="13574" max="13581" width="7.5703125" style="684" customWidth="1"/>
    <col min="13582" max="13584" width="5.7109375" style="684" customWidth="1"/>
    <col min="13585" max="13585" width="6.85546875" style="684" customWidth="1"/>
    <col min="13586" max="13587" width="5.7109375" style="684" customWidth="1"/>
    <col min="13588" max="13588" width="6.85546875" style="684" customWidth="1"/>
    <col min="13589" max="13589" width="5.7109375" style="684" customWidth="1"/>
    <col min="13590" max="13590" width="8.140625" style="684" customWidth="1"/>
    <col min="13591" max="13821" width="11.7109375" style="684" customWidth="1"/>
    <col min="13822" max="13824" width="11.7109375" style="684"/>
    <col min="13825" max="13825" width="6.7109375" style="684" customWidth="1"/>
    <col min="13826" max="13826" width="9.140625" style="684" customWidth="1"/>
    <col min="13827" max="13828" width="7.28515625" style="684" customWidth="1"/>
    <col min="13829" max="13829" width="8.42578125" style="684" customWidth="1"/>
    <col min="13830" max="13837" width="7.5703125" style="684" customWidth="1"/>
    <col min="13838" max="13840" width="5.7109375" style="684" customWidth="1"/>
    <col min="13841" max="13841" width="6.85546875" style="684" customWidth="1"/>
    <col min="13842" max="13843" width="5.7109375" style="684" customWidth="1"/>
    <col min="13844" max="13844" width="6.85546875" style="684" customWidth="1"/>
    <col min="13845" max="13845" width="5.7109375" style="684" customWidth="1"/>
    <col min="13846" max="13846" width="8.140625" style="684" customWidth="1"/>
    <col min="13847" max="14077" width="11.7109375" style="684" customWidth="1"/>
    <col min="14078" max="14080" width="11.7109375" style="684"/>
    <col min="14081" max="14081" width="6.7109375" style="684" customWidth="1"/>
    <col min="14082" max="14082" width="9.140625" style="684" customWidth="1"/>
    <col min="14083" max="14084" width="7.28515625" style="684" customWidth="1"/>
    <col min="14085" max="14085" width="8.42578125" style="684" customWidth="1"/>
    <col min="14086" max="14093" width="7.5703125" style="684" customWidth="1"/>
    <col min="14094" max="14096" width="5.7109375" style="684" customWidth="1"/>
    <col min="14097" max="14097" width="6.85546875" style="684" customWidth="1"/>
    <col min="14098" max="14099" width="5.7109375" style="684" customWidth="1"/>
    <col min="14100" max="14100" width="6.85546875" style="684" customWidth="1"/>
    <col min="14101" max="14101" width="5.7109375" style="684" customWidth="1"/>
    <col min="14102" max="14102" width="8.140625" style="684" customWidth="1"/>
    <col min="14103" max="14333" width="11.7109375" style="684" customWidth="1"/>
    <col min="14334" max="14336" width="11.7109375" style="684"/>
    <col min="14337" max="14337" width="6.7109375" style="684" customWidth="1"/>
    <col min="14338" max="14338" width="9.140625" style="684" customWidth="1"/>
    <col min="14339" max="14340" width="7.28515625" style="684" customWidth="1"/>
    <col min="14341" max="14341" width="8.42578125" style="684" customWidth="1"/>
    <col min="14342" max="14349" width="7.5703125" style="684" customWidth="1"/>
    <col min="14350" max="14352" width="5.7109375" style="684" customWidth="1"/>
    <col min="14353" max="14353" width="6.85546875" style="684" customWidth="1"/>
    <col min="14354" max="14355" width="5.7109375" style="684" customWidth="1"/>
    <col min="14356" max="14356" width="6.85546875" style="684" customWidth="1"/>
    <col min="14357" max="14357" width="5.7109375" style="684" customWidth="1"/>
    <col min="14358" max="14358" width="8.140625" style="684" customWidth="1"/>
    <col min="14359" max="14589" width="11.7109375" style="684" customWidth="1"/>
    <col min="14590" max="14592" width="11.7109375" style="684"/>
    <col min="14593" max="14593" width="6.7109375" style="684" customWidth="1"/>
    <col min="14594" max="14594" width="9.140625" style="684" customWidth="1"/>
    <col min="14595" max="14596" width="7.28515625" style="684" customWidth="1"/>
    <col min="14597" max="14597" width="8.42578125" style="684" customWidth="1"/>
    <col min="14598" max="14605" width="7.5703125" style="684" customWidth="1"/>
    <col min="14606" max="14608" width="5.7109375" style="684" customWidth="1"/>
    <col min="14609" max="14609" width="6.85546875" style="684" customWidth="1"/>
    <col min="14610" max="14611" width="5.7109375" style="684" customWidth="1"/>
    <col min="14612" max="14612" width="6.85546875" style="684" customWidth="1"/>
    <col min="14613" max="14613" width="5.7109375" style="684" customWidth="1"/>
    <col min="14614" max="14614" width="8.140625" style="684" customWidth="1"/>
    <col min="14615" max="14845" width="11.7109375" style="684" customWidth="1"/>
    <col min="14846" max="14848" width="11.7109375" style="684"/>
    <col min="14849" max="14849" width="6.7109375" style="684" customWidth="1"/>
    <col min="14850" max="14850" width="9.140625" style="684" customWidth="1"/>
    <col min="14851" max="14852" width="7.28515625" style="684" customWidth="1"/>
    <col min="14853" max="14853" width="8.42578125" style="684" customWidth="1"/>
    <col min="14854" max="14861" width="7.5703125" style="684" customWidth="1"/>
    <col min="14862" max="14864" width="5.7109375" style="684" customWidth="1"/>
    <col min="14865" max="14865" width="6.85546875" style="684" customWidth="1"/>
    <col min="14866" max="14867" width="5.7109375" style="684" customWidth="1"/>
    <col min="14868" max="14868" width="6.85546875" style="684" customWidth="1"/>
    <col min="14869" max="14869" width="5.7109375" style="684" customWidth="1"/>
    <col min="14870" max="14870" width="8.140625" style="684" customWidth="1"/>
    <col min="14871" max="15101" width="11.7109375" style="684" customWidth="1"/>
    <col min="15102" max="15104" width="11.7109375" style="684"/>
    <col min="15105" max="15105" width="6.7109375" style="684" customWidth="1"/>
    <col min="15106" max="15106" width="9.140625" style="684" customWidth="1"/>
    <col min="15107" max="15108" width="7.28515625" style="684" customWidth="1"/>
    <col min="15109" max="15109" width="8.42578125" style="684" customWidth="1"/>
    <col min="15110" max="15117" width="7.5703125" style="684" customWidth="1"/>
    <col min="15118" max="15120" width="5.7109375" style="684" customWidth="1"/>
    <col min="15121" max="15121" width="6.85546875" style="684" customWidth="1"/>
    <col min="15122" max="15123" width="5.7109375" style="684" customWidth="1"/>
    <col min="15124" max="15124" width="6.85546875" style="684" customWidth="1"/>
    <col min="15125" max="15125" width="5.7109375" style="684" customWidth="1"/>
    <col min="15126" max="15126" width="8.140625" style="684" customWidth="1"/>
    <col min="15127" max="15357" width="11.7109375" style="684" customWidth="1"/>
    <col min="15358" max="15360" width="11.7109375" style="684"/>
    <col min="15361" max="15361" width="6.7109375" style="684" customWidth="1"/>
    <col min="15362" max="15362" width="9.140625" style="684" customWidth="1"/>
    <col min="15363" max="15364" width="7.28515625" style="684" customWidth="1"/>
    <col min="15365" max="15365" width="8.42578125" style="684" customWidth="1"/>
    <col min="15366" max="15373" width="7.5703125" style="684" customWidth="1"/>
    <col min="15374" max="15376" width="5.7109375" style="684" customWidth="1"/>
    <col min="15377" max="15377" width="6.85546875" style="684" customWidth="1"/>
    <col min="15378" max="15379" width="5.7109375" style="684" customWidth="1"/>
    <col min="15380" max="15380" width="6.85546875" style="684" customWidth="1"/>
    <col min="15381" max="15381" width="5.7109375" style="684" customWidth="1"/>
    <col min="15382" max="15382" width="8.140625" style="684" customWidth="1"/>
    <col min="15383" max="15613" width="11.7109375" style="684" customWidth="1"/>
    <col min="15614" max="15616" width="11.7109375" style="684"/>
    <col min="15617" max="15617" width="6.7109375" style="684" customWidth="1"/>
    <col min="15618" max="15618" width="9.140625" style="684" customWidth="1"/>
    <col min="15619" max="15620" width="7.28515625" style="684" customWidth="1"/>
    <col min="15621" max="15621" width="8.42578125" style="684" customWidth="1"/>
    <col min="15622" max="15629" width="7.5703125" style="684" customWidth="1"/>
    <col min="15630" max="15632" width="5.7109375" style="684" customWidth="1"/>
    <col min="15633" max="15633" width="6.85546875" style="684" customWidth="1"/>
    <col min="15634" max="15635" width="5.7109375" style="684" customWidth="1"/>
    <col min="15636" max="15636" width="6.85546875" style="684" customWidth="1"/>
    <col min="15637" max="15637" width="5.7109375" style="684" customWidth="1"/>
    <col min="15638" max="15638" width="8.140625" style="684" customWidth="1"/>
    <col min="15639" max="15869" width="11.7109375" style="684" customWidth="1"/>
    <col min="15870" max="15872" width="11.7109375" style="684"/>
    <col min="15873" max="15873" width="6.7109375" style="684" customWidth="1"/>
    <col min="15874" max="15874" width="9.140625" style="684" customWidth="1"/>
    <col min="15875" max="15876" width="7.28515625" style="684" customWidth="1"/>
    <col min="15877" max="15877" width="8.42578125" style="684" customWidth="1"/>
    <col min="15878" max="15885" width="7.5703125" style="684" customWidth="1"/>
    <col min="15886" max="15888" width="5.7109375" style="684" customWidth="1"/>
    <col min="15889" max="15889" width="6.85546875" style="684" customWidth="1"/>
    <col min="15890" max="15891" width="5.7109375" style="684" customWidth="1"/>
    <col min="15892" max="15892" width="6.85546875" style="684" customWidth="1"/>
    <col min="15893" max="15893" width="5.7109375" style="684" customWidth="1"/>
    <col min="15894" max="15894" width="8.140625" style="684" customWidth="1"/>
    <col min="15895" max="16125" width="11.7109375" style="684" customWidth="1"/>
    <col min="16126" max="16128" width="11.7109375" style="684"/>
    <col min="16129" max="16129" width="6.7109375" style="684" customWidth="1"/>
    <col min="16130" max="16130" width="9.140625" style="684" customWidth="1"/>
    <col min="16131" max="16132" width="7.28515625" style="684" customWidth="1"/>
    <col min="16133" max="16133" width="8.42578125" style="684" customWidth="1"/>
    <col min="16134" max="16141" width="7.5703125" style="684" customWidth="1"/>
    <col min="16142" max="16144" width="5.7109375" style="684" customWidth="1"/>
    <col min="16145" max="16145" width="6.85546875" style="684" customWidth="1"/>
    <col min="16146" max="16147" width="5.7109375" style="684" customWidth="1"/>
    <col min="16148" max="16148" width="6.85546875" style="684" customWidth="1"/>
    <col min="16149" max="16149" width="5.7109375" style="684" customWidth="1"/>
    <col min="16150" max="16150" width="8.140625" style="684" customWidth="1"/>
    <col min="16151" max="16381" width="11.7109375" style="684" customWidth="1"/>
    <col min="16382" max="16384" width="11.7109375" style="684"/>
  </cols>
  <sheetData>
    <row r="1" spans="1:27" ht="18">
      <c r="A1" s="621" t="s">
        <v>459</v>
      </c>
      <c r="B1" s="623"/>
      <c r="C1" s="623"/>
      <c r="D1" s="623"/>
      <c r="E1" s="623"/>
      <c r="F1" s="623"/>
      <c r="G1" s="623"/>
      <c r="H1" s="623"/>
      <c r="I1" s="623"/>
      <c r="J1" s="623"/>
      <c r="K1" s="623"/>
      <c r="L1" s="623"/>
      <c r="M1" s="625"/>
    </row>
    <row r="2" spans="1:27" ht="15.75">
      <c r="A2" s="628" t="s">
        <v>617</v>
      </c>
      <c r="B2" s="623"/>
      <c r="C2" s="623"/>
      <c r="D2" s="623"/>
      <c r="E2" s="623"/>
      <c r="F2" s="623"/>
      <c r="G2" s="623"/>
      <c r="H2" s="623"/>
      <c r="I2" s="623"/>
      <c r="J2" s="623"/>
      <c r="K2" s="623"/>
      <c r="L2" s="623"/>
      <c r="M2" s="630"/>
    </row>
    <row r="3" spans="1:27" ht="13.5" customHeight="1">
      <c r="A3" s="631">
        <v>2015</v>
      </c>
      <c r="B3" s="840" t="s">
        <v>618</v>
      </c>
      <c r="C3" s="841" t="s">
        <v>619</v>
      </c>
      <c r="D3" s="812"/>
      <c r="E3" s="812"/>
      <c r="F3" s="841"/>
      <c r="G3" s="812"/>
      <c r="H3" s="812"/>
      <c r="I3" s="812"/>
      <c r="J3" s="842"/>
      <c r="K3" s="842"/>
      <c r="L3" s="1884" t="s">
        <v>620</v>
      </c>
      <c r="M3" s="1888"/>
    </row>
    <row r="4" spans="1:27" ht="11.45" customHeight="1">
      <c r="A4" s="632" t="s">
        <v>422</v>
      </c>
      <c r="B4" s="843" t="s">
        <v>331</v>
      </c>
      <c r="C4" s="816" t="s">
        <v>621</v>
      </c>
      <c r="D4" s="816" t="s">
        <v>622</v>
      </c>
      <c r="E4" s="844" t="s">
        <v>622</v>
      </c>
      <c r="F4" s="634" t="s">
        <v>623</v>
      </c>
      <c r="G4" s="634" t="s">
        <v>624</v>
      </c>
      <c r="H4" s="816" t="s">
        <v>625</v>
      </c>
      <c r="I4" s="634" t="s">
        <v>626</v>
      </c>
      <c r="J4" s="634" t="s">
        <v>626</v>
      </c>
      <c r="K4" s="699" t="s">
        <v>626</v>
      </c>
      <c r="L4" s="634" t="s">
        <v>621</v>
      </c>
      <c r="M4" s="634" t="s">
        <v>622</v>
      </c>
    </row>
    <row r="5" spans="1:27" ht="11.45" customHeight="1">
      <c r="A5" s="635" t="s">
        <v>428</v>
      </c>
      <c r="B5" s="845">
        <v>0.9</v>
      </c>
      <c r="C5" s="846">
        <v>0.95</v>
      </c>
      <c r="D5" s="847">
        <v>0.95</v>
      </c>
      <c r="E5" s="847">
        <v>0.9</v>
      </c>
      <c r="F5" s="847">
        <v>0.85</v>
      </c>
      <c r="G5" s="847" t="s">
        <v>627</v>
      </c>
      <c r="H5" s="847">
        <v>0.85</v>
      </c>
      <c r="I5" s="847">
        <v>0.85</v>
      </c>
      <c r="J5" s="847">
        <v>0.8</v>
      </c>
      <c r="K5" s="848">
        <v>0.75</v>
      </c>
      <c r="L5" s="846">
        <v>0.95</v>
      </c>
      <c r="M5" s="847">
        <v>0.9</v>
      </c>
    </row>
    <row r="6" spans="1:27" ht="6" customHeight="1">
      <c r="A6" s="639"/>
      <c r="B6" s="639"/>
      <c r="C6" s="639"/>
      <c r="D6" s="639"/>
      <c r="E6" s="639"/>
      <c r="F6" s="639"/>
      <c r="G6" s="639"/>
      <c r="H6" s="639"/>
      <c r="I6" s="639"/>
      <c r="J6" s="639"/>
      <c r="K6" s="639"/>
      <c r="L6" s="639"/>
      <c r="M6" s="639"/>
    </row>
    <row r="7" spans="1:27" ht="11.45" customHeight="1">
      <c r="A7" s="641">
        <v>42372</v>
      </c>
      <c r="B7" s="849">
        <v>297.56</v>
      </c>
      <c r="C7" s="850"/>
      <c r="D7" s="850"/>
      <c r="E7" s="850"/>
      <c r="F7" s="850"/>
      <c r="G7" s="850"/>
      <c r="H7" s="850"/>
      <c r="I7" s="850"/>
      <c r="J7" s="850"/>
      <c r="K7" s="850"/>
      <c r="L7" s="850"/>
      <c r="M7" s="850"/>
      <c r="W7" s="683"/>
      <c r="X7" s="683"/>
      <c r="Y7" s="683"/>
      <c r="Z7" s="683"/>
      <c r="AA7" s="683"/>
    </row>
    <row r="8" spans="1:27" ht="11.45" customHeight="1">
      <c r="A8" s="641">
        <v>42379</v>
      </c>
      <c r="B8" s="851">
        <v>299.75</v>
      </c>
      <c r="C8" s="852">
        <v>277</v>
      </c>
      <c r="D8" s="852">
        <v>276</v>
      </c>
      <c r="E8" s="852">
        <v>255.5</v>
      </c>
      <c r="F8" s="852">
        <v>240</v>
      </c>
      <c r="G8" s="852"/>
      <c r="H8" s="852"/>
      <c r="I8" s="852">
        <v>240</v>
      </c>
      <c r="J8" s="852">
        <v>226</v>
      </c>
      <c r="K8" s="852">
        <v>211</v>
      </c>
      <c r="L8" s="852"/>
      <c r="M8" s="852"/>
      <c r="W8" s="683"/>
      <c r="X8" s="683"/>
      <c r="Y8" s="683"/>
      <c r="Z8" s="683"/>
      <c r="AA8" s="683"/>
    </row>
    <row r="9" spans="1:27" ht="11.45" customHeight="1">
      <c r="A9" s="641">
        <v>42386</v>
      </c>
      <c r="B9" s="851">
        <v>301.18</v>
      </c>
      <c r="C9" s="852">
        <v>270.5</v>
      </c>
      <c r="D9" s="852">
        <v>271</v>
      </c>
      <c r="E9" s="852">
        <v>256</v>
      </c>
      <c r="F9" s="852">
        <v>242.5</v>
      </c>
      <c r="G9" s="852"/>
      <c r="H9" s="852"/>
      <c r="I9" s="852">
        <v>240</v>
      </c>
      <c r="J9" s="852">
        <v>228</v>
      </c>
      <c r="K9" s="852">
        <v>211</v>
      </c>
      <c r="L9" s="852">
        <v>273</v>
      </c>
      <c r="M9" s="852"/>
      <c r="W9" s="683"/>
      <c r="X9" s="683"/>
      <c r="Y9" s="683"/>
      <c r="Z9" s="683"/>
      <c r="AA9" s="683"/>
    </row>
    <row r="10" spans="1:27" ht="11.45" customHeight="1">
      <c r="A10" s="641">
        <v>42393</v>
      </c>
      <c r="B10" s="853">
        <v>302.45</v>
      </c>
      <c r="C10" s="852">
        <v>273</v>
      </c>
      <c r="D10" s="852">
        <v>271</v>
      </c>
      <c r="E10" s="852">
        <v>256.5</v>
      </c>
      <c r="F10" s="852">
        <v>243.5</v>
      </c>
      <c r="G10" s="852"/>
      <c r="H10" s="852"/>
      <c r="I10" s="852">
        <v>242.5</v>
      </c>
      <c r="J10" s="852">
        <v>230</v>
      </c>
      <c r="K10" s="852">
        <v>213</v>
      </c>
      <c r="L10" s="852">
        <v>273</v>
      </c>
      <c r="M10" s="852">
        <v>254.5</v>
      </c>
      <c r="W10" s="683"/>
      <c r="X10" s="683"/>
      <c r="Y10" s="683"/>
      <c r="Z10" s="683"/>
      <c r="AA10" s="683"/>
    </row>
    <row r="11" spans="1:27" ht="11.45" customHeight="1">
      <c r="A11" s="641">
        <v>42400</v>
      </c>
      <c r="B11" s="854">
        <v>302.97000000000003</v>
      </c>
      <c r="C11" s="852"/>
      <c r="D11" s="852"/>
      <c r="E11" s="852"/>
      <c r="F11" s="852"/>
      <c r="G11" s="852"/>
      <c r="H11" s="852"/>
      <c r="I11" s="852"/>
      <c r="J11" s="852"/>
      <c r="K11" s="852"/>
      <c r="L11" s="852"/>
      <c r="M11" s="852"/>
      <c r="W11" s="683"/>
      <c r="X11" s="683"/>
      <c r="Y11" s="683"/>
      <c r="Z11" s="683"/>
      <c r="AA11" s="683"/>
    </row>
    <row r="12" spans="1:27" ht="11.45" customHeight="1">
      <c r="A12" s="641">
        <v>42407</v>
      </c>
      <c r="B12" s="854">
        <v>295.60000000000002</v>
      </c>
      <c r="C12" s="852">
        <v>263</v>
      </c>
      <c r="D12" s="852"/>
      <c r="E12" s="852">
        <v>251</v>
      </c>
      <c r="F12" s="852"/>
      <c r="G12" s="852"/>
      <c r="H12" s="852"/>
      <c r="I12" s="852">
        <v>239</v>
      </c>
      <c r="J12" s="852">
        <v>221</v>
      </c>
      <c r="K12" s="852">
        <v>206</v>
      </c>
      <c r="L12" s="852"/>
      <c r="M12" s="852"/>
      <c r="W12" s="683"/>
      <c r="X12" s="683"/>
      <c r="Z12" s="683"/>
      <c r="AA12" s="683"/>
    </row>
    <row r="13" spans="1:27" ht="11.45" customHeight="1">
      <c r="A13" s="641">
        <v>42414</v>
      </c>
      <c r="B13" s="854">
        <v>293.14999999999998</v>
      </c>
      <c r="C13" s="852">
        <v>258.5</v>
      </c>
      <c r="D13" s="852">
        <v>257</v>
      </c>
      <c r="E13" s="852">
        <v>243.5</v>
      </c>
      <c r="F13" s="852">
        <v>232.5</v>
      </c>
      <c r="G13" s="852"/>
      <c r="H13" s="852"/>
      <c r="I13" s="852">
        <v>230</v>
      </c>
      <c r="J13" s="852">
        <v>214.5</v>
      </c>
      <c r="K13" s="852">
        <v>197</v>
      </c>
      <c r="L13" s="852"/>
      <c r="M13" s="852"/>
      <c r="W13" s="683"/>
      <c r="X13" s="683"/>
      <c r="Y13" s="683"/>
      <c r="Z13" s="683"/>
      <c r="AA13" s="683"/>
    </row>
    <row r="14" spans="1:27" ht="11.45" customHeight="1">
      <c r="A14" s="641">
        <v>42421</v>
      </c>
      <c r="B14" s="853">
        <v>291.51</v>
      </c>
      <c r="C14" s="852">
        <v>249</v>
      </c>
      <c r="D14" s="852">
        <v>246</v>
      </c>
      <c r="E14" s="852">
        <v>232.25</v>
      </c>
      <c r="F14" s="852">
        <v>217</v>
      </c>
      <c r="G14" s="852"/>
      <c r="H14" s="852"/>
      <c r="I14" s="852">
        <v>220.25</v>
      </c>
      <c r="J14" s="852">
        <v>207</v>
      </c>
      <c r="K14" s="852">
        <v>195</v>
      </c>
      <c r="L14" s="852"/>
      <c r="M14" s="852"/>
      <c r="W14" s="683"/>
      <c r="X14" s="683"/>
      <c r="Y14" s="683"/>
      <c r="Z14" s="683"/>
      <c r="AA14" s="683"/>
    </row>
    <row r="15" spans="1:27" ht="11.45" customHeight="1">
      <c r="A15" s="641">
        <v>42428</v>
      </c>
      <c r="B15" s="854">
        <v>291.10000000000002</v>
      </c>
      <c r="C15" s="852">
        <v>241</v>
      </c>
      <c r="D15" s="852">
        <v>237.5</v>
      </c>
      <c r="E15" s="852">
        <v>225</v>
      </c>
      <c r="F15" s="852">
        <v>212</v>
      </c>
      <c r="G15" s="852"/>
      <c r="H15" s="852"/>
      <c r="I15" s="852">
        <v>208.5</v>
      </c>
      <c r="J15" s="852">
        <v>196.5</v>
      </c>
      <c r="K15" s="852"/>
      <c r="L15" s="852"/>
      <c r="M15" s="852"/>
      <c r="W15" s="683"/>
      <c r="X15" s="683"/>
      <c r="Y15" s="683"/>
      <c r="Z15" s="683"/>
      <c r="AA15" s="683"/>
    </row>
    <row r="16" spans="1:27" ht="11.45" customHeight="1">
      <c r="A16" s="641">
        <v>42435</v>
      </c>
      <c r="B16" s="854">
        <v>292.48</v>
      </c>
      <c r="C16" s="852">
        <v>242.5</v>
      </c>
      <c r="D16" s="852">
        <v>239</v>
      </c>
      <c r="E16" s="852">
        <v>226</v>
      </c>
      <c r="F16" s="852">
        <v>213</v>
      </c>
      <c r="G16" s="852"/>
      <c r="H16" s="852"/>
      <c r="I16" s="852">
        <v>211</v>
      </c>
      <c r="J16" s="852">
        <v>192</v>
      </c>
      <c r="K16" s="852">
        <v>178</v>
      </c>
      <c r="L16" s="852"/>
      <c r="M16" s="852"/>
      <c r="W16" s="683"/>
      <c r="X16" s="683"/>
      <c r="Y16" s="683"/>
      <c r="Z16" s="683"/>
      <c r="AA16" s="683"/>
    </row>
    <row r="17" spans="1:27" ht="11.45" customHeight="1">
      <c r="A17" s="641">
        <v>42442</v>
      </c>
      <c r="B17" s="854">
        <v>294.41000000000003</v>
      </c>
      <c r="C17" s="852">
        <v>246</v>
      </c>
      <c r="D17" s="852">
        <v>241.5</v>
      </c>
      <c r="E17" s="852">
        <v>230</v>
      </c>
      <c r="F17" s="852">
        <v>216</v>
      </c>
      <c r="G17" s="852"/>
      <c r="H17" s="852"/>
      <c r="I17" s="852">
        <v>212</v>
      </c>
      <c r="J17" s="852">
        <v>193</v>
      </c>
      <c r="K17" s="852">
        <v>177</v>
      </c>
      <c r="L17" s="852"/>
      <c r="M17" s="852"/>
      <c r="W17" s="683"/>
      <c r="X17" s="683"/>
      <c r="Y17" s="683"/>
      <c r="Z17" s="683"/>
      <c r="AA17" s="683"/>
    </row>
    <row r="18" spans="1:27" ht="11.45" customHeight="1">
      <c r="A18" s="641">
        <v>42449</v>
      </c>
      <c r="B18" s="853">
        <v>295.04000000000002</v>
      </c>
      <c r="C18" s="852">
        <v>254.5</v>
      </c>
      <c r="D18" s="852">
        <v>248.5</v>
      </c>
      <c r="E18" s="852">
        <v>235.5</v>
      </c>
      <c r="F18" s="852">
        <v>218.5</v>
      </c>
      <c r="G18" s="852"/>
      <c r="H18" s="852"/>
      <c r="I18" s="852">
        <v>216</v>
      </c>
      <c r="J18" s="852"/>
      <c r="K18" s="852"/>
      <c r="L18" s="852">
        <v>253</v>
      </c>
      <c r="M18" s="852"/>
      <c r="W18" s="683"/>
      <c r="X18" s="683"/>
      <c r="Y18" s="683"/>
      <c r="Z18" s="683"/>
      <c r="AA18" s="683"/>
    </row>
    <row r="19" spans="1:27" ht="11.45" customHeight="1">
      <c r="A19" s="641">
        <v>42456</v>
      </c>
      <c r="B19" s="854">
        <v>295.93</v>
      </c>
      <c r="C19" s="852">
        <v>263</v>
      </c>
      <c r="D19" s="852">
        <v>256.5</v>
      </c>
      <c r="E19" s="852">
        <v>242.5</v>
      </c>
      <c r="F19" s="852">
        <v>221.5</v>
      </c>
      <c r="G19" s="852"/>
      <c r="H19" s="852"/>
      <c r="I19" s="852">
        <v>219</v>
      </c>
      <c r="J19" s="852">
        <v>192.5</v>
      </c>
      <c r="K19" s="852"/>
      <c r="L19" s="852"/>
      <c r="M19" s="852"/>
      <c r="W19" s="683"/>
      <c r="X19" s="683"/>
      <c r="Y19" s="683"/>
      <c r="Z19" s="683"/>
      <c r="AA19" s="683"/>
    </row>
    <row r="20" spans="1:27" ht="11.45" customHeight="1">
      <c r="A20" s="641">
        <v>42463</v>
      </c>
      <c r="B20" s="854">
        <v>296</v>
      </c>
      <c r="C20" s="852">
        <v>261.5</v>
      </c>
      <c r="D20" s="852">
        <v>259</v>
      </c>
      <c r="E20" s="852">
        <v>243.5</v>
      </c>
      <c r="F20" s="852">
        <v>222.5</v>
      </c>
      <c r="G20" s="852"/>
      <c r="H20" s="852"/>
      <c r="I20" s="852">
        <v>221</v>
      </c>
      <c r="J20" s="852">
        <v>193.5</v>
      </c>
      <c r="K20" s="852"/>
      <c r="L20" s="852"/>
      <c r="M20" s="852"/>
    </row>
    <row r="21" spans="1:27" ht="11.45" customHeight="1">
      <c r="A21" s="641">
        <v>42470</v>
      </c>
      <c r="B21" s="854">
        <v>295.63</v>
      </c>
      <c r="C21" s="852">
        <v>261</v>
      </c>
      <c r="D21" s="852">
        <v>260</v>
      </c>
      <c r="E21" s="852">
        <v>244.5</v>
      </c>
      <c r="F21" s="852">
        <v>224.5</v>
      </c>
      <c r="G21" s="852"/>
      <c r="H21" s="852"/>
      <c r="I21" s="852">
        <v>221.5</v>
      </c>
      <c r="J21" s="852">
        <v>193</v>
      </c>
      <c r="K21" s="852"/>
      <c r="L21" s="852"/>
      <c r="M21" s="852"/>
    </row>
    <row r="22" spans="1:27" ht="11.45" customHeight="1">
      <c r="A22" s="641">
        <v>42477</v>
      </c>
      <c r="B22" s="853">
        <v>295.58999999999997</v>
      </c>
      <c r="C22" s="852">
        <v>260.5</v>
      </c>
      <c r="D22" s="852">
        <v>258</v>
      </c>
      <c r="E22" s="852">
        <v>241.5</v>
      </c>
      <c r="F22" s="852">
        <v>220</v>
      </c>
      <c r="G22" s="852"/>
      <c r="H22" s="852"/>
      <c r="I22" s="852">
        <v>219</v>
      </c>
      <c r="J22" s="852">
        <v>190</v>
      </c>
      <c r="K22" s="852">
        <v>169.5</v>
      </c>
      <c r="L22" s="852"/>
      <c r="M22" s="852"/>
    </row>
    <row r="23" spans="1:27" ht="11.45" customHeight="1">
      <c r="A23" s="641">
        <v>42484</v>
      </c>
      <c r="B23" s="854">
        <v>296.24</v>
      </c>
      <c r="C23" s="852">
        <v>261</v>
      </c>
      <c r="D23" s="852"/>
      <c r="E23" s="852">
        <v>240</v>
      </c>
      <c r="F23" s="852">
        <v>219</v>
      </c>
      <c r="G23" s="852"/>
      <c r="H23" s="852"/>
      <c r="I23" s="852">
        <v>217.5</v>
      </c>
      <c r="J23" s="852">
        <v>188</v>
      </c>
      <c r="K23" s="852">
        <v>169.5</v>
      </c>
      <c r="L23" s="852"/>
      <c r="M23" s="852"/>
    </row>
    <row r="24" spans="1:27" ht="11.45" customHeight="1">
      <c r="A24" s="641">
        <v>42491</v>
      </c>
      <c r="B24" s="854">
        <v>296.83999999999997</v>
      </c>
      <c r="C24" s="852">
        <v>255</v>
      </c>
      <c r="D24" s="852">
        <v>250.5</v>
      </c>
      <c r="E24" s="852">
        <v>239</v>
      </c>
      <c r="F24" s="852">
        <v>215</v>
      </c>
      <c r="G24" s="852"/>
      <c r="H24" s="852"/>
      <c r="I24" s="852">
        <v>213</v>
      </c>
      <c r="J24" s="852">
        <v>184</v>
      </c>
      <c r="K24" s="852"/>
      <c r="L24" s="852"/>
      <c r="M24" s="852"/>
    </row>
    <row r="25" spans="1:27" ht="11.45" customHeight="1">
      <c r="A25" s="641">
        <v>42498</v>
      </c>
      <c r="B25" s="854">
        <v>295.75</v>
      </c>
      <c r="C25" s="852">
        <v>256</v>
      </c>
      <c r="D25" s="852">
        <v>249.5</v>
      </c>
      <c r="E25" s="852">
        <v>237.5</v>
      </c>
      <c r="F25" s="852">
        <v>213</v>
      </c>
      <c r="G25" s="852"/>
      <c r="H25" s="852"/>
      <c r="I25" s="852">
        <v>210.5</v>
      </c>
      <c r="J25" s="852">
        <v>180</v>
      </c>
      <c r="K25" s="852"/>
      <c r="L25" s="852"/>
      <c r="M25" s="852"/>
    </row>
    <row r="26" spans="1:27" ht="11.45" customHeight="1">
      <c r="A26" s="641">
        <v>42505</v>
      </c>
      <c r="B26" s="853">
        <v>296.42</v>
      </c>
      <c r="C26" s="852">
        <v>253</v>
      </c>
      <c r="D26" s="852">
        <v>247.5</v>
      </c>
      <c r="E26" s="852">
        <v>234.5</v>
      </c>
      <c r="F26" s="852">
        <v>207</v>
      </c>
      <c r="G26" s="852"/>
      <c r="H26" s="852"/>
      <c r="I26" s="852">
        <v>205.5</v>
      </c>
      <c r="J26" s="852">
        <v>177</v>
      </c>
      <c r="K26" s="852"/>
      <c r="L26" s="852"/>
      <c r="M26" s="852"/>
    </row>
    <row r="27" spans="1:27" ht="11.45" customHeight="1">
      <c r="A27" s="641">
        <v>42512</v>
      </c>
      <c r="B27" s="854">
        <v>296.91000000000003</v>
      </c>
      <c r="C27" s="852">
        <v>250</v>
      </c>
      <c r="D27" s="852">
        <v>243</v>
      </c>
      <c r="E27" s="852">
        <v>230.5</v>
      </c>
      <c r="F27" s="852">
        <v>203</v>
      </c>
      <c r="G27" s="852"/>
      <c r="H27" s="852"/>
      <c r="I27" s="852">
        <v>202</v>
      </c>
      <c r="J27" s="852">
        <v>174</v>
      </c>
      <c r="K27" s="852"/>
      <c r="L27" s="852"/>
      <c r="M27" s="852"/>
    </row>
    <row r="28" spans="1:27" ht="11.45" customHeight="1">
      <c r="A28" s="641">
        <v>42519</v>
      </c>
      <c r="B28" s="854">
        <v>297.52999999999997</v>
      </c>
      <c r="C28" s="852">
        <v>244</v>
      </c>
      <c r="D28" s="852">
        <v>235</v>
      </c>
      <c r="E28" s="852">
        <v>227</v>
      </c>
      <c r="F28" s="852">
        <v>198</v>
      </c>
      <c r="G28" s="852"/>
      <c r="H28" s="852"/>
      <c r="I28" s="852">
        <v>197</v>
      </c>
      <c r="J28" s="852">
        <v>170.5</v>
      </c>
      <c r="K28" s="852"/>
      <c r="L28" s="852"/>
      <c r="M28" s="852"/>
    </row>
    <row r="29" spans="1:27" ht="11.45" customHeight="1">
      <c r="A29" s="641">
        <v>42526</v>
      </c>
      <c r="B29" s="854">
        <v>296.82</v>
      </c>
      <c r="C29" s="852">
        <v>243.75</v>
      </c>
      <c r="D29" s="852">
        <v>237</v>
      </c>
      <c r="E29" s="852">
        <v>226</v>
      </c>
      <c r="F29" s="852"/>
      <c r="G29" s="852"/>
      <c r="H29" s="852"/>
      <c r="I29" s="852">
        <v>199.25</v>
      </c>
      <c r="J29" s="852">
        <v>168</v>
      </c>
      <c r="K29" s="852">
        <v>153.5</v>
      </c>
      <c r="L29" s="852">
        <v>241.5</v>
      </c>
      <c r="M29" s="852"/>
    </row>
    <row r="30" spans="1:27" ht="11.45" customHeight="1">
      <c r="A30" s="641">
        <v>42533</v>
      </c>
      <c r="B30" s="853">
        <v>292.47000000000003</v>
      </c>
      <c r="C30" s="852">
        <v>244</v>
      </c>
      <c r="D30" s="852">
        <v>239</v>
      </c>
      <c r="E30" s="852">
        <v>225.5</v>
      </c>
      <c r="F30" s="852">
        <v>201.25</v>
      </c>
      <c r="G30" s="852"/>
      <c r="H30" s="852"/>
      <c r="I30" s="852">
        <v>200.25</v>
      </c>
      <c r="J30" s="852">
        <v>169.25</v>
      </c>
      <c r="K30" s="852"/>
      <c r="L30" s="852">
        <v>245</v>
      </c>
      <c r="M30" s="852">
        <v>225</v>
      </c>
    </row>
    <row r="31" spans="1:27" ht="11.45" customHeight="1">
      <c r="A31" s="641">
        <v>42540</v>
      </c>
      <c r="B31" s="854">
        <v>292.12</v>
      </c>
      <c r="C31" s="852">
        <v>245.25</v>
      </c>
      <c r="D31" s="852">
        <v>241.5</v>
      </c>
      <c r="E31" s="852">
        <v>226.25</v>
      </c>
      <c r="F31" s="852">
        <v>203.5</v>
      </c>
      <c r="G31" s="852"/>
      <c r="H31" s="852"/>
      <c r="I31" s="852">
        <v>203.75</v>
      </c>
      <c r="J31" s="852">
        <v>172</v>
      </c>
      <c r="K31" s="852">
        <v>153</v>
      </c>
      <c r="L31" s="852"/>
      <c r="M31" s="852"/>
    </row>
    <row r="32" spans="1:27" ht="11.45" customHeight="1">
      <c r="A32" s="641">
        <v>42547</v>
      </c>
      <c r="B32" s="854">
        <v>292.69</v>
      </c>
      <c r="C32" s="852">
        <v>247.5</v>
      </c>
      <c r="D32" s="852">
        <v>246.5</v>
      </c>
      <c r="E32" s="852">
        <v>228</v>
      </c>
      <c r="F32" s="852"/>
      <c r="G32" s="852"/>
      <c r="H32" s="852"/>
      <c r="I32" s="852"/>
      <c r="J32" s="852"/>
      <c r="K32" s="852"/>
      <c r="L32" s="852"/>
      <c r="M32" s="852"/>
    </row>
    <row r="33" spans="1:27" ht="11.45" customHeight="1">
      <c r="A33" s="641">
        <v>42554</v>
      </c>
      <c r="B33" s="854">
        <v>293.94</v>
      </c>
      <c r="C33" s="852">
        <v>250</v>
      </c>
      <c r="D33" s="852">
        <v>250</v>
      </c>
      <c r="E33" s="852">
        <v>231</v>
      </c>
      <c r="F33" s="852">
        <v>204.5</v>
      </c>
      <c r="G33" s="852"/>
      <c r="H33" s="852"/>
      <c r="I33" s="852">
        <v>204.5</v>
      </c>
      <c r="J33" s="852">
        <v>170.5</v>
      </c>
      <c r="K33" s="852"/>
      <c r="L33" s="852"/>
      <c r="M33" s="852">
        <v>228.25</v>
      </c>
      <c r="V33" s="683"/>
      <c r="W33" s="682"/>
      <c r="X33" s="683"/>
      <c r="Y33" s="682"/>
      <c r="Z33" s="683"/>
      <c r="AA33" s="682"/>
    </row>
    <row r="34" spans="1:27" ht="11.45" customHeight="1">
      <c r="A34" s="641">
        <v>42561</v>
      </c>
      <c r="B34" s="853">
        <v>293.54000000000002</v>
      </c>
      <c r="C34" s="852">
        <v>253</v>
      </c>
      <c r="D34" s="852">
        <v>250.5</v>
      </c>
      <c r="E34" s="852">
        <v>233.5</v>
      </c>
      <c r="F34" s="852">
        <v>208</v>
      </c>
      <c r="G34" s="852"/>
      <c r="H34" s="852"/>
      <c r="I34" s="852">
        <v>207</v>
      </c>
      <c r="J34" s="852">
        <v>172.5</v>
      </c>
      <c r="K34" s="852"/>
      <c r="L34" s="852"/>
      <c r="M34" s="852"/>
      <c r="V34" s="683"/>
      <c r="W34" s="682"/>
      <c r="X34" s="683"/>
      <c r="Y34" s="682"/>
      <c r="Z34" s="683"/>
      <c r="AA34" s="682"/>
    </row>
    <row r="35" spans="1:27" ht="11.45" customHeight="1">
      <c r="A35" s="641">
        <v>42568</v>
      </c>
      <c r="B35" s="854">
        <v>291.72000000000003</v>
      </c>
      <c r="C35" s="852">
        <v>258</v>
      </c>
      <c r="D35" s="852">
        <v>255.5</v>
      </c>
      <c r="E35" s="852">
        <v>237</v>
      </c>
      <c r="F35" s="852">
        <v>209.5</v>
      </c>
      <c r="G35" s="852"/>
      <c r="H35" s="852"/>
      <c r="I35" s="852">
        <v>208.5</v>
      </c>
      <c r="J35" s="852">
        <v>175</v>
      </c>
      <c r="K35" s="852"/>
      <c r="L35" s="852"/>
      <c r="M35" s="852">
        <v>233</v>
      </c>
      <c r="V35" s="683"/>
      <c r="W35" s="682"/>
      <c r="X35" s="683"/>
      <c r="Y35" s="682"/>
      <c r="Z35" s="683"/>
      <c r="AA35" s="682"/>
    </row>
    <row r="36" spans="1:27" ht="11.45" customHeight="1">
      <c r="A36" s="641">
        <v>42575</v>
      </c>
      <c r="B36" s="854">
        <v>288.52999999999997</v>
      </c>
      <c r="C36" s="852">
        <v>263.5</v>
      </c>
      <c r="D36" s="852">
        <v>262.5</v>
      </c>
      <c r="E36" s="852">
        <v>241.5</v>
      </c>
      <c r="F36" s="852">
        <v>214</v>
      </c>
      <c r="G36" s="852"/>
      <c r="H36" s="852"/>
      <c r="I36" s="852">
        <v>213</v>
      </c>
      <c r="J36" s="852">
        <v>178.5</v>
      </c>
      <c r="K36" s="852"/>
      <c r="L36" s="852">
        <v>262</v>
      </c>
      <c r="M36" s="852"/>
      <c r="V36" s="683"/>
      <c r="W36" s="682"/>
      <c r="X36" s="683"/>
      <c r="Y36" s="682"/>
      <c r="Z36" s="683"/>
      <c r="AA36" s="682"/>
    </row>
    <row r="37" spans="1:27" ht="11.45" customHeight="1">
      <c r="A37" s="641">
        <v>42582</v>
      </c>
      <c r="B37" s="854">
        <v>283.52999999999997</v>
      </c>
      <c r="C37" s="852">
        <v>269.5</v>
      </c>
      <c r="D37" s="852">
        <v>267.5</v>
      </c>
      <c r="E37" s="852">
        <v>247.5</v>
      </c>
      <c r="F37" s="852">
        <v>217.5</v>
      </c>
      <c r="G37" s="852"/>
      <c r="H37" s="852"/>
      <c r="I37" s="852">
        <v>216.5</v>
      </c>
      <c r="J37" s="852">
        <v>183</v>
      </c>
      <c r="K37" s="852"/>
      <c r="L37" s="852">
        <v>272</v>
      </c>
      <c r="M37" s="852"/>
      <c r="V37" s="683"/>
      <c r="W37" s="682"/>
      <c r="X37" s="683"/>
      <c r="Y37" s="682"/>
      <c r="Z37" s="683"/>
      <c r="AA37" s="682"/>
    </row>
    <row r="38" spans="1:27" ht="11.45" customHeight="1">
      <c r="A38" s="641">
        <v>42589</v>
      </c>
      <c r="B38" s="853">
        <v>282.62</v>
      </c>
      <c r="C38" s="852">
        <v>270.5</v>
      </c>
      <c r="D38" s="852">
        <v>268</v>
      </c>
      <c r="E38" s="852">
        <v>248.5</v>
      </c>
      <c r="F38" s="852">
        <v>219</v>
      </c>
      <c r="G38" s="852"/>
      <c r="H38" s="852"/>
      <c r="I38" s="852">
        <v>216.5</v>
      </c>
      <c r="J38" s="852"/>
      <c r="K38" s="852"/>
      <c r="L38" s="852"/>
      <c r="M38" s="852"/>
    </row>
    <row r="39" spans="1:27" ht="11.45" customHeight="1">
      <c r="A39" s="641">
        <v>42596</v>
      </c>
      <c r="B39" s="854">
        <v>281.11</v>
      </c>
      <c r="C39" s="852">
        <v>271</v>
      </c>
      <c r="D39" s="852">
        <v>268</v>
      </c>
      <c r="E39" s="852">
        <v>248</v>
      </c>
      <c r="F39" s="852">
        <v>219</v>
      </c>
      <c r="G39" s="852"/>
      <c r="H39" s="852"/>
      <c r="I39" s="852">
        <v>218</v>
      </c>
      <c r="J39" s="852">
        <v>182.5</v>
      </c>
      <c r="K39" s="852"/>
      <c r="L39" s="852"/>
      <c r="M39" s="852"/>
    </row>
    <row r="40" spans="1:27" ht="11.45" customHeight="1">
      <c r="A40" s="641">
        <v>42603</v>
      </c>
      <c r="B40" s="854">
        <v>281.77999999999997</v>
      </c>
      <c r="C40" s="852"/>
      <c r="D40" s="852"/>
      <c r="E40" s="852"/>
      <c r="F40" s="852"/>
      <c r="G40" s="852"/>
      <c r="H40" s="852"/>
      <c r="I40" s="852"/>
      <c r="J40" s="852"/>
      <c r="K40" s="852"/>
      <c r="L40" s="852"/>
      <c r="M40" s="852"/>
    </row>
    <row r="41" spans="1:27" ht="11.45" customHeight="1">
      <c r="A41" s="641">
        <v>42610</v>
      </c>
      <c r="B41" s="854">
        <v>281.72000000000003</v>
      </c>
      <c r="C41" s="852">
        <v>266</v>
      </c>
      <c r="D41" s="852">
        <v>262</v>
      </c>
      <c r="E41" s="852">
        <v>240</v>
      </c>
      <c r="F41" s="852">
        <v>211</v>
      </c>
      <c r="G41" s="852"/>
      <c r="H41" s="852"/>
      <c r="I41" s="852">
        <v>210.5</v>
      </c>
      <c r="J41" s="852">
        <v>177</v>
      </c>
      <c r="K41" s="852">
        <v>147</v>
      </c>
      <c r="L41" s="852"/>
      <c r="M41" s="852"/>
    </row>
    <row r="42" spans="1:27" ht="11.45" customHeight="1">
      <c r="A42" s="641">
        <v>42617</v>
      </c>
      <c r="B42" s="853">
        <v>281.11</v>
      </c>
      <c r="C42" s="852">
        <v>264</v>
      </c>
      <c r="D42" s="852">
        <v>261</v>
      </c>
      <c r="E42" s="852">
        <v>241</v>
      </c>
      <c r="F42" s="852">
        <v>212</v>
      </c>
      <c r="G42" s="852"/>
      <c r="H42" s="852"/>
      <c r="I42" s="852">
        <v>211.5</v>
      </c>
      <c r="J42" s="852">
        <v>176.5</v>
      </c>
      <c r="K42" s="852">
        <v>148</v>
      </c>
      <c r="L42" s="852">
        <v>260.75</v>
      </c>
      <c r="M42" s="852"/>
    </row>
    <row r="43" spans="1:27" ht="11.45" customHeight="1">
      <c r="A43" s="641">
        <v>42624</v>
      </c>
      <c r="B43" s="854">
        <v>277.98</v>
      </c>
      <c r="C43" s="852">
        <v>265</v>
      </c>
      <c r="D43" s="852">
        <v>261</v>
      </c>
      <c r="E43" s="852">
        <v>241</v>
      </c>
      <c r="F43" s="852">
        <v>212</v>
      </c>
      <c r="G43" s="852"/>
      <c r="H43" s="852"/>
      <c r="I43" s="852">
        <v>210</v>
      </c>
      <c r="J43" s="852">
        <v>176</v>
      </c>
      <c r="K43" s="852"/>
      <c r="L43" s="852"/>
      <c r="M43" s="852"/>
    </row>
    <row r="44" spans="1:27" ht="11.45" customHeight="1">
      <c r="A44" s="641">
        <v>42631</v>
      </c>
      <c r="B44" s="854">
        <v>275.70999999999998</v>
      </c>
      <c r="C44" s="852">
        <v>263.5</v>
      </c>
      <c r="D44" s="852">
        <v>260.5</v>
      </c>
      <c r="E44" s="852">
        <v>238.5</v>
      </c>
      <c r="F44" s="852">
        <v>210</v>
      </c>
      <c r="G44" s="852"/>
      <c r="H44" s="852"/>
      <c r="I44" s="852">
        <v>208.5</v>
      </c>
      <c r="J44" s="852">
        <v>173</v>
      </c>
      <c r="K44" s="852"/>
      <c r="L44" s="852">
        <v>265</v>
      </c>
      <c r="M44" s="852"/>
    </row>
    <row r="45" spans="1:27" ht="11.45" customHeight="1">
      <c r="A45" s="641">
        <v>42638</v>
      </c>
      <c r="B45" s="854">
        <v>268.64</v>
      </c>
      <c r="C45" s="852">
        <v>261</v>
      </c>
      <c r="D45" s="852">
        <v>258</v>
      </c>
      <c r="E45" s="852">
        <v>233.5</v>
      </c>
      <c r="F45" s="852">
        <v>208</v>
      </c>
      <c r="G45" s="852"/>
      <c r="H45" s="852"/>
      <c r="I45" s="852">
        <v>204</v>
      </c>
      <c r="J45" s="852">
        <v>168.5</v>
      </c>
      <c r="K45" s="852"/>
      <c r="L45" s="852"/>
      <c r="M45" s="852"/>
    </row>
    <row r="46" spans="1:27" ht="11.45" customHeight="1">
      <c r="A46" s="641">
        <v>42645</v>
      </c>
      <c r="B46" s="853">
        <v>255.5</v>
      </c>
      <c r="C46" s="852">
        <v>258</v>
      </c>
      <c r="D46" s="852">
        <v>254</v>
      </c>
      <c r="E46" s="852">
        <v>230.5</v>
      </c>
      <c r="F46" s="852">
        <v>205</v>
      </c>
      <c r="G46" s="852"/>
      <c r="H46" s="852"/>
      <c r="I46" s="852">
        <v>203.5</v>
      </c>
      <c r="J46" s="852">
        <v>167</v>
      </c>
      <c r="K46" s="852"/>
      <c r="L46" s="852">
        <v>259</v>
      </c>
      <c r="M46" s="852"/>
      <c r="V46" s="682"/>
      <c r="W46" s="683"/>
      <c r="X46" s="682"/>
    </row>
    <row r="47" spans="1:27" ht="11.45" customHeight="1">
      <c r="A47" s="641">
        <v>42652</v>
      </c>
      <c r="B47" s="854">
        <v>244.68</v>
      </c>
      <c r="C47" s="852">
        <v>248.5</v>
      </c>
      <c r="D47" s="852">
        <v>247</v>
      </c>
      <c r="E47" s="852">
        <v>227</v>
      </c>
      <c r="F47" s="852">
        <v>198</v>
      </c>
      <c r="G47" s="852"/>
      <c r="H47" s="852"/>
      <c r="I47" s="852">
        <v>196.5</v>
      </c>
      <c r="J47" s="852"/>
      <c r="K47" s="852"/>
      <c r="L47" s="852"/>
      <c r="M47" s="852"/>
      <c r="V47" s="682"/>
      <c r="W47" s="683"/>
      <c r="X47" s="682"/>
    </row>
    <row r="48" spans="1:27" ht="11.45" customHeight="1">
      <c r="A48" s="641">
        <v>42659</v>
      </c>
      <c r="B48" s="854">
        <v>235.04</v>
      </c>
      <c r="C48" s="852">
        <v>238.5</v>
      </c>
      <c r="D48" s="852">
        <v>237.5</v>
      </c>
      <c r="E48" s="852">
        <v>220</v>
      </c>
      <c r="F48" s="852">
        <v>192</v>
      </c>
      <c r="G48" s="852"/>
      <c r="H48" s="852"/>
      <c r="I48" s="852">
        <v>191</v>
      </c>
      <c r="J48" s="852"/>
      <c r="K48" s="852"/>
      <c r="L48" s="852"/>
      <c r="M48" s="852"/>
      <c r="V48" s="682"/>
      <c r="W48" s="683"/>
      <c r="X48" s="682"/>
    </row>
    <row r="49" spans="1:24" ht="11.45" customHeight="1">
      <c r="A49" s="641">
        <v>42666</v>
      </c>
      <c r="B49" s="854">
        <v>228.28</v>
      </c>
      <c r="C49" s="852">
        <v>231</v>
      </c>
      <c r="D49" s="852">
        <v>230.5</v>
      </c>
      <c r="E49" s="852">
        <v>216</v>
      </c>
      <c r="F49" s="852">
        <v>189.5</v>
      </c>
      <c r="G49" s="852"/>
      <c r="H49" s="852"/>
      <c r="I49" s="852">
        <v>188</v>
      </c>
      <c r="J49" s="852">
        <v>158.5</v>
      </c>
      <c r="K49" s="852">
        <v>138</v>
      </c>
      <c r="L49" s="852"/>
      <c r="M49" s="852"/>
      <c r="V49" s="682"/>
      <c r="W49" s="683"/>
      <c r="X49" s="682"/>
    </row>
    <row r="50" spans="1:24" ht="11.45" customHeight="1">
      <c r="A50" s="641">
        <v>42673</v>
      </c>
      <c r="B50" s="853">
        <v>223.15</v>
      </c>
      <c r="C50" s="852">
        <v>226</v>
      </c>
      <c r="D50" s="852">
        <v>224.5</v>
      </c>
      <c r="E50" s="852">
        <v>208.5</v>
      </c>
      <c r="F50" s="852">
        <v>185.5</v>
      </c>
      <c r="G50" s="852"/>
      <c r="H50" s="852"/>
      <c r="I50" s="852">
        <v>184.5</v>
      </c>
      <c r="J50" s="852"/>
      <c r="K50" s="852"/>
      <c r="L50" s="852"/>
      <c r="M50" s="852"/>
      <c r="V50" s="682"/>
      <c r="W50" s="683"/>
      <c r="X50" s="682"/>
    </row>
    <row r="51" spans="1:24" ht="11.45" customHeight="1">
      <c r="A51" s="641">
        <v>42680</v>
      </c>
      <c r="B51" s="854">
        <v>219.48</v>
      </c>
      <c r="C51" s="852">
        <v>226</v>
      </c>
      <c r="D51" s="852">
        <v>224.5</v>
      </c>
      <c r="E51" s="852">
        <v>208.5</v>
      </c>
      <c r="F51" s="852">
        <v>185.5</v>
      </c>
      <c r="G51" s="852"/>
      <c r="H51" s="852"/>
      <c r="I51" s="852">
        <v>184.5</v>
      </c>
      <c r="J51" s="852"/>
      <c r="K51" s="852"/>
      <c r="L51" s="852">
        <v>222</v>
      </c>
      <c r="M51" s="852"/>
      <c r="V51" s="682"/>
      <c r="W51" s="683"/>
      <c r="X51" s="682"/>
    </row>
    <row r="52" spans="1:24" ht="11.45" customHeight="1">
      <c r="A52" s="641">
        <v>42687</v>
      </c>
      <c r="B52" s="854">
        <v>214.53</v>
      </c>
      <c r="C52" s="852">
        <v>215.5</v>
      </c>
      <c r="D52" s="852">
        <v>215</v>
      </c>
      <c r="E52" s="852">
        <v>203</v>
      </c>
      <c r="F52" s="852">
        <v>184</v>
      </c>
      <c r="G52" s="852"/>
      <c r="H52" s="852"/>
      <c r="I52" s="852">
        <v>183</v>
      </c>
      <c r="J52" s="852">
        <v>161</v>
      </c>
      <c r="K52" s="852"/>
      <c r="L52" s="852"/>
      <c r="M52" s="852"/>
      <c r="V52" s="682"/>
      <c r="W52" s="683"/>
      <c r="X52" s="682"/>
    </row>
    <row r="53" spans="1:24" ht="11.45" customHeight="1">
      <c r="A53" s="641">
        <v>42694</v>
      </c>
      <c r="B53" s="854">
        <v>211.53</v>
      </c>
      <c r="C53" s="852">
        <v>215.5</v>
      </c>
      <c r="D53" s="852">
        <v>215.5</v>
      </c>
      <c r="E53" s="852">
        <v>202</v>
      </c>
      <c r="F53" s="852"/>
      <c r="G53" s="852"/>
      <c r="H53" s="852"/>
      <c r="I53" s="852"/>
      <c r="J53" s="852"/>
      <c r="K53" s="852"/>
      <c r="L53" s="852"/>
      <c r="M53" s="852"/>
      <c r="V53" s="682"/>
      <c r="W53" s="683"/>
      <c r="X53" s="682"/>
    </row>
    <row r="54" spans="1:24" ht="11.45" customHeight="1">
      <c r="A54" s="641">
        <v>42701</v>
      </c>
      <c r="B54" s="853">
        <v>207.42</v>
      </c>
      <c r="C54" s="852">
        <v>216</v>
      </c>
      <c r="D54" s="852">
        <v>216.5</v>
      </c>
      <c r="E54" s="852">
        <v>202.5</v>
      </c>
      <c r="F54" s="852"/>
      <c r="G54" s="852"/>
      <c r="H54" s="852"/>
      <c r="I54" s="852"/>
      <c r="J54" s="852"/>
      <c r="K54" s="852"/>
      <c r="L54" s="852">
        <v>216.5</v>
      </c>
      <c r="M54" s="852"/>
      <c r="V54" s="682"/>
      <c r="W54" s="683"/>
      <c r="X54" s="682"/>
    </row>
    <row r="55" spans="1:24" ht="11.45" customHeight="1">
      <c r="A55" s="641">
        <v>42708</v>
      </c>
      <c r="B55" s="854">
        <v>206.48</v>
      </c>
      <c r="C55" s="852">
        <v>211.5</v>
      </c>
      <c r="D55" s="852">
        <v>214.5</v>
      </c>
      <c r="E55" s="852">
        <v>200</v>
      </c>
      <c r="F55" s="852"/>
      <c r="G55" s="852"/>
      <c r="H55" s="852"/>
      <c r="I55" s="852"/>
      <c r="J55" s="852"/>
      <c r="K55" s="852"/>
      <c r="L55" s="852"/>
      <c r="M55" s="852"/>
      <c r="V55" s="682"/>
      <c r="W55" s="683"/>
      <c r="X55" s="682"/>
    </row>
    <row r="56" spans="1:24" ht="11.45" customHeight="1">
      <c r="A56" s="641">
        <v>42715</v>
      </c>
      <c r="B56" s="854">
        <v>198.25</v>
      </c>
      <c r="C56" s="852">
        <v>209</v>
      </c>
      <c r="D56" s="852">
        <v>209</v>
      </c>
      <c r="E56" s="852">
        <v>197</v>
      </c>
      <c r="F56" s="852">
        <v>177.5</v>
      </c>
      <c r="G56" s="852"/>
      <c r="H56" s="852"/>
      <c r="I56" s="852">
        <v>177</v>
      </c>
      <c r="J56" s="852"/>
      <c r="K56" s="852"/>
      <c r="L56" s="852"/>
      <c r="M56" s="852"/>
      <c r="V56" s="682"/>
      <c r="W56" s="683"/>
      <c r="X56" s="682"/>
    </row>
    <row r="57" spans="1:24" ht="11.45" customHeight="1">
      <c r="A57" s="641">
        <v>42722</v>
      </c>
      <c r="B57" s="854">
        <v>192.91</v>
      </c>
      <c r="C57" s="852">
        <v>205.5</v>
      </c>
      <c r="D57" s="852">
        <v>206.5</v>
      </c>
      <c r="E57" s="852">
        <v>191.5</v>
      </c>
      <c r="F57" s="852">
        <v>173</v>
      </c>
      <c r="G57" s="852"/>
      <c r="H57" s="852"/>
      <c r="I57" s="852">
        <v>173</v>
      </c>
      <c r="J57" s="852">
        <v>150</v>
      </c>
      <c r="K57" s="852"/>
      <c r="L57" s="852"/>
      <c r="M57" s="852"/>
      <c r="V57" s="682"/>
      <c r="W57" s="683"/>
      <c r="X57" s="682"/>
    </row>
    <row r="58" spans="1:24" ht="11.45" customHeight="1">
      <c r="A58" s="641">
        <v>42730</v>
      </c>
      <c r="B58" s="854">
        <v>192.6</v>
      </c>
      <c r="C58" s="852">
        <v>204.5</v>
      </c>
      <c r="D58" s="852">
        <v>206.5</v>
      </c>
      <c r="E58" s="852">
        <v>191.5</v>
      </c>
      <c r="F58" s="852">
        <v>173</v>
      </c>
      <c r="G58" s="852"/>
      <c r="H58" s="852"/>
      <c r="I58" s="852">
        <v>172</v>
      </c>
      <c r="J58" s="852"/>
      <c r="K58" s="852"/>
      <c r="L58" s="852"/>
      <c r="M58" s="852"/>
      <c r="V58" s="682"/>
      <c r="W58" s="683"/>
      <c r="X58" s="682"/>
    </row>
    <row r="59" spans="1:24" ht="11.45" customHeight="1">
      <c r="A59" s="836">
        <v>42371</v>
      </c>
      <c r="B59" s="761">
        <v>194.27</v>
      </c>
      <c r="C59" s="852"/>
      <c r="D59" s="852"/>
      <c r="E59" s="852"/>
      <c r="F59" s="852"/>
      <c r="G59" s="852"/>
      <c r="H59" s="852"/>
      <c r="I59" s="852"/>
      <c r="J59" s="852"/>
      <c r="K59" s="852"/>
      <c r="L59" s="852">
        <v>205</v>
      </c>
      <c r="M59" s="852"/>
      <c r="V59" s="682"/>
      <c r="W59" s="683"/>
      <c r="X59" s="682"/>
    </row>
    <row r="60" spans="1:24" ht="6" customHeight="1">
      <c r="A60" s="656"/>
      <c r="B60" s="657"/>
      <c r="C60" s="649"/>
      <c r="D60" s="852"/>
      <c r="E60" s="852"/>
      <c r="F60" s="657"/>
      <c r="G60" s="657"/>
      <c r="H60" s="657"/>
      <c r="I60" s="657"/>
      <c r="J60" s="657"/>
      <c r="K60" s="657"/>
      <c r="L60" s="657"/>
      <c r="M60" s="657"/>
    </row>
    <row r="61" spans="1:24" ht="11.45" customHeight="1">
      <c r="A61" s="659">
        <v>2015</v>
      </c>
      <c r="B61" s="660">
        <f>AVERAGE(B7:B59)</f>
        <v>271.70169811320761</v>
      </c>
      <c r="C61" s="662">
        <f>AVERAGE(C7:C59)</f>
        <v>248.59183673469389</v>
      </c>
      <c r="D61" s="662">
        <f>AVERAGE(D7:D59)</f>
        <v>245.45744680851064</v>
      </c>
      <c r="E61" s="662">
        <f>AVERAGE(E7:E59)</f>
        <v>230.13265306122449</v>
      </c>
      <c r="F61" s="662">
        <f>AVERAGE(F7:F59)</f>
        <v>209.08720930232559</v>
      </c>
      <c r="G61" s="662"/>
      <c r="H61" s="662"/>
      <c r="I61" s="662">
        <f>AVERAGE(I7:I59)</f>
        <v>208.22222222222223</v>
      </c>
      <c r="J61" s="662">
        <f>AVERAGE(J7:J59)</f>
        <v>184.57432432432432</v>
      </c>
      <c r="K61" s="709">
        <f>AVERAGE(K7:K59)</f>
        <v>177.76666666666668</v>
      </c>
      <c r="L61" s="662">
        <f>AVERAGE(L7:L59)</f>
        <v>249.82692307692307</v>
      </c>
      <c r="M61" s="662">
        <f>AVERAGE(M7:M59)</f>
        <v>235.1875</v>
      </c>
    </row>
    <row r="62" spans="1:24" ht="11.45" customHeight="1">
      <c r="A62" s="659">
        <v>2014</v>
      </c>
      <c r="B62" s="660">
        <v>268.56653846153853</v>
      </c>
      <c r="C62" s="662">
        <v>262.07978723404256</v>
      </c>
      <c r="D62" s="662">
        <v>259.52272727272725</v>
      </c>
      <c r="E62" s="662">
        <v>245.91666666666666</v>
      </c>
      <c r="F62" s="662">
        <v>225.8235294117647</v>
      </c>
      <c r="G62" s="662" t="s">
        <v>628</v>
      </c>
      <c r="H62" s="662" t="s">
        <v>628</v>
      </c>
      <c r="I62" s="662">
        <v>228.88095238095238</v>
      </c>
      <c r="J62" s="662">
        <v>208.08125000000001</v>
      </c>
      <c r="K62" s="709">
        <v>192.66176470588235</v>
      </c>
      <c r="L62" s="662">
        <v>272.85185185185185</v>
      </c>
      <c r="M62" s="662">
        <v>240.94444444444446</v>
      </c>
    </row>
    <row r="63" spans="1:24" ht="11.45" customHeight="1">
      <c r="A63" s="663" t="s">
        <v>629</v>
      </c>
      <c r="B63" s="665"/>
      <c r="C63" s="664"/>
      <c r="D63" s="665"/>
      <c r="E63" s="664"/>
      <c r="F63" s="665"/>
      <c r="G63" s="664"/>
      <c r="H63" s="665"/>
      <c r="I63" s="664"/>
      <c r="J63" s="665"/>
      <c r="K63" s="664"/>
      <c r="L63" s="665"/>
      <c r="M63" s="735" t="s">
        <v>630</v>
      </c>
    </row>
    <row r="64" spans="1:24" ht="3.95" customHeight="1">
      <c r="A64" s="713"/>
      <c r="B64" s="714"/>
      <c r="C64" s="715"/>
      <c r="D64" s="714"/>
      <c r="E64" s="715"/>
      <c r="F64" s="714"/>
      <c r="G64" s="715"/>
      <c r="H64" s="714"/>
      <c r="I64" s="715"/>
      <c r="J64" s="714"/>
      <c r="K64" s="715"/>
      <c r="L64" s="714"/>
      <c r="M64" s="715"/>
    </row>
    <row r="65" spans="1:13" ht="11.45" customHeight="1">
      <c r="A65" s="669"/>
      <c r="B65" s="677"/>
      <c r="C65" s="676"/>
      <c r="D65" s="677"/>
      <c r="E65" s="676"/>
      <c r="F65" s="677"/>
      <c r="G65" s="676"/>
      <c r="H65" s="677"/>
      <c r="I65" s="676"/>
      <c r="J65" s="677"/>
      <c r="K65" s="676"/>
      <c r="L65" s="677"/>
      <c r="M65" s="676"/>
    </row>
    <row r="66" spans="1:13" ht="11.45" customHeight="1">
      <c r="A66" s="673"/>
      <c r="B66" s="623"/>
      <c r="C66" s="623"/>
      <c r="D66" s="623"/>
      <c r="E66" s="623"/>
      <c r="F66" s="623"/>
      <c r="G66" s="623"/>
      <c r="H66" s="623"/>
      <c r="I66" s="623"/>
      <c r="J66" s="623"/>
      <c r="K66" s="623"/>
      <c r="L66" s="623"/>
      <c r="M66" s="623"/>
    </row>
    <row r="67" spans="1:13" ht="11.45" customHeight="1">
      <c r="A67" s="626"/>
      <c r="B67" s="626"/>
      <c r="C67" s="626"/>
      <c r="D67" s="626"/>
      <c r="E67" s="626"/>
      <c r="F67" s="626"/>
      <c r="G67" s="626"/>
      <c r="H67" s="626"/>
      <c r="I67" s="626"/>
      <c r="J67" s="626"/>
      <c r="K67" s="626"/>
      <c r="L67" s="626"/>
      <c r="M67" s="626"/>
    </row>
    <row r="82" s="627" customFormat="1" ht="11.25"/>
    <row r="83" s="627" customFormat="1" ht="11.25"/>
    <row r="84" s="627" customFormat="1" ht="11.25"/>
    <row r="85" s="627" customFormat="1" ht="11.25"/>
    <row r="86" s="627" customFormat="1" ht="11.25"/>
    <row r="87" s="627" customFormat="1" ht="11.25"/>
    <row r="88" s="627" customFormat="1" ht="11.25"/>
    <row r="89" s="627" customFormat="1" ht="11.25"/>
    <row r="90" s="627" customFormat="1" ht="11.25"/>
    <row r="91" s="627" customFormat="1" ht="11.25"/>
    <row r="92" s="627" customFormat="1" ht="11.25"/>
    <row r="93" s="627" customFormat="1" ht="11.25"/>
    <row r="94" s="627" customFormat="1" ht="11.25"/>
    <row r="95" s="627" customFormat="1" ht="11.25"/>
    <row r="96" s="627" customFormat="1" ht="11.25"/>
    <row r="97" s="627" customFormat="1" ht="11.25"/>
    <row r="98" s="627" customFormat="1" ht="11.25"/>
    <row r="99" s="627" customFormat="1" ht="11.25"/>
    <row r="100" s="627" customFormat="1" ht="11.25"/>
    <row r="101" s="627" customFormat="1" ht="11.25"/>
    <row r="102" s="627" customFormat="1" ht="11.25"/>
    <row r="103" s="627" customFormat="1" ht="11.25"/>
    <row r="104" s="627" customFormat="1" ht="11.25"/>
    <row r="105" s="627" customFormat="1" ht="11.25"/>
    <row r="106" s="627" customFormat="1" ht="11.25"/>
    <row r="107" s="627" customFormat="1" ht="11.25"/>
    <row r="108" s="627" customFormat="1" ht="11.25"/>
    <row r="109" s="627" customFormat="1" ht="11.25"/>
    <row r="110" s="627" customFormat="1" ht="11.25"/>
    <row r="111" s="627" customFormat="1" ht="11.25"/>
    <row r="112" s="627" customFormat="1" ht="11.25"/>
    <row r="113" s="627" customFormat="1" ht="11.25"/>
    <row r="114" s="627" customFormat="1" ht="11.25"/>
    <row r="115" s="627" customFormat="1" ht="11.25"/>
  </sheetData>
  <mergeCells count="1">
    <mergeCell ref="L3:M3"/>
  </mergeCells>
  <pageMargins left="0.7" right="0.7" top="0.75" bottom="0.75" header="0.3" footer="0.3"/>
  <pageSetup scale="93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1"/>
  <sheetViews>
    <sheetView zoomScaleNormal="100" workbookViewId="0">
      <selection activeCell="M62" sqref="M62"/>
    </sheetView>
  </sheetViews>
  <sheetFormatPr defaultColWidth="10.85546875" defaultRowHeight="15"/>
  <cols>
    <col min="1" max="1" width="7.140625" style="1733" customWidth="1"/>
    <col min="2" max="2" width="9.5703125" style="1733" customWidth="1"/>
    <col min="3" max="3" width="7.140625" style="1733" customWidth="1"/>
    <col min="4" max="4" width="5.85546875" style="1733" customWidth="1"/>
    <col min="5" max="5" width="6.7109375" style="1733" customWidth="1"/>
    <col min="6" max="6" width="9.5703125" style="1733" customWidth="1"/>
    <col min="7" max="7" width="7.140625" style="1733" customWidth="1"/>
    <col min="8" max="8" width="6.7109375" style="1733" customWidth="1"/>
    <col min="9" max="9" width="8.28515625" style="1733" customWidth="1"/>
    <col min="10" max="10" width="7.140625" style="1733" customWidth="1"/>
    <col min="11" max="11" width="6.7109375" style="1733" customWidth="1"/>
    <col min="12" max="12" width="8.28515625" style="1733" customWidth="1"/>
    <col min="13" max="13" width="5.85546875" style="1733" customWidth="1"/>
    <col min="14" max="14" width="6.7109375" style="1733" customWidth="1"/>
    <col min="15" max="256" width="10.85546875" style="1676"/>
    <col min="257" max="257" width="7.140625" style="1676" customWidth="1"/>
    <col min="258" max="258" width="9.5703125" style="1676" customWidth="1"/>
    <col min="259" max="259" width="7.140625" style="1676" customWidth="1"/>
    <col min="260" max="260" width="5.85546875" style="1676" customWidth="1"/>
    <col min="261" max="261" width="6.7109375" style="1676" customWidth="1"/>
    <col min="262" max="262" width="9.5703125" style="1676" customWidth="1"/>
    <col min="263" max="263" width="7.140625" style="1676" customWidth="1"/>
    <col min="264" max="264" width="6.7109375" style="1676" customWidth="1"/>
    <col min="265" max="265" width="8.28515625" style="1676" customWidth="1"/>
    <col min="266" max="266" width="7.140625" style="1676" customWidth="1"/>
    <col min="267" max="267" width="6.7109375" style="1676" customWidth="1"/>
    <col min="268" max="268" width="8.28515625" style="1676" customWidth="1"/>
    <col min="269" max="269" width="5.85546875" style="1676" customWidth="1"/>
    <col min="270" max="270" width="6.7109375" style="1676" customWidth="1"/>
    <col min="271" max="512" width="10.85546875" style="1676"/>
    <col min="513" max="513" width="7.140625" style="1676" customWidth="1"/>
    <col min="514" max="514" width="9.5703125" style="1676" customWidth="1"/>
    <col min="515" max="515" width="7.140625" style="1676" customWidth="1"/>
    <col min="516" max="516" width="5.85546875" style="1676" customWidth="1"/>
    <col min="517" max="517" width="6.7109375" style="1676" customWidth="1"/>
    <col min="518" max="518" width="9.5703125" style="1676" customWidth="1"/>
    <col min="519" max="519" width="7.140625" style="1676" customWidth="1"/>
    <col min="520" max="520" width="6.7109375" style="1676" customWidth="1"/>
    <col min="521" max="521" width="8.28515625" style="1676" customWidth="1"/>
    <col min="522" max="522" width="7.140625" style="1676" customWidth="1"/>
    <col min="523" max="523" width="6.7109375" style="1676" customWidth="1"/>
    <col min="524" max="524" width="8.28515625" style="1676" customWidth="1"/>
    <col min="525" max="525" width="5.85546875" style="1676" customWidth="1"/>
    <col min="526" max="526" width="6.7109375" style="1676" customWidth="1"/>
    <col min="527" max="768" width="10.85546875" style="1676"/>
    <col min="769" max="769" width="7.140625" style="1676" customWidth="1"/>
    <col min="770" max="770" width="9.5703125" style="1676" customWidth="1"/>
    <col min="771" max="771" width="7.140625" style="1676" customWidth="1"/>
    <col min="772" max="772" width="5.85546875" style="1676" customWidth="1"/>
    <col min="773" max="773" width="6.7109375" style="1676" customWidth="1"/>
    <col min="774" max="774" width="9.5703125" style="1676" customWidth="1"/>
    <col min="775" max="775" width="7.140625" style="1676" customWidth="1"/>
    <col min="776" max="776" width="6.7109375" style="1676" customWidth="1"/>
    <col min="777" max="777" width="8.28515625" style="1676" customWidth="1"/>
    <col min="778" max="778" width="7.140625" style="1676" customWidth="1"/>
    <col min="779" max="779" width="6.7109375" style="1676" customWidth="1"/>
    <col min="780" max="780" width="8.28515625" style="1676" customWidth="1"/>
    <col min="781" max="781" width="5.85546875" style="1676" customWidth="1"/>
    <col min="782" max="782" width="6.7109375" style="1676" customWidth="1"/>
    <col min="783" max="1024" width="10.85546875" style="1676"/>
    <col min="1025" max="1025" width="7.140625" style="1676" customWidth="1"/>
    <col min="1026" max="1026" width="9.5703125" style="1676" customWidth="1"/>
    <col min="1027" max="1027" width="7.140625" style="1676" customWidth="1"/>
    <col min="1028" max="1028" width="5.85546875" style="1676" customWidth="1"/>
    <col min="1029" max="1029" width="6.7109375" style="1676" customWidth="1"/>
    <col min="1030" max="1030" width="9.5703125" style="1676" customWidth="1"/>
    <col min="1031" max="1031" width="7.140625" style="1676" customWidth="1"/>
    <col min="1032" max="1032" width="6.7109375" style="1676" customWidth="1"/>
    <col min="1033" max="1033" width="8.28515625" style="1676" customWidth="1"/>
    <col min="1034" max="1034" width="7.140625" style="1676" customWidth="1"/>
    <col min="1035" max="1035" width="6.7109375" style="1676" customWidth="1"/>
    <col min="1036" max="1036" width="8.28515625" style="1676" customWidth="1"/>
    <col min="1037" max="1037" width="5.85546875" style="1676" customWidth="1"/>
    <col min="1038" max="1038" width="6.7109375" style="1676" customWidth="1"/>
    <col min="1039" max="1280" width="10.85546875" style="1676"/>
    <col min="1281" max="1281" width="7.140625" style="1676" customWidth="1"/>
    <col min="1282" max="1282" width="9.5703125" style="1676" customWidth="1"/>
    <col min="1283" max="1283" width="7.140625" style="1676" customWidth="1"/>
    <col min="1284" max="1284" width="5.85546875" style="1676" customWidth="1"/>
    <col min="1285" max="1285" width="6.7109375" style="1676" customWidth="1"/>
    <col min="1286" max="1286" width="9.5703125" style="1676" customWidth="1"/>
    <col min="1287" max="1287" width="7.140625" style="1676" customWidth="1"/>
    <col min="1288" max="1288" width="6.7109375" style="1676" customWidth="1"/>
    <col min="1289" max="1289" width="8.28515625" style="1676" customWidth="1"/>
    <col min="1290" max="1290" width="7.140625" style="1676" customWidth="1"/>
    <col min="1291" max="1291" width="6.7109375" style="1676" customWidth="1"/>
    <col min="1292" max="1292" width="8.28515625" style="1676" customWidth="1"/>
    <col min="1293" max="1293" width="5.85546875" style="1676" customWidth="1"/>
    <col min="1294" max="1294" width="6.7109375" style="1676" customWidth="1"/>
    <col min="1295" max="1536" width="10.85546875" style="1676"/>
    <col min="1537" max="1537" width="7.140625" style="1676" customWidth="1"/>
    <col min="1538" max="1538" width="9.5703125" style="1676" customWidth="1"/>
    <col min="1539" max="1539" width="7.140625" style="1676" customWidth="1"/>
    <col min="1540" max="1540" width="5.85546875" style="1676" customWidth="1"/>
    <col min="1541" max="1541" width="6.7109375" style="1676" customWidth="1"/>
    <col min="1542" max="1542" width="9.5703125" style="1676" customWidth="1"/>
    <col min="1543" max="1543" width="7.140625" style="1676" customWidth="1"/>
    <col min="1544" max="1544" width="6.7109375" style="1676" customWidth="1"/>
    <col min="1545" max="1545" width="8.28515625" style="1676" customWidth="1"/>
    <col min="1546" max="1546" width="7.140625" style="1676" customWidth="1"/>
    <col min="1547" max="1547" width="6.7109375" style="1676" customWidth="1"/>
    <col min="1548" max="1548" width="8.28515625" style="1676" customWidth="1"/>
    <col min="1549" max="1549" width="5.85546875" style="1676" customWidth="1"/>
    <col min="1550" max="1550" width="6.7109375" style="1676" customWidth="1"/>
    <col min="1551" max="1792" width="10.85546875" style="1676"/>
    <col min="1793" max="1793" width="7.140625" style="1676" customWidth="1"/>
    <col min="1794" max="1794" width="9.5703125" style="1676" customWidth="1"/>
    <col min="1795" max="1795" width="7.140625" style="1676" customWidth="1"/>
    <col min="1796" max="1796" width="5.85546875" style="1676" customWidth="1"/>
    <col min="1797" max="1797" width="6.7109375" style="1676" customWidth="1"/>
    <col min="1798" max="1798" width="9.5703125" style="1676" customWidth="1"/>
    <col min="1799" max="1799" width="7.140625" style="1676" customWidth="1"/>
    <col min="1800" max="1800" width="6.7109375" style="1676" customWidth="1"/>
    <col min="1801" max="1801" width="8.28515625" style="1676" customWidth="1"/>
    <col min="1802" max="1802" width="7.140625" style="1676" customWidth="1"/>
    <col min="1803" max="1803" width="6.7109375" style="1676" customWidth="1"/>
    <col min="1804" max="1804" width="8.28515625" style="1676" customWidth="1"/>
    <col min="1805" max="1805" width="5.85546875" style="1676" customWidth="1"/>
    <col min="1806" max="1806" width="6.7109375" style="1676" customWidth="1"/>
    <col min="1807" max="2048" width="10.85546875" style="1676"/>
    <col min="2049" max="2049" width="7.140625" style="1676" customWidth="1"/>
    <col min="2050" max="2050" width="9.5703125" style="1676" customWidth="1"/>
    <col min="2051" max="2051" width="7.140625" style="1676" customWidth="1"/>
    <col min="2052" max="2052" width="5.85546875" style="1676" customWidth="1"/>
    <col min="2053" max="2053" width="6.7109375" style="1676" customWidth="1"/>
    <col min="2054" max="2054" width="9.5703125" style="1676" customWidth="1"/>
    <col min="2055" max="2055" width="7.140625" style="1676" customWidth="1"/>
    <col min="2056" max="2056" width="6.7109375" style="1676" customWidth="1"/>
    <col min="2057" max="2057" width="8.28515625" style="1676" customWidth="1"/>
    <col min="2058" max="2058" width="7.140625" style="1676" customWidth="1"/>
    <col min="2059" max="2059" width="6.7109375" style="1676" customWidth="1"/>
    <col min="2060" max="2060" width="8.28515625" style="1676" customWidth="1"/>
    <col min="2061" max="2061" width="5.85546875" style="1676" customWidth="1"/>
    <col min="2062" max="2062" width="6.7109375" style="1676" customWidth="1"/>
    <col min="2063" max="2304" width="10.85546875" style="1676"/>
    <col min="2305" max="2305" width="7.140625" style="1676" customWidth="1"/>
    <col min="2306" max="2306" width="9.5703125" style="1676" customWidth="1"/>
    <col min="2307" max="2307" width="7.140625" style="1676" customWidth="1"/>
    <col min="2308" max="2308" width="5.85546875" style="1676" customWidth="1"/>
    <col min="2309" max="2309" width="6.7109375" style="1676" customWidth="1"/>
    <col min="2310" max="2310" width="9.5703125" style="1676" customWidth="1"/>
    <col min="2311" max="2311" width="7.140625" style="1676" customWidth="1"/>
    <col min="2312" max="2312" width="6.7109375" style="1676" customWidth="1"/>
    <col min="2313" max="2313" width="8.28515625" style="1676" customWidth="1"/>
    <col min="2314" max="2314" width="7.140625" style="1676" customWidth="1"/>
    <col min="2315" max="2315" width="6.7109375" style="1676" customWidth="1"/>
    <col min="2316" max="2316" width="8.28515625" style="1676" customWidth="1"/>
    <col min="2317" max="2317" width="5.85546875" style="1676" customWidth="1"/>
    <col min="2318" max="2318" width="6.7109375" style="1676" customWidth="1"/>
    <col min="2319" max="2560" width="10.85546875" style="1676"/>
    <col min="2561" max="2561" width="7.140625" style="1676" customWidth="1"/>
    <col min="2562" max="2562" width="9.5703125" style="1676" customWidth="1"/>
    <col min="2563" max="2563" width="7.140625" style="1676" customWidth="1"/>
    <col min="2564" max="2564" width="5.85546875" style="1676" customWidth="1"/>
    <col min="2565" max="2565" width="6.7109375" style="1676" customWidth="1"/>
    <col min="2566" max="2566" width="9.5703125" style="1676" customWidth="1"/>
    <col min="2567" max="2567" width="7.140625" style="1676" customWidth="1"/>
    <col min="2568" max="2568" width="6.7109375" style="1676" customWidth="1"/>
    <col min="2569" max="2569" width="8.28515625" style="1676" customWidth="1"/>
    <col min="2570" max="2570" width="7.140625" style="1676" customWidth="1"/>
    <col min="2571" max="2571" width="6.7109375" style="1676" customWidth="1"/>
    <col min="2572" max="2572" width="8.28515625" style="1676" customWidth="1"/>
    <col min="2573" max="2573" width="5.85546875" style="1676" customWidth="1"/>
    <col min="2574" max="2574" width="6.7109375" style="1676" customWidth="1"/>
    <col min="2575" max="2816" width="10.85546875" style="1676"/>
    <col min="2817" max="2817" width="7.140625" style="1676" customWidth="1"/>
    <col min="2818" max="2818" width="9.5703125" style="1676" customWidth="1"/>
    <col min="2819" max="2819" width="7.140625" style="1676" customWidth="1"/>
    <col min="2820" max="2820" width="5.85546875" style="1676" customWidth="1"/>
    <col min="2821" max="2821" width="6.7109375" style="1676" customWidth="1"/>
    <col min="2822" max="2822" width="9.5703125" style="1676" customWidth="1"/>
    <col min="2823" max="2823" width="7.140625" style="1676" customWidth="1"/>
    <col min="2824" max="2824" width="6.7109375" style="1676" customWidth="1"/>
    <col min="2825" max="2825" width="8.28515625" style="1676" customWidth="1"/>
    <col min="2826" max="2826" width="7.140625" style="1676" customWidth="1"/>
    <col min="2827" max="2827" width="6.7109375" style="1676" customWidth="1"/>
    <col min="2828" max="2828" width="8.28515625" style="1676" customWidth="1"/>
    <col min="2829" max="2829" width="5.85546875" style="1676" customWidth="1"/>
    <col min="2830" max="2830" width="6.7109375" style="1676" customWidth="1"/>
    <col min="2831" max="3072" width="10.85546875" style="1676"/>
    <col min="3073" max="3073" width="7.140625" style="1676" customWidth="1"/>
    <col min="3074" max="3074" width="9.5703125" style="1676" customWidth="1"/>
    <col min="3075" max="3075" width="7.140625" style="1676" customWidth="1"/>
    <col min="3076" max="3076" width="5.85546875" style="1676" customWidth="1"/>
    <col min="3077" max="3077" width="6.7109375" style="1676" customWidth="1"/>
    <col min="3078" max="3078" width="9.5703125" style="1676" customWidth="1"/>
    <col min="3079" max="3079" width="7.140625" style="1676" customWidth="1"/>
    <col min="3080" max="3080" width="6.7109375" style="1676" customWidth="1"/>
    <col min="3081" max="3081" width="8.28515625" style="1676" customWidth="1"/>
    <col min="3082" max="3082" width="7.140625" style="1676" customWidth="1"/>
    <col min="3083" max="3083" width="6.7109375" style="1676" customWidth="1"/>
    <col min="3084" max="3084" width="8.28515625" style="1676" customWidth="1"/>
    <col min="3085" max="3085" width="5.85546875" style="1676" customWidth="1"/>
    <col min="3086" max="3086" width="6.7109375" style="1676" customWidth="1"/>
    <col min="3087" max="3328" width="10.85546875" style="1676"/>
    <col min="3329" max="3329" width="7.140625" style="1676" customWidth="1"/>
    <col min="3330" max="3330" width="9.5703125" style="1676" customWidth="1"/>
    <col min="3331" max="3331" width="7.140625" style="1676" customWidth="1"/>
    <col min="3332" max="3332" width="5.85546875" style="1676" customWidth="1"/>
    <col min="3333" max="3333" width="6.7109375" style="1676" customWidth="1"/>
    <col min="3334" max="3334" width="9.5703125" style="1676" customWidth="1"/>
    <col min="3335" max="3335" width="7.140625" style="1676" customWidth="1"/>
    <col min="3336" max="3336" width="6.7109375" style="1676" customWidth="1"/>
    <col min="3337" max="3337" width="8.28515625" style="1676" customWidth="1"/>
    <col min="3338" max="3338" width="7.140625" style="1676" customWidth="1"/>
    <col min="3339" max="3339" width="6.7109375" style="1676" customWidth="1"/>
    <col min="3340" max="3340" width="8.28515625" style="1676" customWidth="1"/>
    <col min="3341" max="3341" width="5.85546875" style="1676" customWidth="1"/>
    <col min="3342" max="3342" width="6.7109375" style="1676" customWidth="1"/>
    <col min="3343" max="3584" width="10.85546875" style="1676"/>
    <col min="3585" max="3585" width="7.140625" style="1676" customWidth="1"/>
    <col min="3586" max="3586" width="9.5703125" style="1676" customWidth="1"/>
    <col min="3587" max="3587" width="7.140625" style="1676" customWidth="1"/>
    <col min="3588" max="3588" width="5.85546875" style="1676" customWidth="1"/>
    <col min="3589" max="3589" width="6.7109375" style="1676" customWidth="1"/>
    <col min="3590" max="3590" width="9.5703125" style="1676" customWidth="1"/>
    <col min="3591" max="3591" width="7.140625" style="1676" customWidth="1"/>
    <col min="3592" max="3592" width="6.7109375" style="1676" customWidth="1"/>
    <col min="3593" max="3593" width="8.28515625" style="1676" customWidth="1"/>
    <col min="3594" max="3594" width="7.140625" style="1676" customWidth="1"/>
    <col min="3595" max="3595" width="6.7109375" style="1676" customWidth="1"/>
    <col min="3596" max="3596" width="8.28515625" style="1676" customWidth="1"/>
    <col min="3597" max="3597" width="5.85546875" style="1676" customWidth="1"/>
    <col min="3598" max="3598" width="6.7109375" style="1676" customWidth="1"/>
    <col min="3599" max="3840" width="10.85546875" style="1676"/>
    <col min="3841" max="3841" width="7.140625" style="1676" customWidth="1"/>
    <col min="3842" max="3842" width="9.5703125" style="1676" customWidth="1"/>
    <col min="3843" max="3843" width="7.140625" style="1676" customWidth="1"/>
    <col min="3844" max="3844" width="5.85546875" style="1676" customWidth="1"/>
    <col min="3845" max="3845" width="6.7109375" style="1676" customWidth="1"/>
    <col min="3846" max="3846" width="9.5703125" style="1676" customWidth="1"/>
    <col min="3847" max="3847" width="7.140625" style="1676" customWidth="1"/>
    <col min="3848" max="3848" width="6.7109375" style="1676" customWidth="1"/>
    <col min="3849" max="3849" width="8.28515625" style="1676" customWidth="1"/>
    <col min="3850" max="3850" width="7.140625" style="1676" customWidth="1"/>
    <col min="3851" max="3851" width="6.7109375" style="1676" customWidth="1"/>
    <col min="3852" max="3852" width="8.28515625" style="1676" customWidth="1"/>
    <col min="3853" max="3853" width="5.85546875" style="1676" customWidth="1"/>
    <col min="3854" max="3854" width="6.7109375" style="1676" customWidth="1"/>
    <col min="3855" max="4096" width="10.85546875" style="1676"/>
    <col min="4097" max="4097" width="7.140625" style="1676" customWidth="1"/>
    <col min="4098" max="4098" width="9.5703125" style="1676" customWidth="1"/>
    <col min="4099" max="4099" width="7.140625" style="1676" customWidth="1"/>
    <col min="4100" max="4100" width="5.85546875" style="1676" customWidth="1"/>
    <col min="4101" max="4101" width="6.7109375" style="1676" customWidth="1"/>
    <col min="4102" max="4102" width="9.5703125" style="1676" customWidth="1"/>
    <col min="4103" max="4103" width="7.140625" style="1676" customWidth="1"/>
    <col min="4104" max="4104" width="6.7109375" style="1676" customWidth="1"/>
    <col min="4105" max="4105" width="8.28515625" style="1676" customWidth="1"/>
    <col min="4106" max="4106" width="7.140625" style="1676" customWidth="1"/>
    <col min="4107" max="4107" width="6.7109375" style="1676" customWidth="1"/>
    <col min="4108" max="4108" width="8.28515625" style="1676" customWidth="1"/>
    <col min="4109" max="4109" width="5.85546875" style="1676" customWidth="1"/>
    <col min="4110" max="4110" width="6.7109375" style="1676" customWidth="1"/>
    <col min="4111" max="4352" width="10.85546875" style="1676"/>
    <col min="4353" max="4353" width="7.140625" style="1676" customWidth="1"/>
    <col min="4354" max="4354" width="9.5703125" style="1676" customWidth="1"/>
    <col min="4355" max="4355" width="7.140625" style="1676" customWidth="1"/>
    <col min="4356" max="4356" width="5.85546875" style="1676" customWidth="1"/>
    <col min="4357" max="4357" width="6.7109375" style="1676" customWidth="1"/>
    <col min="4358" max="4358" width="9.5703125" style="1676" customWidth="1"/>
    <col min="4359" max="4359" width="7.140625" style="1676" customWidth="1"/>
    <col min="4360" max="4360" width="6.7109375" style="1676" customWidth="1"/>
    <col min="4361" max="4361" width="8.28515625" style="1676" customWidth="1"/>
    <col min="4362" max="4362" width="7.140625" style="1676" customWidth="1"/>
    <col min="4363" max="4363" width="6.7109375" style="1676" customWidth="1"/>
    <col min="4364" max="4364" width="8.28515625" style="1676" customWidth="1"/>
    <col min="4365" max="4365" width="5.85546875" style="1676" customWidth="1"/>
    <col min="4366" max="4366" width="6.7109375" style="1676" customWidth="1"/>
    <col min="4367" max="4608" width="10.85546875" style="1676"/>
    <col min="4609" max="4609" width="7.140625" style="1676" customWidth="1"/>
    <col min="4610" max="4610" width="9.5703125" style="1676" customWidth="1"/>
    <col min="4611" max="4611" width="7.140625" style="1676" customWidth="1"/>
    <col min="4612" max="4612" width="5.85546875" style="1676" customWidth="1"/>
    <col min="4613" max="4613" width="6.7109375" style="1676" customWidth="1"/>
    <col min="4614" max="4614" width="9.5703125" style="1676" customWidth="1"/>
    <col min="4615" max="4615" width="7.140625" style="1676" customWidth="1"/>
    <col min="4616" max="4616" width="6.7109375" style="1676" customWidth="1"/>
    <col min="4617" max="4617" width="8.28515625" style="1676" customWidth="1"/>
    <col min="4618" max="4618" width="7.140625" style="1676" customWidth="1"/>
    <col min="4619" max="4619" width="6.7109375" style="1676" customWidth="1"/>
    <col min="4620" max="4620" width="8.28515625" style="1676" customWidth="1"/>
    <col min="4621" max="4621" width="5.85546875" style="1676" customWidth="1"/>
    <col min="4622" max="4622" width="6.7109375" style="1676" customWidth="1"/>
    <col min="4623" max="4864" width="10.85546875" style="1676"/>
    <col min="4865" max="4865" width="7.140625" style="1676" customWidth="1"/>
    <col min="4866" max="4866" width="9.5703125" style="1676" customWidth="1"/>
    <col min="4867" max="4867" width="7.140625" style="1676" customWidth="1"/>
    <col min="4868" max="4868" width="5.85546875" style="1676" customWidth="1"/>
    <col min="4869" max="4869" width="6.7109375" style="1676" customWidth="1"/>
    <col min="4870" max="4870" width="9.5703125" style="1676" customWidth="1"/>
    <col min="4871" max="4871" width="7.140625" style="1676" customWidth="1"/>
    <col min="4872" max="4872" width="6.7109375" style="1676" customWidth="1"/>
    <col min="4873" max="4873" width="8.28515625" style="1676" customWidth="1"/>
    <col min="4874" max="4874" width="7.140625" style="1676" customWidth="1"/>
    <col min="4875" max="4875" width="6.7109375" style="1676" customWidth="1"/>
    <col min="4876" max="4876" width="8.28515625" style="1676" customWidth="1"/>
    <col min="4877" max="4877" width="5.85546875" style="1676" customWidth="1"/>
    <col min="4878" max="4878" width="6.7109375" style="1676" customWidth="1"/>
    <col min="4879" max="5120" width="10.85546875" style="1676"/>
    <col min="5121" max="5121" width="7.140625" style="1676" customWidth="1"/>
    <col min="5122" max="5122" width="9.5703125" style="1676" customWidth="1"/>
    <col min="5123" max="5123" width="7.140625" style="1676" customWidth="1"/>
    <col min="5124" max="5124" width="5.85546875" style="1676" customWidth="1"/>
    <col min="5125" max="5125" width="6.7109375" style="1676" customWidth="1"/>
    <col min="5126" max="5126" width="9.5703125" style="1676" customWidth="1"/>
    <col min="5127" max="5127" width="7.140625" style="1676" customWidth="1"/>
    <col min="5128" max="5128" width="6.7109375" style="1676" customWidth="1"/>
    <col min="5129" max="5129" width="8.28515625" style="1676" customWidth="1"/>
    <col min="5130" max="5130" width="7.140625" style="1676" customWidth="1"/>
    <col min="5131" max="5131" width="6.7109375" style="1676" customWidth="1"/>
    <col min="5132" max="5132" width="8.28515625" style="1676" customWidth="1"/>
    <col min="5133" max="5133" width="5.85546875" style="1676" customWidth="1"/>
    <col min="5134" max="5134" width="6.7109375" style="1676" customWidth="1"/>
    <col min="5135" max="5376" width="10.85546875" style="1676"/>
    <col min="5377" max="5377" width="7.140625" style="1676" customWidth="1"/>
    <col min="5378" max="5378" width="9.5703125" style="1676" customWidth="1"/>
    <col min="5379" max="5379" width="7.140625" style="1676" customWidth="1"/>
    <col min="5380" max="5380" width="5.85546875" style="1676" customWidth="1"/>
    <col min="5381" max="5381" width="6.7109375" style="1676" customWidth="1"/>
    <col min="5382" max="5382" width="9.5703125" style="1676" customWidth="1"/>
    <col min="5383" max="5383" width="7.140625" style="1676" customWidth="1"/>
    <col min="5384" max="5384" width="6.7109375" style="1676" customWidth="1"/>
    <col min="5385" max="5385" width="8.28515625" style="1676" customWidth="1"/>
    <col min="5386" max="5386" width="7.140625" style="1676" customWidth="1"/>
    <col min="5387" max="5387" width="6.7109375" style="1676" customWidth="1"/>
    <col min="5388" max="5388" width="8.28515625" style="1676" customWidth="1"/>
    <col min="5389" max="5389" width="5.85546875" style="1676" customWidth="1"/>
    <col min="5390" max="5390" width="6.7109375" style="1676" customWidth="1"/>
    <col min="5391" max="5632" width="10.85546875" style="1676"/>
    <col min="5633" max="5633" width="7.140625" style="1676" customWidth="1"/>
    <col min="5634" max="5634" width="9.5703125" style="1676" customWidth="1"/>
    <col min="5635" max="5635" width="7.140625" style="1676" customWidth="1"/>
    <col min="5636" max="5636" width="5.85546875" style="1676" customWidth="1"/>
    <col min="5637" max="5637" width="6.7109375" style="1676" customWidth="1"/>
    <col min="5638" max="5638" width="9.5703125" style="1676" customWidth="1"/>
    <col min="5639" max="5639" width="7.140625" style="1676" customWidth="1"/>
    <col min="5640" max="5640" width="6.7109375" style="1676" customWidth="1"/>
    <col min="5641" max="5641" width="8.28515625" style="1676" customWidth="1"/>
    <col min="5642" max="5642" width="7.140625" style="1676" customWidth="1"/>
    <col min="5643" max="5643" width="6.7109375" style="1676" customWidth="1"/>
    <col min="5644" max="5644" width="8.28515625" style="1676" customWidth="1"/>
    <col min="5645" max="5645" width="5.85546875" style="1676" customWidth="1"/>
    <col min="5646" max="5646" width="6.7109375" style="1676" customWidth="1"/>
    <col min="5647" max="5888" width="10.85546875" style="1676"/>
    <col min="5889" max="5889" width="7.140625" style="1676" customWidth="1"/>
    <col min="5890" max="5890" width="9.5703125" style="1676" customWidth="1"/>
    <col min="5891" max="5891" width="7.140625" style="1676" customWidth="1"/>
    <col min="5892" max="5892" width="5.85546875" style="1676" customWidth="1"/>
    <col min="5893" max="5893" width="6.7109375" style="1676" customWidth="1"/>
    <col min="5894" max="5894" width="9.5703125" style="1676" customWidth="1"/>
    <col min="5895" max="5895" width="7.140625" style="1676" customWidth="1"/>
    <col min="5896" max="5896" width="6.7109375" style="1676" customWidth="1"/>
    <col min="5897" max="5897" width="8.28515625" style="1676" customWidth="1"/>
    <col min="5898" max="5898" width="7.140625" style="1676" customWidth="1"/>
    <col min="5899" max="5899" width="6.7109375" style="1676" customWidth="1"/>
    <col min="5900" max="5900" width="8.28515625" style="1676" customWidth="1"/>
    <col min="5901" max="5901" width="5.85546875" style="1676" customWidth="1"/>
    <col min="5902" max="5902" width="6.7109375" style="1676" customWidth="1"/>
    <col min="5903" max="6144" width="10.85546875" style="1676"/>
    <col min="6145" max="6145" width="7.140625" style="1676" customWidth="1"/>
    <col min="6146" max="6146" width="9.5703125" style="1676" customWidth="1"/>
    <col min="6147" max="6147" width="7.140625" style="1676" customWidth="1"/>
    <col min="6148" max="6148" width="5.85546875" style="1676" customWidth="1"/>
    <col min="6149" max="6149" width="6.7109375" style="1676" customWidth="1"/>
    <col min="6150" max="6150" width="9.5703125" style="1676" customWidth="1"/>
    <col min="6151" max="6151" width="7.140625" style="1676" customWidth="1"/>
    <col min="6152" max="6152" width="6.7109375" style="1676" customWidth="1"/>
    <col min="6153" max="6153" width="8.28515625" style="1676" customWidth="1"/>
    <col min="6154" max="6154" width="7.140625" style="1676" customWidth="1"/>
    <col min="6155" max="6155" width="6.7109375" style="1676" customWidth="1"/>
    <col min="6156" max="6156" width="8.28515625" style="1676" customWidth="1"/>
    <col min="6157" max="6157" width="5.85546875" style="1676" customWidth="1"/>
    <col min="6158" max="6158" width="6.7109375" style="1676" customWidth="1"/>
    <col min="6159" max="6400" width="10.85546875" style="1676"/>
    <col min="6401" max="6401" width="7.140625" style="1676" customWidth="1"/>
    <col min="6402" max="6402" width="9.5703125" style="1676" customWidth="1"/>
    <col min="6403" max="6403" width="7.140625" style="1676" customWidth="1"/>
    <col min="6404" max="6404" width="5.85546875" style="1676" customWidth="1"/>
    <col min="6405" max="6405" width="6.7109375" style="1676" customWidth="1"/>
    <col min="6406" max="6406" width="9.5703125" style="1676" customWidth="1"/>
    <col min="6407" max="6407" width="7.140625" style="1676" customWidth="1"/>
    <col min="6408" max="6408" width="6.7109375" style="1676" customWidth="1"/>
    <col min="6409" max="6409" width="8.28515625" style="1676" customWidth="1"/>
    <col min="6410" max="6410" width="7.140625" style="1676" customWidth="1"/>
    <col min="6411" max="6411" width="6.7109375" style="1676" customWidth="1"/>
    <col min="6412" max="6412" width="8.28515625" style="1676" customWidth="1"/>
    <col min="6413" max="6413" width="5.85546875" style="1676" customWidth="1"/>
    <col min="6414" max="6414" width="6.7109375" style="1676" customWidth="1"/>
    <col min="6415" max="6656" width="10.85546875" style="1676"/>
    <col min="6657" max="6657" width="7.140625" style="1676" customWidth="1"/>
    <col min="6658" max="6658" width="9.5703125" style="1676" customWidth="1"/>
    <col min="6659" max="6659" width="7.140625" style="1676" customWidth="1"/>
    <col min="6660" max="6660" width="5.85546875" style="1676" customWidth="1"/>
    <col min="6661" max="6661" width="6.7109375" style="1676" customWidth="1"/>
    <col min="6662" max="6662" width="9.5703125" style="1676" customWidth="1"/>
    <col min="6663" max="6663" width="7.140625" style="1676" customWidth="1"/>
    <col min="6664" max="6664" width="6.7109375" style="1676" customWidth="1"/>
    <col min="6665" max="6665" width="8.28515625" style="1676" customWidth="1"/>
    <col min="6666" max="6666" width="7.140625" style="1676" customWidth="1"/>
    <col min="6667" max="6667" width="6.7109375" style="1676" customWidth="1"/>
    <col min="6668" max="6668" width="8.28515625" style="1676" customWidth="1"/>
    <col min="6669" max="6669" width="5.85546875" style="1676" customWidth="1"/>
    <col min="6670" max="6670" width="6.7109375" style="1676" customWidth="1"/>
    <col min="6671" max="6912" width="10.85546875" style="1676"/>
    <col min="6913" max="6913" width="7.140625" style="1676" customWidth="1"/>
    <col min="6914" max="6914" width="9.5703125" style="1676" customWidth="1"/>
    <col min="6915" max="6915" width="7.140625" style="1676" customWidth="1"/>
    <col min="6916" max="6916" width="5.85546875" style="1676" customWidth="1"/>
    <col min="6917" max="6917" width="6.7109375" style="1676" customWidth="1"/>
    <col min="6918" max="6918" width="9.5703125" style="1676" customWidth="1"/>
    <col min="6919" max="6919" width="7.140625" style="1676" customWidth="1"/>
    <col min="6920" max="6920" width="6.7109375" style="1676" customWidth="1"/>
    <col min="6921" max="6921" width="8.28515625" style="1676" customWidth="1"/>
    <col min="6922" max="6922" width="7.140625" style="1676" customWidth="1"/>
    <col min="6923" max="6923" width="6.7109375" style="1676" customWidth="1"/>
    <col min="6924" max="6924" width="8.28515625" style="1676" customWidth="1"/>
    <col min="6925" max="6925" width="5.85546875" style="1676" customWidth="1"/>
    <col min="6926" max="6926" width="6.7109375" style="1676" customWidth="1"/>
    <col min="6927" max="7168" width="10.85546875" style="1676"/>
    <col min="7169" max="7169" width="7.140625" style="1676" customWidth="1"/>
    <col min="7170" max="7170" width="9.5703125" style="1676" customWidth="1"/>
    <col min="7171" max="7171" width="7.140625" style="1676" customWidth="1"/>
    <col min="7172" max="7172" width="5.85546875" style="1676" customWidth="1"/>
    <col min="7173" max="7173" width="6.7109375" style="1676" customWidth="1"/>
    <col min="7174" max="7174" width="9.5703125" style="1676" customWidth="1"/>
    <col min="7175" max="7175" width="7.140625" style="1676" customWidth="1"/>
    <col min="7176" max="7176" width="6.7109375" style="1676" customWidth="1"/>
    <col min="7177" max="7177" width="8.28515625" style="1676" customWidth="1"/>
    <col min="7178" max="7178" width="7.140625" style="1676" customWidth="1"/>
    <col min="7179" max="7179" width="6.7109375" style="1676" customWidth="1"/>
    <col min="7180" max="7180" width="8.28515625" style="1676" customWidth="1"/>
    <col min="7181" max="7181" width="5.85546875" style="1676" customWidth="1"/>
    <col min="7182" max="7182" width="6.7109375" style="1676" customWidth="1"/>
    <col min="7183" max="7424" width="10.85546875" style="1676"/>
    <col min="7425" max="7425" width="7.140625" style="1676" customWidth="1"/>
    <col min="7426" max="7426" width="9.5703125" style="1676" customWidth="1"/>
    <col min="7427" max="7427" width="7.140625" style="1676" customWidth="1"/>
    <col min="7428" max="7428" width="5.85546875" style="1676" customWidth="1"/>
    <col min="7429" max="7429" width="6.7109375" style="1676" customWidth="1"/>
    <col min="7430" max="7430" width="9.5703125" style="1676" customWidth="1"/>
    <col min="7431" max="7431" width="7.140625" style="1676" customWidth="1"/>
    <col min="7432" max="7432" width="6.7109375" style="1676" customWidth="1"/>
    <col min="7433" max="7433" width="8.28515625" style="1676" customWidth="1"/>
    <col min="7434" max="7434" width="7.140625" style="1676" customWidth="1"/>
    <col min="7435" max="7435" width="6.7109375" style="1676" customWidth="1"/>
    <col min="7436" max="7436" width="8.28515625" style="1676" customWidth="1"/>
    <col min="7437" max="7437" width="5.85546875" style="1676" customWidth="1"/>
    <col min="7438" max="7438" width="6.7109375" style="1676" customWidth="1"/>
    <col min="7439" max="7680" width="10.85546875" style="1676"/>
    <col min="7681" max="7681" width="7.140625" style="1676" customWidth="1"/>
    <col min="7682" max="7682" width="9.5703125" style="1676" customWidth="1"/>
    <col min="7683" max="7683" width="7.140625" style="1676" customWidth="1"/>
    <col min="7684" max="7684" width="5.85546875" style="1676" customWidth="1"/>
    <col min="7685" max="7685" width="6.7109375" style="1676" customWidth="1"/>
    <col min="7686" max="7686" width="9.5703125" style="1676" customWidth="1"/>
    <col min="7687" max="7687" width="7.140625" style="1676" customWidth="1"/>
    <col min="7688" max="7688" width="6.7109375" style="1676" customWidth="1"/>
    <col min="7689" max="7689" width="8.28515625" style="1676" customWidth="1"/>
    <col min="7690" max="7690" width="7.140625" style="1676" customWidth="1"/>
    <col min="7691" max="7691" width="6.7109375" style="1676" customWidth="1"/>
    <col min="7692" max="7692" width="8.28515625" style="1676" customWidth="1"/>
    <col min="7693" max="7693" width="5.85546875" style="1676" customWidth="1"/>
    <col min="7694" max="7694" width="6.7109375" style="1676" customWidth="1"/>
    <col min="7695" max="7936" width="10.85546875" style="1676"/>
    <col min="7937" max="7937" width="7.140625" style="1676" customWidth="1"/>
    <col min="7938" max="7938" width="9.5703125" style="1676" customWidth="1"/>
    <col min="7939" max="7939" width="7.140625" style="1676" customWidth="1"/>
    <col min="7940" max="7940" width="5.85546875" style="1676" customWidth="1"/>
    <col min="7941" max="7941" width="6.7109375" style="1676" customWidth="1"/>
    <col min="7942" max="7942" width="9.5703125" style="1676" customWidth="1"/>
    <col min="7943" max="7943" width="7.140625" style="1676" customWidth="1"/>
    <col min="7944" max="7944" width="6.7109375" style="1676" customWidth="1"/>
    <col min="7945" max="7945" width="8.28515625" style="1676" customWidth="1"/>
    <col min="7946" max="7946" width="7.140625" style="1676" customWidth="1"/>
    <col min="7947" max="7947" width="6.7109375" style="1676" customWidth="1"/>
    <col min="7948" max="7948" width="8.28515625" style="1676" customWidth="1"/>
    <col min="7949" max="7949" width="5.85546875" style="1676" customWidth="1"/>
    <col min="7950" max="7950" width="6.7109375" style="1676" customWidth="1"/>
    <col min="7951" max="8192" width="10.85546875" style="1676"/>
    <col min="8193" max="8193" width="7.140625" style="1676" customWidth="1"/>
    <col min="8194" max="8194" width="9.5703125" style="1676" customWidth="1"/>
    <col min="8195" max="8195" width="7.140625" style="1676" customWidth="1"/>
    <col min="8196" max="8196" width="5.85546875" style="1676" customWidth="1"/>
    <col min="8197" max="8197" width="6.7109375" style="1676" customWidth="1"/>
    <col min="8198" max="8198" width="9.5703125" style="1676" customWidth="1"/>
    <col min="8199" max="8199" width="7.140625" style="1676" customWidth="1"/>
    <col min="8200" max="8200" width="6.7109375" style="1676" customWidth="1"/>
    <col min="8201" max="8201" width="8.28515625" style="1676" customWidth="1"/>
    <col min="8202" max="8202" width="7.140625" style="1676" customWidth="1"/>
    <col min="8203" max="8203" width="6.7109375" style="1676" customWidth="1"/>
    <col min="8204" max="8204" width="8.28515625" style="1676" customWidth="1"/>
    <col min="8205" max="8205" width="5.85546875" style="1676" customWidth="1"/>
    <col min="8206" max="8206" width="6.7109375" style="1676" customWidth="1"/>
    <col min="8207" max="8448" width="10.85546875" style="1676"/>
    <col min="8449" max="8449" width="7.140625" style="1676" customWidth="1"/>
    <col min="8450" max="8450" width="9.5703125" style="1676" customWidth="1"/>
    <col min="8451" max="8451" width="7.140625" style="1676" customWidth="1"/>
    <col min="8452" max="8452" width="5.85546875" style="1676" customWidth="1"/>
    <col min="8453" max="8453" width="6.7109375" style="1676" customWidth="1"/>
    <col min="8454" max="8454" width="9.5703125" style="1676" customWidth="1"/>
    <col min="8455" max="8455" width="7.140625" style="1676" customWidth="1"/>
    <col min="8456" max="8456" width="6.7109375" style="1676" customWidth="1"/>
    <col min="8457" max="8457" width="8.28515625" style="1676" customWidth="1"/>
    <col min="8458" max="8458" width="7.140625" style="1676" customWidth="1"/>
    <col min="8459" max="8459" width="6.7109375" style="1676" customWidth="1"/>
    <col min="8460" max="8460" width="8.28515625" style="1676" customWidth="1"/>
    <col min="8461" max="8461" width="5.85546875" style="1676" customWidth="1"/>
    <col min="8462" max="8462" width="6.7109375" style="1676" customWidth="1"/>
    <col min="8463" max="8704" width="10.85546875" style="1676"/>
    <col min="8705" max="8705" width="7.140625" style="1676" customWidth="1"/>
    <col min="8706" max="8706" width="9.5703125" style="1676" customWidth="1"/>
    <col min="8707" max="8707" width="7.140625" style="1676" customWidth="1"/>
    <col min="8708" max="8708" width="5.85546875" style="1676" customWidth="1"/>
    <col min="8709" max="8709" width="6.7109375" style="1676" customWidth="1"/>
    <col min="8710" max="8710" width="9.5703125" style="1676" customWidth="1"/>
    <col min="8711" max="8711" width="7.140625" style="1676" customWidth="1"/>
    <col min="8712" max="8712" width="6.7109375" style="1676" customWidth="1"/>
    <col min="8713" max="8713" width="8.28515625" style="1676" customWidth="1"/>
    <col min="8714" max="8714" width="7.140625" style="1676" customWidth="1"/>
    <col min="8715" max="8715" width="6.7109375" style="1676" customWidth="1"/>
    <col min="8716" max="8716" width="8.28515625" style="1676" customWidth="1"/>
    <col min="8717" max="8717" width="5.85546875" style="1676" customWidth="1"/>
    <col min="8718" max="8718" width="6.7109375" style="1676" customWidth="1"/>
    <col min="8719" max="8960" width="10.85546875" style="1676"/>
    <col min="8961" max="8961" width="7.140625" style="1676" customWidth="1"/>
    <col min="8962" max="8962" width="9.5703125" style="1676" customWidth="1"/>
    <col min="8963" max="8963" width="7.140625" style="1676" customWidth="1"/>
    <col min="8964" max="8964" width="5.85546875" style="1676" customWidth="1"/>
    <col min="8965" max="8965" width="6.7109375" style="1676" customWidth="1"/>
    <col min="8966" max="8966" width="9.5703125" style="1676" customWidth="1"/>
    <col min="8967" max="8967" width="7.140625" style="1676" customWidth="1"/>
    <col min="8968" max="8968" width="6.7109375" style="1676" customWidth="1"/>
    <col min="8969" max="8969" width="8.28515625" style="1676" customWidth="1"/>
    <col min="8970" max="8970" width="7.140625" style="1676" customWidth="1"/>
    <col min="8971" max="8971" width="6.7109375" style="1676" customWidth="1"/>
    <col min="8972" max="8972" width="8.28515625" style="1676" customWidth="1"/>
    <col min="8973" max="8973" width="5.85546875" style="1676" customWidth="1"/>
    <col min="8974" max="8974" width="6.7109375" style="1676" customWidth="1"/>
    <col min="8975" max="9216" width="10.85546875" style="1676"/>
    <col min="9217" max="9217" width="7.140625" style="1676" customWidth="1"/>
    <col min="9218" max="9218" width="9.5703125" style="1676" customWidth="1"/>
    <col min="9219" max="9219" width="7.140625" style="1676" customWidth="1"/>
    <col min="9220" max="9220" width="5.85546875" style="1676" customWidth="1"/>
    <col min="9221" max="9221" width="6.7109375" style="1676" customWidth="1"/>
    <col min="9222" max="9222" width="9.5703125" style="1676" customWidth="1"/>
    <col min="9223" max="9223" width="7.140625" style="1676" customWidth="1"/>
    <col min="9224" max="9224" width="6.7109375" style="1676" customWidth="1"/>
    <col min="9225" max="9225" width="8.28515625" style="1676" customWidth="1"/>
    <col min="9226" max="9226" width="7.140625" style="1676" customWidth="1"/>
    <col min="9227" max="9227" width="6.7109375" style="1676" customWidth="1"/>
    <col min="9228" max="9228" width="8.28515625" style="1676" customWidth="1"/>
    <col min="9229" max="9229" width="5.85546875" style="1676" customWidth="1"/>
    <col min="9230" max="9230" width="6.7109375" style="1676" customWidth="1"/>
    <col min="9231" max="9472" width="10.85546875" style="1676"/>
    <col min="9473" max="9473" width="7.140625" style="1676" customWidth="1"/>
    <col min="9474" max="9474" width="9.5703125" style="1676" customWidth="1"/>
    <col min="9475" max="9475" width="7.140625" style="1676" customWidth="1"/>
    <col min="9476" max="9476" width="5.85546875" style="1676" customWidth="1"/>
    <col min="9477" max="9477" width="6.7109375" style="1676" customWidth="1"/>
    <col min="9478" max="9478" width="9.5703125" style="1676" customWidth="1"/>
    <col min="9479" max="9479" width="7.140625" style="1676" customWidth="1"/>
    <col min="9480" max="9480" width="6.7109375" style="1676" customWidth="1"/>
    <col min="9481" max="9481" width="8.28515625" style="1676" customWidth="1"/>
    <col min="9482" max="9482" width="7.140625" style="1676" customWidth="1"/>
    <col min="9483" max="9483" width="6.7109375" style="1676" customWidth="1"/>
    <col min="9484" max="9484" width="8.28515625" style="1676" customWidth="1"/>
    <col min="9485" max="9485" width="5.85546875" style="1676" customWidth="1"/>
    <col min="9486" max="9486" width="6.7109375" style="1676" customWidth="1"/>
    <col min="9487" max="9728" width="10.85546875" style="1676"/>
    <col min="9729" max="9729" width="7.140625" style="1676" customWidth="1"/>
    <col min="9730" max="9730" width="9.5703125" style="1676" customWidth="1"/>
    <col min="9731" max="9731" width="7.140625" style="1676" customWidth="1"/>
    <col min="9732" max="9732" width="5.85546875" style="1676" customWidth="1"/>
    <col min="9733" max="9733" width="6.7109375" style="1676" customWidth="1"/>
    <col min="9734" max="9734" width="9.5703125" style="1676" customWidth="1"/>
    <col min="9735" max="9735" width="7.140625" style="1676" customWidth="1"/>
    <col min="9736" max="9736" width="6.7109375" style="1676" customWidth="1"/>
    <col min="9737" max="9737" width="8.28515625" style="1676" customWidth="1"/>
    <col min="9738" max="9738" width="7.140625" style="1676" customWidth="1"/>
    <col min="9739" max="9739" width="6.7109375" style="1676" customWidth="1"/>
    <col min="9740" max="9740" width="8.28515625" style="1676" customWidth="1"/>
    <col min="9741" max="9741" width="5.85546875" style="1676" customWidth="1"/>
    <col min="9742" max="9742" width="6.7109375" style="1676" customWidth="1"/>
    <col min="9743" max="9984" width="10.85546875" style="1676"/>
    <col min="9985" max="9985" width="7.140625" style="1676" customWidth="1"/>
    <col min="9986" max="9986" width="9.5703125" style="1676" customWidth="1"/>
    <col min="9987" max="9987" width="7.140625" style="1676" customWidth="1"/>
    <col min="9988" max="9988" width="5.85546875" style="1676" customWidth="1"/>
    <col min="9989" max="9989" width="6.7109375" style="1676" customWidth="1"/>
    <col min="9990" max="9990" width="9.5703125" style="1676" customWidth="1"/>
    <col min="9991" max="9991" width="7.140625" style="1676" customWidth="1"/>
    <col min="9992" max="9992" width="6.7109375" style="1676" customWidth="1"/>
    <col min="9993" max="9993" width="8.28515625" style="1676" customWidth="1"/>
    <col min="9994" max="9994" width="7.140625" style="1676" customWidth="1"/>
    <col min="9995" max="9995" width="6.7109375" style="1676" customWidth="1"/>
    <col min="9996" max="9996" width="8.28515625" style="1676" customWidth="1"/>
    <col min="9997" max="9997" width="5.85546875" style="1676" customWidth="1"/>
    <col min="9998" max="9998" width="6.7109375" style="1676" customWidth="1"/>
    <col min="9999" max="10240" width="10.85546875" style="1676"/>
    <col min="10241" max="10241" width="7.140625" style="1676" customWidth="1"/>
    <col min="10242" max="10242" width="9.5703125" style="1676" customWidth="1"/>
    <col min="10243" max="10243" width="7.140625" style="1676" customWidth="1"/>
    <col min="10244" max="10244" width="5.85546875" style="1676" customWidth="1"/>
    <col min="10245" max="10245" width="6.7109375" style="1676" customWidth="1"/>
    <col min="10246" max="10246" width="9.5703125" style="1676" customWidth="1"/>
    <col min="10247" max="10247" width="7.140625" style="1676" customWidth="1"/>
    <col min="10248" max="10248" width="6.7109375" style="1676" customWidth="1"/>
    <col min="10249" max="10249" width="8.28515625" style="1676" customWidth="1"/>
    <col min="10250" max="10250" width="7.140625" style="1676" customWidth="1"/>
    <col min="10251" max="10251" width="6.7109375" style="1676" customWidth="1"/>
    <col min="10252" max="10252" width="8.28515625" style="1676" customWidth="1"/>
    <col min="10253" max="10253" width="5.85546875" style="1676" customWidth="1"/>
    <col min="10254" max="10254" width="6.7109375" style="1676" customWidth="1"/>
    <col min="10255" max="10496" width="10.85546875" style="1676"/>
    <col min="10497" max="10497" width="7.140625" style="1676" customWidth="1"/>
    <col min="10498" max="10498" width="9.5703125" style="1676" customWidth="1"/>
    <col min="10499" max="10499" width="7.140625" style="1676" customWidth="1"/>
    <col min="10500" max="10500" width="5.85546875" style="1676" customWidth="1"/>
    <col min="10501" max="10501" width="6.7109375" style="1676" customWidth="1"/>
    <col min="10502" max="10502" width="9.5703125" style="1676" customWidth="1"/>
    <col min="10503" max="10503" width="7.140625" style="1676" customWidth="1"/>
    <col min="10504" max="10504" width="6.7109375" style="1676" customWidth="1"/>
    <col min="10505" max="10505" width="8.28515625" style="1676" customWidth="1"/>
    <col min="10506" max="10506" width="7.140625" style="1676" customWidth="1"/>
    <col min="10507" max="10507" width="6.7109375" style="1676" customWidth="1"/>
    <col min="10508" max="10508" width="8.28515625" style="1676" customWidth="1"/>
    <col min="10509" max="10509" width="5.85546875" style="1676" customWidth="1"/>
    <col min="10510" max="10510" width="6.7109375" style="1676" customWidth="1"/>
    <col min="10511" max="10752" width="10.85546875" style="1676"/>
    <col min="10753" max="10753" width="7.140625" style="1676" customWidth="1"/>
    <col min="10754" max="10754" width="9.5703125" style="1676" customWidth="1"/>
    <col min="10755" max="10755" width="7.140625" style="1676" customWidth="1"/>
    <col min="10756" max="10756" width="5.85546875" style="1676" customWidth="1"/>
    <col min="10757" max="10757" width="6.7109375" style="1676" customWidth="1"/>
    <col min="10758" max="10758" width="9.5703125" style="1676" customWidth="1"/>
    <col min="10759" max="10759" width="7.140625" style="1676" customWidth="1"/>
    <col min="10760" max="10760" width="6.7109375" style="1676" customWidth="1"/>
    <col min="10761" max="10761" width="8.28515625" style="1676" customWidth="1"/>
    <col min="10762" max="10762" width="7.140625" style="1676" customWidth="1"/>
    <col min="10763" max="10763" width="6.7109375" style="1676" customWidth="1"/>
    <col min="10764" max="10764" width="8.28515625" style="1676" customWidth="1"/>
    <col min="10765" max="10765" width="5.85546875" style="1676" customWidth="1"/>
    <col min="10766" max="10766" width="6.7109375" style="1676" customWidth="1"/>
    <col min="10767" max="11008" width="10.85546875" style="1676"/>
    <col min="11009" max="11009" width="7.140625" style="1676" customWidth="1"/>
    <col min="11010" max="11010" width="9.5703125" style="1676" customWidth="1"/>
    <col min="11011" max="11011" width="7.140625" style="1676" customWidth="1"/>
    <col min="11012" max="11012" width="5.85546875" style="1676" customWidth="1"/>
    <col min="11013" max="11013" width="6.7109375" style="1676" customWidth="1"/>
    <col min="11014" max="11014" width="9.5703125" style="1676" customWidth="1"/>
    <col min="11015" max="11015" width="7.140625" style="1676" customWidth="1"/>
    <col min="11016" max="11016" width="6.7109375" style="1676" customWidth="1"/>
    <col min="11017" max="11017" width="8.28515625" style="1676" customWidth="1"/>
    <col min="11018" max="11018" width="7.140625" style="1676" customWidth="1"/>
    <col min="11019" max="11019" width="6.7109375" style="1676" customWidth="1"/>
    <col min="11020" max="11020" width="8.28515625" style="1676" customWidth="1"/>
    <col min="11021" max="11021" width="5.85546875" style="1676" customWidth="1"/>
    <col min="11022" max="11022" width="6.7109375" style="1676" customWidth="1"/>
    <col min="11023" max="11264" width="10.85546875" style="1676"/>
    <col min="11265" max="11265" width="7.140625" style="1676" customWidth="1"/>
    <col min="11266" max="11266" width="9.5703125" style="1676" customWidth="1"/>
    <col min="11267" max="11267" width="7.140625" style="1676" customWidth="1"/>
    <col min="11268" max="11268" width="5.85546875" style="1676" customWidth="1"/>
    <col min="11269" max="11269" width="6.7109375" style="1676" customWidth="1"/>
    <col min="11270" max="11270" width="9.5703125" style="1676" customWidth="1"/>
    <col min="11271" max="11271" width="7.140625" style="1676" customWidth="1"/>
    <col min="11272" max="11272" width="6.7109375" style="1676" customWidth="1"/>
    <col min="11273" max="11273" width="8.28515625" style="1676" customWidth="1"/>
    <col min="11274" max="11274" width="7.140625" style="1676" customWidth="1"/>
    <col min="11275" max="11275" width="6.7109375" style="1676" customWidth="1"/>
    <col min="11276" max="11276" width="8.28515625" style="1676" customWidth="1"/>
    <col min="11277" max="11277" width="5.85546875" style="1676" customWidth="1"/>
    <col min="11278" max="11278" width="6.7109375" style="1676" customWidth="1"/>
    <col min="11279" max="11520" width="10.85546875" style="1676"/>
    <col min="11521" max="11521" width="7.140625" style="1676" customWidth="1"/>
    <col min="11522" max="11522" width="9.5703125" style="1676" customWidth="1"/>
    <col min="11523" max="11523" width="7.140625" style="1676" customWidth="1"/>
    <col min="11524" max="11524" width="5.85546875" style="1676" customWidth="1"/>
    <col min="11525" max="11525" width="6.7109375" style="1676" customWidth="1"/>
    <col min="11526" max="11526" width="9.5703125" style="1676" customWidth="1"/>
    <col min="11527" max="11527" width="7.140625" style="1676" customWidth="1"/>
    <col min="11528" max="11528" width="6.7109375" style="1676" customWidth="1"/>
    <col min="11529" max="11529" width="8.28515625" style="1676" customWidth="1"/>
    <col min="11530" max="11530" width="7.140625" style="1676" customWidth="1"/>
    <col min="11531" max="11531" width="6.7109375" style="1676" customWidth="1"/>
    <col min="11532" max="11532" width="8.28515625" style="1676" customWidth="1"/>
    <col min="11533" max="11533" width="5.85546875" style="1676" customWidth="1"/>
    <col min="11534" max="11534" width="6.7109375" style="1676" customWidth="1"/>
    <col min="11535" max="11776" width="10.85546875" style="1676"/>
    <col min="11777" max="11777" width="7.140625" style="1676" customWidth="1"/>
    <col min="11778" max="11778" width="9.5703125" style="1676" customWidth="1"/>
    <col min="11779" max="11779" width="7.140625" style="1676" customWidth="1"/>
    <col min="11780" max="11780" width="5.85546875" style="1676" customWidth="1"/>
    <col min="11781" max="11781" width="6.7109375" style="1676" customWidth="1"/>
    <col min="11782" max="11782" width="9.5703125" style="1676" customWidth="1"/>
    <col min="11783" max="11783" width="7.140625" style="1676" customWidth="1"/>
    <col min="11784" max="11784" width="6.7109375" style="1676" customWidth="1"/>
    <col min="11785" max="11785" width="8.28515625" style="1676" customWidth="1"/>
    <col min="11786" max="11786" width="7.140625" style="1676" customWidth="1"/>
    <col min="11787" max="11787" width="6.7109375" style="1676" customWidth="1"/>
    <col min="11788" max="11788" width="8.28515625" style="1676" customWidth="1"/>
    <col min="11789" max="11789" width="5.85546875" style="1676" customWidth="1"/>
    <col min="11790" max="11790" width="6.7109375" style="1676" customWidth="1"/>
    <col min="11791" max="12032" width="10.85546875" style="1676"/>
    <col min="12033" max="12033" width="7.140625" style="1676" customWidth="1"/>
    <col min="12034" max="12034" width="9.5703125" style="1676" customWidth="1"/>
    <col min="12035" max="12035" width="7.140625" style="1676" customWidth="1"/>
    <col min="12036" max="12036" width="5.85546875" style="1676" customWidth="1"/>
    <col min="12037" max="12037" width="6.7109375" style="1676" customWidth="1"/>
    <col min="12038" max="12038" width="9.5703125" style="1676" customWidth="1"/>
    <col min="12039" max="12039" width="7.140625" style="1676" customWidth="1"/>
    <col min="12040" max="12040" width="6.7109375" style="1676" customWidth="1"/>
    <col min="12041" max="12041" width="8.28515625" style="1676" customWidth="1"/>
    <col min="12042" max="12042" width="7.140625" style="1676" customWidth="1"/>
    <col min="12043" max="12043" width="6.7109375" style="1676" customWidth="1"/>
    <col min="12044" max="12044" width="8.28515625" style="1676" customWidth="1"/>
    <col min="12045" max="12045" width="5.85546875" style="1676" customWidth="1"/>
    <col min="12046" max="12046" width="6.7109375" style="1676" customWidth="1"/>
    <col min="12047" max="12288" width="10.85546875" style="1676"/>
    <col min="12289" max="12289" width="7.140625" style="1676" customWidth="1"/>
    <col min="12290" max="12290" width="9.5703125" style="1676" customWidth="1"/>
    <col min="12291" max="12291" width="7.140625" style="1676" customWidth="1"/>
    <col min="12292" max="12292" width="5.85546875" style="1676" customWidth="1"/>
    <col min="12293" max="12293" width="6.7109375" style="1676" customWidth="1"/>
    <col min="12294" max="12294" width="9.5703125" style="1676" customWidth="1"/>
    <col min="12295" max="12295" width="7.140625" style="1676" customWidth="1"/>
    <col min="12296" max="12296" width="6.7109375" style="1676" customWidth="1"/>
    <col min="12297" max="12297" width="8.28515625" style="1676" customWidth="1"/>
    <col min="12298" max="12298" width="7.140625" style="1676" customWidth="1"/>
    <col min="12299" max="12299" width="6.7109375" style="1676" customWidth="1"/>
    <col min="12300" max="12300" width="8.28515625" style="1676" customWidth="1"/>
    <col min="12301" max="12301" width="5.85546875" style="1676" customWidth="1"/>
    <col min="12302" max="12302" width="6.7109375" style="1676" customWidth="1"/>
    <col min="12303" max="12544" width="10.85546875" style="1676"/>
    <col min="12545" max="12545" width="7.140625" style="1676" customWidth="1"/>
    <col min="12546" max="12546" width="9.5703125" style="1676" customWidth="1"/>
    <col min="12547" max="12547" width="7.140625" style="1676" customWidth="1"/>
    <col min="12548" max="12548" width="5.85546875" style="1676" customWidth="1"/>
    <col min="12549" max="12549" width="6.7109375" style="1676" customWidth="1"/>
    <col min="12550" max="12550" width="9.5703125" style="1676" customWidth="1"/>
    <col min="12551" max="12551" width="7.140625" style="1676" customWidth="1"/>
    <col min="12552" max="12552" width="6.7109375" style="1676" customWidth="1"/>
    <col min="12553" max="12553" width="8.28515625" style="1676" customWidth="1"/>
    <col min="12554" max="12554" width="7.140625" style="1676" customWidth="1"/>
    <col min="12555" max="12555" width="6.7109375" style="1676" customWidth="1"/>
    <col min="12556" max="12556" width="8.28515625" style="1676" customWidth="1"/>
    <col min="12557" max="12557" width="5.85546875" style="1676" customWidth="1"/>
    <col min="12558" max="12558" width="6.7109375" style="1676" customWidth="1"/>
    <col min="12559" max="12800" width="10.85546875" style="1676"/>
    <col min="12801" max="12801" width="7.140625" style="1676" customWidth="1"/>
    <col min="12802" max="12802" width="9.5703125" style="1676" customWidth="1"/>
    <col min="12803" max="12803" width="7.140625" style="1676" customWidth="1"/>
    <col min="12804" max="12804" width="5.85546875" style="1676" customWidth="1"/>
    <col min="12805" max="12805" width="6.7109375" style="1676" customWidth="1"/>
    <col min="12806" max="12806" width="9.5703125" style="1676" customWidth="1"/>
    <col min="12807" max="12807" width="7.140625" style="1676" customWidth="1"/>
    <col min="12808" max="12808" width="6.7109375" style="1676" customWidth="1"/>
    <col min="12809" max="12809" width="8.28515625" style="1676" customWidth="1"/>
    <col min="12810" max="12810" width="7.140625" style="1676" customWidth="1"/>
    <col min="12811" max="12811" width="6.7109375" style="1676" customWidth="1"/>
    <col min="12812" max="12812" width="8.28515625" style="1676" customWidth="1"/>
    <col min="12813" max="12813" width="5.85546875" style="1676" customWidth="1"/>
    <col min="12814" max="12814" width="6.7109375" style="1676" customWidth="1"/>
    <col min="12815" max="13056" width="10.85546875" style="1676"/>
    <col min="13057" max="13057" width="7.140625" style="1676" customWidth="1"/>
    <col min="13058" max="13058" width="9.5703125" style="1676" customWidth="1"/>
    <col min="13059" max="13059" width="7.140625" style="1676" customWidth="1"/>
    <col min="13060" max="13060" width="5.85546875" style="1676" customWidth="1"/>
    <col min="13061" max="13061" width="6.7109375" style="1676" customWidth="1"/>
    <col min="13062" max="13062" width="9.5703125" style="1676" customWidth="1"/>
    <col min="13063" max="13063" width="7.140625" style="1676" customWidth="1"/>
    <col min="13064" max="13064" width="6.7109375" style="1676" customWidth="1"/>
    <col min="13065" max="13065" width="8.28515625" style="1676" customWidth="1"/>
    <col min="13066" max="13066" width="7.140625" style="1676" customWidth="1"/>
    <col min="13067" max="13067" width="6.7109375" style="1676" customWidth="1"/>
    <col min="13068" max="13068" width="8.28515625" style="1676" customWidth="1"/>
    <col min="13069" max="13069" width="5.85546875" style="1676" customWidth="1"/>
    <col min="13070" max="13070" width="6.7109375" style="1676" customWidth="1"/>
    <col min="13071" max="13312" width="10.85546875" style="1676"/>
    <col min="13313" max="13313" width="7.140625" style="1676" customWidth="1"/>
    <col min="13314" max="13314" width="9.5703125" style="1676" customWidth="1"/>
    <col min="13315" max="13315" width="7.140625" style="1676" customWidth="1"/>
    <col min="13316" max="13316" width="5.85546875" style="1676" customWidth="1"/>
    <col min="13317" max="13317" width="6.7109375" style="1676" customWidth="1"/>
    <col min="13318" max="13318" width="9.5703125" style="1676" customWidth="1"/>
    <col min="13319" max="13319" width="7.140625" style="1676" customWidth="1"/>
    <col min="13320" max="13320" width="6.7109375" style="1676" customWidth="1"/>
    <col min="13321" max="13321" width="8.28515625" style="1676" customWidth="1"/>
    <col min="13322" max="13322" width="7.140625" style="1676" customWidth="1"/>
    <col min="13323" max="13323" width="6.7109375" style="1676" customWidth="1"/>
    <col min="13324" max="13324" width="8.28515625" style="1676" customWidth="1"/>
    <col min="13325" max="13325" width="5.85546875" style="1676" customWidth="1"/>
    <col min="13326" max="13326" width="6.7109375" style="1676" customWidth="1"/>
    <col min="13327" max="13568" width="10.85546875" style="1676"/>
    <col min="13569" max="13569" width="7.140625" style="1676" customWidth="1"/>
    <col min="13570" max="13570" width="9.5703125" style="1676" customWidth="1"/>
    <col min="13571" max="13571" width="7.140625" style="1676" customWidth="1"/>
    <col min="13572" max="13572" width="5.85546875" style="1676" customWidth="1"/>
    <col min="13573" max="13573" width="6.7109375" style="1676" customWidth="1"/>
    <col min="13574" max="13574" width="9.5703125" style="1676" customWidth="1"/>
    <col min="13575" max="13575" width="7.140625" style="1676" customWidth="1"/>
    <col min="13576" max="13576" width="6.7109375" style="1676" customWidth="1"/>
    <col min="13577" max="13577" width="8.28515625" style="1676" customWidth="1"/>
    <col min="13578" max="13578" width="7.140625" style="1676" customWidth="1"/>
    <col min="13579" max="13579" width="6.7109375" style="1676" customWidth="1"/>
    <col min="13580" max="13580" width="8.28515625" style="1676" customWidth="1"/>
    <col min="13581" max="13581" width="5.85546875" style="1676" customWidth="1"/>
    <col min="13582" max="13582" width="6.7109375" style="1676" customWidth="1"/>
    <col min="13583" max="13824" width="10.85546875" style="1676"/>
    <col min="13825" max="13825" width="7.140625" style="1676" customWidth="1"/>
    <col min="13826" max="13826" width="9.5703125" style="1676" customWidth="1"/>
    <col min="13827" max="13827" width="7.140625" style="1676" customWidth="1"/>
    <col min="13828" max="13828" width="5.85546875" style="1676" customWidth="1"/>
    <col min="13829" max="13829" width="6.7109375" style="1676" customWidth="1"/>
    <col min="13830" max="13830" width="9.5703125" style="1676" customWidth="1"/>
    <col min="13831" max="13831" width="7.140625" style="1676" customWidth="1"/>
    <col min="13832" max="13832" width="6.7109375" style="1676" customWidth="1"/>
    <col min="13833" max="13833" width="8.28515625" style="1676" customWidth="1"/>
    <col min="13834" max="13834" width="7.140625" style="1676" customWidth="1"/>
    <col min="13835" max="13835" width="6.7109375" style="1676" customWidth="1"/>
    <col min="13836" max="13836" width="8.28515625" style="1676" customWidth="1"/>
    <col min="13837" max="13837" width="5.85546875" style="1676" customWidth="1"/>
    <col min="13838" max="13838" width="6.7109375" style="1676" customWidth="1"/>
    <col min="13839" max="14080" width="10.85546875" style="1676"/>
    <col min="14081" max="14081" width="7.140625" style="1676" customWidth="1"/>
    <col min="14082" max="14082" width="9.5703125" style="1676" customWidth="1"/>
    <col min="14083" max="14083" width="7.140625" style="1676" customWidth="1"/>
    <col min="14084" max="14084" width="5.85546875" style="1676" customWidth="1"/>
    <col min="14085" max="14085" width="6.7109375" style="1676" customWidth="1"/>
    <col min="14086" max="14086" width="9.5703125" style="1676" customWidth="1"/>
    <col min="14087" max="14087" width="7.140625" style="1676" customWidth="1"/>
    <col min="14088" max="14088" width="6.7109375" style="1676" customWidth="1"/>
    <col min="14089" max="14089" width="8.28515625" style="1676" customWidth="1"/>
    <col min="14090" max="14090" width="7.140625" style="1676" customWidth="1"/>
    <col min="14091" max="14091" width="6.7109375" style="1676" customWidth="1"/>
    <col min="14092" max="14092" width="8.28515625" style="1676" customWidth="1"/>
    <col min="14093" max="14093" width="5.85546875" style="1676" customWidth="1"/>
    <col min="14094" max="14094" width="6.7109375" style="1676" customWidth="1"/>
    <col min="14095" max="14336" width="10.85546875" style="1676"/>
    <col min="14337" max="14337" width="7.140625" style="1676" customWidth="1"/>
    <col min="14338" max="14338" width="9.5703125" style="1676" customWidth="1"/>
    <col min="14339" max="14339" width="7.140625" style="1676" customWidth="1"/>
    <col min="14340" max="14340" width="5.85546875" style="1676" customWidth="1"/>
    <col min="14341" max="14341" width="6.7109375" style="1676" customWidth="1"/>
    <col min="14342" max="14342" width="9.5703125" style="1676" customWidth="1"/>
    <col min="14343" max="14343" width="7.140625" style="1676" customWidth="1"/>
    <col min="14344" max="14344" width="6.7109375" style="1676" customWidth="1"/>
    <col min="14345" max="14345" width="8.28515625" style="1676" customWidth="1"/>
    <col min="14346" max="14346" width="7.140625" style="1676" customWidth="1"/>
    <col min="14347" max="14347" width="6.7109375" style="1676" customWidth="1"/>
    <col min="14348" max="14348" width="8.28515625" style="1676" customWidth="1"/>
    <col min="14349" max="14349" width="5.85546875" style="1676" customWidth="1"/>
    <col min="14350" max="14350" width="6.7109375" style="1676" customWidth="1"/>
    <col min="14351" max="14592" width="10.85546875" style="1676"/>
    <col min="14593" max="14593" width="7.140625" style="1676" customWidth="1"/>
    <col min="14594" max="14594" width="9.5703125" style="1676" customWidth="1"/>
    <col min="14595" max="14595" width="7.140625" style="1676" customWidth="1"/>
    <col min="14596" max="14596" width="5.85546875" style="1676" customWidth="1"/>
    <col min="14597" max="14597" width="6.7109375" style="1676" customWidth="1"/>
    <col min="14598" max="14598" width="9.5703125" style="1676" customWidth="1"/>
    <col min="14599" max="14599" width="7.140625" style="1676" customWidth="1"/>
    <col min="14600" max="14600" width="6.7109375" style="1676" customWidth="1"/>
    <col min="14601" max="14601" width="8.28515625" style="1676" customWidth="1"/>
    <col min="14602" max="14602" width="7.140625" style="1676" customWidth="1"/>
    <col min="14603" max="14603" width="6.7109375" style="1676" customWidth="1"/>
    <col min="14604" max="14604" width="8.28515625" style="1676" customWidth="1"/>
    <col min="14605" max="14605" width="5.85546875" style="1676" customWidth="1"/>
    <col min="14606" max="14606" width="6.7109375" style="1676" customWidth="1"/>
    <col min="14607" max="14848" width="10.85546875" style="1676"/>
    <col min="14849" max="14849" width="7.140625" style="1676" customWidth="1"/>
    <col min="14850" max="14850" width="9.5703125" style="1676" customWidth="1"/>
    <col min="14851" max="14851" width="7.140625" style="1676" customWidth="1"/>
    <col min="14852" max="14852" width="5.85546875" style="1676" customWidth="1"/>
    <col min="14853" max="14853" width="6.7109375" style="1676" customWidth="1"/>
    <col min="14854" max="14854" width="9.5703125" style="1676" customWidth="1"/>
    <col min="14855" max="14855" width="7.140625" style="1676" customWidth="1"/>
    <col min="14856" max="14856" width="6.7109375" style="1676" customWidth="1"/>
    <col min="14857" max="14857" width="8.28515625" style="1676" customWidth="1"/>
    <col min="14858" max="14858" width="7.140625" style="1676" customWidth="1"/>
    <col min="14859" max="14859" width="6.7109375" style="1676" customWidth="1"/>
    <col min="14860" max="14860" width="8.28515625" style="1676" customWidth="1"/>
    <col min="14861" max="14861" width="5.85546875" style="1676" customWidth="1"/>
    <col min="14862" max="14862" width="6.7109375" style="1676" customWidth="1"/>
    <col min="14863" max="15104" width="10.85546875" style="1676"/>
    <col min="15105" max="15105" width="7.140625" style="1676" customWidth="1"/>
    <col min="15106" max="15106" width="9.5703125" style="1676" customWidth="1"/>
    <col min="15107" max="15107" width="7.140625" style="1676" customWidth="1"/>
    <col min="15108" max="15108" width="5.85546875" style="1676" customWidth="1"/>
    <col min="15109" max="15109" width="6.7109375" style="1676" customWidth="1"/>
    <col min="15110" max="15110" width="9.5703125" style="1676" customWidth="1"/>
    <col min="15111" max="15111" width="7.140625" style="1676" customWidth="1"/>
    <col min="15112" max="15112" width="6.7109375" style="1676" customWidth="1"/>
    <col min="15113" max="15113" width="8.28515625" style="1676" customWidth="1"/>
    <col min="15114" max="15114" width="7.140625" style="1676" customWidth="1"/>
    <col min="15115" max="15115" width="6.7109375" style="1676" customWidth="1"/>
    <col min="15116" max="15116" width="8.28515625" style="1676" customWidth="1"/>
    <col min="15117" max="15117" width="5.85546875" style="1676" customWidth="1"/>
    <col min="15118" max="15118" width="6.7109375" style="1676" customWidth="1"/>
    <col min="15119" max="15360" width="10.85546875" style="1676"/>
    <col min="15361" max="15361" width="7.140625" style="1676" customWidth="1"/>
    <col min="15362" max="15362" width="9.5703125" style="1676" customWidth="1"/>
    <col min="15363" max="15363" width="7.140625" style="1676" customWidth="1"/>
    <col min="15364" max="15364" width="5.85546875" style="1676" customWidth="1"/>
    <col min="15365" max="15365" width="6.7109375" style="1676" customWidth="1"/>
    <col min="15366" max="15366" width="9.5703125" style="1676" customWidth="1"/>
    <col min="15367" max="15367" width="7.140625" style="1676" customWidth="1"/>
    <col min="15368" max="15368" width="6.7109375" style="1676" customWidth="1"/>
    <col min="15369" max="15369" width="8.28515625" style="1676" customWidth="1"/>
    <col min="15370" max="15370" width="7.140625" style="1676" customWidth="1"/>
    <col min="15371" max="15371" width="6.7109375" style="1676" customWidth="1"/>
    <col min="15372" max="15372" width="8.28515625" style="1676" customWidth="1"/>
    <col min="15373" max="15373" width="5.85546875" style="1676" customWidth="1"/>
    <col min="15374" max="15374" width="6.7109375" style="1676" customWidth="1"/>
    <col min="15375" max="15616" width="10.85546875" style="1676"/>
    <col min="15617" max="15617" width="7.140625" style="1676" customWidth="1"/>
    <col min="15618" max="15618" width="9.5703125" style="1676" customWidth="1"/>
    <col min="15619" max="15619" width="7.140625" style="1676" customWidth="1"/>
    <col min="15620" max="15620" width="5.85546875" style="1676" customWidth="1"/>
    <col min="15621" max="15621" width="6.7109375" style="1676" customWidth="1"/>
    <col min="15622" max="15622" width="9.5703125" style="1676" customWidth="1"/>
    <col min="15623" max="15623" width="7.140625" style="1676" customWidth="1"/>
    <col min="15624" max="15624" width="6.7109375" style="1676" customWidth="1"/>
    <col min="15625" max="15625" width="8.28515625" style="1676" customWidth="1"/>
    <col min="15626" max="15626" width="7.140625" style="1676" customWidth="1"/>
    <col min="15627" max="15627" width="6.7109375" style="1676" customWidth="1"/>
    <col min="15628" max="15628" width="8.28515625" style="1676" customWidth="1"/>
    <col min="15629" max="15629" width="5.85546875" style="1676" customWidth="1"/>
    <col min="15630" max="15630" width="6.7109375" style="1676" customWidth="1"/>
    <col min="15631" max="15872" width="10.85546875" style="1676"/>
    <col min="15873" max="15873" width="7.140625" style="1676" customWidth="1"/>
    <col min="15874" max="15874" width="9.5703125" style="1676" customWidth="1"/>
    <col min="15875" max="15875" width="7.140625" style="1676" customWidth="1"/>
    <col min="15876" max="15876" width="5.85546875" style="1676" customWidth="1"/>
    <col min="15877" max="15877" width="6.7109375" style="1676" customWidth="1"/>
    <col min="15878" max="15878" width="9.5703125" style="1676" customWidth="1"/>
    <col min="15879" max="15879" width="7.140625" style="1676" customWidth="1"/>
    <col min="15880" max="15880" width="6.7109375" style="1676" customWidth="1"/>
    <col min="15881" max="15881" width="8.28515625" style="1676" customWidth="1"/>
    <col min="15882" max="15882" width="7.140625" style="1676" customWidth="1"/>
    <col min="15883" max="15883" width="6.7109375" style="1676" customWidth="1"/>
    <col min="15884" max="15884" width="8.28515625" style="1676" customWidth="1"/>
    <col min="15885" max="15885" width="5.85546875" style="1676" customWidth="1"/>
    <col min="15886" max="15886" width="6.7109375" style="1676" customWidth="1"/>
    <col min="15887" max="16128" width="10.85546875" style="1676"/>
    <col min="16129" max="16129" width="7.140625" style="1676" customWidth="1"/>
    <col min="16130" max="16130" width="9.5703125" style="1676" customWidth="1"/>
    <col min="16131" max="16131" width="7.140625" style="1676" customWidth="1"/>
    <col min="16132" max="16132" width="5.85546875" style="1676" customWidth="1"/>
    <col min="16133" max="16133" width="6.7109375" style="1676" customWidth="1"/>
    <col min="16134" max="16134" width="9.5703125" style="1676" customWidth="1"/>
    <col min="16135" max="16135" width="7.140625" style="1676" customWidth="1"/>
    <col min="16136" max="16136" width="6.7109375" style="1676" customWidth="1"/>
    <col min="16137" max="16137" width="8.28515625" style="1676" customWidth="1"/>
    <col min="16138" max="16138" width="7.140625" style="1676" customWidth="1"/>
    <col min="16139" max="16139" width="6.7109375" style="1676" customWidth="1"/>
    <col min="16140" max="16140" width="8.28515625" style="1676" customWidth="1"/>
    <col min="16141" max="16141" width="5.85546875" style="1676" customWidth="1"/>
    <col min="16142" max="16142" width="6.7109375" style="1676" customWidth="1"/>
    <col min="16143" max="16384" width="10.85546875" style="1676"/>
  </cols>
  <sheetData>
    <row r="1" spans="1:14" ht="18">
      <c r="B1" s="1734" t="s">
        <v>417</v>
      </c>
      <c r="C1" s="1735"/>
      <c r="D1" s="1736"/>
      <c r="E1" s="1736"/>
      <c r="F1" s="1736"/>
      <c r="G1" s="1736"/>
      <c r="H1" s="1736"/>
      <c r="I1" s="1736"/>
      <c r="J1" s="1737"/>
      <c r="K1" s="1738"/>
      <c r="L1" s="1738"/>
      <c r="M1" s="1739"/>
      <c r="N1" s="1735"/>
    </row>
    <row r="2" spans="1:14" ht="15.75">
      <c r="A2" s="1740" t="s">
        <v>418</v>
      </c>
      <c r="C2" s="1741"/>
      <c r="D2" s="1741"/>
      <c r="E2" s="1742"/>
      <c r="F2" s="1736"/>
      <c r="G2" s="1736"/>
      <c r="H2" s="1736"/>
      <c r="I2" s="1736"/>
      <c r="J2" s="1736"/>
      <c r="K2" s="1743"/>
      <c r="L2" s="1743"/>
      <c r="M2" s="1742"/>
      <c r="N2" s="1741"/>
    </row>
    <row r="3" spans="1:14" ht="15" customHeight="1">
      <c r="A3" s="532">
        <v>2015</v>
      </c>
      <c r="B3" s="533" t="s">
        <v>438</v>
      </c>
      <c r="C3" s="534"/>
      <c r="D3" s="535"/>
      <c r="E3" s="536"/>
      <c r="F3" s="535" t="s">
        <v>439</v>
      </c>
      <c r="G3" s="534"/>
      <c r="H3" s="536"/>
      <c r="I3" s="534" t="s">
        <v>440</v>
      </c>
      <c r="J3" s="534"/>
      <c r="K3" s="536"/>
      <c r="L3" s="537"/>
      <c r="M3" s="537" t="s">
        <v>441</v>
      </c>
      <c r="N3" s="534"/>
    </row>
    <row r="4" spans="1:14" ht="12.75" customHeight="1">
      <c r="A4" s="538" t="s">
        <v>422</v>
      </c>
      <c r="B4" s="539" t="s">
        <v>33</v>
      </c>
      <c r="C4" s="540" t="s">
        <v>442</v>
      </c>
      <c r="D4" s="540" t="s">
        <v>424</v>
      </c>
      <c r="E4" s="538" t="s">
        <v>425</v>
      </c>
      <c r="F4" s="540" t="s">
        <v>443</v>
      </c>
      <c r="G4" s="540" t="s">
        <v>444</v>
      </c>
      <c r="H4" s="538" t="s">
        <v>425</v>
      </c>
      <c r="I4" s="540" t="s">
        <v>443</v>
      </c>
      <c r="J4" s="540" t="s">
        <v>444</v>
      </c>
      <c r="K4" s="538" t="s">
        <v>425</v>
      </c>
      <c r="L4" s="540" t="s">
        <v>443</v>
      </c>
      <c r="M4" s="539" t="s">
        <v>444</v>
      </c>
      <c r="N4" s="540" t="s">
        <v>425</v>
      </c>
    </row>
    <row r="5" spans="1:14" ht="12.75" customHeight="1">
      <c r="A5" s="541" t="s">
        <v>428</v>
      </c>
      <c r="B5" s="542" t="s">
        <v>445</v>
      </c>
      <c r="C5" s="543" t="s">
        <v>446</v>
      </c>
      <c r="D5" s="543" t="s">
        <v>431</v>
      </c>
      <c r="E5" s="541" t="s">
        <v>431</v>
      </c>
      <c r="F5" s="543" t="s">
        <v>447</v>
      </c>
      <c r="G5" s="543" t="s">
        <v>448</v>
      </c>
      <c r="H5" s="541" t="s">
        <v>431</v>
      </c>
      <c r="I5" s="543" t="s">
        <v>447</v>
      </c>
      <c r="J5" s="543" t="s">
        <v>448</v>
      </c>
      <c r="K5" s="541" t="s">
        <v>431</v>
      </c>
      <c r="L5" s="543" t="s">
        <v>447</v>
      </c>
      <c r="M5" s="542" t="s">
        <v>448</v>
      </c>
      <c r="N5" s="543" t="s">
        <v>431</v>
      </c>
    </row>
    <row r="6" spans="1:14" ht="6" customHeight="1">
      <c r="A6" s="544"/>
      <c r="B6" s="545"/>
      <c r="C6" s="546"/>
      <c r="D6" s="546"/>
      <c r="E6" s="546"/>
      <c r="F6" s="546"/>
      <c r="G6" s="546"/>
      <c r="H6" s="546"/>
      <c r="I6" s="546"/>
      <c r="J6" s="546"/>
      <c r="K6" s="546"/>
      <c r="L6" s="547"/>
      <c r="M6" s="548"/>
      <c r="N6" s="548"/>
    </row>
    <row r="7" spans="1:14" ht="12" customHeight="1">
      <c r="A7" s="444">
        <v>42007</v>
      </c>
      <c r="B7" s="549">
        <v>1987630</v>
      </c>
      <c r="C7" s="550">
        <v>428.9</v>
      </c>
      <c r="D7" s="549">
        <v>287</v>
      </c>
      <c r="E7" s="551">
        <v>216</v>
      </c>
      <c r="F7" s="549">
        <v>1942536</v>
      </c>
      <c r="G7" s="552">
        <v>0.97699999999999998</v>
      </c>
      <c r="H7" s="551">
        <v>214</v>
      </c>
      <c r="I7" s="549">
        <v>40549</v>
      </c>
      <c r="J7" s="552">
        <v>0.02</v>
      </c>
      <c r="K7" s="551">
        <v>302</v>
      </c>
      <c r="L7" s="549">
        <v>4545</v>
      </c>
      <c r="M7" s="552">
        <v>2E-3</v>
      </c>
      <c r="N7" s="553">
        <v>193</v>
      </c>
    </row>
    <row r="8" spans="1:14" ht="12" customHeight="1">
      <c r="A8" s="451">
        <f>A7+7</f>
        <v>42014</v>
      </c>
      <c r="B8" s="554">
        <v>2147779</v>
      </c>
      <c r="C8" s="555">
        <v>464.5</v>
      </c>
      <c r="D8" s="556">
        <v>288</v>
      </c>
      <c r="E8" s="557">
        <v>216</v>
      </c>
      <c r="F8" s="554">
        <v>2084616</v>
      </c>
      <c r="G8" s="558">
        <v>0.97099999999999997</v>
      </c>
      <c r="H8" s="557">
        <v>214</v>
      </c>
      <c r="I8" s="554">
        <v>56689</v>
      </c>
      <c r="J8" s="558">
        <v>2.5999999999999999E-2</v>
      </c>
      <c r="K8" s="557">
        <v>305</v>
      </c>
      <c r="L8" s="554">
        <v>6474</v>
      </c>
      <c r="M8" s="558">
        <v>3.0000000000000001E-3</v>
      </c>
      <c r="N8" s="559">
        <v>204</v>
      </c>
    </row>
    <row r="9" spans="1:14" ht="12" customHeight="1">
      <c r="A9" s="451">
        <f t="shared" ref="A9:A59" si="0">A8+7</f>
        <v>42021</v>
      </c>
      <c r="B9" s="554">
        <v>2243772</v>
      </c>
      <c r="C9" s="555">
        <v>484.1</v>
      </c>
      <c r="D9" s="556">
        <v>287</v>
      </c>
      <c r="E9" s="557">
        <v>216</v>
      </c>
      <c r="F9" s="554">
        <v>2179157</v>
      </c>
      <c r="G9" s="558">
        <v>0.97099999999999997</v>
      </c>
      <c r="H9" s="557">
        <v>213</v>
      </c>
      <c r="I9" s="554">
        <v>58211</v>
      </c>
      <c r="J9" s="558">
        <v>2.5999999999999999E-2</v>
      </c>
      <c r="K9" s="557">
        <v>306</v>
      </c>
      <c r="L9" s="554">
        <v>6404</v>
      </c>
      <c r="M9" s="558">
        <v>3.0000000000000001E-3</v>
      </c>
      <c r="N9" s="559">
        <v>206</v>
      </c>
    </row>
    <row r="10" spans="1:14" s="1680" customFormat="1" ht="12" customHeight="1">
      <c r="A10" s="560">
        <f t="shared" si="0"/>
        <v>42028</v>
      </c>
      <c r="B10" s="561">
        <v>2316711</v>
      </c>
      <c r="C10" s="562">
        <v>499</v>
      </c>
      <c r="D10" s="561">
        <v>287</v>
      </c>
      <c r="E10" s="563">
        <v>215</v>
      </c>
      <c r="F10" s="561">
        <v>2252270</v>
      </c>
      <c r="G10" s="564">
        <v>0.97199999999999998</v>
      </c>
      <c r="H10" s="563">
        <v>213</v>
      </c>
      <c r="I10" s="561">
        <v>57310</v>
      </c>
      <c r="J10" s="564">
        <v>2.5000000000000001E-2</v>
      </c>
      <c r="K10" s="563">
        <v>305</v>
      </c>
      <c r="L10" s="561">
        <v>7131</v>
      </c>
      <c r="M10" s="564">
        <v>3.0000000000000001E-3</v>
      </c>
      <c r="N10" s="565">
        <v>199</v>
      </c>
    </row>
    <row r="11" spans="1:14" ht="12" customHeight="1">
      <c r="A11" s="444">
        <f t="shared" si="0"/>
        <v>42035</v>
      </c>
      <c r="B11" s="549">
        <v>2239561</v>
      </c>
      <c r="C11" s="550">
        <v>483</v>
      </c>
      <c r="D11" s="549">
        <v>287</v>
      </c>
      <c r="E11" s="551">
        <v>216</v>
      </c>
      <c r="F11" s="549">
        <v>2177700</v>
      </c>
      <c r="G11" s="552">
        <v>0.97199999999999998</v>
      </c>
      <c r="H11" s="551">
        <v>214</v>
      </c>
      <c r="I11" s="549">
        <v>54741</v>
      </c>
      <c r="J11" s="552">
        <v>2.4E-2</v>
      </c>
      <c r="K11" s="551">
        <v>307</v>
      </c>
      <c r="L11" s="549">
        <v>7120</v>
      </c>
      <c r="M11" s="552">
        <v>3.0000000000000001E-3</v>
      </c>
      <c r="N11" s="553">
        <v>196</v>
      </c>
    </row>
    <row r="12" spans="1:14" ht="12" customHeight="1">
      <c r="A12" s="451">
        <f t="shared" si="0"/>
        <v>42042</v>
      </c>
      <c r="B12" s="554">
        <v>2259058</v>
      </c>
      <c r="C12" s="555">
        <v>485.1</v>
      </c>
      <c r="D12" s="556">
        <v>286</v>
      </c>
      <c r="E12" s="557">
        <v>215</v>
      </c>
      <c r="F12" s="554">
        <v>2197544</v>
      </c>
      <c r="G12" s="558">
        <v>0.97299999999999998</v>
      </c>
      <c r="H12" s="557">
        <v>213</v>
      </c>
      <c r="I12" s="554">
        <v>56017</v>
      </c>
      <c r="J12" s="558">
        <v>2.5000000000000001E-2</v>
      </c>
      <c r="K12" s="557">
        <v>307</v>
      </c>
      <c r="L12" s="554">
        <v>5497</v>
      </c>
      <c r="M12" s="558">
        <v>2E-3</v>
      </c>
      <c r="N12" s="559">
        <v>202</v>
      </c>
    </row>
    <row r="13" spans="1:14" ht="12" customHeight="1">
      <c r="A13" s="451">
        <f t="shared" si="0"/>
        <v>42049</v>
      </c>
      <c r="B13" s="554">
        <v>2226499</v>
      </c>
      <c r="C13" s="555">
        <v>477.6</v>
      </c>
      <c r="D13" s="556">
        <v>285</v>
      </c>
      <c r="E13" s="557">
        <v>215</v>
      </c>
      <c r="F13" s="554">
        <v>2166622</v>
      </c>
      <c r="G13" s="558">
        <v>0.97299999999999998</v>
      </c>
      <c r="H13" s="557">
        <v>212</v>
      </c>
      <c r="I13" s="554">
        <v>54798</v>
      </c>
      <c r="J13" s="558">
        <v>2.5000000000000001E-2</v>
      </c>
      <c r="K13" s="557">
        <v>306</v>
      </c>
      <c r="L13" s="554">
        <v>5079</v>
      </c>
      <c r="M13" s="558">
        <v>2.5000000000000001E-2</v>
      </c>
      <c r="N13" s="559">
        <v>204</v>
      </c>
    </row>
    <row r="14" spans="1:14" s="1680" customFormat="1" ht="12" customHeight="1">
      <c r="A14" s="560">
        <f t="shared" si="0"/>
        <v>42056</v>
      </c>
      <c r="B14" s="566">
        <v>2273690</v>
      </c>
      <c r="C14" s="567">
        <v>488.1</v>
      </c>
      <c r="D14" s="566">
        <v>285</v>
      </c>
      <c r="E14" s="568">
        <v>215</v>
      </c>
      <c r="F14" s="566">
        <v>2214825</v>
      </c>
      <c r="G14" s="569">
        <v>0.97399999999999998</v>
      </c>
      <c r="H14" s="568">
        <v>213</v>
      </c>
      <c r="I14" s="566">
        <v>54146</v>
      </c>
      <c r="J14" s="569">
        <v>2.4E-2</v>
      </c>
      <c r="K14" s="568">
        <v>306</v>
      </c>
      <c r="L14" s="566">
        <v>4719</v>
      </c>
      <c r="M14" s="569">
        <v>2E-3</v>
      </c>
      <c r="N14" s="570">
        <v>204</v>
      </c>
    </row>
    <row r="15" spans="1:14" ht="12" customHeight="1">
      <c r="A15" s="444">
        <f t="shared" si="0"/>
        <v>42063</v>
      </c>
      <c r="B15" s="549">
        <v>2258568</v>
      </c>
      <c r="C15" s="550">
        <v>483.9</v>
      </c>
      <c r="D15" s="549">
        <v>285</v>
      </c>
      <c r="E15" s="551">
        <v>214</v>
      </c>
      <c r="F15" s="549">
        <v>2196559</v>
      </c>
      <c r="G15" s="552">
        <v>0.97299999999999998</v>
      </c>
      <c r="H15" s="551">
        <v>212</v>
      </c>
      <c r="I15" s="549">
        <v>56831</v>
      </c>
      <c r="J15" s="552">
        <v>2.5000000000000001E-2</v>
      </c>
      <c r="K15" s="551">
        <v>305</v>
      </c>
      <c r="L15" s="549">
        <v>5178</v>
      </c>
      <c r="M15" s="552">
        <v>2E-3</v>
      </c>
      <c r="N15" s="553">
        <v>200</v>
      </c>
    </row>
    <row r="16" spans="1:14" s="1680" customFormat="1" ht="12" customHeight="1">
      <c r="A16" s="571">
        <f t="shared" si="0"/>
        <v>42070</v>
      </c>
      <c r="B16" s="561">
        <v>2213204</v>
      </c>
      <c r="C16" s="572">
        <v>473.6</v>
      </c>
      <c r="D16" s="573">
        <v>285</v>
      </c>
      <c r="E16" s="563">
        <v>214</v>
      </c>
      <c r="F16" s="561">
        <v>2154070</v>
      </c>
      <c r="G16" s="574">
        <v>0.97299999999999998</v>
      </c>
      <c r="H16" s="563">
        <v>212</v>
      </c>
      <c r="I16" s="561">
        <v>53549</v>
      </c>
      <c r="J16" s="574">
        <v>2.4E-2</v>
      </c>
      <c r="K16" s="563">
        <v>307</v>
      </c>
      <c r="L16" s="561">
        <v>5585</v>
      </c>
      <c r="M16" s="574">
        <v>3.0000000000000001E-3</v>
      </c>
      <c r="N16" s="575">
        <v>205</v>
      </c>
    </row>
    <row r="17" spans="1:14" s="1680" customFormat="1" ht="12" customHeight="1">
      <c r="A17" s="571">
        <f t="shared" si="0"/>
        <v>42077</v>
      </c>
      <c r="B17" s="561">
        <v>2226187</v>
      </c>
      <c r="C17" s="572">
        <v>476.2</v>
      </c>
      <c r="D17" s="573">
        <v>285</v>
      </c>
      <c r="E17" s="563">
        <v>214</v>
      </c>
      <c r="F17" s="561">
        <v>2162068</v>
      </c>
      <c r="G17" s="574">
        <v>0.97099999999999997</v>
      </c>
      <c r="H17" s="563">
        <v>211</v>
      </c>
      <c r="I17" s="561">
        <v>58552</v>
      </c>
      <c r="J17" s="574">
        <v>2.5999999999999999E-2</v>
      </c>
      <c r="K17" s="563">
        <v>307</v>
      </c>
      <c r="L17" s="561">
        <v>5567</v>
      </c>
      <c r="M17" s="574">
        <v>3.0000000000000001E-3</v>
      </c>
      <c r="N17" s="575">
        <v>208</v>
      </c>
    </row>
    <row r="18" spans="1:14" ht="12" customHeight="1">
      <c r="A18" s="576">
        <f t="shared" si="0"/>
        <v>42084</v>
      </c>
      <c r="B18" s="577">
        <v>2237508</v>
      </c>
      <c r="C18" s="578">
        <v>478.5</v>
      </c>
      <c r="D18" s="577">
        <v>285</v>
      </c>
      <c r="E18" s="579">
        <v>214</v>
      </c>
      <c r="F18" s="577">
        <v>2175827</v>
      </c>
      <c r="G18" s="580">
        <v>0.97199999999999998</v>
      </c>
      <c r="H18" s="579">
        <v>211</v>
      </c>
      <c r="I18" s="577">
        <v>56410</v>
      </c>
      <c r="J18" s="580">
        <v>2.5000000000000001E-2</v>
      </c>
      <c r="K18" s="579">
        <v>310</v>
      </c>
      <c r="L18" s="577">
        <v>5271</v>
      </c>
      <c r="M18" s="580">
        <v>2E-3</v>
      </c>
      <c r="N18" s="581">
        <v>206</v>
      </c>
    </row>
    <row r="19" spans="1:14" ht="12" customHeight="1">
      <c r="A19" s="444">
        <f t="shared" si="0"/>
        <v>42091</v>
      </c>
      <c r="B19" s="549">
        <v>2278971</v>
      </c>
      <c r="C19" s="550">
        <v>487.4</v>
      </c>
      <c r="D19" s="549">
        <v>285</v>
      </c>
      <c r="E19" s="551">
        <v>214</v>
      </c>
      <c r="F19" s="549">
        <v>2217869</v>
      </c>
      <c r="G19" s="552">
        <v>0.97299999999999998</v>
      </c>
      <c r="H19" s="551">
        <v>212</v>
      </c>
      <c r="I19" s="549">
        <v>56051</v>
      </c>
      <c r="J19" s="552">
        <v>2.5000000000000001E-2</v>
      </c>
      <c r="K19" s="551">
        <v>308</v>
      </c>
      <c r="L19" s="549">
        <v>5051</v>
      </c>
      <c r="M19" s="552">
        <v>2E-3</v>
      </c>
      <c r="N19" s="553">
        <v>209</v>
      </c>
    </row>
    <row r="20" spans="1:14" s="1680" customFormat="1" ht="12" customHeight="1">
      <c r="A20" s="571">
        <f t="shared" si="0"/>
        <v>42098</v>
      </c>
      <c r="B20" s="561">
        <v>2189588</v>
      </c>
      <c r="C20" s="572">
        <v>467.5</v>
      </c>
      <c r="D20" s="573">
        <v>284</v>
      </c>
      <c r="E20" s="563">
        <v>214</v>
      </c>
      <c r="F20" s="561">
        <v>2131180</v>
      </c>
      <c r="G20" s="574">
        <v>0.97299999999999998</v>
      </c>
      <c r="H20" s="563">
        <v>211</v>
      </c>
      <c r="I20" s="561">
        <v>53168</v>
      </c>
      <c r="J20" s="574">
        <v>2.4E-2</v>
      </c>
      <c r="K20" s="563">
        <v>307</v>
      </c>
      <c r="L20" s="561">
        <v>5240</v>
      </c>
      <c r="M20" s="574">
        <v>2E-3</v>
      </c>
      <c r="N20" s="575">
        <v>208</v>
      </c>
    </row>
    <row r="21" spans="1:14" ht="12" customHeight="1">
      <c r="A21" s="451">
        <f t="shared" si="0"/>
        <v>42105</v>
      </c>
      <c r="B21" s="554">
        <v>2174800</v>
      </c>
      <c r="C21" s="555">
        <v>466.7</v>
      </c>
      <c r="D21" s="556">
        <v>286</v>
      </c>
      <c r="E21" s="557">
        <v>215</v>
      </c>
      <c r="F21" s="554">
        <v>2115636</v>
      </c>
      <c r="G21" s="558">
        <v>0.97299999999999998</v>
      </c>
      <c r="H21" s="557">
        <v>212</v>
      </c>
      <c r="I21" s="554">
        <v>54097</v>
      </c>
      <c r="J21" s="558">
        <v>2.5000000000000001E-2</v>
      </c>
      <c r="K21" s="557">
        <v>310</v>
      </c>
      <c r="L21" s="554">
        <v>5067</v>
      </c>
      <c r="M21" s="558">
        <v>2E-3</v>
      </c>
      <c r="N21" s="559">
        <v>210</v>
      </c>
    </row>
    <row r="22" spans="1:14" s="1680" customFormat="1" ht="12" customHeight="1">
      <c r="A22" s="560">
        <f t="shared" si="0"/>
        <v>42112</v>
      </c>
      <c r="B22" s="566">
        <v>2239761</v>
      </c>
      <c r="C22" s="567">
        <v>479</v>
      </c>
      <c r="D22" s="566">
        <v>285</v>
      </c>
      <c r="E22" s="568">
        <v>214</v>
      </c>
      <c r="F22" s="566">
        <v>2180896</v>
      </c>
      <c r="G22" s="569">
        <v>0.97399999999999998</v>
      </c>
      <c r="H22" s="568">
        <v>212</v>
      </c>
      <c r="I22" s="566">
        <v>53442</v>
      </c>
      <c r="J22" s="569">
        <v>2.4E-2</v>
      </c>
      <c r="K22" s="568">
        <v>310</v>
      </c>
      <c r="L22" s="566">
        <v>5423</v>
      </c>
      <c r="M22" s="569">
        <v>2E-3</v>
      </c>
      <c r="N22" s="570">
        <v>210</v>
      </c>
    </row>
    <row r="23" spans="1:14" ht="12" customHeight="1">
      <c r="A23" s="444">
        <f t="shared" si="0"/>
        <v>42119</v>
      </c>
      <c r="B23" s="549">
        <v>2165214</v>
      </c>
      <c r="C23" s="550">
        <v>462.2</v>
      </c>
      <c r="D23" s="549">
        <v>284</v>
      </c>
      <c r="E23" s="551">
        <v>214</v>
      </c>
      <c r="F23" s="549">
        <v>2112619</v>
      </c>
      <c r="G23" s="552">
        <v>0.97599999999999998</v>
      </c>
      <c r="H23" s="551">
        <v>211</v>
      </c>
      <c r="I23" s="549">
        <v>46767</v>
      </c>
      <c r="J23" s="552">
        <v>2.1999999999999999E-2</v>
      </c>
      <c r="K23" s="551">
        <v>308</v>
      </c>
      <c r="L23" s="549">
        <v>5828</v>
      </c>
      <c r="M23" s="552">
        <v>3.0000000000000001E-3</v>
      </c>
      <c r="N23" s="553">
        <v>201</v>
      </c>
    </row>
    <row r="24" spans="1:14" ht="12" customHeight="1">
      <c r="A24" s="451">
        <f t="shared" si="0"/>
        <v>42126</v>
      </c>
      <c r="B24" s="554">
        <v>2151196</v>
      </c>
      <c r="C24" s="555">
        <v>458.7</v>
      </c>
      <c r="D24" s="556">
        <v>284</v>
      </c>
      <c r="E24" s="557">
        <v>213</v>
      </c>
      <c r="F24" s="554">
        <v>2087642</v>
      </c>
      <c r="G24" s="558">
        <v>0.97</v>
      </c>
      <c r="H24" s="557">
        <v>211</v>
      </c>
      <c r="I24" s="554">
        <v>58367</v>
      </c>
      <c r="J24" s="558">
        <v>2.7E-2</v>
      </c>
      <c r="K24" s="557">
        <v>310</v>
      </c>
      <c r="L24" s="554">
        <v>5187</v>
      </c>
      <c r="M24" s="558">
        <v>2E-3</v>
      </c>
      <c r="N24" s="559">
        <v>208</v>
      </c>
    </row>
    <row r="25" spans="1:14" ht="12" customHeight="1">
      <c r="A25" s="451">
        <f t="shared" si="0"/>
        <v>42133</v>
      </c>
      <c r="B25" s="554">
        <v>2111145</v>
      </c>
      <c r="C25" s="555">
        <v>449.3</v>
      </c>
      <c r="D25" s="556">
        <v>284</v>
      </c>
      <c r="E25" s="557">
        <v>213</v>
      </c>
      <c r="F25" s="554">
        <v>2049086</v>
      </c>
      <c r="G25" s="558">
        <v>0.97099999999999997</v>
      </c>
      <c r="H25" s="557">
        <v>210</v>
      </c>
      <c r="I25" s="554">
        <v>57346</v>
      </c>
      <c r="J25" s="558">
        <v>2.7E-2</v>
      </c>
      <c r="K25" s="557">
        <v>311</v>
      </c>
      <c r="L25" s="554">
        <v>4713</v>
      </c>
      <c r="M25" s="558">
        <v>2E-3</v>
      </c>
      <c r="N25" s="559">
        <v>211</v>
      </c>
    </row>
    <row r="26" spans="1:14" s="1680" customFormat="1" ht="12" customHeight="1">
      <c r="A26" s="560">
        <f t="shared" si="0"/>
        <v>42140</v>
      </c>
      <c r="B26" s="566">
        <v>2125415</v>
      </c>
      <c r="C26" s="567">
        <v>452.9</v>
      </c>
      <c r="D26" s="566">
        <v>284</v>
      </c>
      <c r="E26" s="568">
        <v>213</v>
      </c>
      <c r="F26" s="566">
        <v>2060360</v>
      </c>
      <c r="G26" s="569">
        <v>0.96899999999999997</v>
      </c>
      <c r="H26" s="568">
        <v>210</v>
      </c>
      <c r="I26" s="566">
        <v>59546</v>
      </c>
      <c r="J26" s="569">
        <v>2.8000000000000001E-2</v>
      </c>
      <c r="K26" s="568">
        <v>312</v>
      </c>
      <c r="L26" s="566">
        <v>5509</v>
      </c>
      <c r="M26" s="569">
        <v>3.0000000000000001E-3</v>
      </c>
      <c r="N26" s="570">
        <v>205</v>
      </c>
    </row>
    <row r="27" spans="1:14" ht="12" customHeight="1">
      <c r="A27" s="444">
        <f t="shared" si="0"/>
        <v>42147</v>
      </c>
      <c r="B27" s="549">
        <v>2140463</v>
      </c>
      <c r="C27" s="550">
        <v>454.9</v>
      </c>
      <c r="D27" s="549">
        <v>283</v>
      </c>
      <c r="E27" s="551">
        <v>213</v>
      </c>
      <c r="F27" s="549">
        <v>2080152</v>
      </c>
      <c r="G27" s="552">
        <v>0.97199999999999998</v>
      </c>
      <c r="H27" s="551">
        <v>210</v>
      </c>
      <c r="I27" s="549">
        <v>55604</v>
      </c>
      <c r="J27" s="552">
        <v>2.5999999999999999E-2</v>
      </c>
      <c r="K27" s="551">
        <v>313</v>
      </c>
      <c r="L27" s="549">
        <v>4707</v>
      </c>
      <c r="M27" s="552">
        <v>2E-3</v>
      </c>
      <c r="N27" s="553">
        <v>207</v>
      </c>
    </row>
    <row r="28" spans="1:14" ht="12" customHeight="1">
      <c r="A28" s="451">
        <f t="shared" si="0"/>
        <v>42154</v>
      </c>
      <c r="B28" s="554">
        <v>1862745</v>
      </c>
      <c r="C28" s="555">
        <v>398.7</v>
      </c>
      <c r="D28" s="556">
        <v>285</v>
      </c>
      <c r="E28" s="557">
        <v>214</v>
      </c>
      <c r="F28" s="554">
        <v>1808236</v>
      </c>
      <c r="G28" s="558">
        <v>0.97099999999999997</v>
      </c>
      <c r="H28" s="557">
        <v>212</v>
      </c>
      <c r="I28" s="554">
        <v>48841</v>
      </c>
      <c r="J28" s="558">
        <v>2.5999999999999999E-2</v>
      </c>
      <c r="K28" s="557">
        <v>314</v>
      </c>
      <c r="L28" s="554">
        <v>5668</v>
      </c>
      <c r="M28" s="558">
        <v>3.0000000000000001E-3</v>
      </c>
      <c r="N28" s="559">
        <v>189</v>
      </c>
    </row>
    <row r="29" spans="1:14" ht="12" customHeight="1">
      <c r="A29" s="451">
        <f t="shared" si="0"/>
        <v>42161</v>
      </c>
      <c r="B29" s="554">
        <v>2120096</v>
      </c>
      <c r="C29" s="555">
        <v>453</v>
      </c>
      <c r="D29" s="556">
        <v>285</v>
      </c>
      <c r="E29" s="557">
        <v>214</v>
      </c>
      <c r="F29" s="554">
        <v>2055468</v>
      </c>
      <c r="G29" s="558">
        <v>0.97</v>
      </c>
      <c r="H29" s="557">
        <v>211</v>
      </c>
      <c r="I29" s="554">
        <v>58928</v>
      </c>
      <c r="J29" s="558">
        <v>2.8000000000000001E-2</v>
      </c>
      <c r="K29" s="557">
        <v>311</v>
      </c>
      <c r="L29" s="554">
        <v>5700</v>
      </c>
      <c r="M29" s="558">
        <v>3.0000000000000001E-3</v>
      </c>
      <c r="N29" s="559">
        <v>203</v>
      </c>
    </row>
    <row r="30" spans="1:14" s="1680" customFormat="1" ht="12" customHeight="1">
      <c r="A30" s="560">
        <f t="shared" si="0"/>
        <v>42168</v>
      </c>
      <c r="B30" s="566">
        <v>2120618</v>
      </c>
      <c r="C30" s="567">
        <v>450.6</v>
      </c>
      <c r="D30" s="566">
        <v>283</v>
      </c>
      <c r="E30" s="568">
        <v>213</v>
      </c>
      <c r="F30" s="566">
        <v>2059401</v>
      </c>
      <c r="G30" s="569">
        <v>0.97099999999999997</v>
      </c>
      <c r="H30" s="568">
        <v>210</v>
      </c>
      <c r="I30" s="566">
        <v>56543</v>
      </c>
      <c r="J30" s="569">
        <v>2.7E-2</v>
      </c>
      <c r="K30" s="568">
        <v>311</v>
      </c>
      <c r="L30" s="566">
        <v>4674</v>
      </c>
      <c r="M30" s="569">
        <v>2E-3</v>
      </c>
      <c r="N30" s="570">
        <v>216</v>
      </c>
    </row>
    <row r="31" spans="1:14" s="1680" customFormat="1" ht="12" customHeight="1">
      <c r="A31" s="582">
        <f t="shared" si="0"/>
        <v>42175</v>
      </c>
      <c r="B31" s="583">
        <v>2132414</v>
      </c>
      <c r="C31" s="584">
        <v>451.1</v>
      </c>
      <c r="D31" s="583">
        <v>281</v>
      </c>
      <c r="E31" s="585">
        <v>212</v>
      </c>
      <c r="F31" s="583">
        <v>2069364</v>
      </c>
      <c r="G31" s="586">
        <v>0.97</v>
      </c>
      <c r="H31" s="585">
        <v>209</v>
      </c>
      <c r="I31" s="583">
        <v>57260</v>
      </c>
      <c r="J31" s="586">
        <v>2.7E-2</v>
      </c>
      <c r="K31" s="585">
        <v>315</v>
      </c>
      <c r="L31" s="583">
        <v>5790</v>
      </c>
      <c r="M31" s="586">
        <v>3.0000000000000001E-3</v>
      </c>
      <c r="N31" s="587">
        <v>211</v>
      </c>
    </row>
    <row r="32" spans="1:14" ht="12" customHeight="1">
      <c r="A32" s="451">
        <f t="shared" si="0"/>
        <v>42182</v>
      </c>
      <c r="B32" s="554">
        <v>2140587</v>
      </c>
      <c r="C32" s="555">
        <v>452</v>
      </c>
      <c r="D32" s="556">
        <v>281</v>
      </c>
      <c r="E32" s="557">
        <v>211</v>
      </c>
      <c r="F32" s="554">
        <v>2075621</v>
      </c>
      <c r="G32" s="558">
        <v>0.97</v>
      </c>
      <c r="H32" s="557">
        <v>208</v>
      </c>
      <c r="I32" s="554">
        <v>57195</v>
      </c>
      <c r="J32" s="558">
        <v>2.7E-2</v>
      </c>
      <c r="K32" s="557">
        <v>314</v>
      </c>
      <c r="L32" s="554">
        <v>7771</v>
      </c>
      <c r="M32" s="558">
        <v>4.0000000000000001E-3</v>
      </c>
      <c r="N32" s="559">
        <v>205</v>
      </c>
    </row>
    <row r="33" spans="1:14" ht="12" customHeight="1">
      <c r="A33" s="451">
        <f t="shared" si="0"/>
        <v>42189</v>
      </c>
      <c r="B33" s="554">
        <v>1857663</v>
      </c>
      <c r="C33" s="555">
        <v>390.3</v>
      </c>
      <c r="D33" s="556">
        <v>280</v>
      </c>
      <c r="E33" s="557">
        <v>210</v>
      </c>
      <c r="F33" s="554">
        <v>1805270</v>
      </c>
      <c r="G33" s="558">
        <v>0.97199999999999998</v>
      </c>
      <c r="H33" s="557">
        <v>208</v>
      </c>
      <c r="I33" s="554">
        <v>47245</v>
      </c>
      <c r="J33" s="558">
        <v>2.5000000000000001E-2</v>
      </c>
      <c r="K33" s="557">
        <v>312</v>
      </c>
      <c r="L33" s="554">
        <v>5148</v>
      </c>
      <c r="M33" s="558">
        <v>3.0000000000000001E-3</v>
      </c>
      <c r="N33" s="559">
        <v>209</v>
      </c>
    </row>
    <row r="34" spans="1:14" ht="12" customHeight="1">
      <c r="A34" s="576">
        <f t="shared" si="0"/>
        <v>42196</v>
      </c>
      <c r="B34" s="577">
        <v>2073994</v>
      </c>
      <c r="C34" s="578">
        <v>438.1</v>
      </c>
      <c r="D34" s="577">
        <v>281</v>
      </c>
      <c r="E34" s="579">
        <v>211</v>
      </c>
      <c r="F34" s="577">
        <v>2013615</v>
      </c>
      <c r="G34" s="580">
        <v>0.97099999999999997</v>
      </c>
      <c r="H34" s="579">
        <v>209</v>
      </c>
      <c r="I34" s="577">
        <v>55440</v>
      </c>
      <c r="J34" s="580">
        <v>2.7E-2</v>
      </c>
      <c r="K34" s="579">
        <v>309</v>
      </c>
      <c r="L34" s="577">
        <v>4939</v>
      </c>
      <c r="M34" s="580">
        <v>2E-3</v>
      </c>
      <c r="N34" s="581">
        <v>208</v>
      </c>
    </row>
    <row r="35" spans="1:14" s="1680" customFormat="1" ht="12" customHeight="1">
      <c r="A35" s="582">
        <f t="shared" si="0"/>
        <v>42203</v>
      </c>
      <c r="B35" s="583">
        <v>2080458</v>
      </c>
      <c r="C35" s="584">
        <v>437.1</v>
      </c>
      <c r="D35" s="583">
        <v>280</v>
      </c>
      <c r="E35" s="585">
        <v>210</v>
      </c>
      <c r="F35" s="583">
        <v>2020140</v>
      </c>
      <c r="G35" s="586">
        <v>0.97099999999999997</v>
      </c>
      <c r="H35" s="585">
        <v>207</v>
      </c>
      <c r="I35" s="583">
        <v>55610</v>
      </c>
      <c r="J35" s="586">
        <v>2.7E-2</v>
      </c>
      <c r="K35" s="585">
        <v>313</v>
      </c>
      <c r="L35" s="583">
        <v>4708</v>
      </c>
      <c r="M35" s="586">
        <v>2E-3</v>
      </c>
      <c r="N35" s="587">
        <v>211</v>
      </c>
    </row>
    <row r="36" spans="1:14" ht="12" customHeight="1">
      <c r="A36" s="451">
        <f t="shared" si="0"/>
        <v>42210</v>
      </c>
      <c r="B36" s="554">
        <v>2094184</v>
      </c>
      <c r="C36" s="555">
        <v>439</v>
      </c>
      <c r="D36" s="556">
        <v>279</v>
      </c>
      <c r="E36" s="557">
        <v>210</v>
      </c>
      <c r="F36" s="554">
        <v>2034647</v>
      </c>
      <c r="G36" s="558">
        <v>0.97199999999999998</v>
      </c>
      <c r="H36" s="557">
        <v>207</v>
      </c>
      <c r="I36" s="554">
        <v>54397</v>
      </c>
      <c r="J36" s="558">
        <v>2.5999999999999999E-2</v>
      </c>
      <c r="K36" s="557">
        <v>309</v>
      </c>
      <c r="L36" s="554">
        <v>5140</v>
      </c>
      <c r="M36" s="558">
        <v>2E-3</v>
      </c>
      <c r="N36" s="559">
        <v>204</v>
      </c>
    </row>
    <row r="37" spans="1:14" s="1680" customFormat="1" ht="12" customHeight="1">
      <c r="A37" s="571">
        <f t="shared" si="0"/>
        <v>42217</v>
      </c>
      <c r="B37" s="561">
        <v>2123020</v>
      </c>
      <c r="C37" s="572">
        <v>443.9</v>
      </c>
      <c r="D37" s="573">
        <v>279</v>
      </c>
      <c r="E37" s="563">
        <v>209</v>
      </c>
      <c r="F37" s="561">
        <v>2062272</v>
      </c>
      <c r="G37" s="574">
        <v>0.97099999999999997</v>
      </c>
      <c r="H37" s="563">
        <v>207</v>
      </c>
      <c r="I37" s="561">
        <v>54878</v>
      </c>
      <c r="J37" s="574">
        <v>2.5999999999999999E-2</v>
      </c>
      <c r="K37" s="563">
        <v>309</v>
      </c>
      <c r="L37" s="561">
        <v>5870</v>
      </c>
      <c r="M37" s="574">
        <v>3.0000000000000001E-3</v>
      </c>
      <c r="N37" s="575">
        <v>201</v>
      </c>
    </row>
    <row r="38" spans="1:14" ht="12" customHeight="1">
      <c r="A38" s="576">
        <f t="shared" si="0"/>
        <v>42224</v>
      </c>
      <c r="B38" s="577">
        <v>2124483</v>
      </c>
      <c r="C38" s="578">
        <v>444.6</v>
      </c>
      <c r="D38" s="577">
        <v>279</v>
      </c>
      <c r="E38" s="579">
        <v>209</v>
      </c>
      <c r="F38" s="577">
        <v>2064413</v>
      </c>
      <c r="G38" s="580">
        <v>0.97199999999999998</v>
      </c>
      <c r="H38" s="579">
        <v>207</v>
      </c>
      <c r="I38" s="577">
        <v>54497</v>
      </c>
      <c r="J38" s="580">
        <v>2.5999999999999999E-2</v>
      </c>
      <c r="K38" s="579">
        <v>310</v>
      </c>
      <c r="L38" s="577">
        <v>5573</v>
      </c>
      <c r="M38" s="580">
        <v>3.0000000000000001E-3</v>
      </c>
      <c r="N38" s="581">
        <v>202</v>
      </c>
    </row>
    <row r="39" spans="1:14" ht="12" customHeight="1">
      <c r="A39" s="444">
        <f t="shared" si="0"/>
        <v>42231</v>
      </c>
      <c r="B39" s="549">
        <v>2214617</v>
      </c>
      <c r="C39" s="550">
        <v>462.3</v>
      </c>
      <c r="D39" s="549">
        <v>278</v>
      </c>
      <c r="E39" s="551">
        <v>209</v>
      </c>
      <c r="F39" s="549">
        <v>2154791</v>
      </c>
      <c r="G39" s="552">
        <v>0.97299999999999998</v>
      </c>
      <c r="H39" s="551">
        <v>206</v>
      </c>
      <c r="I39" s="549">
        <v>53839</v>
      </c>
      <c r="J39" s="552">
        <v>2.4E-2</v>
      </c>
      <c r="K39" s="551">
        <v>310</v>
      </c>
      <c r="L39" s="549">
        <v>5987</v>
      </c>
      <c r="M39" s="552">
        <v>3.0000000000000001E-3</v>
      </c>
      <c r="N39" s="553">
        <v>208</v>
      </c>
    </row>
    <row r="40" spans="1:14" s="1680" customFormat="1" ht="12" customHeight="1">
      <c r="A40" s="571">
        <f t="shared" si="0"/>
        <v>42238</v>
      </c>
      <c r="B40" s="1744">
        <v>2231193</v>
      </c>
      <c r="C40" s="1745">
        <v>466.3</v>
      </c>
      <c r="D40" s="1746">
        <v>279</v>
      </c>
      <c r="E40" s="1747">
        <v>209</v>
      </c>
      <c r="F40" s="1744">
        <v>2171068</v>
      </c>
      <c r="G40" s="1748">
        <v>0.97299999999999998</v>
      </c>
      <c r="H40" s="1747">
        <v>207</v>
      </c>
      <c r="I40" s="1744">
        <v>54862</v>
      </c>
      <c r="J40" s="1748">
        <v>2.5000000000000001E-2</v>
      </c>
      <c r="K40" s="1747">
        <v>307</v>
      </c>
      <c r="L40" s="1744">
        <v>5263</v>
      </c>
      <c r="M40" s="1748">
        <v>2E-3</v>
      </c>
      <c r="N40" s="1749">
        <v>202</v>
      </c>
    </row>
    <row r="41" spans="1:14" s="1680" customFormat="1" ht="12" customHeight="1">
      <c r="A41" s="571">
        <f t="shared" si="0"/>
        <v>42245</v>
      </c>
      <c r="B41" s="1744">
        <v>2224772</v>
      </c>
      <c r="C41" s="1745">
        <v>463.8</v>
      </c>
      <c r="D41" s="1746">
        <v>278</v>
      </c>
      <c r="E41" s="1747">
        <v>209</v>
      </c>
      <c r="F41" s="1744">
        <v>2163708</v>
      </c>
      <c r="G41" s="1748">
        <v>0.97299999999999998</v>
      </c>
      <c r="H41" s="1747">
        <v>206</v>
      </c>
      <c r="I41" s="1744">
        <v>55191</v>
      </c>
      <c r="J41" s="1748">
        <v>2.5000000000000001E-2</v>
      </c>
      <c r="K41" s="1747">
        <v>311</v>
      </c>
      <c r="L41" s="1744">
        <v>5873</v>
      </c>
      <c r="M41" s="1748">
        <v>3.0000000000000001E-3</v>
      </c>
      <c r="N41" s="1749">
        <v>211</v>
      </c>
    </row>
    <row r="42" spans="1:14" s="1680" customFormat="1" ht="12" customHeight="1">
      <c r="A42" s="560">
        <f t="shared" si="0"/>
        <v>42252</v>
      </c>
      <c r="B42" s="1750">
        <v>2182717</v>
      </c>
      <c r="C42" s="1751">
        <v>454.2</v>
      </c>
      <c r="D42" s="1752">
        <v>278</v>
      </c>
      <c r="E42" s="1753">
        <v>208</v>
      </c>
      <c r="F42" s="1750">
        <v>2125369</v>
      </c>
      <c r="G42" s="1754">
        <v>0.97399999999999998</v>
      </c>
      <c r="H42" s="1753">
        <v>206</v>
      </c>
      <c r="I42" s="1750">
        <v>52609</v>
      </c>
      <c r="J42" s="1754">
        <v>2.4E-2</v>
      </c>
      <c r="K42" s="1753">
        <v>306</v>
      </c>
      <c r="L42" s="1750">
        <v>4739</v>
      </c>
      <c r="M42" s="1754">
        <v>2E-3</v>
      </c>
      <c r="N42" s="1755">
        <v>204</v>
      </c>
    </row>
    <row r="43" spans="1:14" s="1680" customFormat="1" ht="12" customHeight="1">
      <c r="A43" s="582">
        <f t="shared" si="0"/>
        <v>42259</v>
      </c>
      <c r="B43" s="1756">
        <v>2048926</v>
      </c>
      <c r="C43" s="1757">
        <v>430.2</v>
      </c>
      <c r="D43" s="1756">
        <v>280</v>
      </c>
      <c r="E43" s="1758">
        <v>210</v>
      </c>
      <c r="F43" s="1756">
        <v>1995584</v>
      </c>
      <c r="G43" s="1759">
        <v>0.97399999999999998</v>
      </c>
      <c r="H43" s="1758">
        <v>208</v>
      </c>
      <c r="I43" s="1756">
        <v>48855</v>
      </c>
      <c r="J43" s="1759">
        <v>2.4E-2</v>
      </c>
      <c r="K43" s="1758">
        <v>308</v>
      </c>
      <c r="L43" s="1756">
        <v>4487</v>
      </c>
      <c r="M43" s="1759">
        <v>2E-3</v>
      </c>
      <c r="N43" s="1760">
        <v>206</v>
      </c>
    </row>
    <row r="44" spans="1:14" ht="12" customHeight="1">
      <c r="A44" s="451">
        <f t="shared" si="0"/>
        <v>42266</v>
      </c>
      <c r="B44" s="1750">
        <v>2287187</v>
      </c>
      <c r="C44" s="1751">
        <v>479.4</v>
      </c>
      <c r="D44" s="1752">
        <v>280</v>
      </c>
      <c r="E44" s="1753">
        <v>210</v>
      </c>
      <c r="F44" s="1750">
        <v>2222614</v>
      </c>
      <c r="G44" s="1754">
        <v>0.97199999999999998</v>
      </c>
      <c r="H44" s="1753">
        <v>207</v>
      </c>
      <c r="I44" s="1750">
        <v>59477</v>
      </c>
      <c r="J44" s="1754">
        <v>2.5999999999999999E-2</v>
      </c>
      <c r="K44" s="1753">
        <v>308</v>
      </c>
      <c r="L44" s="1750">
        <v>5096</v>
      </c>
      <c r="M44" s="1754">
        <v>2E-3</v>
      </c>
      <c r="N44" s="1755">
        <v>202</v>
      </c>
    </row>
    <row r="45" spans="1:14" ht="12" customHeight="1">
      <c r="A45" s="451">
        <f t="shared" si="0"/>
        <v>42273</v>
      </c>
      <c r="B45" s="1750">
        <v>2282828</v>
      </c>
      <c r="C45" s="1751">
        <v>478.9</v>
      </c>
      <c r="D45" s="1752">
        <v>281</v>
      </c>
      <c r="E45" s="1753">
        <v>210</v>
      </c>
      <c r="F45" s="1750">
        <v>2217145</v>
      </c>
      <c r="G45" s="1754">
        <v>0.97099999999999997</v>
      </c>
      <c r="H45" s="1753">
        <v>207</v>
      </c>
      <c r="I45" s="1750">
        <v>59650</v>
      </c>
      <c r="J45" s="1754">
        <v>2.5999999999999999E-2</v>
      </c>
      <c r="K45" s="1753">
        <v>306</v>
      </c>
      <c r="L45" s="1750">
        <v>6033</v>
      </c>
      <c r="M45" s="1754">
        <v>3.0000000000000001E-3</v>
      </c>
      <c r="N45" s="1755">
        <v>201</v>
      </c>
    </row>
    <row r="46" spans="1:14" s="1680" customFormat="1" ht="12" customHeight="1">
      <c r="A46" s="560">
        <f t="shared" si="0"/>
        <v>42280</v>
      </c>
      <c r="B46" s="1761">
        <v>2268765</v>
      </c>
      <c r="C46" s="1762">
        <v>477.6</v>
      </c>
      <c r="D46" s="1761">
        <v>282</v>
      </c>
      <c r="E46" s="1763">
        <v>211</v>
      </c>
      <c r="F46" s="1761">
        <v>2208853</v>
      </c>
      <c r="G46" s="1764">
        <v>0.97399999999999998</v>
      </c>
      <c r="H46" s="1763">
        <v>208</v>
      </c>
      <c r="I46" s="1761">
        <v>54836</v>
      </c>
      <c r="J46" s="1764">
        <v>2.4E-2</v>
      </c>
      <c r="K46" s="1763">
        <v>311</v>
      </c>
      <c r="L46" s="1761">
        <v>5076</v>
      </c>
      <c r="M46" s="1764">
        <v>2E-3</v>
      </c>
      <c r="N46" s="1765">
        <v>202</v>
      </c>
    </row>
    <row r="47" spans="1:14" ht="12" customHeight="1">
      <c r="A47" s="444">
        <f t="shared" si="0"/>
        <v>42287</v>
      </c>
      <c r="B47" s="1766">
        <v>2292836</v>
      </c>
      <c r="C47" s="1767">
        <v>483.3</v>
      </c>
      <c r="D47" s="1766">
        <v>282</v>
      </c>
      <c r="E47" s="1768">
        <v>211</v>
      </c>
      <c r="F47" s="1766">
        <v>2230893</v>
      </c>
      <c r="G47" s="1769">
        <v>0.97299999999999998</v>
      </c>
      <c r="H47" s="1768">
        <v>208</v>
      </c>
      <c r="I47" s="1766">
        <v>56138</v>
      </c>
      <c r="J47" s="1769">
        <v>2.4E-2</v>
      </c>
      <c r="K47" s="1768">
        <v>312</v>
      </c>
      <c r="L47" s="1766">
        <v>5805</v>
      </c>
      <c r="M47" s="1769">
        <v>3.0000000000000001E-3</v>
      </c>
      <c r="N47" s="1770">
        <v>196</v>
      </c>
    </row>
    <row r="48" spans="1:14" s="1680" customFormat="1" ht="12" customHeight="1">
      <c r="A48" s="571">
        <f t="shared" si="0"/>
        <v>42294</v>
      </c>
      <c r="B48" s="1744">
        <v>2319184</v>
      </c>
      <c r="C48" s="1745">
        <v>491.1</v>
      </c>
      <c r="D48" s="1746">
        <v>283</v>
      </c>
      <c r="E48" s="1747">
        <v>212</v>
      </c>
      <c r="F48" s="1744">
        <v>2259072</v>
      </c>
      <c r="G48" s="1748">
        <v>0.97399999999999998</v>
      </c>
      <c r="H48" s="1747">
        <v>209</v>
      </c>
      <c r="I48" s="1744">
        <v>54909</v>
      </c>
      <c r="J48" s="1748">
        <v>2.4E-2</v>
      </c>
      <c r="K48" s="1747">
        <v>313</v>
      </c>
      <c r="L48" s="1744">
        <v>5203</v>
      </c>
      <c r="M48" s="1748">
        <v>2E-3</v>
      </c>
      <c r="N48" s="1749">
        <v>200</v>
      </c>
    </row>
    <row r="49" spans="1:15" ht="12" customHeight="1">
      <c r="A49" s="451">
        <f t="shared" si="0"/>
        <v>42301</v>
      </c>
      <c r="B49" s="1750">
        <v>2322058</v>
      </c>
      <c r="C49" s="1751">
        <v>492.9</v>
      </c>
      <c r="D49" s="1752">
        <v>284</v>
      </c>
      <c r="E49" s="1753">
        <v>212</v>
      </c>
      <c r="F49" s="1750">
        <v>2262666</v>
      </c>
      <c r="G49" s="1754">
        <v>0.97399999999999998</v>
      </c>
      <c r="H49" s="1753">
        <v>210</v>
      </c>
      <c r="I49" s="1750">
        <v>54346</v>
      </c>
      <c r="J49" s="1754">
        <v>2.3E-2</v>
      </c>
      <c r="K49" s="1753">
        <v>310</v>
      </c>
      <c r="L49" s="1750">
        <v>5046</v>
      </c>
      <c r="M49" s="1754">
        <v>2E-3</v>
      </c>
      <c r="N49" s="1755">
        <v>197</v>
      </c>
    </row>
    <row r="50" spans="1:15" s="1680" customFormat="1" ht="12" customHeight="1">
      <c r="A50" s="560">
        <f t="shared" si="0"/>
        <v>42308</v>
      </c>
      <c r="B50" s="1761">
        <v>2254337</v>
      </c>
      <c r="C50" s="1762">
        <v>479.8</v>
      </c>
      <c r="D50" s="1761">
        <v>285</v>
      </c>
      <c r="E50" s="1763">
        <v>213</v>
      </c>
      <c r="F50" s="1761">
        <v>2191860</v>
      </c>
      <c r="G50" s="1764">
        <v>0.97199999999999998</v>
      </c>
      <c r="H50" s="1763">
        <v>210</v>
      </c>
      <c r="I50" s="1761">
        <v>57497</v>
      </c>
      <c r="J50" s="1764">
        <v>2.5999999999999999E-2</v>
      </c>
      <c r="K50" s="1763">
        <v>310</v>
      </c>
      <c r="L50" s="1761">
        <v>4980</v>
      </c>
      <c r="M50" s="1764">
        <v>2E-3</v>
      </c>
      <c r="N50" s="1765">
        <v>201</v>
      </c>
    </row>
    <row r="51" spans="1:15" ht="12" customHeight="1">
      <c r="A51" s="444">
        <f t="shared" si="0"/>
        <v>42315</v>
      </c>
      <c r="B51" s="1766">
        <v>2362276</v>
      </c>
      <c r="C51" s="1767">
        <v>503.1</v>
      </c>
      <c r="D51" s="1766">
        <v>285</v>
      </c>
      <c r="E51" s="1768">
        <v>213</v>
      </c>
      <c r="F51" s="1766">
        <v>2305082</v>
      </c>
      <c r="G51" s="1769">
        <v>0.97599999999999998</v>
      </c>
      <c r="H51" s="1768">
        <v>211</v>
      </c>
      <c r="I51" s="1766">
        <v>52911</v>
      </c>
      <c r="J51" s="1769">
        <v>2.1999999999999999E-2</v>
      </c>
      <c r="K51" s="1768">
        <v>308</v>
      </c>
      <c r="L51" s="1766">
        <v>4283</v>
      </c>
      <c r="M51" s="1769">
        <v>2E-3</v>
      </c>
      <c r="N51" s="1770">
        <v>228</v>
      </c>
    </row>
    <row r="52" spans="1:15" ht="12" customHeight="1">
      <c r="A52" s="451">
        <f t="shared" si="0"/>
        <v>42322</v>
      </c>
      <c r="B52" s="1750">
        <v>2392687</v>
      </c>
      <c r="C52" s="1751">
        <v>512</v>
      </c>
      <c r="D52" s="1752">
        <v>287</v>
      </c>
      <c r="E52" s="1753">
        <v>214</v>
      </c>
      <c r="F52" s="1750">
        <v>2329249</v>
      </c>
      <c r="G52" s="1754">
        <v>0.97299999999999998</v>
      </c>
      <c r="H52" s="1753">
        <v>212</v>
      </c>
      <c r="I52" s="1750">
        <v>58877</v>
      </c>
      <c r="J52" s="1754">
        <v>2.5000000000000001E-2</v>
      </c>
      <c r="K52" s="1753">
        <v>312</v>
      </c>
      <c r="L52" s="1750">
        <v>4561</v>
      </c>
      <c r="M52" s="1754">
        <v>2E-3</v>
      </c>
      <c r="N52" s="1755">
        <v>235</v>
      </c>
    </row>
    <row r="53" spans="1:15" ht="12" customHeight="1">
      <c r="A53" s="451">
        <f t="shared" si="0"/>
        <v>42329</v>
      </c>
      <c r="B53" s="1750">
        <v>2394262</v>
      </c>
      <c r="C53" s="1745">
        <v>510.8</v>
      </c>
      <c r="D53" s="1752">
        <v>286</v>
      </c>
      <c r="E53" s="1753">
        <v>213</v>
      </c>
      <c r="F53" s="1750">
        <v>2331594</v>
      </c>
      <c r="G53" s="1754">
        <v>0.97399999999999998</v>
      </c>
      <c r="H53" s="1753">
        <v>211</v>
      </c>
      <c r="I53" s="1744">
        <v>59113</v>
      </c>
      <c r="J53" s="1754">
        <v>2.5000000000000001E-2</v>
      </c>
      <c r="K53" s="1753">
        <v>312</v>
      </c>
      <c r="L53" s="1750">
        <v>3555</v>
      </c>
      <c r="M53" s="1754">
        <v>1E-3</v>
      </c>
      <c r="N53" s="1755">
        <v>237</v>
      </c>
    </row>
    <row r="54" spans="1:15" ht="12" customHeight="1">
      <c r="A54" s="576">
        <f t="shared" si="0"/>
        <v>42336</v>
      </c>
      <c r="B54" s="1771">
        <v>2110281</v>
      </c>
      <c r="C54" s="1772">
        <v>449.3</v>
      </c>
      <c r="D54" s="1771">
        <v>285</v>
      </c>
      <c r="E54" s="1773">
        <v>213</v>
      </c>
      <c r="F54" s="1771">
        <v>2069474</v>
      </c>
      <c r="G54" s="1774">
        <v>0.98099999999999998</v>
      </c>
      <c r="H54" s="1773">
        <v>211</v>
      </c>
      <c r="I54" s="1771">
        <v>37240</v>
      </c>
      <c r="J54" s="1774">
        <v>1.7999999999999999E-2</v>
      </c>
      <c r="K54" s="1773">
        <v>307</v>
      </c>
      <c r="L54" s="1771">
        <v>3567</v>
      </c>
      <c r="M54" s="1774">
        <v>2E-3</v>
      </c>
      <c r="N54" s="1775">
        <v>218</v>
      </c>
    </row>
    <row r="55" spans="1:15" s="1680" customFormat="1" ht="12" customHeight="1">
      <c r="A55" s="582">
        <f t="shared" si="0"/>
        <v>42343</v>
      </c>
      <c r="B55" s="1756">
        <v>2423443</v>
      </c>
      <c r="C55" s="1757">
        <v>518.70000000000005</v>
      </c>
      <c r="D55" s="1756">
        <v>286</v>
      </c>
      <c r="E55" s="1758">
        <v>214</v>
      </c>
      <c r="F55" s="1756">
        <v>2360640</v>
      </c>
      <c r="G55" s="1759">
        <v>0.97399999999999998</v>
      </c>
      <c r="H55" s="1758">
        <v>212</v>
      </c>
      <c r="I55" s="1756">
        <v>57538</v>
      </c>
      <c r="J55" s="1759">
        <v>2.4E-2</v>
      </c>
      <c r="K55" s="1758">
        <v>311</v>
      </c>
      <c r="L55" s="1756">
        <v>5265</v>
      </c>
      <c r="M55" s="1759">
        <v>2E-3</v>
      </c>
      <c r="N55" s="1760">
        <v>238</v>
      </c>
    </row>
    <row r="56" spans="1:15" ht="12" customHeight="1">
      <c r="A56" s="451">
        <f t="shared" si="0"/>
        <v>42350</v>
      </c>
      <c r="B56" s="1750">
        <v>2429715</v>
      </c>
      <c r="C56" s="1751">
        <v>518.79999999999995</v>
      </c>
      <c r="D56" s="1752">
        <v>286</v>
      </c>
      <c r="E56" s="1753">
        <v>214</v>
      </c>
      <c r="F56" s="1750">
        <v>2364014</v>
      </c>
      <c r="G56" s="1754">
        <v>0.97299999999999998</v>
      </c>
      <c r="H56" s="1753">
        <v>211</v>
      </c>
      <c r="I56" s="1750">
        <v>60561</v>
      </c>
      <c r="J56" s="1754">
        <v>2.5000000000000001E-2</v>
      </c>
      <c r="K56" s="1753">
        <v>312</v>
      </c>
      <c r="L56" s="1750">
        <v>5140</v>
      </c>
      <c r="M56" s="1754">
        <v>2E-3</v>
      </c>
      <c r="N56" s="1755">
        <v>230</v>
      </c>
    </row>
    <row r="57" spans="1:15" s="1680" customFormat="1" ht="12" customHeight="1">
      <c r="A57" s="571">
        <f t="shared" si="0"/>
        <v>42357</v>
      </c>
      <c r="B57" s="1744">
        <v>2498954</v>
      </c>
      <c r="C57" s="1745">
        <v>531.70000000000005</v>
      </c>
      <c r="D57" s="1746">
        <v>285</v>
      </c>
      <c r="E57" s="1747">
        <v>213</v>
      </c>
      <c r="F57" s="1744">
        <v>2430211</v>
      </c>
      <c r="G57" s="1748">
        <v>0.97199999999999998</v>
      </c>
      <c r="H57" s="1747">
        <v>210</v>
      </c>
      <c r="I57" s="1744">
        <v>63120</v>
      </c>
      <c r="J57" s="1748">
        <v>2.5000000000000001E-2</v>
      </c>
      <c r="K57" s="1747">
        <v>312</v>
      </c>
      <c r="L57" s="1744">
        <v>5623</v>
      </c>
      <c r="M57" s="1748">
        <v>2E-3</v>
      </c>
      <c r="N57" s="1749">
        <v>221</v>
      </c>
    </row>
    <row r="58" spans="1:15" s="1680" customFormat="1" ht="12" customHeight="1">
      <c r="A58" s="571">
        <f t="shared" si="0"/>
        <v>42364</v>
      </c>
      <c r="B58" s="1744">
        <v>1699162</v>
      </c>
      <c r="C58" s="1745">
        <v>360.1</v>
      </c>
      <c r="D58" s="1746">
        <v>283</v>
      </c>
      <c r="E58" s="1747">
        <v>212</v>
      </c>
      <c r="F58" s="1744">
        <v>1656419</v>
      </c>
      <c r="G58" s="1748">
        <v>0.97499999999999998</v>
      </c>
      <c r="H58" s="1747">
        <v>210</v>
      </c>
      <c r="I58" s="1744">
        <v>39240</v>
      </c>
      <c r="J58" s="1748">
        <v>2.3E-2</v>
      </c>
      <c r="K58" s="1747">
        <v>309</v>
      </c>
      <c r="L58" s="1744">
        <v>3503</v>
      </c>
      <c r="M58" s="1748">
        <v>2E-3</v>
      </c>
      <c r="N58" s="1749">
        <v>190</v>
      </c>
    </row>
    <row r="59" spans="1:15" ht="12" customHeight="1">
      <c r="A59" s="571">
        <f t="shared" si="0"/>
        <v>42371</v>
      </c>
      <c r="B59" s="1776">
        <v>2037826</v>
      </c>
      <c r="C59" s="1777">
        <v>436.4</v>
      </c>
      <c r="D59" s="1750">
        <v>286</v>
      </c>
      <c r="E59" s="1753">
        <v>214</v>
      </c>
      <c r="F59" s="1750">
        <v>1993357</v>
      </c>
      <c r="G59" s="1778">
        <v>0.97799999999999998</v>
      </c>
      <c r="H59" s="1753">
        <v>212</v>
      </c>
      <c r="I59" s="1750">
        <v>40309</v>
      </c>
      <c r="J59" s="1778">
        <v>0.02</v>
      </c>
      <c r="K59" s="1753">
        <v>309</v>
      </c>
      <c r="L59" s="1750">
        <v>4160</v>
      </c>
      <c r="M59" s="1778">
        <v>2E-3</v>
      </c>
      <c r="N59" s="1779">
        <v>214</v>
      </c>
      <c r="O59" s="1675"/>
    </row>
    <row r="60" spans="1:15" ht="6" customHeight="1">
      <c r="A60" s="1780"/>
      <c r="B60" s="1781"/>
      <c r="C60" s="1782"/>
      <c r="D60" s="1781"/>
      <c r="E60" s="1781"/>
      <c r="F60" s="1781"/>
      <c r="G60" s="1783"/>
      <c r="H60" s="1781"/>
      <c r="I60" s="1781"/>
      <c r="J60" s="1783"/>
      <c r="K60" s="1781"/>
      <c r="L60" s="1781"/>
      <c r="M60" s="1783"/>
      <c r="N60" s="1784"/>
    </row>
    <row r="61" spans="1:15" ht="12" customHeight="1">
      <c r="A61" s="1785">
        <v>2015</v>
      </c>
      <c r="B61" s="1786">
        <f>SUM(B7:B59)</f>
        <v>116215008</v>
      </c>
      <c r="C61" s="1786">
        <f>SUM(C7:C59)</f>
        <v>24700.199999999997</v>
      </c>
      <c r="D61" s="1786">
        <f>AVERAGE(D7:D59)</f>
        <v>283.45283018867923</v>
      </c>
      <c r="E61" s="1787">
        <f>AVERAGE(E7:E59)</f>
        <v>212.64150943396226</v>
      </c>
      <c r="F61" s="1786">
        <f>SUM(F7:F59)</f>
        <v>113051344</v>
      </c>
      <c r="G61" s="1788">
        <f>AVERAGE(G7:G59)</f>
        <v>0.97277358490566002</v>
      </c>
      <c r="H61" s="1787">
        <f>AVERAGE(H7:H59)</f>
        <v>210.15094339622641</v>
      </c>
      <c r="I61" s="1786">
        <f>SUM(I7:I59)</f>
        <v>2884143</v>
      </c>
      <c r="J61" s="1788">
        <f>AVERAGE(J7:J59)</f>
        <v>2.4849056603773588E-2</v>
      </c>
      <c r="K61" s="1787">
        <f>AVERAGE(K7:K59)</f>
        <v>309.30188679245282</v>
      </c>
      <c r="L61" s="1786">
        <f>SUM(L7:L59)</f>
        <v>279521</v>
      </c>
      <c r="M61" s="1788">
        <f>AVERAGE(M7:M59)</f>
        <v>2.7924528301886808E-3</v>
      </c>
      <c r="N61" s="1786">
        <f>AVERAGE(N7:N59)</f>
        <v>207.47169811320754</v>
      </c>
    </row>
    <row r="62" spans="1:15" ht="12" customHeight="1">
      <c r="A62" s="1785">
        <v>2014</v>
      </c>
      <c r="B62" s="1786">
        <v>105685033</v>
      </c>
      <c r="C62" s="1786">
        <v>22613.499999999996</v>
      </c>
      <c r="D62" s="1786">
        <v>285.11538461538464</v>
      </c>
      <c r="E62" s="1787">
        <v>214.01923076923077</v>
      </c>
      <c r="F62" s="1786">
        <v>102616322</v>
      </c>
      <c r="G62" s="1788">
        <v>0.97059615384615339</v>
      </c>
      <c r="H62" s="1787">
        <v>211.65384615384616</v>
      </c>
      <c r="I62" s="1786">
        <v>2772302</v>
      </c>
      <c r="J62" s="1788">
        <v>2.6173076923076927E-2</v>
      </c>
      <c r="K62" s="1787">
        <v>304.71153846153845</v>
      </c>
      <c r="L62" s="1786">
        <v>336409</v>
      </c>
      <c r="M62" s="1788">
        <v>3.1730769230769247E-3</v>
      </c>
      <c r="N62" s="1786">
        <v>204.57692307692307</v>
      </c>
    </row>
    <row r="63" spans="1:15" ht="12" customHeight="1">
      <c r="A63" s="1789" t="s">
        <v>432</v>
      </c>
      <c r="B63" s="1790"/>
      <c r="C63" s="1791"/>
      <c r="D63" s="1790"/>
      <c r="E63" s="1791"/>
      <c r="F63" s="1790"/>
      <c r="G63" s="1791"/>
      <c r="H63" s="1792"/>
      <c r="I63" s="1790"/>
      <c r="J63" s="1792"/>
      <c r="K63" s="1793"/>
      <c r="L63" s="1793"/>
      <c r="M63" s="1793"/>
      <c r="N63" s="1794" t="s">
        <v>449</v>
      </c>
    </row>
    <row r="64" spans="1:15" ht="9.9499999999999993" customHeight="1">
      <c r="A64" s="1795"/>
      <c r="B64" s="1796"/>
      <c r="C64" s="1797"/>
      <c r="D64" s="1796"/>
      <c r="E64" s="1797"/>
      <c r="F64" s="1796"/>
      <c r="G64" s="1797"/>
      <c r="H64" s="1796"/>
      <c r="I64" s="1796"/>
      <c r="J64" s="1798"/>
      <c r="K64" s="1798"/>
      <c r="L64" s="1798"/>
      <c r="M64" s="1798"/>
      <c r="N64" s="1798"/>
    </row>
    <row r="65" spans="1:14" ht="15.75">
      <c r="A65"/>
      <c r="B65"/>
      <c r="C65"/>
      <c r="D65"/>
      <c r="E65"/>
      <c r="F65"/>
      <c r="G65"/>
      <c r="H65"/>
      <c r="I65"/>
      <c r="J65"/>
      <c r="K65"/>
      <c r="L65"/>
      <c r="M65"/>
      <c r="N65"/>
    </row>
    <row r="66" spans="1:14" ht="15.75">
      <c r="A66"/>
      <c r="B66"/>
      <c r="C66"/>
      <c r="D66"/>
      <c r="E66"/>
      <c r="F66"/>
      <c r="G66"/>
      <c r="H66"/>
      <c r="I66"/>
      <c r="J66"/>
      <c r="K66"/>
      <c r="L66"/>
      <c r="M66"/>
      <c r="N66"/>
    </row>
    <row r="67" spans="1:14" ht="15.75">
      <c r="A67"/>
      <c r="B67"/>
      <c r="C67"/>
      <c r="D67"/>
      <c r="E67"/>
      <c r="F67"/>
      <c r="G67"/>
      <c r="H67"/>
      <c r="I67"/>
      <c r="J67"/>
      <c r="K67"/>
      <c r="L67"/>
      <c r="M67"/>
      <c r="N67"/>
    </row>
    <row r="68" spans="1:14" ht="15.75">
      <c r="A68"/>
      <c r="B68"/>
      <c r="C68"/>
      <c r="D68"/>
      <c r="E68"/>
      <c r="F68"/>
      <c r="G68"/>
      <c r="H68"/>
      <c r="I68"/>
      <c r="J68"/>
      <c r="K68"/>
      <c r="L68"/>
      <c r="M68"/>
      <c r="N68"/>
    </row>
    <row r="69" spans="1:14" ht="15.75">
      <c r="A69"/>
      <c r="B69"/>
      <c r="C69"/>
      <c r="D69"/>
      <c r="E69"/>
      <c r="F69"/>
      <c r="G69"/>
      <c r="H69"/>
      <c r="I69"/>
      <c r="J69"/>
      <c r="K69"/>
      <c r="L69"/>
      <c r="M69"/>
      <c r="N69"/>
    </row>
    <row r="70" spans="1:14" ht="15.75">
      <c r="A70"/>
      <c r="B70"/>
      <c r="C70"/>
      <c r="D70"/>
      <c r="E70"/>
      <c r="F70"/>
      <c r="G70"/>
      <c r="H70"/>
      <c r="I70"/>
      <c r="J70"/>
      <c r="K70"/>
      <c r="L70"/>
      <c r="M70"/>
      <c r="N70"/>
    </row>
    <row r="71" spans="1:14" ht="15.75">
      <c r="A71"/>
      <c r="B71"/>
      <c r="C71"/>
      <c r="D71"/>
      <c r="E71"/>
      <c r="F71"/>
      <c r="G71"/>
      <c r="H71"/>
      <c r="I71"/>
      <c r="J71"/>
      <c r="K71"/>
      <c r="L71"/>
      <c r="M71"/>
      <c r="N71"/>
    </row>
    <row r="72" spans="1:14" ht="15.75">
      <c r="A72"/>
      <c r="B72"/>
      <c r="C72"/>
      <c r="D72"/>
      <c r="E72"/>
      <c r="F72"/>
      <c r="G72"/>
      <c r="H72"/>
      <c r="I72"/>
      <c r="J72"/>
      <c r="K72"/>
      <c r="L72"/>
      <c r="M72"/>
      <c r="N72"/>
    </row>
    <row r="73" spans="1:14" ht="15.75">
      <c r="A73"/>
      <c r="B73"/>
      <c r="C73"/>
      <c r="D73"/>
      <c r="E73"/>
      <c r="F73"/>
      <c r="G73"/>
      <c r="H73"/>
      <c r="I73"/>
      <c r="J73"/>
      <c r="K73"/>
      <c r="L73"/>
      <c r="M73"/>
      <c r="N73"/>
    </row>
    <row r="74" spans="1:14" ht="15.75">
      <c r="A74"/>
      <c r="B74"/>
      <c r="C74"/>
      <c r="D74"/>
      <c r="E74"/>
      <c r="F74"/>
      <c r="G74"/>
      <c r="H74"/>
      <c r="I74"/>
      <c r="J74"/>
      <c r="K74"/>
      <c r="L74"/>
      <c r="M74"/>
      <c r="N74"/>
    </row>
    <row r="75" spans="1:14" ht="15.75">
      <c r="A75"/>
      <c r="B75"/>
      <c r="C75"/>
      <c r="D75"/>
      <c r="E75"/>
      <c r="F75"/>
      <c r="G75"/>
      <c r="H75"/>
      <c r="I75"/>
      <c r="J75"/>
      <c r="K75"/>
      <c r="L75"/>
      <c r="M75"/>
      <c r="N75"/>
    </row>
    <row r="76" spans="1:14" ht="15.75">
      <c r="A76"/>
      <c r="B76"/>
      <c r="C76"/>
      <c r="D76"/>
      <c r="E76"/>
      <c r="F76"/>
      <c r="G76"/>
      <c r="H76"/>
      <c r="I76"/>
      <c r="J76"/>
      <c r="K76"/>
      <c r="L76"/>
      <c r="M76"/>
      <c r="N76"/>
    </row>
    <row r="77" spans="1:14" ht="15.75">
      <c r="A77"/>
      <c r="B77"/>
      <c r="C77"/>
      <c r="D77"/>
      <c r="E77"/>
      <c r="F77"/>
      <c r="G77"/>
      <c r="H77"/>
      <c r="I77"/>
      <c r="J77"/>
      <c r="K77"/>
      <c r="L77"/>
      <c r="M77"/>
      <c r="N77"/>
    </row>
    <row r="78" spans="1:14" ht="15.75">
      <c r="A78"/>
      <c r="B78"/>
      <c r="C78"/>
      <c r="D78"/>
      <c r="E78"/>
      <c r="F78"/>
      <c r="G78"/>
      <c r="H78"/>
      <c r="I78"/>
      <c r="J78"/>
      <c r="K78"/>
      <c r="L78"/>
      <c r="M78"/>
      <c r="N78"/>
    </row>
    <row r="79" spans="1:14" ht="15.75">
      <c r="A79"/>
      <c r="B79"/>
      <c r="C79"/>
      <c r="D79"/>
      <c r="E79"/>
      <c r="F79"/>
      <c r="G79"/>
      <c r="H79"/>
      <c r="I79"/>
      <c r="J79"/>
      <c r="K79"/>
      <c r="L79"/>
      <c r="M79"/>
      <c r="N79"/>
    </row>
    <row r="80" spans="1:14" ht="15.75">
      <c r="A80"/>
      <c r="B80"/>
      <c r="C80"/>
      <c r="D80"/>
      <c r="E80"/>
      <c r="F80"/>
      <c r="G80"/>
      <c r="H80"/>
      <c r="I80"/>
      <c r="J80"/>
      <c r="K80"/>
      <c r="L80"/>
      <c r="M80"/>
      <c r="N80"/>
    </row>
    <row r="81" spans="1:14" ht="15.75">
      <c r="A81"/>
      <c r="B81"/>
      <c r="C81"/>
      <c r="D81"/>
      <c r="E81"/>
      <c r="F81"/>
      <c r="G81"/>
      <c r="H81"/>
      <c r="I81"/>
      <c r="J81"/>
      <c r="K81"/>
      <c r="L81"/>
      <c r="M81"/>
      <c r="N81"/>
    </row>
  </sheetData>
  <pageMargins left="0.7" right="0.45" top="0.75" bottom="0.5" header="0.3" footer="0.3"/>
  <pageSetup scale="90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S115"/>
  <sheetViews>
    <sheetView zoomScaleNormal="100" workbookViewId="0"/>
  </sheetViews>
  <sheetFormatPr defaultColWidth="11.7109375" defaultRowHeight="15"/>
  <cols>
    <col min="1" max="1" width="6.7109375" style="627" customWidth="1"/>
    <col min="2" max="2" width="9.140625" style="627" customWidth="1"/>
    <col min="3" max="4" width="7.28515625" style="627" customWidth="1"/>
    <col min="5" max="5" width="8.42578125" style="627" customWidth="1"/>
    <col min="6" max="13" width="7.5703125" style="627" customWidth="1"/>
    <col min="14" max="16" width="5.7109375" style="627" customWidth="1"/>
    <col min="17" max="17" width="6.85546875" style="627" customWidth="1"/>
    <col min="18" max="19" width="5.7109375" style="627" customWidth="1"/>
    <col min="20" max="20" width="6.85546875" style="627" customWidth="1"/>
    <col min="21" max="21" width="5.7109375" style="627" customWidth="1"/>
    <col min="22" max="22" width="8.140625" style="627" customWidth="1"/>
    <col min="23" max="253" width="11.7109375" style="627" customWidth="1"/>
    <col min="254" max="256" width="11.7109375" style="684"/>
    <col min="257" max="257" width="6.7109375" style="684" customWidth="1"/>
    <col min="258" max="258" width="9.140625" style="684" customWidth="1"/>
    <col min="259" max="260" width="7.28515625" style="684" customWidth="1"/>
    <col min="261" max="261" width="8.42578125" style="684" customWidth="1"/>
    <col min="262" max="269" width="7.5703125" style="684" customWidth="1"/>
    <col min="270" max="272" width="5.7109375" style="684" customWidth="1"/>
    <col min="273" max="273" width="6.85546875" style="684" customWidth="1"/>
    <col min="274" max="275" width="5.7109375" style="684" customWidth="1"/>
    <col min="276" max="276" width="6.85546875" style="684" customWidth="1"/>
    <col min="277" max="277" width="5.7109375" style="684" customWidth="1"/>
    <col min="278" max="278" width="8.140625" style="684" customWidth="1"/>
    <col min="279" max="509" width="11.7109375" style="684" customWidth="1"/>
    <col min="510" max="512" width="11.7109375" style="684"/>
    <col min="513" max="513" width="6.7109375" style="684" customWidth="1"/>
    <col min="514" max="514" width="9.140625" style="684" customWidth="1"/>
    <col min="515" max="516" width="7.28515625" style="684" customWidth="1"/>
    <col min="517" max="517" width="8.42578125" style="684" customWidth="1"/>
    <col min="518" max="525" width="7.5703125" style="684" customWidth="1"/>
    <col min="526" max="528" width="5.7109375" style="684" customWidth="1"/>
    <col min="529" max="529" width="6.85546875" style="684" customWidth="1"/>
    <col min="530" max="531" width="5.7109375" style="684" customWidth="1"/>
    <col min="532" max="532" width="6.85546875" style="684" customWidth="1"/>
    <col min="533" max="533" width="5.7109375" style="684" customWidth="1"/>
    <col min="534" max="534" width="8.140625" style="684" customWidth="1"/>
    <col min="535" max="765" width="11.7109375" style="684" customWidth="1"/>
    <col min="766" max="768" width="11.7109375" style="684"/>
    <col min="769" max="769" width="6.7109375" style="684" customWidth="1"/>
    <col min="770" max="770" width="9.140625" style="684" customWidth="1"/>
    <col min="771" max="772" width="7.28515625" style="684" customWidth="1"/>
    <col min="773" max="773" width="8.42578125" style="684" customWidth="1"/>
    <col min="774" max="781" width="7.5703125" style="684" customWidth="1"/>
    <col min="782" max="784" width="5.7109375" style="684" customWidth="1"/>
    <col min="785" max="785" width="6.85546875" style="684" customWidth="1"/>
    <col min="786" max="787" width="5.7109375" style="684" customWidth="1"/>
    <col min="788" max="788" width="6.85546875" style="684" customWidth="1"/>
    <col min="789" max="789" width="5.7109375" style="684" customWidth="1"/>
    <col min="790" max="790" width="8.140625" style="684" customWidth="1"/>
    <col min="791" max="1021" width="11.7109375" style="684" customWidth="1"/>
    <col min="1022" max="1024" width="11.7109375" style="684"/>
    <col min="1025" max="1025" width="6.7109375" style="684" customWidth="1"/>
    <col min="1026" max="1026" width="9.140625" style="684" customWidth="1"/>
    <col min="1027" max="1028" width="7.28515625" style="684" customWidth="1"/>
    <col min="1029" max="1029" width="8.42578125" style="684" customWidth="1"/>
    <col min="1030" max="1037" width="7.5703125" style="684" customWidth="1"/>
    <col min="1038" max="1040" width="5.7109375" style="684" customWidth="1"/>
    <col min="1041" max="1041" width="6.85546875" style="684" customWidth="1"/>
    <col min="1042" max="1043" width="5.7109375" style="684" customWidth="1"/>
    <col min="1044" max="1044" width="6.85546875" style="684" customWidth="1"/>
    <col min="1045" max="1045" width="5.7109375" style="684" customWidth="1"/>
    <col min="1046" max="1046" width="8.140625" style="684" customWidth="1"/>
    <col min="1047" max="1277" width="11.7109375" style="684" customWidth="1"/>
    <col min="1278" max="1280" width="11.7109375" style="684"/>
    <col min="1281" max="1281" width="6.7109375" style="684" customWidth="1"/>
    <col min="1282" max="1282" width="9.140625" style="684" customWidth="1"/>
    <col min="1283" max="1284" width="7.28515625" style="684" customWidth="1"/>
    <col min="1285" max="1285" width="8.42578125" style="684" customWidth="1"/>
    <col min="1286" max="1293" width="7.5703125" style="684" customWidth="1"/>
    <col min="1294" max="1296" width="5.7109375" style="684" customWidth="1"/>
    <col min="1297" max="1297" width="6.85546875" style="684" customWidth="1"/>
    <col min="1298" max="1299" width="5.7109375" style="684" customWidth="1"/>
    <col min="1300" max="1300" width="6.85546875" style="684" customWidth="1"/>
    <col min="1301" max="1301" width="5.7109375" style="684" customWidth="1"/>
    <col min="1302" max="1302" width="8.140625" style="684" customWidth="1"/>
    <col min="1303" max="1533" width="11.7109375" style="684" customWidth="1"/>
    <col min="1534" max="1536" width="11.7109375" style="684"/>
    <col min="1537" max="1537" width="6.7109375" style="684" customWidth="1"/>
    <col min="1538" max="1538" width="9.140625" style="684" customWidth="1"/>
    <col min="1539" max="1540" width="7.28515625" style="684" customWidth="1"/>
    <col min="1541" max="1541" width="8.42578125" style="684" customWidth="1"/>
    <col min="1542" max="1549" width="7.5703125" style="684" customWidth="1"/>
    <col min="1550" max="1552" width="5.7109375" style="684" customWidth="1"/>
    <col min="1553" max="1553" width="6.85546875" style="684" customWidth="1"/>
    <col min="1554" max="1555" width="5.7109375" style="684" customWidth="1"/>
    <col min="1556" max="1556" width="6.85546875" style="684" customWidth="1"/>
    <col min="1557" max="1557" width="5.7109375" style="684" customWidth="1"/>
    <col min="1558" max="1558" width="8.140625" style="684" customWidth="1"/>
    <col min="1559" max="1789" width="11.7109375" style="684" customWidth="1"/>
    <col min="1790" max="1792" width="11.7109375" style="684"/>
    <col min="1793" max="1793" width="6.7109375" style="684" customWidth="1"/>
    <col min="1794" max="1794" width="9.140625" style="684" customWidth="1"/>
    <col min="1795" max="1796" width="7.28515625" style="684" customWidth="1"/>
    <col min="1797" max="1797" width="8.42578125" style="684" customWidth="1"/>
    <col min="1798" max="1805" width="7.5703125" style="684" customWidth="1"/>
    <col min="1806" max="1808" width="5.7109375" style="684" customWidth="1"/>
    <col min="1809" max="1809" width="6.85546875" style="684" customWidth="1"/>
    <col min="1810" max="1811" width="5.7109375" style="684" customWidth="1"/>
    <col min="1812" max="1812" width="6.85546875" style="684" customWidth="1"/>
    <col min="1813" max="1813" width="5.7109375" style="684" customWidth="1"/>
    <col min="1814" max="1814" width="8.140625" style="684" customWidth="1"/>
    <col min="1815" max="2045" width="11.7109375" style="684" customWidth="1"/>
    <col min="2046" max="2048" width="11.7109375" style="684"/>
    <col min="2049" max="2049" width="6.7109375" style="684" customWidth="1"/>
    <col min="2050" max="2050" width="9.140625" style="684" customWidth="1"/>
    <col min="2051" max="2052" width="7.28515625" style="684" customWidth="1"/>
    <col min="2053" max="2053" width="8.42578125" style="684" customWidth="1"/>
    <col min="2054" max="2061" width="7.5703125" style="684" customWidth="1"/>
    <col min="2062" max="2064" width="5.7109375" style="684" customWidth="1"/>
    <col min="2065" max="2065" width="6.85546875" style="684" customWidth="1"/>
    <col min="2066" max="2067" width="5.7109375" style="684" customWidth="1"/>
    <col min="2068" max="2068" width="6.85546875" style="684" customWidth="1"/>
    <col min="2069" max="2069" width="5.7109375" style="684" customWidth="1"/>
    <col min="2070" max="2070" width="8.140625" style="684" customWidth="1"/>
    <col min="2071" max="2301" width="11.7109375" style="684" customWidth="1"/>
    <col min="2302" max="2304" width="11.7109375" style="684"/>
    <col min="2305" max="2305" width="6.7109375" style="684" customWidth="1"/>
    <col min="2306" max="2306" width="9.140625" style="684" customWidth="1"/>
    <col min="2307" max="2308" width="7.28515625" style="684" customWidth="1"/>
    <col min="2309" max="2309" width="8.42578125" style="684" customWidth="1"/>
    <col min="2310" max="2317" width="7.5703125" style="684" customWidth="1"/>
    <col min="2318" max="2320" width="5.7109375" style="684" customWidth="1"/>
    <col min="2321" max="2321" width="6.85546875" style="684" customWidth="1"/>
    <col min="2322" max="2323" width="5.7109375" style="684" customWidth="1"/>
    <col min="2324" max="2324" width="6.85546875" style="684" customWidth="1"/>
    <col min="2325" max="2325" width="5.7109375" style="684" customWidth="1"/>
    <col min="2326" max="2326" width="8.140625" style="684" customWidth="1"/>
    <col min="2327" max="2557" width="11.7109375" style="684" customWidth="1"/>
    <col min="2558" max="2560" width="11.7109375" style="684"/>
    <col min="2561" max="2561" width="6.7109375" style="684" customWidth="1"/>
    <col min="2562" max="2562" width="9.140625" style="684" customWidth="1"/>
    <col min="2563" max="2564" width="7.28515625" style="684" customWidth="1"/>
    <col min="2565" max="2565" width="8.42578125" style="684" customWidth="1"/>
    <col min="2566" max="2573" width="7.5703125" style="684" customWidth="1"/>
    <col min="2574" max="2576" width="5.7109375" style="684" customWidth="1"/>
    <col min="2577" max="2577" width="6.85546875" style="684" customWidth="1"/>
    <col min="2578" max="2579" width="5.7109375" style="684" customWidth="1"/>
    <col min="2580" max="2580" width="6.85546875" style="684" customWidth="1"/>
    <col min="2581" max="2581" width="5.7109375" style="684" customWidth="1"/>
    <col min="2582" max="2582" width="8.140625" style="684" customWidth="1"/>
    <col min="2583" max="2813" width="11.7109375" style="684" customWidth="1"/>
    <col min="2814" max="2816" width="11.7109375" style="684"/>
    <col min="2817" max="2817" width="6.7109375" style="684" customWidth="1"/>
    <col min="2818" max="2818" width="9.140625" style="684" customWidth="1"/>
    <col min="2819" max="2820" width="7.28515625" style="684" customWidth="1"/>
    <col min="2821" max="2821" width="8.42578125" style="684" customWidth="1"/>
    <col min="2822" max="2829" width="7.5703125" style="684" customWidth="1"/>
    <col min="2830" max="2832" width="5.7109375" style="684" customWidth="1"/>
    <col min="2833" max="2833" width="6.85546875" style="684" customWidth="1"/>
    <col min="2834" max="2835" width="5.7109375" style="684" customWidth="1"/>
    <col min="2836" max="2836" width="6.85546875" style="684" customWidth="1"/>
    <col min="2837" max="2837" width="5.7109375" style="684" customWidth="1"/>
    <col min="2838" max="2838" width="8.140625" style="684" customWidth="1"/>
    <col min="2839" max="3069" width="11.7109375" style="684" customWidth="1"/>
    <col min="3070" max="3072" width="11.7109375" style="684"/>
    <col min="3073" max="3073" width="6.7109375" style="684" customWidth="1"/>
    <col min="3074" max="3074" width="9.140625" style="684" customWidth="1"/>
    <col min="3075" max="3076" width="7.28515625" style="684" customWidth="1"/>
    <col min="3077" max="3077" width="8.42578125" style="684" customWidth="1"/>
    <col min="3078" max="3085" width="7.5703125" style="684" customWidth="1"/>
    <col min="3086" max="3088" width="5.7109375" style="684" customWidth="1"/>
    <col min="3089" max="3089" width="6.85546875" style="684" customWidth="1"/>
    <col min="3090" max="3091" width="5.7109375" style="684" customWidth="1"/>
    <col min="3092" max="3092" width="6.85546875" style="684" customWidth="1"/>
    <col min="3093" max="3093" width="5.7109375" style="684" customWidth="1"/>
    <col min="3094" max="3094" width="8.140625" style="684" customWidth="1"/>
    <col min="3095" max="3325" width="11.7109375" style="684" customWidth="1"/>
    <col min="3326" max="3328" width="11.7109375" style="684"/>
    <col min="3329" max="3329" width="6.7109375" style="684" customWidth="1"/>
    <col min="3330" max="3330" width="9.140625" style="684" customWidth="1"/>
    <col min="3331" max="3332" width="7.28515625" style="684" customWidth="1"/>
    <col min="3333" max="3333" width="8.42578125" style="684" customWidth="1"/>
    <col min="3334" max="3341" width="7.5703125" style="684" customWidth="1"/>
    <col min="3342" max="3344" width="5.7109375" style="684" customWidth="1"/>
    <col min="3345" max="3345" width="6.85546875" style="684" customWidth="1"/>
    <col min="3346" max="3347" width="5.7109375" style="684" customWidth="1"/>
    <col min="3348" max="3348" width="6.85546875" style="684" customWidth="1"/>
    <col min="3349" max="3349" width="5.7109375" style="684" customWidth="1"/>
    <col min="3350" max="3350" width="8.140625" style="684" customWidth="1"/>
    <col min="3351" max="3581" width="11.7109375" style="684" customWidth="1"/>
    <col min="3582" max="3584" width="11.7109375" style="684"/>
    <col min="3585" max="3585" width="6.7109375" style="684" customWidth="1"/>
    <col min="3586" max="3586" width="9.140625" style="684" customWidth="1"/>
    <col min="3587" max="3588" width="7.28515625" style="684" customWidth="1"/>
    <col min="3589" max="3589" width="8.42578125" style="684" customWidth="1"/>
    <col min="3590" max="3597" width="7.5703125" style="684" customWidth="1"/>
    <col min="3598" max="3600" width="5.7109375" style="684" customWidth="1"/>
    <col min="3601" max="3601" width="6.85546875" style="684" customWidth="1"/>
    <col min="3602" max="3603" width="5.7109375" style="684" customWidth="1"/>
    <col min="3604" max="3604" width="6.85546875" style="684" customWidth="1"/>
    <col min="3605" max="3605" width="5.7109375" style="684" customWidth="1"/>
    <col min="3606" max="3606" width="8.140625" style="684" customWidth="1"/>
    <col min="3607" max="3837" width="11.7109375" style="684" customWidth="1"/>
    <col min="3838" max="3840" width="11.7109375" style="684"/>
    <col min="3841" max="3841" width="6.7109375" style="684" customWidth="1"/>
    <col min="3842" max="3842" width="9.140625" style="684" customWidth="1"/>
    <col min="3843" max="3844" width="7.28515625" style="684" customWidth="1"/>
    <col min="3845" max="3845" width="8.42578125" style="684" customWidth="1"/>
    <col min="3846" max="3853" width="7.5703125" style="684" customWidth="1"/>
    <col min="3854" max="3856" width="5.7109375" style="684" customWidth="1"/>
    <col min="3857" max="3857" width="6.85546875" style="684" customWidth="1"/>
    <col min="3858" max="3859" width="5.7109375" style="684" customWidth="1"/>
    <col min="3860" max="3860" width="6.85546875" style="684" customWidth="1"/>
    <col min="3861" max="3861" width="5.7109375" style="684" customWidth="1"/>
    <col min="3862" max="3862" width="8.140625" style="684" customWidth="1"/>
    <col min="3863" max="4093" width="11.7109375" style="684" customWidth="1"/>
    <col min="4094" max="4096" width="11.7109375" style="684"/>
    <col min="4097" max="4097" width="6.7109375" style="684" customWidth="1"/>
    <col min="4098" max="4098" width="9.140625" style="684" customWidth="1"/>
    <col min="4099" max="4100" width="7.28515625" style="684" customWidth="1"/>
    <col min="4101" max="4101" width="8.42578125" style="684" customWidth="1"/>
    <col min="4102" max="4109" width="7.5703125" style="684" customWidth="1"/>
    <col min="4110" max="4112" width="5.7109375" style="684" customWidth="1"/>
    <col min="4113" max="4113" width="6.85546875" style="684" customWidth="1"/>
    <col min="4114" max="4115" width="5.7109375" style="684" customWidth="1"/>
    <col min="4116" max="4116" width="6.85546875" style="684" customWidth="1"/>
    <col min="4117" max="4117" width="5.7109375" style="684" customWidth="1"/>
    <col min="4118" max="4118" width="8.140625" style="684" customWidth="1"/>
    <col min="4119" max="4349" width="11.7109375" style="684" customWidth="1"/>
    <col min="4350" max="4352" width="11.7109375" style="684"/>
    <col min="4353" max="4353" width="6.7109375" style="684" customWidth="1"/>
    <col min="4354" max="4354" width="9.140625" style="684" customWidth="1"/>
    <col min="4355" max="4356" width="7.28515625" style="684" customWidth="1"/>
    <col min="4357" max="4357" width="8.42578125" style="684" customWidth="1"/>
    <col min="4358" max="4365" width="7.5703125" style="684" customWidth="1"/>
    <col min="4366" max="4368" width="5.7109375" style="684" customWidth="1"/>
    <col min="4369" max="4369" width="6.85546875" style="684" customWidth="1"/>
    <col min="4370" max="4371" width="5.7109375" style="684" customWidth="1"/>
    <col min="4372" max="4372" width="6.85546875" style="684" customWidth="1"/>
    <col min="4373" max="4373" width="5.7109375" style="684" customWidth="1"/>
    <col min="4374" max="4374" width="8.140625" style="684" customWidth="1"/>
    <col min="4375" max="4605" width="11.7109375" style="684" customWidth="1"/>
    <col min="4606" max="4608" width="11.7109375" style="684"/>
    <col min="4609" max="4609" width="6.7109375" style="684" customWidth="1"/>
    <col min="4610" max="4610" width="9.140625" style="684" customWidth="1"/>
    <col min="4611" max="4612" width="7.28515625" style="684" customWidth="1"/>
    <col min="4613" max="4613" width="8.42578125" style="684" customWidth="1"/>
    <col min="4614" max="4621" width="7.5703125" style="684" customWidth="1"/>
    <col min="4622" max="4624" width="5.7109375" style="684" customWidth="1"/>
    <col min="4625" max="4625" width="6.85546875" style="684" customWidth="1"/>
    <col min="4626" max="4627" width="5.7109375" style="684" customWidth="1"/>
    <col min="4628" max="4628" width="6.85546875" style="684" customWidth="1"/>
    <col min="4629" max="4629" width="5.7109375" style="684" customWidth="1"/>
    <col min="4630" max="4630" width="8.140625" style="684" customWidth="1"/>
    <col min="4631" max="4861" width="11.7109375" style="684" customWidth="1"/>
    <col min="4862" max="4864" width="11.7109375" style="684"/>
    <col min="4865" max="4865" width="6.7109375" style="684" customWidth="1"/>
    <col min="4866" max="4866" width="9.140625" style="684" customWidth="1"/>
    <col min="4867" max="4868" width="7.28515625" style="684" customWidth="1"/>
    <col min="4869" max="4869" width="8.42578125" style="684" customWidth="1"/>
    <col min="4870" max="4877" width="7.5703125" style="684" customWidth="1"/>
    <col min="4878" max="4880" width="5.7109375" style="684" customWidth="1"/>
    <col min="4881" max="4881" width="6.85546875" style="684" customWidth="1"/>
    <col min="4882" max="4883" width="5.7109375" style="684" customWidth="1"/>
    <col min="4884" max="4884" width="6.85546875" style="684" customWidth="1"/>
    <col min="4885" max="4885" width="5.7109375" style="684" customWidth="1"/>
    <col min="4886" max="4886" width="8.140625" style="684" customWidth="1"/>
    <col min="4887" max="5117" width="11.7109375" style="684" customWidth="1"/>
    <col min="5118" max="5120" width="11.7109375" style="684"/>
    <col min="5121" max="5121" width="6.7109375" style="684" customWidth="1"/>
    <col min="5122" max="5122" width="9.140625" style="684" customWidth="1"/>
    <col min="5123" max="5124" width="7.28515625" style="684" customWidth="1"/>
    <col min="5125" max="5125" width="8.42578125" style="684" customWidth="1"/>
    <col min="5126" max="5133" width="7.5703125" style="684" customWidth="1"/>
    <col min="5134" max="5136" width="5.7109375" style="684" customWidth="1"/>
    <col min="5137" max="5137" width="6.85546875" style="684" customWidth="1"/>
    <col min="5138" max="5139" width="5.7109375" style="684" customWidth="1"/>
    <col min="5140" max="5140" width="6.85546875" style="684" customWidth="1"/>
    <col min="5141" max="5141" width="5.7109375" style="684" customWidth="1"/>
    <col min="5142" max="5142" width="8.140625" style="684" customWidth="1"/>
    <col min="5143" max="5373" width="11.7109375" style="684" customWidth="1"/>
    <col min="5374" max="5376" width="11.7109375" style="684"/>
    <col min="5377" max="5377" width="6.7109375" style="684" customWidth="1"/>
    <col min="5378" max="5378" width="9.140625" style="684" customWidth="1"/>
    <col min="5379" max="5380" width="7.28515625" style="684" customWidth="1"/>
    <col min="5381" max="5381" width="8.42578125" style="684" customWidth="1"/>
    <col min="5382" max="5389" width="7.5703125" style="684" customWidth="1"/>
    <col min="5390" max="5392" width="5.7109375" style="684" customWidth="1"/>
    <col min="5393" max="5393" width="6.85546875" style="684" customWidth="1"/>
    <col min="5394" max="5395" width="5.7109375" style="684" customWidth="1"/>
    <col min="5396" max="5396" width="6.85546875" style="684" customWidth="1"/>
    <col min="5397" max="5397" width="5.7109375" style="684" customWidth="1"/>
    <col min="5398" max="5398" width="8.140625" style="684" customWidth="1"/>
    <col min="5399" max="5629" width="11.7109375" style="684" customWidth="1"/>
    <col min="5630" max="5632" width="11.7109375" style="684"/>
    <col min="5633" max="5633" width="6.7109375" style="684" customWidth="1"/>
    <col min="5634" max="5634" width="9.140625" style="684" customWidth="1"/>
    <col min="5635" max="5636" width="7.28515625" style="684" customWidth="1"/>
    <col min="5637" max="5637" width="8.42578125" style="684" customWidth="1"/>
    <col min="5638" max="5645" width="7.5703125" style="684" customWidth="1"/>
    <col min="5646" max="5648" width="5.7109375" style="684" customWidth="1"/>
    <col min="5649" max="5649" width="6.85546875" style="684" customWidth="1"/>
    <col min="5650" max="5651" width="5.7109375" style="684" customWidth="1"/>
    <col min="5652" max="5652" width="6.85546875" style="684" customWidth="1"/>
    <col min="5653" max="5653" width="5.7109375" style="684" customWidth="1"/>
    <col min="5654" max="5654" width="8.140625" style="684" customWidth="1"/>
    <col min="5655" max="5885" width="11.7109375" style="684" customWidth="1"/>
    <col min="5886" max="5888" width="11.7109375" style="684"/>
    <col min="5889" max="5889" width="6.7109375" style="684" customWidth="1"/>
    <col min="5890" max="5890" width="9.140625" style="684" customWidth="1"/>
    <col min="5891" max="5892" width="7.28515625" style="684" customWidth="1"/>
    <col min="5893" max="5893" width="8.42578125" style="684" customWidth="1"/>
    <col min="5894" max="5901" width="7.5703125" style="684" customWidth="1"/>
    <col min="5902" max="5904" width="5.7109375" style="684" customWidth="1"/>
    <col min="5905" max="5905" width="6.85546875" style="684" customWidth="1"/>
    <col min="5906" max="5907" width="5.7109375" style="684" customWidth="1"/>
    <col min="5908" max="5908" width="6.85546875" style="684" customWidth="1"/>
    <col min="5909" max="5909" width="5.7109375" style="684" customWidth="1"/>
    <col min="5910" max="5910" width="8.140625" style="684" customWidth="1"/>
    <col min="5911" max="6141" width="11.7109375" style="684" customWidth="1"/>
    <col min="6142" max="6144" width="11.7109375" style="684"/>
    <col min="6145" max="6145" width="6.7109375" style="684" customWidth="1"/>
    <col min="6146" max="6146" width="9.140625" style="684" customWidth="1"/>
    <col min="6147" max="6148" width="7.28515625" style="684" customWidth="1"/>
    <col min="6149" max="6149" width="8.42578125" style="684" customWidth="1"/>
    <col min="6150" max="6157" width="7.5703125" style="684" customWidth="1"/>
    <col min="6158" max="6160" width="5.7109375" style="684" customWidth="1"/>
    <col min="6161" max="6161" width="6.85546875" style="684" customWidth="1"/>
    <col min="6162" max="6163" width="5.7109375" style="684" customWidth="1"/>
    <col min="6164" max="6164" width="6.85546875" style="684" customWidth="1"/>
    <col min="6165" max="6165" width="5.7109375" style="684" customWidth="1"/>
    <col min="6166" max="6166" width="8.140625" style="684" customWidth="1"/>
    <col min="6167" max="6397" width="11.7109375" style="684" customWidth="1"/>
    <col min="6398" max="6400" width="11.7109375" style="684"/>
    <col min="6401" max="6401" width="6.7109375" style="684" customWidth="1"/>
    <col min="6402" max="6402" width="9.140625" style="684" customWidth="1"/>
    <col min="6403" max="6404" width="7.28515625" style="684" customWidth="1"/>
    <col min="6405" max="6405" width="8.42578125" style="684" customWidth="1"/>
    <col min="6406" max="6413" width="7.5703125" style="684" customWidth="1"/>
    <col min="6414" max="6416" width="5.7109375" style="684" customWidth="1"/>
    <col min="6417" max="6417" width="6.85546875" style="684" customWidth="1"/>
    <col min="6418" max="6419" width="5.7109375" style="684" customWidth="1"/>
    <col min="6420" max="6420" width="6.85546875" style="684" customWidth="1"/>
    <col min="6421" max="6421" width="5.7109375" style="684" customWidth="1"/>
    <col min="6422" max="6422" width="8.140625" style="684" customWidth="1"/>
    <col min="6423" max="6653" width="11.7109375" style="684" customWidth="1"/>
    <col min="6654" max="6656" width="11.7109375" style="684"/>
    <col min="6657" max="6657" width="6.7109375" style="684" customWidth="1"/>
    <col min="6658" max="6658" width="9.140625" style="684" customWidth="1"/>
    <col min="6659" max="6660" width="7.28515625" style="684" customWidth="1"/>
    <col min="6661" max="6661" width="8.42578125" style="684" customWidth="1"/>
    <col min="6662" max="6669" width="7.5703125" style="684" customWidth="1"/>
    <col min="6670" max="6672" width="5.7109375" style="684" customWidth="1"/>
    <col min="6673" max="6673" width="6.85546875" style="684" customWidth="1"/>
    <col min="6674" max="6675" width="5.7109375" style="684" customWidth="1"/>
    <col min="6676" max="6676" width="6.85546875" style="684" customWidth="1"/>
    <col min="6677" max="6677" width="5.7109375" style="684" customWidth="1"/>
    <col min="6678" max="6678" width="8.140625" style="684" customWidth="1"/>
    <col min="6679" max="6909" width="11.7109375" style="684" customWidth="1"/>
    <col min="6910" max="6912" width="11.7109375" style="684"/>
    <col min="6913" max="6913" width="6.7109375" style="684" customWidth="1"/>
    <col min="6914" max="6914" width="9.140625" style="684" customWidth="1"/>
    <col min="6915" max="6916" width="7.28515625" style="684" customWidth="1"/>
    <col min="6917" max="6917" width="8.42578125" style="684" customWidth="1"/>
    <col min="6918" max="6925" width="7.5703125" style="684" customWidth="1"/>
    <col min="6926" max="6928" width="5.7109375" style="684" customWidth="1"/>
    <col min="6929" max="6929" width="6.85546875" style="684" customWidth="1"/>
    <col min="6930" max="6931" width="5.7109375" style="684" customWidth="1"/>
    <col min="6932" max="6932" width="6.85546875" style="684" customWidth="1"/>
    <col min="6933" max="6933" width="5.7109375" style="684" customWidth="1"/>
    <col min="6934" max="6934" width="8.140625" style="684" customWidth="1"/>
    <col min="6935" max="7165" width="11.7109375" style="684" customWidth="1"/>
    <col min="7166" max="7168" width="11.7109375" style="684"/>
    <col min="7169" max="7169" width="6.7109375" style="684" customWidth="1"/>
    <col min="7170" max="7170" width="9.140625" style="684" customWidth="1"/>
    <col min="7171" max="7172" width="7.28515625" style="684" customWidth="1"/>
    <col min="7173" max="7173" width="8.42578125" style="684" customWidth="1"/>
    <col min="7174" max="7181" width="7.5703125" style="684" customWidth="1"/>
    <col min="7182" max="7184" width="5.7109375" style="684" customWidth="1"/>
    <col min="7185" max="7185" width="6.85546875" style="684" customWidth="1"/>
    <col min="7186" max="7187" width="5.7109375" style="684" customWidth="1"/>
    <col min="7188" max="7188" width="6.85546875" style="684" customWidth="1"/>
    <col min="7189" max="7189" width="5.7109375" style="684" customWidth="1"/>
    <col min="7190" max="7190" width="8.140625" style="684" customWidth="1"/>
    <col min="7191" max="7421" width="11.7109375" style="684" customWidth="1"/>
    <col min="7422" max="7424" width="11.7109375" style="684"/>
    <col min="7425" max="7425" width="6.7109375" style="684" customWidth="1"/>
    <col min="7426" max="7426" width="9.140625" style="684" customWidth="1"/>
    <col min="7427" max="7428" width="7.28515625" style="684" customWidth="1"/>
    <col min="7429" max="7429" width="8.42578125" style="684" customWidth="1"/>
    <col min="7430" max="7437" width="7.5703125" style="684" customWidth="1"/>
    <col min="7438" max="7440" width="5.7109375" style="684" customWidth="1"/>
    <col min="7441" max="7441" width="6.85546875" style="684" customWidth="1"/>
    <col min="7442" max="7443" width="5.7109375" style="684" customWidth="1"/>
    <col min="7444" max="7444" width="6.85546875" style="684" customWidth="1"/>
    <col min="7445" max="7445" width="5.7109375" style="684" customWidth="1"/>
    <col min="7446" max="7446" width="8.140625" style="684" customWidth="1"/>
    <col min="7447" max="7677" width="11.7109375" style="684" customWidth="1"/>
    <col min="7678" max="7680" width="11.7109375" style="684"/>
    <col min="7681" max="7681" width="6.7109375" style="684" customWidth="1"/>
    <col min="7682" max="7682" width="9.140625" style="684" customWidth="1"/>
    <col min="7683" max="7684" width="7.28515625" style="684" customWidth="1"/>
    <col min="7685" max="7685" width="8.42578125" style="684" customWidth="1"/>
    <col min="7686" max="7693" width="7.5703125" style="684" customWidth="1"/>
    <col min="7694" max="7696" width="5.7109375" style="684" customWidth="1"/>
    <col min="7697" max="7697" width="6.85546875" style="684" customWidth="1"/>
    <col min="7698" max="7699" width="5.7109375" style="684" customWidth="1"/>
    <col min="7700" max="7700" width="6.85546875" style="684" customWidth="1"/>
    <col min="7701" max="7701" width="5.7109375" style="684" customWidth="1"/>
    <col min="7702" max="7702" width="8.140625" style="684" customWidth="1"/>
    <col min="7703" max="7933" width="11.7109375" style="684" customWidth="1"/>
    <col min="7934" max="7936" width="11.7109375" style="684"/>
    <col min="7937" max="7937" width="6.7109375" style="684" customWidth="1"/>
    <col min="7938" max="7938" width="9.140625" style="684" customWidth="1"/>
    <col min="7939" max="7940" width="7.28515625" style="684" customWidth="1"/>
    <col min="7941" max="7941" width="8.42578125" style="684" customWidth="1"/>
    <col min="7942" max="7949" width="7.5703125" style="684" customWidth="1"/>
    <col min="7950" max="7952" width="5.7109375" style="684" customWidth="1"/>
    <col min="7953" max="7953" width="6.85546875" style="684" customWidth="1"/>
    <col min="7954" max="7955" width="5.7109375" style="684" customWidth="1"/>
    <col min="7956" max="7956" width="6.85546875" style="684" customWidth="1"/>
    <col min="7957" max="7957" width="5.7109375" style="684" customWidth="1"/>
    <col min="7958" max="7958" width="8.140625" style="684" customWidth="1"/>
    <col min="7959" max="8189" width="11.7109375" style="684" customWidth="1"/>
    <col min="8190" max="8192" width="11.7109375" style="684"/>
    <col min="8193" max="8193" width="6.7109375" style="684" customWidth="1"/>
    <col min="8194" max="8194" width="9.140625" style="684" customWidth="1"/>
    <col min="8195" max="8196" width="7.28515625" style="684" customWidth="1"/>
    <col min="8197" max="8197" width="8.42578125" style="684" customWidth="1"/>
    <col min="8198" max="8205" width="7.5703125" style="684" customWidth="1"/>
    <col min="8206" max="8208" width="5.7109375" style="684" customWidth="1"/>
    <col min="8209" max="8209" width="6.85546875" style="684" customWidth="1"/>
    <col min="8210" max="8211" width="5.7109375" style="684" customWidth="1"/>
    <col min="8212" max="8212" width="6.85546875" style="684" customWidth="1"/>
    <col min="8213" max="8213" width="5.7109375" style="684" customWidth="1"/>
    <col min="8214" max="8214" width="8.140625" style="684" customWidth="1"/>
    <col min="8215" max="8445" width="11.7109375" style="684" customWidth="1"/>
    <col min="8446" max="8448" width="11.7109375" style="684"/>
    <col min="8449" max="8449" width="6.7109375" style="684" customWidth="1"/>
    <col min="8450" max="8450" width="9.140625" style="684" customWidth="1"/>
    <col min="8451" max="8452" width="7.28515625" style="684" customWidth="1"/>
    <col min="8453" max="8453" width="8.42578125" style="684" customWidth="1"/>
    <col min="8454" max="8461" width="7.5703125" style="684" customWidth="1"/>
    <col min="8462" max="8464" width="5.7109375" style="684" customWidth="1"/>
    <col min="8465" max="8465" width="6.85546875" style="684" customWidth="1"/>
    <col min="8466" max="8467" width="5.7109375" style="684" customWidth="1"/>
    <col min="8468" max="8468" width="6.85546875" style="684" customWidth="1"/>
    <col min="8469" max="8469" width="5.7109375" style="684" customWidth="1"/>
    <col min="8470" max="8470" width="8.140625" style="684" customWidth="1"/>
    <col min="8471" max="8701" width="11.7109375" style="684" customWidth="1"/>
    <col min="8702" max="8704" width="11.7109375" style="684"/>
    <col min="8705" max="8705" width="6.7109375" style="684" customWidth="1"/>
    <col min="8706" max="8706" width="9.140625" style="684" customWidth="1"/>
    <col min="8707" max="8708" width="7.28515625" style="684" customWidth="1"/>
    <col min="8709" max="8709" width="8.42578125" style="684" customWidth="1"/>
    <col min="8710" max="8717" width="7.5703125" style="684" customWidth="1"/>
    <col min="8718" max="8720" width="5.7109375" style="684" customWidth="1"/>
    <col min="8721" max="8721" width="6.85546875" style="684" customWidth="1"/>
    <col min="8722" max="8723" width="5.7109375" style="684" customWidth="1"/>
    <col min="8724" max="8724" width="6.85546875" style="684" customWidth="1"/>
    <col min="8725" max="8725" width="5.7109375" style="684" customWidth="1"/>
    <col min="8726" max="8726" width="8.140625" style="684" customWidth="1"/>
    <col min="8727" max="8957" width="11.7109375" style="684" customWidth="1"/>
    <col min="8958" max="8960" width="11.7109375" style="684"/>
    <col min="8961" max="8961" width="6.7109375" style="684" customWidth="1"/>
    <col min="8962" max="8962" width="9.140625" style="684" customWidth="1"/>
    <col min="8963" max="8964" width="7.28515625" style="684" customWidth="1"/>
    <col min="8965" max="8965" width="8.42578125" style="684" customWidth="1"/>
    <col min="8966" max="8973" width="7.5703125" style="684" customWidth="1"/>
    <col min="8974" max="8976" width="5.7109375" style="684" customWidth="1"/>
    <col min="8977" max="8977" width="6.85546875" style="684" customWidth="1"/>
    <col min="8978" max="8979" width="5.7109375" style="684" customWidth="1"/>
    <col min="8980" max="8980" width="6.85546875" style="684" customWidth="1"/>
    <col min="8981" max="8981" width="5.7109375" style="684" customWidth="1"/>
    <col min="8982" max="8982" width="8.140625" style="684" customWidth="1"/>
    <col min="8983" max="9213" width="11.7109375" style="684" customWidth="1"/>
    <col min="9214" max="9216" width="11.7109375" style="684"/>
    <col min="9217" max="9217" width="6.7109375" style="684" customWidth="1"/>
    <col min="9218" max="9218" width="9.140625" style="684" customWidth="1"/>
    <col min="9219" max="9220" width="7.28515625" style="684" customWidth="1"/>
    <col min="9221" max="9221" width="8.42578125" style="684" customWidth="1"/>
    <col min="9222" max="9229" width="7.5703125" style="684" customWidth="1"/>
    <col min="9230" max="9232" width="5.7109375" style="684" customWidth="1"/>
    <col min="9233" max="9233" width="6.85546875" style="684" customWidth="1"/>
    <col min="9234" max="9235" width="5.7109375" style="684" customWidth="1"/>
    <col min="9236" max="9236" width="6.85546875" style="684" customWidth="1"/>
    <col min="9237" max="9237" width="5.7109375" style="684" customWidth="1"/>
    <col min="9238" max="9238" width="8.140625" style="684" customWidth="1"/>
    <col min="9239" max="9469" width="11.7109375" style="684" customWidth="1"/>
    <col min="9470" max="9472" width="11.7109375" style="684"/>
    <col min="9473" max="9473" width="6.7109375" style="684" customWidth="1"/>
    <col min="9474" max="9474" width="9.140625" style="684" customWidth="1"/>
    <col min="9475" max="9476" width="7.28515625" style="684" customWidth="1"/>
    <col min="9477" max="9477" width="8.42578125" style="684" customWidth="1"/>
    <col min="9478" max="9485" width="7.5703125" style="684" customWidth="1"/>
    <col min="9486" max="9488" width="5.7109375" style="684" customWidth="1"/>
    <col min="9489" max="9489" width="6.85546875" style="684" customWidth="1"/>
    <col min="9490" max="9491" width="5.7109375" style="684" customWidth="1"/>
    <col min="9492" max="9492" width="6.85546875" style="684" customWidth="1"/>
    <col min="9493" max="9493" width="5.7109375" style="684" customWidth="1"/>
    <col min="9494" max="9494" width="8.140625" style="684" customWidth="1"/>
    <col min="9495" max="9725" width="11.7109375" style="684" customWidth="1"/>
    <col min="9726" max="9728" width="11.7109375" style="684"/>
    <col min="9729" max="9729" width="6.7109375" style="684" customWidth="1"/>
    <col min="9730" max="9730" width="9.140625" style="684" customWidth="1"/>
    <col min="9731" max="9732" width="7.28515625" style="684" customWidth="1"/>
    <col min="9733" max="9733" width="8.42578125" style="684" customWidth="1"/>
    <col min="9734" max="9741" width="7.5703125" style="684" customWidth="1"/>
    <col min="9742" max="9744" width="5.7109375" style="684" customWidth="1"/>
    <col min="9745" max="9745" width="6.85546875" style="684" customWidth="1"/>
    <col min="9746" max="9747" width="5.7109375" style="684" customWidth="1"/>
    <col min="9748" max="9748" width="6.85546875" style="684" customWidth="1"/>
    <col min="9749" max="9749" width="5.7109375" style="684" customWidth="1"/>
    <col min="9750" max="9750" width="8.140625" style="684" customWidth="1"/>
    <col min="9751" max="9981" width="11.7109375" style="684" customWidth="1"/>
    <col min="9982" max="9984" width="11.7109375" style="684"/>
    <col min="9985" max="9985" width="6.7109375" style="684" customWidth="1"/>
    <col min="9986" max="9986" width="9.140625" style="684" customWidth="1"/>
    <col min="9987" max="9988" width="7.28515625" style="684" customWidth="1"/>
    <col min="9989" max="9989" width="8.42578125" style="684" customWidth="1"/>
    <col min="9990" max="9997" width="7.5703125" style="684" customWidth="1"/>
    <col min="9998" max="10000" width="5.7109375" style="684" customWidth="1"/>
    <col min="10001" max="10001" width="6.85546875" style="684" customWidth="1"/>
    <col min="10002" max="10003" width="5.7109375" style="684" customWidth="1"/>
    <col min="10004" max="10004" width="6.85546875" style="684" customWidth="1"/>
    <col min="10005" max="10005" width="5.7109375" style="684" customWidth="1"/>
    <col min="10006" max="10006" width="8.140625" style="684" customWidth="1"/>
    <col min="10007" max="10237" width="11.7109375" style="684" customWidth="1"/>
    <col min="10238" max="10240" width="11.7109375" style="684"/>
    <col min="10241" max="10241" width="6.7109375" style="684" customWidth="1"/>
    <col min="10242" max="10242" width="9.140625" style="684" customWidth="1"/>
    <col min="10243" max="10244" width="7.28515625" style="684" customWidth="1"/>
    <col min="10245" max="10245" width="8.42578125" style="684" customWidth="1"/>
    <col min="10246" max="10253" width="7.5703125" style="684" customWidth="1"/>
    <col min="10254" max="10256" width="5.7109375" style="684" customWidth="1"/>
    <col min="10257" max="10257" width="6.85546875" style="684" customWidth="1"/>
    <col min="10258" max="10259" width="5.7109375" style="684" customWidth="1"/>
    <col min="10260" max="10260" width="6.85546875" style="684" customWidth="1"/>
    <col min="10261" max="10261" width="5.7109375" style="684" customWidth="1"/>
    <col min="10262" max="10262" width="8.140625" style="684" customWidth="1"/>
    <col min="10263" max="10493" width="11.7109375" style="684" customWidth="1"/>
    <col min="10494" max="10496" width="11.7109375" style="684"/>
    <col min="10497" max="10497" width="6.7109375" style="684" customWidth="1"/>
    <col min="10498" max="10498" width="9.140625" style="684" customWidth="1"/>
    <col min="10499" max="10500" width="7.28515625" style="684" customWidth="1"/>
    <col min="10501" max="10501" width="8.42578125" style="684" customWidth="1"/>
    <col min="10502" max="10509" width="7.5703125" style="684" customWidth="1"/>
    <col min="10510" max="10512" width="5.7109375" style="684" customWidth="1"/>
    <col min="10513" max="10513" width="6.85546875" style="684" customWidth="1"/>
    <col min="10514" max="10515" width="5.7109375" style="684" customWidth="1"/>
    <col min="10516" max="10516" width="6.85546875" style="684" customWidth="1"/>
    <col min="10517" max="10517" width="5.7109375" style="684" customWidth="1"/>
    <col min="10518" max="10518" width="8.140625" style="684" customWidth="1"/>
    <col min="10519" max="10749" width="11.7109375" style="684" customWidth="1"/>
    <col min="10750" max="10752" width="11.7109375" style="684"/>
    <col min="10753" max="10753" width="6.7109375" style="684" customWidth="1"/>
    <col min="10754" max="10754" width="9.140625" style="684" customWidth="1"/>
    <col min="10755" max="10756" width="7.28515625" style="684" customWidth="1"/>
    <col min="10757" max="10757" width="8.42578125" style="684" customWidth="1"/>
    <col min="10758" max="10765" width="7.5703125" style="684" customWidth="1"/>
    <col min="10766" max="10768" width="5.7109375" style="684" customWidth="1"/>
    <col min="10769" max="10769" width="6.85546875" style="684" customWidth="1"/>
    <col min="10770" max="10771" width="5.7109375" style="684" customWidth="1"/>
    <col min="10772" max="10772" width="6.85546875" style="684" customWidth="1"/>
    <col min="10773" max="10773" width="5.7109375" style="684" customWidth="1"/>
    <col min="10774" max="10774" width="8.140625" style="684" customWidth="1"/>
    <col min="10775" max="11005" width="11.7109375" style="684" customWidth="1"/>
    <col min="11006" max="11008" width="11.7109375" style="684"/>
    <col min="11009" max="11009" width="6.7109375" style="684" customWidth="1"/>
    <col min="11010" max="11010" width="9.140625" style="684" customWidth="1"/>
    <col min="11011" max="11012" width="7.28515625" style="684" customWidth="1"/>
    <col min="11013" max="11013" width="8.42578125" style="684" customWidth="1"/>
    <col min="11014" max="11021" width="7.5703125" style="684" customWidth="1"/>
    <col min="11022" max="11024" width="5.7109375" style="684" customWidth="1"/>
    <col min="11025" max="11025" width="6.85546875" style="684" customWidth="1"/>
    <col min="11026" max="11027" width="5.7109375" style="684" customWidth="1"/>
    <col min="11028" max="11028" width="6.85546875" style="684" customWidth="1"/>
    <col min="11029" max="11029" width="5.7109375" style="684" customWidth="1"/>
    <col min="11030" max="11030" width="8.140625" style="684" customWidth="1"/>
    <col min="11031" max="11261" width="11.7109375" style="684" customWidth="1"/>
    <col min="11262" max="11264" width="11.7109375" style="684"/>
    <col min="11265" max="11265" width="6.7109375" style="684" customWidth="1"/>
    <col min="11266" max="11266" width="9.140625" style="684" customWidth="1"/>
    <col min="11267" max="11268" width="7.28515625" style="684" customWidth="1"/>
    <col min="11269" max="11269" width="8.42578125" style="684" customWidth="1"/>
    <col min="11270" max="11277" width="7.5703125" style="684" customWidth="1"/>
    <col min="11278" max="11280" width="5.7109375" style="684" customWidth="1"/>
    <col min="11281" max="11281" width="6.85546875" style="684" customWidth="1"/>
    <col min="11282" max="11283" width="5.7109375" style="684" customWidth="1"/>
    <col min="11284" max="11284" width="6.85546875" style="684" customWidth="1"/>
    <col min="11285" max="11285" width="5.7109375" style="684" customWidth="1"/>
    <col min="11286" max="11286" width="8.140625" style="684" customWidth="1"/>
    <col min="11287" max="11517" width="11.7109375" style="684" customWidth="1"/>
    <col min="11518" max="11520" width="11.7109375" style="684"/>
    <col min="11521" max="11521" width="6.7109375" style="684" customWidth="1"/>
    <col min="11522" max="11522" width="9.140625" style="684" customWidth="1"/>
    <col min="11523" max="11524" width="7.28515625" style="684" customWidth="1"/>
    <col min="11525" max="11525" width="8.42578125" style="684" customWidth="1"/>
    <col min="11526" max="11533" width="7.5703125" style="684" customWidth="1"/>
    <col min="11534" max="11536" width="5.7109375" style="684" customWidth="1"/>
    <col min="11537" max="11537" width="6.85546875" style="684" customWidth="1"/>
    <col min="11538" max="11539" width="5.7109375" style="684" customWidth="1"/>
    <col min="11540" max="11540" width="6.85546875" style="684" customWidth="1"/>
    <col min="11541" max="11541" width="5.7109375" style="684" customWidth="1"/>
    <col min="11542" max="11542" width="8.140625" style="684" customWidth="1"/>
    <col min="11543" max="11773" width="11.7109375" style="684" customWidth="1"/>
    <col min="11774" max="11776" width="11.7109375" style="684"/>
    <col min="11777" max="11777" width="6.7109375" style="684" customWidth="1"/>
    <col min="11778" max="11778" width="9.140625" style="684" customWidth="1"/>
    <col min="11779" max="11780" width="7.28515625" style="684" customWidth="1"/>
    <col min="11781" max="11781" width="8.42578125" style="684" customWidth="1"/>
    <col min="11782" max="11789" width="7.5703125" style="684" customWidth="1"/>
    <col min="11790" max="11792" width="5.7109375" style="684" customWidth="1"/>
    <col min="11793" max="11793" width="6.85546875" style="684" customWidth="1"/>
    <col min="11794" max="11795" width="5.7109375" style="684" customWidth="1"/>
    <col min="11796" max="11796" width="6.85546875" style="684" customWidth="1"/>
    <col min="11797" max="11797" width="5.7109375" style="684" customWidth="1"/>
    <col min="11798" max="11798" width="8.140625" style="684" customWidth="1"/>
    <col min="11799" max="12029" width="11.7109375" style="684" customWidth="1"/>
    <col min="12030" max="12032" width="11.7109375" style="684"/>
    <col min="12033" max="12033" width="6.7109375" style="684" customWidth="1"/>
    <col min="12034" max="12034" width="9.140625" style="684" customWidth="1"/>
    <col min="12035" max="12036" width="7.28515625" style="684" customWidth="1"/>
    <col min="12037" max="12037" width="8.42578125" style="684" customWidth="1"/>
    <col min="12038" max="12045" width="7.5703125" style="684" customWidth="1"/>
    <col min="12046" max="12048" width="5.7109375" style="684" customWidth="1"/>
    <col min="12049" max="12049" width="6.85546875" style="684" customWidth="1"/>
    <col min="12050" max="12051" width="5.7109375" style="684" customWidth="1"/>
    <col min="12052" max="12052" width="6.85546875" style="684" customWidth="1"/>
    <col min="12053" max="12053" width="5.7109375" style="684" customWidth="1"/>
    <col min="12054" max="12054" width="8.140625" style="684" customWidth="1"/>
    <col min="12055" max="12285" width="11.7109375" style="684" customWidth="1"/>
    <col min="12286" max="12288" width="11.7109375" style="684"/>
    <col min="12289" max="12289" width="6.7109375" style="684" customWidth="1"/>
    <col min="12290" max="12290" width="9.140625" style="684" customWidth="1"/>
    <col min="12291" max="12292" width="7.28515625" style="684" customWidth="1"/>
    <col min="12293" max="12293" width="8.42578125" style="684" customWidth="1"/>
    <col min="12294" max="12301" width="7.5703125" style="684" customWidth="1"/>
    <col min="12302" max="12304" width="5.7109375" style="684" customWidth="1"/>
    <col min="12305" max="12305" width="6.85546875" style="684" customWidth="1"/>
    <col min="12306" max="12307" width="5.7109375" style="684" customWidth="1"/>
    <col min="12308" max="12308" width="6.85546875" style="684" customWidth="1"/>
    <col min="12309" max="12309" width="5.7109375" style="684" customWidth="1"/>
    <col min="12310" max="12310" width="8.140625" style="684" customWidth="1"/>
    <col min="12311" max="12541" width="11.7109375" style="684" customWidth="1"/>
    <col min="12542" max="12544" width="11.7109375" style="684"/>
    <col min="12545" max="12545" width="6.7109375" style="684" customWidth="1"/>
    <col min="12546" max="12546" width="9.140625" style="684" customWidth="1"/>
    <col min="12547" max="12548" width="7.28515625" style="684" customWidth="1"/>
    <col min="12549" max="12549" width="8.42578125" style="684" customWidth="1"/>
    <col min="12550" max="12557" width="7.5703125" style="684" customWidth="1"/>
    <col min="12558" max="12560" width="5.7109375" style="684" customWidth="1"/>
    <col min="12561" max="12561" width="6.85546875" style="684" customWidth="1"/>
    <col min="12562" max="12563" width="5.7109375" style="684" customWidth="1"/>
    <col min="12564" max="12564" width="6.85546875" style="684" customWidth="1"/>
    <col min="12565" max="12565" width="5.7109375" style="684" customWidth="1"/>
    <col min="12566" max="12566" width="8.140625" style="684" customWidth="1"/>
    <col min="12567" max="12797" width="11.7109375" style="684" customWidth="1"/>
    <col min="12798" max="12800" width="11.7109375" style="684"/>
    <col min="12801" max="12801" width="6.7109375" style="684" customWidth="1"/>
    <col min="12802" max="12802" width="9.140625" style="684" customWidth="1"/>
    <col min="12803" max="12804" width="7.28515625" style="684" customWidth="1"/>
    <col min="12805" max="12805" width="8.42578125" style="684" customWidth="1"/>
    <col min="12806" max="12813" width="7.5703125" style="684" customWidth="1"/>
    <col min="12814" max="12816" width="5.7109375" style="684" customWidth="1"/>
    <col min="12817" max="12817" width="6.85546875" style="684" customWidth="1"/>
    <col min="12818" max="12819" width="5.7109375" style="684" customWidth="1"/>
    <col min="12820" max="12820" width="6.85546875" style="684" customWidth="1"/>
    <col min="12821" max="12821" width="5.7109375" style="684" customWidth="1"/>
    <col min="12822" max="12822" width="8.140625" style="684" customWidth="1"/>
    <col min="12823" max="13053" width="11.7109375" style="684" customWidth="1"/>
    <col min="13054" max="13056" width="11.7109375" style="684"/>
    <col min="13057" max="13057" width="6.7109375" style="684" customWidth="1"/>
    <col min="13058" max="13058" width="9.140625" style="684" customWidth="1"/>
    <col min="13059" max="13060" width="7.28515625" style="684" customWidth="1"/>
    <col min="13061" max="13061" width="8.42578125" style="684" customWidth="1"/>
    <col min="13062" max="13069" width="7.5703125" style="684" customWidth="1"/>
    <col min="13070" max="13072" width="5.7109375" style="684" customWidth="1"/>
    <col min="13073" max="13073" width="6.85546875" style="684" customWidth="1"/>
    <col min="13074" max="13075" width="5.7109375" style="684" customWidth="1"/>
    <col min="13076" max="13076" width="6.85546875" style="684" customWidth="1"/>
    <col min="13077" max="13077" width="5.7109375" style="684" customWidth="1"/>
    <col min="13078" max="13078" width="8.140625" style="684" customWidth="1"/>
    <col min="13079" max="13309" width="11.7109375" style="684" customWidth="1"/>
    <col min="13310" max="13312" width="11.7109375" style="684"/>
    <col min="13313" max="13313" width="6.7109375" style="684" customWidth="1"/>
    <col min="13314" max="13314" width="9.140625" style="684" customWidth="1"/>
    <col min="13315" max="13316" width="7.28515625" style="684" customWidth="1"/>
    <col min="13317" max="13317" width="8.42578125" style="684" customWidth="1"/>
    <col min="13318" max="13325" width="7.5703125" style="684" customWidth="1"/>
    <col min="13326" max="13328" width="5.7109375" style="684" customWidth="1"/>
    <col min="13329" max="13329" width="6.85546875" style="684" customWidth="1"/>
    <col min="13330" max="13331" width="5.7109375" style="684" customWidth="1"/>
    <col min="13332" max="13332" width="6.85546875" style="684" customWidth="1"/>
    <col min="13333" max="13333" width="5.7109375" style="684" customWidth="1"/>
    <col min="13334" max="13334" width="8.140625" style="684" customWidth="1"/>
    <col min="13335" max="13565" width="11.7109375" style="684" customWidth="1"/>
    <col min="13566" max="13568" width="11.7109375" style="684"/>
    <col min="13569" max="13569" width="6.7109375" style="684" customWidth="1"/>
    <col min="13570" max="13570" width="9.140625" style="684" customWidth="1"/>
    <col min="13571" max="13572" width="7.28515625" style="684" customWidth="1"/>
    <col min="13573" max="13573" width="8.42578125" style="684" customWidth="1"/>
    <col min="13574" max="13581" width="7.5703125" style="684" customWidth="1"/>
    <col min="13582" max="13584" width="5.7109375" style="684" customWidth="1"/>
    <col min="13585" max="13585" width="6.85546875" style="684" customWidth="1"/>
    <col min="13586" max="13587" width="5.7109375" style="684" customWidth="1"/>
    <col min="13588" max="13588" width="6.85546875" style="684" customWidth="1"/>
    <col min="13589" max="13589" width="5.7109375" style="684" customWidth="1"/>
    <col min="13590" max="13590" width="8.140625" style="684" customWidth="1"/>
    <col min="13591" max="13821" width="11.7109375" style="684" customWidth="1"/>
    <col min="13822" max="13824" width="11.7109375" style="684"/>
    <col min="13825" max="13825" width="6.7109375" style="684" customWidth="1"/>
    <col min="13826" max="13826" width="9.140625" style="684" customWidth="1"/>
    <col min="13827" max="13828" width="7.28515625" style="684" customWidth="1"/>
    <col min="13829" max="13829" width="8.42578125" style="684" customWidth="1"/>
    <col min="13830" max="13837" width="7.5703125" style="684" customWidth="1"/>
    <col min="13838" max="13840" width="5.7109375" style="684" customWidth="1"/>
    <col min="13841" max="13841" width="6.85546875" style="684" customWidth="1"/>
    <col min="13842" max="13843" width="5.7109375" style="684" customWidth="1"/>
    <col min="13844" max="13844" width="6.85546875" style="684" customWidth="1"/>
    <col min="13845" max="13845" width="5.7109375" style="684" customWidth="1"/>
    <col min="13846" max="13846" width="8.140625" style="684" customWidth="1"/>
    <col min="13847" max="14077" width="11.7109375" style="684" customWidth="1"/>
    <col min="14078" max="14080" width="11.7109375" style="684"/>
    <col min="14081" max="14081" width="6.7109375" style="684" customWidth="1"/>
    <col min="14082" max="14082" width="9.140625" style="684" customWidth="1"/>
    <col min="14083" max="14084" width="7.28515625" style="684" customWidth="1"/>
    <col min="14085" max="14085" width="8.42578125" style="684" customWidth="1"/>
    <col min="14086" max="14093" width="7.5703125" style="684" customWidth="1"/>
    <col min="14094" max="14096" width="5.7109375" style="684" customWidth="1"/>
    <col min="14097" max="14097" width="6.85546875" style="684" customWidth="1"/>
    <col min="14098" max="14099" width="5.7109375" style="684" customWidth="1"/>
    <col min="14100" max="14100" width="6.85546875" style="684" customWidth="1"/>
    <col min="14101" max="14101" width="5.7109375" style="684" customWidth="1"/>
    <col min="14102" max="14102" width="8.140625" style="684" customWidth="1"/>
    <col min="14103" max="14333" width="11.7109375" style="684" customWidth="1"/>
    <col min="14334" max="14336" width="11.7109375" style="684"/>
    <col min="14337" max="14337" width="6.7109375" style="684" customWidth="1"/>
    <col min="14338" max="14338" width="9.140625" style="684" customWidth="1"/>
    <col min="14339" max="14340" width="7.28515625" style="684" customWidth="1"/>
    <col min="14341" max="14341" width="8.42578125" style="684" customWidth="1"/>
    <col min="14342" max="14349" width="7.5703125" style="684" customWidth="1"/>
    <col min="14350" max="14352" width="5.7109375" style="684" customWidth="1"/>
    <col min="14353" max="14353" width="6.85546875" style="684" customWidth="1"/>
    <col min="14354" max="14355" width="5.7109375" style="684" customWidth="1"/>
    <col min="14356" max="14356" width="6.85546875" style="684" customWidth="1"/>
    <col min="14357" max="14357" width="5.7109375" style="684" customWidth="1"/>
    <col min="14358" max="14358" width="8.140625" style="684" customWidth="1"/>
    <col min="14359" max="14589" width="11.7109375" style="684" customWidth="1"/>
    <col min="14590" max="14592" width="11.7109375" style="684"/>
    <col min="14593" max="14593" width="6.7109375" style="684" customWidth="1"/>
    <col min="14594" max="14594" width="9.140625" style="684" customWidth="1"/>
    <col min="14595" max="14596" width="7.28515625" style="684" customWidth="1"/>
    <col min="14597" max="14597" width="8.42578125" style="684" customWidth="1"/>
    <col min="14598" max="14605" width="7.5703125" style="684" customWidth="1"/>
    <col min="14606" max="14608" width="5.7109375" style="684" customWidth="1"/>
    <col min="14609" max="14609" width="6.85546875" style="684" customWidth="1"/>
    <col min="14610" max="14611" width="5.7109375" style="684" customWidth="1"/>
    <col min="14612" max="14612" width="6.85546875" style="684" customWidth="1"/>
    <col min="14613" max="14613" width="5.7109375" style="684" customWidth="1"/>
    <col min="14614" max="14614" width="8.140625" style="684" customWidth="1"/>
    <col min="14615" max="14845" width="11.7109375" style="684" customWidth="1"/>
    <col min="14846" max="14848" width="11.7109375" style="684"/>
    <col min="14849" max="14849" width="6.7109375" style="684" customWidth="1"/>
    <col min="14850" max="14850" width="9.140625" style="684" customWidth="1"/>
    <col min="14851" max="14852" width="7.28515625" style="684" customWidth="1"/>
    <col min="14853" max="14853" width="8.42578125" style="684" customWidth="1"/>
    <col min="14854" max="14861" width="7.5703125" style="684" customWidth="1"/>
    <col min="14862" max="14864" width="5.7109375" style="684" customWidth="1"/>
    <col min="14865" max="14865" width="6.85546875" style="684" customWidth="1"/>
    <col min="14866" max="14867" width="5.7109375" style="684" customWidth="1"/>
    <col min="14868" max="14868" width="6.85546875" style="684" customWidth="1"/>
    <col min="14869" max="14869" width="5.7109375" style="684" customWidth="1"/>
    <col min="14870" max="14870" width="8.140625" style="684" customWidth="1"/>
    <col min="14871" max="15101" width="11.7109375" style="684" customWidth="1"/>
    <col min="15102" max="15104" width="11.7109375" style="684"/>
    <col min="15105" max="15105" width="6.7109375" style="684" customWidth="1"/>
    <col min="15106" max="15106" width="9.140625" style="684" customWidth="1"/>
    <col min="15107" max="15108" width="7.28515625" style="684" customWidth="1"/>
    <col min="15109" max="15109" width="8.42578125" style="684" customWidth="1"/>
    <col min="15110" max="15117" width="7.5703125" style="684" customWidth="1"/>
    <col min="15118" max="15120" width="5.7109375" style="684" customWidth="1"/>
    <col min="15121" max="15121" width="6.85546875" style="684" customWidth="1"/>
    <col min="15122" max="15123" width="5.7109375" style="684" customWidth="1"/>
    <col min="15124" max="15124" width="6.85546875" style="684" customWidth="1"/>
    <col min="15125" max="15125" width="5.7109375" style="684" customWidth="1"/>
    <col min="15126" max="15126" width="8.140625" style="684" customWidth="1"/>
    <col min="15127" max="15357" width="11.7109375" style="684" customWidth="1"/>
    <col min="15358" max="15360" width="11.7109375" style="684"/>
    <col min="15361" max="15361" width="6.7109375" style="684" customWidth="1"/>
    <col min="15362" max="15362" width="9.140625" style="684" customWidth="1"/>
    <col min="15363" max="15364" width="7.28515625" style="684" customWidth="1"/>
    <col min="15365" max="15365" width="8.42578125" style="684" customWidth="1"/>
    <col min="15366" max="15373" width="7.5703125" style="684" customWidth="1"/>
    <col min="15374" max="15376" width="5.7109375" style="684" customWidth="1"/>
    <col min="15377" max="15377" width="6.85546875" style="684" customWidth="1"/>
    <col min="15378" max="15379" width="5.7109375" style="684" customWidth="1"/>
    <col min="15380" max="15380" width="6.85546875" style="684" customWidth="1"/>
    <col min="15381" max="15381" width="5.7109375" style="684" customWidth="1"/>
    <col min="15382" max="15382" width="8.140625" style="684" customWidth="1"/>
    <col min="15383" max="15613" width="11.7109375" style="684" customWidth="1"/>
    <col min="15614" max="15616" width="11.7109375" style="684"/>
    <col min="15617" max="15617" width="6.7109375" style="684" customWidth="1"/>
    <col min="15618" max="15618" width="9.140625" style="684" customWidth="1"/>
    <col min="15619" max="15620" width="7.28515625" style="684" customWidth="1"/>
    <col min="15621" max="15621" width="8.42578125" style="684" customWidth="1"/>
    <col min="15622" max="15629" width="7.5703125" style="684" customWidth="1"/>
    <col min="15630" max="15632" width="5.7109375" style="684" customWidth="1"/>
    <col min="15633" max="15633" width="6.85546875" style="684" customWidth="1"/>
    <col min="15634" max="15635" width="5.7109375" style="684" customWidth="1"/>
    <col min="15636" max="15636" width="6.85546875" style="684" customWidth="1"/>
    <col min="15637" max="15637" width="5.7109375" style="684" customWidth="1"/>
    <col min="15638" max="15638" width="8.140625" style="684" customWidth="1"/>
    <col min="15639" max="15869" width="11.7109375" style="684" customWidth="1"/>
    <col min="15870" max="15872" width="11.7109375" style="684"/>
    <col min="15873" max="15873" width="6.7109375" style="684" customWidth="1"/>
    <col min="15874" max="15874" width="9.140625" style="684" customWidth="1"/>
    <col min="15875" max="15876" width="7.28515625" style="684" customWidth="1"/>
    <col min="15877" max="15877" width="8.42578125" style="684" customWidth="1"/>
    <col min="15878" max="15885" width="7.5703125" style="684" customWidth="1"/>
    <col min="15886" max="15888" width="5.7109375" style="684" customWidth="1"/>
    <col min="15889" max="15889" width="6.85546875" style="684" customWidth="1"/>
    <col min="15890" max="15891" width="5.7109375" style="684" customWidth="1"/>
    <col min="15892" max="15892" width="6.85546875" style="684" customWidth="1"/>
    <col min="15893" max="15893" width="5.7109375" style="684" customWidth="1"/>
    <col min="15894" max="15894" width="8.140625" style="684" customWidth="1"/>
    <col min="15895" max="16125" width="11.7109375" style="684" customWidth="1"/>
    <col min="16126" max="16128" width="11.7109375" style="684"/>
    <col min="16129" max="16129" width="6.7109375" style="684" customWidth="1"/>
    <col min="16130" max="16130" width="9.140625" style="684" customWidth="1"/>
    <col min="16131" max="16132" width="7.28515625" style="684" customWidth="1"/>
    <col min="16133" max="16133" width="8.42578125" style="684" customWidth="1"/>
    <col min="16134" max="16141" width="7.5703125" style="684" customWidth="1"/>
    <col min="16142" max="16144" width="5.7109375" style="684" customWidth="1"/>
    <col min="16145" max="16145" width="6.85546875" style="684" customWidth="1"/>
    <col min="16146" max="16147" width="5.7109375" style="684" customWidth="1"/>
    <col min="16148" max="16148" width="6.85546875" style="684" customWidth="1"/>
    <col min="16149" max="16149" width="5.7109375" style="684" customWidth="1"/>
    <col min="16150" max="16150" width="8.140625" style="684" customWidth="1"/>
    <col min="16151" max="16381" width="11.7109375" style="684" customWidth="1"/>
    <col min="16382" max="16384" width="11.7109375" style="684"/>
  </cols>
  <sheetData>
    <row r="1" spans="1:27" ht="18">
      <c r="A1" s="621"/>
      <c r="B1" s="623"/>
      <c r="C1" s="623"/>
      <c r="D1" s="623"/>
      <c r="E1" s="623"/>
      <c r="F1" s="623"/>
      <c r="G1" s="623"/>
      <c r="H1" s="623"/>
      <c r="I1" s="623"/>
      <c r="J1" s="623"/>
      <c r="K1" s="623"/>
      <c r="L1" s="623"/>
      <c r="M1" s="625" t="s">
        <v>459</v>
      </c>
    </row>
    <row r="2" spans="1:27" ht="15.75">
      <c r="A2" s="628"/>
      <c r="B2" s="623"/>
      <c r="C2" s="623"/>
      <c r="D2" s="623"/>
      <c r="E2" s="623"/>
      <c r="F2" s="623"/>
      <c r="G2" s="623"/>
      <c r="H2" s="623"/>
      <c r="I2" s="623"/>
      <c r="J2" s="623"/>
      <c r="K2" s="623"/>
      <c r="L2" s="623"/>
      <c r="M2" s="630" t="s">
        <v>631</v>
      </c>
    </row>
    <row r="3" spans="1:27" ht="13.5" customHeight="1">
      <c r="A3" s="631">
        <v>2015</v>
      </c>
      <c r="B3" s="1884" t="s">
        <v>619</v>
      </c>
      <c r="C3" s="1889"/>
      <c r="D3" s="1889"/>
      <c r="E3" s="1889"/>
      <c r="F3" s="1889"/>
      <c r="G3" s="1889"/>
      <c r="H3" s="1889"/>
      <c r="I3" s="1889"/>
      <c r="J3" s="1890"/>
      <c r="K3" s="1884" t="s">
        <v>620</v>
      </c>
      <c r="L3" s="1890"/>
      <c r="M3" s="855" t="s">
        <v>632</v>
      </c>
    </row>
    <row r="4" spans="1:27" ht="11.45" customHeight="1">
      <c r="A4" s="632" t="s">
        <v>422</v>
      </c>
      <c r="B4" s="856" t="s">
        <v>621</v>
      </c>
      <c r="C4" s="816" t="s">
        <v>622</v>
      </c>
      <c r="D4" s="816" t="s">
        <v>622</v>
      </c>
      <c r="E4" s="857" t="s">
        <v>623</v>
      </c>
      <c r="F4" s="634" t="s">
        <v>624</v>
      </c>
      <c r="G4" s="634" t="s">
        <v>625</v>
      </c>
      <c r="H4" s="816" t="s">
        <v>626</v>
      </c>
      <c r="I4" s="634" t="s">
        <v>626</v>
      </c>
      <c r="J4" s="699" t="s">
        <v>626</v>
      </c>
      <c r="K4" s="634" t="s">
        <v>621</v>
      </c>
      <c r="L4" s="634" t="s">
        <v>622</v>
      </c>
      <c r="M4" s="718" t="s">
        <v>622</v>
      </c>
    </row>
    <row r="5" spans="1:27" ht="11.45" customHeight="1">
      <c r="A5" s="635" t="s">
        <v>428</v>
      </c>
      <c r="B5" s="846">
        <v>0.95</v>
      </c>
      <c r="C5" s="847">
        <v>0.95</v>
      </c>
      <c r="D5" s="847">
        <v>0.9</v>
      </c>
      <c r="E5" s="847">
        <v>0.85</v>
      </c>
      <c r="F5" s="817" t="s">
        <v>627</v>
      </c>
      <c r="G5" s="847">
        <v>0.85</v>
      </c>
      <c r="H5" s="847">
        <v>0.85</v>
      </c>
      <c r="I5" s="847">
        <v>0.8</v>
      </c>
      <c r="J5" s="848">
        <v>0.75</v>
      </c>
      <c r="K5" s="847">
        <v>0.95</v>
      </c>
      <c r="L5" s="847">
        <v>0.9</v>
      </c>
      <c r="M5" s="846">
        <v>0.9</v>
      </c>
    </row>
    <row r="6" spans="1:27" ht="6" customHeight="1">
      <c r="A6" s="639"/>
      <c r="B6" s="639"/>
      <c r="C6" s="639"/>
      <c r="D6" s="639"/>
      <c r="E6" s="639"/>
      <c r="F6" s="639"/>
      <c r="G6" s="639"/>
      <c r="H6" s="639"/>
      <c r="I6" s="639"/>
      <c r="J6" s="639"/>
      <c r="K6" s="639"/>
      <c r="L6" s="639"/>
      <c r="M6" s="639"/>
    </row>
    <row r="7" spans="1:27" ht="11.45" customHeight="1">
      <c r="A7" s="641">
        <v>42372</v>
      </c>
      <c r="B7" s="850"/>
      <c r="C7" s="850"/>
      <c r="D7" s="850"/>
      <c r="E7" s="850"/>
      <c r="F7" s="850"/>
      <c r="G7" s="850"/>
      <c r="H7" s="850"/>
      <c r="I7" s="850"/>
      <c r="J7" s="850"/>
      <c r="K7" s="850"/>
      <c r="L7" s="850"/>
      <c r="M7" s="858"/>
      <c r="W7" s="683"/>
      <c r="X7" s="683"/>
      <c r="Y7" s="683"/>
      <c r="Z7" s="683"/>
      <c r="AA7" s="683"/>
    </row>
    <row r="8" spans="1:27" ht="11.45" customHeight="1">
      <c r="A8" s="641">
        <v>42379</v>
      </c>
      <c r="B8" s="852">
        <v>274.5</v>
      </c>
      <c r="C8" s="852">
        <v>272.5</v>
      </c>
      <c r="D8" s="852">
        <v>256</v>
      </c>
      <c r="E8" s="852">
        <v>239</v>
      </c>
      <c r="F8" s="852"/>
      <c r="G8" s="852"/>
      <c r="H8" s="852">
        <v>239</v>
      </c>
      <c r="I8" s="852">
        <v>226</v>
      </c>
      <c r="J8" s="852">
        <v>211</v>
      </c>
      <c r="K8" s="852">
        <v>270.5</v>
      </c>
      <c r="L8" s="852">
        <v>252</v>
      </c>
      <c r="M8" s="858"/>
      <c r="W8" s="683"/>
      <c r="X8" s="683"/>
      <c r="Y8" s="683"/>
      <c r="Z8" s="683"/>
      <c r="AA8" s="683"/>
    </row>
    <row r="9" spans="1:27" ht="11.45" customHeight="1">
      <c r="A9" s="641">
        <v>42386</v>
      </c>
      <c r="B9" s="852">
        <v>271.5</v>
      </c>
      <c r="C9" s="852">
        <v>270.5</v>
      </c>
      <c r="D9" s="852">
        <v>256.5</v>
      </c>
      <c r="E9" s="852">
        <v>243</v>
      </c>
      <c r="F9" s="852"/>
      <c r="G9" s="852"/>
      <c r="H9" s="852">
        <v>240.5</v>
      </c>
      <c r="I9" s="852">
        <v>229.5</v>
      </c>
      <c r="J9" s="852">
        <v>211</v>
      </c>
      <c r="K9" s="852">
        <v>271</v>
      </c>
      <c r="L9" s="852">
        <v>263</v>
      </c>
      <c r="M9" s="858"/>
      <c r="W9" s="683"/>
      <c r="X9" s="683"/>
      <c r="Y9" s="683"/>
      <c r="Z9" s="683"/>
      <c r="AA9" s="683"/>
    </row>
    <row r="10" spans="1:27" ht="11.45" customHeight="1">
      <c r="A10" s="641">
        <v>42393</v>
      </c>
      <c r="B10" s="852">
        <v>273.5</v>
      </c>
      <c r="C10" s="852">
        <v>272.5</v>
      </c>
      <c r="D10" s="852">
        <v>257</v>
      </c>
      <c r="E10" s="852">
        <v>244</v>
      </c>
      <c r="F10" s="852"/>
      <c r="G10" s="852"/>
      <c r="H10" s="852">
        <v>243</v>
      </c>
      <c r="I10" s="852">
        <v>230</v>
      </c>
      <c r="J10" s="852">
        <v>213</v>
      </c>
      <c r="K10" s="852">
        <v>273.5</v>
      </c>
      <c r="L10" s="852"/>
      <c r="M10" s="858"/>
      <c r="W10" s="683"/>
      <c r="X10" s="683"/>
      <c r="Y10" s="683"/>
      <c r="Z10" s="683"/>
      <c r="AA10" s="683"/>
    </row>
    <row r="11" spans="1:27" ht="11.45" customHeight="1">
      <c r="A11" s="641">
        <v>42400</v>
      </c>
      <c r="B11" s="852"/>
      <c r="C11" s="852"/>
      <c r="D11" s="852"/>
      <c r="E11" s="852"/>
      <c r="F11" s="852"/>
      <c r="G11" s="852"/>
      <c r="H11" s="852"/>
      <c r="I11" s="852"/>
      <c r="J11" s="852"/>
      <c r="K11" s="852">
        <v>269.5</v>
      </c>
      <c r="L11" s="852">
        <v>253</v>
      </c>
      <c r="M11" s="858"/>
      <c r="W11" s="683"/>
      <c r="X11" s="683"/>
      <c r="Y11" s="683"/>
      <c r="Z11" s="683"/>
      <c r="AA11" s="683"/>
    </row>
    <row r="12" spans="1:27" ht="11.45" customHeight="1">
      <c r="A12" s="641">
        <v>42407</v>
      </c>
      <c r="B12" s="852">
        <v>263</v>
      </c>
      <c r="C12" s="852"/>
      <c r="D12" s="852">
        <v>251</v>
      </c>
      <c r="E12" s="852"/>
      <c r="F12" s="852"/>
      <c r="G12" s="852"/>
      <c r="H12" s="852">
        <v>239</v>
      </c>
      <c r="I12" s="852">
        <v>221</v>
      </c>
      <c r="J12" s="852">
        <v>206</v>
      </c>
      <c r="K12" s="852"/>
      <c r="L12" s="852"/>
      <c r="M12" s="858"/>
      <c r="W12" s="683"/>
      <c r="X12" s="683"/>
      <c r="Z12" s="683"/>
      <c r="AA12" s="683"/>
    </row>
    <row r="13" spans="1:27" ht="11.45" customHeight="1">
      <c r="A13" s="641">
        <v>42414</v>
      </c>
      <c r="B13" s="852">
        <v>258</v>
      </c>
      <c r="C13" s="852">
        <v>255.5</v>
      </c>
      <c r="D13" s="852">
        <v>243</v>
      </c>
      <c r="E13" s="852">
        <v>230</v>
      </c>
      <c r="F13" s="852"/>
      <c r="G13" s="852"/>
      <c r="H13" s="852">
        <v>228.5</v>
      </c>
      <c r="I13" s="852">
        <v>213.5</v>
      </c>
      <c r="J13" s="852">
        <v>197</v>
      </c>
      <c r="K13" s="852">
        <v>245.75</v>
      </c>
      <c r="L13" s="852">
        <v>234</v>
      </c>
      <c r="M13" s="858"/>
      <c r="W13" s="683"/>
      <c r="X13" s="683"/>
      <c r="Y13" s="683"/>
      <c r="Z13" s="683"/>
      <c r="AA13" s="683"/>
    </row>
    <row r="14" spans="1:27" ht="11.45" customHeight="1">
      <c r="A14" s="641">
        <v>42421</v>
      </c>
      <c r="B14" s="852">
        <v>247</v>
      </c>
      <c r="C14" s="852">
        <v>242</v>
      </c>
      <c r="D14" s="852">
        <v>231.75</v>
      </c>
      <c r="E14" s="852">
        <v>215</v>
      </c>
      <c r="F14" s="852"/>
      <c r="G14" s="852"/>
      <c r="H14" s="852">
        <v>219.75</v>
      </c>
      <c r="I14" s="852">
        <v>206.5</v>
      </c>
      <c r="J14" s="852">
        <v>195</v>
      </c>
      <c r="K14" s="852">
        <v>233.5</v>
      </c>
      <c r="L14" s="852"/>
      <c r="M14" s="858"/>
      <c r="W14" s="683"/>
      <c r="X14" s="683"/>
      <c r="Y14" s="683"/>
      <c r="Z14" s="683"/>
      <c r="AA14" s="683"/>
    </row>
    <row r="15" spans="1:27" ht="11.45" customHeight="1">
      <c r="A15" s="641">
        <v>42428</v>
      </c>
      <c r="B15" s="852">
        <v>238</v>
      </c>
      <c r="C15" s="852">
        <v>233.5</v>
      </c>
      <c r="D15" s="852">
        <v>223</v>
      </c>
      <c r="E15" s="852">
        <v>209</v>
      </c>
      <c r="F15" s="852"/>
      <c r="G15" s="852"/>
      <c r="H15" s="852">
        <v>205</v>
      </c>
      <c r="I15" s="852">
        <v>194.5</v>
      </c>
      <c r="J15" s="852"/>
      <c r="K15" s="852">
        <v>237</v>
      </c>
      <c r="L15" s="852">
        <v>217</v>
      </c>
      <c r="M15" s="858"/>
      <c r="W15" s="683"/>
      <c r="X15" s="683"/>
      <c r="Y15" s="683"/>
      <c r="Z15" s="683"/>
      <c r="AA15" s="683"/>
    </row>
    <row r="16" spans="1:27" ht="11.45" customHeight="1">
      <c r="A16" s="641">
        <v>42435</v>
      </c>
      <c r="B16" s="852">
        <v>242.5</v>
      </c>
      <c r="C16" s="852">
        <v>237.5</v>
      </c>
      <c r="D16" s="852">
        <v>225.5</v>
      </c>
      <c r="E16" s="852">
        <v>213</v>
      </c>
      <c r="F16" s="852"/>
      <c r="G16" s="852"/>
      <c r="H16" s="852">
        <v>208.5</v>
      </c>
      <c r="I16" s="852">
        <v>192</v>
      </c>
      <c r="J16" s="852">
        <v>178</v>
      </c>
      <c r="K16" s="852">
        <v>242</v>
      </c>
      <c r="L16" s="852">
        <v>224</v>
      </c>
      <c r="M16" s="858"/>
      <c r="W16" s="683"/>
      <c r="X16" s="683"/>
      <c r="Y16" s="683"/>
      <c r="Z16" s="683"/>
      <c r="AA16" s="683"/>
    </row>
    <row r="17" spans="1:27" ht="11.45" customHeight="1">
      <c r="A17" s="641">
        <v>42442</v>
      </c>
      <c r="B17" s="852">
        <v>246</v>
      </c>
      <c r="C17" s="852">
        <v>241</v>
      </c>
      <c r="D17" s="852">
        <v>230</v>
      </c>
      <c r="E17" s="852">
        <v>215.5</v>
      </c>
      <c r="F17" s="852"/>
      <c r="G17" s="852"/>
      <c r="H17" s="852">
        <v>211.5</v>
      </c>
      <c r="I17" s="852">
        <v>193</v>
      </c>
      <c r="J17" s="852">
        <v>177</v>
      </c>
      <c r="K17" s="852">
        <v>248</v>
      </c>
      <c r="L17" s="852">
        <v>229</v>
      </c>
      <c r="M17" s="858"/>
      <c r="W17" s="683"/>
      <c r="X17" s="683"/>
      <c r="Y17" s="683"/>
      <c r="Z17" s="683"/>
      <c r="AA17" s="683"/>
    </row>
    <row r="18" spans="1:27" ht="11.45" customHeight="1">
      <c r="A18" s="641">
        <v>42449</v>
      </c>
      <c r="B18" s="852">
        <v>256</v>
      </c>
      <c r="C18" s="852">
        <v>249.5</v>
      </c>
      <c r="D18" s="852">
        <v>236.5</v>
      </c>
      <c r="E18" s="852">
        <v>218.5</v>
      </c>
      <c r="F18" s="852"/>
      <c r="G18" s="852"/>
      <c r="H18" s="852">
        <v>216</v>
      </c>
      <c r="I18" s="852"/>
      <c r="J18" s="852"/>
      <c r="K18" s="852">
        <v>256</v>
      </c>
      <c r="L18" s="852">
        <v>236</v>
      </c>
      <c r="M18" s="858"/>
      <c r="W18" s="683"/>
      <c r="X18" s="683"/>
      <c r="Y18" s="683"/>
      <c r="Z18" s="683"/>
      <c r="AA18" s="683"/>
    </row>
    <row r="19" spans="1:27" ht="11.45" customHeight="1">
      <c r="A19" s="641">
        <v>42456</v>
      </c>
      <c r="B19" s="852">
        <v>263.5</v>
      </c>
      <c r="C19" s="852">
        <v>257.5</v>
      </c>
      <c r="D19" s="852">
        <v>243</v>
      </c>
      <c r="E19" s="852">
        <v>221.5</v>
      </c>
      <c r="F19" s="852"/>
      <c r="G19" s="852"/>
      <c r="H19" s="852">
        <v>219</v>
      </c>
      <c r="I19" s="852">
        <v>192.5</v>
      </c>
      <c r="J19" s="852"/>
      <c r="K19" s="852">
        <v>265</v>
      </c>
      <c r="L19" s="852">
        <v>245</v>
      </c>
      <c r="M19" s="858"/>
      <c r="W19" s="683"/>
      <c r="X19" s="683"/>
      <c r="Y19" s="683"/>
      <c r="Z19" s="683"/>
      <c r="AA19" s="683"/>
    </row>
    <row r="20" spans="1:27" ht="11.45" customHeight="1">
      <c r="A20" s="641">
        <v>42463</v>
      </c>
      <c r="B20" s="852">
        <v>262</v>
      </c>
      <c r="C20" s="852">
        <v>259</v>
      </c>
      <c r="D20" s="852">
        <v>245</v>
      </c>
      <c r="E20" s="852">
        <v>223</v>
      </c>
      <c r="F20" s="852"/>
      <c r="G20" s="852"/>
      <c r="H20" s="852">
        <v>222.5</v>
      </c>
      <c r="I20" s="852">
        <v>193.5</v>
      </c>
      <c r="J20" s="852"/>
      <c r="K20" s="852">
        <v>266</v>
      </c>
      <c r="L20" s="852">
        <v>244</v>
      </c>
      <c r="M20" s="858"/>
    </row>
    <row r="21" spans="1:27" ht="11.45" customHeight="1">
      <c r="A21" s="641">
        <v>42470</v>
      </c>
      <c r="B21" s="852">
        <v>262</v>
      </c>
      <c r="C21" s="852">
        <v>260.5</v>
      </c>
      <c r="D21" s="852">
        <v>245</v>
      </c>
      <c r="E21" s="852">
        <v>224</v>
      </c>
      <c r="F21" s="852"/>
      <c r="G21" s="852"/>
      <c r="H21" s="852">
        <v>221.5</v>
      </c>
      <c r="I21" s="852">
        <v>193</v>
      </c>
      <c r="J21" s="852"/>
      <c r="K21" s="852"/>
      <c r="L21" s="852"/>
      <c r="M21" s="858"/>
    </row>
    <row r="22" spans="1:27" ht="11.45" customHeight="1">
      <c r="A22" s="641">
        <v>42477</v>
      </c>
      <c r="B22" s="852">
        <v>262</v>
      </c>
      <c r="C22" s="852">
        <v>258</v>
      </c>
      <c r="D22" s="852">
        <v>242</v>
      </c>
      <c r="E22" s="852">
        <v>220</v>
      </c>
      <c r="F22" s="852"/>
      <c r="G22" s="852"/>
      <c r="H22" s="852">
        <v>219</v>
      </c>
      <c r="I22" s="852">
        <v>190.5</v>
      </c>
      <c r="J22" s="852">
        <v>170</v>
      </c>
      <c r="K22" s="852">
        <v>265</v>
      </c>
      <c r="L22" s="852">
        <v>243</v>
      </c>
      <c r="M22" s="858"/>
    </row>
    <row r="23" spans="1:27" ht="11.45" customHeight="1">
      <c r="A23" s="641">
        <v>42484</v>
      </c>
      <c r="B23" s="852">
        <v>261</v>
      </c>
      <c r="C23" s="852"/>
      <c r="D23" s="852">
        <v>240</v>
      </c>
      <c r="E23" s="852">
        <v>219</v>
      </c>
      <c r="F23" s="852"/>
      <c r="G23" s="852"/>
      <c r="H23" s="852">
        <v>217.5</v>
      </c>
      <c r="I23" s="852">
        <v>188</v>
      </c>
      <c r="J23" s="852">
        <v>169.5</v>
      </c>
      <c r="K23" s="852">
        <v>261</v>
      </c>
      <c r="L23" s="852">
        <v>240</v>
      </c>
      <c r="M23" s="858"/>
    </row>
    <row r="24" spans="1:27" ht="11.45" customHeight="1">
      <c r="A24" s="641">
        <v>42491</v>
      </c>
      <c r="B24" s="852">
        <v>255</v>
      </c>
      <c r="C24" s="852">
        <v>250</v>
      </c>
      <c r="D24" s="852">
        <v>238.5</v>
      </c>
      <c r="E24" s="852">
        <v>215</v>
      </c>
      <c r="F24" s="852"/>
      <c r="G24" s="852"/>
      <c r="H24" s="852">
        <v>212.5</v>
      </c>
      <c r="I24" s="852">
        <v>183</v>
      </c>
      <c r="J24" s="852"/>
      <c r="K24" s="852">
        <v>258</v>
      </c>
      <c r="L24" s="852">
        <v>238</v>
      </c>
      <c r="M24" s="858"/>
    </row>
    <row r="25" spans="1:27" ht="11.45" customHeight="1">
      <c r="A25" s="641">
        <v>42498</v>
      </c>
      <c r="B25" s="852">
        <v>256</v>
      </c>
      <c r="C25" s="852">
        <v>248.5</v>
      </c>
      <c r="D25" s="852">
        <v>237.5</v>
      </c>
      <c r="E25" s="852">
        <v>212.5</v>
      </c>
      <c r="F25" s="852"/>
      <c r="G25" s="852"/>
      <c r="H25" s="852">
        <v>210</v>
      </c>
      <c r="I25" s="852">
        <v>180</v>
      </c>
      <c r="J25" s="852"/>
      <c r="K25" s="852">
        <v>257</v>
      </c>
      <c r="L25" s="852"/>
      <c r="M25" s="858"/>
    </row>
    <row r="26" spans="1:27" ht="11.45" customHeight="1">
      <c r="A26" s="641">
        <v>42505</v>
      </c>
      <c r="B26" s="852">
        <v>253.5</v>
      </c>
      <c r="C26" s="852">
        <v>247</v>
      </c>
      <c r="D26" s="852">
        <v>234.5</v>
      </c>
      <c r="E26" s="852">
        <v>207</v>
      </c>
      <c r="F26" s="852"/>
      <c r="G26" s="852"/>
      <c r="H26" s="852">
        <v>205</v>
      </c>
      <c r="I26" s="852">
        <v>176.5</v>
      </c>
      <c r="J26" s="852"/>
      <c r="K26" s="852">
        <v>251.5</v>
      </c>
      <c r="L26" s="852">
        <v>229.5</v>
      </c>
      <c r="M26" s="858"/>
    </row>
    <row r="27" spans="1:27" ht="11.45" customHeight="1">
      <c r="A27" s="641">
        <v>42512</v>
      </c>
      <c r="B27" s="852">
        <v>250</v>
      </c>
      <c r="C27" s="852">
        <v>242.5</v>
      </c>
      <c r="D27" s="852">
        <v>231</v>
      </c>
      <c r="E27" s="852">
        <v>202.5</v>
      </c>
      <c r="F27" s="852"/>
      <c r="G27" s="852"/>
      <c r="H27" s="852">
        <v>202</v>
      </c>
      <c r="I27" s="852">
        <v>173.5</v>
      </c>
      <c r="J27" s="852"/>
      <c r="K27" s="852">
        <v>248</v>
      </c>
      <c r="L27" s="852">
        <v>225</v>
      </c>
      <c r="M27" s="858"/>
    </row>
    <row r="28" spans="1:27" ht="11.45" customHeight="1">
      <c r="A28" s="641">
        <v>42519</v>
      </c>
      <c r="B28" s="852">
        <v>244</v>
      </c>
      <c r="C28" s="852">
        <v>234.5</v>
      </c>
      <c r="D28" s="852">
        <v>227</v>
      </c>
      <c r="E28" s="852">
        <v>198</v>
      </c>
      <c r="F28" s="852"/>
      <c r="G28" s="852"/>
      <c r="H28" s="852">
        <v>197</v>
      </c>
      <c r="I28" s="852">
        <v>170</v>
      </c>
      <c r="J28" s="852"/>
      <c r="K28" s="852"/>
      <c r="L28" s="852"/>
      <c r="M28" s="858"/>
    </row>
    <row r="29" spans="1:27" ht="11.45" customHeight="1">
      <c r="A29" s="641">
        <v>42526</v>
      </c>
      <c r="B29" s="852">
        <v>245</v>
      </c>
      <c r="C29" s="852">
        <v>238</v>
      </c>
      <c r="D29" s="852">
        <v>227</v>
      </c>
      <c r="E29" s="852"/>
      <c r="F29" s="852"/>
      <c r="G29" s="852"/>
      <c r="H29" s="852">
        <v>199.25</v>
      </c>
      <c r="I29" s="852">
        <v>168</v>
      </c>
      <c r="J29" s="852">
        <v>153.5</v>
      </c>
      <c r="K29" s="852">
        <v>240.5</v>
      </c>
      <c r="L29" s="852">
        <v>218</v>
      </c>
      <c r="M29" s="858"/>
    </row>
    <row r="30" spans="1:27" ht="11.45" customHeight="1">
      <c r="A30" s="641">
        <v>42533</v>
      </c>
      <c r="B30" s="852">
        <v>244.25</v>
      </c>
      <c r="C30" s="852">
        <v>240</v>
      </c>
      <c r="D30" s="852">
        <v>225.75</v>
      </c>
      <c r="E30" s="852">
        <v>201.5</v>
      </c>
      <c r="F30" s="852"/>
      <c r="G30" s="852"/>
      <c r="H30" s="852">
        <v>200.25</v>
      </c>
      <c r="I30" s="852">
        <v>169.25</v>
      </c>
      <c r="J30" s="852"/>
      <c r="K30" s="852">
        <v>245</v>
      </c>
      <c r="L30" s="852">
        <v>225</v>
      </c>
      <c r="M30" s="858"/>
    </row>
    <row r="31" spans="1:27" ht="11.45" customHeight="1">
      <c r="A31" s="641">
        <v>42540</v>
      </c>
      <c r="B31" s="852">
        <v>246.75</v>
      </c>
      <c r="C31" s="852">
        <v>242.25</v>
      </c>
      <c r="D31" s="852">
        <v>229</v>
      </c>
      <c r="E31" s="852">
        <v>205.25</v>
      </c>
      <c r="F31" s="852"/>
      <c r="G31" s="852"/>
      <c r="H31" s="852">
        <v>204.25</v>
      </c>
      <c r="I31" s="852">
        <v>172.5</v>
      </c>
      <c r="J31" s="852">
        <v>153</v>
      </c>
      <c r="K31" s="852">
        <v>247</v>
      </c>
      <c r="L31" s="852">
        <v>226</v>
      </c>
      <c r="M31" s="858"/>
    </row>
    <row r="32" spans="1:27" ht="11.45" customHeight="1">
      <c r="A32" s="641">
        <v>42547</v>
      </c>
      <c r="B32" s="852">
        <v>249</v>
      </c>
      <c r="C32" s="852">
        <v>247</v>
      </c>
      <c r="D32" s="852">
        <v>230</v>
      </c>
      <c r="E32" s="852"/>
      <c r="F32" s="852"/>
      <c r="G32" s="852"/>
      <c r="H32" s="852"/>
      <c r="I32" s="852"/>
      <c r="J32" s="852"/>
      <c r="K32" s="852">
        <v>250</v>
      </c>
      <c r="L32" s="852">
        <v>227</v>
      </c>
      <c r="M32" s="858"/>
    </row>
    <row r="33" spans="1:27" ht="11.45" customHeight="1">
      <c r="A33" s="641">
        <v>42554</v>
      </c>
      <c r="B33" s="852">
        <v>252.5</v>
      </c>
      <c r="C33" s="852">
        <v>252</v>
      </c>
      <c r="D33" s="852">
        <v>232.5</v>
      </c>
      <c r="E33" s="852">
        <v>205.5</v>
      </c>
      <c r="F33" s="852"/>
      <c r="G33" s="852"/>
      <c r="H33" s="852">
        <v>205.5</v>
      </c>
      <c r="I33" s="852">
        <v>173</v>
      </c>
      <c r="J33" s="852"/>
      <c r="K33" s="852">
        <v>248.5</v>
      </c>
      <c r="L33" s="852">
        <v>230</v>
      </c>
      <c r="M33" s="858"/>
      <c r="V33" s="683"/>
      <c r="W33" s="682"/>
      <c r="X33" s="683"/>
      <c r="Y33" s="682"/>
      <c r="Z33" s="683"/>
      <c r="AA33" s="682"/>
    </row>
    <row r="34" spans="1:27" ht="11.45" customHeight="1">
      <c r="A34" s="641">
        <v>42561</v>
      </c>
      <c r="B34" s="852">
        <v>255.5</v>
      </c>
      <c r="C34" s="852">
        <v>253.5</v>
      </c>
      <c r="D34" s="852">
        <v>236.5</v>
      </c>
      <c r="E34" s="852">
        <v>210</v>
      </c>
      <c r="F34" s="852"/>
      <c r="G34" s="852"/>
      <c r="H34" s="852">
        <v>209</v>
      </c>
      <c r="I34" s="852">
        <v>174</v>
      </c>
      <c r="J34" s="852"/>
      <c r="K34" s="852">
        <v>252</v>
      </c>
      <c r="L34" s="852"/>
      <c r="M34" s="858"/>
      <c r="V34" s="683"/>
      <c r="W34" s="682"/>
      <c r="X34" s="683"/>
      <c r="Y34" s="682"/>
      <c r="Z34" s="683"/>
      <c r="AA34" s="682"/>
    </row>
    <row r="35" spans="1:27" ht="11.45" customHeight="1">
      <c r="A35" s="641">
        <v>42568</v>
      </c>
      <c r="B35" s="852">
        <v>260</v>
      </c>
      <c r="C35" s="852">
        <v>256</v>
      </c>
      <c r="D35" s="852">
        <v>239</v>
      </c>
      <c r="E35" s="852">
        <v>211.5</v>
      </c>
      <c r="F35" s="852"/>
      <c r="G35" s="852"/>
      <c r="H35" s="852">
        <v>210</v>
      </c>
      <c r="I35" s="852">
        <v>177</v>
      </c>
      <c r="J35" s="852"/>
      <c r="K35" s="852">
        <v>256.5</v>
      </c>
      <c r="L35" s="852">
        <v>238</v>
      </c>
      <c r="M35" s="858"/>
      <c r="V35" s="683"/>
      <c r="W35" s="682"/>
      <c r="X35" s="683"/>
      <c r="Y35" s="682"/>
      <c r="Z35" s="683"/>
      <c r="AA35" s="682"/>
    </row>
    <row r="36" spans="1:27" ht="11.45" customHeight="1">
      <c r="A36" s="641">
        <v>42575</v>
      </c>
      <c r="B36" s="852">
        <v>265.5</v>
      </c>
      <c r="C36" s="852">
        <v>264</v>
      </c>
      <c r="D36" s="852">
        <v>244.5</v>
      </c>
      <c r="E36" s="852">
        <v>216.5</v>
      </c>
      <c r="F36" s="852"/>
      <c r="G36" s="852"/>
      <c r="H36" s="852">
        <v>214</v>
      </c>
      <c r="I36" s="852">
        <v>179</v>
      </c>
      <c r="J36" s="852"/>
      <c r="K36" s="852">
        <v>267</v>
      </c>
      <c r="L36" s="852">
        <v>241.5</v>
      </c>
      <c r="M36" s="858"/>
      <c r="V36" s="683"/>
      <c r="W36" s="682"/>
      <c r="X36" s="683"/>
      <c r="Y36" s="682"/>
      <c r="Z36" s="683"/>
      <c r="AA36" s="682"/>
    </row>
    <row r="37" spans="1:27" ht="11.45" customHeight="1">
      <c r="A37" s="641">
        <v>42582</v>
      </c>
      <c r="B37" s="852">
        <v>272.5</v>
      </c>
      <c r="C37" s="852">
        <v>270</v>
      </c>
      <c r="D37" s="852">
        <v>249.5</v>
      </c>
      <c r="E37" s="852">
        <v>219.5</v>
      </c>
      <c r="F37" s="852"/>
      <c r="G37" s="852"/>
      <c r="H37" s="852">
        <v>218.5</v>
      </c>
      <c r="I37" s="852">
        <v>184.5</v>
      </c>
      <c r="J37" s="852"/>
      <c r="K37" s="852">
        <v>271</v>
      </c>
      <c r="L37" s="852">
        <v>247</v>
      </c>
      <c r="M37" s="858"/>
      <c r="V37" s="683"/>
      <c r="W37" s="682"/>
      <c r="X37" s="683"/>
      <c r="Y37" s="682"/>
      <c r="Z37" s="683"/>
      <c r="AA37" s="682"/>
    </row>
    <row r="38" spans="1:27" ht="11.45" customHeight="1">
      <c r="A38" s="641">
        <v>42589</v>
      </c>
      <c r="B38" s="852">
        <v>274</v>
      </c>
      <c r="C38" s="852">
        <v>270</v>
      </c>
      <c r="D38" s="852">
        <v>250</v>
      </c>
      <c r="E38" s="852">
        <v>220.5</v>
      </c>
      <c r="F38" s="852"/>
      <c r="G38" s="852"/>
      <c r="H38" s="852">
        <v>218.5</v>
      </c>
      <c r="I38" s="852">
        <v>184</v>
      </c>
      <c r="J38" s="852"/>
      <c r="K38" s="852">
        <v>272</v>
      </c>
      <c r="L38" s="852">
        <v>249.5</v>
      </c>
      <c r="M38" s="858"/>
    </row>
    <row r="39" spans="1:27" ht="11.45" customHeight="1">
      <c r="A39" s="641">
        <v>42596</v>
      </c>
      <c r="B39" s="852">
        <v>274</v>
      </c>
      <c r="C39" s="852">
        <v>270.5</v>
      </c>
      <c r="D39" s="852">
        <v>250.5</v>
      </c>
      <c r="E39" s="852">
        <v>221</v>
      </c>
      <c r="F39" s="852"/>
      <c r="G39" s="852"/>
      <c r="H39" s="852">
        <v>220</v>
      </c>
      <c r="I39" s="852">
        <v>184.5</v>
      </c>
      <c r="J39" s="852"/>
      <c r="K39" s="852">
        <v>272</v>
      </c>
      <c r="L39" s="852"/>
      <c r="M39" s="858"/>
    </row>
    <row r="40" spans="1:27" ht="11.45" customHeight="1">
      <c r="A40" s="641">
        <v>42603</v>
      </c>
      <c r="B40" s="852"/>
      <c r="C40" s="852"/>
      <c r="D40" s="852"/>
      <c r="E40" s="852"/>
      <c r="F40" s="852"/>
      <c r="G40" s="852"/>
      <c r="H40" s="852"/>
      <c r="I40" s="852"/>
      <c r="J40" s="852"/>
      <c r="K40" s="852">
        <v>267</v>
      </c>
      <c r="L40" s="852">
        <v>246</v>
      </c>
      <c r="M40" s="858"/>
    </row>
    <row r="41" spans="1:27" ht="11.45" customHeight="1">
      <c r="A41" s="641">
        <v>42610</v>
      </c>
      <c r="B41" s="852">
        <v>269.5</v>
      </c>
      <c r="C41" s="852">
        <v>264</v>
      </c>
      <c r="D41" s="852">
        <v>242.5</v>
      </c>
      <c r="E41" s="852">
        <v>214</v>
      </c>
      <c r="F41" s="852"/>
      <c r="G41" s="852"/>
      <c r="H41" s="852">
        <v>212</v>
      </c>
      <c r="I41" s="852">
        <v>177.5</v>
      </c>
      <c r="J41" s="852">
        <v>147</v>
      </c>
      <c r="K41" s="852">
        <v>267</v>
      </c>
      <c r="L41" s="852">
        <v>244</v>
      </c>
      <c r="M41" s="858"/>
    </row>
    <row r="42" spans="1:27" ht="11.45" customHeight="1">
      <c r="A42" s="641">
        <v>42617</v>
      </c>
      <c r="B42" s="852">
        <v>266</v>
      </c>
      <c r="C42" s="852">
        <v>263</v>
      </c>
      <c r="D42" s="852">
        <v>242</v>
      </c>
      <c r="E42" s="852">
        <v>212.5</v>
      </c>
      <c r="F42" s="852"/>
      <c r="G42" s="852"/>
      <c r="H42" s="852">
        <v>213</v>
      </c>
      <c r="I42" s="852">
        <v>177</v>
      </c>
      <c r="J42" s="852">
        <v>148</v>
      </c>
      <c r="K42" s="852">
        <v>263.5</v>
      </c>
      <c r="L42" s="852">
        <v>241</v>
      </c>
      <c r="M42" s="858"/>
    </row>
    <row r="43" spans="1:27" ht="11.45" customHeight="1">
      <c r="A43" s="641">
        <v>42624</v>
      </c>
      <c r="B43" s="852">
        <v>266.5</v>
      </c>
      <c r="C43" s="852">
        <v>263</v>
      </c>
      <c r="D43" s="852">
        <v>243</v>
      </c>
      <c r="E43" s="852">
        <v>212.5</v>
      </c>
      <c r="F43" s="852"/>
      <c r="G43" s="852"/>
      <c r="H43" s="852">
        <v>211</v>
      </c>
      <c r="I43" s="852">
        <v>177.5</v>
      </c>
      <c r="J43" s="852"/>
      <c r="K43" s="852">
        <v>267</v>
      </c>
      <c r="L43" s="852">
        <v>239</v>
      </c>
      <c r="M43" s="858"/>
    </row>
    <row r="44" spans="1:27" ht="11.45" customHeight="1">
      <c r="A44" s="641">
        <v>42631</v>
      </c>
      <c r="B44" s="852">
        <v>264.5</v>
      </c>
      <c r="C44" s="852">
        <v>261.5</v>
      </c>
      <c r="D44" s="852">
        <v>242</v>
      </c>
      <c r="E44" s="852">
        <v>210.5</v>
      </c>
      <c r="F44" s="852"/>
      <c r="G44" s="852"/>
      <c r="H44" s="852">
        <v>209</v>
      </c>
      <c r="I44" s="852">
        <v>173.5</v>
      </c>
      <c r="J44" s="852"/>
      <c r="K44" s="852">
        <v>266</v>
      </c>
      <c r="L44" s="852"/>
      <c r="M44" s="858"/>
    </row>
    <row r="45" spans="1:27" ht="11.45" customHeight="1">
      <c r="A45" s="641">
        <v>42638</v>
      </c>
      <c r="B45" s="852">
        <v>262</v>
      </c>
      <c r="C45" s="852">
        <v>258.5</v>
      </c>
      <c r="D45" s="852">
        <v>237.5</v>
      </c>
      <c r="E45" s="852">
        <v>209.5</v>
      </c>
      <c r="F45" s="852"/>
      <c r="G45" s="852"/>
      <c r="H45" s="852">
        <v>206</v>
      </c>
      <c r="I45" s="852">
        <v>170</v>
      </c>
      <c r="J45" s="852"/>
      <c r="K45" s="852">
        <v>261.5</v>
      </c>
      <c r="L45" s="852">
        <v>235</v>
      </c>
      <c r="M45" s="858"/>
    </row>
    <row r="46" spans="1:27" ht="11.45" customHeight="1">
      <c r="A46" s="641">
        <v>42645</v>
      </c>
      <c r="B46" s="852">
        <v>260</v>
      </c>
      <c r="C46" s="852">
        <v>256.5</v>
      </c>
      <c r="D46" s="852">
        <v>233.5</v>
      </c>
      <c r="E46" s="852">
        <v>206</v>
      </c>
      <c r="F46" s="852"/>
      <c r="G46" s="852"/>
      <c r="H46" s="852">
        <v>203.5</v>
      </c>
      <c r="I46" s="852">
        <v>167.5</v>
      </c>
      <c r="J46" s="852"/>
      <c r="K46" s="852">
        <v>254</v>
      </c>
      <c r="L46" s="852"/>
      <c r="M46" s="858"/>
      <c r="V46" s="682"/>
      <c r="W46" s="683"/>
      <c r="X46" s="682"/>
    </row>
    <row r="47" spans="1:27" ht="11.45" customHeight="1">
      <c r="A47" s="641">
        <v>42652</v>
      </c>
      <c r="B47" s="852">
        <v>250.5</v>
      </c>
      <c r="C47" s="852">
        <v>248</v>
      </c>
      <c r="D47" s="852">
        <v>228</v>
      </c>
      <c r="E47" s="852">
        <v>200</v>
      </c>
      <c r="F47" s="852"/>
      <c r="G47" s="852"/>
      <c r="H47" s="852">
        <v>197.5</v>
      </c>
      <c r="I47" s="852"/>
      <c r="J47" s="852"/>
      <c r="K47" s="852">
        <v>245.5</v>
      </c>
      <c r="L47" s="852">
        <v>222</v>
      </c>
      <c r="M47" s="858"/>
      <c r="V47" s="682"/>
      <c r="W47" s="683"/>
      <c r="X47" s="682"/>
    </row>
    <row r="48" spans="1:27" ht="11.45" customHeight="1">
      <c r="A48" s="641">
        <v>42659</v>
      </c>
      <c r="B48" s="852">
        <v>240</v>
      </c>
      <c r="C48" s="852">
        <v>239</v>
      </c>
      <c r="D48" s="852">
        <v>219.5</v>
      </c>
      <c r="E48" s="852">
        <v>193.5</v>
      </c>
      <c r="F48" s="852"/>
      <c r="G48" s="852"/>
      <c r="H48" s="852">
        <v>192</v>
      </c>
      <c r="I48" s="852"/>
      <c r="J48" s="852"/>
      <c r="K48" s="852">
        <v>229</v>
      </c>
      <c r="L48" s="852">
        <v>216</v>
      </c>
      <c r="M48" s="858"/>
      <c r="V48" s="682"/>
      <c r="W48" s="683"/>
      <c r="X48" s="682"/>
    </row>
    <row r="49" spans="1:24" ht="11.45" customHeight="1">
      <c r="A49" s="641">
        <v>42666</v>
      </c>
      <c r="B49" s="852">
        <v>231</v>
      </c>
      <c r="C49" s="852">
        <v>231</v>
      </c>
      <c r="D49" s="852">
        <v>216</v>
      </c>
      <c r="E49" s="852">
        <v>190</v>
      </c>
      <c r="F49" s="852"/>
      <c r="G49" s="852"/>
      <c r="H49" s="852">
        <v>188</v>
      </c>
      <c r="I49" s="852">
        <v>158.5</v>
      </c>
      <c r="J49" s="852">
        <v>138</v>
      </c>
      <c r="K49" s="852">
        <v>223</v>
      </c>
      <c r="L49" s="852">
        <v>213</v>
      </c>
      <c r="M49" s="858"/>
      <c r="V49" s="682"/>
      <c r="W49" s="683"/>
      <c r="X49" s="682"/>
    </row>
    <row r="50" spans="1:24" ht="11.45" customHeight="1">
      <c r="A50" s="641">
        <v>42673</v>
      </c>
      <c r="B50" s="852">
        <v>226</v>
      </c>
      <c r="C50" s="852">
        <v>224</v>
      </c>
      <c r="D50" s="852">
        <v>208.5</v>
      </c>
      <c r="E50" s="852">
        <v>185.5</v>
      </c>
      <c r="F50" s="852"/>
      <c r="G50" s="852"/>
      <c r="H50" s="852">
        <v>184.5</v>
      </c>
      <c r="I50" s="852"/>
      <c r="J50" s="852"/>
      <c r="K50" s="852">
        <v>221</v>
      </c>
      <c r="L50" s="852">
        <v>205</v>
      </c>
      <c r="M50" s="858"/>
      <c r="V50" s="682"/>
      <c r="W50" s="683"/>
      <c r="X50" s="682"/>
    </row>
    <row r="51" spans="1:24" ht="11.45" customHeight="1">
      <c r="A51" s="641">
        <v>42680</v>
      </c>
      <c r="B51" s="852">
        <v>224.5</v>
      </c>
      <c r="C51" s="852">
        <v>224</v>
      </c>
      <c r="D51" s="852">
        <v>208.5</v>
      </c>
      <c r="E51" s="852">
        <v>185.5</v>
      </c>
      <c r="F51" s="852"/>
      <c r="G51" s="852"/>
      <c r="H51" s="852">
        <v>184.5</v>
      </c>
      <c r="I51" s="852"/>
      <c r="J51" s="852"/>
      <c r="K51" s="852">
        <v>220</v>
      </c>
      <c r="L51" s="852"/>
      <c r="M51" s="858"/>
      <c r="V51" s="682"/>
      <c r="W51" s="683"/>
      <c r="X51" s="682"/>
    </row>
    <row r="52" spans="1:24" ht="11.45" customHeight="1">
      <c r="A52" s="641">
        <v>42687</v>
      </c>
      <c r="B52" s="852">
        <v>215.5</v>
      </c>
      <c r="C52" s="852">
        <v>215</v>
      </c>
      <c r="D52" s="852">
        <v>203</v>
      </c>
      <c r="E52" s="852">
        <v>184</v>
      </c>
      <c r="F52" s="852"/>
      <c r="G52" s="852"/>
      <c r="H52" s="852">
        <v>183</v>
      </c>
      <c r="I52" s="852">
        <v>162</v>
      </c>
      <c r="J52" s="852"/>
      <c r="K52" s="852">
        <v>209</v>
      </c>
      <c r="L52" s="852">
        <v>198</v>
      </c>
      <c r="M52" s="858"/>
      <c r="V52" s="682"/>
      <c r="W52" s="683"/>
      <c r="X52" s="682"/>
    </row>
    <row r="53" spans="1:24" ht="11.45" customHeight="1">
      <c r="A53" s="641">
        <v>42694</v>
      </c>
      <c r="B53" s="852">
        <v>214.5</v>
      </c>
      <c r="C53" s="852">
        <v>215</v>
      </c>
      <c r="D53" s="852">
        <v>200.5</v>
      </c>
      <c r="E53" s="852"/>
      <c r="F53" s="852"/>
      <c r="G53" s="852"/>
      <c r="H53" s="852"/>
      <c r="I53" s="852"/>
      <c r="J53" s="852"/>
      <c r="K53" s="852">
        <v>209</v>
      </c>
      <c r="L53" s="852">
        <v>197.66666666666666</v>
      </c>
      <c r="M53" s="858"/>
      <c r="V53" s="682"/>
      <c r="W53" s="683"/>
      <c r="X53" s="682"/>
    </row>
    <row r="54" spans="1:24" ht="11.45" customHeight="1">
      <c r="A54" s="641">
        <v>42701</v>
      </c>
      <c r="B54" s="852">
        <v>216</v>
      </c>
      <c r="C54" s="852">
        <v>216.5</v>
      </c>
      <c r="D54" s="852">
        <v>201</v>
      </c>
      <c r="E54" s="852"/>
      <c r="F54" s="852"/>
      <c r="G54" s="852"/>
      <c r="H54" s="852"/>
      <c r="I54" s="852"/>
      <c r="J54" s="852"/>
      <c r="K54" s="852">
        <v>212</v>
      </c>
      <c r="L54" s="852">
        <v>197</v>
      </c>
      <c r="M54" s="858"/>
      <c r="V54" s="682"/>
      <c r="W54" s="683"/>
      <c r="X54" s="682"/>
    </row>
    <row r="55" spans="1:24" ht="11.45" customHeight="1">
      <c r="A55" s="641">
        <v>42708</v>
      </c>
      <c r="B55" s="852">
        <v>210.5</v>
      </c>
      <c r="C55" s="852">
        <v>214.5</v>
      </c>
      <c r="D55" s="852">
        <v>198.5</v>
      </c>
      <c r="E55" s="852"/>
      <c r="F55" s="852"/>
      <c r="G55" s="852"/>
      <c r="H55" s="852"/>
      <c r="I55" s="852"/>
      <c r="J55" s="852"/>
      <c r="K55" s="852">
        <v>206.5</v>
      </c>
      <c r="L55" s="852">
        <v>196</v>
      </c>
      <c r="M55" s="858"/>
      <c r="V55" s="682"/>
      <c r="W55" s="683"/>
      <c r="X55" s="682"/>
    </row>
    <row r="56" spans="1:24" ht="11.45" customHeight="1">
      <c r="A56" s="641">
        <v>42715</v>
      </c>
      <c r="B56" s="852">
        <v>209</v>
      </c>
      <c r="C56" s="852">
        <v>209</v>
      </c>
      <c r="D56" s="852">
        <v>195.5</v>
      </c>
      <c r="E56" s="852">
        <v>176</v>
      </c>
      <c r="F56" s="852"/>
      <c r="G56" s="852"/>
      <c r="H56" s="852">
        <v>175.5</v>
      </c>
      <c r="I56" s="852"/>
      <c r="J56" s="852"/>
      <c r="K56" s="852"/>
      <c r="L56" s="852"/>
      <c r="M56" s="858"/>
      <c r="V56" s="682"/>
      <c r="W56" s="683"/>
      <c r="X56" s="682"/>
    </row>
    <row r="57" spans="1:24" ht="11.45" customHeight="1">
      <c r="A57" s="641">
        <v>42722</v>
      </c>
      <c r="B57" s="852">
        <v>204</v>
      </c>
      <c r="C57" s="852">
        <v>205</v>
      </c>
      <c r="D57" s="852">
        <v>189</v>
      </c>
      <c r="E57" s="852">
        <v>172.5</v>
      </c>
      <c r="F57" s="852"/>
      <c r="G57" s="852"/>
      <c r="H57" s="852">
        <v>171</v>
      </c>
      <c r="I57" s="852">
        <v>150</v>
      </c>
      <c r="J57" s="852"/>
      <c r="K57" s="852"/>
      <c r="L57" s="852"/>
      <c r="M57" s="858"/>
      <c r="V57" s="682"/>
      <c r="W57" s="683"/>
      <c r="X57" s="682"/>
    </row>
    <row r="58" spans="1:24" ht="11.45" customHeight="1">
      <c r="A58" s="641">
        <v>42730</v>
      </c>
      <c r="B58" s="852">
        <v>203</v>
      </c>
      <c r="C58" s="852">
        <v>205</v>
      </c>
      <c r="D58" s="852">
        <v>189</v>
      </c>
      <c r="E58" s="852">
        <v>172.5</v>
      </c>
      <c r="F58" s="852"/>
      <c r="G58" s="852"/>
      <c r="H58" s="852">
        <v>171</v>
      </c>
      <c r="I58" s="852"/>
      <c r="J58" s="852"/>
      <c r="K58" s="852"/>
      <c r="L58" s="852"/>
      <c r="M58" s="858"/>
      <c r="V58" s="682"/>
      <c r="W58" s="683"/>
      <c r="X58" s="682"/>
    </row>
    <row r="59" spans="1:24" ht="11.45" customHeight="1">
      <c r="A59" s="836">
        <v>42371</v>
      </c>
      <c r="B59" s="852"/>
      <c r="C59" s="852"/>
      <c r="D59" s="852"/>
      <c r="E59" s="852"/>
      <c r="F59" s="852"/>
      <c r="G59" s="852"/>
      <c r="H59" s="852"/>
      <c r="I59" s="852"/>
      <c r="J59" s="852"/>
      <c r="K59" s="852"/>
      <c r="L59" s="852"/>
      <c r="M59" s="858"/>
      <c r="V59" s="682"/>
      <c r="W59" s="683"/>
      <c r="X59" s="682"/>
    </row>
    <row r="60" spans="1:24" ht="6" customHeight="1">
      <c r="A60" s="656"/>
      <c r="B60" s="657"/>
      <c r="C60" s="657"/>
      <c r="D60" s="657"/>
      <c r="E60" s="657"/>
      <c r="F60" s="657"/>
      <c r="G60" s="657"/>
      <c r="H60" s="657"/>
      <c r="I60" s="657"/>
      <c r="J60" s="657"/>
      <c r="K60" s="657"/>
      <c r="L60" s="657"/>
      <c r="M60" s="657"/>
    </row>
    <row r="61" spans="1:24" ht="11.45" customHeight="1">
      <c r="A61" s="659">
        <v>2015</v>
      </c>
      <c r="B61" s="859">
        <f>AVERAGE(B7:B59)</f>
        <v>249.20408163265307</v>
      </c>
      <c r="C61" s="662">
        <f>AVERAGE(C7:C59)</f>
        <v>245.69680851063831</v>
      </c>
      <c r="D61" s="662">
        <f>AVERAGE(D7:D59)</f>
        <v>230.72448979591837</v>
      </c>
      <c r="E61" s="662">
        <f>AVERAGE(E7:E59)</f>
        <v>209.42441860465115</v>
      </c>
      <c r="F61" s="662"/>
      <c r="G61" s="662"/>
      <c r="H61" s="662">
        <f>AVERAGE(H7:H59)</f>
        <v>208.38888888888889</v>
      </c>
      <c r="I61" s="662">
        <f>AVERAGE(I7:I59)</f>
        <v>184.88815789473685</v>
      </c>
      <c r="J61" s="662">
        <f>AVERAGE(J7:J59)</f>
        <v>177.8</v>
      </c>
      <c r="K61" s="859">
        <f>AVERAGE(K7:K59)</f>
        <v>250.23888888888888</v>
      </c>
      <c r="L61" s="662">
        <f>AVERAGE(L7:L59)</f>
        <v>230.38288288288291</v>
      </c>
      <c r="M61" s="860"/>
    </row>
    <row r="62" spans="1:24" ht="11.45" customHeight="1">
      <c r="A62" s="659">
        <v>2014</v>
      </c>
      <c r="B62" s="859">
        <v>261.50531914893617</v>
      </c>
      <c r="C62" s="662">
        <v>258.625</v>
      </c>
      <c r="D62" s="662">
        <v>245.19270833333334</v>
      </c>
      <c r="E62" s="662">
        <v>223.71212121212122</v>
      </c>
      <c r="F62" s="662"/>
      <c r="G62" s="662"/>
      <c r="H62" s="662">
        <v>229.19767441860466</v>
      </c>
      <c r="I62" s="662">
        <v>209.54761904761904</v>
      </c>
      <c r="J62" s="662">
        <v>194.66911764705881</v>
      </c>
      <c r="K62" s="859">
        <v>259.99064625850343</v>
      </c>
      <c r="L62" s="662">
        <v>245.51268115942031</v>
      </c>
      <c r="M62" s="860">
        <v>228.65</v>
      </c>
    </row>
    <row r="63" spans="1:24" ht="11.45" customHeight="1">
      <c r="A63" s="663" t="s">
        <v>633</v>
      </c>
      <c r="B63" s="665"/>
      <c r="C63" s="664"/>
      <c r="D63" s="665"/>
      <c r="E63" s="664"/>
      <c r="F63" s="665"/>
      <c r="G63" s="664"/>
      <c r="H63" s="665"/>
      <c r="I63" s="664"/>
      <c r="J63" s="665"/>
      <c r="K63" s="664"/>
      <c r="L63" s="665"/>
      <c r="M63" s="735" t="s">
        <v>630</v>
      </c>
    </row>
    <row r="64" spans="1:24" ht="3.95" customHeight="1">
      <c r="A64" s="713"/>
      <c r="B64" s="714"/>
      <c r="C64" s="715"/>
      <c r="D64" s="714"/>
      <c r="E64" s="715"/>
      <c r="F64" s="714"/>
      <c r="G64" s="715"/>
      <c r="H64" s="714"/>
      <c r="I64" s="715"/>
      <c r="J64" s="714"/>
      <c r="K64" s="715"/>
      <c r="L64" s="714"/>
      <c r="M64" s="715"/>
    </row>
    <row r="65" spans="1:13" ht="11.45" customHeight="1">
      <c r="A65" s="669"/>
      <c r="B65" s="677"/>
      <c r="C65" s="676"/>
      <c r="D65" s="677"/>
      <c r="E65" s="676"/>
      <c r="F65" s="677"/>
      <c r="G65" s="676"/>
      <c r="H65" s="677"/>
      <c r="I65" s="676"/>
      <c r="J65" s="677"/>
      <c r="K65" s="676"/>
      <c r="L65" s="677"/>
      <c r="M65" s="676"/>
    </row>
    <row r="66" spans="1:13" ht="11.45" customHeight="1">
      <c r="A66" s="673"/>
      <c r="B66" s="623"/>
      <c r="C66" s="623"/>
      <c r="D66" s="623"/>
      <c r="E66" s="623"/>
      <c r="F66" s="623"/>
      <c r="G66" s="623"/>
      <c r="H66" s="623"/>
      <c r="I66" s="623"/>
      <c r="J66" s="623"/>
      <c r="K66" s="623"/>
      <c r="L66" s="623"/>
      <c r="M66" s="623"/>
    </row>
    <row r="67" spans="1:13" ht="11.45" customHeight="1">
      <c r="A67" s="626"/>
      <c r="B67" s="626"/>
      <c r="C67" s="626"/>
      <c r="D67" s="626"/>
      <c r="E67" s="626"/>
      <c r="F67" s="626"/>
      <c r="G67" s="626"/>
      <c r="H67" s="626"/>
      <c r="I67" s="626"/>
      <c r="J67" s="626"/>
      <c r="K67" s="626"/>
      <c r="L67" s="626"/>
      <c r="M67" s="626"/>
    </row>
    <row r="82" s="627" customFormat="1" ht="11.25"/>
    <row r="83" s="627" customFormat="1" ht="11.25"/>
    <row r="84" s="627" customFormat="1" ht="11.25"/>
    <row r="85" s="627" customFormat="1" ht="11.25"/>
    <row r="86" s="627" customFormat="1" ht="11.25"/>
    <row r="87" s="627" customFormat="1" ht="11.25"/>
    <row r="88" s="627" customFormat="1" ht="11.25"/>
    <row r="89" s="627" customFormat="1" ht="11.25"/>
    <row r="90" s="627" customFormat="1" ht="11.25"/>
    <row r="91" s="627" customFormat="1" ht="11.25"/>
    <row r="92" s="627" customFormat="1" ht="11.25"/>
    <row r="93" s="627" customFormat="1" ht="11.25"/>
    <row r="94" s="627" customFormat="1" ht="11.25"/>
    <row r="95" s="627" customFormat="1" ht="11.25"/>
    <row r="96" s="627" customFormat="1" ht="11.25"/>
    <row r="97" s="627" customFormat="1" ht="11.25"/>
    <row r="98" s="627" customFormat="1" ht="11.25"/>
    <row r="99" s="627" customFormat="1" ht="11.25"/>
    <row r="100" s="627" customFormat="1" ht="11.25"/>
    <row r="101" s="627" customFormat="1" ht="11.25"/>
    <row r="102" s="627" customFormat="1" ht="11.25"/>
    <row r="103" s="627" customFormat="1" ht="11.25"/>
    <row r="104" s="627" customFormat="1" ht="11.25"/>
    <row r="105" s="627" customFormat="1" ht="11.25"/>
    <row r="106" s="627" customFormat="1" ht="11.25"/>
    <row r="107" s="627" customFormat="1" ht="11.25"/>
    <row r="108" s="627" customFormat="1" ht="11.25"/>
    <row r="109" s="627" customFormat="1" ht="11.25"/>
    <row r="110" s="627" customFormat="1" ht="11.25"/>
    <row r="111" s="627" customFormat="1" ht="11.25"/>
    <row r="112" s="627" customFormat="1" ht="11.25"/>
    <row r="113" s="627" customFormat="1" ht="11.25"/>
    <row r="114" s="627" customFormat="1" ht="11.25"/>
    <row r="115" s="627" customFormat="1" ht="11.25"/>
  </sheetData>
  <mergeCells count="2">
    <mergeCell ref="B3:J3"/>
    <mergeCell ref="K3:L3"/>
  </mergeCells>
  <pageMargins left="0.7" right="0.7" top="0.75" bottom="0.75" header="0.3" footer="0.3"/>
  <pageSetup scale="93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A72"/>
  <sheetViews>
    <sheetView showGridLines="0" zoomScaleNormal="100" workbookViewId="0"/>
  </sheetViews>
  <sheetFormatPr defaultColWidth="11.7109375" defaultRowHeight="15"/>
  <cols>
    <col min="1" max="1" width="6.7109375" style="627" customWidth="1"/>
    <col min="2" max="2" width="7.85546875" style="627" customWidth="1"/>
    <col min="3" max="3" width="5.85546875" style="879" customWidth="1"/>
    <col min="4" max="4" width="7.140625" style="627" customWidth="1"/>
    <col min="5" max="5" width="6" style="627" customWidth="1"/>
    <col min="6" max="6" width="7.140625" style="627" customWidth="1"/>
    <col min="7" max="7" width="6.28515625" style="627" customWidth="1"/>
    <col min="8" max="8" width="7.140625" style="627" customWidth="1"/>
    <col min="9" max="9" width="6.7109375" style="627" customWidth="1"/>
    <col min="10" max="10" width="7.140625" style="627" customWidth="1"/>
    <col min="11" max="11" width="6.140625" style="627" customWidth="1"/>
    <col min="12" max="12" width="7.7109375" style="627" customWidth="1"/>
    <col min="13" max="13" width="6.28515625" style="627" customWidth="1"/>
    <col min="14" max="14" width="7.7109375" style="627" customWidth="1"/>
    <col min="15" max="131" width="11.7109375" style="627" customWidth="1"/>
    <col min="132" max="256" width="11.7109375" style="684"/>
    <col min="257" max="257" width="6.7109375" style="684" customWidth="1"/>
    <col min="258" max="258" width="7.85546875" style="684" customWidth="1"/>
    <col min="259" max="259" width="5.85546875" style="684" customWidth="1"/>
    <col min="260" max="260" width="7.140625" style="684" customWidth="1"/>
    <col min="261" max="261" width="6" style="684" customWidth="1"/>
    <col min="262" max="262" width="7.140625" style="684" customWidth="1"/>
    <col min="263" max="263" width="6.28515625" style="684" customWidth="1"/>
    <col min="264" max="264" width="7.140625" style="684" customWidth="1"/>
    <col min="265" max="265" width="6.7109375" style="684" customWidth="1"/>
    <col min="266" max="266" width="7.140625" style="684" customWidth="1"/>
    <col min="267" max="267" width="6.140625" style="684" customWidth="1"/>
    <col min="268" max="268" width="7.7109375" style="684" customWidth="1"/>
    <col min="269" max="269" width="6.28515625" style="684" customWidth="1"/>
    <col min="270" max="270" width="7.7109375" style="684" customWidth="1"/>
    <col min="271" max="387" width="11.7109375" style="684" customWidth="1"/>
    <col min="388" max="512" width="11.7109375" style="684"/>
    <col min="513" max="513" width="6.7109375" style="684" customWidth="1"/>
    <col min="514" max="514" width="7.85546875" style="684" customWidth="1"/>
    <col min="515" max="515" width="5.85546875" style="684" customWidth="1"/>
    <col min="516" max="516" width="7.140625" style="684" customWidth="1"/>
    <col min="517" max="517" width="6" style="684" customWidth="1"/>
    <col min="518" max="518" width="7.140625" style="684" customWidth="1"/>
    <col min="519" max="519" width="6.28515625" style="684" customWidth="1"/>
    <col min="520" max="520" width="7.140625" style="684" customWidth="1"/>
    <col min="521" max="521" width="6.7109375" style="684" customWidth="1"/>
    <col min="522" max="522" width="7.140625" style="684" customWidth="1"/>
    <col min="523" max="523" width="6.140625" style="684" customWidth="1"/>
    <col min="524" max="524" width="7.7109375" style="684" customWidth="1"/>
    <col min="525" max="525" width="6.28515625" style="684" customWidth="1"/>
    <col min="526" max="526" width="7.7109375" style="684" customWidth="1"/>
    <col min="527" max="643" width="11.7109375" style="684" customWidth="1"/>
    <col min="644" max="768" width="11.7109375" style="684"/>
    <col min="769" max="769" width="6.7109375" style="684" customWidth="1"/>
    <col min="770" max="770" width="7.85546875" style="684" customWidth="1"/>
    <col min="771" max="771" width="5.85546875" style="684" customWidth="1"/>
    <col min="772" max="772" width="7.140625" style="684" customWidth="1"/>
    <col min="773" max="773" width="6" style="684" customWidth="1"/>
    <col min="774" max="774" width="7.140625" style="684" customWidth="1"/>
    <col min="775" max="775" width="6.28515625" style="684" customWidth="1"/>
    <col min="776" max="776" width="7.140625" style="684" customWidth="1"/>
    <col min="777" max="777" width="6.7109375" style="684" customWidth="1"/>
    <col min="778" max="778" width="7.140625" style="684" customWidth="1"/>
    <col min="779" max="779" width="6.140625" style="684" customWidth="1"/>
    <col min="780" max="780" width="7.7109375" style="684" customWidth="1"/>
    <col min="781" max="781" width="6.28515625" style="684" customWidth="1"/>
    <col min="782" max="782" width="7.7109375" style="684" customWidth="1"/>
    <col min="783" max="899" width="11.7109375" style="684" customWidth="1"/>
    <col min="900" max="1024" width="11.7109375" style="684"/>
    <col min="1025" max="1025" width="6.7109375" style="684" customWidth="1"/>
    <col min="1026" max="1026" width="7.85546875" style="684" customWidth="1"/>
    <col min="1027" max="1027" width="5.85546875" style="684" customWidth="1"/>
    <col min="1028" max="1028" width="7.140625" style="684" customWidth="1"/>
    <col min="1029" max="1029" width="6" style="684" customWidth="1"/>
    <col min="1030" max="1030" width="7.140625" style="684" customWidth="1"/>
    <col min="1031" max="1031" width="6.28515625" style="684" customWidth="1"/>
    <col min="1032" max="1032" width="7.140625" style="684" customWidth="1"/>
    <col min="1033" max="1033" width="6.7109375" style="684" customWidth="1"/>
    <col min="1034" max="1034" width="7.140625" style="684" customWidth="1"/>
    <col min="1035" max="1035" width="6.140625" style="684" customWidth="1"/>
    <col min="1036" max="1036" width="7.7109375" style="684" customWidth="1"/>
    <col min="1037" max="1037" width="6.28515625" style="684" customWidth="1"/>
    <col min="1038" max="1038" width="7.7109375" style="684" customWidth="1"/>
    <col min="1039" max="1155" width="11.7109375" style="684" customWidth="1"/>
    <col min="1156" max="1280" width="11.7109375" style="684"/>
    <col min="1281" max="1281" width="6.7109375" style="684" customWidth="1"/>
    <col min="1282" max="1282" width="7.85546875" style="684" customWidth="1"/>
    <col min="1283" max="1283" width="5.85546875" style="684" customWidth="1"/>
    <col min="1284" max="1284" width="7.140625" style="684" customWidth="1"/>
    <col min="1285" max="1285" width="6" style="684" customWidth="1"/>
    <col min="1286" max="1286" width="7.140625" style="684" customWidth="1"/>
    <col min="1287" max="1287" width="6.28515625" style="684" customWidth="1"/>
    <col min="1288" max="1288" width="7.140625" style="684" customWidth="1"/>
    <col min="1289" max="1289" width="6.7109375" style="684" customWidth="1"/>
    <col min="1290" max="1290" width="7.140625" style="684" customWidth="1"/>
    <col min="1291" max="1291" width="6.140625" style="684" customWidth="1"/>
    <col min="1292" max="1292" width="7.7109375" style="684" customWidth="1"/>
    <col min="1293" max="1293" width="6.28515625" style="684" customWidth="1"/>
    <col min="1294" max="1294" width="7.7109375" style="684" customWidth="1"/>
    <col min="1295" max="1411" width="11.7109375" style="684" customWidth="1"/>
    <col min="1412" max="1536" width="11.7109375" style="684"/>
    <col min="1537" max="1537" width="6.7109375" style="684" customWidth="1"/>
    <col min="1538" max="1538" width="7.85546875" style="684" customWidth="1"/>
    <col min="1539" max="1539" width="5.85546875" style="684" customWidth="1"/>
    <col min="1540" max="1540" width="7.140625" style="684" customWidth="1"/>
    <col min="1541" max="1541" width="6" style="684" customWidth="1"/>
    <col min="1542" max="1542" width="7.140625" style="684" customWidth="1"/>
    <col min="1543" max="1543" width="6.28515625" style="684" customWidth="1"/>
    <col min="1544" max="1544" width="7.140625" style="684" customWidth="1"/>
    <col min="1545" max="1545" width="6.7109375" style="684" customWidth="1"/>
    <col min="1546" max="1546" width="7.140625" style="684" customWidth="1"/>
    <col min="1547" max="1547" width="6.140625" style="684" customWidth="1"/>
    <col min="1548" max="1548" width="7.7109375" style="684" customWidth="1"/>
    <col min="1549" max="1549" width="6.28515625" style="684" customWidth="1"/>
    <col min="1550" max="1550" width="7.7109375" style="684" customWidth="1"/>
    <col min="1551" max="1667" width="11.7109375" style="684" customWidth="1"/>
    <col min="1668" max="1792" width="11.7109375" style="684"/>
    <col min="1793" max="1793" width="6.7109375" style="684" customWidth="1"/>
    <col min="1794" max="1794" width="7.85546875" style="684" customWidth="1"/>
    <col min="1795" max="1795" width="5.85546875" style="684" customWidth="1"/>
    <col min="1796" max="1796" width="7.140625" style="684" customWidth="1"/>
    <col min="1797" max="1797" width="6" style="684" customWidth="1"/>
    <col min="1798" max="1798" width="7.140625" style="684" customWidth="1"/>
    <col min="1799" max="1799" width="6.28515625" style="684" customWidth="1"/>
    <col min="1800" max="1800" width="7.140625" style="684" customWidth="1"/>
    <col min="1801" max="1801" width="6.7109375" style="684" customWidth="1"/>
    <col min="1802" max="1802" width="7.140625" style="684" customWidth="1"/>
    <col min="1803" max="1803" width="6.140625" style="684" customWidth="1"/>
    <col min="1804" max="1804" width="7.7109375" style="684" customWidth="1"/>
    <col min="1805" max="1805" width="6.28515625" style="684" customWidth="1"/>
    <col min="1806" max="1806" width="7.7109375" style="684" customWidth="1"/>
    <col min="1807" max="1923" width="11.7109375" style="684" customWidth="1"/>
    <col min="1924" max="2048" width="11.7109375" style="684"/>
    <col min="2049" max="2049" width="6.7109375" style="684" customWidth="1"/>
    <col min="2050" max="2050" width="7.85546875" style="684" customWidth="1"/>
    <col min="2051" max="2051" width="5.85546875" style="684" customWidth="1"/>
    <col min="2052" max="2052" width="7.140625" style="684" customWidth="1"/>
    <col min="2053" max="2053" width="6" style="684" customWidth="1"/>
    <col min="2054" max="2054" width="7.140625" style="684" customWidth="1"/>
    <col min="2055" max="2055" width="6.28515625" style="684" customWidth="1"/>
    <col min="2056" max="2056" width="7.140625" style="684" customWidth="1"/>
    <col min="2057" max="2057" width="6.7109375" style="684" customWidth="1"/>
    <col min="2058" max="2058" width="7.140625" style="684" customWidth="1"/>
    <col min="2059" max="2059" width="6.140625" style="684" customWidth="1"/>
    <col min="2060" max="2060" width="7.7109375" style="684" customWidth="1"/>
    <col min="2061" max="2061" width="6.28515625" style="684" customWidth="1"/>
    <col min="2062" max="2062" width="7.7109375" style="684" customWidth="1"/>
    <col min="2063" max="2179" width="11.7109375" style="684" customWidth="1"/>
    <col min="2180" max="2304" width="11.7109375" style="684"/>
    <col min="2305" max="2305" width="6.7109375" style="684" customWidth="1"/>
    <col min="2306" max="2306" width="7.85546875" style="684" customWidth="1"/>
    <col min="2307" max="2307" width="5.85546875" style="684" customWidth="1"/>
    <col min="2308" max="2308" width="7.140625" style="684" customWidth="1"/>
    <col min="2309" max="2309" width="6" style="684" customWidth="1"/>
    <col min="2310" max="2310" width="7.140625" style="684" customWidth="1"/>
    <col min="2311" max="2311" width="6.28515625" style="684" customWidth="1"/>
    <col min="2312" max="2312" width="7.140625" style="684" customWidth="1"/>
    <col min="2313" max="2313" width="6.7109375" style="684" customWidth="1"/>
    <col min="2314" max="2314" width="7.140625" style="684" customWidth="1"/>
    <col min="2315" max="2315" width="6.140625" style="684" customWidth="1"/>
    <col min="2316" max="2316" width="7.7109375" style="684" customWidth="1"/>
    <col min="2317" max="2317" width="6.28515625" style="684" customWidth="1"/>
    <col min="2318" max="2318" width="7.7109375" style="684" customWidth="1"/>
    <col min="2319" max="2435" width="11.7109375" style="684" customWidth="1"/>
    <col min="2436" max="2560" width="11.7109375" style="684"/>
    <col min="2561" max="2561" width="6.7109375" style="684" customWidth="1"/>
    <col min="2562" max="2562" width="7.85546875" style="684" customWidth="1"/>
    <col min="2563" max="2563" width="5.85546875" style="684" customWidth="1"/>
    <col min="2564" max="2564" width="7.140625" style="684" customWidth="1"/>
    <col min="2565" max="2565" width="6" style="684" customWidth="1"/>
    <col min="2566" max="2566" width="7.140625" style="684" customWidth="1"/>
    <col min="2567" max="2567" width="6.28515625" style="684" customWidth="1"/>
    <col min="2568" max="2568" width="7.140625" style="684" customWidth="1"/>
    <col min="2569" max="2569" width="6.7109375" style="684" customWidth="1"/>
    <col min="2570" max="2570" width="7.140625" style="684" customWidth="1"/>
    <col min="2571" max="2571" width="6.140625" style="684" customWidth="1"/>
    <col min="2572" max="2572" width="7.7109375" style="684" customWidth="1"/>
    <col min="2573" max="2573" width="6.28515625" style="684" customWidth="1"/>
    <col min="2574" max="2574" width="7.7109375" style="684" customWidth="1"/>
    <col min="2575" max="2691" width="11.7109375" style="684" customWidth="1"/>
    <col min="2692" max="2816" width="11.7109375" style="684"/>
    <col min="2817" max="2817" width="6.7109375" style="684" customWidth="1"/>
    <col min="2818" max="2818" width="7.85546875" style="684" customWidth="1"/>
    <col min="2819" max="2819" width="5.85546875" style="684" customWidth="1"/>
    <col min="2820" max="2820" width="7.140625" style="684" customWidth="1"/>
    <col min="2821" max="2821" width="6" style="684" customWidth="1"/>
    <col min="2822" max="2822" width="7.140625" style="684" customWidth="1"/>
    <col min="2823" max="2823" width="6.28515625" style="684" customWidth="1"/>
    <col min="2824" max="2824" width="7.140625" style="684" customWidth="1"/>
    <col min="2825" max="2825" width="6.7109375" style="684" customWidth="1"/>
    <col min="2826" max="2826" width="7.140625" style="684" customWidth="1"/>
    <col min="2827" max="2827" width="6.140625" style="684" customWidth="1"/>
    <col min="2828" max="2828" width="7.7109375" style="684" customWidth="1"/>
    <col min="2829" max="2829" width="6.28515625" style="684" customWidth="1"/>
    <col min="2830" max="2830" width="7.7109375" style="684" customWidth="1"/>
    <col min="2831" max="2947" width="11.7109375" style="684" customWidth="1"/>
    <col min="2948" max="3072" width="11.7109375" style="684"/>
    <col min="3073" max="3073" width="6.7109375" style="684" customWidth="1"/>
    <col min="3074" max="3074" width="7.85546875" style="684" customWidth="1"/>
    <col min="3075" max="3075" width="5.85546875" style="684" customWidth="1"/>
    <col min="3076" max="3076" width="7.140625" style="684" customWidth="1"/>
    <col min="3077" max="3077" width="6" style="684" customWidth="1"/>
    <col min="3078" max="3078" width="7.140625" style="684" customWidth="1"/>
    <col min="3079" max="3079" width="6.28515625" style="684" customWidth="1"/>
    <col min="3080" max="3080" width="7.140625" style="684" customWidth="1"/>
    <col min="3081" max="3081" width="6.7109375" style="684" customWidth="1"/>
    <col min="3082" max="3082" width="7.140625" style="684" customWidth="1"/>
    <col min="3083" max="3083" width="6.140625" style="684" customWidth="1"/>
    <col min="3084" max="3084" width="7.7109375" style="684" customWidth="1"/>
    <col min="3085" max="3085" width="6.28515625" style="684" customWidth="1"/>
    <col min="3086" max="3086" width="7.7109375" style="684" customWidth="1"/>
    <col min="3087" max="3203" width="11.7109375" style="684" customWidth="1"/>
    <col min="3204" max="3328" width="11.7109375" style="684"/>
    <col min="3329" max="3329" width="6.7109375" style="684" customWidth="1"/>
    <col min="3330" max="3330" width="7.85546875" style="684" customWidth="1"/>
    <col min="3331" max="3331" width="5.85546875" style="684" customWidth="1"/>
    <col min="3332" max="3332" width="7.140625" style="684" customWidth="1"/>
    <col min="3333" max="3333" width="6" style="684" customWidth="1"/>
    <col min="3334" max="3334" width="7.140625" style="684" customWidth="1"/>
    <col min="3335" max="3335" width="6.28515625" style="684" customWidth="1"/>
    <col min="3336" max="3336" width="7.140625" style="684" customWidth="1"/>
    <col min="3337" max="3337" width="6.7109375" style="684" customWidth="1"/>
    <col min="3338" max="3338" width="7.140625" style="684" customWidth="1"/>
    <col min="3339" max="3339" width="6.140625" style="684" customWidth="1"/>
    <col min="3340" max="3340" width="7.7109375" style="684" customWidth="1"/>
    <col min="3341" max="3341" width="6.28515625" style="684" customWidth="1"/>
    <col min="3342" max="3342" width="7.7109375" style="684" customWidth="1"/>
    <col min="3343" max="3459" width="11.7109375" style="684" customWidth="1"/>
    <col min="3460" max="3584" width="11.7109375" style="684"/>
    <col min="3585" max="3585" width="6.7109375" style="684" customWidth="1"/>
    <col min="3586" max="3586" width="7.85546875" style="684" customWidth="1"/>
    <col min="3587" max="3587" width="5.85546875" style="684" customWidth="1"/>
    <col min="3588" max="3588" width="7.140625" style="684" customWidth="1"/>
    <col min="3589" max="3589" width="6" style="684" customWidth="1"/>
    <col min="3590" max="3590" width="7.140625" style="684" customWidth="1"/>
    <col min="3591" max="3591" width="6.28515625" style="684" customWidth="1"/>
    <col min="3592" max="3592" width="7.140625" style="684" customWidth="1"/>
    <col min="3593" max="3593" width="6.7109375" style="684" customWidth="1"/>
    <col min="3594" max="3594" width="7.140625" style="684" customWidth="1"/>
    <col min="3595" max="3595" width="6.140625" style="684" customWidth="1"/>
    <col min="3596" max="3596" width="7.7109375" style="684" customWidth="1"/>
    <col min="3597" max="3597" width="6.28515625" style="684" customWidth="1"/>
    <col min="3598" max="3598" width="7.7109375" style="684" customWidth="1"/>
    <col min="3599" max="3715" width="11.7109375" style="684" customWidth="1"/>
    <col min="3716" max="3840" width="11.7109375" style="684"/>
    <col min="3841" max="3841" width="6.7109375" style="684" customWidth="1"/>
    <col min="3842" max="3842" width="7.85546875" style="684" customWidth="1"/>
    <col min="3843" max="3843" width="5.85546875" style="684" customWidth="1"/>
    <col min="3844" max="3844" width="7.140625" style="684" customWidth="1"/>
    <col min="3845" max="3845" width="6" style="684" customWidth="1"/>
    <col min="3846" max="3846" width="7.140625" style="684" customWidth="1"/>
    <col min="3847" max="3847" width="6.28515625" style="684" customWidth="1"/>
    <col min="3848" max="3848" width="7.140625" style="684" customWidth="1"/>
    <col min="3849" max="3849" width="6.7109375" style="684" customWidth="1"/>
    <col min="3850" max="3850" width="7.140625" style="684" customWidth="1"/>
    <col min="3851" max="3851" width="6.140625" style="684" customWidth="1"/>
    <col min="3852" max="3852" width="7.7109375" style="684" customWidth="1"/>
    <col min="3853" max="3853" width="6.28515625" style="684" customWidth="1"/>
    <col min="3854" max="3854" width="7.7109375" style="684" customWidth="1"/>
    <col min="3855" max="3971" width="11.7109375" style="684" customWidth="1"/>
    <col min="3972" max="4096" width="11.7109375" style="684"/>
    <col min="4097" max="4097" width="6.7109375" style="684" customWidth="1"/>
    <col min="4098" max="4098" width="7.85546875" style="684" customWidth="1"/>
    <col min="4099" max="4099" width="5.85546875" style="684" customWidth="1"/>
    <col min="4100" max="4100" width="7.140625" style="684" customWidth="1"/>
    <col min="4101" max="4101" width="6" style="684" customWidth="1"/>
    <col min="4102" max="4102" width="7.140625" style="684" customWidth="1"/>
    <col min="4103" max="4103" width="6.28515625" style="684" customWidth="1"/>
    <col min="4104" max="4104" width="7.140625" style="684" customWidth="1"/>
    <col min="4105" max="4105" width="6.7109375" style="684" customWidth="1"/>
    <col min="4106" max="4106" width="7.140625" style="684" customWidth="1"/>
    <col min="4107" max="4107" width="6.140625" style="684" customWidth="1"/>
    <col min="4108" max="4108" width="7.7109375" style="684" customWidth="1"/>
    <col min="4109" max="4109" width="6.28515625" style="684" customWidth="1"/>
    <col min="4110" max="4110" width="7.7109375" style="684" customWidth="1"/>
    <col min="4111" max="4227" width="11.7109375" style="684" customWidth="1"/>
    <col min="4228" max="4352" width="11.7109375" style="684"/>
    <col min="4353" max="4353" width="6.7109375" style="684" customWidth="1"/>
    <col min="4354" max="4354" width="7.85546875" style="684" customWidth="1"/>
    <col min="4355" max="4355" width="5.85546875" style="684" customWidth="1"/>
    <col min="4356" max="4356" width="7.140625" style="684" customWidth="1"/>
    <col min="4357" max="4357" width="6" style="684" customWidth="1"/>
    <col min="4358" max="4358" width="7.140625" style="684" customWidth="1"/>
    <col min="4359" max="4359" width="6.28515625" style="684" customWidth="1"/>
    <col min="4360" max="4360" width="7.140625" style="684" customWidth="1"/>
    <col min="4361" max="4361" width="6.7109375" style="684" customWidth="1"/>
    <col min="4362" max="4362" width="7.140625" style="684" customWidth="1"/>
    <col min="4363" max="4363" width="6.140625" style="684" customWidth="1"/>
    <col min="4364" max="4364" width="7.7109375" style="684" customWidth="1"/>
    <col min="4365" max="4365" width="6.28515625" style="684" customWidth="1"/>
    <col min="4366" max="4366" width="7.7109375" style="684" customWidth="1"/>
    <col min="4367" max="4483" width="11.7109375" style="684" customWidth="1"/>
    <col min="4484" max="4608" width="11.7109375" style="684"/>
    <col min="4609" max="4609" width="6.7109375" style="684" customWidth="1"/>
    <col min="4610" max="4610" width="7.85546875" style="684" customWidth="1"/>
    <col min="4611" max="4611" width="5.85546875" style="684" customWidth="1"/>
    <col min="4612" max="4612" width="7.140625" style="684" customWidth="1"/>
    <col min="4613" max="4613" width="6" style="684" customWidth="1"/>
    <col min="4614" max="4614" width="7.140625" style="684" customWidth="1"/>
    <col min="4615" max="4615" width="6.28515625" style="684" customWidth="1"/>
    <col min="4616" max="4616" width="7.140625" style="684" customWidth="1"/>
    <col min="4617" max="4617" width="6.7109375" style="684" customWidth="1"/>
    <col min="4618" max="4618" width="7.140625" style="684" customWidth="1"/>
    <col min="4619" max="4619" width="6.140625" style="684" customWidth="1"/>
    <col min="4620" max="4620" width="7.7109375" style="684" customWidth="1"/>
    <col min="4621" max="4621" width="6.28515625" style="684" customWidth="1"/>
    <col min="4622" max="4622" width="7.7109375" style="684" customWidth="1"/>
    <col min="4623" max="4739" width="11.7109375" style="684" customWidth="1"/>
    <col min="4740" max="4864" width="11.7109375" style="684"/>
    <col min="4865" max="4865" width="6.7109375" style="684" customWidth="1"/>
    <col min="4866" max="4866" width="7.85546875" style="684" customWidth="1"/>
    <col min="4867" max="4867" width="5.85546875" style="684" customWidth="1"/>
    <col min="4868" max="4868" width="7.140625" style="684" customWidth="1"/>
    <col min="4869" max="4869" width="6" style="684" customWidth="1"/>
    <col min="4870" max="4870" width="7.140625" style="684" customWidth="1"/>
    <col min="4871" max="4871" width="6.28515625" style="684" customWidth="1"/>
    <col min="4872" max="4872" width="7.140625" style="684" customWidth="1"/>
    <col min="4873" max="4873" width="6.7109375" style="684" customWidth="1"/>
    <col min="4874" max="4874" width="7.140625" style="684" customWidth="1"/>
    <col min="4875" max="4875" width="6.140625" style="684" customWidth="1"/>
    <col min="4876" max="4876" width="7.7109375" style="684" customWidth="1"/>
    <col min="4877" max="4877" width="6.28515625" style="684" customWidth="1"/>
    <col min="4878" max="4878" width="7.7109375" style="684" customWidth="1"/>
    <col min="4879" max="4995" width="11.7109375" style="684" customWidth="1"/>
    <col min="4996" max="5120" width="11.7109375" style="684"/>
    <col min="5121" max="5121" width="6.7109375" style="684" customWidth="1"/>
    <col min="5122" max="5122" width="7.85546875" style="684" customWidth="1"/>
    <col min="5123" max="5123" width="5.85546875" style="684" customWidth="1"/>
    <col min="5124" max="5124" width="7.140625" style="684" customWidth="1"/>
    <col min="5125" max="5125" width="6" style="684" customWidth="1"/>
    <col min="5126" max="5126" width="7.140625" style="684" customWidth="1"/>
    <col min="5127" max="5127" width="6.28515625" style="684" customWidth="1"/>
    <col min="5128" max="5128" width="7.140625" style="684" customWidth="1"/>
    <col min="5129" max="5129" width="6.7109375" style="684" customWidth="1"/>
    <col min="5130" max="5130" width="7.140625" style="684" customWidth="1"/>
    <col min="5131" max="5131" width="6.140625" style="684" customWidth="1"/>
    <col min="5132" max="5132" width="7.7109375" style="684" customWidth="1"/>
    <col min="5133" max="5133" width="6.28515625" style="684" customWidth="1"/>
    <col min="5134" max="5134" width="7.7109375" style="684" customWidth="1"/>
    <col min="5135" max="5251" width="11.7109375" style="684" customWidth="1"/>
    <col min="5252" max="5376" width="11.7109375" style="684"/>
    <col min="5377" max="5377" width="6.7109375" style="684" customWidth="1"/>
    <col min="5378" max="5378" width="7.85546875" style="684" customWidth="1"/>
    <col min="5379" max="5379" width="5.85546875" style="684" customWidth="1"/>
    <col min="5380" max="5380" width="7.140625" style="684" customWidth="1"/>
    <col min="5381" max="5381" width="6" style="684" customWidth="1"/>
    <col min="5382" max="5382" width="7.140625" style="684" customWidth="1"/>
    <col min="5383" max="5383" width="6.28515625" style="684" customWidth="1"/>
    <col min="5384" max="5384" width="7.140625" style="684" customWidth="1"/>
    <col min="5385" max="5385" width="6.7109375" style="684" customWidth="1"/>
    <col min="5386" max="5386" width="7.140625" style="684" customWidth="1"/>
    <col min="5387" max="5387" width="6.140625" style="684" customWidth="1"/>
    <col min="5388" max="5388" width="7.7109375" style="684" customWidth="1"/>
    <col min="5389" max="5389" width="6.28515625" style="684" customWidth="1"/>
    <col min="5390" max="5390" width="7.7109375" style="684" customWidth="1"/>
    <col min="5391" max="5507" width="11.7109375" style="684" customWidth="1"/>
    <col min="5508" max="5632" width="11.7109375" style="684"/>
    <col min="5633" max="5633" width="6.7109375" style="684" customWidth="1"/>
    <col min="5634" max="5634" width="7.85546875" style="684" customWidth="1"/>
    <col min="5635" max="5635" width="5.85546875" style="684" customWidth="1"/>
    <col min="5636" max="5636" width="7.140625" style="684" customWidth="1"/>
    <col min="5637" max="5637" width="6" style="684" customWidth="1"/>
    <col min="5638" max="5638" width="7.140625" style="684" customWidth="1"/>
    <col min="5639" max="5639" width="6.28515625" style="684" customWidth="1"/>
    <col min="5640" max="5640" width="7.140625" style="684" customWidth="1"/>
    <col min="5641" max="5641" width="6.7109375" style="684" customWidth="1"/>
    <col min="5642" max="5642" width="7.140625" style="684" customWidth="1"/>
    <col min="5643" max="5643" width="6.140625" style="684" customWidth="1"/>
    <col min="5644" max="5644" width="7.7109375" style="684" customWidth="1"/>
    <col min="5645" max="5645" width="6.28515625" style="684" customWidth="1"/>
    <col min="5646" max="5646" width="7.7109375" style="684" customWidth="1"/>
    <col min="5647" max="5763" width="11.7109375" style="684" customWidth="1"/>
    <col min="5764" max="5888" width="11.7109375" style="684"/>
    <col min="5889" max="5889" width="6.7109375" style="684" customWidth="1"/>
    <col min="5890" max="5890" width="7.85546875" style="684" customWidth="1"/>
    <col min="5891" max="5891" width="5.85546875" style="684" customWidth="1"/>
    <col min="5892" max="5892" width="7.140625" style="684" customWidth="1"/>
    <col min="5893" max="5893" width="6" style="684" customWidth="1"/>
    <col min="5894" max="5894" width="7.140625" style="684" customWidth="1"/>
    <col min="5895" max="5895" width="6.28515625" style="684" customWidth="1"/>
    <col min="5896" max="5896" width="7.140625" style="684" customWidth="1"/>
    <col min="5897" max="5897" width="6.7109375" style="684" customWidth="1"/>
    <col min="5898" max="5898" width="7.140625" style="684" customWidth="1"/>
    <col min="5899" max="5899" width="6.140625" style="684" customWidth="1"/>
    <col min="5900" max="5900" width="7.7109375" style="684" customWidth="1"/>
    <col min="5901" max="5901" width="6.28515625" style="684" customWidth="1"/>
    <col min="5902" max="5902" width="7.7109375" style="684" customWidth="1"/>
    <col min="5903" max="6019" width="11.7109375" style="684" customWidth="1"/>
    <col min="6020" max="6144" width="11.7109375" style="684"/>
    <col min="6145" max="6145" width="6.7109375" style="684" customWidth="1"/>
    <col min="6146" max="6146" width="7.85546875" style="684" customWidth="1"/>
    <col min="6147" max="6147" width="5.85546875" style="684" customWidth="1"/>
    <col min="6148" max="6148" width="7.140625" style="684" customWidth="1"/>
    <col min="6149" max="6149" width="6" style="684" customWidth="1"/>
    <col min="6150" max="6150" width="7.140625" style="684" customWidth="1"/>
    <col min="6151" max="6151" width="6.28515625" style="684" customWidth="1"/>
    <col min="6152" max="6152" width="7.140625" style="684" customWidth="1"/>
    <col min="6153" max="6153" width="6.7109375" style="684" customWidth="1"/>
    <col min="6154" max="6154" width="7.140625" style="684" customWidth="1"/>
    <col min="6155" max="6155" width="6.140625" style="684" customWidth="1"/>
    <col min="6156" max="6156" width="7.7109375" style="684" customWidth="1"/>
    <col min="6157" max="6157" width="6.28515625" style="684" customWidth="1"/>
    <col min="6158" max="6158" width="7.7109375" style="684" customWidth="1"/>
    <col min="6159" max="6275" width="11.7109375" style="684" customWidth="1"/>
    <col min="6276" max="6400" width="11.7109375" style="684"/>
    <col min="6401" max="6401" width="6.7109375" style="684" customWidth="1"/>
    <col min="6402" max="6402" width="7.85546875" style="684" customWidth="1"/>
    <col min="6403" max="6403" width="5.85546875" style="684" customWidth="1"/>
    <col min="6404" max="6404" width="7.140625" style="684" customWidth="1"/>
    <col min="6405" max="6405" width="6" style="684" customWidth="1"/>
    <col min="6406" max="6406" width="7.140625" style="684" customWidth="1"/>
    <col min="6407" max="6407" width="6.28515625" style="684" customWidth="1"/>
    <col min="6408" max="6408" width="7.140625" style="684" customWidth="1"/>
    <col min="6409" max="6409" width="6.7109375" style="684" customWidth="1"/>
    <col min="6410" max="6410" width="7.140625" style="684" customWidth="1"/>
    <col min="6411" max="6411" width="6.140625" style="684" customWidth="1"/>
    <col min="6412" max="6412" width="7.7109375" style="684" customWidth="1"/>
    <col min="6413" max="6413" width="6.28515625" style="684" customWidth="1"/>
    <col min="6414" max="6414" width="7.7109375" style="684" customWidth="1"/>
    <col min="6415" max="6531" width="11.7109375" style="684" customWidth="1"/>
    <col min="6532" max="6656" width="11.7109375" style="684"/>
    <col min="6657" max="6657" width="6.7109375" style="684" customWidth="1"/>
    <col min="6658" max="6658" width="7.85546875" style="684" customWidth="1"/>
    <col min="6659" max="6659" width="5.85546875" style="684" customWidth="1"/>
    <col min="6660" max="6660" width="7.140625" style="684" customWidth="1"/>
    <col min="6661" max="6661" width="6" style="684" customWidth="1"/>
    <col min="6662" max="6662" width="7.140625" style="684" customWidth="1"/>
    <col min="6663" max="6663" width="6.28515625" style="684" customWidth="1"/>
    <col min="6664" max="6664" width="7.140625" style="684" customWidth="1"/>
    <col min="6665" max="6665" width="6.7109375" style="684" customWidth="1"/>
    <col min="6666" max="6666" width="7.140625" style="684" customWidth="1"/>
    <col min="6667" max="6667" width="6.140625" style="684" customWidth="1"/>
    <col min="6668" max="6668" width="7.7109375" style="684" customWidth="1"/>
    <col min="6669" max="6669" width="6.28515625" style="684" customWidth="1"/>
    <col min="6670" max="6670" width="7.7109375" style="684" customWidth="1"/>
    <col min="6671" max="6787" width="11.7109375" style="684" customWidth="1"/>
    <col min="6788" max="6912" width="11.7109375" style="684"/>
    <col min="6913" max="6913" width="6.7109375" style="684" customWidth="1"/>
    <col min="6914" max="6914" width="7.85546875" style="684" customWidth="1"/>
    <col min="6915" max="6915" width="5.85546875" style="684" customWidth="1"/>
    <col min="6916" max="6916" width="7.140625" style="684" customWidth="1"/>
    <col min="6917" max="6917" width="6" style="684" customWidth="1"/>
    <col min="6918" max="6918" width="7.140625" style="684" customWidth="1"/>
    <col min="6919" max="6919" width="6.28515625" style="684" customWidth="1"/>
    <col min="6920" max="6920" width="7.140625" style="684" customWidth="1"/>
    <col min="6921" max="6921" width="6.7109375" style="684" customWidth="1"/>
    <col min="6922" max="6922" width="7.140625" style="684" customWidth="1"/>
    <col min="6923" max="6923" width="6.140625" style="684" customWidth="1"/>
    <col min="6924" max="6924" width="7.7109375" style="684" customWidth="1"/>
    <col min="6925" max="6925" width="6.28515625" style="684" customWidth="1"/>
    <col min="6926" max="6926" width="7.7109375" style="684" customWidth="1"/>
    <col min="6927" max="7043" width="11.7109375" style="684" customWidth="1"/>
    <col min="7044" max="7168" width="11.7109375" style="684"/>
    <col min="7169" max="7169" width="6.7109375" style="684" customWidth="1"/>
    <col min="7170" max="7170" width="7.85546875" style="684" customWidth="1"/>
    <col min="7171" max="7171" width="5.85546875" style="684" customWidth="1"/>
    <col min="7172" max="7172" width="7.140625" style="684" customWidth="1"/>
    <col min="7173" max="7173" width="6" style="684" customWidth="1"/>
    <col min="7174" max="7174" width="7.140625" style="684" customWidth="1"/>
    <col min="7175" max="7175" width="6.28515625" style="684" customWidth="1"/>
    <col min="7176" max="7176" width="7.140625" style="684" customWidth="1"/>
    <col min="7177" max="7177" width="6.7109375" style="684" customWidth="1"/>
    <col min="7178" max="7178" width="7.140625" style="684" customWidth="1"/>
    <col min="7179" max="7179" width="6.140625" style="684" customWidth="1"/>
    <col min="7180" max="7180" width="7.7109375" style="684" customWidth="1"/>
    <col min="7181" max="7181" width="6.28515625" style="684" customWidth="1"/>
    <col min="7182" max="7182" width="7.7109375" style="684" customWidth="1"/>
    <col min="7183" max="7299" width="11.7109375" style="684" customWidth="1"/>
    <col min="7300" max="7424" width="11.7109375" style="684"/>
    <col min="7425" max="7425" width="6.7109375" style="684" customWidth="1"/>
    <col min="7426" max="7426" width="7.85546875" style="684" customWidth="1"/>
    <col min="7427" max="7427" width="5.85546875" style="684" customWidth="1"/>
    <col min="7428" max="7428" width="7.140625" style="684" customWidth="1"/>
    <col min="7429" max="7429" width="6" style="684" customWidth="1"/>
    <col min="7430" max="7430" width="7.140625" style="684" customWidth="1"/>
    <col min="7431" max="7431" width="6.28515625" style="684" customWidth="1"/>
    <col min="7432" max="7432" width="7.140625" style="684" customWidth="1"/>
    <col min="7433" max="7433" width="6.7109375" style="684" customWidth="1"/>
    <col min="7434" max="7434" width="7.140625" style="684" customWidth="1"/>
    <col min="7435" max="7435" width="6.140625" style="684" customWidth="1"/>
    <col min="7436" max="7436" width="7.7109375" style="684" customWidth="1"/>
    <col min="7437" max="7437" width="6.28515625" style="684" customWidth="1"/>
    <col min="7438" max="7438" width="7.7109375" style="684" customWidth="1"/>
    <col min="7439" max="7555" width="11.7109375" style="684" customWidth="1"/>
    <col min="7556" max="7680" width="11.7109375" style="684"/>
    <col min="7681" max="7681" width="6.7109375" style="684" customWidth="1"/>
    <col min="7682" max="7682" width="7.85546875" style="684" customWidth="1"/>
    <col min="7683" max="7683" width="5.85546875" style="684" customWidth="1"/>
    <col min="7684" max="7684" width="7.140625" style="684" customWidth="1"/>
    <col min="7685" max="7685" width="6" style="684" customWidth="1"/>
    <col min="7686" max="7686" width="7.140625" style="684" customWidth="1"/>
    <col min="7687" max="7687" width="6.28515625" style="684" customWidth="1"/>
    <col min="7688" max="7688" width="7.140625" style="684" customWidth="1"/>
    <col min="7689" max="7689" width="6.7109375" style="684" customWidth="1"/>
    <col min="7690" max="7690" width="7.140625" style="684" customWidth="1"/>
    <col min="7691" max="7691" width="6.140625" style="684" customWidth="1"/>
    <col min="7692" max="7692" width="7.7109375" style="684" customWidth="1"/>
    <col min="7693" max="7693" width="6.28515625" style="684" customWidth="1"/>
    <col min="7694" max="7694" width="7.7109375" style="684" customWidth="1"/>
    <col min="7695" max="7811" width="11.7109375" style="684" customWidth="1"/>
    <col min="7812" max="7936" width="11.7109375" style="684"/>
    <col min="7937" max="7937" width="6.7109375" style="684" customWidth="1"/>
    <col min="7938" max="7938" width="7.85546875" style="684" customWidth="1"/>
    <col min="7939" max="7939" width="5.85546875" style="684" customWidth="1"/>
    <col min="7940" max="7940" width="7.140625" style="684" customWidth="1"/>
    <col min="7941" max="7941" width="6" style="684" customWidth="1"/>
    <col min="7942" max="7942" width="7.140625" style="684" customWidth="1"/>
    <col min="7943" max="7943" width="6.28515625" style="684" customWidth="1"/>
    <col min="7944" max="7944" width="7.140625" style="684" customWidth="1"/>
    <col min="7945" max="7945" width="6.7109375" style="684" customWidth="1"/>
    <col min="7946" max="7946" width="7.140625" style="684" customWidth="1"/>
    <col min="7947" max="7947" width="6.140625" style="684" customWidth="1"/>
    <col min="7948" max="7948" width="7.7109375" style="684" customWidth="1"/>
    <col min="7949" max="7949" width="6.28515625" style="684" customWidth="1"/>
    <col min="7950" max="7950" width="7.7109375" style="684" customWidth="1"/>
    <col min="7951" max="8067" width="11.7109375" style="684" customWidth="1"/>
    <col min="8068" max="8192" width="11.7109375" style="684"/>
    <col min="8193" max="8193" width="6.7109375" style="684" customWidth="1"/>
    <col min="8194" max="8194" width="7.85546875" style="684" customWidth="1"/>
    <col min="8195" max="8195" width="5.85546875" style="684" customWidth="1"/>
    <col min="8196" max="8196" width="7.140625" style="684" customWidth="1"/>
    <col min="8197" max="8197" width="6" style="684" customWidth="1"/>
    <col min="8198" max="8198" width="7.140625" style="684" customWidth="1"/>
    <col min="8199" max="8199" width="6.28515625" style="684" customWidth="1"/>
    <col min="8200" max="8200" width="7.140625" style="684" customWidth="1"/>
    <col min="8201" max="8201" width="6.7109375" style="684" customWidth="1"/>
    <col min="8202" max="8202" width="7.140625" style="684" customWidth="1"/>
    <col min="8203" max="8203" width="6.140625" style="684" customWidth="1"/>
    <col min="8204" max="8204" width="7.7109375" style="684" customWidth="1"/>
    <col min="8205" max="8205" width="6.28515625" style="684" customWidth="1"/>
    <col min="8206" max="8206" width="7.7109375" style="684" customWidth="1"/>
    <col min="8207" max="8323" width="11.7109375" style="684" customWidth="1"/>
    <col min="8324" max="8448" width="11.7109375" style="684"/>
    <col min="8449" max="8449" width="6.7109375" style="684" customWidth="1"/>
    <col min="8450" max="8450" width="7.85546875" style="684" customWidth="1"/>
    <col min="8451" max="8451" width="5.85546875" style="684" customWidth="1"/>
    <col min="8452" max="8452" width="7.140625" style="684" customWidth="1"/>
    <col min="8453" max="8453" width="6" style="684" customWidth="1"/>
    <col min="8454" max="8454" width="7.140625" style="684" customWidth="1"/>
    <col min="8455" max="8455" width="6.28515625" style="684" customWidth="1"/>
    <col min="8456" max="8456" width="7.140625" style="684" customWidth="1"/>
    <col min="8457" max="8457" width="6.7109375" style="684" customWidth="1"/>
    <col min="8458" max="8458" width="7.140625" style="684" customWidth="1"/>
    <col min="8459" max="8459" width="6.140625" style="684" customWidth="1"/>
    <col min="8460" max="8460" width="7.7109375" style="684" customWidth="1"/>
    <col min="8461" max="8461" width="6.28515625" style="684" customWidth="1"/>
    <col min="8462" max="8462" width="7.7109375" style="684" customWidth="1"/>
    <col min="8463" max="8579" width="11.7109375" style="684" customWidth="1"/>
    <col min="8580" max="8704" width="11.7109375" style="684"/>
    <col min="8705" max="8705" width="6.7109375" style="684" customWidth="1"/>
    <col min="8706" max="8706" width="7.85546875" style="684" customWidth="1"/>
    <col min="8707" max="8707" width="5.85546875" style="684" customWidth="1"/>
    <col min="8708" max="8708" width="7.140625" style="684" customWidth="1"/>
    <col min="8709" max="8709" width="6" style="684" customWidth="1"/>
    <col min="8710" max="8710" width="7.140625" style="684" customWidth="1"/>
    <col min="8711" max="8711" width="6.28515625" style="684" customWidth="1"/>
    <col min="8712" max="8712" width="7.140625" style="684" customWidth="1"/>
    <col min="8713" max="8713" width="6.7109375" style="684" customWidth="1"/>
    <col min="8714" max="8714" width="7.140625" style="684" customWidth="1"/>
    <col min="8715" max="8715" width="6.140625" style="684" customWidth="1"/>
    <col min="8716" max="8716" width="7.7109375" style="684" customWidth="1"/>
    <col min="8717" max="8717" width="6.28515625" style="684" customWidth="1"/>
    <col min="8718" max="8718" width="7.7109375" style="684" customWidth="1"/>
    <col min="8719" max="8835" width="11.7109375" style="684" customWidth="1"/>
    <col min="8836" max="8960" width="11.7109375" style="684"/>
    <col min="8961" max="8961" width="6.7109375" style="684" customWidth="1"/>
    <col min="8962" max="8962" width="7.85546875" style="684" customWidth="1"/>
    <col min="8963" max="8963" width="5.85546875" style="684" customWidth="1"/>
    <col min="8964" max="8964" width="7.140625" style="684" customWidth="1"/>
    <col min="8965" max="8965" width="6" style="684" customWidth="1"/>
    <col min="8966" max="8966" width="7.140625" style="684" customWidth="1"/>
    <col min="8967" max="8967" width="6.28515625" style="684" customWidth="1"/>
    <col min="8968" max="8968" width="7.140625" style="684" customWidth="1"/>
    <col min="8969" max="8969" width="6.7109375" style="684" customWidth="1"/>
    <col min="8970" max="8970" width="7.140625" style="684" customWidth="1"/>
    <col min="8971" max="8971" width="6.140625" style="684" customWidth="1"/>
    <col min="8972" max="8972" width="7.7109375" style="684" customWidth="1"/>
    <col min="8973" max="8973" width="6.28515625" style="684" customWidth="1"/>
    <col min="8974" max="8974" width="7.7109375" style="684" customWidth="1"/>
    <col min="8975" max="9091" width="11.7109375" style="684" customWidth="1"/>
    <col min="9092" max="9216" width="11.7109375" style="684"/>
    <col min="9217" max="9217" width="6.7109375" style="684" customWidth="1"/>
    <col min="9218" max="9218" width="7.85546875" style="684" customWidth="1"/>
    <col min="9219" max="9219" width="5.85546875" style="684" customWidth="1"/>
    <col min="9220" max="9220" width="7.140625" style="684" customWidth="1"/>
    <col min="9221" max="9221" width="6" style="684" customWidth="1"/>
    <col min="9222" max="9222" width="7.140625" style="684" customWidth="1"/>
    <col min="9223" max="9223" width="6.28515625" style="684" customWidth="1"/>
    <col min="9224" max="9224" width="7.140625" style="684" customWidth="1"/>
    <col min="9225" max="9225" width="6.7109375" style="684" customWidth="1"/>
    <col min="9226" max="9226" width="7.140625" style="684" customWidth="1"/>
    <col min="9227" max="9227" width="6.140625" style="684" customWidth="1"/>
    <col min="9228" max="9228" width="7.7109375" style="684" customWidth="1"/>
    <col min="9229" max="9229" width="6.28515625" style="684" customWidth="1"/>
    <col min="9230" max="9230" width="7.7109375" style="684" customWidth="1"/>
    <col min="9231" max="9347" width="11.7109375" style="684" customWidth="1"/>
    <col min="9348" max="9472" width="11.7109375" style="684"/>
    <col min="9473" max="9473" width="6.7109375" style="684" customWidth="1"/>
    <col min="9474" max="9474" width="7.85546875" style="684" customWidth="1"/>
    <col min="9475" max="9475" width="5.85546875" style="684" customWidth="1"/>
    <col min="9476" max="9476" width="7.140625" style="684" customWidth="1"/>
    <col min="9477" max="9477" width="6" style="684" customWidth="1"/>
    <col min="9478" max="9478" width="7.140625" style="684" customWidth="1"/>
    <col min="9479" max="9479" width="6.28515625" style="684" customWidth="1"/>
    <col min="9480" max="9480" width="7.140625" style="684" customWidth="1"/>
    <col min="9481" max="9481" width="6.7109375" style="684" customWidth="1"/>
    <col min="9482" max="9482" width="7.140625" style="684" customWidth="1"/>
    <col min="9483" max="9483" width="6.140625" style="684" customWidth="1"/>
    <col min="9484" max="9484" width="7.7109375" style="684" customWidth="1"/>
    <col min="9485" max="9485" width="6.28515625" style="684" customWidth="1"/>
    <col min="9486" max="9486" width="7.7109375" style="684" customWidth="1"/>
    <col min="9487" max="9603" width="11.7109375" style="684" customWidth="1"/>
    <col min="9604" max="9728" width="11.7109375" style="684"/>
    <col min="9729" max="9729" width="6.7109375" style="684" customWidth="1"/>
    <col min="9730" max="9730" width="7.85546875" style="684" customWidth="1"/>
    <col min="9731" max="9731" width="5.85546875" style="684" customWidth="1"/>
    <col min="9732" max="9732" width="7.140625" style="684" customWidth="1"/>
    <col min="9733" max="9733" width="6" style="684" customWidth="1"/>
    <col min="9734" max="9734" width="7.140625" style="684" customWidth="1"/>
    <col min="9735" max="9735" width="6.28515625" style="684" customWidth="1"/>
    <col min="9736" max="9736" width="7.140625" style="684" customWidth="1"/>
    <col min="9737" max="9737" width="6.7109375" style="684" customWidth="1"/>
    <col min="9738" max="9738" width="7.140625" style="684" customWidth="1"/>
    <col min="9739" max="9739" width="6.140625" style="684" customWidth="1"/>
    <col min="9740" max="9740" width="7.7109375" style="684" customWidth="1"/>
    <col min="9741" max="9741" width="6.28515625" style="684" customWidth="1"/>
    <col min="9742" max="9742" width="7.7109375" style="684" customWidth="1"/>
    <col min="9743" max="9859" width="11.7109375" style="684" customWidth="1"/>
    <col min="9860" max="9984" width="11.7109375" style="684"/>
    <col min="9985" max="9985" width="6.7109375" style="684" customWidth="1"/>
    <col min="9986" max="9986" width="7.85546875" style="684" customWidth="1"/>
    <col min="9987" max="9987" width="5.85546875" style="684" customWidth="1"/>
    <col min="9988" max="9988" width="7.140625" style="684" customWidth="1"/>
    <col min="9989" max="9989" width="6" style="684" customWidth="1"/>
    <col min="9990" max="9990" width="7.140625" style="684" customWidth="1"/>
    <col min="9991" max="9991" width="6.28515625" style="684" customWidth="1"/>
    <col min="9992" max="9992" width="7.140625" style="684" customWidth="1"/>
    <col min="9993" max="9993" width="6.7109375" style="684" customWidth="1"/>
    <col min="9994" max="9994" width="7.140625" style="684" customWidth="1"/>
    <col min="9995" max="9995" width="6.140625" style="684" customWidth="1"/>
    <col min="9996" max="9996" width="7.7109375" style="684" customWidth="1"/>
    <col min="9997" max="9997" width="6.28515625" style="684" customWidth="1"/>
    <col min="9998" max="9998" width="7.7109375" style="684" customWidth="1"/>
    <col min="9999" max="10115" width="11.7109375" style="684" customWidth="1"/>
    <col min="10116" max="10240" width="11.7109375" style="684"/>
    <col min="10241" max="10241" width="6.7109375" style="684" customWidth="1"/>
    <col min="10242" max="10242" width="7.85546875" style="684" customWidth="1"/>
    <col min="10243" max="10243" width="5.85546875" style="684" customWidth="1"/>
    <col min="10244" max="10244" width="7.140625" style="684" customWidth="1"/>
    <col min="10245" max="10245" width="6" style="684" customWidth="1"/>
    <col min="10246" max="10246" width="7.140625" style="684" customWidth="1"/>
    <col min="10247" max="10247" width="6.28515625" style="684" customWidth="1"/>
    <col min="10248" max="10248" width="7.140625" style="684" customWidth="1"/>
    <col min="10249" max="10249" width="6.7109375" style="684" customWidth="1"/>
    <col min="10250" max="10250" width="7.140625" style="684" customWidth="1"/>
    <col min="10251" max="10251" width="6.140625" style="684" customWidth="1"/>
    <col min="10252" max="10252" width="7.7109375" style="684" customWidth="1"/>
    <col min="10253" max="10253" width="6.28515625" style="684" customWidth="1"/>
    <col min="10254" max="10254" width="7.7109375" style="684" customWidth="1"/>
    <col min="10255" max="10371" width="11.7109375" style="684" customWidth="1"/>
    <col min="10372" max="10496" width="11.7109375" style="684"/>
    <col min="10497" max="10497" width="6.7109375" style="684" customWidth="1"/>
    <col min="10498" max="10498" width="7.85546875" style="684" customWidth="1"/>
    <col min="10499" max="10499" width="5.85546875" style="684" customWidth="1"/>
    <col min="10500" max="10500" width="7.140625" style="684" customWidth="1"/>
    <col min="10501" max="10501" width="6" style="684" customWidth="1"/>
    <col min="10502" max="10502" width="7.140625" style="684" customWidth="1"/>
    <col min="10503" max="10503" width="6.28515625" style="684" customWidth="1"/>
    <col min="10504" max="10504" width="7.140625" style="684" customWidth="1"/>
    <col min="10505" max="10505" width="6.7109375" style="684" customWidth="1"/>
    <col min="10506" max="10506" width="7.140625" style="684" customWidth="1"/>
    <col min="10507" max="10507" width="6.140625" style="684" customWidth="1"/>
    <col min="10508" max="10508" width="7.7109375" style="684" customWidth="1"/>
    <col min="10509" max="10509" width="6.28515625" style="684" customWidth="1"/>
    <col min="10510" max="10510" width="7.7109375" style="684" customWidth="1"/>
    <col min="10511" max="10627" width="11.7109375" style="684" customWidth="1"/>
    <col min="10628" max="10752" width="11.7109375" style="684"/>
    <col min="10753" max="10753" width="6.7109375" style="684" customWidth="1"/>
    <col min="10754" max="10754" width="7.85546875" style="684" customWidth="1"/>
    <col min="10755" max="10755" width="5.85546875" style="684" customWidth="1"/>
    <col min="10756" max="10756" width="7.140625" style="684" customWidth="1"/>
    <col min="10757" max="10757" width="6" style="684" customWidth="1"/>
    <col min="10758" max="10758" width="7.140625" style="684" customWidth="1"/>
    <col min="10759" max="10759" width="6.28515625" style="684" customWidth="1"/>
    <col min="10760" max="10760" width="7.140625" style="684" customWidth="1"/>
    <col min="10761" max="10761" width="6.7109375" style="684" customWidth="1"/>
    <col min="10762" max="10762" width="7.140625" style="684" customWidth="1"/>
    <col min="10763" max="10763" width="6.140625" style="684" customWidth="1"/>
    <col min="10764" max="10764" width="7.7109375" style="684" customWidth="1"/>
    <col min="10765" max="10765" width="6.28515625" style="684" customWidth="1"/>
    <col min="10766" max="10766" width="7.7109375" style="684" customWidth="1"/>
    <col min="10767" max="10883" width="11.7109375" style="684" customWidth="1"/>
    <col min="10884" max="11008" width="11.7109375" style="684"/>
    <col min="11009" max="11009" width="6.7109375" style="684" customWidth="1"/>
    <col min="11010" max="11010" width="7.85546875" style="684" customWidth="1"/>
    <col min="11011" max="11011" width="5.85546875" style="684" customWidth="1"/>
    <col min="11012" max="11012" width="7.140625" style="684" customWidth="1"/>
    <col min="11013" max="11013" width="6" style="684" customWidth="1"/>
    <col min="11014" max="11014" width="7.140625" style="684" customWidth="1"/>
    <col min="11015" max="11015" width="6.28515625" style="684" customWidth="1"/>
    <col min="11016" max="11016" width="7.140625" style="684" customWidth="1"/>
    <col min="11017" max="11017" width="6.7109375" style="684" customWidth="1"/>
    <col min="11018" max="11018" width="7.140625" style="684" customWidth="1"/>
    <col min="11019" max="11019" width="6.140625" style="684" customWidth="1"/>
    <col min="11020" max="11020" width="7.7109375" style="684" customWidth="1"/>
    <col min="11021" max="11021" width="6.28515625" style="684" customWidth="1"/>
    <col min="11022" max="11022" width="7.7109375" style="684" customWidth="1"/>
    <col min="11023" max="11139" width="11.7109375" style="684" customWidth="1"/>
    <col min="11140" max="11264" width="11.7109375" style="684"/>
    <col min="11265" max="11265" width="6.7109375" style="684" customWidth="1"/>
    <col min="11266" max="11266" width="7.85546875" style="684" customWidth="1"/>
    <col min="11267" max="11267" width="5.85546875" style="684" customWidth="1"/>
    <col min="11268" max="11268" width="7.140625" style="684" customWidth="1"/>
    <col min="11269" max="11269" width="6" style="684" customWidth="1"/>
    <col min="11270" max="11270" width="7.140625" style="684" customWidth="1"/>
    <col min="11271" max="11271" width="6.28515625" style="684" customWidth="1"/>
    <col min="11272" max="11272" width="7.140625" style="684" customWidth="1"/>
    <col min="11273" max="11273" width="6.7109375" style="684" customWidth="1"/>
    <col min="11274" max="11274" width="7.140625" style="684" customWidth="1"/>
    <col min="11275" max="11275" width="6.140625" style="684" customWidth="1"/>
    <col min="11276" max="11276" width="7.7109375" style="684" customWidth="1"/>
    <col min="11277" max="11277" width="6.28515625" style="684" customWidth="1"/>
    <col min="11278" max="11278" width="7.7109375" style="684" customWidth="1"/>
    <col min="11279" max="11395" width="11.7109375" style="684" customWidth="1"/>
    <col min="11396" max="11520" width="11.7109375" style="684"/>
    <col min="11521" max="11521" width="6.7109375" style="684" customWidth="1"/>
    <col min="11522" max="11522" width="7.85546875" style="684" customWidth="1"/>
    <col min="11523" max="11523" width="5.85546875" style="684" customWidth="1"/>
    <col min="11524" max="11524" width="7.140625" style="684" customWidth="1"/>
    <col min="11525" max="11525" width="6" style="684" customWidth="1"/>
    <col min="11526" max="11526" width="7.140625" style="684" customWidth="1"/>
    <col min="11527" max="11527" width="6.28515625" style="684" customWidth="1"/>
    <col min="11528" max="11528" width="7.140625" style="684" customWidth="1"/>
    <col min="11529" max="11529" width="6.7109375" style="684" customWidth="1"/>
    <col min="11530" max="11530" width="7.140625" style="684" customWidth="1"/>
    <col min="11531" max="11531" width="6.140625" style="684" customWidth="1"/>
    <col min="11532" max="11532" width="7.7109375" style="684" customWidth="1"/>
    <col min="11533" max="11533" width="6.28515625" style="684" customWidth="1"/>
    <col min="11534" max="11534" width="7.7109375" style="684" customWidth="1"/>
    <col min="11535" max="11651" width="11.7109375" style="684" customWidth="1"/>
    <col min="11652" max="11776" width="11.7109375" style="684"/>
    <col min="11777" max="11777" width="6.7109375" style="684" customWidth="1"/>
    <col min="11778" max="11778" width="7.85546875" style="684" customWidth="1"/>
    <col min="11779" max="11779" width="5.85546875" style="684" customWidth="1"/>
    <col min="11780" max="11780" width="7.140625" style="684" customWidth="1"/>
    <col min="11781" max="11781" width="6" style="684" customWidth="1"/>
    <col min="11782" max="11782" width="7.140625" style="684" customWidth="1"/>
    <col min="11783" max="11783" width="6.28515625" style="684" customWidth="1"/>
    <col min="11784" max="11784" width="7.140625" style="684" customWidth="1"/>
    <col min="11785" max="11785" width="6.7109375" style="684" customWidth="1"/>
    <col min="11786" max="11786" width="7.140625" style="684" customWidth="1"/>
    <col min="11787" max="11787" width="6.140625" style="684" customWidth="1"/>
    <col min="11788" max="11788" width="7.7109375" style="684" customWidth="1"/>
    <col min="11789" max="11789" width="6.28515625" style="684" customWidth="1"/>
    <col min="11790" max="11790" width="7.7109375" style="684" customWidth="1"/>
    <col min="11791" max="11907" width="11.7109375" style="684" customWidth="1"/>
    <col min="11908" max="12032" width="11.7109375" style="684"/>
    <col min="12033" max="12033" width="6.7109375" style="684" customWidth="1"/>
    <col min="12034" max="12034" width="7.85546875" style="684" customWidth="1"/>
    <col min="12035" max="12035" width="5.85546875" style="684" customWidth="1"/>
    <col min="12036" max="12036" width="7.140625" style="684" customWidth="1"/>
    <col min="12037" max="12037" width="6" style="684" customWidth="1"/>
    <col min="12038" max="12038" width="7.140625" style="684" customWidth="1"/>
    <col min="12039" max="12039" width="6.28515625" style="684" customWidth="1"/>
    <col min="12040" max="12040" width="7.140625" style="684" customWidth="1"/>
    <col min="12041" max="12041" width="6.7109375" style="684" customWidth="1"/>
    <col min="12042" max="12042" width="7.140625" style="684" customWidth="1"/>
    <col min="12043" max="12043" width="6.140625" style="684" customWidth="1"/>
    <col min="12044" max="12044" width="7.7109375" style="684" customWidth="1"/>
    <col min="12045" max="12045" width="6.28515625" style="684" customWidth="1"/>
    <col min="12046" max="12046" width="7.7109375" style="684" customWidth="1"/>
    <col min="12047" max="12163" width="11.7109375" style="684" customWidth="1"/>
    <col min="12164" max="12288" width="11.7109375" style="684"/>
    <col min="12289" max="12289" width="6.7109375" style="684" customWidth="1"/>
    <col min="12290" max="12290" width="7.85546875" style="684" customWidth="1"/>
    <col min="12291" max="12291" width="5.85546875" style="684" customWidth="1"/>
    <col min="12292" max="12292" width="7.140625" style="684" customWidth="1"/>
    <col min="12293" max="12293" width="6" style="684" customWidth="1"/>
    <col min="12294" max="12294" width="7.140625" style="684" customWidth="1"/>
    <col min="12295" max="12295" width="6.28515625" style="684" customWidth="1"/>
    <col min="12296" max="12296" width="7.140625" style="684" customWidth="1"/>
    <col min="12297" max="12297" width="6.7109375" style="684" customWidth="1"/>
    <col min="12298" max="12298" width="7.140625" style="684" customWidth="1"/>
    <col min="12299" max="12299" width="6.140625" style="684" customWidth="1"/>
    <col min="12300" max="12300" width="7.7109375" style="684" customWidth="1"/>
    <col min="12301" max="12301" width="6.28515625" style="684" customWidth="1"/>
    <col min="12302" max="12302" width="7.7109375" style="684" customWidth="1"/>
    <col min="12303" max="12419" width="11.7109375" style="684" customWidth="1"/>
    <col min="12420" max="12544" width="11.7109375" style="684"/>
    <col min="12545" max="12545" width="6.7109375" style="684" customWidth="1"/>
    <col min="12546" max="12546" width="7.85546875" style="684" customWidth="1"/>
    <col min="12547" max="12547" width="5.85546875" style="684" customWidth="1"/>
    <col min="12548" max="12548" width="7.140625" style="684" customWidth="1"/>
    <col min="12549" max="12549" width="6" style="684" customWidth="1"/>
    <col min="12550" max="12550" width="7.140625" style="684" customWidth="1"/>
    <col min="12551" max="12551" width="6.28515625" style="684" customWidth="1"/>
    <col min="12552" max="12552" width="7.140625" style="684" customWidth="1"/>
    <col min="12553" max="12553" width="6.7109375" style="684" customWidth="1"/>
    <col min="12554" max="12554" width="7.140625" style="684" customWidth="1"/>
    <col min="12555" max="12555" width="6.140625" style="684" customWidth="1"/>
    <col min="12556" max="12556" width="7.7109375" style="684" customWidth="1"/>
    <col min="12557" max="12557" width="6.28515625" style="684" customWidth="1"/>
    <col min="12558" max="12558" width="7.7109375" style="684" customWidth="1"/>
    <col min="12559" max="12675" width="11.7109375" style="684" customWidth="1"/>
    <col min="12676" max="12800" width="11.7109375" style="684"/>
    <col min="12801" max="12801" width="6.7109375" style="684" customWidth="1"/>
    <col min="12802" max="12802" width="7.85546875" style="684" customWidth="1"/>
    <col min="12803" max="12803" width="5.85546875" style="684" customWidth="1"/>
    <col min="12804" max="12804" width="7.140625" style="684" customWidth="1"/>
    <col min="12805" max="12805" width="6" style="684" customWidth="1"/>
    <col min="12806" max="12806" width="7.140625" style="684" customWidth="1"/>
    <col min="12807" max="12807" width="6.28515625" style="684" customWidth="1"/>
    <col min="12808" max="12808" width="7.140625" style="684" customWidth="1"/>
    <col min="12809" max="12809" width="6.7109375" style="684" customWidth="1"/>
    <col min="12810" max="12810" width="7.140625" style="684" customWidth="1"/>
    <col min="12811" max="12811" width="6.140625" style="684" customWidth="1"/>
    <col min="12812" max="12812" width="7.7109375" style="684" customWidth="1"/>
    <col min="12813" max="12813" width="6.28515625" style="684" customWidth="1"/>
    <col min="12814" max="12814" width="7.7109375" style="684" customWidth="1"/>
    <col min="12815" max="12931" width="11.7109375" style="684" customWidth="1"/>
    <col min="12932" max="13056" width="11.7109375" style="684"/>
    <col min="13057" max="13057" width="6.7109375" style="684" customWidth="1"/>
    <col min="13058" max="13058" width="7.85546875" style="684" customWidth="1"/>
    <col min="13059" max="13059" width="5.85546875" style="684" customWidth="1"/>
    <col min="13060" max="13060" width="7.140625" style="684" customWidth="1"/>
    <col min="13061" max="13061" width="6" style="684" customWidth="1"/>
    <col min="13062" max="13062" width="7.140625" style="684" customWidth="1"/>
    <col min="13063" max="13063" width="6.28515625" style="684" customWidth="1"/>
    <col min="13064" max="13064" width="7.140625" style="684" customWidth="1"/>
    <col min="13065" max="13065" width="6.7109375" style="684" customWidth="1"/>
    <col min="13066" max="13066" width="7.140625" style="684" customWidth="1"/>
    <col min="13067" max="13067" width="6.140625" style="684" customWidth="1"/>
    <col min="13068" max="13068" width="7.7109375" style="684" customWidth="1"/>
    <col min="13069" max="13069" width="6.28515625" style="684" customWidth="1"/>
    <col min="13070" max="13070" width="7.7109375" style="684" customWidth="1"/>
    <col min="13071" max="13187" width="11.7109375" style="684" customWidth="1"/>
    <col min="13188" max="13312" width="11.7109375" style="684"/>
    <col min="13313" max="13313" width="6.7109375" style="684" customWidth="1"/>
    <col min="13314" max="13314" width="7.85546875" style="684" customWidth="1"/>
    <col min="13315" max="13315" width="5.85546875" style="684" customWidth="1"/>
    <col min="13316" max="13316" width="7.140625" style="684" customWidth="1"/>
    <col min="13317" max="13317" width="6" style="684" customWidth="1"/>
    <col min="13318" max="13318" width="7.140625" style="684" customWidth="1"/>
    <col min="13319" max="13319" width="6.28515625" style="684" customWidth="1"/>
    <col min="13320" max="13320" width="7.140625" style="684" customWidth="1"/>
    <col min="13321" max="13321" width="6.7109375" style="684" customWidth="1"/>
    <col min="13322" max="13322" width="7.140625" style="684" customWidth="1"/>
    <col min="13323" max="13323" width="6.140625" style="684" customWidth="1"/>
    <col min="13324" max="13324" width="7.7109375" style="684" customWidth="1"/>
    <col min="13325" max="13325" width="6.28515625" style="684" customWidth="1"/>
    <col min="13326" max="13326" width="7.7109375" style="684" customWidth="1"/>
    <col min="13327" max="13443" width="11.7109375" style="684" customWidth="1"/>
    <col min="13444" max="13568" width="11.7109375" style="684"/>
    <col min="13569" max="13569" width="6.7109375" style="684" customWidth="1"/>
    <col min="13570" max="13570" width="7.85546875" style="684" customWidth="1"/>
    <col min="13571" max="13571" width="5.85546875" style="684" customWidth="1"/>
    <col min="13572" max="13572" width="7.140625" style="684" customWidth="1"/>
    <col min="13573" max="13573" width="6" style="684" customWidth="1"/>
    <col min="13574" max="13574" width="7.140625" style="684" customWidth="1"/>
    <col min="13575" max="13575" width="6.28515625" style="684" customWidth="1"/>
    <col min="13576" max="13576" width="7.140625" style="684" customWidth="1"/>
    <col min="13577" max="13577" width="6.7109375" style="684" customWidth="1"/>
    <col min="13578" max="13578" width="7.140625" style="684" customWidth="1"/>
    <col min="13579" max="13579" width="6.140625" style="684" customWidth="1"/>
    <col min="13580" max="13580" width="7.7109375" style="684" customWidth="1"/>
    <col min="13581" max="13581" width="6.28515625" style="684" customWidth="1"/>
    <col min="13582" max="13582" width="7.7109375" style="684" customWidth="1"/>
    <col min="13583" max="13699" width="11.7109375" style="684" customWidth="1"/>
    <col min="13700" max="13824" width="11.7109375" style="684"/>
    <col min="13825" max="13825" width="6.7109375" style="684" customWidth="1"/>
    <col min="13826" max="13826" width="7.85546875" style="684" customWidth="1"/>
    <col min="13827" max="13827" width="5.85546875" style="684" customWidth="1"/>
    <col min="13828" max="13828" width="7.140625" style="684" customWidth="1"/>
    <col min="13829" max="13829" width="6" style="684" customWidth="1"/>
    <col min="13830" max="13830" width="7.140625" style="684" customWidth="1"/>
    <col min="13831" max="13831" width="6.28515625" style="684" customWidth="1"/>
    <col min="13832" max="13832" width="7.140625" style="684" customWidth="1"/>
    <col min="13833" max="13833" width="6.7109375" style="684" customWidth="1"/>
    <col min="13834" max="13834" width="7.140625" style="684" customWidth="1"/>
    <col min="13835" max="13835" width="6.140625" style="684" customWidth="1"/>
    <col min="13836" max="13836" width="7.7109375" style="684" customWidth="1"/>
    <col min="13837" max="13837" width="6.28515625" style="684" customWidth="1"/>
    <col min="13838" max="13838" width="7.7109375" style="684" customWidth="1"/>
    <col min="13839" max="13955" width="11.7109375" style="684" customWidth="1"/>
    <col min="13956" max="14080" width="11.7109375" style="684"/>
    <col min="14081" max="14081" width="6.7109375" style="684" customWidth="1"/>
    <col min="14082" max="14082" width="7.85546875" style="684" customWidth="1"/>
    <col min="14083" max="14083" width="5.85546875" style="684" customWidth="1"/>
    <col min="14084" max="14084" width="7.140625" style="684" customWidth="1"/>
    <col min="14085" max="14085" width="6" style="684" customWidth="1"/>
    <col min="14086" max="14086" width="7.140625" style="684" customWidth="1"/>
    <col min="14087" max="14087" width="6.28515625" style="684" customWidth="1"/>
    <col min="14088" max="14088" width="7.140625" style="684" customWidth="1"/>
    <col min="14089" max="14089" width="6.7109375" style="684" customWidth="1"/>
    <col min="14090" max="14090" width="7.140625" style="684" customWidth="1"/>
    <col min="14091" max="14091" width="6.140625" style="684" customWidth="1"/>
    <col min="14092" max="14092" width="7.7109375" style="684" customWidth="1"/>
    <col min="14093" max="14093" width="6.28515625" style="684" customWidth="1"/>
    <col min="14094" max="14094" width="7.7109375" style="684" customWidth="1"/>
    <col min="14095" max="14211" width="11.7109375" style="684" customWidth="1"/>
    <col min="14212" max="14336" width="11.7109375" style="684"/>
    <col min="14337" max="14337" width="6.7109375" style="684" customWidth="1"/>
    <col min="14338" max="14338" width="7.85546875" style="684" customWidth="1"/>
    <col min="14339" max="14339" width="5.85546875" style="684" customWidth="1"/>
    <col min="14340" max="14340" width="7.140625" style="684" customWidth="1"/>
    <col min="14341" max="14341" width="6" style="684" customWidth="1"/>
    <col min="14342" max="14342" width="7.140625" style="684" customWidth="1"/>
    <col min="14343" max="14343" width="6.28515625" style="684" customWidth="1"/>
    <col min="14344" max="14344" width="7.140625" style="684" customWidth="1"/>
    <col min="14345" max="14345" width="6.7109375" style="684" customWidth="1"/>
    <col min="14346" max="14346" width="7.140625" style="684" customWidth="1"/>
    <col min="14347" max="14347" width="6.140625" style="684" customWidth="1"/>
    <col min="14348" max="14348" width="7.7109375" style="684" customWidth="1"/>
    <col min="14349" max="14349" width="6.28515625" style="684" customWidth="1"/>
    <col min="14350" max="14350" width="7.7109375" style="684" customWidth="1"/>
    <col min="14351" max="14467" width="11.7109375" style="684" customWidth="1"/>
    <col min="14468" max="14592" width="11.7109375" style="684"/>
    <col min="14593" max="14593" width="6.7109375" style="684" customWidth="1"/>
    <col min="14594" max="14594" width="7.85546875" style="684" customWidth="1"/>
    <col min="14595" max="14595" width="5.85546875" style="684" customWidth="1"/>
    <col min="14596" max="14596" width="7.140625" style="684" customWidth="1"/>
    <col min="14597" max="14597" width="6" style="684" customWidth="1"/>
    <col min="14598" max="14598" width="7.140625" style="684" customWidth="1"/>
    <col min="14599" max="14599" width="6.28515625" style="684" customWidth="1"/>
    <col min="14600" max="14600" width="7.140625" style="684" customWidth="1"/>
    <col min="14601" max="14601" width="6.7109375" style="684" customWidth="1"/>
    <col min="14602" max="14602" width="7.140625" style="684" customWidth="1"/>
    <col min="14603" max="14603" width="6.140625" style="684" customWidth="1"/>
    <col min="14604" max="14604" width="7.7109375" style="684" customWidth="1"/>
    <col min="14605" max="14605" width="6.28515625" style="684" customWidth="1"/>
    <col min="14606" max="14606" width="7.7109375" style="684" customWidth="1"/>
    <col min="14607" max="14723" width="11.7109375" style="684" customWidth="1"/>
    <col min="14724" max="14848" width="11.7109375" style="684"/>
    <col min="14849" max="14849" width="6.7109375" style="684" customWidth="1"/>
    <col min="14850" max="14850" width="7.85546875" style="684" customWidth="1"/>
    <col min="14851" max="14851" width="5.85546875" style="684" customWidth="1"/>
    <col min="14852" max="14852" width="7.140625" style="684" customWidth="1"/>
    <col min="14853" max="14853" width="6" style="684" customWidth="1"/>
    <col min="14854" max="14854" width="7.140625" style="684" customWidth="1"/>
    <col min="14855" max="14855" width="6.28515625" style="684" customWidth="1"/>
    <col min="14856" max="14856" width="7.140625" style="684" customWidth="1"/>
    <col min="14857" max="14857" width="6.7109375" style="684" customWidth="1"/>
    <col min="14858" max="14858" width="7.140625" style="684" customWidth="1"/>
    <col min="14859" max="14859" width="6.140625" style="684" customWidth="1"/>
    <col min="14860" max="14860" width="7.7109375" style="684" customWidth="1"/>
    <col min="14861" max="14861" width="6.28515625" style="684" customWidth="1"/>
    <col min="14862" max="14862" width="7.7109375" style="684" customWidth="1"/>
    <col min="14863" max="14979" width="11.7109375" style="684" customWidth="1"/>
    <col min="14980" max="15104" width="11.7109375" style="684"/>
    <col min="15105" max="15105" width="6.7109375" style="684" customWidth="1"/>
    <col min="15106" max="15106" width="7.85546875" style="684" customWidth="1"/>
    <col min="15107" max="15107" width="5.85546875" style="684" customWidth="1"/>
    <col min="15108" max="15108" width="7.140625" style="684" customWidth="1"/>
    <col min="15109" max="15109" width="6" style="684" customWidth="1"/>
    <col min="15110" max="15110" width="7.140625" style="684" customWidth="1"/>
    <col min="15111" max="15111" width="6.28515625" style="684" customWidth="1"/>
    <col min="15112" max="15112" width="7.140625" style="684" customWidth="1"/>
    <col min="15113" max="15113" width="6.7109375" style="684" customWidth="1"/>
    <col min="15114" max="15114" width="7.140625" style="684" customWidth="1"/>
    <col min="15115" max="15115" width="6.140625" style="684" customWidth="1"/>
    <col min="15116" max="15116" width="7.7109375" style="684" customWidth="1"/>
    <col min="15117" max="15117" width="6.28515625" style="684" customWidth="1"/>
    <col min="15118" max="15118" width="7.7109375" style="684" customWidth="1"/>
    <col min="15119" max="15235" width="11.7109375" style="684" customWidth="1"/>
    <col min="15236" max="15360" width="11.7109375" style="684"/>
    <col min="15361" max="15361" width="6.7109375" style="684" customWidth="1"/>
    <col min="15362" max="15362" width="7.85546875" style="684" customWidth="1"/>
    <col min="15363" max="15363" width="5.85546875" style="684" customWidth="1"/>
    <col min="15364" max="15364" width="7.140625" style="684" customWidth="1"/>
    <col min="15365" max="15365" width="6" style="684" customWidth="1"/>
    <col min="15366" max="15366" width="7.140625" style="684" customWidth="1"/>
    <col min="15367" max="15367" width="6.28515625" style="684" customWidth="1"/>
    <col min="15368" max="15368" width="7.140625" style="684" customWidth="1"/>
    <col min="15369" max="15369" width="6.7109375" style="684" customWidth="1"/>
    <col min="15370" max="15370" width="7.140625" style="684" customWidth="1"/>
    <col min="15371" max="15371" width="6.140625" style="684" customWidth="1"/>
    <col min="15372" max="15372" width="7.7109375" style="684" customWidth="1"/>
    <col min="15373" max="15373" width="6.28515625" style="684" customWidth="1"/>
    <col min="15374" max="15374" width="7.7109375" style="684" customWidth="1"/>
    <col min="15375" max="15491" width="11.7109375" style="684" customWidth="1"/>
    <col min="15492" max="15616" width="11.7109375" style="684"/>
    <col min="15617" max="15617" width="6.7109375" style="684" customWidth="1"/>
    <col min="15618" max="15618" width="7.85546875" style="684" customWidth="1"/>
    <col min="15619" max="15619" width="5.85546875" style="684" customWidth="1"/>
    <col min="15620" max="15620" width="7.140625" style="684" customWidth="1"/>
    <col min="15621" max="15621" width="6" style="684" customWidth="1"/>
    <col min="15622" max="15622" width="7.140625" style="684" customWidth="1"/>
    <col min="15623" max="15623" width="6.28515625" style="684" customWidth="1"/>
    <col min="15624" max="15624" width="7.140625" style="684" customWidth="1"/>
    <col min="15625" max="15625" width="6.7109375" style="684" customWidth="1"/>
    <col min="15626" max="15626" width="7.140625" style="684" customWidth="1"/>
    <col min="15627" max="15627" width="6.140625" style="684" customWidth="1"/>
    <col min="15628" max="15628" width="7.7109375" style="684" customWidth="1"/>
    <col min="15629" max="15629" width="6.28515625" style="684" customWidth="1"/>
    <col min="15630" max="15630" width="7.7109375" style="684" customWidth="1"/>
    <col min="15631" max="15747" width="11.7109375" style="684" customWidth="1"/>
    <col min="15748" max="15872" width="11.7109375" style="684"/>
    <col min="15873" max="15873" width="6.7109375" style="684" customWidth="1"/>
    <col min="15874" max="15874" width="7.85546875" style="684" customWidth="1"/>
    <col min="15875" max="15875" width="5.85546875" style="684" customWidth="1"/>
    <col min="15876" max="15876" width="7.140625" style="684" customWidth="1"/>
    <col min="15877" max="15877" width="6" style="684" customWidth="1"/>
    <col min="15878" max="15878" width="7.140625" style="684" customWidth="1"/>
    <col min="15879" max="15879" width="6.28515625" style="684" customWidth="1"/>
    <col min="15880" max="15880" width="7.140625" style="684" customWidth="1"/>
    <col min="15881" max="15881" width="6.7109375" style="684" customWidth="1"/>
    <col min="15882" max="15882" width="7.140625" style="684" customWidth="1"/>
    <col min="15883" max="15883" width="6.140625" style="684" customWidth="1"/>
    <col min="15884" max="15884" width="7.7109375" style="684" customWidth="1"/>
    <col min="15885" max="15885" width="6.28515625" style="684" customWidth="1"/>
    <col min="15886" max="15886" width="7.7109375" style="684" customWidth="1"/>
    <col min="15887" max="16003" width="11.7109375" style="684" customWidth="1"/>
    <col min="16004" max="16128" width="11.7109375" style="684"/>
    <col min="16129" max="16129" width="6.7109375" style="684" customWidth="1"/>
    <col min="16130" max="16130" width="7.85546875" style="684" customWidth="1"/>
    <col min="16131" max="16131" width="5.85546875" style="684" customWidth="1"/>
    <col min="16132" max="16132" width="7.140625" style="684" customWidth="1"/>
    <col min="16133" max="16133" width="6" style="684" customWidth="1"/>
    <col min="16134" max="16134" width="7.140625" style="684" customWidth="1"/>
    <col min="16135" max="16135" width="6.28515625" style="684" customWidth="1"/>
    <col min="16136" max="16136" width="7.140625" style="684" customWidth="1"/>
    <col min="16137" max="16137" width="6.7109375" style="684" customWidth="1"/>
    <col min="16138" max="16138" width="7.140625" style="684" customWidth="1"/>
    <col min="16139" max="16139" width="6.140625" style="684" customWidth="1"/>
    <col min="16140" max="16140" width="7.7109375" style="684" customWidth="1"/>
    <col min="16141" max="16141" width="6.28515625" style="684" customWidth="1"/>
    <col min="16142" max="16142" width="7.7109375" style="684" customWidth="1"/>
    <col min="16143" max="16259" width="11.7109375" style="684" customWidth="1"/>
    <col min="16260" max="16384" width="11.7109375" style="684"/>
  </cols>
  <sheetData>
    <row r="1" spans="1:14" ht="18">
      <c r="A1" s="621" t="s">
        <v>459</v>
      </c>
      <c r="B1" s="623"/>
      <c r="C1" s="861"/>
      <c r="D1" s="623"/>
      <c r="E1" s="623"/>
      <c r="F1" s="623"/>
      <c r="G1" s="623"/>
      <c r="H1" s="623"/>
      <c r="I1" s="623"/>
      <c r="J1" s="623"/>
      <c r="K1" s="623"/>
      <c r="L1" s="623"/>
      <c r="M1" s="623"/>
    </row>
    <row r="2" spans="1:14" ht="15.75">
      <c r="A2" s="628" t="s">
        <v>634</v>
      </c>
      <c r="B2" s="623"/>
      <c r="C2" s="861"/>
      <c r="D2" s="623"/>
      <c r="E2" s="623"/>
      <c r="F2" s="623"/>
      <c r="G2" s="623"/>
      <c r="H2" s="623"/>
      <c r="I2" s="623"/>
      <c r="J2" s="623"/>
      <c r="K2" s="623"/>
      <c r="L2" s="623"/>
      <c r="M2" s="623"/>
    </row>
    <row r="3" spans="1:14" ht="13.5" customHeight="1">
      <c r="A3" s="631">
        <v>2015</v>
      </c>
      <c r="B3" s="698"/>
      <c r="C3" s="1881" t="s">
        <v>635</v>
      </c>
      <c r="D3" s="1891"/>
      <c r="E3" s="1891"/>
      <c r="F3" s="1891"/>
      <c r="G3" s="1891"/>
      <c r="H3" s="1891"/>
      <c r="I3" s="1891"/>
      <c r="J3" s="1891"/>
      <c r="K3" s="1891"/>
      <c r="L3" s="1891"/>
      <c r="M3" s="1891"/>
      <c r="N3" s="1891"/>
    </row>
    <row r="4" spans="1:14" ht="11.45" customHeight="1">
      <c r="A4" s="632" t="s">
        <v>422</v>
      </c>
      <c r="B4" s="633" t="s">
        <v>636</v>
      </c>
      <c r="C4" s="862" t="s">
        <v>637</v>
      </c>
      <c r="D4" s="634"/>
      <c r="E4" s="634" t="s">
        <v>638</v>
      </c>
      <c r="F4" s="634"/>
      <c r="G4" s="634" t="s">
        <v>639</v>
      </c>
      <c r="H4" s="634"/>
      <c r="I4" s="634" t="s">
        <v>640</v>
      </c>
      <c r="J4" s="634"/>
      <c r="K4" s="1886" t="s">
        <v>641</v>
      </c>
      <c r="L4" s="1892"/>
      <c r="M4" s="634" t="s">
        <v>642</v>
      </c>
      <c r="N4" s="634"/>
    </row>
    <row r="5" spans="1:14" ht="11.45" customHeight="1">
      <c r="A5" s="635" t="s">
        <v>428</v>
      </c>
      <c r="B5" s="636" t="s">
        <v>643</v>
      </c>
      <c r="C5" s="863" t="s">
        <v>472</v>
      </c>
      <c r="D5" s="638" t="s">
        <v>230</v>
      </c>
      <c r="E5" s="638" t="s">
        <v>472</v>
      </c>
      <c r="F5" s="638" t="s">
        <v>230</v>
      </c>
      <c r="G5" s="638" t="s">
        <v>472</v>
      </c>
      <c r="H5" s="638" t="s">
        <v>230</v>
      </c>
      <c r="I5" s="638" t="s">
        <v>472</v>
      </c>
      <c r="J5" s="638" t="s">
        <v>230</v>
      </c>
      <c r="K5" s="638" t="s">
        <v>472</v>
      </c>
      <c r="L5" s="638" t="s">
        <v>230</v>
      </c>
      <c r="M5" s="638" t="s">
        <v>472</v>
      </c>
      <c r="N5" s="638" t="s">
        <v>230</v>
      </c>
    </row>
    <row r="6" spans="1:14" ht="6" customHeight="1">
      <c r="A6" s="639"/>
      <c r="B6" s="640"/>
      <c r="C6" s="864"/>
      <c r="D6" s="640"/>
      <c r="E6" s="640"/>
      <c r="F6" s="640"/>
      <c r="G6" s="640"/>
      <c r="H6" s="640"/>
      <c r="I6" s="640"/>
      <c r="J6" s="640"/>
      <c r="K6" s="640"/>
      <c r="L6" s="640"/>
      <c r="M6" s="640"/>
      <c r="N6" s="640"/>
    </row>
    <row r="7" spans="1:14" ht="11.45" customHeight="1">
      <c r="A7" s="641">
        <v>42372</v>
      </c>
      <c r="B7" s="865">
        <v>235.71</v>
      </c>
      <c r="C7" s="643">
        <v>1.5118750000000001</v>
      </c>
      <c r="D7" s="644">
        <v>387.93</v>
      </c>
      <c r="E7" s="643">
        <v>0.57879999999999998</v>
      </c>
      <c r="F7" s="644">
        <v>384.9</v>
      </c>
      <c r="G7" s="643">
        <v>0.41547499999999998</v>
      </c>
      <c r="H7" s="644">
        <v>393.92</v>
      </c>
      <c r="I7" s="643">
        <v>7.6256750000000002</v>
      </c>
      <c r="J7" s="644">
        <v>393.75</v>
      </c>
      <c r="K7" s="643">
        <v>3.8475000000000001</v>
      </c>
      <c r="L7" s="644">
        <v>419.97</v>
      </c>
      <c r="M7" s="643">
        <v>6.6587500000000004</v>
      </c>
      <c r="N7" s="644">
        <v>394.87</v>
      </c>
    </row>
    <row r="8" spans="1:14" ht="11.45" customHeight="1">
      <c r="A8" s="641">
        <v>42379</v>
      </c>
      <c r="B8" s="866">
        <v>237.17</v>
      </c>
      <c r="C8" s="648">
        <v>3.8001749999999999</v>
      </c>
      <c r="D8" s="652">
        <v>393.52</v>
      </c>
      <c r="E8" s="646">
        <v>0.40607500000000002</v>
      </c>
      <c r="F8" s="647">
        <v>388.93</v>
      </c>
      <c r="G8" s="648">
        <v>0.58887500000000004</v>
      </c>
      <c r="H8" s="647">
        <v>392.87</v>
      </c>
      <c r="I8" s="648">
        <v>8.9108250000000009</v>
      </c>
      <c r="J8" s="652">
        <v>394.12</v>
      </c>
      <c r="K8" s="646">
        <v>4.8532250000000001</v>
      </c>
      <c r="L8" s="652">
        <v>423.79</v>
      </c>
      <c r="M8" s="646">
        <v>6.2256999999999998</v>
      </c>
      <c r="N8" s="652">
        <v>395.6</v>
      </c>
    </row>
    <row r="9" spans="1:14" ht="11.45" customHeight="1">
      <c r="A9" s="641">
        <v>42386</v>
      </c>
      <c r="B9" s="866">
        <v>237.86</v>
      </c>
      <c r="C9" s="648">
        <v>3.1347499999999999</v>
      </c>
      <c r="D9" s="652">
        <v>391.89</v>
      </c>
      <c r="E9" s="646">
        <v>0.83679999999999999</v>
      </c>
      <c r="F9" s="647">
        <v>386.19</v>
      </c>
      <c r="G9" s="648">
        <v>0.31732500000000002</v>
      </c>
      <c r="H9" s="647">
        <v>394.38</v>
      </c>
      <c r="I9" s="648">
        <v>9.1446000000000005</v>
      </c>
      <c r="J9" s="652">
        <v>389.26</v>
      </c>
      <c r="K9" s="646">
        <v>3.9540250000000001</v>
      </c>
      <c r="L9" s="652">
        <v>426.03</v>
      </c>
      <c r="M9" s="646">
        <v>5.7515499999999999</v>
      </c>
      <c r="N9" s="652">
        <v>388.01</v>
      </c>
    </row>
    <row r="10" spans="1:14" ht="11.45" customHeight="1">
      <c r="A10" s="641">
        <v>42393</v>
      </c>
      <c r="B10" s="867">
        <v>238.21</v>
      </c>
      <c r="C10" s="868">
        <v>4.2547499999999996</v>
      </c>
      <c r="D10" s="728">
        <v>393.35</v>
      </c>
      <c r="E10" s="868">
        <v>0.70347499999999996</v>
      </c>
      <c r="F10" s="728">
        <v>390.48</v>
      </c>
      <c r="G10" s="868">
        <v>0.423925</v>
      </c>
      <c r="H10" s="728">
        <v>389.25</v>
      </c>
      <c r="I10" s="868">
        <v>6.7196999999999996</v>
      </c>
      <c r="J10" s="728">
        <v>391.25</v>
      </c>
      <c r="K10" s="868">
        <v>6.3664249999999996</v>
      </c>
      <c r="L10" s="728">
        <v>421.14</v>
      </c>
      <c r="M10" s="868">
        <v>4.0704250000000002</v>
      </c>
      <c r="N10" s="728">
        <v>391.42</v>
      </c>
    </row>
    <row r="11" spans="1:14" ht="11.45" customHeight="1">
      <c r="A11" s="641">
        <v>42400</v>
      </c>
      <c r="B11" s="866">
        <v>236.45</v>
      </c>
      <c r="C11" s="646">
        <v>4.5619500000000004</v>
      </c>
      <c r="D11" s="652">
        <v>376.44</v>
      </c>
      <c r="E11" s="646">
        <v>1.0678749999999999</v>
      </c>
      <c r="F11" s="652">
        <v>387.66</v>
      </c>
      <c r="G11" s="646">
        <v>0.55487500000000001</v>
      </c>
      <c r="H11" s="652">
        <v>391.32</v>
      </c>
      <c r="I11" s="646">
        <v>11.80325</v>
      </c>
      <c r="J11" s="652">
        <v>382.92</v>
      </c>
      <c r="K11" s="646">
        <v>6.5170500000000002</v>
      </c>
      <c r="L11" s="652">
        <v>410.96</v>
      </c>
      <c r="M11" s="646">
        <v>8.3815000000000008</v>
      </c>
      <c r="N11" s="652">
        <v>377.82</v>
      </c>
    </row>
    <row r="12" spans="1:14" ht="11.45" customHeight="1">
      <c r="A12" s="641">
        <v>42407</v>
      </c>
      <c r="B12" s="866">
        <v>232.48</v>
      </c>
      <c r="C12" s="648">
        <v>2.9485250000000001</v>
      </c>
      <c r="D12" s="652">
        <v>384.97</v>
      </c>
      <c r="E12" s="646">
        <v>1.4155500000000001</v>
      </c>
      <c r="F12" s="647">
        <v>384.87</v>
      </c>
      <c r="G12" s="648">
        <v>0</v>
      </c>
      <c r="H12" s="647"/>
      <c r="I12" s="648">
        <v>7.8543750000000001</v>
      </c>
      <c r="J12" s="652">
        <v>388.05</v>
      </c>
      <c r="K12" s="646">
        <v>5.7546749999999998</v>
      </c>
      <c r="L12" s="652">
        <v>407.68</v>
      </c>
      <c r="M12" s="646">
        <v>6.142925</v>
      </c>
      <c r="N12" s="652">
        <v>386.01</v>
      </c>
    </row>
    <row r="13" spans="1:14" ht="11.45" customHeight="1">
      <c r="A13" s="641">
        <v>42414</v>
      </c>
      <c r="B13" s="866">
        <v>230.28</v>
      </c>
      <c r="C13" s="648">
        <v>2.1869499999999999</v>
      </c>
      <c r="D13" s="652">
        <v>382.67</v>
      </c>
      <c r="E13" s="646">
        <v>0.705175</v>
      </c>
      <c r="F13" s="647">
        <v>383.51</v>
      </c>
      <c r="G13" s="648">
        <v>1.50665</v>
      </c>
      <c r="H13" s="647">
        <v>373.6</v>
      </c>
      <c r="I13" s="648">
        <v>7.3268750000000002</v>
      </c>
      <c r="J13" s="652">
        <v>378.16</v>
      </c>
      <c r="K13" s="646">
        <v>4.7927499999999998</v>
      </c>
      <c r="L13" s="652">
        <v>406.62</v>
      </c>
      <c r="M13" s="646">
        <v>6.0815000000000001</v>
      </c>
      <c r="N13" s="652">
        <v>373.95</v>
      </c>
    </row>
    <row r="14" spans="1:14" ht="11.45" customHeight="1">
      <c r="A14" s="641">
        <v>42421</v>
      </c>
      <c r="B14" s="867">
        <v>228.26</v>
      </c>
      <c r="C14" s="868">
        <v>1.8788499999999999</v>
      </c>
      <c r="D14" s="728">
        <v>380.03</v>
      </c>
      <c r="E14" s="868">
        <v>0.70960000000000001</v>
      </c>
      <c r="F14" s="728">
        <v>363.47</v>
      </c>
      <c r="G14" s="868">
        <v>0.63480000000000003</v>
      </c>
      <c r="H14" s="728">
        <v>371.6</v>
      </c>
      <c r="I14" s="868">
        <v>9.3790999999999993</v>
      </c>
      <c r="J14" s="728">
        <v>371.35</v>
      </c>
      <c r="K14" s="868">
        <v>3.9207999999999998</v>
      </c>
      <c r="L14" s="728">
        <v>412.68</v>
      </c>
      <c r="M14" s="868">
        <v>6.1772749999999998</v>
      </c>
      <c r="N14" s="728">
        <v>366.67</v>
      </c>
    </row>
    <row r="15" spans="1:14" ht="11.45" customHeight="1">
      <c r="A15" s="641">
        <v>42428</v>
      </c>
      <c r="B15" s="866">
        <v>228.71</v>
      </c>
      <c r="C15" s="646">
        <v>1.58935</v>
      </c>
      <c r="D15" s="652">
        <v>386.93</v>
      </c>
      <c r="E15" s="646">
        <v>0</v>
      </c>
      <c r="F15" s="652"/>
      <c r="G15" s="646">
        <v>1.826975</v>
      </c>
      <c r="H15" s="652">
        <v>361.49</v>
      </c>
      <c r="I15" s="646">
        <v>8.1152250000000006</v>
      </c>
      <c r="J15" s="652">
        <v>374.43</v>
      </c>
      <c r="K15" s="646">
        <v>5.26945</v>
      </c>
      <c r="L15" s="652">
        <v>411.87</v>
      </c>
      <c r="M15" s="646">
        <v>5.6656250000000004</v>
      </c>
      <c r="N15" s="652">
        <v>369.27</v>
      </c>
    </row>
    <row r="16" spans="1:14" ht="11.45" customHeight="1">
      <c r="A16" s="641">
        <v>42435</v>
      </c>
      <c r="B16" s="866">
        <v>229.29</v>
      </c>
      <c r="C16" s="648">
        <v>1.3433999999999999</v>
      </c>
      <c r="D16" s="652">
        <v>363.31</v>
      </c>
      <c r="E16" s="646">
        <v>0</v>
      </c>
      <c r="F16" s="647"/>
      <c r="G16" s="648">
        <v>0.60977499999999996</v>
      </c>
      <c r="H16" s="647">
        <v>366.65</v>
      </c>
      <c r="I16" s="648">
        <v>7.1616999999999997</v>
      </c>
      <c r="J16" s="652">
        <v>373.96</v>
      </c>
      <c r="K16" s="646">
        <v>2.8005749999999998</v>
      </c>
      <c r="L16" s="652">
        <v>410.43</v>
      </c>
      <c r="M16" s="646">
        <v>4.9262499999999996</v>
      </c>
      <c r="N16" s="652">
        <v>369.53</v>
      </c>
    </row>
    <row r="17" spans="1:14" ht="11.45" customHeight="1">
      <c r="A17" s="641">
        <v>42442</v>
      </c>
      <c r="B17" s="866">
        <v>230.78</v>
      </c>
      <c r="C17" s="648">
        <v>1.5197499999999999</v>
      </c>
      <c r="D17" s="652">
        <v>367.87</v>
      </c>
      <c r="E17" s="646">
        <v>0</v>
      </c>
      <c r="F17" s="647"/>
      <c r="G17" s="648">
        <v>1.2217249999999999</v>
      </c>
      <c r="H17" s="647">
        <v>363.61</v>
      </c>
      <c r="I17" s="648">
        <v>9.3267749999999996</v>
      </c>
      <c r="J17" s="652">
        <v>374.56</v>
      </c>
      <c r="K17" s="646">
        <v>4.5909250000000004</v>
      </c>
      <c r="L17" s="652">
        <v>404.74</v>
      </c>
      <c r="M17" s="646">
        <v>6.0847249999999997</v>
      </c>
      <c r="N17" s="652">
        <v>371.03</v>
      </c>
    </row>
    <row r="18" spans="1:14" ht="11.45" customHeight="1">
      <c r="A18" s="641">
        <v>42449</v>
      </c>
      <c r="B18" s="867">
        <v>231.09</v>
      </c>
      <c r="C18" s="868">
        <v>1.9173249999999999</v>
      </c>
      <c r="D18" s="728">
        <v>374.39</v>
      </c>
      <c r="E18" s="868">
        <v>0</v>
      </c>
      <c r="F18" s="728"/>
      <c r="G18" s="868">
        <v>1.5911249999999999</v>
      </c>
      <c r="H18" s="728">
        <v>346.33</v>
      </c>
      <c r="I18" s="868">
        <v>6.5265750000000002</v>
      </c>
      <c r="J18" s="728">
        <v>375.58</v>
      </c>
      <c r="K18" s="868">
        <v>5.729025</v>
      </c>
      <c r="L18" s="728">
        <v>398.94</v>
      </c>
      <c r="M18" s="868">
        <v>5.847925</v>
      </c>
      <c r="N18" s="728">
        <v>371.83</v>
      </c>
    </row>
    <row r="19" spans="1:14" ht="11.45" customHeight="1">
      <c r="A19" s="641">
        <v>42456</v>
      </c>
      <c r="B19" s="866">
        <v>232.14</v>
      </c>
      <c r="C19" s="646">
        <v>2.6447750000000001</v>
      </c>
      <c r="D19" s="652">
        <v>372.99</v>
      </c>
      <c r="E19" s="646">
        <v>0</v>
      </c>
      <c r="F19" s="652"/>
      <c r="G19" s="646">
        <v>0.95540000000000003</v>
      </c>
      <c r="H19" s="652">
        <v>349.96</v>
      </c>
      <c r="I19" s="646">
        <v>10.4763</v>
      </c>
      <c r="J19" s="652">
        <v>375.43</v>
      </c>
      <c r="K19" s="646">
        <v>6.3337500000000002</v>
      </c>
      <c r="L19" s="652">
        <v>399.26</v>
      </c>
      <c r="M19" s="646">
        <v>5.2907500000000001</v>
      </c>
      <c r="N19" s="652">
        <v>372.61</v>
      </c>
    </row>
    <row r="20" spans="1:14" ht="11.45" customHeight="1">
      <c r="A20" s="641">
        <v>42463</v>
      </c>
      <c r="B20" s="866">
        <v>231.84</v>
      </c>
      <c r="C20" s="648">
        <v>2.3890250000000002</v>
      </c>
      <c r="D20" s="652">
        <v>369.79</v>
      </c>
      <c r="E20" s="646">
        <v>0</v>
      </c>
      <c r="F20" s="647"/>
      <c r="G20" s="648">
        <v>1.4244749999999999</v>
      </c>
      <c r="H20" s="647">
        <v>343.57</v>
      </c>
      <c r="I20" s="648">
        <v>8.9830500000000004</v>
      </c>
      <c r="J20" s="652">
        <v>374</v>
      </c>
      <c r="K20" s="646">
        <v>7.2755749999999999</v>
      </c>
      <c r="L20" s="652">
        <v>400.79</v>
      </c>
      <c r="M20" s="646">
        <v>6.6893250000000002</v>
      </c>
      <c r="N20" s="652">
        <v>374.23</v>
      </c>
    </row>
    <row r="21" spans="1:14" ht="11.45" customHeight="1">
      <c r="A21" s="641">
        <v>42470</v>
      </c>
      <c r="B21" s="866">
        <v>231.72</v>
      </c>
      <c r="C21" s="648">
        <v>2.7908499999999998</v>
      </c>
      <c r="D21" s="652">
        <v>369.52</v>
      </c>
      <c r="E21" s="646">
        <v>1.2584</v>
      </c>
      <c r="F21" s="647">
        <v>375.24</v>
      </c>
      <c r="G21" s="648">
        <v>2.0913750000000002</v>
      </c>
      <c r="H21" s="647">
        <v>340.14</v>
      </c>
      <c r="I21" s="648">
        <v>8.3906749999999999</v>
      </c>
      <c r="J21" s="652">
        <v>375.07</v>
      </c>
      <c r="K21" s="646">
        <v>4.3963999999999999</v>
      </c>
      <c r="L21" s="652">
        <v>400.54</v>
      </c>
      <c r="M21" s="646">
        <v>6.0573750000000004</v>
      </c>
      <c r="N21" s="652">
        <v>374.78</v>
      </c>
    </row>
    <row r="22" spans="1:14" ht="11.45" customHeight="1">
      <c r="A22" s="641">
        <v>42477</v>
      </c>
      <c r="B22" s="867">
        <v>232.73</v>
      </c>
      <c r="C22" s="868">
        <v>1.99065</v>
      </c>
      <c r="D22" s="728">
        <v>368.92</v>
      </c>
      <c r="E22" s="868">
        <v>0</v>
      </c>
      <c r="F22" s="728"/>
      <c r="G22" s="868">
        <v>1.755925</v>
      </c>
      <c r="H22" s="728">
        <v>340.28</v>
      </c>
      <c r="I22" s="868">
        <v>7.2675000000000001</v>
      </c>
      <c r="J22" s="728">
        <v>375.41</v>
      </c>
      <c r="K22" s="868">
        <v>8.2622999999999998</v>
      </c>
      <c r="L22" s="728">
        <v>401.84</v>
      </c>
      <c r="M22" s="868">
        <v>6.3639000000000001</v>
      </c>
      <c r="N22" s="728">
        <v>374.95</v>
      </c>
    </row>
    <row r="23" spans="1:14" ht="11.45" customHeight="1">
      <c r="A23" s="641">
        <v>42484</v>
      </c>
      <c r="B23" s="866">
        <v>233.78</v>
      </c>
      <c r="C23" s="646">
        <v>3.9975749999999999</v>
      </c>
      <c r="D23" s="652">
        <v>362.74</v>
      </c>
      <c r="E23" s="646">
        <v>0</v>
      </c>
      <c r="F23" s="652"/>
      <c r="G23" s="646">
        <v>1.0102500000000001</v>
      </c>
      <c r="H23" s="652">
        <v>344.14</v>
      </c>
      <c r="I23" s="646">
        <v>8.0286749999999998</v>
      </c>
      <c r="J23" s="652">
        <v>375.37</v>
      </c>
      <c r="K23" s="646">
        <v>8.2993500000000004</v>
      </c>
      <c r="L23" s="652">
        <v>402.05</v>
      </c>
      <c r="M23" s="646">
        <v>6.1391249999999999</v>
      </c>
      <c r="N23" s="652">
        <v>376.07</v>
      </c>
    </row>
    <row r="24" spans="1:14" ht="11.45" customHeight="1">
      <c r="A24" s="641">
        <v>42491</v>
      </c>
      <c r="B24" s="866">
        <v>233.8</v>
      </c>
      <c r="C24" s="648">
        <v>2.4563000000000001</v>
      </c>
      <c r="D24" s="652">
        <v>367.24</v>
      </c>
      <c r="E24" s="646">
        <v>0.770625</v>
      </c>
      <c r="F24" s="647">
        <v>366.87</v>
      </c>
      <c r="G24" s="648">
        <v>2.5517249999999998</v>
      </c>
      <c r="H24" s="647">
        <v>338.4</v>
      </c>
      <c r="I24" s="648">
        <v>10.286725000000001</v>
      </c>
      <c r="J24" s="652">
        <v>370.88</v>
      </c>
      <c r="K24" s="646">
        <v>6.0900249999999998</v>
      </c>
      <c r="L24" s="652">
        <v>406.98</v>
      </c>
      <c r="M24" s="646">
        <v>7.0213999999999999</v>
      </c>
      <c r="N24" s="652">
        <v>373.36</v>
      </c>
    </row>
    <row r="25" spans="1:14" ht="11.45" customHeight="1">
      <c r="A25" s="641">
        <v>42498</v>
      </c>
      <c r="B25" s="866">
        <v>233.3</v>
      </c>
      <c r="C25" s="648">
        <v>3.5087999999999999</v>
      </c>
      <c r="D25" s="652">
        <v>365.74</v>
      </c>
      <c r="E25" s="646">
        <v>0</v>
      </c>
      <c r="F25" s="647"/>
      <c r="G25" s="648">
        <v>0.70297500000000002</v>
      </c>
      <c r="H25" s="647">
        <v>346.32</v>
      </c>
      <c r="I25" s="648">
        <v>7.9604999999999997</v>
      </c>
      <c r="J25" s="652">
        <v>368.38</v>
      </c>
      <c r="K25" s="646">
        <v>3.6253000000000002</v>
      </c>
      <c r="L25" s="652">
        <v>412.69</v>
      </c>
      <c r="M25" s="646">
        <v>5.1012500000000003</v>
      </c>
      <c r="N25" s="652">
        <v>367.31</v>
      </c>
    </row>
    <row r="26" spans="1:14" ht="11.45" customHeight="1">
      <c r="A26" s="641">
        <v>42505</v>
      </c>
      <c r="B26" s="867">
        <v>232.43</v>
      </c>
      <c r="C26" s="868">
        <v>7.281625</v>
      </c>
      <c r="D26" s="728">
        <v>338.64</v>
      </c>
      <c r="E26" s="868">
        <v>0.66154999999999997</v>
      </c>
      <c r="F26" s="728">
        <v>327.97</v>
      </c>
      <c r="G26" s="868">
        <v>0.94212499999999999</v>
      </c>
      <c r="H26" s="728">
        <v>340.7</v>
      </c>
      <c r="I26" s="868">
        <v>13.833575</v>
      </c>
      <c r="J26" s="728">
        <v>351.6</v>
      </c>
      <c r="K26" s="868">
        <v>6.0601250000000002</v>
      </c>
      <c r="L26" s="728">
        <v>408.51</v>
      </c>
      <c r="M26" s="868">
        <v>6.6668750000000001</v>
      </c>
      <c r="N26" s="728">
        <v>369.94</v>
      </c>
    </row>
    <row r="27" spans="1:14" ht="11.45" customHeight="1">
      <c r="A27" s="641">
        <v>42512</v>
      </c>
      <c r="B27" s="866">
        <v>232.32</v>
      </c>
      <c r="C27" s="646">
        <v>4.682525</v>
      </c>
      <c r="D27" s="652">
        <v>342.17</v>
      </c>
      <c r="E27" s="646">
        <v>1.27335</v>
      </c>
      <c r="F27" s="652">
        <v>358</v>
      </c>
      <c r="G27" s="646">
        <v>0.69637499999999997</v>
      </c>
      <c r="H27" s="652">
        <v>348.38</v>
      </c>
      <c r="I27" s="646">
        <v>10.309025</v>
      </c>
      <c r="J27" s="652">
        <v>353.7</v>
      </c>
      <c r="K27" s="646">
        <v>7.7227499999999996</v>
      </c>
      <c r="L27" s="652">
        <v>414.09</v>
      </c>
      <c r="M27" s="646">
        <v>8.2081499999999998</v>
      </c>
      <c r="N27" s="652">
        <v>357.6</v>
      </c>
    </row>
    <row r="28" spans="1:14" ht="11.45" customHeight="1">
      <c r="A28" s="641">
        <v>42519</v>
      </c>
      <c r="B28" s="866">
        <v>231.94</v>
      </c>
      <c r="C28" s="648">
        <v>5.8921250000000001</v>
      </c>
      <c r="D28" s="652">
        <v>347.85</v>
      </c>
      <c r="E28" s="646">
        <v>0.81054999999999999</v>
      </c>
      <c r="F28" s="647">
        <v>350.4</v>
      </c>
      <c r="G28" s="648">
        <v>0.33182499999999998</v>
      </c>
      <c r="H28" s="647">
        <v>356.73</v>
      </c>
      <c r="I28" s="648">
        <v>10.584175</v>
      </c>
      <c r="J28" s="652">
        <v>346.12</v>
      </c>
      <c r="K28" s="646">
        <v>4.9057000000000004</v>
      </c>
      <c r="L28" s="652">
        <v>412.23</v>
      </c>
      <c r="M28" s="646">
        <v>7.6742249999999999</v>
      </c>
      <c r="N28" s="652">
        <v>350.23</v>
      </c>
    </row>
    <row r="29" spans="1:14" ht="11.45" customHeight="1">
      <c r="A29" s="641">
        <v>42526</v>
      </c>
      <c r="B29" s="866">
        <v>231.49</v>
      </c>
      <c r="C29" s="648">
        <v>5.7809999999999997</v>
      </c>
      <c r="D29" s="652">
        <v>340.76</v>
      </c>
      <c r="E29" s="646">
        <v>0.72747499999999998</v>
      </c>
      <c r="F29" s="647">
        <v>344.24</v>
      </c>
      <c r="G29" s="648">
        <v>1.2076499999999999</v>
      </c>
      <c r="H29" s="647">
        <v>332.44</v>
      </c>
      <c r="I29" s="648">
        <v>10.4114</v>
      </c>
      <c r="J29" s="652">
        <v>345.31</v>
      </c>
      <c r="K29" s="646">
        <v>6.3812249999999997</v>
      </c>
      <c r="L29" s="652">
        <v>420.5</v>
      </c>
      <c r="M29" s="646">
        <v>7.383</v>
      </c>
      <c r="N29" s="652">
        <v>346.08</v>
      </c>
    </row>
    <row r="30" spans="1:14" ht="11.45" customHeight="1">
      <c r="A30" s="641">
        <v>42533</v>
      </c>
      <c r="B30" s="867">
        <v>227.8</v>
      </c>
      <c r="C30" s="868">
        <v>2.8103500000000001</v>
      </c>
      <c r="D30" s="728">
        <v>338.07</v>
      </c>
      <c r="E30" s="868">
        <v>0</v>
      </c>
      <c r="F30" s="728"/>
      <c r="G30" s="868">
        <v>1.370125</v>
      </c>
      <c r="H30" s="728">
        <v>336</v>
      </c>
      <c r="I30" s="868">
        <v>8.7555750000000003</v>
      </c>
      <c r="J30" s="728">
        <v>340.62</v>
      </c>
      <c r="K30" s="868">
        <v>5.936725</v>
      </c>
      <c r="L30" s="728">
        <v>422.86</v>
      </c>
      <c r="M30" s="868">
        <v>4.6585749999999999</v>
      </c>
      <c r="N30" s="728">
        <v>340.92</v>
      </c>
    </row>
    <row r="31" spans="1:14" ht="11.45" customHeight="1">
      <c r="A31" s="641">
        <v>42540</v>
      </c>
      <c r="B31" s="866">
        <v>228.22</v>
      </c>
      <c r="C31" s="646">
        <v>3.9277000000000002</v>
      </c>
      <c r="D31" s="652">
        <v>344.89</v>
      </c>
      <c r="E31" s="646">
        <v>1.0256000000000001</v>
      </c>
      <c r="F31" s="652">
        <v>342.38</v>
      </c>
      <c r="G31" s="646">
        <v>0.70687500000000003</v>
      </c>
      <c r="H31" s="652">
        <v>334.87</v>
      </c>
      <c r="I31" s="646">
        <v>8.3797250000000005</v>
      </c>
      <c r="J31" s="652">
        <v>337.86</v>
      </c>
      <c r="K31" s="646">
        <v>5.3792249999999999</v>
      </c>
      <c r="L31" s="652">
        <v>422.18</v>
      </c>
      <c r="M31" s="646">
        <v>6.3754499999999998</v>
      </c>
      <c r="N31" s="652">
        <v>341.1</v>
      </c>
    </row>
    <row r="32" spans="1:14" ht="11.45" customHeight="1">
      <c r="A32" s="641">
        <v>42547</v>
      </c>
      <c r="B32" s="866">
        <v>228.77</v>
      </c>
      <c r="C32" s="648">
        <v>3.1616749999999998</v>
      </c>
      <c r="D32" s="652">
        <v>347.66</v>
      </c>
      <c r="E32" s="646">
        <v>1.2698750000000001</v>
      </c>
      <c r="F32" s="647">
        <v>340.45</v>
      </c>
      <c r="G32" s="648">
        <v>1.1545000000000001</v>
      </c>
      <c r="H32" s="647">
        <v>344.61</v>
      </c>
      <c r="I32" s="648">
        <v>10.3065</v>
      </c>
      <c r="J32" s="652">
        <v>340.69</v>
      </c>
      <c r="K32" s="646">
        <v>5.7797999999999998</v>
      </c>
      <c r="L32" s="652">
        <v>423.05</v>
      </c>
      <c r="M32" s="646">
        <v>5.9482749999999998</v>
      </c>
      <c r="N32" s="652">
        <v>340.88</v>
      </c>
    </row>
    <row r="33" spans="1:14" ht="11.45" customHeight="1">
      <c r="A33" s="641">
        <v>42554</v>
      </c>
      <c r="B33" s="866">
        <v>229.41</v>
      </c>
      <c r="C33" s="648">
        <v>4.4956750000000003</v>
      </c>
      <c r="D33" s="652">
        <v>356.11</v>
      </c>
      <c r="E33" s="646">
        <v>0.64052500000000001</v>
      </c>
      <c r="F33" s="647">
        <v>340.58</v>
      </c>
      <c r="G33" s="648">
        <v>0.53152500000000003</v>
      </c>
      <c r="H33" s="647">
        <v>348.1</v>
      </c>
      <c r="I33" s="648">
        <v>8.1247500000000006</v>
      </c>
      <c r="J33" s="652">
        <v>338.05</v>
      </c>
      <c r="K33" s="646">
        <v>3.5893999999999999</v>
      </c>
      <c r="L33" s="652">
        <v>427.61</v>
      </c>
      <c r="M33" s="646">
        <v>4.9783999999999997</v>
      </c>
      <c r="N33" s="652">
        <v>342.01</v>
      </c>
    </row>
    <row r="34" spans="1:14" ht="11.45" customHeight="1">
      <c r="A34" s="641">
        <v>42561</v>
      </c>
      <c r="B34" s="867">
        <v>228.8</v>
      </c>
      <c r="C34" s="868">
        <v>4.3996750000000002</v>
      </c>
      <c r="D34" s="728">
        <v>347.36</v>
      </c>
      <c r="E34" s="868">
        <v>0</v>
      </c>
      <c r="F34" s="728"/>
      <c r="G34" s="868">
        <v>0.87387499999999996</v>
      </c>
      <c r="H34" s="728">
        <v>347.18</v>
      </c>
      <c r="I34" s="868">
        <v>12.5228</v>
      </c>
      <c r="J34" s="728">
        <v>335.95</v>
      </c>
      <c r="K34" s="868">
        <v>5.8449749999999998</v>
      </c>
      <c r="L34" s="728">
        <v>424.91</v>
      </c>
      <c r="M34" s="868">
        <v>6.26715</v>
      </c>
      <c r="N34" s="728">
        <v>338.6</v>
      </c>
    </row>
    <row r="35" spans="1:14" ht="11.45" customHeight="1">
      <c r="A35" s="641">
        <v>42568</v>
      </c>
      <c r="B35" s="866">
        <v>227.12</v>
      </c>
      <c r="C35" s="646">
        <v>2.4895499999999999</v>
      </c>
      <c r="D35" s="652">
        <v>346.87</v>
      </c>
      <c r="E35" s="646">
        <v>0.65125</v>
      </c>
      <c r="F35" s="652">
        <v>335.1</v>
      </c>
      <c r="G35" s="646">
        <v>0.73694999999999999</v>
      </c>
      <c r="H35" s="652">
        <v>364.44</v>
      </c>
      <c r="I35" s="646">
        <v>10.9392</v>
      </c>
      <c r="J35" s="652">
        <v>331.9</v>
      </c>
      <c r="K35" s="646">
        <v>7.8942249999999996</v>
      </c>
      <c r="L35" s="652">
        <v>419.7</v>
      </c>
      <c r="M35" s="646">
        <v>5.3501500000000002</v>
      </c>
      <c r="N35" s="652">
        <v>331.76</v>
      </c>
    </row>
    <row r="36" spans="1:14" ht="11.45" customHeight="1">
      <c r="A36" s="641">
        <v>42575</v>
      </c>
      <c r="B36" s="866">
        <v>225.9</v>
      </c>
      <c r="C36" s="648">
        <v>3.6703250000000001</v>
      </c>
      <c r="D36" s="652">
        <v>356.66</v>
      </c>
      <c r="E36" s="646">
        <v>0.43317499999999998</v>
      </c>
      <c r="F36" s="647">
        <v>332.85</v>
      </c>
      <c r="G36" s="648">
        <v>0.92882500000000001</v>
      </c>
      <c r="H36" s="647">
        <v>340.89</v>
      </c>
      <c r="I36" s="648">
        <v>10.5585</v>
      </c>
      <c r="J36" s="652">
        <v>332.92</v>
      </c>
      <c r="K36" s="646">
        <v>5.4484750000000002</v>
      </c>
      <c r="L36" s="652">
        <v>417.75</v>
      </c>
      <c r="M36" s="646">
        <v>5.9307499999999997</v>
      </c>
      <c r="N36" s="652">
        <v>334.39</v>
      </c>
    </row>
    <row r="37" spans="1:14" ht="11.45" customHeight="1">
      <c r="A37" s="641">
        <v>42582</v>
      </c>
      <c r="B37" s="866">
        <v>223.12</v>
      </c>
      <c r="C37" s="648">
        <v>3.3889749999999998</v>
      </c>
      <c r="D37" s="652">
        <v>362.53</v>
      </c>
      <c r="E37" s="646">
        <v>0.68905000000000005</v>
      </c>
      <c r="F37" s="647">
        <v>337.89</v>
      </c>
      <c r="G37" s="648">
        <v>0.97467499999999996</v>
      </c>
      <c r="H37" s="647">
        <v>343.69</v>
      </c>
      <c r="I37" s="648">
        <v>8.0150000000000006</v>
      </c>
      <c r="J37" s="652">
        <v>333.16</v>
      </c>
      <c r="K37" s="646">
        <v>5.1287750000000001</v>
      </c>
      <c r="L37" s="652">
        <v>420.55</v>
      </c>
      <c r="M37" s="646">
        <v>5.1305500000000004</v>
      </c>
      <c r="N37" s="652">
        <v>333.63</v>
      </c>
    </row>
    <row r="38" spans="1:14" ht="11.45" customHeight="1">
      <c r="A38" s="641">
        <v>42589</v>
      </c>
      <c r="B38" s="867">
        <v>219.2</v>
      </c>
      <c r="C38" s="868">
        <v>2.3865750000000001</v>
      </c>
      <c r="D38" s="728">
        <v>364.82</v>
      </c>
      <c r="E38" s="868">
        <v>0.72812500000000002</v>
      </c>
      <c r="F38" s="728">
        <v>339.53</v>
      </c>
      <c r="G38" s="868">
        <v>1.1096250000000001</v>
      </c>
      <c r="H38" s="728">
        <v>344.54</v>
      </c>
      <c r="I38" s="868">
        <v>6.3367250000000004</v>
      </c>
      <c r="J38" s="728">
        <v>335.69</v>
      </c>
      <c r="K38" s="868">
        <v>8.8248499999999996</v>
      </c>
      <c r="L38" s="728">
        <v>423.58</v>
      </c>
      <c r="M38" s="868">
        <v>5.404725</v>
      </c>
      <c r="N38" s="728">
        <v>335.88</v>
      </c>
    </row>
    <row r="39" spans="1:14" ht="11.45" customHeight="1">
      <c r="A39" s="641">
        <v>42596</v>
      </c>
      <c r="B39" s="866">
        <v>222.38</v>
      </c>
      <c r="C39" s="646">
        <v>2.94815</v>
      </c>
      <c r="D39" s="652">
        <v>367.06</v>
      </c>
      <c r="E39" s="646">
        <v>0</v>
      </c>
      <c r="F39" s="652"/>
      <c r="G39" s="646">
        <v>0.99832500000000002</v>
      </c>
      <c r="H39" s="652">
        <v>351.48</v>
      </c>
      <c r="I39" s="646">
        <v>8.0289750000000009</v>
      </c>
      <c r="J39" s="652">
        <v>335.88</v>
      </c>
      <c r="K39" s="646">
        <v>4.6528499999999999</v>
      </c>
      <c r="L39" s="652">
        <v>423.24</v>
      </c>
      <c r="M39" s="646">
        <v>4.9854500000000002</v>
      </c>
      <c r="N39" s="652">
        <v>336.55</v>
      </c>
    </row>
    <row r="40" spans="1:14" ht="11.45" customHeight="1">
      <c r="A40" s="641">
        <v>42603</v>
      </c>
      <c r="B40" s="866">
        <v>222.17</v>
      </c>
      <c r="C40" s="648">
        <v>3.396725</v>
      </c>
      <c r="D40" s="652">
        <v>366.91</v>
      </c>
      <c r="E40" s="646">
        <v>1.6408499999999999</v>
      </c>
      <c r="F40" s="647">
        <v>339.33</v>
      </c>
      <c r="G40" s="648">
        <v>0.79712499999999997</v>
      </c>
      <c r="H40" s="647">
        <v>349.22</v>
      </c>
      <c r="I40" s="648">
        <v>7.6961000000000004</v>
      </c>
      <c r="J40" s="652">
        <v>336.74</v>
      </c>
      <c r="K40" s="646">
        <v>4.873875</v>
      </c>
      <c r="L40" s="652">
        <v>428.96</v>
      </c>
      <c r="M40" s="646">
        <v>5.3651</v>
      </c>
      <c r="N40" s="652">
        <v>335.56</v>
      </c>
    </row>
    <row r="41" spans="1:14" ht="11.45" customHeight="1">
      <c r="A41" s="641">
        <v>42610</v>
      </c>
      <c r="B41" s="866">
        <v>222.16</v>
      </c>
      <c r="C41" s="648">
        <v>4.1153250000000003</v>
      </c>
      <c r="D41" s="652">
        <v>370.35</v>
      </c>
      <c r="E41" s="646">
        <v>0</v>
      </c>
      <c r="F41" s="647"/>
      <c r="G41" s="648">
        <v>1.1467750000000001</v>
      </c>
      <c r="H41" s="647">
        <v>344.85</v>
      </c>
      <c r="I41" s="648">
        <v>5.2082249999999997</v>
      </c>
      <c r="J41" s="652">
        <v>338.34</v>
      </c>
      <c r="K41" s="646">
        <v>6.5458749999999997</v>
      </c>
      <c r="L41" s="652">
        <v>431.18</v>
      </c>
      <c r="M41" s="646">
        <v>5.4011250000000004</v>
      </c>
      <c r="N41" s="652">
        <v>336.7</v>
      </c>
    </row>
    <row r="42" spans="1:14" ht="11.45" customHeight="1">
      <c r="A42" s="641">
        <v>42617</v>
      </c>
      <c r="B42" s="867">
        <v>221.58</v>
      </c>
      <c r="C42" s="868">
        <v>3.6769250000000002</v>
      </c>
      <c r="D42" s="728">
        <v>372.53</v>
      </c>
      <c r="E42" s="868">
        <v>0.50012500000000004</v>
      </c>
      <c r="F42" s="728">
        <v>338.85</v>
      </c>
      <c r="G42" s="868">
        <v>0.67964999999999998</v>
      </c>
      <c r="H42" s="728">
        <v>351.14</v>
      </c>
      <c r="I42" s="868">
        <v>4.1974499999999999</v>
      </c>
      <c r="J42" s="728">
        <v>340.58</v>
      </c>
      <c r="K42" s="868">
        <v>5.8283250000000004</v>
      </c>
      <c r="L42" s="728">
        <v>426.59</v>
      </c>
      <c r="M42" s="868">
        <v>6.9153500000000001</v>
      </c>
      <c r="N42" s="728">
        <v>338.24</v>
      </c>
    </row>
    <row r="43" spans="1:14" ht="11.45" customHeight="1">
      <c r="A43" s="641">
        <v>42624</v>
      </c>
      <c r="B43" s="866">
        <v>219.9</v>
      </c>
      <c r="C43" s="646">
        <v>3.6578750000000002</v>
      </c>
      <c r="D43" s="652">
        <v>373.92</v>
      </c>
      <c r="E43" s="646">
        <v>0</v>
      </c>
      <c r="F43" s="652"/>
      <c r="G43" s="646">
        <v>1.2961499999999999</v>
      </c>
      <c r="H43" s="652">
        <v>352.6</v>
      </c>
      <c r="I43" s="646">
        <v>5.1199000000000003</v>
      </c>
      <c r="J43" s="652">
        <v>339.27</v>
      </c>
      <c r="K43" s="646">
        <v>5.3954250000000004</v>
      </c>
      <c r="L43" s="652">
        <v>426.55</v>
      </c>
      <c r="M43" s="646">
        <v>6.0437500000000002</v>
      </c>
      <c r="N43" s="652">
        <v>338.18</v>
      </c>
    </row>
    <row r="44" spans="1:14" ht="11.45" customHeight="1">
      <c r="A44" s="641">
        <v>42631</v>
      </c>
      <c r="B44" s="866">
        <v>218.69</v>
      </c>
      <c r="C44" s="648">
        <v>2.1516500000000001</v>
      </c>
      <c r="D44" s="652">
        <v>381.03</v>
      </c>
      <c r="E44" s="646">
        <v>1.291725</v>
      </c>
      <c r="F44" s="647">
        <v>343.58</v>
      </c>
      <c r="G44" s="648">
        <v>1.3048999999999999</v>
      </c>
      <c r="H44" s="647">
        <v>345.93</v>
      </c>
      <c r="I44" s="648">
        <v>5.3730000000000002</v>
      </c>
      <c r="J44" s="652">
        <v>340.73</v>
      </c>
      <c r="K44" s="646">
        <v>9.4877500000000001</v>
      </c>
      <c r="L44" s="652">
        <v>422.62</v>
      </c>
      <c r="M44" s="646">
        <v>6.7627750000000004</v>
      </c>
      <c r="N44" s="652">
        <v>339.32</v>
      </c>
    </row>
    <row r="45" spans="1:14" ht="11.45" customHeight="1">
      <c r="A45" s="641">
        <v>42638</v>
      </c>
      <c r="B45" s="866">
        <v>214.59</v>
      </c>
      <c r="C45" s="648">
        <v>1.570225</v>
      </c>
      <c r="D45" s="652">
        <v>379.94</v>
      </c>
      <c r="E45" s="646">
        <v>0</v>
      </c>
      <c r="F45" s="647"/>
      <c r="G45" s="648">
        <v>0.96552499999999997</v>
      </c>
      <c r="H45" s="647">
        <v>348.51</v>
      </c>
      <c r="I45" s="648">
        <v>3.5125000000000002</v>
      </c>
      <c r="J45" s="652">
        <v>340.35</v>
      </c>
      <c r="K45" s="646">
        <v>5.8932500000000001</v>
      </c>
      <c r="L45" s="652">
        <v>423.77</v>
      </c>
      <c r="M45" s="646">
        <v>6.8282249999999998</v>
      </c>
      <c r="N45" s="652">
        <v>336.07</v>
      </c>
    </row>
    <row r="46" spans="1:14" ht="11.45" customHeight="1">
      <c r="A46" s="641">
        <v>42645</v>
      </c>
      <c r="B46" s="867">
        <v>206.11</v>
      </c>
      <c r="C46" s="868">
        <v>0</v>
      </c>
      <c r="D46" s="728"/>
      <c r="E46" s="868">
        <v>1.3761749999999999</v>
      </c>
      <c r="F46" s="728">
        <v>333.62</v>
      </c>
      <c r="G46" s="868">
        <v>1.130825</v>
      </c>
      <c r="H46" s="728">
        <v>337.14</v>
      </c>
      <c r="I46" s="868">
        <v>4.48515</v>
      </c>
      <c r="J46" s="728">
        <v>341.58</v>
      </c>
      <c r="K46" s="868">
        <v>4.9398</v>
      </c>
      <c r="L46" s="728">
        <v>418.69</v>
      </c>
      <c r="M46" s="868">
        <v>7.7687999999999997</v>
      </c>
      <c r="N46" s="728">
        <v>332.56</v>
      </c>
    </row>
    <row r="47" spans="1:14" ht="11.45" customHeight="1">
      <c r="A47" s="641">
        <v>42652</v>
      </c>
      <c r="B47" s="866">
        <v>198.44</v>
      </c>
      <c r="C47" s="646">
        <v>0</v>
      </c>
      <c r="D47" s="652">
        <v>0</v>
      </c>
      <c r="E47" s="646">
        <v>0.79842500000000005</v>
      </c>
      <c r="F47" s="652">
        <v>341.56</v>
      </c>
      <c r="G47" s="646">
        <v>1.0766</v>
      </c>
      <c r="H47" s="652">
        <v>342.64</v>
      </c>
      <c r="I47" s="646">
        <v>4.5437500000000002</v>
      </c>
      <c r="J47" s="652">
        <v>341.07</v>
      </c>
      <c r="K47" s="646">
        <v>5.0961499999999997</v>
      </c>
      <c r="L47" s="652">
        <v>413.24</v>
      </c>
      <c r="M47" s="646">
        <v>6.5187499999999998</v>
      </c>
      <c r="N47" s="652">
        <v>325.81</v>
      </c>
    </row>
    <row r="48" spans="1:14" ht="11.45" customHeight="1">
      <c r="A48" s="641">
        <v>42659</v>
      </c>
      <c r="B48" s="866">
        <v>192.5</v>
      </c>
      <c r="C48" s="648">
        <v>0.86639999999999995</v>
      </c>
      <c r="D48" s="652">
        <v>337.74</v>
      </c>
      <c r="E48" s="646">
        <v>0.72160000000000002</v>
      </c>
      <c r="F48" s="647">
        <v>341.35</v>
      </c>
      <c r="G48" s="648">
        <v>1.164725</v>
      </c>
      <c r="H48" s="647">
        <v>339.01</v>
      </c>
      <c r="I48" s="648">
        <v>5.1014249999999999</v>
      </c>
      <c r="J48" s="652">
        <v>342.81</v>
      </c>
      <c r="K48" s="646">
        <v>6.3027749999999996</v>
      </c>
      <c r="L48" s="652">
        <v>406.59</v>
      </c>
      <c r="M48" s="646">
        <v>9.3964999999999996</v>
      </c>
      <c r="N48" s="652">
        <v>319.5</v>
      </c>
    </row>
    <row r="49" spans="1:14" ht="11.45" customHeight="1">
      <c r="A49" s="641">
        <v>42666</v>
      </c>
      <c r="B49" s="866">
        <v>186.72</v>
      </c>
      <c r="C49" s="648">
        <v>4.6292499999999999</v>
      </c>
      <c r="D49" s="652">
        <v>314.04000000000002</v>
      </c>
      <c r="E49" s="646">
        <v>1.4429749999999999</v>
      </c>
      <c r="F49" s="647">
        <v>341.45</v>
      </c>
      <c r="G49" s="648">
        <v>0.83069999999999999</v>
      </c>
      <c r="H49" s="647">
        <v>337.53</v>
      </c>
      <c r="I49" s="648">
        <v>5.4955499999999997</v>
      </c>
      <c r="J49" s="652">
        <v>334.74</v>
      </c>
      <c r="K49" s="646">
        <v>6.4395249999999997</v>
      </c>
      <c r="L49" s="652">
        <v>406.46</v>
      </c>
      <c r="M49" s="646">
        <v>7.9948499999999996</v>
      </c>
      <c r="N49" s="652">
        <v>305.58</v>
      </c>
    </row>
    <row r="50" spans="1:14" ht="11.45" customHeight="1">
      <c r="A50" s="641">
        <v>42673</v>
      </c>
      <c r="B50" s="867">
        <v>183.09</v>
      </c>
      <c r="C50" s="868">
        <v>4.255725</v>
      </c>
      <c r="D50" s="728">
        <v>298.31</v>
      </c>
      <c r="E50" s="868">
        <v>0.87682499999999997</v>
      </c>
      <c r="F50" s="728">
        <v>316.20999999999998</v>
      </c>
      <c r="G50" s="868">
        <v>1.41015</v>
      </c>
      <c r="H50" s="728">
        <v>331.61</v>
      </c>
      <c r="I50" s="868">
        <v>8.7154500000000006</v>
      </c>
      <c r="J50" s="728">
        <v>314.93</v>
      </c>
      <c r="K50" s="868">
        <v>7.9696249999999997</v>
      </c>
      <c r="L50" s="728">
        <v>400.54</v>
      </c>
      <c r="M50" s="868">
        <v>8.5313499999999998</v>
      </c>
      <c r="N50" s="728">
        <v>310.06</v>
      </c>
    </row>
    <row r="51" spans="1:14" ht="11.45" customHeight="1">
      <c r="A51" s="641">
        <v>42680</v>
      </c>
      <c r="B51" s="866">
        <v>179.37</v>
      </c>
      <c r="C51" s="646">
        <v>4.9205750000000004</v>
      </c>
      <c r="D51" s="652">
        <v>303.72000000000003</v>
      </c>
      <c r="E51" s="646">
        <v>1.3310999999999999</v>
      </c>
      <c r="F51" s="652">
        <v>313.67</v>
      </c>
      <c r="G51" s="646">
        <v>0.56845000000000001</v>
      </c>
      <c r="H51" s="652">
        <v>326.66000000000003</v>
      </c>
      <c r="I51" s="646">
        <v>8.2468249999999994</v>
      </c>
      <c r="J51" s="652">
        <v>306.74</v>
      </c>
      <c r="K51" s="646">
        <v>4.8031750000000004</v>
      </c>
      <c r="L51" s="652">
        <v>403.31</v>
      </c>
      <c r="M51" s="646">
        <v>9.0218249999999998</v>
      </c>
      <c r="N51" s="652">
        <v>298.08999999999997</v>
      </c>
    </row>
    <row r="52" spans="1:14" ht="11.45" customHeight="1">
      <c r="A52" s="641">
        <v>42687</v>
      </c>
      <c r="B52" s="866">
        <v>176.12</v>
      </c>
      <c r="C52" s="648">
        <v>3.7898749999999999</v>
      </c>
      <c r="D52" s="652">
        <v>300.19</v>
      </c>
      <c r="E52" s="646">
        <v>0.67727499999999996</v>
      </c>
      <c r="F52" s="647">
        <v>299.31</v>
      </c>
      <c r="G52" s="648">
        <v>1.9779</v>
      </c>
      <c r="H52" s="647">
        <v>303.83999999999997</v>
      </c>
      <c r="I52" s="648">
        <v>7.1498249999999999</v>
      </c>
      <c r="J52" s="652">
        <v>301.49</v>
      </c>
      <c r="K52" s="646">
        <v>8.2996499999999997</v>
      </c>
      <c r="L52" s="652">
        <v>397.93</v>
      </c>
      <c r="M52" s="646">
        <v>6.2876250000000002</v>
      </c>
      <c r="N52" s="652">
        <v>297.88</v>
      </c>
    </row>
    <row r="53" spans="1:14" ht="11.45" customHeight="1">
      <c r="A53" s="641">
        <v>42694</v>
      </c>
      <c r="B53" s="866">
        <v>173.61</v>
      </c>
      <c r="C53" s="648">
        <v>3.3486750000000001</v>
      </c>
      <c r="D53" s="652">
        <v>289.85000000000002</v>
      </c>
      <c r="E53" s="646">
        <v>0.21525</v>
      </c>
      <c r="F53" s="647">
        <v>315.52</v>
      </c>
      <c r="G53" s="648">
        <v>1.2502500000000001</v>
      </c>
      <c r="H53" s="647">
        <v>304.07</v>
      </c>
      <c r="I53" s="648">
        <v>7.1956499999999997</v>
      </c>
      <c r="J53" s="652">
        <v>295.73</v>
      </c>
      <c r="K53" s="646">
        <v>7.711875</v>
      </c>
      <c r="L53" s="652">
        <v>396.45</v>
      </c>
      <c r="M53" s="646">
        <v>7.7183250000000001</v>
      </c>
      <c r="N53" s="652">
        <v>294.33999999999997</v>
      </c>
    </row>
    <row r="54" spans="1:14" ht="11.45" customHeight="1">
      <c r="A54" s="641">
        <v>42701</v>
      </c>
      <c r="B54" s="867">
        <v>170.67</v>
      </c>
      <c r="C54" s="868">
        <v>2.0143749999999998</v>
      </c>
      <c r="D54" s="728">
        <v>291.74</v>
      </c>
      <c r="E54" s="868">
        <v>2.359375</v>
      </c>
      <c r="F54" s="728">
        <v>291.87</v>
      </c>
      <c r="G54" s="868">
        <v>0.93515000000000004</v>
      </c>
      <c r="H54" s="728">
        <v>298.27</v>
      </c>
      <c r="I54" s="868">
        <v>3.9937499999999999</v>
      </c>
      <c r="J54" s="728">
        <v>298.26</v>
      </c>
      <c r="K54" s="868">
        <v>4.4964250000000003</v>
      </c>
      <c r="L54" s="728">
        <v>392.8</v>
      </c>
      <c r="M54" s="868">
        <v>5.3937499999999998</v>
      </c>
      <c r="N54" s="728">
        <v>295.08999999999997</v>
      </c>
    </row>
    <row r="55" spans="1:14" ht="11.45" customHeight="1">
      <c r="A55" s="641">
        <v>42708</v>
      </c>
      <c r="B55" s="866">
        <v>168.69</v>
      </c>
      <c r="C55" s="646">
        <v>3.36355</v>
      </c>
      <c r="D55" s="652">
        <v>275.73</v>
      </c>
      <c r="E55" s="646">
        <v>0</v>
      </c>
      <c r="F55" s="652"/>
      <c r="G55" s="646">
        <v>0.99224999999999997</v>
      </c>
      <c r="H55" s="652">
        <v>292.33</v>
      </c>
      <c r="I55" s="646">
        <v>7.4443999999999999</v>
      </c>
      <c r="J55" s="652">
        <v>287</v>
      </c>
      <c r="K55" s="646">
        <v>4.5031249999999998</v>
      </c>
      <c r="L55" s="652">
        <v>387.16</v>
      </c>
      <c r="M55" s="646">
        <v>6.9725250000000001</v>
      </c>
      <c r="N55" s="652">
        <v>284.94</v>
      </c>
    </row>
    <row r="56" spans="1:14" ht="11.45" customHeight="1">
      <c r="A56" s="641">
        <v>42715</v>
      </c>
      <c r="B56" s="866">
        <v>164.39</v>
      </c>
      <c r="C56" s="648">
        <v>2.1927500000000002</v>
      </c>
      <c r="D56" s="652">
        <v>287.75</v>
      </c>
      <c r="E56" s="646">
        <v>0.83647499999999997</v>
      </c>
      <c r="F56" s="647">
        <v>284.08999999999997</v>
      </c>
      <c r="G56" s="648">
        <v>1.842425</v>
      </c>
      <c r="H56" s="647">
        <v>291.58</v>
      </c>
      <c r="I56" s="648">
        <v>5.5582500000000001</v>
      </c>
      <c r="J56" s="652">
        <v>289.67</v>
      </c>
      <c r="K56" s="646">
        <v>7.6765999999999996</v>
      </c>
      <c r="L56" s="652">
        <v>381.97</v>
      </c>
      <c r="M56" s="646">
        <v>5.6064749999999997</v>
      </c>
      <c r="N56" s="652">
        <v>286.93</v>
      </c>
    </row>
    <row r="57" spans="1:14" ht="11.45" customHeight="1">
      <c r="A57" s="641">
        <v>42722</v>
      </c>
      <c r="B57" s="869">
        <v>159.75</v>
      </c>
      <c r="C57" s="752">
        <v>4.4614750000000001</v>
      </c>
      <c r="D57" s="761">
        <v>276.67</v>
      </c>
      <c r="E57" s="750">
        <v>2.6682999999999999</v>
      </c>
      <c r="F57" s="751">
        <v>289.45999999999998</v>
      </c>
      <c r="G57" s="752">
        <v>1.387875</v>
      </c>
      <c r="H57" s="751">
        <v>277.68</v>
      </c>
      <c r="I57" s="752">
        <v>6.8918749999999998</v>
      </c>
      <c r="J57" s="761">
        <v>282.98</v>
      </c>
      <c r="K57" s="750">
        <v>7.18485</v>
      </c>
      <c r="L57" s="761">
        <v>372.3</v>
      </c>
      <c r="M57" s="750">
        <v>8.3940249999999992</v>
      </c>
      <c r="N57" s="761">
        <v>279.93</v>
      </c>
    </row>
    <row r="58" spans="1:14" ht="11.45" customHeight="1">
      <c r="A58" s="641">
        <v>42730</v>
      </c>
      <c r="B58" s="869">
        <v>159.08000000000001</v>
      </c>
      <c r="C58" s="752">
        <v>1.2009749999999999</v>
      </c>
      <c r="D58" s="761">
        <v>278.05</v>
      </c>
      <c r="E58" s="750">
        <v>0</v>
      </c>
      <c r="F58" s="751"/>
      <c r="G58" s="752">
        <v>1.278025</v>
      </c>
      <c r="H58" s="751">
        <v>272.77</v>
      </c>
      <c r="I58" s="752">
        <v>4.372325</v>
      </c>
      <c r="J58" s="761">
        <v>284.44</v>
      </c>
      <c r="K58" s="750">
        <v>4.5845250000000002</v>
      </c>
      <c r="L58" s="761">
        <v>374.52</v>
      </c>
      <c r="M58" s="750">
        <v>5.7937500000000002</v>
      </c>
      <c r="N58" s="761">
        <v>281.29000000000002</v>
      </c>
    </row>
    <row r="59" spans="1:14" ht="11.45" customHeight="1">
      <c r="A59" s="836">
        <v>42371</v>
      </c>
      <c r="B59" s="870">
        <v>160.52000000000001</v>
      </c>
      <c r="C59" s="752">
        <v>1.31715</v>
      </c>
      <c r="D59" s="761">
        <v>280.64</v>
      </c>
      <c r="E59" s="750">
        <v>0.47875000000000001</v>
      </c>
      <c r="F59" s="751">
        <v>276.64999999999998</v>
      </c>
      <c r="G59" s="752">
        <v>1.1659999999999999</v>
      </c>
      <c r="H59" s="751">
        <v>285.7</v>
      </c>
      <c r="I59" s="752">
        <v>5.5308250000000001</v>
      </c>
      <c r="J59" s="761">
        <v>283.83999999999997</v>
      </c>
      <c r="K59" s="750">
        <v>2.3755500000000001</v>
      </c>
      <c r="L59" s="761">
        <v>380.83</v>
      </c>
      <c r="M59" s="750">
        <v>5.1960750000000004</v>
      </c>
      <c r="N59" s="761">
        <v>281.92</v>
      </c>
    </row>
    <row r="60" spans="1:14" ht="6" customHeight="1">
      <c r="A60" s="656"/>
      <c r="B60" s="706"/>
      <c r="C60" s="871"/>
      <c r="D60" s="730"/>
      <c r="E60" s="871"/>
      <c r="F60" s="730"/>
      <c r="G60" s="730"/>
      <c r="H60" s="657"/>
      <c r="I60" s="871"/>
      <c r="J60" s="657"/>
      <c r="K60" s="657"/>
      <c r="L60" s="657"/>
      <c r="M60" s="657"/>
      <c r="N60" s="657"/>
    </row>
    <row r="61" spans="1:14" ht="11.45" customHeight="1">
      <c r="A61" s="659">
        <v>2015</v>
      </c>
      <c r="B61" s="872">
        <f>AVERAGE(B7:B59)</f>
        <v>215.33301886792458</v>
      </c>
      <c r="C61" s="873">
        <f>SUM(C7:C59)</f>
        <v>162.67105000000004</v>
      </c>
      <c r="D61" s="874">
        <f>AVERAGE(D7:D59)</f>
        <v>343.09230769230766</v>
      </c>
      <c r="E61" s="873">
        <f>SUM(E7:E59)</f>
        <v>34.578125</v>
      </c>
      <c r="F61" s="874">
        <f>AVERAGE(F7:F59)</f>
        <v>342.44527777777779</v>
      </c>
      <c r="G61" s="873">
        <f>SUM(G7:G59)</f>
        <v>55.948374999999992</v>
      </c>
      <c r="H61" s="874">
        <f>AVERAGE(H7:H59)</f>
        <v>342.59538461538472</v>
      </c>
      <c r="I61" s="873">
        <f>SUM(I7:I59)</f>
        <v>414.22624999999977</v>
      </c>
      <c r="J61" s="874">
        <f>AVERAGE(J7:J59)</f>
        <v>345.333396226415</v>
      </c>
      <c r="K61" s="873">
        <f>SUM(K7:K59)</f>
        <v>306.63637499999993</v>
      </c>
      <c r="L61" s="874">
        <f>AVERAGE(L7:L59)</f>
        <v>410.41924528301894</v>
      </c>
      <c r="M61" s="873">
        <f>SUM(M7:M59)</f>
        <v>337.54994999999997</v>
      </c>
      <c r="N61" s="874">
        <f>AVERAGE(N7:N59)</f>
        <v>343.14867924528284</v>
      </c>
    </row>
    <row r="62" spans="1:14" ht="11.45" customHeight="1">
      <c r="A62" s="659">
        <v>2014</v>
      </c>
      <c r="B62" s="872">
        <v>211.50403846153841</v>
      </c>
      <c r="C62" s="873">
        <v>269.30372499999999</v>
      </c>
      <c r="D62" s="874">
        <v>337.30519230769227</v>
      </c>
      <c r="E62" s="873">
        <v>43.224524999999986</v>
      </c>
      <c r="F62" s="874">
        <v>326.73638297872338</v>
      </c>
      <c r="G62" s="873">
        <v>22.755674999999997</v>
      </c>
      <c r="H62" s="874">
        <v>334.14903846153845</v>
      </c>
      <c r="I62" s="873">
        <v>467.442925</v>
      </c>
      <c r="J62" s="874">
        <v>331.60884615384606</v>
      </c>
      <c r="K62" s="873">
        <v>237.01439999999997</v>
      </c>
      <c r="L62" s="874">
        <v>379.79423076923075</v>
      </c>
      <c r="M62" s="873">
        <v>497.06635</v>
      </c>
      <c r="N62" s="874">
        <v>328.91596153846154</v>
      </c>
    </row>
    <row r="63" spans="1:14" ht="11.45" customHeight="1">
      <c r="A63" s="663" t="s">
        <v>644</v>
      </c>
      <c r="B63" s="734"/>
      <c r="C63" s="875"/>
      <c r="D63" s="734"/>
      <c r="E63" s="875"/>
      <c r="F63" s="734"/>
      <c r="G63" s="734"/>
      <c r="H63" s="734"/>
      <c r="I63" s="875"/>
      <c r="J63" s="734"/>
      <c r="K63" s="734"/>
      <c r="L63" s="734"/>
      <c r="M63" s="734"/>
      <c r="N63" s="735"/>
    </row>
    <row r="64" spans="1:14" ht="3.95" customHeight="1">
      <c r="A64" s="713"/>
      <c r="B64" s="736"/>
      <c r="C64" s="876"/>
      <c r="D64" s="736"/>
      <c r="E64" s="876"/>
      <c r="F64" s="736"/>
      <c r="G64" s="736"/>
      <c r="H64" s="736"/>
      <c r="I64" s="876"/>
      <c r="J64" s="736"/>
      <c r="K64" s="736"/>
      <c r="L64" s="736"/>
      <c r="M64" s="736"/>
      <c r="N64" s="736"/>
    </row>
    <row r="65" spans="1:14" ht="11.45" customHeight="1">
      <c r="A65" s="628"/>
      <c r="B65" s="629"/>
      <c r="C65" s="877"/>
      <c r="D65" s="629"/>
      <c r="E65" s="877"/>
      <c r="F65" s="629"/>
      <c r="G65" s="623"/>
      <c r="H65" s="629"/>
      <c r="I65" s="877"/>
      <c r="J65" s="629"/>
      <c r="K65" s="629"/>
      <c r="L65" s="629"/>
      <c r="M65" s="629"/>
      <c r="N65" s="629"/>
    </row>
    <row r="66" spans="1:14" ht="9.9499999999999993" customHeight="1">
      <c r="A66" s="673"/>
      <c r="B66" s="676"/>
      <c r="C66" s="861"/>
      <c r="D66" s="623"/>
      <c r="E66" s="861"/>
      <c r="F66" s="623"/>
      <c r="G66" s="624"/>
      <c r="H66" s="623"/>
      <c r="I66" s="861"/>
      <c r="J66" s="623"/>
      <c r="K66" s="623"/>
      <c r="L66" s="623"/>
      <c r="M66" s="623"/>
      <c r="N66" s="623"/>
    </row>
    <row r="67" spans="1:14">
      <c r="A67" s="626"/>
      <c r="B67" s="679"/>
      <c r="C67" s="878"/>
      <c r="D67" s="626"/>
      <c r="E67" s="626"/>
      <c r="F67" s="626"/>
      <c r="G67" s="626"/>
      <c r="H67" s="626"/>
      <c r="I67" s="626"/>
      <c r="J67" s="626"/>
      <c r="K67" s="626"/>
      <c r="L67" s="626"/>
      <c r="M67" s="626"/>
      <c r="N67" s="626"/>
    </row>
    <row r="68" spans="1:14">
      <c r="A68" s="626"/>
      <c r="B68" s="679"/>
      <c r="C68" s="878"/>
      <c r="D68" s="626"/>
      <c r="E68" s="626"/>
      <c r="F68" s="626"/>
      <c r="G68" s="626"/>
      <c r="H68" s="626"/>
      <c r="I68" s="626"/>
      <c r="J68" s="626"/>
      <c r="K68" s="626"/>
      <c r="L68" s="626"/>
      <c r="M68" s="626"/>
      <c r="N68" s="626"/>
    </row>
    <row r="69" spans="1:14">
      <c r="B69" s="682"/>
    </row>
    <row r="70" spans="1:14">
      <c r="B70" s="737"/>
    </row>
    <row r="71" spans="1:14">
      <c r="B71" s="737"/>
    </row>
    <row r="72" spans="1:14">
      <c r="B72" s="737"/>
    </row>
  </sheetData>
  <mergeCells count="2">
    <mergeCell ref="C3:N3"/>
    <mergeCell ref="K4:L4"/>
  </mergeCells>
  <pageMargins left="0.7" right="0.7" top="0.75" bottom="0.75" header="0.3" footer="0.3"/>
  <pageSetup scale="96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2"/>
  <sheetViews>
    <sheetView showGridLines="0" zoomScaleNormal="100" workbookViewId="0"/>
  </sheetViews>
  <sheetFormatPr defaultColWidth="11.7109375" defaultRowHeight="11.25"/>
  <cols>
    <col min="1" max="1" width="6.85546875" style="627" customWidth="1"/>
    <col min="2" max="15" width="5.85546875" style="627" customWidth="1"/>
    <col min="16" max="16" width="2" style="627" customWidth="1"/>
    <col min="17" max="256" width="11.7109375" style="627"/>
    <col min="257" max="257" width="6.85546875" style="627" customWidth="1"/>
    <col min="258" max="271" width="5.85546875" style="627" customWidth="1"/>
    <col min="272" max="272" width="2" style="627" customWidth="1"/>
    <col min="273" max="512" width="11.7109375" style="627"/>
    <col min="513" max="513" width="6.85546875" style="627" customWidth="1"/>
    <col min="514" max="527" width="5.85546875" style="627" customWidth="1"/>
    <col min="528" max="528" width="2" style="627" customWidth="1"/>
    <col min="529" max="768" width="11.7109375" style="627"/>
    <col min="769" max="769" width="6.85546875" style="627" customWidth="1"/>
    <col min="770" max="783" width="5.85546875" style="627" customWidth="1"/>
    <col min="784" max="784" width="2" style="627" customWidth="1"/>
    <col min="785" max="1024" width="11.7109375" style="627"/>
    <col min="1025" max="1025" width="6.85546875" style="627" customWidth="1"/>
    <col min="1026" max="1039" width="5.85546875" style="627" customWidth="1"/>
    <col min="1040" max="1040" width="2" style="627" customWidth="1"/>
    <col min="1041" max="1280" width="11.7109375" style="627"/>
    <col min="1281" max="1281" width="6.85546875" style="627" customWidth="1"/>
    <col min="1282" max="1295" width="5.85546875" style="627" customWidth="1"/>
    <col min="1296" max="1296" width="2" style="627" customWidth="1"/>
    <col min="1297" max="1536" width="11.7109375" style="627"/>
    <col min="1537" max="1537" width="6.85546875" style="627" customWidth="1"/>
    <col min="1538" max="1551" width="5.85546875" style="627" customWidth="1"/>
    <col min="1552" max="1552" width="2" style="627" customWidth="1"/>
    <col min="1553" max="1792" width="11.7109375" style="627"/>
    <col min="1793" max="1793" width="6.85546875" style="627" customWidth="1"/>
    <col min="1794" max="1807" width="5.85546875" style="627" customWidth="1"/>
    <col min="1808" max="1808" width="2" style="627" customWidth="1"/>
    <col min="1809" max="2048" width="11.7109375" style="627"/>
    <col min="2049" max="2049" width="6.85546875" style="627" customWidth="1"/>
    <col min="2050" max="2063" width="5.85546875" style="627" customWidth="1"/>
    <col min="2064" max="2064" width="2" style="627" customWidth="1"/>
    <col min="2065" max="2304" width="11.7109375" style="627"/>
    <col min="2305" max="2305" width="6.85546875" style="627" customWidth="1"/>
    <col min="2306" max="2319" width="5.85546875" style="627" customWidth="1"/>
    <col min="2320" max="2320" width="2" style="627" customWidth="1"/>
    <col min="2321" max="2560" width="11.7109375" style="627"/>
    <col min="2561" max="2561" width="6.85546875" style="627" customWidth="1"/>
    <col min="2562" max="2575" width="5.85546875" style="627" customWidth="1"/>
    <col min="2576" max="2576" width="2" style="627" customWidth="1"/>
    <col min="2577" max="2816" width="11.7109375" style="627"/>
    <col min="2817" max="2817" width="6.85546875" style="627" customWidth="1"/>
    <col min="2818" max="2831" width="5.85546875" style="627" customWidth="1"/>
    <col min="2832" max="2832" width="2" style="627" customWidth="1"/>
    <col min="2833" max="3072" width="11.7109375" style="627"/>
    <col min="3073" max="3073" width="6.85546875" style="627" customWidth="1"/>
    <col min="3074" max="3087" width="5.85546875" style="627" customWidth="1"/>
    <col min="3088" max="3088" width="2" style="627" customWidth="1"/>
    <col min="3089" max="3328" width="11.7109375" style="627"/>
    <col min="3329" max="3329" width="6.85546875" style="627" customWidth="1"/>
    <col min="3330" max="3343" width="5.85546875" style="627" customWidth="1"/>
    <col min="3344" max="3344" width="2" style="627" customWidth="1"/>
    <col min="3345" max="3584" width="11.7109375" style="627"/>
    <col min="3585" max="3585" width="6.85546875" style="627" customWidth="1"/>
    <col min="3586" max="3599" width="5.85546875" style="627" customWidth="1"/>
    <col min="3600" max="3600" width="2" style="627" customWidth="1"/>
    <col min="3601" max="3840" width="11.7109375" style="627"/>
    <col min="3841" max="3841" width="6.85546875" style="627" customWidth="1"/>
    <col min="3842" max="3855" width="5.85546875" style="627" customWidth="1"/>
    <col min="3856" max="3856" width="2" style="627" customWidth="1"/>
    <col min="3857" max="4096" width="11.7109375" style="627"/>
    <col min="4097" max="4097" width="6.85546875" style="627" customWidth="1"/>
    <col min="4098" max="4111" width="5.85546875" style="627" customWidth="1"/>
    <col min="4112" max="4112" width="2" style="627" customWidth="1"/>
    <col min="4113" max="4352" width="11.7109375" style="627"/>
    <col min="4353" max="4353" width="6.85546875" style="627" customWidth="1"/>
    <col min="4354" max="4367" width="5.85546875" style="627" customWidth="1"/>
    <col min="4368" max="4368" width="2" style="627" customWidth="1"/>
    <col min="4369" max="4608" width="11.7109375" style="627"/>
    <col min="4609" max="4609" width="6.85546875" style="627" customWidth="1"/>
    <col min="4610" max="4623" width="5.85546875" style="627" customWidth="1"/>
    <col min="4624" max="4624" width="2" style="627" customWidth="1"/>
    <col min="4625" max="4864" width="11.7109375" style="627"/>
    <col min="4865" max="4865" width="6.85546875" style="627" customWidth="1"/>
    <col min="4866" max="4879" width="5.85546875" style="627" customWidth="1"/>
    <col min="4880" max="4880" width="2" style="627" customWidth="1"/>
    <col min="4881" max="5120" width="11.7109375" style="627"/>
    <col min="5121" max="5121" width="6.85546875" style="627" customWidth="1"/>
    <col min="5122" max="5135" width="5.85546875" style="627" customWidth="1"/>
    <col min="5136" max="5136" width="2" style="627" customWidth="1"/>
    <col min="5137" max="5376" width="11.7109375" style="627"/>
    <col min="5377" max="5377" width="6.85546875" style="627" customWidth="1"/>
    <col min="5378" max="5391" width="5.85546875" style="627" customWidth="1"/>
    <col min="5392" max="5392" width="2" style="627" customWidth="1"/>
    <col min="5393" max="5632" width="11.7109375" style="627"/>
    <col min="5633" max="5633" width="6.85546875" style="627" customWidth="1"/>
    <col min="5634" max="5647" width="5.85546875" style="627" customWidth="1"/>
    <col min="5648" max="5648" width="2" style="627" customWidth="1"/>
    <col min="5649" max="5888" width="11.7109375" style="627"/>
    <col min="5889" max="5889" width="6.85546875" style="627" customWidth="1"/>
    <col min="5890" max="5903" width="5.85546875" style="627" customWidth="1"/>
    <col min="5904" max="5904" width="2" style="627" customWidth="1"/>
    <col min="5905" max="6144" width="11.7109375" style="627"/>
    <col min="6145" max="6145" width="6.85546875" style="627" customWidth="1"/>
    <col min="6146" max="6159" width="5.85546875" style="627" customWidth="1"/>
    <col min="6160" max="6160" width="2" style="627" customWidth="1"/>
    <col min="6161" max="6400" width="11.7109375" style="627"/>
    <col min="6401" max="6401" width="6.85546875" style="627" customWidth="1"/>
    <col min="6402" max="6415" width="5.85546875" style="627" customWidth="1"/>
    <col min="6416" max="6416" width="2" style="627" customWidth="1"/>
    <col min="6417" max="6656" width="11.7109375" style="627"/>
    <col min="6657" max="6657" width="6.85546875" style="627" customWidth="1"/>
    <col min="6658" max="6671" width="5.85546875" style="627" customWidth="1"/>
    <col min="6672" max="6672" width="2" style="627" customWidth="1"/>
    <col min="6673" max="6912" width="11.7109375" style="627"/>
    <col min="6913" max="6913" width="6.85546875" style="627" customWidth="1"/>
    <col min="6914" max="6927" width="5.85546875" style="627" customWidth="1"/>
    <col min="6928" max="6928" width="2" style="627" customWidth="1"/>
    <col min="6929" max="7168" width="11.7109375" style="627"/>
    <col min="7169" max="7169" width="6.85546875" style="627" customWidth="1"/>
    <col min="7170" max="7183" width="5.85546875" style="627" customWidth="1"/>
    <col min="7184" max="7184" width="2" style="627" customWidth="1"/>
    <col min="7185" max="7424" width="11.7109375" style="627"/>
    <col min="7425" max="7425" width="6.85546875" style="627" customWidth="1"/>
    <col min="7426" max="7439" width="5.85546875" style="627" customWidth="1"/>
    <col min="7440" max="7440" width="2" style="627" customWidth="1"/>
    <col min="7441" max="7680" width="11.7109375" style="627"/>
    <col min="7681" max="7681" width="6.85546875" style="627" customWidth="1"/>
    <col min="7682" max="7695" width="5.85546875" style="627" customWidth="1"/>
    <col min="7696" max="7696" width="2" style="627" customWidth="1"/>
    <col min="7697" max="7936" width="11.7109375" style="627"/>
    <col min="7937" max="7937" width="6.85546875" style="627" customWidth="1"/>
    <col min="7938" max="7951" width="5.85546875" style="627" customWidth="1"/>
    <col min="7952" max="7952" width="2" style="627" customWidth="1"/>
    <col min="7953" max="8192" width="11.7109375" style="627"/>
    <col min="8193" max="8193" width="6.85546875" style="627" customWidth="1"/>
    <col min="8194" max="8207" width="5.85546875" style="627" customWidth="1"/>
    <col min="8208" max="8208" width="2" style="627" customWidth="1"/>
    <col min="8209" max="8448" width="11.7109375" style="627"/>
    <col min="8449" max="8449" width="6.85546875" style="627" customWidth="1"/>
    <col min="8450" max="8463" width="5.85546875" style="627" customWidth="1"/>
    <col min="8464" max="8464" width="2" style="627" customWidth="1"/>
    <col min="8465" max="8704" width="11.7109375" style="627"/>
    <col min="8705" max="8705" width="6.85546875" style="627" customWidth="1"/>
    <col min="8706" max="8719" width="5.85546875" style="627" customWidth="1"/>
    <col min="8720" max="8720" width="2" style="627" customWidth="1"/>
    <col min="8721" max="8960" width="11.7109375" style="627"/>
    <col min="8961" max="8961" width="6.85546875" style="627" customWidth="1"/>
    <col min="8962" max="8975" width="5.85546875" style="627" customWidth="1"/>
    <col min="8976" max="8976" width="2" style="627" customWidth="1"/>
    <col min="8977" max="9216" width="11.7109375" style="627"/>
    <col min="9217" max="9217" width="6.85546875" style="627" customWidth="1"/>
    <col min="9218" max="9231" width="5.85546875" style="627" customWidth="1"/>
    <col min="9232" max="9232" width="2" style="627" customWidth="1"/>
    <col min="9233" max="9472" width="11.7109375" style="627"/>
    <col min="9473" max="9473" width="6.85546875" style="627" customWidth="1"/>
    <col min="9474" max="9487" width="5.85546875" style="627" customWidth="1"/>
    <col min="9488" max="9488" width="2" style="627" customWidth="1"/>
    <col min="9489" max="9728" width="11.7109375" style="627"/>
    <col min="9729" max="9729" width="6.85546875" style="627" customWidth="1"/>
    <col min="9730" max="9743" width="5.85546875" style="627" customWidth="1"/>
    <col min="9744" max="9744" width="2" style="627" customWidth="1"/>
    <col min="9745" max="9984" width="11.7109375" style="627"/>
    <col min="9985" max="9985" width="6.85546875" style="627" customWidth="1"/>
    <col min="9986" max="9999" width="5.85546875" style="627" customWidth="1"/>
    <col min="10000" max="10000" width="2" style="627" customWidth="1"/>
    <col min="10001" max="10240" width="11.7109375" style="627"/>
    <col min="10241" max="10241" width="6.85546875" style="627" customWidth="1"/>
    <col min="10242" max="10255" width="5.85546875" style="627" customWidth="1"/>
    <col min="10256" max="10256" width="2" style="627" customWidth="1"/>
    <col min="10257" max="10496" width="11.7109375" style="627"/>
    <col min="10497" max="10497" width="6.85546875" style="627" customWidth="1"/>
    <col min="10498" max="10511" width="5.85546875" style="627" customWidth="1"/>
    <col min="10512" max="10512" width="2" style="627" customWidth="1"/>
    <col min="10513" max="10752" width="11.7109375" style="627"/>
    <col min="10753" max="10753" width="6.85546875" style="627" customWidth="1"/>
    <col min="10754" max="10767" width="5.85546875" style="627" customWidth="1"/>
    <col min="10768" max="10768" width="2" style="627" customWidth="1"/>
    <col min="10769" max="11008" width="11.7109375" style="627"/>
    <col min="11009" max="11009" width="6.85546875" style="627" customWidth="1"/>
    <col min="11010" max="11023" width="5.85546875" style="627" customWidth="1"/>
    <col min="11024" max="11024" width="2" style="627" customWidth="1"/>
    <col min="11025" max="11264" width="11.7109375" style="627"/>
    <col min="11265" max="11265" width="6.85546875" style="627" customWidth="1"/>
    <col min="11266" max="11279" width="5.85546875" style="627" customWidth="1"/>
    <col min="11280" max="11280" width="2" style="627" customWidth="1"/>
    <col min="11281" max="11520" width="11.7109375" style="627"/>
    <col min="11521" max="11521" width="6.85546875" style="627" customWidth="1"/>
    <col min="11522" max="11535" width="5.85546875" style="627" customWidth="1"/>
    <col min="11536" max="11536" width="2" style="627" customWidth="1"/>
    <col min="11537" max="11776" width="11.7109375" style="627"/>
    <col min="11777" max="11777" width="6.85546875" style="627" customWidth="1"/>
    <col min="11778" max="11791" width="5.85546875" style="627" customWidth="1"/>
    <col min="11792" max="11792" width="2" style="627" customWidth="1"/>
    <col min="11793" max="12032" width="11.7109375" style="627"/>
    <col min="12033" max="12033" width="6.85546875" style="627" customWidth="1"/>
    <col min="12034" max="12047" width="5.85546875" style="627" customWidth="1"/>
    <col min="12048" max="12048" width="2" style="627" customWidth="1"/>
    <col min="12049" max="12288" width="11.7109375" style="627"/>
    <col min="12289" max="12289" width="6.85546875" style="627" customWidth="1"/>
    <col min="12290" max="12303" width="5.85546875" style="627" customWidth="1"/>
    <col min="12304" max="12304" width="2" style="627" customWidth="1"/>
    <col min="12305" max="12544" width="11.7109375" style="627"/>
    <col min="12545" max="12545" width="6.85546875" style="627" customWidth="1"/>
    <col min="12546" max="12559" width="5.85546875" style="627" customWidth="1"/>
    <col min="12560" max="12560" width="2" style="627" customWidth="1"/>
    <col min="12561" max="12800" width="11.7109375" style="627"/>
    <col min="12801" max="12801" width="6.85546875" style="627" customWidth="1"/>
    <col min="12802" max="12815" width="5.85546875" style="627" customWidth="1"/>
    <col min="12816" max="12816" width="2" style="627" customWidth="1"/>
    <col min="12817" max="13056" width="11.7109375" style="627"/>
    <col min="13057" max="13057" width="6.85546875" style="627" customWidth="1"/>
    <col min="13058" max="13071" width="5.85546875" style="627" customWidth="1"/>
    <col min="13072" max="13072" width="2" style="627" customWidth="1"/>
    <col min="13073" max="13312" width="11.7109375" style="627"/>
    <col min="13313" max="13313" width="6.85546875" style="627" customWidth="1"/>
    <col min="13314" max="13327" width="5.85546875" style="627" customWidth="1"/>
    <col min="13328" max="13328" width="2" style="627" customWidth="1"/>
    <col min="13329" max="13568" width="11.7109375" style="627"/>
    <col min="13569" max="13569" width="6.85546875" style="627" customWidth="1"/>
    <col min="13570" max="13583" width="5.85546875" style="627" customWidth="1"/>
    <col min="13584" max="13584" width="2" style="627" customWidth="1"/>
    <col min="13585" max="13824" width="11.7109375" style="627"/>
    <col min="13825" max="13825" width="6.85546875" style="627" customWidth="1"/>
    <col min="13826" max="13839" width="5.85546875" style="627" customWidth="1"/>
    <col min="13840" max="13840" width="2" style="627" customWidth="1"/>
    <col min="13841" max="14080" width="11.7109375" style="627"/>
    <col min="14081" max="14081" width="6.85546875" style="627" customWidth="1"/>
    <col min="14082" max="14095" width="5.85546875" style="627" customWidth="1"/>
    <col min="14096" max="14096" width="2" style="627" customWidth="1"/>
    <col min="14097" max="14336" width="11.7109375" style="627"/>
    <col min="14337" max="14337" width="6.85546875" style="627" customWidth="1"/>
    <col min="14338" max="14351" width="5.85546875" style="627" customWidth="1"/>
    <col min="14352" max="14352" width="2" style="627" customWidth="1"/>
    <col min="14353" max="14592" width="11.7109375" style="627"/>
    <col min="14593" max="14593" width="6.85546875" style="627" customWidth="1"/>
    <col min="14594" max="14607" width="5.85546875" style="627" customWidth="1"/>
    <col min="14608" max="14608" width="2" style="627" customWidth="1"/>
    <col min="14609" max="14848" width="11.7109375" style="627"/>
    <col min="14849" max="14849" width="6.85546875" style="627" customWidth="1"/>
    <col min="14850" max="14863" width="5.85546875" style="627" customWidth="1"/>
    <col min="14864" max="14864" width="2" style="627" customWidth="1"/>
    <col min="14865" max="15104" width="11.7109375" style="627"/>
    <col min="15105" max="15105" width="6.85546875" style="627" customWidth="1"/>
    <col min="15106" max="15119" width="5.85546875" style="627" customWidth="1"/>
    <col min="15120" max="15120" width="2" style="627" customWidth="1"/>
    <col min="15121" max="15360" width="11.7109375" style="627"/>
    <col min="15361" max="15361" width="6.85546875" style="627" customWidth="1"/>
    <col min="15362" max="15375" width="5.85546875" style="627" customWidth="1"/>
    <col min="15376" max="15376" width="2" style="627" customWidth="1"/>
    <col min="15377" max="15616" width="11.7109375" style="627"/>
    <col min="15617" max="15617" width="6.85546875" style="627" customWidth="1"/>
    <col min="15618" max="15631" width="5.85546875" style="627" customWidth="1"/>
    <col min="15632" max="15632" width="2" style="627" customWidth="1"/>
    <col min="15633" max="15872" width="11.7109375" style="627"/>
    <col min="15873" max="15873" width="6.85546875" style="627" customWidth="1"/>
    <col min="15874" max="15887" width="5.85546875" style="627" customWidth="1"/>
    <col min="15888" max="15888" width="2" style="627" customWidth="1"/>
    <col min="15889" max="16128" width="11.7109375" style="627"/>
    <col min="16129" max="16129" width="6.85546875" style="627" customWidth="1"/>
    <col min="16130" max="16143" width="5.85546875" style="627" customWidth="1"/>
    <col min="16144" max="16144" width="2" style="627" customWidth="1"/>
    <col min="16145" max="16384" width="11.7109375" style="627"/>
  </cols>
  <sheetData>
    <row r="1" spans="1:16" ht="18">
      <c r="B1" s="623"/>
      <c r="C1" s="623"/>
      <c r="D1" s="623"/>
      <c r="E1" s="623"/>
      <c r="F1" s="623"/>
      <c r="G1" s="623"/>
      <c r="H1" s="623"/>
      <c r="I1" s="623"/>
      <c r="J1" s="623"/>
      <c r="K1" s="623"/>
      <c r="L1" s="623"/>
      <c r="M1" s="623"/>
      <c r="N1" s="623"/>
      <c r="O1" s="625" t="s">
        <v>459</v>
      </c>
      <c r="P1" s="626"/>
    </row>
    <row r="2" spans="1:16" ht="15.75">
      <c r="B2" s="623"/>
      <c r="C2" s="623"/>
      <c r="D2" s="623"/>
      <c r="E2" s="623"/>
      <c r="F2" s="623"/>
      <c r="G2" s="623"/>
      <c r="H2" s="623"/>
      <c r="I2" s="623"/>
      <c r="J2" s="623"/>
      <c r="K2" s="623"/>
      <c r="L2" s="623"/>
      <c r="M2" s="623"/>
      <c r="N2" s="623"/>
      <c r="O2" s="630" t="s">
        <v>645</v>
      </c>
      <c r="P2" s="626"/>
    </row>
    <row r="3" spans="1:16" ht="13.5" customHeight="1">
      <c r="A3" s="631">
        <v>2015</v>
      </c>
      <c r="B3" s="811" t="s">
        <v>461</v>
      </c>
      <c r="C3" s="697"/>
      <c r="D3" s="697"/>
      <c r="E3" s="697"/>
      <c r="F3" s="697"/>
      <c r="G3" s="697"/>
      <c r="H3" s="697"/>
      <c r="I3" s="697"/>
      <c r="J3" s="697"/>
      <c r="K3" s="697"/>
      <c r="L3" s="697"/>
      <c r="M3" s="697"/>
      <c r="N3" s="698"/>
      <c r="O3" s="698"/>
      <c r="P3" s="626"/>
    </row>
    <row r="4" spans="1:16" ht="11.45" customHeight="1">
      <c r="A4" s="632" t="s">
        <v>422</v>
      </c>
      <c r="B4" s="634" t="s">
        <v>646</v>
      </c>
      <c r="C4" s="634"/>
      <c r="D4" s="1886" t="s">
        <v>647</v>
      </c>
      <c r="E4" s="1892"/>
      <c r="F4" s="1886" t="s">
        <v>648</v>
      </c>
      <c r="G4" s="1886"/>
      <c r="H4" s="1886" t="s">
        <v>649</v>
      </c>
      <c r="I4" s="1892"/>
      <c r="J4" s="634" t="s">
        <v>650</v>
      </c>
      <c r="K4" s="634"/>
      <c r="L4" s="1886" t="s">
        <v>651</v>
      </c>
      <c r="M4" s="1892"/>
      <c r="N4" s="634" t="s">
        <v>652</v>
      </c>
      <c r="O4" s="634"/>
      <c r="P4" s="626"/>
    </row>
    <row r="5" spans="1:16" ht="11.45" customHeight="1">
      <c r="A5" s="635" t="s">
        <v>428</v>
      </c>
      <c r="B5" s="637" t="s">
        <v>472</v>
      </c>
      <c r="C5" s="638" t="s">
        <v>230</v>
      </c>
      <c r="D5" s="638" t="s">
        <v>472</v>
      </c>
      <c r="E5" s="638" t="s">
        <v>230</v>
      </c>
      <c r="F5" s="638" t="s">
        <v>472</v>
      </c>
      <c r="G5" s="638" t="s">
        <v>230</v>
      </c>
      <c r="H5" s="638" t="s">
        <v>472</v>
      </c>
      <c r="I5" s="638" t="s">
        <v>230</v>
      </c>
      <c r="J5" s="638" t="s">
        <v>472</v>
      </c>
      <c r="K5" s="638" t="s">
        <v>230</v>
      </c>
      <c r="L5" s="638" t="s">
        <v>472</v>
      </c>
      <c r="M5" s="638" t="s">
        <v>230</v>
      </c>
      <c r="N5" s="638" t="s">
        <v>472</v>
      </c>
      <c r="O5" s="638" t="s">
        <v>230</v>
      </c>
      <c r="P5" s="626"/>
    </row>
    <row r="6" spans="1:16" ht="6" customHeight="1">
      <c r="A6" s="639"/>
      <c r="B6" s="640"/>
      <c r="C6" s="640"/>
      <c r="D6" s="725"/>
      <c r="E6" s="725"/>
      <c r="F6" s="725"/>
      <c r="G6" s="725"/>
      <c r="H6" s="725"/>
      <c r="I6" s="725"/>
      <c r="J6" s="725"/>
      <c r="K6" s="725"/>
      <c r="L6" s="640"/>
      <c r="M6" s="640"/>
      <c r="N6" s="640"/>
      <c r="O6" s="640"/>
      <c r="P6" s="626"/>
    </row>
    <row r="7" spans="1:16" ht="11.45" customHeight="1">
      <c r="A7" s="641">
        <v>42007</v>
      </c>
      <c r="B7" s="643">
        <v>2.742175</v>
      </c>
      <c r="C7" s="644">
        <v>316.89</v>
      </c>
      <c r="D7" s="643">
        <v>4.8045749999999998</v>
      </c>
      <c r="E7" s="644">
        <v>321.10000000000002</v>
      </c>
      <c r="F7" s="643">
        <v>0.40232499999999999</v>
      </c>
      <c r="G7" s="644">
        <v>493.81</v>
      </c>
      <c r="H7" s="643">
        <v>1.1650499999999999</v>
      </c>
      <c r="I7" s="644">
        <v>593.09</v>
      </c>
      <c r="J7" s="643">
        <v>4.1346499999999997</v>
      </c>
      <c r="K7" s="644">
        <v>610.61</v>
      </c>
      <c r="L7" s="643">
        <v>0.46967500000000001</v>
      </c>
      <c r="M7" s="644">
        <v>636.33000000000004</v>
      </c>
      <c r="N7" s="643">
        <v>1.5980000000000001</v>
      </c>
      <c r="O7" s="644">
        <v>342.22</v>
      </c>
      <c r="P7" s="626"/>
    </row>
    <row r="8" spans="1:16" ht="11.45" customHeight="1">
      <c r="A8" s="641">
        <v>42014</v>
      </c>
      <c r="B8" s="648">
        <v>3.3519749999999999</v>
      </c>
      <c r="C8" s="652">
        <v>321.43</v>
      </c>
      <c r="D8" s="646">
        <v>7.4995500000000002</v>
      </c>
      <c r="E8" s="647">
        <v>323.62</v>
      </c>
      <c r="F8" s="648">
        <v>0.46797499999999997</v>
      </c>
      <c r="G8" s="647">
        <v>493.9</v>
      </c>
      <c r="H8" s="648">
        <v>2.6316000000000002</v>
      </c>
      <c r="I8" s="652">
        <v>568.32000000000005</v>
      </c>
      <c r="J8" s="646">
        <v>4.2396000000000003</v>
      </c>
      <c r="K8" s="652">
        <v>612.07000000000005</v>
      </c>
      <c r="L8" s="646">
        <v>0.45795000000000002</v>
      </c>
      <c r="M8" s="652">
        <v>666.15</v>
      </c>
      <c r="N8" s="646">
        <v>2.22045</v>
      </c>
      <c r="O8" s="652">
        <v>363.34</v>
      </c>
      <c r="P8" s="626"/>
    </row>
    <row r="9" spans="1:16" ht="11.45" customHeight="1">
      <c r="A9" s="641">
        <v>42021</v>
      </c>
      <c r="B9" s="648">
        <v>3.3458000000000001</v>
      </c>
      <c r="C9" s="652">
        <v>321.75</v>
      </c>
      <c r="D9" s="646">
        <v>4.3905500000000002</v>
      </c>
      <c r="E9" s="647">
        <v>332.68</v>
      </c>
      <c r="F9" s="648">
        <v>0.43090000000000001</v>
      </c>
      <c r="G9" s="647">
        <v>497</v>
      </c>
      <c r="H9" s="648">
        <v>2.4176250000000001</v>
      </c>
      <c r="I9" s="652">
        <v>585.66999999999996</v>
      </c>
      <c r="J9" s="646">
        <v>6.3016249999999996</v>
      </c>
      <c r="K9" s="652">
        <v>609.48</v>
      </c>
      <c r="L9" s="646">
        <v>0.693075</v>
      </c>
      <c r="M9" s="652">
        <v>615.51</v>
      </c>
      <c r="N9" s="646">
        <v>1.7985</v>
      </c>
      <c r="O9" s="652">
        <v>377.36</v>
      </c>
      <c r="P9" s="626"/>
    </row>
    <row r="10" spans="1:16" ht="11.45" customHeight="1">
      <c r="A10" s="641">
        <v>42028</v>
      </c>
      <c r="B10" s="868">
        <v>3.3923749999999999</v>
      </c>
      <c r="C10" s="728">
        <v>317.82</v>
      </c>
      <c r="D10" s="868">
        <v>10.385149999999999</v>
      </c>
      <c r="E10" s="728">
        <v>331.25</v>
      </c>
      <c r="F10" s="868">
        <v>0.50444999999999995</v>
      </c>
      <c r="G10" s="728">
        <v>495.64</v>
      </c>
      <c r="H10" s="868">
        <v>2.095075</v>
      </c>
      <c r="I10" s="728">
        <v>576.20000000000005</v>
      </c>
      <c r="J10" s="868">
        <v>4.1565750000000001</v>
      </c>
      <c r="K10" s="728">
        <v>611.79</v>
      </c>
      <c r="L10" s="868">
        <v>0.48402499999999998</v>
      </c>
      <c r="M10" s="728">
        <v>589.71</v>
      </c>
      <c r="N10" s="868">
        <v>1.9005000000000001</v>
      </c>
      <c r="O10" s="728">
        <v>369.06</v>
      </c>
      <c r="P10" s="626"/>
    </row>
    <row r="11" spans="1:16" ht="11.45" customHeight="1">
      <c r="A11" s="641">
        <v>42035</v>
      </c>
      <c r="B11" s="646">
        <v>3.1422750000000002</v>
      </c>
      <c r="C11" s="652">
        <v>304.02</v>
      </c>
      <c r="D11" s="646">
        <v>6.5433250000000003</v>
      </c>
      <c r="E11" s="652">
        <v>318.67</v>
      </c>
      <c r="F11" s="646">
        <v>0.31280000000000002</v>
      </c>
      <c r="G11" s="652">
        <v>489.75</v>
      </c>
      <c r="H11" s="646">
        <v>1.723725</v>
      </c>
      <c r="I11" s="652">
        <v>542.61</v>
      </c>
      <c r="J11" s="646">
        <v>4.8666999999999998</v>
      </c>
      <c r="K11" s="652">
        <v>573.04999999999995</v>
      </c>
      <c r="L11" s="646">
        <v>0.99362499999999998</v>
      </c>
      <c r="M11" s="652">
        <v>555.6</v>
      </c>
      <c r="N11" s="646">
        <v>2.3991500000000001</v>
      </c>
      <c r="O11" s="652">
        <v>375.5</v>
      </c>
      <c r="P11" s="626"/>
    </row>
    <row r="12" spans="1:16" ht="11.45" customHeight="1">
      <c r="A12" s="641">
        <v>42042</v>
      </c>
      <c r="B12" s="648">
        <v>2.6285249999999998</v>
      </c>
      <c r="C12" s="652">
        <v>299.91000000000003</v>
      </c>
      <c r="D12" s="646">
        <v>10.17315</v>
      </c>
      <c r="E12" s="647">
        <v>311.14999999999998</v>
      </c>
      <c r="F12" s="648">
        <v>0.71797500000000003</v>
      </c>
      <c r="G12" s="647">
        <v>485.4</v>
      </c>
      <c r="H12" s="648">
        <v>2.4257</v>
      </c>
      <c r="I12" s="652">
        <v>524.25</v>
      </c>
      <c r="J12" s="646">
        <v>6.5714499999999996</v>
      </c>
      <c r="K12" s="652">
        <v>577.72</v>
      </c>
      <c r="L12" s="646">
        <v>1.1791750000000001</v>
      </c>
      <c r="M12" s="652">
        <v>541.45000000000005</v>
      </c>
      <c r="N12" s="646">
        <v>2.4194749999999998</v>
      </c>
      <c r="O12" s="652">
        <v>365.25</v>
      </c>
      <c r="P12" s="626"/>
    </row>
    <row r="13" spans="1:16" ht="11.45" customHeight="1">
      <c r="A13" s="641">
        <v>42049</v>
      </c>
      <c r="B13" s="648">
        <v>4.208475</v>
      </c>
      <c r="C13" s="652">
        <v>301.75</v>
      </c>
      <c r="D13" s="646">
        <v>4.9001999999999999</v>
      </c>
      <c r="E13" s="647">
        <v>309.19</v>
      </c>
      <c r="F13" s="648">
        <v>0.25897500000000001</v>
      </c>
      <c r="G13" s="647">
        <v>486.01</v>
      </c>
      <c r="H13" s="648">
        <v>1.8255250000000001</v>
      </c>
      <c r="I13" s="652">
        <v>524.05999999999995</v>
      </c>
      <c r="J13" s="646">
        <v>5.5766249999999999</v>
      </c>
      <c r="K13" s="652">
        <v>557.85</v>
      </c>
      <c r="L13" s="646">
        <v>0.60842499999999999</v>
      </c>
      <c r="M13" s="652">
        <v>562.57000000000005</v>
      </c>
      <c r="N13" s="646">
        <v>2.371175</v>
      </c>
      <c r="O13" s="652">
        <v>366.79</v>
      </c>
      <c r="P13" s="626"/>
    </row>
    <row r="14" spans="1:16" ht="11.45" customHeight="1">
      <c r="A14" s="641">
        <v>42056</v>
      </c>
      <c r="B14" s="868">
        <v>3.5075500000000002</v>
      </c>
      <c r="C14" s="728">
        <v>306.23</v>
      </c>
      <c r="D14" s="868">
        <v>11.032724999999999</v>
      </c>
      <c r="E14" s="728">
        <v>316.56</v>
      </c>
      <c r="F14" s="868">
        <v>0.24110000000000001</v>
      </c>
      <c r="G14" s="728">
        <v>489.4</v>
      </c>
      <c r="H14" s="868">
        <v>1.8068500000000001</v>
      </c>
      <c r="I14" s="728">
        <v>525.21</v>
      </c>
      <c r="J14" s="868">
        <v>5.8479000000000001</v>
      </c>
      <c r="K14" s="728">
        <v>556.02</v>
      </c>
      <c r="L14" s="868">
        <v>0.41644999999999999</v>
      </c>
      <c r="M14" s="728">
        <v>595.38</v>
      </c>
      <c r="N14" s="868">
        <v>2.3253499999999998</v>
      </c>
      <c r="O14" s="728">
        <v>364.37</v>
      </c>
      <c r="P14" s="626"/>
    </row>
    <row r="15" spans="1:16" ht="11.45" customHeight="1">
      <c r="A15" s="641">
        <v>42063</v>
      </c>
      <c r="B15" s="646">
        <v>2.834025</v>
      </c>
      <c r="C15" s="652">
        <v>310.58999999999997</v>
      </c>
      <c r="D15" s="646">
        <v>4.5618249999999998</v>
      </c>
      <c r="E15" s="652">
        <v>319.38</v>
      </c>
      <c r="F15" s="646">
        <v>0.36030000000000001</v>
      </c>
      <c r="G15" s="652">
        <v>499.07</v>
      </c>
      <c r="H15" s="646">
        <v>0.90722499999999995</v>
      </c>
      <c r="I15" s="652">
        <v>532.20000000000005</v>
      </c>
      <c r="J15" s="646">
        <v>4.7761750000000003</v>
      </c>
      <c r="K15" s="652">
        <v>571.99</v>
      </c>
      <c r="L15" s="646">
        <v>1.1434</v>
      </c>
      <c r="M15" s="652">
        <v>516.61</v>
      </c>
      <c r="N15" s="646">
        <v>2.1805500000000002</v>
      </c>
      <c r="O15" s="652">
        <v>367.49</v>
      </c>
      <c r="P15" s="626"/>
    </row>
    <row r="16" spans="1:16" ht="11.45" customHeight="1">
      <c r="A16" s="641">
        <v>42070</v>
      </c>
      <c r="B16" s="648">
        <v>3.1509749999999999</v>
      </c>
      <c r="C16" s="652">
        <v>312.87</v>
      </c>
      <c r="D16" s="646">
        <v>4.3419249999999998</v>
      </c>
      <c r="E16" s="647">
        <v>316.79000000000002</v>
      </c>
      <c r="F16" s="648">
        <v>0.22295000000000001</v>
      </c>
      <c r="G16" s="647">
        <v>503.86</v>
      </c>
      <c r="H16" s="648">
        <v>1.685025</v>
      </c>
      <c r="I16" s="652">
        <v>544.75</v>
      </c>
      <c r="J16" s="646">
        <v>4.5963500000000002</v>
      </c>
      <c r="K16" s="652">
        <v>582.66999999999996</v>
      </c>
      <c r="L16" s="646">
        <v>0.70879999999999999</v>
      </c>
      <c r="M16" s="652">
        <v>590.48</v>
      </c>
      <c r="N16" s="646">
        <v>1.9619249999999999</v>
      </c>
      <c r="O16" s="652">
        <v>378.46</v>
      </c>
      <c r="P16" s="626"/>
    </row>
    <row r="17" spans="1:16" ht="11.45" customHeight="1">
      <c r="A17" s="641">
        <v>42077</v>
      </c>
      <c r="B17" s="648">
        <v>2.8771</v>
      </c>
      <c r="C17" s="652">
        <v>315.13</v>
      </c>
      <c r="D17" s="646">
        <v>5.3713749999999996</v>
      </c>
      <c r="E17" s="647">
        <v>319.20999999999998</v>
      </c>
      <c r="F17" s="648">
        <v>0.30272500000000002</v>
      </c>
      <c r="G17" s="647">
        <v>507.09</v>
      </c>
      <c r="H17" s="648">
        <v>2.7721499999999999</v>
      </c>
      <c r="I17" s="652">
        <v>536.41</v>
      </c>
      <c r="J17" s="646">
        <v>3.4228749999999999</v>
      </c>
      <c r="K17" s="652">
        <v>582.96</v>
      </c>
      <c r="L17" s="646">
        <v>0.17835000000000001</v>
      </c>
      <c r="M17" s="652">
        <v>644.14</v>
      </c>
      <c r="N17" s="646">
        <v>2.6924250000000001</v>
      </c>
      <c r="O17" s="652">
        <v>382.62</v>
      </c>
      <c r="P17" s="626"/>
    </row>
    <row r="18" spans="1:16" ht="11.45" customHeight="1">
      <c r="A18" s="641">
        <v>42084</v>
      </c>
      <c r="B18" s="868">
        <v>3.0139999999999998</v>
      </c>
      <c r="C18" s="728">
        <v>307.44</v>
      </c>
      <c r="D18" s="868">
        <v>10.405025</v>
      </c>
      <c r="E18" s="728">
        <v>320.23</v>
      </c>
      <c r="F18" s="868">
        <v>0.2999</v>
      </c>
      <c r="G18" s="728">
        <v>496.2</v>
      </c>
      <c r="H18" s="868">
        <v>1.6019000000000001</v>
      </c>
      <c r="I18" s="728">
        <v>544.66</v>
      </c>
      <c r="J18" s="868">
        <v>4.0463750000000003</v>
      </c>
      <c r="K18" s="728">
        <v>585.17999999999995</v>
      </c>
      <c r="L18" s="868">
        <v>0.35599999999999998</v>
      </c>
      <c r="M18" s="728">
        <v>609.57000000000005</v>
      </c>
      <c r="N18" s="868">
        <v>3.0716999999999999</v>
      </c>
      <c r="O18" s="728">
        <v>403.04</v>
      </c>
      <c r="P18" s="626"/>
    </row>
    <row r="19" spans="1:16" ht="11.45" customHeight="1">
      <c r="A19" s="641">
        <v>42091</v>
      </c>
      <c r="B19" s="646">
        <v>2.5646749999999998</v>
      </c>
      <c r="C19" s="652">
        <v>308.44</v>
      </c>
      <c r="D19" s="646">
        <v>5.1660250000000003</v>
      </c>
      <c r="E19" s="652">
        <v>322.02</v>
      </c>
      <c r="F19" s="646">
        <v>0.24682499999999999</v>
      </c>
      <c r="G19" s="652">
        <v>500.69</v>
      </c>
      <c r="H19" s="646">
        <v>1.3398749999999999</v>
      </c>
      <c r="I19" s="652">
        <v>552.51</v>
      </c>
      <c r="J19" s="646">
        <v>4.3635999999999999</v>
      </c>
      <c r="K19" s="652">
        <v>603.67999999999995</v>
      </c>
      <c r="L19" s="646">
        <v>0.31409999999999999</v>
      </c>
      <c r="M19" s="652">
        <v>613.05999999999995</v>
      </c>
      <c r="N19" s="646">
        <v>2.3271500000000001</v>
      </c>
      <c r="O19" s="652">
        <v>413.14</v>
      </c>
      <c r="P19" s="626"/>
    </row>
    <row r="20" spans="1:16" ht="11.45" customHeight="1">
      <c r="A20" s="641">
        <v>42098</v>
      </c>
      <c r="B20" s="648">
        <v>3.0765500000000001</v>
      </c>
      <c r="C20" s="652">
        <v>304.02999999999997</v>
      </c>
      <c r="D20" s="646">
        <v>6.8430499999999999</v>
      </c>
      <c r="E20" s="647">
        <v>320.39999999999998</v>
      </c>
      <c r="F20" s="648">
        <v>0.4577</v>
      </c>
      <c r="G20" s="647">
        <v>496.63</v>
      </c>
      <c r="H20" s="648">
        <v>3.2638500000000001</v>
      </c>
      <c r="I20" s="652">
        <v>583.07000000000005</v>
      </c>
      <c r="J20" s="646">
        <v>6.4524249999999999</v>
      </c>
      <c r="K20" s="652">
        <v>607.53</v>
      </c>
      <c r="L20" s="646">
        <v>0.40110000000000001</v>
      </c>
      <c r="M20" s="652">
        <v>603.04999999999995</v>
      </c>
      <c r="N20" s="646">
        <v>2.5408750000000002</v>
      </c>
      <c r="O20" s="652">
        <v>421.63</v>
      </c>
      <c r="P20" s="626"/>
    </row>
    <row r="21" spans="1:16" ht="11.45" customHeight="1">
      <c r="A21" s="641">
        <v>42105</v>
      </c>
      <c r="B21" s="648">
        <v>2.1795</v>
      </c>
      <c r="C21" s="652">
        <v>304.08</v>
      </c>
      <c r="D21" s="646">
        <v>5.9510249999999996</v>
      </c>
      <c r="E21" s="647">
        <v>324.18</v>
      </c>
      <c r="F21" s="648">
        <v>0.60967499999999997</v>
      </c>
      <c r="G21" s="647">
        <v>488.34</v>
      </c>
      <c r="H21" s="648">
        <v>1.1065750000000001</v>
      </c>
      <c r="I21" s="652">
        <v>553.79999999999995</v>
      </c>
      <c r="J21" s="646">
        <v>5.1597</v>
      </c>
      <c r="K21" s="652">
        <v>642.25</v>
      </c>
      <c r="L21" s="646">
        <v>0.48112500000000002</v>
      </c>
      <c r="M21" s="652">
        <v>617.83000000000004</v>
      </c>
      <c r="N21" s="646">
        <v>2.4620000000000002</v>
      </c>
      <c r="O21" s="652">
        <v>415.22</v>
      </c>
      <c r="P21" s="626"/>
    </row>
    <row r="22" spans="1:16" ht="11.45" customHeight="1">
      <c r="A22" s="641">
        <v>42112</v>
      </c>
      <c r="B22" s="868">
        <v>2.4758249999999999</v>
      </c>
      <c r="C22" s="728">
        <v>299.91000000000003</v>
      </c>
      <c r="D22" s="868">
        <v>2.082325</v>
      </c>
      <c r="E22" s="728">
        <v>319.39</v>
      </c>
      <c r="F22" s="868">
        <v>0.52500000000000002</v>
      </c>
      <c r="G22" s="728">
        <v>521.27</v>
      </c>
      <c r="H22" s="868">
        <v>1.4497500000000001</v>
      </c>
      <c r="I22" s="728">
        <v>621.46</v>
      </c>
      <c r="J22" s="868">
        <v>4.4241000000000001</v>
      </c>
      <c r="K22" s="728">
        <v>649.87</v>
      </c>
      <c r="L22" s="868">
        <v>0.53092499999999998</v>
      </c>
      <c r="M22" s="728">
        <v>613.74</v>
      </c>
      <c r="N22" s="868">
        <v>2.6580750000000002</v>
      </c>
      <c r="O22" s="728">
        <v>424.34</v>
      </c>
      <c r="P22" s="626"/>
    </row>
    <row r="23" spans="1:16" ht="11.45" customHeight="1">
      <c r="A23" s="641">
        <v>42119</v>
      </c>
      <c r="B23" s="646">
        <v>2.4208750000000001</v>
      </c>
      <c r="C23" s="652">
        <v>295.73</v>
      </c>
      <c r="D23" s="646">
        <v>4.9550999999999998</v>
      </c>
      <c r="E23" s="652">
        <v>313.8</v>
      </c>
      <c r="F23" s="646">
        <v>0.43857499999999999</v>
      </c>
      <c r="G23" s="652">
        <v>535.11</v>
      </c>
      <c r="H23" s="646">
        <v>2.2670750000000002</v>
      </c>
      <c r="I23" s="652">
        <v>655.33000000000004</v>
      </c>
      <c r="J23" s="646">
        <v>4.9447000000000001</v>
      </c>
      <c r="K23" s="652">
        <v>654.71</v>
      </c>
      <c r="L23" s="646">
        <v>0.2611</v>
      </c>
      <c r="M23" s="652">
        <v>633.79</v>
      </c>
      <c r="N23" s="646">
        <v>2.4546000000000001</v>
      </c>
      <c r="O23" s="652">
        <v>427.79</v>
      </c>
      <c r="P23" s="626"/>
    </row>
    <row r="24" spans="1:16" ht="11.45" customHeight="1">
      <c r="A24" s="641">
        <v>42126</v>
      </c>
      <c r="B24" s="648">
        <v>2.0055749999999999</v>
      </c>
      <c r="C24" s="652">
        <v>303.79000000000002</v>
      </c>
      <c r="D24" s="646">
        <v>5.666525</v>
      </c>
      <c r="E24" s="647">
        <v>321.95</v>
      </c>
      <c r="F24" s="648">
        <v>0.346225</v>
      </c>
      <c r="G24" s="647">
        <v>530.55999999999995</v>
      </c>
      <c r="H24" s="648">
        <v>1.102225</v>
      </c>
      <c r="I24" s="652">
        <v>665.7</v>
      </c>
      <c r="J24" s="646">
        <v>5.0376750000000001</v>
      </c>
      <c r="K24" s="652">
        <v>690.27</v>
      </c>
      <c r="L24" s="646">
        <v>0.44700000000000001</v>
      </c>
      <c r="M24" s="652">
        <v>689.06</v>
      </c>
      <c r="N24" s="646">
        <v>2.48115</v>
      </c>
      <c r="O24" s="652">
        <v>432.46</v>
      </c>
      <c r="P24" s="626"/>
    </row>
    <row r="25" spans="1:16" ht="11.45" customHeight="1">
      <c r="A25" s="641">
        <v>42133</v>
      </c>
      <c r="B25" s="648">
        <v>3.7000999999999999</v>
      </c>
      <c r="C25" s="652">
        <v>290.88</v>
      </c>
      <c r="D25" s="646">
        <v>4.9950999999999999</v>
      </c>
      <c r="E25" s="647">
        <v>321.67</v>
      </c>
      <c r="F25" s="648">
        <v>0.21732499999999999</v>
      </c>
      <c r="G25" s="647">
        <v>562.41</v>
      </c>
      <c r="H25" s="648">
        <v>0.75002500000000005</v>
      </c>
      <c r="I25" s="652">
        <v>675.39</v>
      </c>
      <c r="J25" s="646">
        <v>5.0263</v>
      </c>
      <c r="K25" s="652">
        <v>686.88</v>
      </c>
      <c r="L25" s="646">
        <v>0.36672500000000002</v>
      </c>
      <c r="M25" s="652">
        <v>689.71</v>
      </c>
      <c r="N25" s="646">
        <v>2.7462499999999999</v>
      </c>
      <c r="O25" s="652">
        <v>432.8</v>
      </c>
      <c r="P25" s="626"/>
    </row>
    <row r="26" spans="1:16" ht="11.45" customHeight="1">
      <c r="A26" s="641">
        <v>42140</v>
      </c>
      <c r="B26" s="868">
        <v>2.99865</v>
      </c>
      <c r="C26" s="728">
        <v>303.67</v>
      </c>
      <c r="D26" s="868">
        <v>5.7407250000000003</v>
      </c>
      <c r="E26" s="728">
        <v>321.83</v>
      </c>
      <c r="F26" s="868">
        <v>0.31364999999999998</v>
      </c>
      <c r="G26" s="728">
        <v>558.44000000000005</v>
      </c>
      <c r="H26" s="868">
        <v>1.7230749999999999</v>
      </c>
      <c r="I26" s="728">
        <v>657.28</v>
      </c>
      <c r="J26" s="868">
        <v>6.5551750000000002</v>
      </c>
      <c r="K26" s="728">
        <v>712.93</v>
      </c>
      <c r="L26" s="868">
        <v>0.38332500000000003</v>
      </c>
      <c r="M26" s="728">
        <v>714.9</v>
      </c>
      <c r="N26" s="868">
        <v>3.0125250000000001</v>
      </c>
      <c r="O26" s="728">
        <v>436.41</v>
      </c>
      <c r="P26" s="626"/>
    </row>
    <row r="27" spans="1:16" ht="11.45" customHeight="1">
      <c r="A27" s="641">
        <v>42147</v>
      </c>
      <c r="B27" s="646">
        <v>1.8701000000000001</v>
      </c>
      <c r="C27" s="652">
        <v>305.89999999999998</v>
      </c>
      <c r="D27" s="646">
        <v>5.6860749999999998</v>
      </c>
      <c r="E27" s="652">
        <v>319.52999999999997</v>
      </c>
      <c r="F27" s="646">
        <v>0.24279999999999999</v>
      </c>
      <c r="G27" s="652">
        <v>565.66</v>
      </c>
      <c r="H27" s="646">
        <v>1.4732499999999999</v>
      </c>
      <c r="I27" s="652">
        <v>654.94000000000005</v>
      </c>
      <c r="J27" s="646">
        <v>4.791925</v>
      </c>
      <c r="K27" s="652">
        <v>702.05</v>
      </c>
      <c r="L27" s="646">
        <v>0.39500000000000002</v>
      </c>
      <c r="M27" s="652">
        <v>698.22</v>
      </c>
      <c r="N27" s="646">
        <v>2.6554250000000001</v>
      </c>
      <c r="O27" s="652">
        <v>457.95</v>
      </c>
      <c r="P27" s="626"/>
    </row>
    <row r="28" spans="1:16" ht="11.45" customHeight="1">
      <c r="A28" s="641">
        <v>42154</v>
      </c>
      <c r="B28" s="648">
        <v>1.9484999999999999</v>
      </c>
      <c r="C28" s="652">
        <v>304.45999999999998</v>
      </c>
      <c r="D28" s="646">
        <v>3.479625</v>
      </c>
      <c r="E28" s="647">
        <v>320.12</v>
      </c>
      <c r="F28" s="648">
        <v>0.53680000000000005</v>
      </c>
      <c r="G28" s="647">
        <v>546.61</v>
      </c>
      <c r="H28" s="648">
        <v>1.164525</v>
      </c>
      <c r="I28" s="652">
        <v>656.73</v>
      </c>
      <c r="J28" s="646">
        <v>4.4862000000000002</v>
      </c>
      <c r="K28" s="652">
        <v>704.79</v>
      </c>
      <c r="L28" s="646">
        <v>0.725325</v>
      </c>
      <c r="M28" s="652">
        <v>650.16</v>
      </c>
      <c r="N28" s="646">
        <v>1.992875</v>
      </c>
      <c r="O28" s="652">
        <v>444.48</v>
      </c>
      <c r="P28" s="626"/>
    </row>
    <row r="29" spans="1:16" ht="11.45" customHeight="1">
      <c r="A29" s="641">
        <v>42161</v>
      </c>
      <c r="B29" s="648">
        <v>2.0702500000000001</v>
      </c>
      <c r="C29" s="652">
        <v>305.27999999999997</v>
      </c>
      <c r="D29" s="646">
        <v>5.3197749999999999</v>
      </c>
      <c r="E29" s="647">
        <v>311.64999999999998</v>
      </c>
      <c r="F29" s="648">
        <v>0.78222499999999995</v>
      </c>
      <c r="G29" s="647">
        <v>576.16</v>
      </c>
      <c r="H29" s="648">
        <v>2.01085</v>
      </c>
      <c r="I29" s="652">
        <v>646.83000000000004</v>
      </c>
      <c r="J29" s="646">
        <v>5.474475</v>
      </c>
      <c r="K29" s="652">
        <v>704.31</v>
      </c>
      <c r="L29" s="646">
        <v>0.42015000000000002</v>
      </c>
      <c r="M29" s="652">
        <v>670.33</v>
      </c>
      <c r="N29" s="646">
        <v>2.4748749999999999</v>
      </c>
      <c r="O29" s="652">
        <v>453.92</v>
      </c>
      <c r="P29" s="626"/>
    </row>
    <row r="30" spans="1:16" ht="11.45" customHeight="1">
      <c r="A30" s="641">
        <v>42168</v>
      </c>
      <c r="B30" s="868">
        <v>3.5055499999999999</v>
      </c>
      <c r="C30" s="728">
        <v>303.5</v>
      </c>
      <c r="D30" s="868">
        <v>4.14635</v>
      </c>
      <c r="E30" s="728">
        <v>299.14999999999998</v>
      </c>
      <c r="F30" s="868">
        <v>0.38405</v>
      </c>
      <c r="G30" s="728">
        <v>557.72</v>
      </c>
      <c r="H30" s="868">
        <v>0.56157500000000005</v>
      </c>
      <c r="I30" s="728">
        <v>637.6</v>
      </c>
      <c r="J30" s="868">
        <v>4.5797749999999997</v>
      </c>
      <c r="K30" s="728">
        <v>744.33</v>
      </c>
      <c r="L30" s="868">
        <v>0.56172500000000003</v>
      </c>
      <c r="M30" s="728">
        <v>712.09</v>
      </c>
      <c r="N30" s="868">
        <v>2.8397250000000001</v>
      </c>
      <c r="O30" s="728">
        <v>457.56</v>
      </c>
      <c r="P30" s="626"/>
    </row>
    <row r="31" spans="1:16" ht="11.45" customHeight="1">
      <c r="A31" s="641">
        <v>42175</v>
      </c>
      <c r="B31" s="646">
        <v>2.5124</v>
      </c>
      <c r="C31" s="652">
        <v>306.86</v>
      </c>
      <c r="D31" s="646">
        <v>5.7883750000000003</v>
      </c>
      <c r="E31" s="652">
        <v>304.54000000000002</v>
      </c>
      <c r="F31" s="646">
        <v>0.30022500000000002</v>
      </c>
      <c r="G31" s="652">
        <v>573.26</v>
      </c>
      <c r="H31" s="646">
        <v>0.78190000000000004</v>
      </c>
      <c r="I31" s="652">
        <v>637.77</v>
      </c>
      <c r="J31" s="646">
        <v>4.8781999999999996</v>
      </c>
      <c r="K31" s="652">
        <v>709.62</v>
      </c>
      <c r="L31" s="646">
        <v>0.53327500000000005</v>
      </c>
      <c r="M31" s="652">
        <v>653.82000000000005</v>
      </c>
      <c r="N31" s="646">
        <v>3.0409250000000001</v>
      </c>
      <c r="O31" s="652">
        <v>458.55</v>
      </c>
      <c r="P31" s="626"/>
    </row>
    <row r="32" spans="1:16" ht="11.45" customHeight="1">
      <c r="A32" s="641">
        <v>42182</v>
      </c>
      <c r="B32" s="648">
        <v>2.8415249999999999</v>
      </c>
      <c r="C32" s="652">
        <v>310.79000000000002</v>
      </c>
      <c r="D32" s="646">
        <v>2.604975</v>
      </c>
      <c r="E32" s="647">
        <v>307.02</v>
      </c>
      <c r="F32" s="648">
        <v>0.54749999999999999</v>
      </c>
      <c r="G32" s="647">
        <v>564.66</v>
      </c>
      <c r="H32" s="648">
        <v>1.5474000000000001</v>
      </c>
      <c r="I32" s="652">
        <v>637.96</v>
      </c>
      <c r="J32" s="646">
        <v>6.2968500000000001</v>
      </c>
      <c r="K32" s="652">
        <v>677.88</v>
      </c>
      <c r="L32" s="646">
        <v>1.716925</v>
      </c>
      <c r="M32" s="652">
        <v>683.32</v>
      </c>
      <c r="N32" s="646">
        <v>2.4086500000000002</v>
      </c>
      <c r="O32" s="652">
        <v>475.29</v>
      </c>
      <c r="P32" s="626"/>
    </row>
    <row r="33" spans="1:16" ht="11.45" customHeight="1">
      <c r="A33" s="641">
        <v>42189</v>
      </c>
      <c r="B33" s="648">
        <v>2.6581000000000001</v>
      </c>
      <c r="C33" s="652">
        <v>309.01</v>
      </c>
      <c r="D33" s="646">
        <v>3.3166500000000001</v>
      </c>
      <c r="E33" s="647">
        <v>315.37</v>
      </c>
      <c r="F33" s="648">
        <v>0.35235</v>
      </c>
      <c r="G33" s="647">
        <v>569.1</v>
      </c>
      <c r="H33" s="648">
        <v>0.65762500000000002</v>
      </c>
      <c r="I33" s="652">
        <v>644.20000000000005</v>
      </c>
      <c r="J33" s="646">
        <v>3.9148000000000001</v>
      </c>
      <c r="K33" s="652">
        <v>692.73</v>
      </c>
      <c r="L33" s="646">
        <v>0.36630000000000001</v>
      </c>
      <c r="M33" s="652">
        <v>700.44</v>
      </c>
      <c r="N33" s="646">
        <v>1.7019249999999999</v>
      </c>
      <c r="O33" s="652">
        <v>480.13</v>
      </c>
      <c r="P33" s="626"/>
    </row>
    <row r="34" spans="1:16" ht="11.45" customHeight="1">
      <c r="A34" s="641">
        <v>42196</v>
      </c>
      <c r="B34" s="868">
        <v>3.645025</v>
      </c>
      <c r="C34" s="728">
        <v>306.38</v>
      </c>
      <c r="D34" s="868">
        <v>5.9740000000000002</v>
      </c>
      <c r="E34" s="728">
        <v>318.52</v>
      </c>
      <c r="F34" s="868">
        <v>0.91142500000000004</v>
      </c>
      <c r="G34" s="728">
        <v>548.30999999999995</v>
      </c>
      <c r="H34" s="868">
        <v>1.93445</v>
      </c>
      <c r="I34" s="728">
        <v>630.66999999999996</v>
      </c>
      <c r="J34" s="868">
        <v>3.907775</v>
      </c>
      <c r="K34" s="728">
        <v>699</v>
      </c>
      <c r="L34" s="868">
        <v>2.4039250000000001</v>
      </c>
      <c r="M34" s="728">
        <v>630.83000000000004</v>
      </c>
      <c r="N34" s="868">
        <v>1.9331499999999999</v>
      </c>
      <c r="O34" s="728">
        <v>479.57</v>
      </c>
      <c r="P34" s="626"/>
    </row>
    <row r="35" spans="1:16" ht="11.45" customHeight="1">
      <c r="A35" s="641">
        <v>42203</v>
      </c>
      <c r="B35" s="646">
        <v>3.4096500000000001</v>
      </c>
      <c r="C35" s="652">
        <v>299.62</v>
      </c>
      <c r="D35" s="646">
        <v>4.894075</v>
      </c>
      <c r="E35" s="652">
        <v>316.11</v>
      </c>
      <c r="F35" s="646">
        <v>0.64219999999999999</v>
      </c>
      <c r="G35" s="652">
        <v>542.44000000000005</v>
      </c>
      <c r="H35" s="646">
        <v>0.66612499999999997</v>
      </c>
      <c r="I35" s="652">
        <v>605.41999999999996</v>
      </c>
      <c r="J35" s="646">
        <v>4.6861499999999996</v>
      </c>
      <c r="K35" s="652">
        <v>676.01</v>
      </c>
      <c r="L35" s="646">
        <v>2.7265999999999999</v>
      </c>
      <c r="M35" s="652">
        <v>626.73</v>
      </c>
      <c r="N35" s="646">
        <v>2.9623750000000002</v>
      </c>
      <c r="O35" s="652">
        <v>453.94</v>
      </c>
      <c r="P35" s="626"/>
    </row>
    <row r="36" spans="1:16" ht="11.45" customHeight="1">
      <c r="A36" s="641">
        <v>42210</v>
      </c>
      <c r="B36" s="648">
        <v>4.0131500000000004</v>
      </c>
      <c r="C36" s="652">
        <v>295.91000000000003</v>
      </c>
      <c r="D36" s="646">
        <v>6.0490750000000002</v>
      </c>
      <c r="E36" s="647">
        <v>314.14999999999998</v>
      </c>
      <c r="F36" s="648">
        <v>0.64590000000000003</v>
      </c>
      <c r="G36" s="647">
        <v>523.32000000000005</v>
      </c>
      <c r="H36" s="648">
        <v>1.286</v>
      </c>
      <c r="I36" s="652">
        <v>618.22</v>
      </c>
      <c r="J36" s="646">
        <v>3.9404750000000002</v>
      </c>
      <c r="K36" s="652">
        <v>652.58000000000004</v>
      </c>
      <c r="L36" s="646">
        <v>1.3191999999999999</v>
      </c>
      <c r="M36" s="652">
        <v>638.04999999999995</v>
      </c>
      <c r="N36" s="646">
        <v>2.9131499999999999</v>
      </c>
      <c r="O36" s="652">
        <v>453.53</v>
      </c>
      <c r="P36" s="626"/>
    </row>
    <row r="37" spans="1:16" ht="11.45" customHeight="1">
      <c r="A37" s="641">
        <v>42217</v>
      </c>
      <c r="B37" s="648">
        <v>3.2362250000000001</v>
      </c>
      <c r="C37" s="652">
        <v>296.22000000000003</v>
      </c>
      <c r="D37" s="646">
        <v>3.668275</v>
      </c>
      <c r="E37" s="647">
        <v>312.76</v>
      </c>
      <c r="F37" s="648">
        <v>0.49632500000000002</v>
      </c>
      <c r="G37" s="647">
        <v>537.76</v>
      </c>
      <c r="H37" s="648">
        <v>1.5023</v>
      </c>
      <c r="I37" s="652">
        <v>632.47</v>
      </c>
      <c r="J37" s="646">
        <v>6.1699250000000001</v>
      </c>
      <c r="K37" s="652">
        <v>648.34</v>
      </c>
      <c r="L37" s="646">
        <v>1.1185499999999999</v>
      </c>
      <c r="M37" s="652">
        <v>656.46</v>
      </c>
      <c r="N37" s="646">
        <v>2.2211249999999998</v>
      </c>
      <c r="O37" s="652">
        <v>455.04</v>
      </c>
      <c r="P37" s="626"/>
    </row>
    <row r="38" spans="1:16" ht="11.45" customHeight="1">
      <c r="A38" s="641">
        <v>42224</v>
      </c>
      <c r="B38" s="868">
        <v>2.9410500000000002</v>
      </c>
      <c r="C38" s="728">
        <v>309.54000000000002</v>
      </c>
      <c r="D38" s="868">
        <v>6.0327250000000001</v>
      </c>
      <c r="E38" s="728">
        <v>309.25</v>
      </c>
      <c r="F38" s="868">
        <v>0.63275000000000003</v>
      </c>
      <c r="G38" s="728">
        <v>551.36</v>
      </c>
      <c r="H38" s="868">
        <v>1.747825</v>
      </c>
      <c r="I38" s="728">
        <v>633.42999999999995</v>
      </c>
      <c r="J38" s="868">
        <v>4.0954750000000004</v>
      </c>
      <c r="K38" s="728">
        <v>671.86</v>
      </c>
      <c r="L38" s="868">
        <v>2.48705</v>
      </c>
      <c r="M38" s="728">
        <v>637.84</v>
      </c>
      <c r="N38" s="868">
        <v>2.067275</v>
      </c>
      <c r="O38" s="728">
        <v>460.33</v>
      </c>
      <c r="P38" s="626"/>
    </row>
    <row r="39" spans="1:16" ht="11.45" customHeight="1">
      <c r="A39" s="641">
        <v>42231</v>
      </c>
      <c r="B39" s="646">
        <v>2.3892500000000001</v>
      </c>
      <c r="C39" s="652">
        <v>307.20999999999998</v>
      </c>
      <c r="D39" s="646">
        <v>4.4838500000000003</v>
      </c>
      <c r="E39" s="652">
        <v>311.22000000000003</v>
      </c>
      <c r="F39" s="646">
        <v>0.57299999999999995</v>
      </c>
      <c r="G39" s="652">
        <v>569.4</v>
      </c>
      <c r="H39" s="646">
        <v>1.0309250000000001</v>
      </c>
      <c r="I39" s="652">
        <v>637.83000000000004</v>
      </c>
      <c r="J39" s="646">
        <v>4.9183250000000003</v>
      </c>
      <c r="K39" s="652">
        <v>675.02</v>
      </c>
      <c r="L39" s="646">
        <v>1.3205750000000001</v>
      </c>
      <c r="M39" s="652">
        <v>658.83</v>
      </c>
      <c r="N39" s="646">
        <v>2.0503999999999998</v>
      </c>
      <c r="O39" s="652">
        <v>471.27</v>
      </c>
      <c r="P39" s="626"/>
    </row>
    <row r="40" spans="1:16" ht="11.45" customHeight="1">
      <c r="A40" s="641">
        <v>42238</v>
      </c>
      <c r="B40" s="648">
        <v>3.487025</v>
      </c>
      <c r="C40" s="652">
        <v>295.83999999999997</v>
      </c>
      <c r="D40" s="646">
        <v>5.8633499999999996</v>
      </c>
      <c r="E40" s="647">
        <v>303.45</v>
      </c>
      <c r="F40" s="648">
        <v>0.71460000000000001</v>
      </c>
      <c r="G40" s="647">
        <v>572.59</v>
      </c>
      <c r="H40" s="648">
        <v>0.95340000000000003</v>
      </c>
      <c r="I40" s="652">
        <v>641.52</v>
      </c>
      <c r="J40" s="646">
        <v>5.390625</v>
      </c>
      <c r="K40" s="652">
        <v>666.36</v>
      </c>
      <c r="L40" s="646">
        <v>1.034575</v>
      </c>
      <c r="M40" s="652">
        <v>697.5</v>
      </c>
      <c r="N40" s="646">
        <v>1.8707</v>
      </c>
      <c r="O40" s="652">
        <v>471.83</v>
      </c>
      <c r="P40" s="626"/>
    </row>
    <row r="41" spans="1:16" ht="11.45" customHeight="1">
      <c r="A41" s="641">
        <v>42245</v>
      </c>
      <c r="B41" s="648">
        <v>3.3028</v>
      </c>
      <c r="C41" s="652">
        <v>289.93</v>
      </c>
      <c r="D41" s="646">
        <v>3.8927749999999999</v>
      </c>
      <c r="E41" s="647">
        <v>305.58</v>
      </c>
      <c r="F41" s="648">
        <v>0.55079999999999996</v>
      </c>
      <c r="G41" s="647">
        <v>586.29999999999995</v>
      </c>
      <c r="H41" s="648">
        <v>1.569175</v>
      </c>
      <c r="I41" s="652">
        <v>628.29999999999995</v>
      </c>
      <c r="J41" s="646">
        <v>3.4293499999999999</v>
      </c>
      <c r="K41" s="652">
        <v>694.53</v>
      </c>
      <c r="L41" s="646">
        <v>0.895625</v>
      </c>
      <c r="M41" s="652">
        <v>690.51</v>
      </c>
      <c r="N41" s="646">
        <v>2.5822750000000001</v>
      </c>
      <c r="O41" s="652">
        <v>443.69</v>
      </c>
      <c r="P41" s="626"/>
    </row>
    <row r="42" spans="1:16" ht="11.45" customHeight="1">
      <c r="A42" s="641">
        <v>42252</v>
      </c>
      <c r="B42" s="868">
        <v>3.218175</v>
      </c>
      <c r="C42" s="728">
        <v>295.70999999999998</v>
      </c>
      <c r="D42" s="868">
        <v>1.038375</v>
      </c>
      <c r="E42" s="728">
        <v>307.67</v>
      </c>
      <c r="F42" s="868">
        <v>0.38464999999999999</v>
      </c>
      <c r="G42" s="728">
        <v>566.98</v>
      </c>
      <c r="H42" s="868">
        <v>1.1373500000000001</v>
      </c>
      <c r="I42" s="728">
        <v>613.16999999999996</v>
      </c>
      <c r="J42" s="868">
        <v>4.3874250000000004</v>
      </c>
      <c r="K42" s="728">
        <v>677.61</v>
      </c>
      <c r="L42" s="868">
        <v>1.2845500000000001</v>
      </c>
      <c r="M42" s="728">
        <v>680.43</v>
      </c>
      <c r="N42" s="868">
        <v>2.646725</v>
      </c>
      <c r="O42" s="728">
        <v>415.23</v>
      </c>
      <c r="P42" s="626"/>
    </row>
    <row r="43" spans="1:16" ht="11.45" customHeight="1">
      <c r="A43" s="641">
        <v>42259</v>
      </c>
      <c r="B43" s="646">
        <v>2.1149499999999999</v>
      </c>
      <c r="C43" s="652">
        <v>288.72000000000003</v>
      </c>
      <c r="D43" s="646">
        <v>0.57079999999999997</v>
      </c>
      <c r="E43" s="652">
        <v>307.37</v>
      </c>
      <c r="F43" s="646">
        <v>1.0174000000000001</v>
      </c>
      <c r="G43" s="652">
        <v>571.22</v>
      </c>
      <c r="H43" s="646">
        <v>1.5175749999999999</v>
      </c>
      <c r="I43" s="652">
        <v>620.51</v>
      </c>
      <c r="J43" s="646">
        <v>3.6053000000000002</v>
      </c>
      <c r="K43" s="652">
        <v>673.49</v>
      </c>
      <c r="L43" s="646">
        <v>1.406725</v>
      </c>
      <c r="M43" s="652">
        <v>682.04</v>
      </c>
      <c r="N43" s="646">
        <v>2.3118500000000002</v>
      </c>
      <c r="O43" s="652">
        <v>391.59</v>
      </c>
      <c r="P43" s="626"/>
    </row>
    <row r="44" spans="1:16" ht="11.45" customHeight="1">
      <c r="A44" s="641">
        <v>42266</v>
      </c>
      <c r="B44" s="648">
        <v>4.0272249999999996</v>
      </c>
      <c r="C44" s="652">
        <v>281.68</v>
      </c>
      <c r="D44" s="646">
        <v>1.342525</v>
      </c>
      <c r="E44" s="647">
        <v>302.3</v>
      </c>
      <c r="F44" s="648">
        <v>0.79300000000000004</v>
      </c>
      <c r="G44" s="647">
        <v>575.24</v>
      </c>
      <c r="H44" s="648">
        <v>1.7938750000000001</v>
      </c>
      <c r="I44" s="652">
        <v>606.41</v>
      </c>
      <c r="J44" s="646">
        <v>2.7785000000000002</v>
      </c>
      <c r="K44" s="652">
        <v>670.68</v>
      </c>
      <c r="L44" s="646">
        <v>2.4660500000000001</v>
      </c>
      <c r="M44" s="652">
        <v>655.29999999999995</v>
      </c>
      <c r="N44" s="646">
        <v>2.1522999999999999</v>
      </c>
      <c r="O44" s="652">
        <v>417.01</v>
      </c>
      <c r="P44" s="626"/>
    </row>
    <row r="45" spans="1:16" ht="11.45" customHeight="1">
      <c r="A45" s="641">
        <v>42273</v>
      </c>
      <c r="B45" s="648">
        <v>2.844125</v>
      </c>
      <c r="C45" s="652">
        <v>268.81</v>
      </c>
      <c r="D45" s="646">
        <v>1.022025</v>
      </c>
      <c r="E45" s="647">
        <v>298.89</v>
      </c>
      <c r="F45" s="648">
        <v>0.73509999999999998</v>
      </c>
      <c r="G45" s="647">
        <v>565.96</v>
      </c>
      <c r="H45" s="648">
        <v>2.5634000000000001</v>
      </c>
      <c r="I45" s="652">
        <v>596.05999999999995</v>
      </c>
      <c r="J45" s="646">
        <v>2.8647</v>
      </c>
      <c r="K45" s="652">
        <v>635.19000000000005</v>
      </c>
      <c r="L45" s="646">
        <v>1.5450999999999999</v>
      </c>
      <c r="M45" s="652">
        <v>621.73</v>
      </c>
      <c r="N45" s="646">
        <v>2.346225</v>
      </c>
      <c r="O45" s="652">
        <v>403.15</v>
      </c>
      <c r="P45" s="626"/>
    </row>
    <row r="46" spans="1:16" ht="11.45" customHeight="1">
      <c r="A46" s="641">
        <v>42280</v>
      </c>
      <c r="B46" s="868">
        <v>2.7288999999999999</v>
      </c>
      <c r="C46" s="728">
        <v>251.96</v>
      </c>
      <c r="D46" s="868">
        <v>1.0947</v>
      </c>
      <c r="E46" s="728">
        <v>294.3</v>
      </c>
      <c r="F46" s="868">
        <v>0.60932500000000001</v>
      </c>
      <c r="G46" s="728">
        <v>570.87</v>
      </c>
      <c r="H46" s="868">
        <v>0.97197500000000003</v>
      </c>
      <c r="I46" s="728">
        <v>591.88</v>
      </c>
      <c r="J46" s="868">
        <v>5.9172500000000001</v>
      </c>
      <c r="K46" s="728">
        <v>603.52</v>
      </c>
      <c r="L46" s="868">
        <v>1.4376500000000001</v>
      </c>
      <c r="M46" s="728">
        <v>605.02</v>
      </c>
      <c r="N46" s="868">
        <v>2.0338750000000001</v>
      </c>
      <c r="O46" s="728">
        <v>387.82</v>
      </c>
      <c r="P46" s="626"/>
    </row>
    <row r="47" spans="1:16" ht="11.45" customHeight="1">
      <c r="A47" s="641">
        <v>42287</v>
      </c>
      <c r="B47" s="646">
        <v>4.4449750000000003</v>
      </c>
      <c r="C47" s="652">
        <v>239.49</v>
      </c>
      <c r="D47" s="646">
        <v>1.187225</v>
      </c>
      <c r="E47" s="652">
        <v>280.83999999999997</v>
      </c>
      <c r="F47" s="646">
        <v>1.2387999999999999</v>
      </c>
      <c r="G47" s="652">
        <v>560.86</v>
      </c>
      <c r="H47" s="646">
        <v>1.9441999999999999</v>
      </c>
      <c r="I47" s="652">
        <v>579.97</v>
      </c>
      <c r="J47" s="646">
        <v>5.8350999999999997</v>
      </c>
      <c r="K47" s="652">
        <v>588.41</v>
      </c>
      <c r="L47" s="646">
        <v>1.73315</v>
      </c>
      <c r="M47" s="652">
        <v>582.04</v>
      </c>
      <c r="N47" s="646">
        <v>2.0995750000000002</v>
      </c>
      <c r="O47" s="652">
        <v>366.39</v>
      </c>
      <c r="P47" s="626"/>
    </row>
    <row r="48" spans="1:16" ht="11.45" customHeight="1">
      <c r="A48" s="641">
        <v>42294</v>
      </c>
      <c r="B48" s="648">
        <v>4.2675749999999999</v>
      </c>
      <c r="C48" s="652">
        <v>238.63</v>
      </c>
      <c r="D48" s="646">
        <v>1.2972999999999999</v>
      </c>
      <c r="E48" s="647">
        <v>271.95999999999998</v>
      </c>
      <c r="F48" s="648">
        <v>0.380025</v>
      </c>
      <c r="G48" s="647">
        <v>566.58000000000004</v>
      </c>
      <c r="H48" s="648">
        <v>1.8188500000000001</v>
      </c>
      <c r="I48" s="652">
        <v>584.22</v>
      </c>
      <c r="J48" s="646">
        <v>5.2016249999999999</v>
      </c>
      <c r="K48" s="652">
        <v>581.76</v>
      </c>
      <c r="L48" s="646">
        <v>2.7437749999999999</v>
      </c>
      <c r="M48" s="652">
        <v>582.61</v>
      </c>
      <c r="N48" s="646">
        <v>2.6571250000000002</v>
      </c>
      <c r="O48" s="652">
        <v>354.39</v>
      </c>
      <c r="P48" s="626"/>
    </row>
    <row r="49" spans="1:16" ht="11.45" customHeight="1">
      <c r="A49" s="641">
        <v>42301</v>
      </c>
      <c r="B49" s="648">
        <v>3.9292250000000002</v>
      </c>
      <c r="C49" s="652">
        <v>243.12</v>
      </c>
      <c r="D49" s="646">
        <v>1.070425</v>
      </c>
      <c r="E49" s="647">
        <v>272.77</v>
      </c>
      <c r="F49" s="648">
        <v>0.33484999999999998</v>
      </c>
      <c r="G49" s="647">
        <v>554.98</v>
      </c>
      <c r="H49" s="648">
        <v>1.8189500000000001</v>
      </c>
      <c r="I49" s="652">
        <v>579.36</v>
      </c>
      <c r="J49" s="646">
        <v>3.7376999999999998</v>
      </c>
      <c r="K49" s="652">
        <v>588.91</v>
      </c>
      <c r="L49" s="646">
        <v>1.62415</v>
      </c>
      <c r="M49" s="652">
        <v>582.34</v>
      </c>
      <c r="N49" s="646">
        <v>2.5258500000000002</v>
      </c>
      <c r="O49" s="652">
        <v>362.63</v>
      </c>
      <c r="P49" s="626"/>
    </row>
    <row r="50" spans="1:16" ht="11.45" customHeight="1">
      <c r="A50" s="641">
        <v>42308</v>
      </c>
      <c r="B50" s="868">
        <v>5.3369749999999998</v>
      </c>
      <c r="C50" s="728">
        <v>238.27</v>
      </c>
      <c r="D50" s="868">
        <v>1.6310500000000001</v>
      </c>
      <c r="E50" s="728">
        <v>260.61</v>
      </c>
      <c r="F50" s="868">
        <v>1.808775</v>
      </c>
      <c r="G50" s="728">
        <v>562.79</v>
      </c>
      <c r="H50" s="868">
        <v>1.055375</v>
      </c>
      <c r="I50" s="728">
        <v>582.91</v>
      </c>
      <c r="J50" s="868">
        <v>3.9877250000000002</v>
      </c>
      <c r="K50" s="728">
        <v>605.66</v>
      </c>
      <c r="L50" s="868">
        <v>2.565725</v>
      </c>
      <c r="M50" s="728">
        <v>567.63</v>
      </c>
      <c r="N50" s="868">
        <v>2.2746</v>
      </c>
      <c r="O50" s="728">
        <v>366.12</v>
      </c>
      <c r="P50" s="626"/>
    </row>
    <row r="51" spans="1:16" ht="11.45" customHeight="1">
      <c r="A51" s="641">
        <v>42315</v>
      </c>
      <c r="B51" s="646">
        <v>2.7762250000000002</v>
      </c>
      <c r="C51" s="652">
        <v>236.42</v>
      </c>
      <c r="D51" s="646">
        <v>1.35155</v>
      </c>
      <c r="E51" s="652">
        <v>255.56</v>
      </c>
      <c r="F51" s="646">
        <v>2.0042249999999999</v>
      </c>
      <c r="G51" s="652">
        <v>540.46</v>
      </c>
      <c r="H51" s="646">
        <v>1.2609250000000001</v>
      </c>
      <c r="I51" s="652">
        <v>568.36</v>
      </c>
      <c r="J51" s="646">
        <v>4.0096999999999996</v>
      </c>
      <c r="K51" s="652">
        <v>594.19000000000005</v>
      </c>
      <c r="L51" s="646">
        <v>2.3458000000000001</v>
      </c>
      <c r="M51" s="652">
        <v>568.13</v>
      </c>
      <c r="N51" s="646">
        <v>2.633375</v>
      </c>
      <c r="O51" s="652">
        <v>350.91</v>
      </c>
      <c r="P51" s="626"/>
    </row>
    <row r="52" spans="1:16" ht="11.45" customHeight="1">
      <c r="A52" s="641">
        <v>42322</v>
      </c>
      <c r="B52" s="648">
        <v>3.6518000000000002</v>
      </c>
      <c r="C52" s="652">
        <v>244.08</v>
      </c>
      <c r="D52" s="646">
        <v>1.0279750000000001</v>
      </c>
      <c r="E52" s="647">
        <v>251.8</v>
      </c>
      <c r="F52" s="648">
        <v>1.0104500000000001</v>
      </c>
      <c r="G52" s="647">
        <v>528.92999999999995</v>
      </c>
      <c r="H52" s="648">
        <v>2.4939</v>
      </c>
      <c r="I52" s="652">
        <v>553.66</v>
      </c>
      <c r="J52" s="646">
        <v>6.6704749999999997</v>
      </c>
      <c r="K52" s="652">
        <v>591.37</v>
      </c>
      <c r="L52" s="646">
        <v>2.2388249999999998</v>
      </c>
      <c r="M52" s="652">
        <v>569.17999999999995</v>
      </c>
      <c r="N52" s="646">
        <v>2.765425</v>
      </c>
      <c r="O52" s="652">
        <v>359.62</v>
      </c>
      <c r="P52" s="626"/>
    </row>
    <row r="53" spans="1:16" ht="11.45" customHeight="1">
      <c r="A53" s="641">
        <v>42329</v>
      </c>
      <c r="B53" s="648">
        <v>2.3022749999999998</v>
      </c>
      <c r="C53" s="652">
        <v>218.46</v>
      </c>
      <c r="D53" s="646">
        <v>1.1259999999999999</v>
      </c>
      <c r="E53" s="647">
        <v>252.43</v>
      </c>
      <c r="F53" s="648">
        <v>1.40635</v>
      </c>
      <c r="G53" s="647">
        <v>523.54999999999995</v>
      </c>
      <c r="H53" s="648">
        <v>1.9759</v>
      </c>
      <c r="I53" s="652">
        <v>566</v>
      </c>
      <c r="J53" s="646">
        <v>5.3430749999999998</v>
      </c>
      <c r="K53" s="652">
        <v>603.57000000000005</v>
      </c>
      <c r="L53" s="646">
        <v>1.57565</v>
      </c>
      <c r="M53" s="652">
        <v>571.39</v>
      </c>
      <c r="N53" s="646">
        <v>2.9214000000000002</v>
      </c>
      <c r="O53" s="652">
        <v>358.31</v>
      </c>
      <c r="P53" s="626"/>
    </row>
    <row r="54" spans="1:16" ht="11.45" customHeight="1">
      <c r="A54" s="641">
        <v>42336</v>
      </c>
      <c r="B54" s="868">
        <v>3.865275</v>
      </c>
      <c r="C54" s="728">
        <v>202.49</v>
      </c>
      <c r="D54" s="868">
        <v>0.95972500000000005</v>
      </c>
      <c r="E54" s="728">
        <v>248.4</v>
      </c>
      <c r="F54" s="868">
        <v>0.27755000000000002</v>
      </c>
      <c r="G54" s="728">
        <v>528.88</v>
      </c>
      <c r="H54" s="868">
        <v>2.132825</v>
      </c>
      <c r="I54" s="728">
        <v>556.80999999999995</v>
      </c>
      <c r="J54" s="868">
        <v>3.4443000000000001</v>
      </c>
      <c r="K54" s="728">
        <v>623.30999999999995</v>
      </c>
      <c r="L54" s="868">
        <v>1.4791000000000001</v>
      </c>
      <c r="M54" s="728">
        <v>585.29</v>
      </c>
      <c r="N54" s="868">
        <v>2.2273000000000001</v>
      </c>
      <c r="O54" s="728">
        <v>342.52</v>
      </c>
      <c r="P54" s="626"/>
    </row>
    <row r="55" spans="1:16" ht="11.45" customHeight="1">
      <c r="A55" s="641">
        <v>42343</v>
      </c>
      <c r="B55" s="646">
        <v>2.4331999999999998</v>
      </c>
      <c r="C55" s="652">
        <v>204.66</v>
      </c>
      <c r="D55" s="646">
        <v>0.79462500000000003</v>
      </c>
      <c r="E55" s="652">
        <v>241.53</v>
      </c>
      <c r="F55" s="646">
        <v>0.53220000000000001</v>
      </c>
      <c r="G55" s="652">
        <v>504.33</v>
      </c>
      <c r="H55" s="646">
        <v>1.7619750000000001</v>
      </c>
      <c r="I55" s="652">
        <v>571.59</v>
      </c>
      <c r="J55" s="646">
        <v>4.6894999999999998</v>
      </c>
      <c r="K55" s="652">
        <v>633.45000000000005</v>
      </c>
      <c r="L55" s="646">
        <v>1.0905499999999999</v>
      </c>
      <c r="M55" s="652">
        <v>614.41</v>
      </c>
      <c r="N55" s="646">
        <v>2.0079500000000001</v>
      </c>
      <c r="O55" s="652">
        <v>346.4</v>
      </c>
      <c r="P55" s="626"/>
    </row>
    <row r="56" spans="1:16" ht="11.45" customHeight="1">
      <c r="A56" s="641">
        <v>42350</v>
      </c>
      <c r="B56" s="648">
        <v>3.6552750000000001</v>
      </c>
      <c r="C56" s="652">
        <v>195.06</v>
      </c>
      <c r="D56" s="646">
        <v>2.7025000000000001</v>
      </c>
      <c r="E56" s="647">
        <v>222.86</v>
      </c>
      <c r="F56" s="648">
        <v>0.56405000000000005</v>
      </c>
      <c r="G56" s="647">
        <v>511.48</v>
      </c>
      <c r="H56" s="648">
        <v>1.706375</v>
      </c>
      <c r="I56" s="652">
        <v>574.4</v>
      </c>
      <c r="J56" s="646">
        <v>4.2436249999999998</v>
      </c>
      <c r="K56" s="652">
        <v>627.09</v>
      </c>
      <c r="L56" s="646">
        <v>1.254475</v>
      </c>
      <c r="M56" s="652">
        <v>620.07000000000005</v>
      </c>
      <c r="N56" s="646">
        <v>2.6695000000000002</v>
      </c>
      <c r="O56" s="652">
        <v>333.26</v>
      </c>
      <c r="P56" s="626"/>
    </row>
    <row r="57" spans="1:16" ht="11.45" customHeight="1">
      <c r="A57" s="641">
        <v>42357</v>
      </c>
      <c r="B57" s="752">
        <v>3.6836000000000002</v>
      </c>
      <c r="C57" s="761">
        <v>189.79</v>
      </c>
      <c r="D57" s="750">
        <v>1.1844749999999999</v>
      </c>
      <c r="E57" s="751">
        <v>222.68</v>
      </c>
      <c r="F57" s="752">
        <v>0.80672500000000003</v>
      </c>
      <c r="G57" s="751">
        <v>459.49</v>
      </c>
      <c r="H57" s="752">
        <v>1.3163499999999999</v>
      </c>
      <c r="I57" s="761">
        <v>567.45000000000005</v>
      </c>
      <c r="J57" s="750">
        <v>5.115075</v>
      </c>
      <c r="K57" s="761">
        <v>626.1</v>
      </c>
      <c r="L57" s="750">
        <v>2.2900749999999999</v>
      </c>
      <c r="M57" s="761">
        <v>619.94000000000005</v>
      </c>
      <c r="N57" s="750">
        <v>2.6901250000000001</v>
      </c>
      <c r="O57" s="761">
        <v>322.12</v>
      </c>
      <c r="P57" s="626"/>
    </row>
    <row r="58" spans="1:16" ht="11.45" customHeight="1">
      <c r="A58" s="641">
        <v>42364</v>
      </c>
      <c r="B58" s="752">
        <v>3.8129749999999998</v>
      </c>
      <c r="C58" s="761">
        <v>195.18</v>
      </c>
      <c r="D58" s="750">
        <v>0.82720000000000005</v>
      </c>
      <c r="E58" s="751">
        <v>235.27</v>
      </c>
      <c r="F58" s="752">
        <v>0.68984999999999996</v>
      </c>
      <c r="G58" s="751">
        <v>488.55</v>
      </c>
      <c r="H58" s="752">
        <v>1.14445</v>
      </c>
      <c r="I58" s="761">
        <v>587.41999999999996</v>
      </c>
      <c r="J58" s="750">
        <v>4.1955</v>
      </c>
      <c r="K58" s="761">
        <v>631.79</v>
      </c>
      <c r="L58" s="750">
        <v>1.000775</v>
      </c>
      <c r="M58" s="761">
        <v>631.05999999999995</v>
      </c>
      <c r="N58" s="750">
        <v>2.4907750000000002</v>
      </c>
      <c r="O58" s="761">
        <v>322.75</v>
      </c>
      <c r="P58" s="626"/>
    </row>
    <row r="59" spans="1:16" ht="11.45" customHeight="1">
      <c r="A59" s="641">
        <v>42371</v>
      </c>
      <c r="B59" s="752">
        <v>3.0844999999999998</v>
      </c>
      <c r="C59" s="761">
        <v>210.67</v>
      </c>
      <c r="D59" s="750">
        <v>1.6490750000000001</v>
      </c>
      <c r="E59" s="751">
        <v>224.92</v>
      </c>
      <c r="F59" s="752">
        <v>0.70620000000000005</v>
      </c>
      <c r="G59" s="751">
        <v>507.47</v>
      </c>
      <c r="H59" s="752">
        <v>1.8148500000000001</v>
      </c>
      <c r="I59" s="761">
        <v>563.91999999999996</v>
      </c>
      <c r="J59" s="750">
        <v>3.1024500000000002</v>
      </c>
      <c r="K59" s="761">
        <v>631.32000000000005</v>
      </c>
      <c r="L59" s="750">
        <v>0.72687500000000005</v>
      </c>
      <c r="M59" s="761">
        <v>646.96</v>
      </c>
      <c r="N59" s="750">
        <v>1.91245</v>
      </c>
      <c r="O59" s="761">
        <v>329.31</v>
      </c>
      <c r="P59" s="626"/>
    </row>
    <row r="60" spans="1:16" ht="6" customHeight="1">
      <c r="A60" s="656"/>
      <c r="B60" s="656"/>
      <c r="C60" s="730"/>
      <c r="D60" s="658"/>
      <c r="E60" s="730"/>
      <c r="F60" s="658"/>
      <c r="G60" s="730"/>
      <c r="H60" s="658"/>
      <c r="I60" s="657"/>
      <c r="J60" s="658"/>
      <c r="K60" s="657"/>
      <c r="L60" s="658"/>
      <c r="M60" s="657"/>
      <c r="N60" s="658"/>
      <c r="O60" s="657"/>
      <c r="P60" s="626"/>
    </row>
    <row r="61" spans="1:16" ht="11.45" customHeight="1">
      <c r="A61" s="659">
        <v>2015</v>
      </c>
      <c r="B61" s="880">
        <f>SUM(B7:B59)</f>
        <v>165.62485000000001</v>
      </c>
      <c r="C61" s="731">
        <f>AVERAGE(C7:C59)</f>
        <v>281.81150943396221</v>
      </c>
      <c r="D61" s="880">
        <f>SUM(D7:D59)</f>
        <v>218.88674999999995</v>
      </c>
      <c r="E61" s="731">
        <f>AVERAGE(E7:E59)</f>
        <v>298.59716981132078</v>
      </c>
      <c r="F61" s="880">
        <f>SUM(F7:F59)</f>
        <v>31.289825</v>
      </c>
      <c r="G61" s="731">
        <f>AVERAGE(G7:G59)</f>
        <v>532.14811320754723</v>
      </c>
      <c r="H61" s="880">
        <f>SUM(H7:H59)</f>
        <v>85.176325000000006</v>
      </c>
      <c r="I61" s="731">
        <f>AVERAGE(I7:I59)</f>
        <v>595.6596226415096</v>
      </c>
      <c r="J61" s="880">
        <f>SUM(J7:J59)</f>
        <v>250.58992500000008</v>
      </c>
      <c r="K61" s="731">
        <f>AVERAGE(K7:K59)</f>
        <v>637.47811320754715</v>
      </c>
      <c r="L61" s="880">
        <f>SUM(L7:L59)</f>
        <v>59.708149999999996</v>
      </c>
      <c r="M61" s="731">
        <f>AVERAGE(M7:M59)</f>
        <v>628.10075471698121</v>
      </c>
      <c r="N61" s="880">
        <f>SUM(N7:N59)</f>
        <v>126.70309999999999</v>
      </c>
      <c r="O61" s="731">
        <f>AVERAGE(O7:O59)</f>
        <v>401.99811320754719</v>
      </c>
      <c r="P61" s="626"/>
    </row>
    <row r="62" spans="1:16" ht="11.45" customHeight="1">
      <c r="A62" s="659">
        <v>2014</v>
      </c>
      <c r="B62" s="880">
        <v>166.29965000000004</v>
      </c>
      <c r="C62" s="731">
        <v>287.85365384615392</v>
      </c>
      <c r="D62" s="880">
        <v>332.83587499999999</v>
      </c>
      <c r="E62" s="731">
        <v>293.60538461538465</v>
      </c>
      <c r="F62" s="880">
        <v>21.605274999999999</v>
      </c>
      <c r="G62" s="731">
        <v>480.09019230769229</v>
      </c>
      <c r="H62" s="880">
        <v>87.190900000000013</v>
      </c>
      <c r="I62" s="731">
        <v>540.02019230769224</v>
      </c>
      <c r="J62" s="880">
        <v>263.64179999999993</v>
      </c>
      <c r="K62" s="731">
        <v>576.5276923076924</v>
      </c>
      <c r="L62" s="880">
        <v>41.360624999999999</v>
      </c>
      <c r="M62" s="731">
        <v>591.14211538461564</v>
      </c>
      <c r="N62" s="880">
        <v>124.17927499999998</v>
      </c>
      <c r="O62" s="731">
        <v>327.85653846153849</v>
      </c>
      <c r="P62" s="626"/>
    </row>
    <row r="63" spans="1:16" ht="11.45" customHeight="1">
      <c r="A63" s="663" t="s">
        <v>653</v>
      </c>
      <c r="B63" s="734"/>
      <c r="C63" s="734"/>
      <c r="D63" s="734"/>
      <c r="E63" s="734"/>
      <c r="F63" s="734"/>
      <c r="G63" s="734"/>
      <c r="H63" s="734"/>
      <c r="I63" s="734"/>
      <c r="J63" s="734"/>
      <c r="K63" s="734"/>
      <c r="L63" s="734"/>
      <c r="M63" s="734"/>
      <c r="N63" s="734"/>
      <c r="O63" s="734"/>
      <c r="P63" s="626"/>
    </row>
    <row r="64" spans="1:16" ht="3.95" customHeight="1">
      <c r="A64" s="713"/>
      <c r="B64" s="736"/>
      <c r="C64" s="736"/>
      <c r="D64" s="876"/>
      <c r="E64" s="736"/>
      <c r="F64" s="736"/>
      <c r="G64" s="736"/>
      <c r="H64" s="876"/>
      <c r="I64" s="736"/>
      <c r="J64" s="736"/>
      <c r="K64" s="736"/>
      <c r="L64" s="736"/>
      <c r="M64" s="736"/>
      <c r="N64" s="736"/>
      <c r="O64" s="736"/>
      <c r="P64" s="626"/>
    </row>
    <row r="65" spans="1:16" ht="11.45" customHeight="1">
      <c r="A65" s="628"/>
      <c r="B65" s="629"/>
      <c r="C65" s="629"/>
      <c r="D65" s="629"/>
      <c r="E65" s="629"/>
      <c r="F65" s="629"/>
      <c r="G65" s="629"/>
      <c r="H65" s="623"/>
      <c r="I65" s="629"/>
      <c r="J65" s="629"/>
      <c r="K65" s="629"/>
      <c r="L65" s="629"/>
      <c r="M65" s="629"/>
      <c r="N65" s="629"/>
      <c r="O65" s="629"/>
      <c r="P65" s="626"/>
    </row>
    <row r="66" spans="1:16" ht="9.9499999999999993" customHeight="1">
      <c r="A66" s="673"/>
      <c r="B66" s="676"/>
      <c r="C66" s="623"/>
      <c r="D66" s="623"/>
      <c r="E66" s="623"/>
      <c r="F66" s="623"/>
      <c r="G66" s="623"/>
      <c r="H66" s="624"/>
      <c r="I66" s="623"/>
      <c r="J66" s="623"/>
      <c r="K66" s="623"/>
      <c r="L66" s="623"/>
      <c r="M66" s="623"/>
      <c r="N66" s="623"/>
      <c r="O66" s="623"/>
      <c r="P66" s="626"/>
    </row>
    <row r="67" spans="1:16">
      <c r="A67" s="626"/>
      <c r="B67" s="679"/>
      <c r="C67" s="626"/>
      <c r="D67" s="626"/>
      <c r="E67" s="626"/>
      <c r="F67" s="626"/>
      <c r="G67" s="626"/>
      <c r="H67" s="626"/>
      <c r="I67" s="626"/>
      <c r="J67" s="626"/>
      <c r="K67" s="626"/>
      <c r="L67" s="626"/>
      <c r="M67" s="626"/>
      <c r="N67" s="626"/>
      <c r="O67" s="626"/>
      <c r="P67" s="626"/>
    </row>
    <row r="68" spans="1:16">
      <c r="A68" s="626"/>
      <c r="B68" s="679"/>
      <c r="C68" s="626"/>
      <c r="D68" s="626"/>
      <c r="E68" s="626"/>
      <c r="F68" s="626"/>
      <c r="G68" s="626"/>
      <c r="H68" s="626"/>
      <c r="I68" s="626"/>
      <c r="J68" s="626"/>
      <c r="K68" s="626"/>
      <c r="L68" s="626"/>
      <c r="M68" s="626"/>
      <c r="N68" s="626"/>
      <c r="O68" s="626"/>
      <c r="P68" s="626"/>
    </row>
    <row r="69" spans="1:16">
      <c r="B69" s="682"/>
      <c r="P69" s="626"/>
    </row>
    <row r="70" spans="1:16">
      <c r="B70" s="737"/>
      <c r="P70" s="626"/>
    </row>
    <row r="71" spans="1:16">
      <c r="B71" s="737"/>
    </row>
    <row r="72" spans="1:16">
      <c r="B72" s="737"/>
    </row>
  </sheetData>
  <mergeCells count="4">
    <mergeCell ref="D4:E4"/>
    <mergeCell ref="F4:G4"/>
    <mergeCell ref="H4:I4"/>
    <mergeCell ref="L4:M4"/>
  </mergeCells>
  <pageMargins left="0.7" right="0.7" top="0.5" bottom="0.5" header="0.3" footer="0.3"/>
  <pageSetup scale="98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2"/>
  <sheetViews>
    <sheetView showGridLines="0" zoomScaleNormal="100" workbookViewId="0"/>
  </sheetViews>
  <sheetFormatPr defaultColWidth="11.7109375" defaultRowHeight="11.25"/>
  <cols>
    <col min="1" max="2" width="6" style="627" customWidth="1"/>
    <col min="3" max="14" width="6.28515625" style="627" customWidth="1"/>
    <col min="15" max="15" width="7.140625" style="627" customWidth="1"/>
    <col min="16" max="16" width="2" style="627" customWidth="1"/>
    <col min="17" max="256" width="11.7109375" style="627"/>
    <col min="257" max="258" width="6" style="627" customWidth="1"/>
    <col min="259" max="270" width="6.28515625" style="627" customWidth="1"/>
    <col min="271" max="271" width="7.140625" style="627" customWidth="1"/>
    <col min="272" max="272" width="2" style="627" customWidth="1"/>
    <col min="273" max="512" width="11.7109375" style="627"/>
    <col min="513" max="514" width="6" style="627" customWidth="1"/>
    <col min="515" max="526" width="6.28515625" style="627" customWidth="1"/>
    <col min="527" max="527" width="7.140625" style="627" customWidth="1"/>
    <col min="528" max="528" width="2" style="627" customWidth="1"/>
    <col min="529" max="768" width="11.7109375" style="627"/>
    <col min="769" max="770" width="6" style="627" customWidth="1"/>
    <col min="771" max="782" width="6.28515625" style="627" customWidth="1"/>
    <col min="783" max="783" width="7.140625" style="627" customWidth="1"/>
    <col min="784" max="784" width="2" style="627" customWidth="1"/>
    <col min="785" max="1024" width="11.7109375" style="627"/>
    <col min="1025" max="1026" width="6" style="627" customWidth="1"/>
    <col min="1027" max="1038" width="6.28515625" style="627" customWidth="1"/>
    <col min="1039" max="1039" width="7.140625" style="627" customWidth="1"/>
    <col min="1040" max="1040" width="2" style="627" customWidth="1"/>
    <col min="1041" max="1280" width="11.7109375" style="627"/>
    <col min="1281" max="1282" width="6" style="627" customWidth="1"/>
    <col min="1283" max="1294" width="6.28515625" style="627" customWidth="1"/>
    <col min="1295" max="1295" width="7.140625" style="627" customWidth="1"/>
    <col min="1296" max="1296" width="2" style="627" customWidth="1"/>
    <col min="1297" max="1536" width="11.7109375" style="627"/>
    <col min="1537" max="1538" width="6" style="627" customWidth="1"/>
    <col min="1539" max="1550" width="6.28515625" style="627" customWidth="1"/>
    <col min="1551" max="1551" width="7.140625" style="627" customWidth="1"/>
    <col min="1552" max="1552" width="2" style="627" customWidth="1"/>
    <col min="1553" max="1792" width="11.7109375" style="627"/>
    <col min="1793" max="1794" width="6" style="627" customWidth="1"/>
    <col min="1795" max="1806" width="6.28515625" style="627" customWidth="1"/>
    <col min="1807" max="1807" width="7.140625" style="627" customWidth="1"/>
    <col min="1808" max="1808" width="2" style="627" customWidth="1"/>
    <col min="1809" max="2048" width="11.7109375" style="627"/>
    <col min="2049" max="2050" width="6" style="627" customWidth="1"/>
    <col min="2051" max="2062" width="6.28515625" style="627" customWidth="1"/>
    <col min="2063" max="2063" width="7.140625" style="627" customWidth="1"/>
    <col min="2064" max="2064" width="2" style="627" customWidth="1"/>
    <col min="2065" max="2304" width="11.7109375" style="627"/>
    <col min="2305" max="2306" width="6" style="627" customWidth="1"/>
    <col min="2307" max="2318" width="6.28515625" style="627" customWidth="1"/>
    <col min="2319" max="2319" width="7.140625" style="627" customWidth="1"/>
    <col min="2320" max="2320" width="2" style="627" customWidth="1"/>
    <col min="2321" max="2560" width="11.7109375" style="627"/>
    <col min="2561" max="2562" width="6" style="627" customWidth="1"/>
    <col min="2563" max="2574" width="6.28515625" style="627" customWidth="1"/>
    <col min="2575" max="2575" width="7.140625" style="627" customWidth="1"/>
    <col min="2576" max="2576" width="2" style="627" customWidth="1"/>
    <col min="2577" max="2816" width="11.7109375" style="627"/>
    <col min="2817" max="2818" width="6" style="627" customWidth="1"/>
    <col min="2819" max="2830" width="6.28515625" style="627" customWidth="1"/>
    <col min="2831" max="2831" width="7.140625" style="627" customWidth="1"/>
    <col min="2832" max="2832" width="2" style="627" customWidth="1"/>
    <col min="2833" max="3072" width="11.7109375" style="627"/>
    <col min="3073" max="3074" width="6" style="627" customWidth="1"/>
    <col min="3075" max="3086" width="6.28515625" style="627" customWidth="1"/>
    <col min="3087" max="3087" width="7.140625" style="627" customWidth="1"/>
    <col min="3088" max="3088" width="2" style="627" customWidth="1"/>
    <col min="3089" max="3328" width="11.7109375" style="627"/>
    <col min="3329" max="3330" width="6" style="627" customWidth="1"/>
    <col min="3331" max="3342" width="6.28515625" style="627" customWidth="1"/>
    <col min="3343" max="3343" width="7.140625" style="627" customWidth="1"/>
    <col min="3344" max="3344" width="2" style="627" customWidth="1"/>
    <col min="3345" max="3584" width="11.7109375" style="627"/>
    <col min="3585" max="3586" width="6" style="627" customWidth="1"/>
    <col min="3587" max="3598" width="6.28515625" style="627" customWidth="1"/>
    <col min="3599" max="3599" width="7.140625" style="627" customWidth="1"/>
    <col min="3600" max="3600" width="2" style="627" customWidth="1"/>
    <col min="3601" max="3840" width="11.7109375" style="627"/>
    <col min="3841" max="3842" width="6" style="627" customWidth="1"/>
    <col min="3843" max="3854" width="6.28515625" style="627" customWidth="1"/>
    <col min="3855" max="3855" width="7.140625" style="627" customWidth="1"/>
    <col min="3856" max="3856" width="2" style="627" customWidth="1"/>
    <col min="3857" max="4096" width="11.7109375" style="627"/>
    <col min="4097" max="4098" width="6" style="627" customWidth="1"/>
    <col min="4099" max="4110" width="6.28515625" style="627" customWidth="1"/>
    <col min="4111" max="4111" width="7.140625" style="627" customWidth="1"/>
    <col min="4112" max="4112" width="2" style="627" customWidth="1"/>
    <col min="4113" max="4352" width="11.7109375" style="627"/>
    <col min="4353" max="4354" width="6" style="627" customWidth="1"/>
    <col min="4355" max="4366" width="6.28515625" style="627" customWidth="1"/>
    <col min="4367" max="4367" width="7.140625" style="627" customWidth="1"/>
    <col min="4368" max="4368" width="2" style="627" customWidth="1"/>
    <col min="4369" max="4608" width="11.7109375" style="627"/>
    <col min="4609" max="4610" width="6" style="627" customWidth="1"/>
    <col min="4611" max="4622" width="6.28515625" style="627" customWidth="1"/>
    <col min="4623" max="4623" width="7.140625" style="627" customWidth="1"/>
    <col min="4624" max="4624" width="2" style="627" customWidth="1"/>
    <col min="4625" max="4864" width="11.7109375" style="627"/>
    <col min="4865" max="4866" width="6" style="627" customWidth="1"/>
    <col min="4867" max="4878" width="6.28515625" style="627" customWidth="1"/>
    <col min="4879" max="4879" width="7.140625" style="627" customWidth="1"/>
    <col min="4880" max="4880" width="2" style="627" customWidth="1"/>
    <col min="4881" max="5120" width="11.7109375" style="627"/>
    <col min="5121" max="5122" width="6" style="627" customWidth="1"/>
    <col min="5123" max="5134" width="6.28515625" style="627" customWidth="1"/>
    <col min="5135" max="5135" width="7.140625" style="627" customWidth="1"/>
    <col min="5136" max="5136" width="2" style="627" customWidth="1"/>
    <col min="5137" max="5376" width="11.7109375" style="627"/>
    <col min="5377" max="5378" width="6" style="627" customWidth="1"/>
    <col min="5379" max="5390" width="6.28515625" style="627" customWidth="1"/>
    <col min="5391" max="5391" width="7.140625" style="627" customWidth="1"/>
    <col min="5392" max="5392" width="2" style="627" customWidth="1"/>
    <col min="5393" max="5632" width="11.7109375" style="627"/>
    <col min="5633" max="5634" width="6" style="627" customWidth="1"/>
    <col min="5635" max="5646" width="6.28515625" style="627" customWidth="1"/>
    <col min="5647" max="5647" width="7.140625" style="627" customWidth="1"/>
    <col min="5648" max="5648" width="2" style="627" customWidth="1"/>
    <col min="5649" max="5888" width="11.7109375" style="627"/>
    <col min="5889" max="5890" width="6" style="627" customWidth="1"/>
    <col min="5891" max="5902" width="6.28515625" style="627" customWidth="1"/>
    <col min="5903" max="5903" width="7.140625" style="627" customWidth="1"/>
    <col min="5904" max="5904" width="2" style="627" customWidth="1"/>
    <col min="5905" max="6144" width="11.7109375" style="627"/>
    <col min="6145" max="6146" width="6" style="627" customWidth="1"/>
    <col min="6147" max="6158" width="6.28515625" style="627" customWidth="1"/>
    <col min="6159" max="6159" width="7.140625" style="627" customWidth="1"/>
    <col min="6160" max="6160" width="2" style="627" customWidth="1"/>
    <col min="6161" max="6400" width="11.7109375" style="627"/>
    <col min="6401" max="6402" width="6" style="627" customWidth="1"/>
    <col min="6403" max="6414" width="6.28515625" style="627" customWidth="1"/>
    <col min="6415" max="6415" width="7.140625" style="627" customWidth="1"/>
    <col min="6416" max="6416" width="2" style="627" customWidth="1"/>
    <col min="6417" max="6656" width="11.7109375" style="627"/>
    <col min="6657" max="6658" width="6" style="627" customWidth="1"/>
    <col min="6659" max="6670" width="6.28515625" style="627" customWidth="1"/>
    <col min="6671" max="6671" width="7.140625" style="627" customWidth="1"/>
    <col min="6672" max="6672" width="2" style="627" customWidth="1"/>
    <col min="6673" max="6912" width="11.7109375" style="627"/>
    <col min="6913" max="6914" width="6" style="627" customWidth="1"/>
    <col min="6915" max="6926" width="6.28515625" style="627" customWidth="1"/>
    <col min="6927" max="6927" width="7.140625" style="627" customWidth="1"/>
    <col min="6928" max="6928" width="2" style="627" customWidth="1"/>
    <col min="6929" max="7168" width="11.7109375" style="627"/>
    <col min="7169" max="7170" width="6" style="627" customWidth="1"/>
    <col min="7171" max="7182" width="6.28515625" style="627" customWidth="1"/>
    <col min="7183" max="7183" width="7.140625" style="627" customWidth="1"/>
    <col min="7184" max="7184" width="2" style="627" customWidth="1"/>
    <col min="7185" max="7424" width="11.7109375" style="627"/>
    <col min="7425" max="7426" width="6" style="627" customWidth="1"/>
    <col min="7427" max="7438" width="6.28515625" style="627" customWidth="1"/>
    <col min="7439" max="7439" width="7.140625" style="627" customWidth="1"/>
    <col min="7440" max="7440" width="2" style="627" customWidth="1"/>
    <col min="7441" max="7680" width="11.7109375" style="627"/>
    <col min="7681" max="7682" width="6" style="627" customWidth="1"/>
    <col min="7683" max="7694" width="6.28515625" style="627" customWidth="1"/>
    <col min="7695" max="7695" width="7.140625" style="627" customWidth="1"/>
    <col min="7696" max="7696" width="2" style="627" customWidth="1"/>
    <col min="7697" max="7936" width="11.7109375" style="627"/>
    <col min="7937" max="7938" width="6" style="627" customWidth="1"/>
    <col min="7939" max="7950" width="6.28515625" style="627" customWidth="1"/>
    <col min="7951" max="7951" width="7.140625" style="627" customWidth="1"/>
    <col min="7952" max="7952" width="2" style="627" customWidth="1"/>
    <col min="7953" max="8192" width="11.7109375" style="627"/>
    <col min="8193" max="8194" width="6" style="627" customWidth="1"/>
    <col min="8195" max="8206" width="6.28515625" style="627" customWidth="1"/>
    <col min="8207" max="8207" width="7.140625" style="627" customWidth="1"/>
    <col min="8208" max="8208" width="2" style="627" customWidth="1"/>
    <col min="8209" max="8448" width="11.7109375" style="627"/>
    <col min="8449" max="8450" width="6" style="627" customWidth="1"/>
    <col min="8451" max="8462" width="6.28515625" style="627" customWidth="1"/>
    <col min="8463" max="8463" width="7.140625" style="627" customWidth="1"/>
    <col min="8464" max="8464" width="2" style="627" customWidth="1"/>
    <col min="8465" max="8704" width="11.7109375" style="627"/>
    <col min="8705" max="8706" width="6" style="627" customWidth="1"/>
    <col min="8707" max="8718" width="6.28515625" style="627" customWidth="1"/>
    <col min="8719" max="8719" width="7.140625" style="627" customWidth="1"/>
    <col min="8720" max="8720" width="2" style="627" customWidth="1"/>
    <col min="8721" max="8960" width="11.7109375" style="627"/>
    <col min="8961" max="8962" width="6" style="627" customWidth="1"/>
    <col min="8963" max="8974" width="6.28515625" style="627" customWidth="1"/>
    <col min="8975" max="8975" width="7.140625" style="627" customWidth="1"/>
    <col min="8976" max="8976" width="2" style="627" customWidth="1"/>
    <col min="8977" max="9216" width="11.7109375" style="627"/>
    <col min="9217" max="9218" width="6" style="627" customWidth="1"/>
    <col min="9219" max="9230" width="6.28515625" style="627" customWidth="1"/>
    <col min="9231" max="9231" width="7.140625" style="627" customWidth="1"/>
    <col min="9232" max="9232" width="2" style="627" customWidth="1"/>
    <col min="9233" max="9472" width="11.7109375" style="627"/>
    <col min="9473" max="9474" width="6" style="627" customWidth="1"/>
    <col min="9475" max="9486" width="6.28515625" style="627" customWidth="1"/>
    <col min="9487" max="9487" width="7.140625" style="627" customWidth="1"/>
    <col min="9488" max="9488" width="2" style="627" customWidth="1"/>
    <col min="9489" max="9728" width="11.7109375" style="627"/>
    <col min="9729" max="9730" width="6" style="627" customWidth="1"/>
    <col min="9731" max="9742" width="6.28515625" style="627" customWidth="1"/>
    <col min="9743" max="9743" width="7.140625" style="627" customWidth="1"/>
    <col min="9744" max="9744" width="2" style="627" customWidth="1"/>
    <col min="9745" max="9984" width="11.7109375" style="627"/>
    <col min="9985" max="9986" width="6" style="627" customWidth="1"/>
    <col min="9987" max="9998" width="6.28515625" style="627" customWidth="1"/>
    <col min="9999" max="9999" width="7.140625" style="627" customWidth="1"/>
    <col min="10000" max="10000" width="2" style="627" customWidth="1"/>
    <col min="10001" max="10240" width="11.7109375" style="627"/>
    <col min="10241" max="10242" width="6" style="627" customWidth="1"/>
    <col min="10243" max="10254" width="6.28515625" style="627" customWidth="1"/>
    <col min="10255" max="10255" width="7.140625" style="627" customWidth="1"/>
    <col min="10256" max="10256" width="2" style="627" customWidth="1"/>
    <col min="10257" max="10496" width="11.7109375" style="627"/>
    <col min="10497" max="10498" width="6" style="627" customWidth="1"/>
    <col min="10499" max="10510" width="6.28515625" style="627" customWidth="1"/>
    <col min="10511" max="10511" width="7.140625" style="627" customWidth="1"/>
    <col min="10512" max="10512" width="2" style="627" customWidth="1"/>
    <col min="10513" max="10752" width="11.7109375" style="627"/>
    <col min="10753" max="10754" width="6" style="627" customWidth="1"/>
    <col min="10755" max="10766" width="6.28515625" style="627" customWidth="1"/>
    <col min="10767" max="10767" width="7.140625" style="627" customWidth="1"/>
    <col min="10768" max="10768" width="2" style="627" customWidth="1"/>
    <col min="10769" max="11008" width="11.7109375" style="627"/>
    <col min="11009" max="11010" width="6" style="627" customWidth="1"/>
    <col min="11011" max="11022" width="6.28515625" style="627" customWidth="1"/>
    <col min="11023" max="11023" width="7.140625" style="627" customWidth="1"/>
    <col min="11024" max="11024" width="2" style="627" customWidth="1"/>
    <col min="11025" max="11264" width="11.7109375" style="627"/>
    <col min="11265" max="11266" width="6" style="627" customWidth="1"/>
    <col min="11267" max="11278" width="6.28515625" style="627" customWidth="1"/>
    <col min="11279" max="11279" width="7.140625" style="627" customWidth="1"/>
    <col min="11280" max="11280" width="2" style="627" customWidth="1"/>
    <col min="11281" max="11520" width="11.7109375" style="627"/>
    <col min="11521" max="11522" width="6" style="627" customWidth="1"/>
    <col min="11523" max="11534" width="6.28515625" style="627" customWidth="1"/>
    <col min="11535" max="11535" width="7.140625" style="627" customWidth="1"/>
    <col min="11536" max="11536" width="2" style="627" customWidth="1"/>
    <col min="11537" max="11776" width="11.7109375" style="627"/>
    <col min="11777" max="11778" width="6" style="627" customWidth="1"/>
    <col min="11779" max="11790" width="6.28515625" style="627" customWidth="1"/>
    <col min="11791" max="11791" width="7.140625" style="627" customWidth="1"/>
    <col min="11792" max="11792" width="2" style="627" customWidth="1"/>
    <col min="11793" max="12032" width="11.7109375" style="627"/>
    <col min="12033" max="12034" width="6" style="627" customWidth="1"/>
    <col min="12035" max="12046" width="6.28515625" style="627" customWidth="1"/>
    <col min="12047" max="12047" width="7.140625" style="627" customWidth="1"/>
    <col min="12048" max="12048" width="2" style="627" customWidth="1"/>
    <col min="12049" max="12288" width="11.7109375" style="627"/>
    <col min="12289" max="12290" width="6" style="627" customWidth="1"/>
    <col min="12291" max="12302" width="6.28515625" style="627" customWidth="1"/>
    <col min="12303" max="12303" width="7.140625" style="627" customWidth="1"/>
    <col min="12304" max="12304" width="2" style="627" customWidth="1"/>
    <col min="12305" max="12544" width="11.7109375" style="627"/>
    <col min="12545" max="12546" width="6" style="627" customWidth="1"/>
    <col min="12547" max="12558" width="6.28515625" style="627" customWidth="1"/>
    <col min="12559" max="12559" width="7.140625" style="627" customWidth="1"/>
    <col min="12560" max="12560" width="2" style="627" customWidth="1"/>
    <col min="12561" max="12800" width="11.7109375" style="627"/>
    <col min="12801" max="12802" width="6" style="627" customWidth="1"/>
    <col min="12803" max="12814" width="6.28515625" style="627" customWidth="1"/>
    <col min="12815" max="12815" width="7.140625" style="627" customWidth="1"/>
    <col min="12816" max="12816" width="2" style="627" customWidth="1"/>
    <col min="12817" max="13056" width="11.7109375" style="627"/>
    <col min="13057" max="13058" width="6" style="627" customWidth="1"/>
    <col min="13059" max="13070" width="6.28515625" style="627" customWidth="1"/>
    <col min="13071" max="13071" width="7.140625" style="627" customWidth="1"/>
    <col min="13072" max="13072" width="2" style="627" customWidth="1"/>
    <col min="13073" max="13312" width="11.7109375" style="627"/>
    <col min="13313" max="13314" width="6" style="627" customWidth="1"/>
    <col min="13315" max="13326" width="6.28515625" style="627" customWidth="1"/>
    <col min="13327" max="13327" width="7.140625" style="627" customWidth="1"/>
    <col min="13328" max="13328" width="2" style="627" customWidth="1"/>
    <col min="13329" max="13568" width="11.7109375" style="627"/>
    <col min="13569" max="13570" width="6" style="627" customWidth="1"/>
    <col min="13571" max="13582" width="6.28515625" style="627" customWidth="1"/>
    <col min="13583" max="13583" width="7.140625" style="627" customWidth="1"/>
    <col min="13584" max="13584" width="2" style="627" customWidth="1"/>
    <col min="13585" max="13824" width="11.7109375" style="627"/>
    <col min="13825" max="13826" width="6" style="627" customWidth="1"/>
    <col min="13827" max="13838" width="6.28515625" style="627" customWidth="1"/>
    <col min="13839" max="13839" width="7.140625" style="627" customWidth="1"/>
    <col min="13840" max="13840" width="2" style="627" customWidth="1"/>
    <col min="13841" max="14080" width="11.7109375" style="627"/>
    <col min="14081" max="14082" width="6" style="627" customWidth="1"/>
    <col min="14083" max="14094" width="6.28515625" style="627" customWidth="1"/>
    <col min="14095" max="14095" width="7.140625" style="627" customWidth="1"/>
    <col min="14096" max="14096" width="2" style="627" customWidth="1"/>
    <col min="14097" max="14336" width="11.7109375" style="627"/>
    <col min="14337" max="14338" width="6" style="627" customWidth="1"/>
    <col min="14339" max="14350" width="6.28515625" style="627" customWidth="1"/>
    <col min="14351" max="14351" width="7.140625" style="627" customWidth="1"/>
    <col min="14352" max="14352" width="2" style="627" customWidth="1"/>
    <col min="14353" max="14592" width="11.7109375" style="627"/>
    <col min="14593" max="14594" width="6" style="627" customWidth="1"/>
    <col min="14595" max="14606" width="6.28515625" style="627" customWidth="1"/>
    <col min="14607" max="14607" width="7.140625" style="627" customWidth="1"/>
    <col min="14608" max="14608" width="2" style="627" customWidth="1"/>
    <col min="14609" max="14848" width="11.7109375" style="627"/>
    <col min="14849" max="14850" width="6" style="627" customWidth="1"/>
    <col min="14851" max="14862" width="6.28515625" style="627" customWidth="1"/>
    <col min="14863" max="14863" width="7.140625" style="627" customWidth="1"/>
    <col min="14864" max="14864" width="2" style="627" customWidth="1"/>
    <col min="14865" max="15104" width="11.7109375" style="627"/>
    <col min="15105" max="15106" width="6" style="627" customWidth="1"/>
    <col min="15107" max="15118" width="6.28515625" style="627" customWidth="1"/>
    <col min="15119" max="15119" width="7.140625" style="627" customWidth="1"/>
    <col min="15120" max="15120" width="2" style="627" customWidth="1"/>
    <col min="15121" max="15360" width="11.7109375" style="627"/>
    <col min="15361" max="15362" width="6" style="627" customWidth="1"/>
    <col min="15363" max="15374" width="6.28515625" style="627" customWidth="1"/>
    <col min="15375" max="15375" width="7.140625" style="627" customWidth="1"/>
    <col min="15376" max="15376" width="2" style="627" customWidth="1"/>
    <col min="15377" max="15616" width="11.7109375" style="627"/>
    <col min="15617" max="15618" width="6" style="627" customWidth="1"/>
    <col min="15619" max="15630" width="6.28515625" style="627" customWidth="1"/>
    <col min="15631" max="15631" width="7.140625" style="627" customWidth="1"/>
    <col min="15632" max="15632" width="2" style="627" customWidth="1"/>
    <col min="15633" max="15872" width="11.7109375" style="627"/>
    <col min="15873" max="15874" width="6" style="627" customWidth="1"/>
    <col min="15875" max="15886" width="6.28515625" style="627" customWidth="1"/>
    <col min="15887" max="15887" width="7.140625" style="627" customWidth="1"/>
    <col min="15888" max="15888" width="2" style="627" customWidth="1"/>
    <col min="15889" max="16128" width="11.7109375" style="627"/>
    <col min="16129" max="16130" width="6" style="627" customWidth="1"/>
    <col min="16131" max="16142" width="6.28515625" style="627" customWidth="1"/>
    <col min="16143" max="16143" width="7.140625" style="627" customWidth="1"/>
    <col min="16144" max="16144" width="2" style="627" customWidth="1"/>
    <col min="16145" max="16384" width="11.7109375" style="627"/>
  </cols>
  <sheetData>
    <row r="1" spans="1:17" ht="18">
      <c r="A1" s="621" t="s">
        <v>459</v>
      </c>
      <c r="B1" s="623"/>
      <c r="C1" s="623"/>
      <c r="D1" s="623"/>
      <c r="E1" s="623"/>
      <c r="F1" s="623"/>
      <c r="G1" s="623"/>
      <c r="H1" s="623"/>
      <c r="I1" s="623"/>
      <c r="J1" s="623"/>
      <c r="K1" s="623"/>
      <c r="L1" s="623"/>
      <c r="M1" s="623"/>
      <c r="N1" s="623"/>
      <c r="P1" s="626"/>
    </row>
    <row r="2" spans="1:17" ht="15.75">
      <c r="A2" s="628" t="s">
        <v>654</v>
      </c>
      <c r="B2" s="623"/>
      <c r="C2" s="623"/>
      <c r="D2" s="623"/>
      <c r="E2" s="623"/>
      <c r="F2" s="623"/>
      <c r="G2" s="623"/>
      <c r="H2" s="623"/>
      <c r="I2" s="623"/>
      <c r="J2" s="623"/>
      <c r="K2" s="623"/>
      <c r="L2" s="623"/>
      <c r="M2" s="623"/>
      <c r="N2" s="623"/>
      <c r="P2" s="626"/>
    </row>
    <row r="3" spans="1:17" ht="13.5" customHeight="1">
      <c r="A3" s="631">
        <v>2015</v>
      </c>
      <c r="B3" s="811" t="s">
        <v>461</v>
      </c>
      <c r="C3" s="697"/>
      <c r="D3" s="697"/>
      <c r="E3" s="697"/>
      <c r="F3" s="697"/>
      <c r="G3" s="697"/>
      <c r="H3" s="697"/>
      <c r="I3" s="697"/>
      <c r="J3" s="697"/>
      <c r="K3" s="697"/>
      <c r="L3" s="697"/>
      <c r="M3" s="697"/>
      <c r="N3" s="698"/>
      <c r="O3" s="698"/>
      <c r="P3" s="626"/>
    </row>
    <row r="4" spans="1:17" ht="11.45" customHeight="1">
      <c r="A4" s="632" t="s">
        <v>422</v>
      </c>
      <c r="B4" s="634" t="s">
        <v>655</v>
      </c>
      <c r="C4" s="634"/>
      <c r="D4" s="1886" t="s">
        <v>656</v>
      </c>
      <c r="E4" s="1892"/>
      <c r="F4" s="1886" t="s">
        <v>657</v>
      </c>
      <c r="G4" s="1886"/>
      <c r="H4" s="1886" t="s">
        <v>658</v>
      </c>
      <c r="I4" s="1892"/>
      <c r="J4" s="1886" t="s">
        <v>659</v>
      </c>
      <c r="K4" s="1892"/>
      <c r="L4" s="634" t="s">
        <v>660</v>
      </c>
      <c r="M4" s="881"/>
      <c r="N4" s="1893" t="s">
        <v>661</v>
      </c>
      <c r="O4" s="1892"/>
      <c r="P4" s="831"/>
      <c r="Q4" s="827"/>
    </row>
    <row r="5" spans="1:17" ht="11.45" customHeight="1">
      <c r="A5" s="635" t="s">
        <v>428</v>
      </c>
      <c r="B5" s="637" t="s">
        <v>472</v>
      </c>
      <c r="C5" s="638" t="s">
        <v>230</v>
      </c>
      <c r="D5" s="638" t="s">
        <v>472</v>
      </c>
      <c r="E5" s="638" t="s">
        <v>230</v>
      </c>
      <c r="F5" s="638" t="s">
        <v>472</v>
      </c>
      <c r="G5" s="638" t="s">
        <v>230</v>
      </c>
      <c r="H5" s="638" t="s">
        <v>472</v>
      </c>
      <c r="I5" s="638" t="s">
        <v>230</v>
      </c>
      <c r="J5" s="638" t="s">
        <v>472</v>
      </c>
      <c r="K5" s="638" t="s">
        <v>230</v>
      </c>
      <c r="L5" s="638" t="s">
        <v>472</v>
      </c>
      <c r="M5" s="638" t="s">
        <v>230</v>
      </c>
      <c r="N5" s="638" t="s">
        <v>472</v>
      </c>
      <c r="O5" s="638" t="s">
        <v>230</v>
      </c>
      <c r="P5" s="830"/>
      <c r="Q5" s="827"/>
    </row>
    <row r="6" spans="1:17" ht="6" customHeight="1">
      <c r="A6" s="639"/>
      <c r="B6" s="640"/>
      <c r="C6" s="640"/>
      <c r="D6" s="725"/>
      <c r="E6" s="725"/>
      <c r="F6" s="725"/>
      <c r="G6" s="725"/>
      <c r="H6" s="725"/>
      <c r="I6" s="725"/>
      <c r="J6" s="725"/>
      <c r="K6" s="725"/>
      <c r="L6" s="725"/>
      <c r="M6" s="725"/>
      <c r="N6" s="640"/>
      <c r="O6" s="640"/>
      <c r="P6" s="626"/>
    </row>
    <row r="7" spans="1:17" ht="11.45" customHeight="1">
      <c r="A7" s="641">
        <v>42007</v>
      </c>
      <c r="B7" s="643">
        <v>1.0275000000000001</v>
      </c>
      <c r="C7" s="644">
        <v>426</v>
      </c>
      <c r="D7" s="643">
        <v>2.5097999999999998</v>
      </c>
      <c r="E7" s="644">
        <v>393.47</v>
      </c>
      <c r="F7" s="643">
        <v>1.5418000000000001</v>
      </c>
      <c r="G7" s="644">
        <v>385.49</v>
      </c>
      <c r="H7" s="643">
        <v>1.3263750000000001</v>
      </c>
      <c r="I7" s="644">
        <v>337.6</v>
      </c>
      <c r="J7" s="643">
        <v>2.5478999999999998</v>
      </c>
      <c r="K7" s="644">
        <v>295.62</v>
      </c>
      <c r="L7" s="643">
        <v>0.46539999999999998</v>
      </c>
      <c r="M7" s="644">
        <v>296.31</v>
      </c>
      <c r="N7" s="643">
        <v>1.3481000000000001</v>
      </c>
      <c r="O7" s="644">
        <v>307.56</v>
      </c>
      <c r="P7" s="626"/>
    </row>
    <row r="8" spans="1:17" ht="11.45" customHeight="1">
      <c r="A8" s="641">
        <v>42014</v>
      </c>
      <c r="B8" s="648">
        <v>0.45507500000000001</v>
      </c>
      <c r="C8" s="652">
        <v>382.81</v>
      </c>
      <c r="D8" s="646">
        <v>4.7324999999999999</v>
      </c>
      <c r="E8" s="647">
        <v>390.75</v>
      </c>
      <c r="F8" s="648">
        <v>3.9718</v>
      </c>
      <c r="G8" s="647">
        <v>384.51</v>
      </c>
      <c r="H8" s="648">
        <v>1.392725</v>
      </c>
      <c r="I8" s="652">
        <v>353.37</v>
      </c>
      <c r="J8" s="646">
        <v>3.2766999999999999</v>
      </c>
      <c r="K8" s="652">
        <v>299.20999999999998</v>
      </c>
      <c r="L8" s="646">
        <v>0.34799999999999998</v>
      </c>
      <c r="M8" s="652">
        <v>288.60000000000002</v>
      </c>
      <c r="N8" s="646">
        <v>4.4113249999999997</v>
      </c>
      <c r="O8" s="652">
        <v>294.27</v>
      </c>
      <c r="P8" s="626"/>
    </row>
    <row r="9" spans="1:17" ht="11.45" customHeight="1">
      <c r="A9" s="641">
        <v>42021</v>
      </c>
      <c r="B9" s="648">
        <v>0.16647500000000001</v>
      </c>
      <c r="C9" s="652">
        <v>392.97</v>
      </c>
      <c r="D9" s="646">
        <v>4.4086999999999996</v>
      </c>
      <c r="E9" s="647">
        <v>386.98</v>
      </c>
      <c r="F9" s="648">
        <v>1.7108000000000001</v>
      </c>
      <c r="G9" s="647">
        <v>393.53</v>
      </c>
      <c r="H9" s="648">
        <v>1.39985</v>
      </c>
      <c r="I9" s="652">
        <v>378.7</v>
      </c>
      <c r="J9" s="646">
        <v>1.810025</v>
      </c>
      <c r="K9" s="652">
        <v>295.68</v>
      </c>
      <c r="L9" s="646">
        <v>0.456125</v>
      </c>
      <c r="M9" s="652">
        <v>300.54000000000002</v>
      </c>
      <c r="N9" s="646">
        <v>2.863</v>
      </c>
      <c r="O9" s="652">
        <v>305.07</v>
      </c>
      <c r="P9" s="626"/>
    </row>
    <row r="10" spans="1:17" ht="11.45" customHeight="1">
      <c r="A10" s="641">
        <v>42028</v>
      </c>
      <c r="B10" s="868">
        <v>0.20952499999999999</v>
      </c>
      <c r="C10" s="728">
        <v>392.39</v>
      </c>
      <c r="D10" s="868">
        <v>4.0430999999999999</v>
      </c>
      <c r="E10" s="728">
        <v>388.94</v>
      </c>
      <c r="F10" s="868">
        <v>1.163</v>
      </c>
      <c r="G10" s="728">
        <v>390.67</v>
      </c>
      <c r="H10" s="868">
        <v>0.44442500000000001</v>
      </c>
      <c r="I10" s="728">
        <v>387.62</v>
      </c>
      <c r="J10" s="868">
        <v>2.57</v>
      </c>
      <c r="K10" s="728">
        <v>296.93</v>
      </c>
      <c r="L10" s="868"/>
      <c r="M10" s="728"/>
      <c r="N10" s="868">
        <v>4.2243500000000003</v>
      </c>
      <c r="O10" s="728">
        <v>290.05</v>
      </c>
      <c r="P10" s="626"/>
    </row>
    <row r="11" spans="1:17" ht="11.45" customHeight="1">
      <c r="A11" s="641">
        <v>42035</v>
      </c>
      <c r="B11" s="646">
        <v>0.86465000000000003</v>
      </c>
      <c r="C11" s="652">
        <v>393.33</v>
      </c>
      <c r="D11" s="646">
        <v>4.5031499999999998</v>
      </c>
      <c r="E11" s="652">
        <v>365.98</v>
      </c>
      <c r="F11" s="646">
        <v>2.7346750000000002</v>
      </c>
      <c r="G11" s="652">
        <v>364.89</v>
      </c>
      <c r="H11" s="646">
        <v>1.2370749999999999</v>
      </c>
      <c r="I11" s="652">
        <v>348.04</v>
      </c>
      <c r="J11" s="646">
        <v>2.055625</v>
      </c>
      <c r="K11" s="652">
        <v>296.76</v>
      </c>
      <c r="L11" s="646">
        <v>0.44742500000000002</v>
      </c>
      <c r="M11" s="652">
        <v>274.11</v>
      </c>
      <c r="N11" s="646">
        <v>2.7278500000000001</v>
      </c>
      <c r="O11" s="652">
        <v>283.13</v>
      </c>
      <c r="P11" s="626"/>
    </row>
    <row r="12" spans="1:17" ht="11.45" customHeight="1">
      <c r="A12" s="641">
        <v>42042</v>
      </c>
      <c r="B12" s="648"/>
      <c r="C12" s="652"/>
      <c r="D12" s="646">
        <v>3.9743499999999998</v>
      </c>
      <c r="E12" s="647">
        <v>360.17</v>
      </c>
      <c r="F12" s="648">
        <v>3.9293499999999999</v>
      </c>
      <c r="G12" s="647">
        <v>356.11</v>
      </c>
      <c r="H12" s="648">
        <v>1.4095249999999999</v>
      </c>
      <c r="I12" s="652">
        <v>335.15</v>
      </c>
      <c r="J12" s="646">
        <v>1.7752749999999999</v>
      </c>
      <c r="K12" s="652">
        <v>293.51</v>
      </c>
      <c r="L12" s="646"/>
      <c r="M12" s="652"/>
      <c r="N12" s="646">
        <v>2.91595</v>
      </c>
      <c r="O12" s="652">
        <v>280.52</v>
      </c>
      <c r="P12" s="626"/>
    </row>
    <row r="13" spans="1:17" ht="11.45" customHeight="1">
      <c r="A13" s="641">
        <v>42049</v>
      </c>
      <c r="B13" s="648">
        <v>0.50207500000000005</v>
      </c>
      <c r="C13" s="652">
        <v>369.89</v>
      </c>
      <c r="D13" s="646">
        <v>3.1664249999999998</v>
      </c>
      <c r="E13" s="647">
        <v>356.01</v>
      </c>
      <c r="F13" s="648">
        <v>1.65645</v>
      </c>
      <c r="G13" s="647">
        <v>370.27</v>
      </c>
      <c r="H13" s="648">
        <v>1.229225</v>
      </c>
      <c r="I13" s="652">
        <v>322.79000000000002</v>
      </c>
      <c r="J13" s="646">
        <v>3.75535</v>
      </c>
      <c r="K13" s="652">
        <v>296.31</v>
      </c>
      <c r="L13" s="646">
        <v>0.68857500000000005</v>
      </c>
      <c r="M13" s="652">
        <v>271.68</v>
      </c>
      <c r="N13" s="646">
        <v>2.5515500000000002</v>
      </c>
      <c r="O13" s="652">
        <v>283.69</v>
      </c>
      <c r="P13" s="626"/>
    </row>
    <row r="14" spans="1:17" ht="11.45" customHeight="1">
      <c r="A14" s="641">
        <v>42056</v>
      </c>
      <c r="B14" s="868">
        <v>0.76990000000000003</v>
      </c>
      <c r="C14" s="728">
        <v>382.3</v>
      </c>
      <c r="D14" s="868">
        <v>2.5774499999999998</v>
      </c>
      <c r="E14" s="728">
        <v>358.88</v>
      </c>
      <c r="F14" s="868">
        <v>2.1049500000000001</v>
      </c>
      <c r="G14" s="728">
        <v>361.37</v>
      </c>
      <c r="H14" s="868">
        <v>1.5700750000000001</v>
      </c>
      <c r="I14" s="728">
        <v>331.26</v>
      </c>
      <c r="J14" s="868">
        <v>1.9337500000000001</v>
      </c>
      <c r="K14" s="728">
        <v>282.2</v>
      </c>
      <c r="L14" s="868">
        <v>0.27775</v>
      </c>
      <c r="M14" s="728">
        <v>281.61</v>
      </c>
      <c r="N14" s="868">
        <v>2.5775000000000001</v>
      </c>
      <c r="O14" s="728">
        <v>282.16000000000003</v>
      </c>
      <c r="P14" s="626"/>
    </row>
    <row r="15" spans="1:17" ht="11.45" customHeight="1">
      <c r="A15" s="641">
        <v>42063</v>
      </c>
      <c r="B15" s="646">
        <v>0.59665000000000001</v>
      </c>
      <c r="C15" s="652">
        <v>359.47</v>
      </c>
      <c r="D15" s="646">
        <v>3.2733750000000001</v>
      </c>
      <c r="E15" s="652">
        <v>356.81</v>
      </c>
      <c r="F15" s="646">
        <v>1.78355</v>
      </c>
      <c r="G15" s="652">
        <v>359.98</v>
      </c>
      <c r="H15" s="646">
        <v>0.39657500000000001</v>
      </c>
      <c r="I15" s="652">
        <v>363.61</v>
      </c>
      <c r="J15" s="646">
        <v>1.6785000000000001</v>
      </c>
      <c r="K15" s="652">
        <v>280.2</v>
      </c>
      <c r="L15" s="646">
        <v>0.26390000000000002</v>
      </c>
      <c r="M15" s="652">
        <v>284.3</v>
      </c>
      <c r="N15" s="646">
        <v>1.861575</v>
      </c>
      <c r="O15" s="652">
        <v>292.58999999999997</v>
      </c>
      <c r="P15" s="626"/>
    </row>
    <row r="16" spans="1:17" ht="11.45" customHeight="1">
      <c r="A16" s="641">
        <v>42070</v>
      </c>
      <c r="B16" s="648">
        <v>0.35520000000000002</v>
      </c>
      <c r="C16" s="652">
        <v>365.21</v>
      </c>
      <c r="D16" s="646">
        <v>4.1727749999999997</v>
      </c>
      <c r="E16" s="647">
        <v>349.37</v>
      </c>
      <c r="F16" s="648">
        <v>2.3281000000000001</v>
      </c>
      <c r="G16" s="647">
        <v>342.76</v>
      </c>
      <c r="H16" s="648">
        <v>0.69437499999999996</v>
      </c>
      <c r="I16" s="652">
        <v>398.82</v>
      </c>
      <c r="J16" s="646">
        <v>3.2556500000000002</v>
      </c>
      <c r="K16" s="652">
        <v>279.48</v>
      </c>
      <c r="L16" s="646">
        <v>0.29809999999999998</v>
      </c>
      <c r="M16" s="652">
        <v>290.33999999999997</v>
      </c>
      <c r="N16" s="646">
        <v>2.3981249999999998</v>
      </c>
      <c r="O16" s="652">
        <v>292.88</v>
      </c>
      <c r="P16" s="626"/>
    </row>
    <row r="17" spans="1:16" ht="11.45" customHeight="1">
      <c r="A17" s="641">
        <v>42077</v>
      </c>
      <c r="B17" s="648">
        <v>0.51870000000000005</v>
      </c>
      <c r="C17" s="652">
        <v>343.41</v>
      </c>
      <c r="D17" s="646">
        <v>5.5761750000000001</v>
      </c>
      <c r="E17" s="647">
        <v>363.98</v>
      </c>
      <c r="F17" s="648">
        <v>2.8904999999999998</v>
      </c>
      <c r="G17" s="647">
        <v>349.36</v>
      </c>
      <c r="H17" s="648">
        <v>0.58432499999999998</v>
      </c>
      <c r="I17" s="652">
        <v>415.67</v>
      </c>
      <c r="J17" s="646">
        <v>1.7236750000000001</v>
      </c>
      <c r="K17" s="652">
        <v>282.08</v>
      </c>
      <c r="L17" s="646">
        <v>2.1075E-2</v>
      </c>
      <c r="M17" s="652">
        <v>305.41000000000003</v>
      </c>
      <c r="N17" s="646">
        <v>2.35765</v>
      </c>
      <c r="O17" s="652">
        <v>285.18</v>
      </c>
      <c r="P17" s="626"/>
    </row>
    <row r="18" spans="1:16" ht="11.45" customHeight="1">
      <c r="A18" s="641">
        <v>42084</v>
      </c>
      <c r="B18" s="868">
        <v>0.438475</v>
      </c>
      <c r="C18" s="728">
        <v>362.21</v>
      </c>
      <c r="D18" s="868">
        <v>2.8804750000000001</v>
      </c>
      <c r="E18" s="728">
        <v>379.64</v>
      </c>
      <c r="F18" s="868">
        <v>2.7318500000000001</v>
      </c>
      <c r="G18" s="728">
        <v>358.04</v>
      </c>
      <c r="H18" s="868">
        <v>1.1976500000000001</v>
      </c>
      <c r="I18" s="728">
        <v>413.03</v>
      </c>
      <c r="J18" s="868">
        <v>2.5101</v>
      </c>
      <c r="K18" s="728">
        <v>283.68</v>
      </c>
      <c r="L18" s="868">
        <v>0.22942499999999999</v>
      </c>
      <c r="M18" s="728">
        <v>287.72000000000003</v>
      </c>
      <c r="N18" s="868">
        <v>1.7975000000000001</v>
      </c>
      <c r="O18" s="728">
        <v>292.37</v>
      </c>
      <c r="P18" s="626"/>
    </row>
    <row r="19" spans="1:16" ht="11.45" customHeight="1">
      <c r="A19" s="641">
        <v>42091</v>
      </c>
      <c r="B19" s="646">
        <v>0.36859999999999998</v>
      </c>
      <c r="C19" s="652">
        <v>366.1</v>
      </c>
      <c r="D19" s="646">
        <v>3.1711</v>
      </c>
      <c r="E19" s="652">
        <v>376.29</v>
      </c>
      <c r="F19" s="646">
        <v>2.3628999999999998</v>
      </c>
      <c r="G19" s="652">
        <v>367.35</v>
      </c>
      <c r="H19" s="646">
        <v>0.82099999999999995</v>
      </c>
      <c r="I19" s="652">
        <v>430.2</v>
      </c>
      <c r="J19" s="646">
        <v>1.7681</v>
      </c>
      <c r="K19" s="652">
        <v>284.76</v>
      </c>
      <c r="L19" s="646">
        <v>0.27875</v>
      </c>
      <c r="M19" s="652">
        <v>285.69</v>
      </c>
      <c r="N19" s="646">
        <v>2.9701249999999999</v>
      </c>
      <c r="O19" s="652">
        <v>292.66000000000003</v>
      </c>
      <c r="P19" s="626"/>
    </row>
    <row r="20" spans="1:16" ht="11.45" customHeight="1">
      <c r="A20" s="641">
        <v>42098</v>
      </c>
      <c r="B20" s="648">
        <v>0.7137</v>
      </c>
      <c r="C20" s="652">
        <v>380.22</v>
      </c>
      <c r="D20" s="646">
        <v>3.9296250000000001</v>
      </c>
      <c r="E20" s="647">
        <v>378.7</v>
      </c>
      <c r="F20" s="648">
        <v>2.8400750000000001</v>
      </c>
      <c r="G20" s="647">
        <v>384.17</v>
      </c>
      <c r="H20" s="648">
        <v>0.89254999999999995</v>
      </c>
      <c r="I20" s="652">
        <v>438.28</v>
      </c>
      <c r="J20" s="646">
        <v>2.275725</v>
      </c>
      <c r="K20" s="652">
        <v>288.51</v>
      </c>
      <c r="L20" s="646">
        <v>0.21667500000000001</v>
      </c>
      <c r="M20" s="652">
        <v>286.88</v>
      </c>
      <c r="N20" s="646">
        <v>2.3068</v>
      </c>
      <c r="O20" s="652">
        <v>296.92</v>
      </c>
      <c r="P20" s="626"/>
    </row>
    <row r="21" spans="1:16" ht="11.45" customHeight="1">
      <c r="A21" s="641">
        <v>42105</v>
      </c>
      <c r="B21" s="648">
        <v>0.355875</v>
      </c>
      <c r="C21" s="652">
        <v>372.43</v>
      </c>
      <c r="D21" s="646">
        <v>3.2297750000000001</v>
      </c>
      <c r="E21" s="647">
        <v>386.59</v>
      </c>
      <c r="F21" s="648">
        <v>1.822025</v>
      </c>
      <c r="G21" s="647">
        <v>389.9</v>
      </c>
      <c r="H21" s="648">
        <v>0.3775</v>
      </c>
      <c r="I21" s="652">
        <v>478.75</v>
      </c>
      <c r="J21" s="646">
        <v>2.4837250000000002</v>
      </c>
      <c r="K21" s="652">
        <v>290.27999999999997</v>
      </c>
      <c r="L21" s="646">
        <v>0.28737499999999999</v>
      </c>
      <c r="M21" s="652">
        <v>283.10000000000002</v>
      </c>
      <c r="N21" s="646">
        <v>2.3326750000000001</v>
      </c>
      <c r="O21" s="652">
        <v>293.60000000000002</v>
      </c>
      <c r="P21" s="626"/>
    </row>
    <row r="22" spans="1:16" ht="11.45" customHeight="1">
      <c r="A22" s="641">
        <v>42112</v>
      </c>
      <c r="B22" s="868">
        <v>0.83092500000000002</v>
      </c>
      <c r="C22" s="728">
        <v>379.22</v>
      </c>
      <c r="D22" s="868">
        <v>6.71835</v>
      </c>
      <c r="E22" s="728">
        <v>380.54</v>
      </c>
      <c r="F22" s="868">
        <v>2.1764999999999999</v>
      </c>
      <c r="G22" s="728">
        <v>399.84</v>
      </c>
      <c r="H22" s="868">
        <v>0.44564999999999999</v>
      </c>
      <c r="I22" s="728">
        <v>499.45</v>
      </c>
      <c r="J22" s="868">
        <v>4.3490500000000001</v>
      </c>
      <c r="K22" s="728">
        <v>292.68</v>
      </c>
      <c r="L22" s="868">
        <v>0.20622499999999999</v>
      </c>
      <c r="M22" s="728">
        <v>287.63</v>
      </c>
      <c r="N22" s="868">
        <v>2.7633999999999999</v>
      </c>
      <c r="O22" s="728">
        <v>293.44</v>
      </c>
      <c r="P22" s="626"/>
    </row>
    <row r="23" spans="1:16" ht="11.45" customHeight="1">
      <c r="A23" s="641">
        <v>42119</v>
      </c>
      <c r="B23" s="646">
        <v>1.269325</v>
      </c>
      <c r="C23" s="652">
        <v>390.89</v>
      </c>
      <c r="D23" s="646">
        <v>5.1137249999999996</v>
      </c>
      <c r="E23" s="652">
        <v>384.11</v>
      </c>
      <c r="F23" s="646">
        <v>1.7281249999999999</v>
      </c>
      <c r="G23" s="652">
        <v>401.35</v>
      </c>
      <c r="H23" s="646">
        <v>0.207125</v>
      </c>
      <c r="I23" s="652">
        <v>525.38</v>
      </c>
      <c r="J23" s="646">
        <v>3.2895750000000001</v>
      </c>
      <c r="K23" s="652">
        <v>279.75</v>
      </c>
      <c r="L23" s="646">
        <v>0.32029999999999997</v>
      </c>
      <c r="M23" s="652">
        <v>285.66000000000003</v>
      </c>
      <c r="N23" s="646">
        <v>3.0787749999999998</v>
      </c>
      <c r="O23" s="652">
        <v>285.88</v>
      </c>
      <c r="P23" s="626"/>
    </row>
    <row r="24" spans="1:16" ht="11.45" customHeight="1">
      <c r="A24" s="641">
        <v>42126</v>
      </c>
      <c r="B24" s="648">
        <v>0.79747500000000004</v>
      </c>
      <c r="C24" s="652">
        <v>361.03</v>
      </c>
      <c r="D24" s="646">
        <v>2.4805250000000001</v>
      </c>
      <c r="E24" s="647">
        <v>389.07</v>
      </c>
      <c r="F24" s="648">
        <v>2.0855999999999999</v>
      </c>
      <c r="G24" s="647">
        <v>399.01</v>
      </c>
      <c r="H24" s="648">
        <v>0.60877499999999996</v>
      </c>
      <c r="I24" s="652">
        <v>548.79999999999995</v>
      </c>
      <c r="J24" s="646">
        <v>3.6225000000000001</v>
      </c>
      <c r="K24" s="652">
        <v>279.22000000000003</v>
      </c>
      <c r="L24" s="646"/>
      <c r="M24" s="652"/>
      <c r="N24" s="646">
        <v>1.806875</v>
      </c>
      <c r="O24" s="652">
        <v>291.76</v>
      </c>
      <c r="P24" s="626"/>
    </row>
    <row r="25" spans="1:16" ht="11.45" customHeight="1">
      <c r="A25" s="641">
        <v>42133</v>
      </c>
      <c r="B25" s="648">
        <v>1.19475</v>
      </c>
      <c r="C25" s="652">
        <v>385.57</v>
      </c>
      <c r="D25" s="646">
        <v>4.2299749999999996</v>
      </c>
      <c r="E25" s="647">
        <v>382.07</v>
      </c>
      <c r="F25" s="648">
        <v>1.9694</v>
      </c>
      <c r="G25" s="647">
        <v>391.59</v>
      </c>
      <c r="H25" s="648">
        <v>0.927925</v>
      </c>
      <c r="I25" s="652">
        <v>511.01</v>
      </c>
      <c r="J25" s="646">
        <v>2.9342999999999999</v>
      </c>
      <c r="K25" s="652">
        <v>275.48</v>
      </c>
      <c r="L25" s="646">
        <v>0.40165000000000001</v>
      </c>
      <c r="M25" s="652">
        <v>285.04000000000002</v>
      </c>
      <c r="N25" s="646">
        <v>1.9661</v>
      </c>
      <c r="O25" s="652">
        <v>289.72000000000003</v>
      </c>
      <c r="P25" s="626"/>
    </row>
    <row r="26" spans="1:16" ht="11.45" customHeight="1">
      <c r="A26" s="641">
        <v>42140</v>
      </c>
      <c r="B26" s="868">
        <v>0.42422500000000002</v>
      </c>
      <c r="C26" s="728">
        <v>383.86</v>
      </c>
      <c r="D26" s="868">
        <v>4.5187499999999998</v>
      </c>
      <c r="E26" s="728">
        <v>374.43</v>
      </c>
      <c r="F26" s="868">
        <v>2.3555999999999999</v>
      </c>
      <c r="G26" s="728">
        <v>400.52</v>
      </c>
      <c r="H26" s="868">
        <v>0.85112500000000002</v>
      </c>
      <c r="I26" s="728">
        <v>514.61</v>
      </c>
      <c r="J26" s="868">
        <v>2.3995250000000001</v>
      </c>
      <c r="K26" s="728">
        <v>279.85000000000002</v>
      </c>
      <c r="L26" s="868">
        <v>5.2949999999999997E-2</v>
      </c>
      <c r="M26" s="728">
        <v>288.55</v>
      </c>
      <c r="N26" s="868">
        <v>3.0193249999999998</v>
      </c>
      <c r="O26" s="728">
        <v>285.38</v>
      </c>
      <c r="P26" s="626"/>
    </row>
    <row r="27" spans="1:16" ht="11.45" customHeight="1">
      <c r="A27" s="641">
        <v>42147</v>
      </c>
      <c r="B27" s="646">
        <v>0.625</v>
      </c>
      <c r="C27" s="652">
        <v>379.56</v>
      </c>
      <c r="D27" s="646">
        <v>3.1376249999999999</v>
      </c>
      <c r="E27" s="652">
        <v>395.27</v>
      </c>
      <c r="F27" s="646">
        <v>2.0273500000000002</v>
      </c>
      <c r="G27" s="652">
        <v>390.14</v>
      </c>
      <c r="H27" s="646">
        <v>0.30852499999999999</v>
      </c>
      <c r="I27" s="652">
        <v>523.72</v>
      </c>
      <c r="J27" s="646">
        <v>4.4416500000000001</v>
      </c>
      <c r="K27" s="652">
        <v>275.18</v>
      </c>
      <c r="L27" s="646">
        <v>0.55927499999999997</v>
      </c>
      <c r="M27" s="652">
        <v>288.07</v>
      </c>
      <c r="N27" s="646">
        <v>1.6595249999999999</v>
      </c>
      <c r="O27" s="652">
        <v>287.52999999999997</v>
      </c>
      <c r="P27" s="626"/>
    </row>
    <row r="28" spans="1:16" ht="11.45" customHeight="1">
      <c r="A28" s="641">
        <v>42154</v>
      </c>
      <c r="B28" s="648">
        <v>1.0784</v>
      </c>
      <c r="C28" s="652">
        <v>388.23</v>
      </c>
      <c r="D28" s="646">
        <v>1.82135</v>
      </c>
      <c r="E28" s="647">
        <v>397.57</v>
      </c>
      <c r="F28" s="648">
        <v>1.7198500000000001</v>
      </c>
      <c r="G28" s="647">
        <v>391.86</v>
      </c>
      <c r="H28" s="648">
        <v>0.74362499999999998</v>
      </c>
      <c r="I28" s="652">
        <v>523.84</v>
      </c>
      <c r="J28" s="646">
        <v>5.9987750000000002</v>
      </c>
      <c r="K28" s="652">
        <v>269.8</v>
      </c>
      <c r="L28" s="646">
        <v>0.15590000000000001</v>
      </c>
      <c r="M28" s="652">
        <v>286.81</v>
      </c>
      <c r="N28" s="646">
        <v>1.774975</v>
      </c>
      <c r="O28" s="652">
        <v>288.39999999999998</v>
      </c>
      <c r="P28" s="626"/>
    </row>
    <row r="29" spans="1:16" ht="11.45" customHeight="1">
      <c r="A29" s="641">
        <v>42161</v>
      </c>
      <c r="B29" s="648">
        <v>0.611425</v>
      </c>
      <c r="C29" s="652">
        <v>386.61</v>
      </c>
      <c r="D29" s="646">
        <v>5.1466250000000002</v>
      </c>
      <c r="E29" s="647">
        <v>381.37</v>
      </c>
      <c r="F29" s="648">
        <v>1.2989250000000001</v>
      </c>
      <c r="G29" s="647">
        <v>397.18</v>
      </c>
      <c r="H29" s="648">
        <v>0.43464999999999998</v>
      </c>
      <c r="I29" s="652">
        <v>525.52</v>
      </c>
      <c r="J29" s="646">
        <v>3.4272749999999998</v>
      </c>
      <c r="K29" s="652">
        <v>288.77999999999997</v>
      </c>
      <c r="L29" s="646">
        <v>0.189275</v>
      </c>
      <c r="M29" s="652">
        <v>288.58</v>
      </c>
      <c r="N29" s="646">
        <v>1.7581500000000001</v>
      </c>
      <c r="O29" s="652">
        <v>290.29000000000002</v>
      </c>
      <c r="P29" s="626"/>
    </row>
    <row r="30" spans="1:16" ht="11.45" customHeight="1">
      <c r="A30" s="641">
        <v>42168</v>
      </c>
      <c r="B30" s="868">
        <v>0.36764999999999998</v>
      </c>
      <c r="C30" s="728">
        <v>376.35</v>
      </c>
      <c r="D30" s="868">
        <v>5.6060749999999997</v>
      </c>
      <c r="E30" s="728">
        <v>372.68</v>
      </c>
      <c r="F30" s="868">
        <v>2.1071</v>
      </c>
      <c r="G30" s="728">
        <v>397.27</v>
      </c>
      <c r="H30" s="868">
        <v>0.59819999999999995</v>
      </c>
      <c r="I30" s="728">
        <v>525.62</v>
      </c>
      <c r="J30" s="868">
        <v>2.4112</v>
      </c>
      <c r="K30" s="728">
        <v>285.44</v>
      </c>
      <c r="L30" s="868"/>
      <c r="M30" s="728"/>
      <c r="N30" s="868">
        <v>1.6727000000000001</v>
      </c>
      <c r="O30" s="728">
        <v>290.95999999999998</v>
      </c>
      <c r="P30" s="626"/>
    </row>
    <row r="31" spans="1:16" ht="11.45" customHeight="1">
      <c r="A31" s="641">
        <v>42175</v>
      </c>
      <c r="B31" s="646">
        <v>0.65952500000000003</v>
      </c>
      <c r="C31" s="652">
        <v>372.96</v>
      </c>
      <c r="D31" s="646">
        <v>3.4216500000000001</v>
      </c>
      <c r="E31" s="652">
        <v>386.3</v>
      </c>
      <c r="F31" s="646">
        <v>1.879375</v>
      </c>
      <c r="G31" s="652">
        <v>400.11</v>
      </c>
      <c r="H31" s="646">
        <v>0.49059999999999998</v>
      </c>
      <c r="I31" s="652">
        <v>541.83000000000004</v>
      </c>
      <c r="J31" s="646">
        <v>1.7391749999999999</v>
      </c>
      <c r="K31" s="652">
        <v>276.31</v>
      </c>
      <c r="L31" s="646">
        <v>0.25535000000000002</v>
      </c>
      <c r="M31" s="652">
        <v>292.13</v>
      </c>
      <c r="N31" s="646">
        <v>2.0246749999999998</v>
      </c>
      <c r="O31" s="652">
        <v>294.7</v>
      </c>
      <c r="P31" s="626"/>
    </row>
    <row r="32" spans="1:16" ht="11.45" customHeight="1">
      <c r="A32" s="641">
        <v>42182</v>
      </c>
      <c r="B32" s="648">
        <v>0.522675</v>
      </c>
      <c r="C32" s="652">
        <v>379.47</v>
      </c>
      <c r="D32" s="646">
        <v>2.8277749999999999</v>
      </c>
      <c r="E32" s="647">
        <v>381.97</v>
      </c>
      <c r="F32" s="648">
        <v>3.0148999999999999</v>
      </c>
      <c r="G32" s="647">
        <v>402.68</v>
      </c>
      <c r="H32" s="648">
        <v>0.77317499999999995</v>
      </c>
      <c r="I32" s="652">
        <v>529.30999999999995</v>
      </c>
      <c r="J32" s="646">
        <v>2.6327500000000001</v>
      </c>
      <c r="K32" s="652">
        <v>269.77</v>
      </c>
      <c r="L32" s="646">
        <v>0.86822500000000002</v>
      </c>
      <c r="M32" s="652">
        <v>301.22000000000003</v>
      </c>
      <c r="N32" s="646">
        <v>2.1092499999999998</v>
      </c>
      <c r="O32" s="652">
        <v>301.89</v>
      </c>
      <c r="P32" s="626"/>
    </row>
    <row r="33" spans="1:16" ht="11.45" customHeight="1">
      <c r="A33" s="641">
        <v>42189</v>
      </c>
      <c r="B33" s="648">
        <v>0.91487499999999999</v>
      </c>
      <c r="C33" s="652">
        <v>398.97</v>
      </c>
      <c r="D33" s="646">
        <v>0.72360000000000002</v>
      </c>
      <c r="E33" s="647">
        <v>407.34</v>
      </c>
      <c r="F33" s="648">
        <v>1.375575</v>
      </c>
      <c r="G33" s="647">
        <v>408.01</v>
      </c>
      <c r="H33" s="648">
        <v>1.3748499999999999</v>
      </c>
      <c r="I33" s="652">
        <v>504.28</v>
      </c>
      <c r="J33" s="646">
        <v>4.13795</v>
      </c>
      <c r="K33" s="652">
        <v>278.45999999999998</v>
      </c>
      <c r="L33" s="646"/>
      <c r="M33" s="652"/>
      <c r="N33" s="646">
        <v>1.7583</v>
      </c>
      <c r="O33" s="652">
        <v>303.29000000000002</v>
      </c>
      <c r="P33" s="626"/>
    </row>
    <row r="34" spans="1:16" ht="11.45" customHeight="1">
      <c r="A34" s="641">
        <v>42196</v>
      </c>
      <c r="B34" s="868">
        <v>0.18440000000000001</v>
      </c>
      <c r="C34" s="728">
        <v>419.28</v>
      </c>
      <c r="D34" s="868">
        <v>0.76924999999999999</v>
      </c>
      <c r="E34" s="728">
        <v>405.16</v>
      </c>
      <c r="F34" s="868">
        <v>3.4994000000000001</v>
      </c>
      <c r="G34" s="728">
        <v>395.14</v>
      </c>
      <c r="H34" s="868">
        <v>0.90449999999999997</v>
      </c>
      <c r="I34" s="728">
        <v>520.91999999999996</v>
      </c>
      <c r="J34" s="868">
        <v>5.2748999999999997</v>
      </c>
      <c r="K34" s="728">
        <v>277.10000000000002</v>
      </c>
      <c r="L34" s="868">
        <v>0.20355000000000001</v>
      </c>
      <c r="M34" s="728">
        <v>291.14999999999998</v>
      </c>
      <c r="N34" s="868">
        <v>2.188625</v>
      </c>
      <c r="O34" s="728">
        <v>297.86</v>
      </c>
      <c r="P34" s="626"/>
    </row>
    <row r="35" spans="1:16" ht="11.45" customHeight="1">
      <c r="A35" s="641">
        <v>42203</v>
      </c>
      <c r="B35" s="646">
        <v>0.38779999999999998</v>
      </c>
      <c r="C35" s="652">
        <v>383.68</v>
      </c>
      <c r="D35" s="646">
        <v>1.7395499999999999</v>
      </c>
      <c r="E35" s="652">
        <v>384.03</v>
      </c>
      <c r="F35" s="646">
        <v>3.3626499999999999</v>
      </c>
      <c r="G35" s="652">
        <v>398.62</v>
      </c>
      <c r="H35" s="646">
        <v>0.71327499999999999</v>
      </c>
      <c r="I35" s="652">
        <v>520.14</v>
      </c>
      <c r="J35" s="646">
        <v>2.3623249999999998</v>
      </c>
      <c r="K35" s="652">
        <v>274.67</v>
      </c>
      <c r="L35" s="646"/>
      <c r="M35" s="652"/>
      <c r="N35" s="646">
        <v>1.9527000000000001</v>
      </c>
      <c r="O35" s="652">
        <v>296.39</v>
      </c>
      <c r="P35" s="626"/>
    </row>
    <row r="36" spans="1:16" ht="11.45" customHeight="1">
      <c r="A36" s="641">
        <v>42210</v>
      </c>
      <c r="B36" s="648">
        <v>0.62402500000000005</v>
      </c>
      <c r="C36" s="652">
        <v>375.75</v>
      </c>
      <c r="D36" s="646">
        <v>1.49095</v>
      </c>
      <c r="E36" s="647">
        <v>389.89</v>
      </c>
      <c r="F36" s="648">
        <v>2.8847499999999999</v>
      </c>
      <c r="G36" s="647">
        <v>397.56</v>
      </c>
      <c r="H36" s="648">
        <v>0.86014999999999997</v>
      </c>
      <c r="I36" s="652">
        <v>515.34</v>
      </c>
      <c r="J36" s="646">
        <v>1.8833</v>
      </c>
      <c r="K36" s="652">
        <v>274.33</v>
      </c>
      <c r="L36" s="646">
        <v>0.21692500000000001</v>
      </c>
      <c r="M36" s="652">
        <v>291.64999999999998</v>
      </c>
      <c r="N36" s="646">
        <v>1.859175</v>
      </c>
      <c r="O36" s="652">
        <v>299.58</v>
      </c>
      <c r="P36" s="626"/>
    </row>
    <row r="37" spans="1:16" ht="11.45" customHeight="1">
      <c r="A37" s="641">
        <v>42217</v>
      </c>
      <c r="B37" s="648">
        <v>1.12615</v>
      </c>
      <c r="C37" s="652">
        <v>393.69</v>
      </c>
      <c r="D37" s="646">
        <v>2.1704750000000002</v>
      </c>
      <c r="E37" s="647">
        <v>379.96</v>
      </c>
      <c r="F37" s="648">
        <v>2.7923499999999999</v>
      </c>
      <c r="G37" s="647">
        <v>390.46</v>
      </c>
      <c r="H37" s="648">
        <v>2.45695</v>
      </c>
      <c r="I37" s="652">
        <v>494.54</v>
      </c>
      <c r="J37" s="646">
        <v>1.764475</v>
      </c>
      <c r="K37" s="652">
        <v>260.87</v>
      </c>
      <c r="L37" s="646">
        <v>0.222025</v>
      </c>
      <c r="M37" s="652">
        <v>292.68</v>
      </c>
      <c r="N37" s="646">
        <v>1.9437</v>
      </c>
      <c r="O37" s="652">
        <v>298.70999999999998</v>
      </c>
      <c r="P37" s="626"/>
    </row>
    <row r="38" spans="1:16" ht="11.45" customHeight="1">
      <c r="A38" s="641">
        <v>42224</v>
      </c>
      <c r="B38" s="868">
        <v>0.55117499999999997</v>
      </c>
      <c r="C38" s="728">
        <v>382.6</v>
      </c>
      <c r="D38" s="868">
        <v>2.5275750000000001</v>
      </c>
      <c r="E38" s="728">
        <v>350.33</v>
      </c>
      <c r="F38" s="868">
        <v>2.891025</v>
      </c>
      <c r="G38" s="728">
        <v>392.24</v>
      </c>
      <c r="H38" s="868">
        <v>0.62765000000000004</v>
      </c>
      <c r="I38" s="728">
        <v>519.38</v>
      </c>
      <c r="J38" s="868">
        <v>1.68455</v>
      </c>
      <c r="K38" s="728">
        <v>259.08</v>
      </c>
      <c r="L38" s="868">
        <v>0.54062500000000002</v>
      </c>
      <c r="M38" s="728">
        <v>297.52</v>
      </c>
      <c r="N38" s="868">
        <v>2.2914249999999998</v>
      </c>
      <c r="O38" s="728">
        <v>301.68</v>
      </c>
      <c r="P38" s="626"/>
    </row>
    <row r="39" spans="1:16" ht="11.45" customHeight="1">
      <c r="A39" s="641">
        <v>42231</v>
      </c>
      <c r="B39" s="646">
        <v>0.37919999999999998</v>
      </c>
      <c r="C39" s="652">
        <v>389.6</v>
      </c>
      <c r="D39" s="646">
        <v>1.75305</v>
      </c>
      <c r="E39" s="652">
        <v>367.16</v>
      </c>
      <c r="F39" s="646">
        <v>2.6047750000000001</v>
      </c>
      <c r="G39" s="652">
        <v>397.77</v>
      </c>
      <c r="H39" s="646">
        <v>0.73197500000000004</v>
      </c>
      <c r="I39" s="652">
        <v>555.16</v>
      </c>
      <c r="J39" s="646">
        <v>2.0860750000000001</v>
      </c>
      <c r="K39" s="652">
        <v>264.55</v>
      </c>
      <c r="L39" s="646">
        <v>6.1925000000000001E-2</v>
      </c>
      <c r="M39" s="652">
        <v>307.42</v>
      </c>
      <c r="N39" s="646">
        <v>1.392625</v>
      </c>
      <c r="O39" s="652">
        <v>313.92</v>
      </c>
      <c r="P39" s="626"/>
    </row>
    <row r="40" spans="1:16" ht="11.45" customHeight="1">
      <c r="A40" s="641">
        <v>42238</v>
      </c>
      <c r="B40" s="648">
        <v>0.20332500000000001</v>
      </c>
      <c r="C40" s="652">
        <v>409.05</v>
      </c>
      <c r="D40" s="646">
        <v>2.0832000000000002</v>
      </c>
      <c r="E40" s="647">
        <v>400.99</v>
      </c>
      <c r="F40" s="648">
        <v>2.8864000000000001</v>
      </c>
      <c r="G40" s="647">
        <v>397.39</v>
      </c>
      <c r="H40" s="648">
        <v>0.59365000000000001</v>
      </c>
      <c r="I40" s="652">
        <v>575.88</v>
      </c>
      <c r="J40" s="646">
        <v>1.7820750000000001</v>
      </c>
      <c r="K40" s="652">
        <v>261.58</v>
      </c>
      <c r="L40" s="646"/>
      <c r="M40" s="652"/>
      <c r="N40" s="646">
        <v>1.2624249999999999</v>
      </c>
      <c r="O40" s="652">
        <v>301.05</v>
      </c>
      <c r="P40" s="626"/>
    </row>
    <row r="41" spans="1:16" ht="11.45" customHeight="1">
      <c r="A41" s="641">
        <v>42245</v>
      </c>
      <c r="B41" s="648">
        <v>0.36149999999999999</v>
      </c>
      <c r="C41" s="652">
        <v>378.37</v>
      </c>
      <c r="D41" s="646">
        <v>1.541925</v>
      </c>
      <c r="E41" s="647">
        <v>402.41</v>
      </c>
      <c r="F41" s="648">
        <v>2.0805750000000001</v>
      </c>
      <c r="G41" s="647">
        <v>407.38</v>
      </c>
      <c r="H41" s="648">
        <v>0.56322499999999998</v>
      </c>
      <c r="I41" s="652">
        <v>591.61</v>
      </c>
      <c r="J41" s="646">
        <v>1.673975</v>
      </c>
      <c r="K41" s="652">
        <v>259.33</v>
      </c>
      <c r="L41" s="646"/>
      <c r="M41" s="652"/>
      <c r="N41" s="646">
        <v>1.5322499999999999</v>
      </c>
      <c r="O41" s="652">
        <v>300.62</v>
      </c>
      <c r="P41" s="626"/>
    </row>
    <row r="42" spans="1:16" ht="11.45" customHeight="1">
      <c r="A42" s="641">
        <v>42252</v>
      </c>
      <c r="B42" s="868">
        <v>0.53500000000000003</v>
      </c>
      <c r="C42" s="728">
        <v>386.26</v>
      </c>
      <c r="D42" s="868">
        <v>2.1853250000000002</v>
      </c>
      <c r="E42" s="728">
        <v>374.72</v>
      </c>
      <c r="F42" s="868">
        <v>2.49885</v>
      </c>
      <c r="G42" s="728">
        <v>409.88</v>
      </c>
      <c r="H42" s="868">
        <v>1.5318000000000001</v>
      </c>
      <c r="I42" s="728">
        <v>546.41</v>
      </c>
      <c r="J42" s="868">
        <v>1.575</v>
      </c>
      <c r="K42" s="728">
        <v>256.92</v>
      </c>
      <c r="L42" s="868">
        <v>0.15865000000000001</v>
      </c>
      <c r="M42" s="728">
        <v>295.83</v>
      </c>
      <c r="N42" s="868">
        <v>0.51590000000000003</v>
      </c>
      <c r="O42" s="728">
        <v>286.67</v>
      </c>
      <c r="P42" s="626"/>
    </row>
    <row r="43" spans="1:16" ht="11.45" customHeight="1">
      <c r="A43" s="641">
        <v>42259</v>
      </c>
      <c r="B43" s="646"/>
      <c r="C43" s="652"/>
      <c r="D43" s="646">
        <v>2.5005000000000002</v>
      </c>
      <c r="E43" s="652">
        <v>386.26</v>
      </c>
      <c r="F43" s="646">
        <v>3.3914</v>
      </c>
      <c r="G43" s="652">
        <v>408.17</v>
      </c>
      <c r="H43" s="646">
        <v>1.416425</v>
      </c>
      <c r="I43" s="652">
        <v>535.97</v>
      </c>
      <c r="J43" s="646">
        <v>1.575</v>
      </c>
      <c r="K43" s="652">
        <v>256.36</v>
      </c>
      <c r="L43" s="646">
        <v>0.11555</v>
      </c>
      <c r="M43" s="652">
        <v>283.31</v>
      </c>
      <c r="N43" s="646">
        <v>0.78544999999999998</v>
      </c>
      <c r="O43" s="652">
        <v>279.52999999999997</v>
      </c>
      <c r="P43" s="626"/>
    </row>
    <row r="44" spans="1:16" ht="11.45" customHeight="1">
      <c r="A44" s="641">
        <v>42266</v>
      </c>
      <c r="B44" s="648">
        <v>0.49325000000000002</v>
      </c>
      <c r="C44" s="652">
        <v>398.29</v>
      </c>
      <c r="D44" s="646">
        <v>1.68845</v>
      </c>
      <c r="E44" s="647">
        <v>395.45</v>
      </c>
      <c r="F44" s="648">
        <v>2.3857499999999998</v>
      </c>
      <c r="G44" s="647">
        <v>410.51</v>
      </c>
      <c r="H44" s="648">
        <v>0.66254999999999997</v>
      </c>
      <c r="I44" s="652">
        <v>538.87</v>
      </c>
      <c r="J44" s="646">
        <v>1.575</v>
      </c>
      <c r="K44" s="652">
        <v>252.19</v>
      </c>
      <c r="L44" s="646">
        <v>0.15195</v>
      </c>
      <c r="M44" s="652">
        <v>273.77</v>
      </c>
      <c r="N44" s="646">
        <v>1.4571750000000001</v>
      </c>
      <c r="O44" s="652">
        <v>273.11</v>
      </c>
      <c r="P44" s="626"/>
    </row>
    <row r="45" spans="1:16" ht="11.45" customHeight="1">
      <c r="A45" s="641">
        <v>42273</v>
      </c>
      <c r="B45" s="648">
        <v>0.19337499999999999</v>
      </c>
      <c r="C45" s="652">
        <v>405.72</v>
      </c>
      <c r="D45" s="646">
        <v>1.0618749999999999</v>
      </c>
      <c r="E45" s="647">
        <v>407.01</v>
      </c>
      <c r="F45" s="648">
        <v>2.1420750000000002</v>
      </c>
      <c r="G45" s="647">
        <v>413.86</v>
      </c>
      <c r="H45" s="648">
        <v>1.4801249999999999</v>
      </c>
      <c r="I45" s="652">
        <v>474.2</v>
      </c>
      <c r="J45" s="646">
        <v>1.575</v>
      </c>
      <c r="K45" s="652">
        <v>236.31</v>
      </c>
      <c r="L45" s="646">
        <v>0.13335</v>
      </c>
      <c r="M45" s="652">
        <v>259.60000000000002</v>
      </c>
      <c r="N45" s="646">
        <v>0.716275</v>
      </c>
      <c r="O45" s="652">
        <v>280.39</v>
      </c>
      <c r="P45" s="626"/>
    </row>
    <row r="46" spans="1:16" ht="11.45" customHeight="1">
      <c r="A46" s="641">
        <v>42280</v>
      </c>
      <c r="B46" s="868">
        <v>0.21427499999999999</v>
      </c>
      <c r="C46" s="728">
        <v>408.02</v>
      </c>
      <c r="D46" s="868">
        <v>1.3402499999999999</v>
      </c>
      <c r="E46" s="728">
        <v>418.08</v>
      </c>
      <c r="F46" s="868">
        <v>2.4626999999999999</v>
      </c>
      <c r="G46" s="728">
        <v>399.55</v>
      </c>
      <c r="H46" s="868">
        <v>0.47492499999999999</v>
      </c>
      <c r="I46" s="728">
        <v>484.93</v>
      </c>
      <c r="J46" s="868">
        <v>3.2025000000000001</v>
      </c>
      <c r="K46" s="728">
        <v>225.9</v>
      </c>
      <c r="L46" s="868"/>
      <c r="M46" s="728"/>
      <c r="N46" s="868">
        <v>1.2497499999999999</v>
      </c>
      <c r="O46" s="728">
        <v>249.4</v>
      </c>
      <c r="P46" s="626"/>
    </row>
    <row r="47" spans="1:16" ht="11.45" customHeight="1">
      <c r="A47" s="641">
        <v>42287</v>
      </c>
      <c r="B47" s="646">
        <v>0.1615</v>
      </c>
      <c r="C47" s="652">
        <v>403.36</v>
      </c>
      <c r="D47" s="646">
        <v>4.4274500000000003</v>
      </c>
      <c r="E47" s="652">
        <v>366.11</v>
      </c>
      <c r="F47" s="646">
        <v>2.8813249999999999</v>
      </c>
      <c r="G47" s="652">
        <v>396</v>
      </c>
      <c r="H47" s="646">
        <v>1.4970000000000001</v>
      </c>
      <c r="I47" s="652">
        <v>443.94</v>
      </c>
      <c r="J47" s="646">
        <v>1.68</v>
      </c>
      <c r="K47" s="652">
        <v>218.34</v>
      </c>
      <c r="L47" s="646">
        <v>0.73707500000000004</v>
      </c>
      <c r="M47" s="652">
        <v>223.58</v>
      </c>
      <c r="N47" s="646">
        <v>2.0569999999999999</v>
      </c>
      <c r="O47" s="652">
        <v>226.04</v>
      </c>
      <c r="P47" s="626"/>
    </row>
    <row r="48" spans="1:16" ht="11.45" customHeight="1">
      <c r="A48" s="641">
        <v>42294</v>
      </c>
      <c r="B48" s="648">
        <v>8.0500000000000002E-2</v>
      </c>
      <c r="C48" s="652">
        <v>406.96</v>
      </c>
      <c r="D48" s="646">
        <v>1.64245</v>
      </c>
      <c r="E48" s="647">
        <v>380.53</v>
      </c>
      <c r="F48" s="648">
        <v>2.7992750000000002</v>
      </c>
      <c r="G48" s="647">
        <v>387.06</v>
      </c>
      <c r="H48" s="648">
        <v>2.525325</v>
      </c>
      <c r="I48" s="652">
        <v>435.27</v>
      </c>
      <c r="J48" s="646">
        <v>1.575</v>
      </c>
      <c r="K48" s="652">
        <v>199.98</v>
      </c>
      <c r="L48" s="646"/>
      <c r="M48" s="652"/>
      <c r="N48" s="646">
        <v>1.1836249999999999</v>
      </c>
      <c r="O48" s="652">
        <v>247.89</v>
      </c>
      <c r="P48" s="626"/>
    </row>
    <row r="49" spans="1:16" ht="11.45" customHeight="1">
      <c r="A49" s="641">
        <v>42301</v>
      </c>
      <c r="B49" s="648">
        <v>0.19600000000000001</v>
      </c>
      <c r="C49" s="652">
        <v>406.25</v>
      </c>
      <c r="D49" s="646">
        <v>1.3342000000000001</v>
      </c>
      <c r="E49" s="647">
        <v>389.21</v>
      </c>
      <c r="F49" s="648">
        <v>1.913125</v>
      </c>
      <c r="G49" s="647">
        <v>387.87</v>
      </c>
      <c r="H49" s="648">
        <v>1.718475</v>
      </c>
      <c r="I49" s="652">
        <v>400.7</v>
      </c>
      <c r="J49" s="646">
        <v>1.575</v>
      </c>
      <c r="K49" s="652">
        <v>200.94</v>
      </c>
      <c r="L49" s="646"/>
      <c r="M49" s="652"/>
      <c r="N49" s="646">
        <v>1.316125</v>
      </c>
      <c r="O49" s="652">
        <v>224.93</v>
      </c>
      <c r="P49" s="626"/>
    </row>
    <row r="50" spans="1:16" ht="11.45" customHeight="1">
      <c r="A50" s="641">
        <v>42308</v>
      </c>
      <c r="B50" s="868">
        <v>0.29135</v>
      </c>
      <c r="C50" s="728">
        <v>403.88</v>
      </c>
      <c r="D50" s="868">
        <v>3.0454249999999998</v>
      </c>
      <c r="E50" s="728">
        <v>370.47</v>
      </c>
      <c r="F50" s="868">
        <v>2.6340750000000002</v>
      </c>
      <c r="G50" s="728">
        <v>385.31</v>
      </c>
      <c r="H50" s="868">
        <v>1.3843749999999999</v>
      </c>
      <c r="I50" s="728">
        <v>414.94</v>
      </c>
      <c r="J50" s="868">
        <v>2.625</v>
      </c>
      <c r="K50" s="728">
        <v>196.74</v>
      </c>
      <c r="L50" s="868">
        <v>3.705E-2</v>
      </c>
      <c r="M50" s="728">
        <v>236.22</v>
      </c>
      <c r="N50" s="868">
        <v>1.1171249999999999</v>
      </c>
      <c r="O50" s="728">
        <v>265.68</v>
      </c>
      <c r="P50" s="626"/>
    </row>
    <row r="51" spans="1:16" ht="11.45" customHeight="1">
      <c r="A51" s="641">
        <v>42315</v>
      </c>
      <c r="B51" s="646">
        <v>0.14057500000000001</v>
      </c>
      <c r="C51" s="652">
        <v>407.27</v>
      </c>
      <c r="D51" s="646">
        <v>1.7910250000000001</v>
      </c>
      <c r="E51" s="652">
        <v>355.49</v>
      </c>
      <c r="F51" s="646">
        <v>2.6249250000000002</v>
      </c>
      <c r="G51" s="652">
        <v>376.38</v>
      </c>
      <c r="H51" s="646">
        <v>1.1180749999999999</v>
      </c>
      <c r="I51" s="652">
        <v>451.05</v>
      </c>
      <c r="J51" s="646">
        <v>2.625</v>
      </c>
      <c r="K51" s="652">
        <v>194.22</v>
      </c>
      <c r="L51" s="646">
        <v>0.22042500000000001</v>
      </c>
      <c r="M51" s="652">
        <v>239.42</v>
      </c>
      <c r="N51" s="646">
        <v>1.0921000000000001</v>
      </c>
      <c r="O51" s="652">
        <v>261.7</v>
      </c>
      <c r="P51" s="626"/>
    </row>
    <row r="52" spans="1:16" ht="11.45" customHeight="1">
      <c r="A52" s="641">
        <v>42322</v>
      </c>
      <c r="B52" s="648">
        <v>0.83289999999999997</v>
      </c>
      <c r="C52" s="652">
        <v>344.44</v>
      </c>
      <c r="D52" s="646">
        <v>1.727975</v>
      </c>
      <c r="E52" s="647">
        <v>366.3</v>
      </c>
      <c r="F52" s="648">
        <v>1.962075</v>
      </c>
      <c r="G52" s="647">
        <v>379.3</v>
      </c>
      <c r="H52" s="648">
        <v>1.0207250000000001</v>
      </c>
      <c r="I52" s="652">
        <v>434.17</v>
      </c>
      <c r="J52" s="646">
        <v>1.575</v>
      </c>
      <c r="K52" s="652">
        <v>192.7</v>
      </c>
      <c r="L52" s="646"/>
      <c r="M52" s="652"/>
      <c r="N52" s="646">
        <v>1.5495749999999999</v>
      </c>
      <c r="O52" s="652">
        <v>260.42</v>
      </c>
      <c r="P52" s="626"/>
    </row>
    <row r="53" spans="1:16" ht="11.45" customHeight="1">
      <c r="A53" s="641">
        <v>42329</v>
      </c>
      <c r="B53" s="648">
        <v>0.27137499999999998</v>
      </c>
      <c r="C53" s="652">
        <v>312.33999999999997</v>
      </c>
      <c r="D53" s="646">
        <v>3.0110000000000001</v>
      </c>
      <c r="E53" s="647">
        <v>340.17</v>
      </c>
      <c r="F53" s="648">
        <v>1.9511750000000001</v>
      </c>
      <c r="G53" s="647">
        <v>370.24</v>
      </c>
      <c r="H53" s="648">
        <v>1.1256999999999999</v>
      </c>
      <c r="I53" s="652">
        <v>406.32</v>
      </c>
      <c r="J53" s="646">
        <v>1.575</v>
      </c>
      <c r="K53" s="652">
        <v>192.25</v>
      </c>
      <c r="L53" s="646">
        <v>0.18177499999999999</v>
      </c>
      <c r="M53" s="652">
        <v>213.02</v>
      </c>
      <c r="N53" s="646">
        <v>0.7167</v>
      </c>
      <c r="O53" s="652">
        <v>216.5</v>
      </c>
      <c r="P53" s="626"/>
    </row>
    <row r="54" spans="1:16" ht="11.45" customHeight="1">
      <c r="A54" s="641">
        <v>42336</v>
      </c>
      <c r="B54" s="868"/>
      <c r="C54" s="728"/>
      <c r="D54" s="868">
        <v>1.575</v>
      </c>
      <c r="E54" s="728">
        <v>352.98</v>
      </c>
      <c r="F54" s="868">
        <v>2.1804999999999999</v>
      </c>
      <c r="G54" s="728">
        <v>365.75</v>
      </c>
      <c r="H54" s="868">
        <v>1.592525</v>
      </c>
      <c r="I54" s="728">
        <v>407.67</v>
      </c>
      <c r="J54" s="868">
        <v>1.26</v>
      </c>
      <c r="K54" s="728">
        <v>189.43</v>
      </c>
      <c r="L54" s="868">
        <v>0.15832499999999999</v>
      </c>
      <c r="M54" s="728">
        <v>202.89</v>
      </c>
      <c r="N54" s="868">
        <v>1.0049999999999999</v>
      </c>
      <c r="O54" s="728">
        <v>226.11</v>
      </c>
      <c r="P54" s="626"/>
    </row>
    <row r="55" spans="1:16" ht="11.45" customHeight="1">
      <c r="A55" s="641">
        <v>42343</v>
      </c>
      <c r="B55" s="646">
        <v>0.36575000000000002</v>
      </c>
      <c r="C55" s="652">
        <v>327.31</v>
      </c>
      <c r="D55" s="646">
        <v>1.39805</v>
      </c>
      <c r="E55" s="652">
        <v>353.17</v>
      </c>
      <c r="F55" s="646">
        <v>3.36435</v>
      </c>
      <c r="G55" s="652">
        <v>357.49</v>
      </c>
      <c r="H55" s="646">
        <v>1.2999750000000001</v>
      </c>
      <c r="I55" s="652">
        <v>399.77</v>
      </c>
      <c r="J55" s="646">
        <v>2.94</v>
      </c>
      <c r="K55" s="652">
        <v>184.38</v>
      </c>
      <c r="L55" s="646"/>
      <c r="M55" s="652"/>
      <c r="N55" s="646">
        <v>1.0201249999999999</v>
      </c>
      <c r="O55" s="652">
        <v>220.26</v>
      </c>
      <c r="P55" s="626"/>
    </row>
    <row r="56" spans="1:16" ht="11.45" customHeight="1">
      <c r="A56" s="641">
        <v>42350</v>
      </c>
      <c r="B56" s="648">
        <v>0.33650000000000002</v>
      </c>
      <c r="C56" s="652">
        <v>328.09</v>
      </c>
      <c r="D56" s="646">
        <v>3.159675</v>
      </c>
      <c r="E56" s="647">
        <v>321.33999999999997</v>
      </c>
      <c r="F56" s="648">
        <v>2.7585000000000002</v>
      </c>
      <c r="G56" s="647">
        <v>347.05</v>
      </c>
      <c r="H56" s="648">
        <v>0.53837500000000005</v>
      </c>
      <c r="I56" s="652">
        <v>352.73</v>
      </c>
      <c r="J56" s="646">
        <v>2.625</v>
      </c>
      <c r="K56" s="652">
        <v>183.29</v>
      </c>
      <c r="L56" s="646"/>
      <c r="M56" s="652"/>
      <c r="N56" s="646">
        <v>1.3101499999999999</v>
      </c>
      <c r="O56" s="652">
        <v>207.82</v>
      </c>
      <c r="P56" s="626"/>
    </row>
    <row r="57" spans="1:16" ht="11.45" customHeight="1">
      <c r="A57" s="641">
        <v>42357</v>
      </c>
      <c r="B57" s="752">
        <v>0.33600000000000002</v>
      </c>
      <c r="C57" s="761">
        <v>333.18</v>
      </c>
      <c r="D57" s="750">
        <v>1.2979499999999999</v>
      </c>
      <c r="E57" s="751">
        <v>336.85</v>
      </c>
      <c r="F57" s="752">
        <v>3.5505749999999998</v>
      </c>
      <c r="G57" s="751">
        <v>325.86</v>
      </c>
      <c r="H57" s="752">
        <v>1.6543000000000001</v>
      </c>
      <c r="I57" s="761">
        <v>328.67</v>
      </c>
      <c r="J57" s="750">
        <v>1.575</v>
      </c>
      <c r="K57" s="761">
        <v>184.11</v>
      </c>
      <c r="L57" s="750">
        <v>0.28287499999999999</v>
      </c>
      <c r="M57" s="761">
        <v>187.43</v>
      </c>
      <c r="N57" s="750">
        <v>1.4068000000000001</v>
      </c>
      <c r="O57" s="761">
        <v>196.97</v>
      </c>
      <c r="P57" s="626"/>
    </row>
    <row r="58" spans="1:16" ht="11.45" customHeight="1">
      <c r="A58" s="641">
        <v>42364</v>
      </c>
      <c r="B58" s="752">
        <v>0.13825000000000001</v>
      </c>
      <c r="C58" s="761">
        <v>332.23</v>
      </c>
      <c r="D58" s="750">
        <v>0.61762499999999998</v>
      </c>
      <c r="E58" s="751">
        <v>343.31</v>
      </c>
      <c r="F58" s="752">
        <v>1.735825</v>
      </c>
      <c r="G58" s="751">
        <v>340.18</v>
      </c>
      <c r="H58" s="752">
        <v>2.1717499999999998</v>
      </c>
      <c r="I58" s="761">
        <v>333.6</v>
      </c>
      <c r="J58" s="750">
        <v>2.835</v>
      </c>
      <c r="K58" s="761">
        <v>178</v>
      </c>
      <c r="L58" s="750"/>
      <c r="M58" s="761"/>
      <c r="N58" s="750">
        <v>0.91149999999999998</v>
      </c>
      <c r="O58" s="761">
        <v>200.56</v>
      </c>
      <c r="P58" s="626"/>
    </row>
    <row r="59" spans="1:16" ht="11.45" customHeight="1">
      <c r="A59" s="641">
        <v>42371</v>
      </c>
      <c r="B59" s="752">
        <v>0.32200000000000001</v>
      </c>
      <c r="C59" s="761">
        <v>321.24</v>
      </c>
      <c r="D59" s="750">
        <v>1.55335</v>
      </c>
      <c r="E59" s="751">
        <v>343.58</v>
      </c>
      <c r="F59" s="752">
        <v>2.2255750000000001</v>
      </c>
      <c r="G59" s="751">
        <v>336.47</v>
      </c>
      <c r="H59" s="752">
        <v>1.4413750000000001</v>
      </c>
      <c r="I59" s="761">
        <v>347.1</v>
      </c>
      <c r="J59" s="750">
        <v>0.94499999999999995</v>
      </c>
      <c r="K59" s="761">
        <v>181.15</v>
      </c>
      <c r="L59" s="750">
        <v>0.30245</v>
      </c>
      <c r="M59" s="761">
        <v>208.89</v>
      </c>
      <c r="N59" s="750">
        <v>1.261325</v>
      </c>
      <c r="O59" s="761">
        <v>201.24</v>
      </c>
      <c r="P59" s="626"/>
    </row>
    <row r="60" spans="1:16" ht="6" customHeight="1">
      <c r="A60" s="656"/>
      <c r="B60" s="656"/>
      <c r="C60" s="730"/>
      <c r="D60" s="658"/>
      <c r="E60" s="730"/>
      <c r="F60" s="658"/>
      <c r="G60" s="730"/>
      <c r="H60" s="658"/>
      <c r="I60" s="657"/>
      <c r="J60" s="658"/>
      <c r="K60" s="657"/>
      <c r="L60" s="658"/>
      <c r="M60" s="657"/>
      <c r="N60" s="658"/>
      <c r="O60" s="657"/>
      <c r="P60" s="626"/>
    </row>
    <row r="61" spans="1:16" ht="11.45" customHeight="1">
      <c r="A61" s="659">
        <v>2015</v>
      </c>
      <c r="B61" s="880">
        <f>SUM(B7:B59)</f>
        <v>25.364824999999996</v>
      </c>
      <c r="C61" s="731">
        <f>AVERAGE(C7:C59)</f>
        <v>378.56640000000004</v>
      </c>
      <c r="D61" s="880">
        <f>SUM(D7:D59)</f>
        <v>151.32834999999997</v>
      </c>
      <c r="E61" s="731">
        <f>AVERAGE(E7:E59)</f>
        <v>375.58943396226414</v>
      </c>
      <c r="F61" s="880">
        <f>SUM(F7:F59)</f>
        <v>127.77412499999998</v>
      </c>
      <c r="G61" s="731">
        <f>AVERAGE(G7:G59)</f>
        <v>383.23490566037742</v>
      </c>
      <c r="H61" s="880">
        <f>SUM(H7:H59)</f>
        <v>54.842649999999999</v>
      </c>
      <c r="I61" s="731">
        <f>AVERAGE(I7:I59)</f>
        <v>453.50075471698096</v>
      </c>
      <c r="J61" s="880">
        <f>SUM(J7:J59)</f>
        <v>130.22800000000004</v>
      </c>
      <c r="K61" s="731">
        <f>AVERAGE(K7:K59)</f>
        <v>255.67264150943399</v>
      </c>
      <c r="L61" s="880">
        <f>SUM(L7:L59)</f>
        <v>11.012250000000003</v>
      </c>
      <c r="M61" s="731">
        <f>AVERAGE(M7:M59)</f>
        <v>274.85157894736841</v>
      </c>
      <c r="N61" s="880">
        <f>SUM(N7:N59)</f>
        <v>100.13075000000003</v>
      </c>
      <c r="O61" s="731">
        <f>AVERAGE(O7:O59)</f>
        <v>275.6777358490566</v>
      </c>
      <c r="P61" s="626"/>
    </row>
    <row r="62" spans="1:16" ht="11.45" customHeight="1">
      <c r="A62" s="659">
        <v>2014</v>
      </c>
      <c r="B62" s="880">
        <v>24.809225000000005</v>
      </c>
      <c r="C62" s="731">
        <v>398.62020408163266</v>
      </c>
      <c r="D62" s="880">
        <v>143.76572500000003</v>
      </c>
      <c r="E62" s="731">
        <v>387.16980769230764</v>
      </c>
      <c r="F62" s="880">
        <v>98.377775</v>
      </c>
      <c r="G62" s="731">
        <v>391.96653846153845</v>
      </c>
      <c r="H62" s="880">
        <v>39.560199999999988</v>
      </c>
      <c r="I62" s="731">
        <v>437.19538461538463</v>
      </c>
      <c r="J62" s="880">
        <v>205.47519999999994</v>
      </c>
      <c r="K62" s="731">
        <v>252.18784313725493</v>
      </c>
      <c r="L62" s="880">
        <v>11.94515</v>
      </c>
      <c r="M62" s="731">
        <v>275.06846153846152</v>
      </c>
      <c r="N62" s="880">
        <v>104.95470000000002</v>
      </c>
      <c r="O62" s="731">
        <v>278.65980769230771</v>
      </c>
      <c r="P62" s="626"/>
    </row>
    <row r="63" spans="1:16" ht="11.45" customHeight="1">
      <c r="A63" s="663" t="s">
        <v>653</v>
      </c>
      <c r="B63" s="734"/>
      <c r="C63" s="734"/>
      <c r="D63" s="734"/>
      <c r="E63" s="734"/>
      <c r="F63" s="734"/>
      <c r="G63" s="734"/>
      <c r="H63" s="734"/>
      <c r="I63" s="734"/>
      <c r="J63" s="734"/>
      <c r="K63" s="734"/>
      <c r="L63" s="734"/>
      <c r="M63" s="734"/>
      <c r="N63" s="734"/>
      <c r="O63" s="734"/>
      <c r="P63" s="626"/>
    </row>
    <row r="64" spans="1:16" ht="3.95" customHeight="1">
      <c r="A64" s="713"/>
      <c r="B64" s="736"/>
      <c r="C64" s="736"/>
      <c r="D64" s="876"/>
      <c r="E64" s="736"/>
      <c r="F64" s="736"/>
      <c r="G64" s="736"/>
      <c r="H64" s="876"/>
      <c r="I64" s="736"/>
      <c r="J64" s="736"/>
      <c r="K64" s="736"/>
      <c r="L64" s="736"/>
      <c r="M64" s="736"/>
      <c r="N64" s="736"/>
      <c r="O64" s="736"/>
      <c r="P64" s="626"/>
    </row>
    <row r="65" spans="1:16" ht="11.45" customHeight="1">
      <c r="A65" s="628"/>
      <c r="B65" s="629"/>
      <c r="C65" s="629"/>
      <c r="D65" s="629"/>
      <c r="E65" s="629"/>
      <c r="F65" s="629"/>
      <c r="G65" s="629"/>
      <c r="H65" s="623"/>
      <c r="I65" s="629"/>
      <c r="J65" s="629"/>
      <c r="K65" s="629"/>
      <c r="L65" s="629"/>
      <c r="M65" s="629"/>
      <c r="N65" s="629"/>
      <c r="O65" s="629"/>
      <c r="P65" s="626"/>
    </row>
    <row r="66" spans="1:16" ht="9.9499999999999993" customHeight="1">
      <c r="A66" s="673"/>
      <c r="B66" s="676"/>
      <c r="C66" s="623"/>
      <c r="D66" s="623"/>
      <c r="E66" s="623"/>
      <c r="F66" s="623"/>
      <c r="G66" s="623"/>
      <c r="H66" s="624"/>
      <c r="I66" s="623"/>
      <c r="J66" s="623"/>
      <c r="K66" s="623"/>
      <c r="L66" s="623"/>
      <c r="M66" s="623"/>
      <c r="N66" s="623"/>
      <c r="O66" s="623"/>
      <c r="P66" s="626"/>
    </row>
    <row r="67" spans="1:16">
      <c r="A67" s="626"/>
      <c r="B67" s="679"/>
      <c r="C67" s="626"/>
      <c r="D67" s="626"/>
      <c r="E67" s="626"/>
      <c r="F67" s="626"/>
      <c r="G67" s="626"/>
      <c r="H67" s="626"/>
      <c r="I67" s="626"/>
      <c r="J67" s="626"/>
      <c r="K67" s="626"/>
      <c r="L67" s="626"/>
      <c r="M67" s="626"/>
      <c r="N67" s="626"/>
      <c r="O67" s="626"/>
      <c r="P67" s="626"/>
    </row>
    <row r="68" spans="1:16">
      <c r="A68" s="626"/>
      <c r="B68" s="679"/>
      <c r="C68" s="626"/>
      <c r="D68" s="626"/>
      <c r="E68" s="626"/>
      <c r="F68" s="626"/>
      <c r="G68" s="626"/>
      <c r="H68" s="626"/>
      <c r="I68" s="626"/>
      <c r="J68" s="626"/>
      <c r="K68" s="626"/>
      <c r="L68" s="626"/>
      <c r="M68" s="626"/>
      <c r="N68" s="626"/>
      <c r="O68" s="626"/>
      <c r="P68" s="626"/>
    </row>
    <row r="69" spans="1:16">
      <c r="B69" s="682"/>
      <c r="P69" s="626"/>
    </row>
    <row r="70" spans="1:16">
      <c r="B70" s="737"/>
      <c r="P70" s="626"/>
    </row>
    <row r="71" spans="1:16">
      <c r="B71" s="737"/>
    </row>
    <row r="72" spans="1:16">
      <c r="B72" s="737"/>
    </row>
  </sheetData>
  <mergeCells count="5">
    <mergeCell ref="D4:E4"/>
    <mergeCell ref="F4:G4"/>
    <mergeCell ref="H4:I4"/>
    <mergeCell ref="J4:K4"/>
    <mergeCell ref="N4:O4"/>
  </mergeCells>
  <pageMargins left="0.7" right="0.7" top="0.5" bottom="0.5" header="0.3" footer="0.3"/>
  <pageSetup scale="97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2"/>
  <sheetViews>
    <sheetView showGridLines="0" zoomScaleNormal="100" workbookViewId="0"/>
  </sheetViews>
  <sheetFormatPr defaultColWidth="11.7109375" defaultRowHeight="11.25"/>
  <cols>
    <col min="1" max="1" width="6.85546875" style="627" customWidth="1"/>
    <col min="2" max="2" width="7.28515625" style="627" customWidth="1"/>
    <col min="3" max="3" width="7.42578125" style="627" customWidth="1"/>
    <col min="4" max="4" width="7.28515625" style="627" customWidth="1"/>
    <col min="5" max="5" width="7.42578125" style="627" customWidth="1"/>
    <col min="6" max="6" width="7.28515625" style="627" customWidth="1"/>
    <col min="7" max="7" width="7.42578125" style="627" customWidth="1"/>
    <col min="8" max="8" width="7.28515625" style="627" customWidth="1"/>
    <col min="9" max="9" width="7.42578125" style="627" customWidth="1"/>
    <col min="10" max="10" width="7.28515625" style="627" customWidth="1"/>
    <col min="11" max="11" width="7.42578125" style="627" customWidth="1"/>
    <col min="12" max="12" width="7.28515625" style="627" customWidth="1"/>
    <col min="13" max="13" width="7.42578125" style="627" customWidth="1"/>
    <col min="14" max="14" width="2" style="627" customWidth="1"/>
    <col min="15" max="256" width="11.7109375" style="627"/>
    <col min="257" max="257" width="6.85546875" style="627" customWidth="1"/>
    <col min="258" max="258" width="7.28515625" style="627" customWidth="1"/>
    <col min="259" max="259" width="7.42578125" style="627" customWidth="1"/>
    <col min="260" max="260" width="7.28515625" style="627" customWidth="1"/>
    <col min="261" max="261" width="7.42578125" style="627" customWidth="1"/>
    <col min="262" max="262" width="7.28515625" style="627" customWidth="1"/>
    <col min="263" max="263" width="7.42578125" style="627" customWidth="1"/>
    <col min="264" max="264" width="7.28515625" style="627" customWidth="1"/>
    <col min="265" max="265" width="7.42578125" style="627" customWidth="1"/>
    <col min="266" max="266" width="7.28515625" style="627" customWidth="1"/>
    <col min="267" max="267" width="7.42578125" style="627" customWidth="1"/>
    <col min="268" max="268" width="7.28515625" style="627" customWidth="1"/>
    <col min="269" max="269" width="7.42578125" style="627" customWidth="1"/>
    <col min="270" max="270" width="2" style="627" customWidth="1"/>
    <col min="271" max="512" width="11.7109375" style="627"/>
    <col min="513" max="513" width="6.85546875" style="627" customWidth="1"/>
    <col min="514" max="514" width="7.28515625" style="627" customWidth="1"/>
    <col min="515" max="515" width="7.42578125" style="627" customWidth="1"/>
    <col min="516" max="516" width="7.28515625" style="627" customWidth="1"/>
    <col min="517" max="517" width="7.42578125" style="627" customWidth="1"/>
    <col min="518" max="518" width="7.28515625" style="627" customWidth="1"/>
    <col min="519" max="519" width="7.42578125" style="627" customWidth="1"/>
    <col min="520" max="520" width="7.28515625" style="627" customWidth="1"/>
    <col min="521" max="521" width="7.42578125" style="627" customWidth="1"/>
    <col min="522" max="522" width="7.28515625" style="627" customWidth="1"/>
    <col min="523" max="523" width="7.42578125" style="627" customWidth="1"/>
    <col min="524" max="524" width="7.28515625" style="627" customWidth="1"/>
    <col min="525" max="525" width="7.42578125" style="627" customWidth="1"/>
    <col min="526" max="526" width="2" style="627" customWidth="1"/>
    <col min="527" max="768" width="11.7109375" style="627"/>
    <col min="769" max="769" width="6.85546875" style="627" customWidth="1"/>
    <col min="770" max="770" width="7.28515625" style="627" customWidth="1"/>
    <col min="771" max="771" width="7.42578125" style="627" customWidth="1"/>
    <col min="772" max="772" width="7.28515625" style="627" customWidth="1"/>
    <col min="773" max="773" width="7.42578125" style="627" customWidth="1"/>
    <col min="774" max="774" width="7.28515625" style="627" customWidth="1"/>
    <col min="775" max="775" width="7.42578125" style="627" customWidth="1"/>
    <col min="776" max="776" width="7.28515625" style="627" customWidth="1"/>
    <col min="777" max="777" width="7.42578125" style="627" customWidth="1"/>
    <col min="778" max="778" width="7.28515625" style="627" customWidth="1"/>
    <col min="779" max="779" width="7.42578125" style="627" customWidth="1"/>
    <col min="780" max="780" width="7.28515625" style="627" customWidth="1"/>
    <col min="781" max="781" width="7.42578125" style="627" customWidth="1"/>
    <col min="782" max="782" width="2" style="627" customWidth="1"/>
    <col min="783" max="1024" width="11.7109375" style="627"/>
    <col min="1025" max="1025" width="6.85546875" style="627" customWidth="1"/>
    <col min="1026" max="1026" width="7.28515625" style="627" customWidth="1"/>
    <col min="1027" max="1027" width="7.42578125" style="627" customWidth="1"/>
    <col min="1028" max="1028" width="7.28515625" style="627" customWidth="1"/>
    <col min="1029" max="1029" width="7.42578125" style="627" customWidth="1"/>
    <col min="1030" max="1030" width="7.28515625" style="627" customWidth="1"/>
    <col min="1031" max="1031" width="7.42578125" style="627" customWidth="1"/>
    <col min="1032" max="1032" width="7.28515625" style="627" customWidth="1"/>
    <col min="1033" max="1033" width="7.42578125" style="627" customWidth="1"/>
    <col min="1034" max="1034" width="7.28515625" style="627" customWidth="1"/>
    <col min="1035" max="1035" width="7.42578125" style="627" customWidth="1"/>
    <col min="1036" max="1036" width="7.28515625" style="627" customWidth="1"/>
    <col min="1037" max="1037" width="7.42578125" style="627" customWidth="1"/>
    <col min="1038" max="1038" width="2" style="627" customWidth="1"/>
    <col min="1039" max="1280" width="11.7109375" style="627"/>
    <col min="1281" max="1281" width="6.85546875" style="627" customWidth="1"/>
    <col min="1282" max="1282" width="7.28515625" style="627" customWidth="1"/>
    <col min="1283" max="1283" width="7.42578125" style="627" customWidth="1"/>
    <col min="1284" max="1284" width="7.28515625" style="627" customWidth="1"/>
    <col min="1285" max="1285" width="7.42578125" style="627" customWidth="1"/>
    <col min="1286" max="1286" width="7.28515625" style="627" customWidth="1"/>
    <col min="1287" max="1287" width="7.42578125" style="627" customWidth="1"/>
    <col min="1288" max="1288" width="7.28515625" style="627" customWidth="1"/>
    <col min="1289" max="1289" width="7.42578125" style="627" customWidth="1"/>
    <col min="1290" max="1290" width="7.28515625" style="627" customWidth="1"/>
    <col min="1291" max="1291" width="7.42578125" style="627" customWidth="1"/>
    <col min="1292" max="1292" width="7.28515625" style="627" customWidth="1"/>
    <col min="1293" max="1293" width="7.42578125" style="627" customWidth="1"/>
    <col min="1294" max="1294" width="2" style="627" customWidth="1"/>
    <col min="1295" max="1536" width="11.7109375" style="627"/>
    <col min="1537" max="1537" width="6.85546875" style="627" customWidth="1"/>
    <col min="1538" max="1538" width="7.28515625" style="627" customWidth="1"/>
    <col min="1539" max="1539" width="7.42578125" style="627" customWidth="1"/>
    <col min="1540" max="1540" width="7.28515625" style="627" customWidth="1"/>
    <col min="1541" max="1541" width="7.42578125" style="627" customWidth="1"/>
    <col min="1542" max="1542" width="7.28515625" style="627" customWidth="1"/>
    <col min="1543" max="1543" width="7.42578125" style="627" customWidth="1"/>
    <col min="1544" max="1544" width="7.28515625" style="627" customWidth="1"/>
    <col min="1545" max="1545" width="7.42578125" style="627" customWidth="1"/>
    <col min="1546" max="1546" width="7.28515625" style="627" customWidth="1"/>
    <col min="1547" max="1547" width="7.42578125" style="627" customWidth="1"/>
    <col min="1548" max="1548" width="7.28515625" style="627" customWidth="1"/>
    <col min="1549" max="1549" width="7.42578125" style="627" customWidth="1"/>
    <col min="1550" max="1550" width="2" style="627" customWidth="1"/>
    <col min="1551" max="1792" width="11.7109375" style="627"/>
    <col min="1793" max="1793" width="6.85546875" style="627" customWidth="1"/>
    <col min="1794" max="1794" width="7.28515625" style="627" customWidth="1"/>
    <col min="1795" max="1795" width="7.42578125" style="627" customWidth="1"/>
    <col min="1796" max="1796" width="7.28515625" style="627" customWidth="1"/>
    <col min="1797" max="1797" width="7.42578125" style="627" customWidth="1"/>
    <col min="1798" max="1798" width="7.28515625" style="627" customWidth="1"/>
    <col min="1799" max="1799" width="7.42578125" style="627" customWidth="1"/>
    <col min="1800" max="1800" width="7.28515625" style="627" customWidth="1"/>
    <col min="1801" max="1801" width="7.42578125" style="627" customWidth="1"/>
    <col min="1802" max="1802" width="7.28515625" style="627" customWidth="1"/>
    <col min="1803" max="1803" width="7.42578125" style="627" customWidth="1"/>
    <col min="1804" max="1804" width="7.28515625" style="627" customWidth="1"/>
    <col min="1805" max="1805" width="7.42578125" style="627" customWidth="1"/>
    <col min="1806" max="1806" width="2" style="627" customWidth="1"/>
    <col min="1807" max="2048" width="11.7109375" style="627"/>
    <col min="2049" max="2049" width="6.85546875" style="627" customWidth="1"/>
    <col min="2050" max="2050" width="7.28515625" style="627" customWidth="1"/>
    <col min="2051" max="2051" width="7.42578125" style="627" customWidth="1"/>
    <col min="2052" max="2052" width="7.28515625" style="627" customWidth="1"/>
    <col min="2053" max="2053" width="7.42578125" style="627" customWidth="1"/>
    <col min="2054" max="2054" width="7.28515625" style="627" customWidth="1"/>
    <col min="2055" max="2055" width="7.42578125" style="627" customWidth="1"/>
    <col min="2056" max="2056" width="7.28515625" style="627" customWidth="1"/>
    <col min="2057" max="2057" width="7.42578125" style="627" customWidth="1"/>
    <col min="2058" max="2058" width="7.28515625" style="627" customWidth="1"/>
    <col min="2059" max="2059" width="7.42578125" style="627" customWidth="1"/>
    <col min="2060" max="2060" width="7.28515625" style="627" customWidth="1"/>
    <col min="2061" max="2061" width="7.42578125" style="627" customWidth="1"/>
    <col min="2062" max="2062" width="2" style="627" customWidth="1"/>
    <col min="2063" max="2304" width="11.7109375" style="627"/>
    <col min="2305" max="2305" width="6.85546875" style="627" customWidth="1"/>
    <col min="2306" max="2306" width="7.28515625" style="627" customWidth="1"/>
    <col min="2307" max="2307" width="7.42578125" style="627" customWidth="1"/>
    <col min="2308" max="2308" width="7.28515625" style="627" customWidth="1"/>
    <col min="2309" max="2309" width="7.42578125" style="627" customWidth="1"/>
    <col min="2310" max="2310" width="7.28515625" style="627" customWidth="1"/>
    <col min="2311" max="2311" width="7.42578125" style="627" customWidth="1"/>
    <col min="2312" max="2312" width="7.28515625" style="627" customWidth="1"/>
    <col min="2313" max="2313" width="7.42578125" style="627" customWidth="1"/>
    <col min="2314" max="2314" width="7.28515625" style="627" customWidth="1"/>
    <col min="2315" max="2315" width="7.42578125" style="627" customWidth="1"/>
    <col min="2316" max="2316" width="7.28515625" style="627" customWidth="1"/>
    <col min="2317" max="2317" width="7.42578125" style="627" customWidth="1"/>
    <col min="2318" max="2318" width="2" style="627" customWidth="1"/>
    <col min="2319" max="2560" width="11.7109375" style="627"/>
    <col min="2561" max="2561" width="6.85546875" style="627" customWidth="1"/>
    <col min="2562" max="2562" width="7.28515625" style="627" customWidth="1"/>
    <col min="2563" max="2563" width="7.42578125" style="627" customWidth="1"/>
    <col min="2564" max="2564" width="7.28515625" style="627" customWidth="1"/>
    <col min="2565" max="2565" width="7.42578125" style="627" customWidth="1"/>
    <col min="2566" max="2566" width="7.28515625" style="627" customWidth="1"/>
    <col min="2567" max="2567" width="7.42578125" style="627" customWidth="1"/>
    <col min="2568" max="2568" width="7.28515625" style="627" customWidth="1"/>
    <col min="2569" max="2569" width="7.42578125" style="627" customWidth="1"/>
    <col min="2570" max="2570" width="7.28515625" style="627" customWidth="1"/>
    <col min="2571" max="2571" width="7.42578125" style="627" customWidth="1"/>
    <col min="2572" max="2572" width="7.28515625" style="627" customWidth="1"/>
    <col min="2573" max="2573" width="7.42578125" style="627" customWidth="1"/>
    <col min="2574" max="2574" width="2" style="627" customWidth="1"/>
    <col min="2575" max="2816" width="11.7109375" style="627"/>
    <col min="2817" max="2817" width="6.85546875" style="627" customWidth="1"/>
    <col min="2818" max="2818" width="7.28515625" style="627" customWidth="1"/>
    <col min="2819" max="2819" width="7.42578125" style="627" customWidth="1"/>
    <col min="2820" max="2820" width="7.28515625" style="627" customWidth="1"/>
    <col min="2821" max="2821" width="7.42578125" style="627" customWidth="1"/>
    <col min="2822" max="2822" width="7.28515625" style="627" customWidth="1"/>
    <col min="2823" max="2823" width="7.42578125" style="627" customWidth="1"/>
    <col min="2824" max="2824" width="7.28515625" style="627" customWidth="1"/>
    <col min="2825" max="2825" width="7.42578125" style="627" customWidth="1"/>
    <col min="2826" max="2826" width="7.28515625" style="627" customWidth="1"/>
    <col min="2827" max="2827" width="7.42578125" style="627" customWidth="1"/>
    <col min="2828" max="2828" width="7.28515625" style="627" customWidth="1"/>
    <col min="2829" max="2829" width="7.42578125" style="627" customWidth="1"/>
    <col min="2830" max="2830" width="2" style="627" customWidth="1"/>
    <col min="2831" max="3072" width="11.7109375" style="627"/>
    <col min="3073" max="3073" width="6.85546875" style="627" customWidth="1"/>
    <col min="3074" max="3074" width="7.28515625" style="627" customWidth="1"/>
    <col min="3075" max="3075" width="7.42578125" style="627" customWidth="1"/>
    <col min="3076" max="3076" width="7.28515625" style="627" customWidth="1"/>
    <col min="3077" max="3077" width="7.42578125" style="627" customWidth="1"/>
    <col min="3078" max="3078" width="7.28515625" style="627" customWidth="1"/>
    <col min="3079" max="3079" width="7.42578125" style="627" customWidth="1"/>
    <col min="3080" max="3080" width="7.28515625" style="627" customWidth="1"/>
    <col min="3081" max="3081" width="7.42578125" style="627" customWidth="1"/>
    <col min="3082" max="3082" width="7.28515625" style="627" customWidth="1"/>
    <col min="3083" max="3083" width="7.42578125" style="627" customWidth="1"/>
    <col min="3084" max="3084" width="7.28515625" style="627" customWidth="1"/>
    <col min="3085" max="3085" width="7.42578125" style="627" customWidth="1"/>
    <col min="3086" max="3086" width="2" style="627" customWidth="1"/>
    <col min="3087" max="3328" width="11.7109375" style="627"/>
    <col min="3329" max="3329" width="6.85546875" style="627" customWidth="1"/>
    <col min="3330" max="3330" width="7.28515625" style="627" customWidth="1"/>
    <col min="3331" max="3331" width="7.42578125" style="627" customWidth="1"/>
    <col min="3332" max="3332" width="7.28515625" style="627" customWidth="1"/>
    <col min="3333" max="3333" width="7.42578125" style="627" customWidth="1"/>
    <col min="3334" max="3334" width="7.28515625" style="627" customWidth="1"/>
    <col min="3335" max="3335" width="7.42578125" style="627" customWidth="1"/>
    <col min="3336" max="3336" width="7.28515625" style="627" customWidth="1"/>
    <col min="3337" max="3337" width="7.42578125" style="627" customWidth="1"/>
    <col min="3338" max="3338" width="7.28515625" style="627" customWidth="1"/>
    <col min="3339" max="3339" width="7.42578125" style="627" customWidth="1"/>
    <col min="3340" max="3340" width="7.28515625" style="627" customWidth="1"/>
    <col min="3341" max="3341" width="7.42578125" style="627" customWidth="1"/>
    <col min="3342" max="3342" width="2" style="627" customWidth="1"/>
    <col min="3343" max="3584" width="11.7109375" style="627"/>
    <col min="3585" max="3585" width="6.85546875" style="627" customWidth="1"/>
    <col min="3586" max="3586" width="7.28515625" style="627" customWidth="1"/>
    <col min="3587" max="3587" width="7.42578125" style="627" customWidth="1"/>
    <col min="3588" max="3588" width="7.28515625" style="627" customWidth="1"/>
    <col min="3589" max="3589" width="7.42578125" style="627" customWidth="1"/>
    <col min="3590" max="3590" width="7.28515625" style="627" customWidth="1"/>
    <col min="3591" max="3591" width="7.42578125" style="627" customWidth="1"/>
    <col min="3592" max="3592" width="7.28515625" style="627" customWidth="1"/>
    <col min="3593" max="3593" width="7.42578125" style="627" customWidth="1"/>
    <col min="3594" max="3594" width="7.28515625" style="627" customWidth="1"/>
    <col min="3595" max="3595" width="7.42578125" style="627" customWidth="1"/>
    <col min="3596" max="3596" width="7.28515625" style="627" customWidth="1"/>
    <col min="3597" max="3597" width="7.42578125" style="627" customWidth="1"/>
    <col min="3598" max="3598" width="2" style="627" customWidth="1"/>
    <col min="3599" max="3840" width="11.7109375" style="627"/>
    <col min="3841" max="3841" width="6.85546875" style="627" customWidth="1"/>
    <col min="3842" max="3842" width="7.28515625" style="627" customWidth="1"/>
    <col min="3843" max="3843" width="7.42578125" style="627" customWidth="1"/>
    <col min="3844" max="3844" width="7.28515625" style="627" customWidth="1"/>
    <col min="3845" max="3845" width="7.42578125" style="627" customWidth="1"/>
    <col min="3846" max="3846" width="7.28515625" style="627" customWidth="1"/>
    <col min="3847" max="3847" width="7.42578125" style="627" customWidth="1"/>
    <col min="3848" max="3848" width="7.28515625" style="627" customWidth="1"/>
    <col min="3849" max="3849" width="7.42578125" style="627" customWidth="1"/>
    <col min="3850" max="3850" width="7.28515625" style="627" customWidth="1"/>
    <col min="3851" max="3851" width="7.42578125" style="627" customWidth="1"/>
    <col min="3852" max="3852" width="7.28515625" style="627" customWidth="1"/>
    <col min="3853" max="3853" width="7.42578125" style="627" customWidth="1"/>
    <col min="3854" max="3854" width="2" style="627" customWidth="1"/>
    <col min="3855" max="4096" width="11.7109375" style="627"/>
    <col min="4097" max="4097" width="6.85546875" style="627" customWidth="1"/>
    <col min="4098" max="4098" width="7.28515625" style="627" customWidth="1"/>
    <col min="4099" max="4099" width="7.42578125" style="627" customWidth="1"/>
    <col min="4100" max="4100" width="7.28515625" style="627" customWidth="1"/>
    <col min="4101" max="4101" width="7.42578125" style="627" customWidth="1"/>
    <col min="4102" max="4102" width="7.28515625" style="627" customWidth="1"/>
    <col min="4103" max="4103" width="7.42578125" style="627" customWidth="1"/>
    <col min="4104" max="4104" width="7.28515625" style="627" customWidth="1"/>
    <col min="4105" max="4105" width="7.42578125" style="627" customWidth="1"/>
    <col min="4106" max="4106" width="7.28515625" style="627" customWidth="1"/>
    <col min="4107" max="4107" width="7.42578125" style="627" customWidth="1"/>
    <col min="4108" max="4108" width="7.28515625" style="627" customWidth="1"/>
    <col min="4109" max="4109" width="7.42578125" style="627" customWidth="1"/>
    <col min="4110" max="4110" width="2" style="627" customWidth="1"/>
    <col min="4111" max="4352" width="11.7109375" style="627"/>
    <col min="4353" max="4353" width="6.85546875" style="627" customWidth="1"/>
    <col min="4354" max="4354" width="7.28515625" style="627" customWidth="1"/>
    <col min="4355" max="4355" width="7.42578125" style="627" customWidth="1"/>
    <col min="4356" max="4356" width="7.28515625" style="627" customWidth="1"/>
    <col min="4357" max="4357" width="7.42578125" style="627" customWidth="1"/>
    <col min="4358" max="4358" width="7.28515625" style="627" customWidth="1"/>
    <col min="4359" max="4359" width="7.42578125" style="627" customWidth="1"/>
    <col min="4360" max="4360" width="7.28515625" style="627" customWidth="1"/>
    <col min="4361" max="4361" width="7.42578125" style="627" customWidth="1"/>
    <col min="4362" max="4362" width="7.28515625" style="627" customWidth="1"/>
    <col min="4363" max="4363" width="7.42578125" style="627" customWidth="1"/>
    <col min="4364" max="4364" width="7.28515625" style="627" customWidth="1"/>
    <col min="4365" max="4365" width="7.42578125" style="627" customWidth="1"/>
    <col min="4366" max="4366" width="2" style="627" customWidth="1"/>
    <col min="4367" max="4608" width="11.7109375" style="627"/>
    <col min="4609" max="4609" width="6.85546875" style="627" customWidth="1"/>
    <col min="4610" max="4610" width="7.28515625" style="627" customWidth="1"/>
    <col min="4611" max="4611" width="7.42578125" style="627" customWidth="1"/>
    <col min="4612" max="4612" width="7.28515625" style="627" customWidth="1"/>
    <col min="4613" max="4613" width="7.42578125" style="627" customWidth="1"/>
    <col min="4614" max="4614" width="7.28515625" style="627" customWidth="1"/>
    <col min="4615" max="4615" width="7.42578125" style="627" customWidth="1"/>
    <col min="4616" max="4616" width="7.28515625" style="627" customWidth="1"/>
    <col min="4617" max="4617" width="7.42578125" style="627" customWidth="1"/>
    <col min="4618" max="4618" width="7.28515625" style="627" customWidth="1"/>
    <col min="4619" max="4619" width="7.42578125" style="627" customWidth="1"/>
    <col min="4620" max="4620" width="7.28515625" style="627" customWidth="1"/>
    <col min="4621" max="4621" width="7.42578125" style="627" customWidth="1"/>
    <col min="4622" max="4622" width="2" style="627" customWidth="1"/>
    <col min="4623" max="4864" width="11.7109375" style="627"/>
    <col min="4865" max="4865" width="6.85546875" style="627" customWidth="1"/>
    <col min="4866" max="4866" width="7.28515625" style="627" customWidth="1"/>
    <col min="4867" max="4867" width="7.42578125" style="627" customWidth="1"/>
    <col min="4868" max="4868" width="7.28515625" style="627" customWidth="1"/>
    <col min="4869" max="4869" width="7.42578125" style="627" customWidth="1"/>
    <col min="4870" max="4870" width="7.28515625" style="627" customWidth="1"/>
    <col min="4871" max="4871" width="7.42578125" style="627" customWidth="1"/>
    <col min="4872" max="4872" width="7.28515625" style="627" customWidth="1"/>
    <col min="4873" max="4873" width="7.42578125" style="627" customWidth="1"/>
    <col min="4874" max="4874" width="7.28515625" style="627" customWidth="1"/>
    <col min="4875" max="4875" width="7.42578125" style="627" customWidth="1"/>
    <col min="4876" max="4876" width="7.28515625" style="627" customWidth="1"/>
    <col min="4877" max="4877" width="7.42578125" style="627" customWidth="1"/>
    <col min="4878" max="4878" width="2" style="627" customWidth="1"/>
    <col min="4879" max="5120" width="11.7109375" style="627"/>
    <col min="5121" max="5121" width="6.85546875" style="627" customWidth="1"/>
    <col min="5122" max="5122" width="7.28515625" style="627" customWidth="1"/>
    <col min="5123" max="5123" width="7.42578125" style="627" customWidth="1"/>
    <col min="5124" max="5124" width="7.28515625" style="627" customWidth="1"/>
    <col min="5125" max="5125" width="7.42578125" style="627" customWidth="1"/>
    <col min="5126" max="5126" width="7.28515625" style="627" customWidth="1"/>
    <col min="5127" max="5127" width="7.42578125" style="627" customWidth="1"/>
    <col min="5128" max="5128" width="7.28515625" style="627" customWidth="1"/>
    <col min="5129" max="5129" width="7.42578125" style="627" customWidth="1"/>
    <col min="5130" max="5130" width="7.28515625" style="627" customWidth="1"/>
    <col min="5131" max="5131" width="7.42578125" style="627" customWidth="1"/>
    <col min="5132" max="5132" width="7.28515625" style="627" customWidth="1"/>
    <col min="5133" max="5133" width="7.42578125" style="627" customWidth="1"/>
    <col min="5134" max="5134" width="2" style="627" customWidth="1"/>
    <col min="5135" max="5376" width="11.7109375" style="627"/>
    <col min="5377" max="5377" width="6.85546875" style="627" customWidth="1"/>
    <col min="5378" max="5378" width="7.28515625" style="627" customWidth="1"/>
    <col min="5379" max="5379" width="7.42578125" style="627" customWidth="1"/>
    <col min="5380" max="5380" width="7.28515625" style="627" customWidth="1"/>
    <col min="5381" max="5381" width="7.42578125" style="627" customWidth="1"/>
    <col min="5382" max="5382" width="7.28515625" style="627" customWidth="1"/>
    <col min="5383" max="5383" width="7.42578125" style="627" customWidth="1"/>
    <col min="5384" max="5384" width="7.28515625" style="627" customWidth="1"/>
    <col min="5385" max="5385" width="7.42578125" style="627" customWidth="1"/>
    <col min="5386" max="5386" width="7.28515625" style="627" customWidth="1"/>
    <col min="5387" max="5387" width="7.42578125" style="627" customWidth="1"/>
    <col min="5388" max="5388" width="7.28515625" style="627" customWidth="1"/>
    <col min="5389" max="5389" width="7.42578125" style="627" customWidth="1"/>
    <col min="5390" max="5390" width="2" style="627" customWidth="1"/>
    <col min="5391" max="5632" width="11.7109375" style="627"/>
    <col min="5633" max="5633" width="6.85546875" style="627" customWidth="1"/>
    <col min="5634" max="5634" width="7.28515625" style="627" customWidth="1"/>
    <col min="5635" max="5635" width="7.42578125" style="627" customWidth="1"/>
    <col min="5636" max="5636" width="7.28515625" style="627" customWidth="1"/>
    <col min="5637" max="5637" width="7.42578125" style="627" customWidth="1"/>
    <col min="5638" max="5638" width="7.28515625" style="627" customWidth="1"/>
    <col min="5639" max="5639" width="7.42578125" style="627" customWidth="1"/>
    <col min="5640" max="5640" width="7.28515625" style="627" customWidth="1"/>
    <col min="5641" max="5641" width="7.42578125" style="627" customWidth="1"/>
    <col min="5642" max="5642" width="7.28515625" style="627" customWidth="1"/>
    <col min="5643" max="5643" width="7.42578125" style="627" customWidth="1"/>
    <col min="5644" max="5644" width="7.28515625" style="627" customWidth="1"/>
    <col min="5645" max="5645" width="7.42578125" style="627" customWidth="1"/>
    <col min="5646" max="5646" width="2" style="627" customWidth="1"/>
    <col min="5647" max="5888" width="11.7109375" style="627"/>
    <col min="5889" max="5889" width="6.85546875" style="627" customWidth="1"/>
    <col min="5890" max="5890" width="7.28515625" style="627" customWidth="1"/>
    <col min="5891" max="5891" width="7.42578125" style="627" customWidth="1"/>
    <col min="5892" max="5892" width="7.28515625" style="627" customWidth="1"/>
    <col min="5893" max="5893" width="7.42578125" style="627" customWidth="1"/>
    <col min="5894" max="5894" width="7.28515625" style="627" customWidth="1"/>
    <col min="5895" max="5895" width="7.42578125" style="627" customWidth="1"/>
    <col min="5896" max="5896" width="7.28515625" style="627" customWidth="1"/>
    <col min="5897" max="5897" width="7.42578125" style="627" customWidth="1"/>
    <col min="5898" max="5898" width="7.28515625" style="627" customWidth="1"/>
    <col min="5899" max="5899" width="7.42578125" style="627" customWidth="1"/>
    <col min="5900" max="5900" width="7.28515625" style="627" customWidth="1"/>
    <col min="5901" max="5901" width="7.42578125" style="627" customWidth="1"/>
    <col min="5902" max="5902" width="2" style="627" customWidth="1"/>
    <col min="5903" max="6144" width="11.7109375" style="627"/>
    <col min="6145" max="6145" width="6.85546875" style="627" customWidth="1"/>
    <col min="6146" max="6146" width="7.28515625" style="627" customWidth="1"/>
    <col min="6147" max="6147" width="7.42578125" style="627" customWidth="1"/>
    <col min="6148" max="6148" width="7.28515625" style="627" customWidth="1"/>
    <col min="6149" max="6149" width="7.42578125" style="627" customWidth="1"/>
    <col min="6150" max="6150" width="7.28515625" style="627" customWidth="1"/>
    <col min="6151" max="6151" width="7.42578125" style="627" customWidth="1"/>
    <col min="6152" max="6152" width="7.28515625" style="627" customWidth="1"/>
    <col min="6153" max="6153" width="7.42578125" style="627" customWidth="1"/>
    <col min="6154" max="6154" width="7.28515625" style="627" customWidth="1"/>
    <col min="6155" max="6155" width="7.42578125" style="627" customWidth="1"/>
    <col min="6156" max="6156" width="7.28515625" style="627" customWidth="1"/>
    <col min="6157" max="6157" width="7.42578125" style="627" customWidth="1"/>
    <col min="6158" max="6158" width="2" style="627" customWidth="1"/>
    <col min="6159" max="6400" width="11.7109375" style="627"/>
    <col min="6401" max="6401" width="6.85546875" style="627" customWidth="1"/>
    <col min="6402" max="6402" width="7.28515625" style="627" customWidth="1"/>
    <col min="6403" max="6403" width="7.42578125" style="627" customWidth="1"/>
    <col min="6404" max="6404" width="7.28515625" style="627" customWidth="1"/>
    <col min="6405" max="6405" width="7.42578125" style="627" customWidth="1"/>
    <col min="6406" max="6406" width="7.28515625" style="627" customWidth="1"/>
    <col min="6407" max="6407" width="7.42578125" style="627" customWidth="1"/>
    <col min="6408" max="6408" width="7.28515625" style="627" customWidth="1"/>
    <col min="6409" max="6409" width="7.42578125" style="627" customWidth="1"/>
    <col min="6410" max="6410" width="7.28515625" style="627" customWidth="1"/>
    <col min="6411" max="6411" width="7.42578125" style="627" customWidth="1"/>
    <col min="6412" max="6412" width="7.28515625" style="627" customWidth="1"/>
    <col min="6413" max="6413" width="7.42578125" style="627" customWidth="1"/>
    <col min="6414" max="6414" width="2" style="627" customWidth="1"/>
    <col min="6415" max="6656" width="11.7109375" style="627"/>
    <col min="6657" max="6657" width="6.85546875" style="627" customWidth="1"/>
    <col min="6658" max="6658" width="7.28515625" style="627" customWidth="1"/>
    <col min="6659" max="6659" width="7.42578125" style="627" customWidth="1"/>
    <col min="6660" max="6660" width="7.28515625" style="627" customWidth="1"/>
    <col min="6661" max="6661" width="7.42578125" style="627" customWidth="1"/>
    <col min="6662" max="6662" width="7.28515625" style="627" customWidth="1"/>
    <col min="6663" max="6663" width="7.42578125" style="627" customWidth="1"/>
    <col min="6664" max="6664" width="7.28515625" style="627" customWidth="1"/>
    <col min="6665" max="6665" width="7.42578125" style="627" customWidth="1"/>
    <col min="6666" max="6666" width="7.28515625" style="627" customWidth="1"/>
    <col min="6667" max="6667" width="7.42578125" style="627" customWidth="1"/>
    <col min="6668" max="6668" width="7.28515625" style="627" customWidth="1"/>
    <col min="6669" max="6669" width="7.42578125" style="627" customWidth="1"/>
    <col min="6670" max="6670" width="2" style="627" customWidth="1"/>
    <col min="6671" max="6912" width="11.7109375" style="627"/>
    <col min="6913" max="6913" width="6.85546875" style="627" customWidth="1"/>
    <col min="6914" max="6914" width="7.28515625" style="627" customWidth="1"/>
    <col min="6915" max="6915" width="7.42578125" style="627" customWidth="1"/>
    <col min="6916" max="6916" width="7.28515625" style="627" customWidth="1"/>
    <col min="6917" max="6917" width="7.42578125" style="627" customWidth="1"/>
    <col min="6918" max="6918" width="7.28515625" style="627" customWidth="1"/>
    <col min="6919" max="6919" width="7.42578125" style="627" customWidth="1"/>
    <col min="6920" max="6920" width="7.28515625" style="627" customWidth="1"/>
    <col min="6921" max="6921" width="7.42578125" style="627" customWidth="1"/>
    <col min="6922" max="6922" width="7.28515625" style="627" customWidth="1"/>
    <col min="6923" max="6923" width="7.42578125" style="627" customWidth="1"/>
    <col min="6924" max="6924" width="7.28515625" style="627" customWidth="1"/>
    <col min="6925" max="6925" width="7.42578125" style="627" customWidth="1"/>
    <col min="6926" max="6926" width="2" style="627" customWidth="1"/>
    <col min="6927" max="7168" width="11.7109375" style="627"/>
    <col min="7169" max="7169" width="6.85546875" style="627" customWidth="1"/>
    <col min="7170" max="7170" width="7.28515625" style="627" customWidth="1"/>
    <col min="7171" max="7171" width="7.42578125" style="627" customWidth="1"/>
    <col min="7172" max="7172" width="7.28515625" style="627" customWidth="1"/>
    <col min="7173" max="7173" width="7.42578125" style="627" customWidth="1"/>
    <col min="7174" max="7174" width="7.28515625" style="627" customWidth="1"/>
    <col min="7175" max="7175" width="7.42578125" style="627" customWidth="1"/>
    <col min="7176" max="7176" width="7.28515625" style="627" customWidth="1"/>
    <col min="7177" max="7177" width="7.42578125" style="627" customWidth="1"/>
    <col min="7178" max="7178" width="7.28515625" style="627" customWidth="1"/>
    <col min="7179" max="7179" width="7.42578125" style="627" customWidth="1"/>
    <col min="7180" max="7180" width="7.28515625" style="627" customWidth="1"/>
    <col min="7181" max="7181" width="7.42578125" style="627" customWidth="1"/>
    <col min="7182" max="7182" width="2" style="627" customWidth="1"/>
    <col min="7183" max="7424" width="11.7109375" style="627"/>
    <col min="7425" max="7425" width="6.85546875" style="627" customWidth="1"/>
    <col min="7426" max="7426" width="7.28515625" style="627" customWidth="1"/>
    <col min="7427" max="7427" width="7.42578125" style="627" customWidth="1"/>
    <col min="7428" max="7428" width="7.28515625" style="627" customWidth="1"/>
    <col min="7429" max="7429" width="7.42578125" style="627" customWidth="1"/>
    <col min="7430" max="7430" width="7.28515625" style="627" customWidth="1"/>
    <col min="7431" max="7431" width="7.42578125" style="627" customWidth="1"/>
    <col min="7432" max="7432" width="7.28515625" style="627" customWidth="1"/>
    <col min="7433" max="7433" width="7.42578125" style="627" customWidth="1"/>
    <col min="7434" max="7434" width="7.28515625" style="627" customWidth="1"/>
    <col min="7435" max="7435" width="7.42578125" style="627" customWidth="1"/>
    <col min="7436" max="7436" width="7.28515625" style="627" customWidth="1"/>
    <col min="7437" max="7437" width="7.42578125" style="627" customWidth="1"/>
    <col min="7438" max="7438" width="2" style="627" customWidth="1"/>
    <col min="7439" max="7680" width="11.7109375" style="627"/>
    <col min="7681" max="7681" width="6.85546875" style="627" customWidth="1"/>
    <col min="7682" max="7682" width="7.28515625" style="627" customWidth="1"/>
    <col min="7683" max="7683" width="7.42578125" style="627" customWidth="1"/>
    <col min="7684" max="7684" width="7.28515625" style="627" customWidth="1"/>
    <col min="7685" max="7685" width="7.42578125" style="627" customWidth="1"/>
    <col min="7686" max="7686" width="7.28515625" style="627" customWidth="1"/>
    <col min="7687" max="7687" width="7.42578125" style="627" customWidth="1"/>
    <col min="7688" max="7688" width="7.28515625" style="627" customWidth="1"/>
    <col min="7689" max="7689" width="7.42578125" style="627" customWidth="1"/>
    <col min="7690" max="7690" width="7.28515625" style="627" customWidth="1"/>
    <col min="7691" max="7691" width="7.42578125" style="627" customWidth="1"/>
    <col min="7692" max="7692" width="7.28515625" style="627" customWidth="1"/>
    <col min="7693" max="7693" width="7.42578125" style="627" customWidth="1"/>
    <col min="7694" max="7694" width="2" style="627" customWidth="1"/>
    <col min="7695" max="7936" width="11.7109375" style="627"/>
    <col min="7937" max="7937" width="6.85546875" style="627" customWidth="1"/>
    <col min="7938" max="7938" width="7.28515625" style="627" customWidth="1"/>
    <col min="7939" max="7939" width="7.42578125" style="627" customWidth="1"/>
    <col min="7940" max="7940" width="7.28515625" style="627" customWidth="1"/>
    <col min="7941" max="7941" width="7.42578125" style="627" customWidth="1"/>
    <col min="7942" max="7942" width="7.28515625" style="627" customWidth="1"/>
    <col min="7943" max="7943" width="7.42578125" style="627" customWidth="1"/>
    <col min="7944" max="7944" width="7.28515625" style="627" customWidth="1"/>
    <col min="7945" max="7945" width="7.42578125" style="627" customWidth="1"/>
    <col min="7946" max="7946" width="7.28515625" style="627" customWidth="1"/>
    <col min="7947" max="7947" width="7.42578125" style="627" customWidth="1"/>
    <col min="7948" max="7948" width="7.28515625" style="627" customWidth="1"/>
    <col min="7949" max="7949" width="7.42578125" style="627" customWidth="1"/>
    <col min="7950" max="7950" width="2" style="627" customWidth="1"/>
    <col min="7951" max="8192" width="11.7109375" style="627"/>
    <col min="8193" max="8193" width="6.85546875" style="627" customWidth="1"/>
    <col min="8194" max="8194" width="7.28515625" style="627" customWidth="1"/>
    <col min="8195" max="8195" width="7.42578125" style="627" customWidth="1"/>
    <col min="8196" max="8196" width="7.28515625" style="627" customWidth="1"/>
    <col min="8197" max="8197" width="7.42578125" style="627" customWidth="1"/>
    <col min="8198" max="8198" width="7.28515625" style="627" customWidth="1"/>
    <col min="8199" max="8199" width="7.42578125" style="627" customWidth="1"/>
    <col min="8200" max="8200" width="7.28515625" style="627" customWidth="1"/>
    <col min="8201" max="8201" width="7.42578125" style="627" customWidth="1"/>
    <col min="8202" max="8202" width="7.28515625" style="627" customWidth="1"/>
    <col min="8203" max="8203" width="7.42578125" style="627" customWidth="1"/>
    <col min="8204" max="8204" width="7.28515625" style="627" customWidth="1"/>
    <col min="8205" max="8205" width="7.42578125" style="627" customWidth="1"/>
    <col min="8206" max="8206" width="2" style="627" customWidth="1"/>
    <col min="8207" max="8448" width="11.7109375" style="627"/>
    <col min="8449" max="8449" width="6.85546875" style="627" customWidth="1"/>
    <col min="8450" max="8450" width="7.28515625" style="627" customWidth="1"/>
    <col min="8451" max="8451" width="7.42578125" style="627" customWidth="1"/>
    <col min="8452" max="8452" width="7.28515625" style="627" customWidth="1"/>
    <col min="8453" max="8453" width="7.42578125" style="627" customWidth="1"/>
    <col min="8454" max="8454" width="7.28515625" style="627" customWidth="1"/>
    <col min="8455" max="8455" width="7.42578125" style="627" customWidth="1"/>
    <col min="8456" max="8456" width="7.28515625" style="627" customWidth="1"/>
    <col min="8457" max="8457" width="7.42578125" style="627" customWidth="1"/>
    <col min="8458" max="8458" width="7.28515625" style="627" customWidth="1"/>
    <col min="8459" max="8459" width="7.42578125" style="627" customWidth="1"/>
    <col min="8460" max="8460" width="7.28515625" style="627" customWidth="1"/>
    <col min="8461" max="8461" width="7.42578125" style="627" customWidth="1"/>
    <col min="8462" max="8462" width="2" style="627" customWidth="1"/>
    <col min="8463" max="8704" width="11.7109375" style="627"/>
    <col min="8705" max="8705" width="6.85546875" style="627" customWidth="1"/>
    <col min="8706" max="8706" width="7.28515625" style="627" customWidth="1"/>
    <col min="8707" max="8707" width="7.42578125" style="627" customWidth="1"/>
    <col min="8708" max="8708" width="7.28515625" style="627" customWidth="1"/>
    <col min="8709" max="8709" width="7.42578125" style="627" customWidth="1"/>
    <col min="8710" max="8710" width="7.28515625" style="627" customWidth="1"/>
    <col min="8711" max="8711" width="7.42578125" style="627" customWidth="1"/>
    <col min="8712" max="8712" width="7.28515625" style="627" customWidth="1"/>
    <col min="8713" max="8713" width="7.42578125" style="627" customWidth="1"/>
    <col min="8714" max="8714" width="7.28515625" style="627" customWidth="1"/>
    <col min="8715" max="8715" width="7.42578125" style="627" customWidth="1"/>
    <col min="8716" max="8716" width="7.28515625" style="627" customWidth="1"/>
    <col min="8717" max="8717" width="7.42578125" style="627" customWidth="1"/>
    <col min="8718" max="8718" width="2" style="627" customWidth="1"/>
    <col min="8719" max="8960" width="11.7109375" style="627"/>
    <col min="8961" max="8961" width="6.85546875" style="627" customWidth="1"/>
    <col min="8962" max="8962" width="7.28515625" style="627" customWidth="1"/>
    <col min="8963" max="8963" width="7.42578125" style="627" customWidth="1"/>
    <col min="8964" max="8964" width="7.28515625" style="627" customWidth="1"/>
    <col min="8965" max="8965" width="7.42578125" style="627" customWidth="1"/>
    <col min="8966" max="8966" width="7.28515625" style="627" customWidth="1"/>
    <col min="8967" max="8967" width="7.42578125" style="627" customWidth="1"/>
    <col min="8968" max="8968" width="7.28515625" style="627" customWidth="1"/>
    <col min="8969" max="8969" width="7.42578125" style="627" customWidth="1"/>
    <col min="8970" max="8970" width="7.28515625" style="627" customWidth="1"/>
    <col min="8971" max="8971" width="7.42578125" style="627" customWidth="1"/>
    <col min="8972" max="8972" width="7.28515625" style="627" customWidth="1"/>
    <col min="8973" max="8973" width="7.42578125" style="627" customWidth="1"/>
    <col min="8974" max="8974" width="2" style="627" customWidth="1"/>
    <col min="8975" max="9216" width="11.7109375" style="627"/>
    <col min="9217" max="9217" width="6.85546875" style="627" customWidth="1"/>
    <col min="9218" max="9218" width="7.28515625" style="627" customWidth="1"/>
    <col min="9219" max="9219" width="7.42578125" style="627" customWidth="1"/>
    <col min="9220" max="9220" width="7.28515625" style="627" customWidth="1"/>
    <col min="9221" max="9221" width="7.42578125" style="627" customWidth="1"/>
    <col min="9222" max="9222" width="7.28515625" style="627" customWidth="1"/>
    <col min="9223" max="9223" width="7.42578125" style="627" customWidth="1"/>
    <col min="9224" max="9224" width="7.28515625" style="627" customWidth="1"/>
    <col min="9225" max="9225" width="7.42578125" style="627" customWidth="1"/>
    <col min="9226" max="9226" width="7.28515625" style="627" customWidth="1"/>
    <col min="9227" max="9227" width="7.42578125" style="627" customWidth="1"/>
    <col min="9228" max="9228" width="7.28515625" style="627" customWidth="1"/>
    <col min="9229" max="9229" width="7.42578125" style="627" customWidth="1"/>
    <col min="9230" max="9230" width="2" style="627" customWidth="1"/>
    <col min="9231" max="9472" width="11.7109375" style="627"/>
    <col min="9473" max="9473" width="6.85546875" style="627" customWidth="1"/>
    <col min="9474" max="9474" width="7.28515625" style="627" customWidth="1"/>
    <col min="9475" max="9475" width="7.42578125" style="627" customWidth="1"/>
    <col min="9476" max="9476" width="7.28515625" style="627" customWidth="1"/>
    <col min="9477" max="9477" width="7.42578125" style="627" customWidth="1"/>
    <col min="9478" max="9478" width="7.28515625" style="627" customWidth="1"/>
    <col min="9479" max="9479" width="7.42578125" style="627" customWidth="1"/>
    <col min="9480" max="9480" width="7.28515625" style="627" customWidth="1"/>
    <col min="9481" max="9481" width="7.42578125" style="627" customWidth="1"/>
    <col min="9482" max="9482" width="7.28515625" style="627" customWidth="1"/>
    <col min="9483" max="9483" width="7.42578125" style="627" customWidth="1"/>
    <col min="9484" max="9484" width="7.28515625" style="627" customWidth="1"/>
    <col min="9485" max="9485" width="7.42578125" style="627" customWidth="1"/>
    <col min="9486" max="9486" width="2" style="627" customWidth="1"/>
    <col min="9487" max="9728" width="11.7109375" style="627"/>
    <col min="9729" max="9729" width="6.85546875" style="627" customWidth="1"/>
    <col min="9730" max="9730" width="7.28515625" style="627" customWidth="1"/>
    <col min="9731" max="9731" width="7.42578125" style="627" customWidth="1"/>
    <col min="9732" max="9732" width="7.28515625" style="627" customWidth="1"/>
    <col min="9733" max="9733" width="7.42578125" style="627" customWidth="1"/>
    <col min="9734" max="9734" width="7.28515625" style="627" customWidth="1"/>
    <col min="9735" max="9735" width="7.42578125" style="627" customWidth="1"/>
    <col min="9736" max="9736" width="7.28515625" style="627" customWidth="1"/>
    <col min="9737" max="9737" width="7.42578125" style="627" customWidth="1"/>
    <col min="9738" max="9738" width="7.28515625" style="627" customWidth="1"/>
    <col min="9739" max="9739" width="7.42578125" style="627" customWidth="1"/>
    <col min="9740" max="9740" width="7.28515625" style="627" customWidth="1"/>
    <col min="9741" max="9741" width="7.42578125" style="627" customWidth="1"/>
    <col min="9742" max="9742" width="2" style="627" customWidth="1"/>
    <col min="9743" max="9984" width="11.7109375" style="627"/>
    <col min="9985" max="9985" width="6.85546875" style="627" customWidth="1"/>
    <col min="9986" max="9986" width="7.28515625" style="627" customWidth="1"/>
    <col min="9987" max="9987" width="7.42578125" style="627" customWidth="1"/>
    <col min="9988" max="9988" width="7.28515625" style="627" customWidth="1"/>
    <col min="9989" max="9989" width="7.42578125" style="627" customWidth="1"/>
    <col min="9990" max="9990" width="7.28515625" style="627" customWidth="1"/>
    <col min="9991" max="9991" width="7.42578125" style="627" customWidth="1"/>
    <col min="9992" max="9992" width="7.28515625" style="627" customWidth="1"/>
    <col min="9993" max="9993" width="7.42578125" style="627" customWidth="1"/>
    <col min="9994" max="9994" width="7.28515625" style="627" customWidth="1"/>
    <col min="9995" max="9995" width="7.42578125" style="627" customWidth="1"/>
    <col min="9996" max="9996" width="7.28515625" style="627" customWidth="1"/>
    <col min="9997" max="9997" width="7.42578125" style="627" customWidth="1"/>
    <col min="9998" max="9998" width="2" style="627" customWidth="1"/>
    <col min="9999" max="10240" width="11.7109375" style="627"/>
    <col min="10241" max="10241" width="6.85546875" style="627" customWidth="1"/>
    <col min="10242" max="10242" width="7.28515625" style="627" customWidth="1"/>
    <col min="10243" max="10243" width="7.42578125" style="627" customWidth="1"/>
    <col min="10244" max="10244" width="7.28515625" style="627" customWidth="1"/>
    <col min="10245" max="10245" width="7.42578125" style="627" customWidth="1"/>
    <col min="10246" max="10246" width="7.28515625" style="627" customWidth="1"/>
    <col min="10247" max="10247" width="7.42578125" style="627" customWidth="1"/>
    <col min="10248" max="10248" width="7.28515625" style="627" customWidth="1"/>
    <col min="10249" max="10249" width="7.42578125" style="627" customWidth="1"/>
    <col min="10250" max="10250" width="7.28515625" style="627" customWidth="1"/>
    <col min="10251" max="10251" width="7.42578125" style="627" customWidth="1"/>
    <col min="10252" max="10252" width="7.28515625" style="627" customWidth="1"/>
    <col min="10253" max="10253" width="7.42578125" style="627" customWidth="1"/>
    <col min="10254" max="10254" width="2" style="627" customWidth="1"/>
    <col min="10255" max="10496" width="11.7109375" style="627"/>
    <col min="10497" max="10497" width="6.85546875" style="627" customWidth="1"/>
    <col min="10498" max="10498" width="7.28515625" style="627" customWidth="1"/>
    <col min="10499" max="10499" width="7.42578125" style="627" customWidth="1"/>
    <col min="10500" max="10500" width="7.28515625" style="627" customWidth="1"/>
    <col min="10501" max="10501" width="7.42578125" style="627" customWidth="1"/>
    <col min="10502" max="10502" width="7.28515625" style="627" customWidth="1"/>
    <col min="10503" max="10503" width="7.42578125" style="627" customWidth="1"/>
    <col min="10504" max="10504" width="7.28515625" style="627" customWidth="1"/>
    <col min="10505" max="10505" width="7.42578125" style="627" customWidth="1"/>
    <col min="10506" max="10506" width="7.28515625" style="627" customWidth="1"/>
    <col min="10507" max="10507" width="7.42578125" style="627" customWidth="1"/>
    <col min="10508" max="10508" width="7.28515625" style="627" customWidth="1"/>
    <col min="10509" max="10509" width="7.42578125" style="627" customWidth="1"/>
    <col min="10510" max="10510" width="2" style="627" customWidth="1"/>
    <col min="10511" max="10752" width="11.7109375" style="627"/>
    <col min="10753" max="10753" width="6.85546875" style="627" customWidth="1"/>
    <col min="10754" max="10754" width="7.28515625" style="627" customWidth="1"/>
    <col min="10755" max="10755" width="7.42578125" style="627" customWidth="1"/>
    <col min="10756" max="10756" width="7.28515625" style="627" customWidth="1"/>
    <col min="10757" max="10757" width="7.42578125" style="627" customWidth="1"/>
    <col min="10758" max="10758" width="7.28515625" style="627" customWidth="1"/>
    <col min="10759" max="10759" width="7.42578125" style="627" customWidth="1"/>
    <col min="10760" max="10760" width="7.28515625" style="627" customWidth="1"/>
    <col min="10761" max="10761" width="7.42578125" style="627" customWidth="1"/>
    <col min="10762" max="10762" width="7.28515625" style="627" customWidth="1"/>
    <col min="10763" max="10763" width="7.42578125" style="627" customWidth="1"/>
    <col min="10764" max="10764" width="7.28515625" style="627" customWidth="1"/>
    <col min="10765" max="10765" width="7.42578125" style="627" customWidth="1"/>
    <col min="10766" max="10766" width="2" style="627" customWidth="1"/>
    <col min="10767" max="11008" width="11.7109375" style="627"/>
    <col min="11009" max="11009" width="6.85546875" style="627" customWidth="1"/>
    <col min="11010" max="11010" width="7.28515625" style="627" customWidth="1"/>
    <col min="11011" max="11011" width="7.42578125" style="627" customWidth="1"/>
    <col min="11012" max="11012" width="7.28515625" style="627" customWidth="1"/>
    <col min="11013" max="11013" width="7.42578125" style="627" customWidth="1"/>
    <col min="11014" max="11014" width="7.28515625" style="627" customWidth="1"/>
    <col min="11015" max="11015" width="7.42578125" style="627" customWidth="1"/>
    <col min="11016" max="11016" width="7.28515625" style="627" customWidth="1"/>
    <col min="11017" max="11017" width="7.42578125" style="627" customWidth="1"/>
    <col min="11018" max="11018" width="7.28515625" style="627" customWidth="1"/>
    <col min="11019" max="11019" width="7.42578125" style="627" customWidth="1"/>
    <col min="11020" max="11020" width="7.28515625" style="627" customWidth="1"/>
    <col min="11021" max="11021" width="7.42578125" style="627" customWidth="1"/>
    <col min="11022" max="11022" width="2" style="627" customWidth="1"/>
    <col min="11023" max="11264" width="11.7109375" style="627"/>
    <col min="11265" max="11265" width="6.85546875" style="627" customWidth="1"/>
    <col min="11266" max="11266" width="7.28515625" style="627" customWidth="1"/>
    <col min="11267" max="11267" width="7.42578125" style="627" customWidth="1"/>
    <col min="11268" max="11268" width="7.28515625" style="627" customWidth="1"/>
    <col min="11269" max="11269" width="7.42578125" style="627" customWidth="1"/>
    <col min="11270" max="11270" width="7.28515625" style="627" customWidth="1"/>
    <col min="11271" max="11271" width="7.42578125" style="627" customWidth="1"/>
    <col min="11272" max="11272" width="7.28515625" style="627" customWidth="1"/>
    <col min="11273" max="11273" width="7.42578125" style="627" customWidth="1"/>
    <col min="11274" max="11274" width="7.28515625" style="627" customWidth="1"/>
    <col min="11275" max="11275" width="7.42578125" style="627" customWidth="1"/>
    <col min="11276" max="11276" width="7.28515625" style="627" customWidth="1"/>
    <col min="11277" max="11277" width="7.42578125" style="627" customWidth="1"/>
    <col min="11278" max="11278" width="2" style="627" customWidth="1"/>
    <col min="11279" max="11520" width="11.7109375" style="627"/>
    <col min="11521" max="11521" width="6.85546875" style="627" customWidth="1"/>
    <col min="11522" max="11522" width="7.28515625" style="627" customWidth="1"/>
    <col min="11523" max="11523" width="7.42578125" style="627" customWidth="1"/>
    <col min="11524" max="11524" width="7.28515625" style="627" customWidth="1"/>
    <col min="11525" max="11525" width="7.42578125" style="627" customWidth="1"/>
    <col min="11526" max="11526" width="7.28515625" style="627" customWidth="1"/>
    <col min="11527" max="11527" width="7.42578125" style="627" customWidth="1"/>
    <col min="11528" max="11528" width="7.28515625" style="627" customWidth="1"/>
    <col min="11529" max="11529" width="7.42578125" style="627" customWidth="1"/>
    <col min="11530" max="11530" width="7.28515625" style="627" customWidth="1"/>
    <col min="11531" max="11531" width="7.42578125" style="627" customWidth="1"/>
    <col min="11532" max="11532" width="7.28515625" style="627" customWidth="1"/>
    <col min="11533" max="11533" width="7.42578125" style="627" customWidth="1"/>
    <col min="11534" max="11534" width="2" style="627" customWidth="1"/>
    <col min="11535" max="11776" width="11.7109375" style="627"/>
    <col min="11777" max="11777" width="6.85546875" style="627" customWidth="1"/>
    <col min="11778" max="11778" width="7.28515625" style="627" customWidth="1"/>
    <col min="11779" max="11779" width="7.42578125" style="627" customWidth="1"/>
    <col min="11780" max="11780" width="7.28515625" style="627" customWidth="1"/>
    <col min="11781" max="11781" width="7.42578125" style="627" customWidth="1"/>
    <col min="11782" max="11782" width="7.28515625" style="627" customWidth="1"/>
    <col min="11783" max="11783" width="7.42578125" style="627" customWidth="1"/>
    <col min="11784" max="11784" width="7.28515625" style="627" customWidth="1"/>
    <col min="11785" max="11785" width="7.42578125" style="627" customWidth="1"/>
    <col min="11786" max="11786" width="7.28515625" style="627" customWidth="1"/>
    <col min="11787" max="11787" width="7.42578125" style="627" customWidth="1"/>
    <col min="11788" max="11788" width="7.28515625" style="627" customWidth="1"/>
    <col min="11789" max="11789" width="7.42578125" style="627" customWidth="1"/>
    <col min="11790" max="11790" width="2" style="627" customWidth="1"/>
    <col min="11791" max="12032" width="11.7109375" style="627"/>
    <col min="12033" max="12033" width="6.85546875" style="627" customWidth="1"/>
    <col min="12034" max="12034" width="7.28515625" style="627" customWidth="1"/>
    <col min="12035" max="12035" width="7.42578125" style="627" customWidth="1"/>
    <col min="12036" max="12036" width="7.28515625" style="627" customWidth="1"/>
    <col min="12037" max="12037" width="7.42578125" style="627" customWidth="1"/>
    <col min="12038" max="12038" width="7.28515625" style="627" customWidth="1"/>
    <col min="12039" max="12039" width="7.42578125" style="627" customWidth="1"/>
    <col min="12040" max="12040" width="7.28515625" style="627" customWidth="1"/>
    <col min="12041" max="12041" width="7.42578125" style="627" customWidth="1"/>
    <col min="12042" max="12042" width="7.28515625" style="627" customWidth="1"/>
    <col min="12043" max="12043" width="7.42578125" style="627" customWidth="1"/>
    <col min="12044" max="12044" width="7.28515625" style="627" customWidth="1"/>
    <col min="12045" max="12045" width="7.42578125" style="627" customWidth="1"/>
    <col min="12046" max="12046" width="2" style="627" customWidth="1"/>
    <col min="12047" max="12288" width="11.7109375" style="627"/>
    <col min="12289" max="12289" width="6.85546875" style="627" customWidth="1"/>
    <col min="12290" max="12290" width="7.28515625" style="627" customWidth="1"/>
    <col min="12291" max="12291" width="7.42578125" style="627" customWidth="1"/>
    <col min="12292" max="12292" width="7.28515625" style="627" customWidth="1"/>
    <col min="12293" max="12293" width="7.42578125" style="627" customWidth="1"/>
    <col min="12294" max="12294" width="7.28515625" style="627" customWidth="1"/>
    <col min="12295" max="12295" width="7.42578125" style="627" customWidth="1"/>
    <col min="12296" max="12296" width="7.28515625" style="627" customWidth="1"/>
    <col min="12297" max="12297" width="7.42578125" style="627" customWidth="1"/>
    <col min="12298" max="12298" width="7.28515625" style="627" customWidth="1"/>
    <col min="12299" max="12299" width="7.42578125" style="627" customWidth="1"/>
    <col min="12300" max="12300" width="7.28515625" style="627" customWidth="1"/>
    <col min="12301" max="12301" width="7.42578125" style="627" customWidth="1"/>
    <col min="12302" max="12302" width="2" style="627" customWidth="1"/>
    <col min="12303" max="12544" width="11.7109375" style="627"/>
    <col min="12545" max="12545" width="6.85546875" style="627" customWidth="1"/>
    <col min="12546" max="12546" width="7.28515625" style="627" customWidth="1"/>
    <col min="12547" max="12547" width="7.42578125" style="627" customWidth="1"/>
    <col min="12548" max="12548" width="7.28515625" style="627" customWidth="1"/>
    <col min="12549" max="12549" width="7.42578125" style="627" customWidth="1"/>
    <col min="12550" max="12550" width="7.28515625" style="627" customWidth="1"/>
    <col min="12551" max="12551" width="7.42578125" style="627" customWidth="1"/>
    <col min="12552" max="12552" width="7.28515625" style="627" customWidth="1"/>
    <col min="12553" max="12553" width="7.42578125" style="627" customWidth="1"/>
    <col min="12554" max="12554" width="7.28515625" style="627" customWidth="1"/>
    <col min="12555" max="12555" width="7.42578125" style="627" customWidth="1"/>
    <col min="12556" max="12556" width="7.28515625" style="627" customWidth="1"/>
    <col min="12557" max="12557" width="7.42578125" style="627" customWidth="1"/>
    <col min="12558" max="12558" width="2" style="627" customWidth="1"/>
    <col min="12559" max="12800" width="11.7109375" style="627"/>
    <col min="12801" max="12801" width="6.85546875" style="627" customWidth="1"/>
    <col min="12802" max="12802" width="7.28515625" style="627" customWidth="1"/>
    <col min="12803" max="12803" width="7.42578125" style="627" customWidth="1"/>
    <col min="12804" max="12804" width="7.28515625" style="627" customWidth="1"/>
    <col min="12805" max="12805" width="7.42578125" style="627" customWidth="1"/>
    <col min="12806" max="12806" width="7.28515625" style="627" customWidth="1"/>
    <col min="12807" max="12807" width="7.42578125" style="627" customWidth="1"/>
    <col min="12808" max="12808" width="7.28515625" style="627" customWidth="1"/>
    <col min="12809" max="12809" width="7.42578125" style="627" customWidth="1"/>
    <col min="12810" max="12810" width="7.28515625" style="627" customWidth="1"/>
    <col min="12811" max="12811" width="7.42578125" style="627" customWidth="1"/>
    <col min="12812" max="12812" width="7.28515625" style="627" customWidth="1"/>
    <col min="12813" max="12813" width="7.42578125" style="627" customWidth="1"/>
    <col min="12814" max="12814" width="2" style="627" customWidth="1"/>
    <col min="12815" max="13056" width="11.7109375" style="627"/>
    <col min="13057" max="13057" width="6.85546875" style="627" customWidth="1"/>
    <col min="13058" max="13058" width="7.28515625" style="627" customWidth="1"/>
    <col min="13059" max="13059" width="7.42578125" style="627" customWidth="1"/>
    <col min="13060" max="13060" width="7.28515625" style="627" customWidth="1"/>
    <col min="13061" max="13061" width="7.42578125" style="627" customWidth="1"/>
    <col min="13062" max="13062" width="7.28515625" style="627" customWidth="1"/>
    <col min="13063" max="13063" width="7.42578125" style="627" customWidth="1"/>
    <col min="13064" max="13064" width="7.28515625" style="627" customWidth="1"/>
    <col min="13065" max="13065" width="7.42578125" style="627" customWidth="1"/>
    <col min="13066" max="13066" width="7.28515625" style="627" customWidth="1"/>
    <col min="13067" max="13067" width="7.42578125" style="627" customWidth="1"/>
    <col min="13068" max="13068" width="7.28515625" style="627" customWidth="1"/>
    <col min="13069" max="13069" width="7.42578125" style="627" customWidth="1"/>
    <col min="13070" max="13070" width="2" style="627" customWidth="1"/>
    <col min="13071" max="13312" width="11.7109375" style="627"/>
    <col min="13313" max="13313" width="6.85546875" style="627" customWidth="1"/>
    <col min="13314" max="13314" width="7.28515625" style="627" customWidth="1"/>
    <col min="13315" max="13315" width="7.42578125" style="627" customWidth="1"/>
    <col min="13316" max="13316" width="7.28515625" style="627" customWidth="1"/>
    <col min="13317" max="13317" width="7.42578125" style="627" customWidth="1"/>
    <col min="13318" max="13318" width="7.28515625" style="627" customWidth="1"/>
    <col min="13319" max="13319" width="7.42578125" style="627" customWidth="1"/>
    <col min="13320" max="13320" width="7.28515625" style="627" customWidth="1"/>
    <col min="13321" max="13321" width="7.42578125" style="627" customWidth="1"/>
    <col min="13322" max="13322" width="7.28515625" style="627" customWidth="1"/>
    <col min="13323" max="13323" width="7.42578125" style="627" customWidth="1"/>
    <col min="13324" max="13324" width="7.28515625" style="627" customWidth="1"/>
    <col min="13325" max="13325" width="7.42578125" style="627" customWidth="1"/>
    <col min="13326" max="13326" width="2" style="627" customWidth="1"/>
    <col min="13327" max="13568" width="11.7109375" style="627"/>
    <col min="13569" max="13569" width="6.85546875" style="627" customWidth="1"/>
    <col min="13570" max="13570" width="7.28515625" style="627" customWidth="1"/>
    <col min="13571" max="13571" width="7.42578125" style="627" customWidth="1"/>
    <col min="13572" max="13572" width="7.28515625" style="627" customWidth="1"/>
    <col min="13573" max="13573" width="7.42578125" style="627" customWidth="1"/>
    <col min="13574" max="13574" width="7.28515625" style="627" customWidth="1"/>
    <col min="13575" max="13575" width="7.42578125" style="627" customWidth="1"/>
    <col min="13576" max="13576" width="7.28515625" style="627" customWidth="1"/>
    <col min="13577" max="13577" width="7.42578125" style="627" customWidth="1"/>
    <col min="13578" max="13578" width="7.28515625" style="627" customWidth="1"/>
    <col min="13579" max="13579" width="7.42578125" style="627" customWidth="1"/>
    <col min="13580" max="13580" width="7.28515625" style="627" customWidth="1"/>
    <col min="13581" max="13581" width="7.42578125" style="627" customWidth="1"/>
    <col min="13582" max="13582" width="2" style="627" customWidth="1"/>
    <col min="13583" max="13824" width="11.7109375" style="627"/>
    <col min="13825" max="13825" width="6.85546875" style="627" customWidth="1"/>
    <col min="13826" max="13826" width="7.28515625" style="627" customWidth="1"/>
    <col min="13827" max="13827" width="7.42578125" style="627" customWidth="1"/>
    <col min="13828" max="13828" width="7.28515625" style="627" customWidth="1"/>
    <col min="13829" max="13829" width="7.42578125" style="627" customWidth="1"/>
    <col min="13830" max="13830" width="7.28515625" style="627" customWidth="1"/>
    <col min="13831" max="13831" width="7.42578125" style="627" customWidth="1"/>
    <col min="13832" max="13832" width="7.28515625" style="627" customWidth="1"/>
    <col min="13833" max="13833" width="7.42578125" style="627" customWidth="1"/>
    <col min="13834" max="13834" width="7.28515625" style="627" customWidth="1"/>
    <col min="13835" max="13835" width="7.42578125" style="627" customWidth="1"/>
    <col min="13836" max="13836" width="7.28515625" style="627" customWidth="1"/>
    <col min="13837" max="13837" width="7.42578125" style="627" customWidth="1"/>
    <col min="13838" max="13838" width="2" style="627" customWidth="1"/>
    <col min="13839" max="14080" width="11.7109375" style="627"/>
    <col min="14081" max="14081" width="6.85546875" style="627" customWidth="1"/>
    <col min="14082" max="14082" width="7.28515625" style="627" customWidth="1"/>
    <col min="14083" max="14083" width="7.42578125" style="627" customWidth="1"/>
    <col min="14084" max="14084" width="7.28515625" style="627" customWidth="1"/>
    <col min="14085" max="14085" width="7.42578125" style="627" customWidth="1"/>
    <col min="14086" max="14086" width="7.28515625" style="627" customWidth="1"/>
    <col min="14087" max="14087" width="7.42578125" style="627" customWidth="1"/>
    <col min="14088" max="14088" width="7.28515625" style="627" customWidth="1"/>
    <col min="14089" max="14089" width="7.42578125" style="627" customWidth="1"/>
    <col min="14090" max="14090" width="7.28515625" style="627" customWidth="1"/>
    <col min="14091" max="14091" width="7.42578125" style="627" customWidth="1"/>
    <col min="14092" max="14092" width="7.28515625" style="627" customWidth="1"/>
    <col min="14093" max="14093" width="7.42578125" style="627" customWidth="1"/>
    <col min="14094" max="14094" width="2" style="627" customWidth="1"/>
    <col min="14095" max="14336" width="11.7109375" style="627"/>
    <col min="14337" max="14337" width="6.85546875" style="627" customWidth="1"/>
    <col min="14338" max="14338" width="7.28515625" style="627" customWidth="1"/>
    <col min="14339" max="14339" width="7.42578125" style="627" customWidth="1"/>
    <col min="14340" max="14340" width="7.28515625" style="627" customWidth="1"/>
    <col min="14341" max="14341" width="7.42578125" style="627" customWidth="1"/>
    <col min="14342" max="14342" width="7.28515625" style="627" customWidth="1"/>
    <col min="14343" max="14343" width="7.42578125" style="627" customWidth="1"/>
    <col min="14344" max="14344" width="7.28515625" style="627" customWidth="1"/>
    <col min="14345" max="14345" width="7.42578125" style="627" customWidth="1"/>
    <col min="14346" max="14346" width="7.28515625" style="627" customWidth="1"/>
    <col min="14347" max="14347" width="7.42578125" style="627" customWidth="1"/>
    <col min="14348" max="14348" width="7.28515625" style="627" customWidth="1"/>
    <col min="14349" max="14349" width="7.42578125" style="627" customWidth="1"/>
    <col min="14350" max="14350" width="2" style="627" customWidth="1"/>
    <col min="14351" max="14592" width="11.7109375" style="627"/>
    <col min="14593" max="14593" width="6.85546875" style="627" customWidth="1"/>
    <col min="14594" max="14594" width="7.28515625" style="627" customWidth="1"/>
    <col min="14595" max="14595" width="7.42578125" style="627" customWidth="1"/>
    <col min="14596" max="14596" width="7.28515625" style="627" customWidth="1"/>
    <col min="14597" max="14597" width="7.42578125" style="627" customWidth="1"/>
    <col min="14598" max="14598" width="7.28515625" style="627" customWidth="1"/>
    <col min="14599" max="14599" width="7.42578125" style="627" customWidth="1"/>
    <col min="14600" max="14600" width="7.28515625" style="627" customWidth="1"/>
    <col min="14601" max="14601" width="7.42578125" style="627" customWidth="1"/>
    <col min="14602" max="14602" width="7.28515625" style="627" customWidth="1"/>
    <col min="14603" max="14603" width="7.42578125" style="627" customWidth="1"/>
    <col min="14604" max="14604" width="7.28515625" style="627" customWidth="1"/>
    <col min="14605" max="14605" width="7.42578125" style="627" customWidth="1"/>
    <col min="14606" max="14606" width="2" style="627" customWidth="1"/>
    <col min="14607" max="14848" width="11.7109375" style="627"/>
    <col min="14849" max="14849" width="6.85546875" style="627" customWidth="1"/>
    <col min="14850" max="14850" width="7.28515625" style="627" customWidth="1"/>
    <col min="14851" max="14851" width="7.42578125" style="627" customWidth="1"/>
    <col min="14852" max="14852" width="7.28515625" style="627" customWidth="1"/>
    <col min="14853" max="14853" width="7.42578125" style="627" customWidth="1"/>
    <col min="14854" max="14854" width="7.28515625" style="627" customWidth="1"/>
    <col min="14855" max="14855" width="7.42578125" style="627" customWidth="1"/>
    <col min="14856" max="14856" width="7.28515625" style="627" customWidth="1"/>
    <col min="14857" max="14857" width="7.42578125" style="627" customWidth="1"/>
    <col min="14858" max="14858" width="7.28515625" style="627" customWidth="1"/>
    <col min="14859" max="14859" width="7.42578125" style="627" customWidth="1"/>
    <col min="14860" max="14860" width="7.28515625" style="627" customWidth="1"/>
    <col min="14861" max="14861" width="7.42578125" style="627" customWidth="1"/>
    <col min="14862" max="14862" width="2" style="627" customWidth="1"/>
    <col min="14863" max="15104" width="11.7109375" style="627"/>
    <col min="15105" max="15105" width="6.85546875" style="627" customWidth="1"/>
    <col min="15106" max="15106" width="7.28515625" style="627" customWidth="1"/>
    <col min="15107" max="15107" width="7.42578125" style="627" customWidth="1"/>
    <col min="15108" max="15108" width="7.28515625" style="627" customWidth="1"/>
    <col min="15109" max="15109" width="7.42578125" style="627" customWidth="1"/>
    <col min="15110" max="15110" width="7.28515625" style="627" customWidth="1"/>
    <col min="15111" max="15111" width="7.42578125" style="627" customWidth="1"/>
    <col min="15112" max="15112" width="7.28515625" style="627" customWidth="1"/>
    <col min="15113" max="15113" width="7.42578125" style="627" customWidth="1"/>
    <col min="15114" max="15114" width="7.28515625" style="627" customWidth="1"/>
    <col min="15115" max="15115" width="7.42578125" style="627" customWidth="1"/>
    <col min="15116" max="15116" width="7.28515625" style="627" customWidth="1"/>
    <col min="15117" max="15117" width="7.42578125" style="627" customWidth="1"/>
    <col min="15118" max="15118" width="2" style="627" customWidth="1"/>
    <col min="15119" max="15360" width="11.7109375" style="627"/>
    <col min="15361" max="15361" width="6.85546875" style="627" customWidth="1"/>
    <col min="15362" max="15362" width="7.28515625" style="627" customWidth="1"/>
    <col min="15363" max="15363" width="7.42578125" style="627" customWidth="1"/>
    <col min="15364" max="15364" width="7.28515625" style="627" customWidth="1"/>
    <col min="15365" max="15365" width="7.42578125" style="627" customWidth="1"/>
    <col min="15366" max="15366" width="7.28515625" style="627" customWidth="1"/>
    <col min="15367" max="15367" width="7.42578125" style="627" customWidth="1"/>
    <col min="15368" max="15368" width="7.28515625" style="627" customWidth="1"/>
    <col min="15369" max="15369" width="7.42578125" style="627" customWidth="1"/>
    <col min="15370" max="15370" width="7.28515625" style="627" customWidth="1"/>
    <col min="15371" max="15371" width="7.42578125" style="627" customWidth="1"/>
    <col min="15372" max="15372" width="7.28515625" style="627" customWidth="1"/>
    <col min="15373" max="15373" width="7.42578125" style="627" customWidth="1"/>
    <col min="15374" max="15374" width="2" style="627" customWidth="1"/>
    <col min="15375" max="15616" width="11.7109375" style="627"/>
    <col min="15617" max="15617" width="6.85546875" style="627" customWidth="1"/>
    <col min="15618" max="15618" width="7.28515625" style="627" customWidth="1"/>
    <col min="15619" max="15619" width="7.42578125" style="627" customWidth="1"/>
    <col min="15620" max="15620" width="7.28515625" style="627" customWidth="1"/>
    <col min="15621" max="15621" width="7.42578125" style="627" customWidth="1"/>
    <col min="15622" max="15622" width="7.28515625" style="627" customWidth="1"/>
    <col min="15623" max="15623" width="7.42578125" style="627" customWidth="1"/>
    <col min="15624" max="15624" width="7.28515625" style="627" customWidth="1"/>
    <col min="15625" max="15625" width="7.42578125" style="627" customWidth="1"/>
    <col min="15626" max="15626" width="7.28515625" style="627" customWidth="1"/>
    <col min="15627" max="15627" width="7.42578125" style="627" customWidth="1"/>
    <col min="15628" max="15628" width="7.28515625" style="627" customWidth="1"/>
    <col min="15629" max="15629" width="7.42578125" style="627" customWidth="1"/>
    <col min="15630" max="15630" width="2" style="627" customWidth="1"/>
    <col min="15631" max="15872" width="11.7109375" style="627"/>
    <col min="15873" max="15873" width="6.85546875" style="627" customWidth="1"/>
    <col min="15874" max="15874" width="7.28515625" style="627" customWidth="1"/>
    <col min="15875" max="15875" width="7.42578125" style="627" customWidth="1"/>
    <col min="15876" max="15876" width="7.28515625" style="627" customWidth="1"/>
    <col min="15877" max="15877" width="7.42578125" style="627" customWidth="1"/>
    <col min="15878" max="15878" width="7.28515625" style="627" customWidth="1"/>
    <col min="15879" max="15879" width="7.42578125" style="627" customWidth="1"/>
    <col min="15880" max="15880" width="7.28515625" style="627" customWidth="1"/>
    <col min="15881" max="15881" width="7.42578125" style="627" customWidth="1"/>
    <col min="15882" max="15882" width="7.28515625" style="627" customWidth="1"/>
    <col min="15883" max="15883" width="7.42578125" style="627" customWidth="1"/>
    <col min="15884" max="15884" width="7.28515625" style="627" customWidth="1"/>
    <col min="15885" max="15885" width="7.42578125" style="627" customWidth="1"/>
    <col min="15886" max="15886" width="2" style="627" customWidth="1"/>
    <col min="15887" max="16128" width="11.7109375" style="627"/>
    <col min="16129" max="16129" width="6.85546875" style="627" customWidth="1"/>
    <col min="16130" max="16130" width="7.28515625" style="627" customWidth="1"/>
    <col min="16131" max="16131" width="7.42578125" style="627" customWidth="1"/>
    <col min="16132" max="16132" width="7.28515625" style="627" customWidth="1"/>
    <col min="16133" max="16133" width="7.42578125" style="627" customWidth="1"/>
    <col min="16134" max="16134" width="7.28515625" style="627" customWidth="1"/>
    <col min="16135" max="16135" width="7.42578125" style="627" customWidth="1"/>
    <col min="16136" max="16136" width="7.28515625" style="627" customWidth="1"/>
    <col min="16137" max="16137" width="7.42578125" style="627" customWidth="1"/>
    <col min="16138" max="16138" width="7.28515625" style="627" customWidth="1"/>
    <col min="16139" max="16139" width="7.42578125" style="627" customWidth="1"/>
    <col min="16140" max="16140" width="7.28515625" style="627" customWidth="1"/>
    <col min="16141" max="16141" width="7.42578125" style="627" customWidth="1"/>
    <col min="16142" max="16142" width="2" style="627" customWidth="1"/>
    <col min="16143" max="16384" width="11.7109375" style="627"/>
  </cols>
  <sheetData>
    <row r="1" spans="1:15" ht="18">
      <c r="B1" s="623"/>
      <c r="C1" s="623"/>
      <c r="D1" s="623"/>
      <c r="E1" s="623"/>
      <c r="F1" s="623"/>
      <c r="G1" s="623"/>
      <c r="H1" s="623"/>
      <c r="I1" s="623"/>
      <c r="J1" s="623"/>
      <c r="K1" s="623"/>
      <c r="L1" s="623"/>
      <c r="M1" s="625" t="s">
        <v>459</v>
      </c>
      <c r="N1" s="626"/>
    </row>
    <row r="2" spans="1:15" ht="15.75">
      <c r="B2" s="623"/>
      <c r="C2" s="623"/>
      <c r="D2" s="623"/>
      <c r="E2" s="623"/>
      <c r="F2" s="623"/>
      <c r="G2" s="623"/>
      <c r="H2" s="623"/>
      <c r="I2" s="623"/>
      <c r="J2" s="623"/>
      <c r="K2" s="623"/>
      <c r="L2" s="623"/>
      <c r="M2" s="630" t="s">
        <v>654</v>
      </c>
      <c r="N2" s="626"/>
    </row>
    <row r="3" spans="1:15" ht="13.5" customHeight="1">
      <c r="A3" s="631">
        <v>2015</v>
      </c>
      <c r="B3" s="811" t="s">
        <v>461</v>
      </c>
      <c r="C3" s="697"/>
      <c r="D3" s="697"/>
      <c r="E3" s="697"/>
      <c r="F3" s="697"/>
      <c r="G3" s="697"/>
      <c r="H3" s="697"/>
      <c r="I3" s="697"/>
      <c r="J3" s="697"/>
      <c r="K3" s="697"/>
      <c r="L3" s="697"/>
      <c r="M3" s="698"/>
      <c r="N3" s="626"/>
    </row>
    <row r="4" spans="1:15" ht="11.45" customHeight="1">
      <c r="A4" s="632" t="s">
        <v>422</v>
      </c>
      <c r="B4" s="1886" t="s">
        <v>662</v>
      </c>
      <c r="C4" s="1892"/>
      <c r="D4" s="1886" t="s">
        <v>663</v>
      </c>
      <c r="E4" s="1892"/>
      <c r="F4" s="634" t="s">
        <v>638</v>
      </c>
      <c r="G4" s="634"/>
      <c r="H4" s="634" t="s">
        <v>639</v>
      </c>
      <c r="I4" s="634"/>
      <c r="J4" s="634" t="s">
        <v>664</v>
      </c>
      <c r="K4" s="634"/>
      <c r="L4" s="634" t="s">
        <v>665</v>
      </c>
      <c r="M4" s="634"/>
      <c r="N4" s="626"/>
    </row>
    <row r="5" spans="1:15" ht="11.45" customHeight="1">
      <c r="A5" s="635" t="s">
        <v>428</v>
      </c>
      <c r="B5" s="882" t="s">
        <v>472</v>
      </c>
      <c r="C5" s="638" t="s">
        <v>230</v>
      </c>
      <c r="D5" s="883" t="s">
        <v>472</v>
      </c>
      <c r="E5" s="638" t="s">
        <v>230</v>
      </c>
      <c r="F5" s="882" t="s">
        <v>472</v>
      </c>
      <c r="G5" s="638" t="s">
        <v>230</v>
      </c>
      <c r="H5" s="882" t="s">
        <v>472</v>
      </c>
      <c r="I5" s="638" t="s">
        <v>230</v>
      </c>
      <c r="J5" s="882" t="s">
        <v>472</v>
      </c>
      <c r="K5" s="638" t="s">
        <v>230</v>
      </c>
      <c r="L5" s="882" t="s">
        <v>472</v>
      </c>
      <c r="M5" s="638" t="s">
        <v>230</v>
      </c>
      <c r="N5" s="626"/>
    </row>
    <row r="6" spans="1:15" ht="6" customHeight="1">
      <c r="A6" s="639"/>
      <c r="B6" s="640"/>
      <c r="C6" s="640"/>
      <c r="D6" s="640"/>
      <c r="E6" s="640"/>
      <c r="F6" s="725"/>
      <c r="G6" s="725"/>
      <c r="H6" s="725"/>
      <c r="I6" s="725"/>
      <c r="J6" s="725"/>
      <c r="K6" s="725"/>
      <c r="L6" s="640"/>
      <c r="M6" s="640"/>
      <c r="N6" s="626"/>
    </row>
    <row r="7" spans="1:15" ht="11.45" customHeight="1">
      <c r="A7" s="641">
        <v>42007</v>
      </c>
      <c r="B7" s="643">
        <v>6.6312749999999996</v>
      </c>
      <c r="C7" s="644">
        <v>360.37</v>
      </c>
      <c r="D7" s="643">
        <v>0.48904999999999998</v>
      </c>
      <c r="E7" s="644">
        <v>368.01</v>
      </c>
      <c r="F7" s="643">
        <v>0.2059</v>
      </c>
      <c r="G7" s="644">
        <v>346.85</v>
      </c>
      <c r="H7" s="643">
        <v>1.5131749999999999</v>
      </c>
      <c r="I7" s="644">
        <v>364.08</v>
      </c>
      <c r="J7" s="643">
        <v>0.200625</v>
      </c>
      <c r="K7" s="644">
        <v>401.36</v>
      </c>
      <c r="L7" s="643">
        <v>1.2957000000000001</v>
      </c>
      <c r="M7" s="644">
        <v>276.64</v>
      </c>
      <c r="N7" s="643"/>
      <c r="O7" s="644"/>
    </row>
    <row r="8" spans="1:15" ht="11.45" customHeight="1">
      <c r="A8" s="641">
        <v>42014</v>
      </c>
      <c r="B8" s="648">
        <v>4.2701750000000001</v>
      </c>
      <c r="C8" s="652">
        <v>359.95</v>
      </c>
      <c r="D8" s="646">
        <v>0.26837499999999997</v>
      </c>
      <c r="E8" s="647">
        <v>369.1</v>
      </c>
      <c r="F8" s="648">
        <v>1.75675</v>
      </c>
      <c r="G8" s="647">
        <v>364.56</v>
      </c>
      <c r="H8" s="648">
        <v>1.7835000000000001</v>
      </c>
      <c r="I8" s="652">
        <v>368.22</v>
      </c>
      <c r="J8" s="646">
        <v>0.61519999999999997</v>
      </c>
      <c r="K8" s="652">
        <v>368.01</v>
      </c>
      <c r="L8" s="646">
        <v>0.94125000000000003</v>
      </c>
      <c r="M8" s="652">
        <v>288.91000000000003</v>
      </c>
      <c r="N8" s="646"/>
      <c r="O8" s="652"/>
    </row>
    <row r="9" spans="1:15" ht="11.45" customHeight="1">
      <c r="A9" s="641">
        <v>42021</v>
      </c>
      <c r="B9" s="648">
        <v>7.3819999999999997</v>
      </c>
      <c r="C9" s="652">
        <v>360.9</v>
      </c>
      <c r="D9" s="646">
        <v>0.20422499999999999</v>
      </c>
      <c r="E9" s="647">
        <v>362.71</v>
      </c>
      <c r="F9" s="648">
        <v>0.58102500000000001</v>
      </c>
      <c r="G9" s="647">
        <v>360.01</v>
      </c>
      <c r="H9" s="648">
        <v>1.78355</v>
      </c>
      <c r="I9" s="652">
        <v>367.33</v>
      </c>
      <c r="J9" s="646">
        <v>0.76792499999999997</v>
      </c>
      <c r="K9" s="652">
        <v>362.92</v>
      </c>
      <c r="L9" s="646">
        <v>1.55365</v>
      </c>
      <c r="M9" s="652">
        <v>292.49</v>
      </c>
      <c r="N9" s="646"/>
      <c r="O9" s="652"/>
    </row>
    <row r="10" spans="1:15" ht="11.45" customHeight="1">
      <c r="A10" s="641">
        <v>42028</v>
      </c>
      <c r="B10" s="868">
        <v>4.1742749999999997</v>
      </c>
      <c r="C10" s="728">
        <v>359.13</v>
      </c>
      <c r="D10" s="868">
        <v>0</v>
      </c>
      <c r="E10" s="728"/>
      <c r="F10" s="868">
        <v>1.2168000000000001</v>
      </c>
      <c r="G10" s="728">
        <v>358.1</v>
      </c>
      <c r="H10" s="868">
        <v>2.0025249999999999</v>
      </c>
      <c r="I10" s="728">
        <v>357.67</v>
      </c>
      <c r="J10" s="868">
        <v>0.98202500000000004</v>
      </c>
      <c r="K10" s="728">
        <v>370.88</v>
      </c>
      <c r="L10" s="868">
        <v>1.0445</v>
      </c>
      <c r="M10" s="728">
        <v>299.01</v>
      </c>
      <c r="N10" s="868"/>
      <c r="O10" s="728"/>
    </row>
    <row r="11" spans="1:15" ht="11.45" customHeight="1">
      <c r="A11" s="641">
        <v>42035</v>
      </c>
      <c r="B11" s="646">
        <v>4.2157999999999998</v>
      </c>
      <c r="C11" s="652">
        <v>354.99</v>
      </c>
      <c r="D11" s="646">
        <v>2.0444749999999998</v>
      </c>
      <c r="E11" s="652">
        <v>355.84</v>
      </c>
      <c r="F11" s="646">
        <v>0.67020000000000002</v>
      </c>
      <c r="G11" s="652">
        <v>308.44</v>
      </c>
      <c r="H11" s="646">
        <v>1.2508999999999999</v>
      </c>
      <c r="I11" s="652">
        <v>366.27</v>
      </c>
      <c r="J11" s="646">
        <v>0.213225</v>
      </c>
      <c r="K11" s="652">
        <v>372.98</v>
      </c>
      <c r="L11" s="646">
        <v>2.1954250000000002</v>
      </c>
      <c r="M11" s="652">
        <v>279.68</v>
      </c>
      <c r="N11" s="646"/>
      <c r="O11" s="652"/>
    </row>
    <row r="12" spans="1:15" ht="11.45" customHeight="1">
      <c r="A12" s="641">
        <v>42042</v>
      </c>
      <c r="B12" s="648">
        <v>3.2615249999999998</v>
      </c>
      <c r="C12" s="652">
        <v>352.16</v>
      </c>
      <c r="D12" s="646">
        <v>0.4466</v>
      </c>
      <c r="E12" s="647">
        <v>352.25</v>
      </c>
      <c r="F12" s="648">
        <v>1.2097500000000001</v>
      </c>
      <c r="G12" s="647">
        <v>334.11</v>
      </c>
      <c r="H12" s="648">
        <v>1.056775</v>
      </c>
      <c r="I12" s="652">
        <v>354.9</v>
      </c>
      <c r="J12" s="646">
        <v>0.14899999999999999</v>
      </c>
      <c r="K12" s="652">
        <v>379.44</v>
      </c>
      <c r="L12" s="646">
        <v>1.7920750000000001</v>
      </c>
      <c r="M12" s="652">
        <v>270.43</v>
      </c>
      <c r="N12" s="646"/>
      <c r="O12" s="652"/>
    </row>
    <row r="13" spans="1:15" ht="11.45" customHeight="1">
      <c r="A13" s="641">
        <v>42049</v>
      </c>
      <c r="B13" s="648">
        <v>8.1139250000000001</v>
      </c>
      <c r="C13" s="652">
        <v>326.3</v>
      </c>
      <c r="D13" s="646">
        <v>0.41804999999999998</v>
      </c>
      <c r="E13" s="647">
        <v>349.18</v>
      </c>
      <c r="F13" s="648">
        <v>0.1235</v>
      </c>
      <c r="G13" s="647">
        <v>351.33</v>
      </c>
      <c r="H13" s="648">
        <v>1.1865749999999999</v>
      </c>
      <c r="I13" s="652">
        <v>354.34</v>
      </c>
      <c r="J13" s="646">
        <v>0.89124999999999999</v>
      </c>
      <c r="K13" s="652">
        <v>361.44</v>
      </c>
      <c r="L13" s="646">
        <v>0.77072499999999999</v>
      </c>
      <c r="M13" s="652">
        <v>292.25</v>
      </c>
      <c r="N13" s="646"/>
      <c r="O13" s="652"/>
    </row>
    <row r="14" spans="1:15" ht="11.45" customHeight="1">
      <c r="A14" s="641">
        <v>42056</v>
      </c>
      <c r="B14" s="868">
        <v>3.2405499999999998</v>
      </c>
      <c r="C14" s="728">
        <v>340.87</v>
      </c>
      <c r="D14" s="868">
        <v>0</v>
      </c>
      <c r="E14" s="728"/>
      <c r="F14" s="868">
        <v>1.118825</v>
      </c>
      <c r="G14" s="728">
        <v>310.66000000000003</v>
      </c>
      <c r="H14" s="868">
        <v>1.836025</v>
      </c>
      <c r="I14" s="728">
        <v>342.51</v>
      </c>
      <c r="J14" s="868">
        <v>0.364425</v>
      </c>
      <c r="K14" s="728">
        <v>358.27</v>
      </c>
      <c r="L14" s="868">
        <v>0.76542500000000002</v>
      </c>
      <c r="M14" s="728">
        <v>296.14999999999998</v>
      </c>
      <c r="N14" s="868"/>
      <c r="O14" s="728"/>
    </row>
    <row r="15" spans="1:15" ht="11.45" customHeight="1">
      <c r="A15" s="641">
        <v>42063</v>
      </c>
      <c r="B15" s="646">
        <v>7.5939750000000004</v>
      </c>
      <c r="C15" s="652">
        <v>322.98</v>
      </c>
      <c r="D15" s="646">
        <v>0</v>
      </c>
      <c r="E15" s="652"/>
      <c r="F15" s="646">
        <v>1.3605</v>
      </c>
      <c r="G15" s="652">
        <v>314.86</v>
      </c>
      <c r="H15" s="646">
        <v>1.1727000000000001</v>
      </c>
      <c r="I15" s="652">
        <v>328.81</v>
      </c>
      <c r="J15" s="646">
        <v>0.30987500000000001</v>
      </c>
      <c r="K15" s="652">
        <v>365.91</v>
      </c>
      <c r="L15" s="646">
        <v>2.2656749999999999</v>
      </c>
      <c r="M15" s="652">
        <v>293.33999999999997</v>
      </c>
      <c r="N15" s="646"/>
      <c r="O15" s="652"/>
    </row>
    <row r="16" spans="1:15" ht="11.45" customHeight="1">
      <c r="A16" s="641">
        <v>42070</v>
      </c>
      <c r="B16" s="648">
        <v>3.0918749999999999</v>
      </c>
      <c r="C16" s="652">
        <v>326.58999999999997</v>
      </c>
      <c r="D16" s="646">
        <v>0</v>
      </c>
      <c r="E16" s="647"/>
      <c r="F16" s="648">
        <v>0.46387499999999998</v>
      </c>
      <c r="G16" s="647">
        <v>313.39</v>
      </c>
      <c r="H16" s="648">
        <v>1.2267999999999999</v>
      </c>
      <c r="I16" s="652">
        <v>345.17</v>
      </c>
      <c r="J16" s="646">
        <v>0.66895000000000004</v>
      </c>
      <c r="K16" s="652">
        <v>352.63</v>
      </c>
      <c r="L16" s="646">
        <v>1.098525</v>
      </c>
      <c r="M16" s="652">
        <v>306.24</v>
      </c>
      <c r="N16" s="646"/>
      <c r="O16" s="652"/>
    </row>
    <row r="17" spans="1:15" ht="11.45" customHeight="1">
      <c r="A17" s="641">
        <v>42077</v>
      </c>
      <c r="B17" s="648">
        <v>7.8976249999999997</v>
      </c>
      <c r="C17" s="652">
        <v>336.38</v>
      </c>
      <c r="D17" s="646">
        <v>0.87902499999999995</v>
      </c>
      <c r="E17" s="647">
        <v>336.14</v>
      </c>
      <c r="F17" s="648">
        <v>1.3827</v>
      </c>
      <c r="G17" s="647">
        <v>309.48</v>
      </c>
      <c r="H17" s="648">
        <v>1.3245</v>
      </c>
      <c r="I17" s="652">
        <v>342.86</v>
      </c>
      <c r="J17" s="646">
        <v>0.44622499999999998</v>
      </c>
      <c r="K17" s="652">
        <v>367.79</v>
      </c>
      <c r="L17" s="646">
        <v>2.7466249999999999</v>
      </c>
      <c r="M17" s="652">
        <v>306.98</v>
      </c>
      <c r="N17" s="646"/>
      <c r="O17" s="652"/>
    </row>
    <row r="18" spans="1:15" ht="11.45" customHeight="1">
      <c r="A18" s="641">
        <v>42084</v>
      </c>
      <c r="B18" s="868">
        <v>2.6265999999999998</v>
      </c>
      <c r="C18" s="728">
        <v>334.19</v>
      </c>
      <c r="D18" s="868">
        <v>0.29427500000000001</v>
      </c>
      <c r="E18" s="728">
        <v>336.63</v>
      </c>
      <c r="F18" s="868">
        <v>0.74539999999999995</v>
      </c>
      <c r="G18" s="728">
        <v>312.36</v>
      </c>
      <c r="H18" s="868">
        <v>1.0621</v>
      </c>
      <c r="I18" s="728">
        <v>349.71</v>
      </c>
      <c r="J18" s="868">
        <v>0.406775</v>
      </c>
      <c r="K18" s="728">
        <v>380.23</v>
      </c>
      <c r="L18" s="868">
        <v>3.8098749999999999</v>
      </c>
      <c r="M18" s="728">
        <v>311.43</v>
      </c>
      <c r="N18" s="868"/>
      <c r="O18" s="728"/>
    </row>
    <row r="19" spans="1:15" ht="11.45" customHeight="1">
      <c r="A19" s="641">
        <v>42091</v>
      </c>
      <c r="B19" s="646">
        <v>9.1169250000000002</v>
      </c>
      <c r="C19" s="652">
        <v>336.59</v>
      </c>
      <c r="D19" s="646">
        <v>0.49764999999999998</v>
      </c>
      <c r="E19" s="652">
        <v>338.8</v>
      </c>
      <c r="F19" s="646">
        <v>0.83399999999999996</v>
      </c>
      <c r="G19" s="652">
        <v>317.04000000000002</v>
      </c>
      <c r="H19" s="646">
        <v>1.505225</v>
      </c>
      <c r="I19" s="652">
        <v>336.93</v>
      </c>
      <c r="J19" s="646">
        <v>0.75847500000000001</v>
      </c>
      <c r="K19" s="652">
        <v>360.32</v>
      </c>
      <c r="L19" s="646">
        <v>3.6160000000000001</v>
      </c>
      <c r="M19" s="652">
        <v>317.05</v>
      </c>
      <c r="N19" s="646"/>
      <c r="O19" s="652"/>
    </row>
    <row r="20" spans="1:15" ht="11.45" customHeight="1">
      <c r="A20" s="641">
        <v>42098</v>
      </c>
      <c r="B20" s="648">
        <v>3.3835000000000002</v>
      </c>
      <c r="C20" s="652">
        <v>337.53</v>
      </c>
      <c r="D20" s="646">
        <v>0.4597</v>
      </c>
      <c r="E20" s="647">
        <v>337.96</v>
      </c>
      <c r="F20" s="648">
        <v>0.45600000000000002</v>
      </c>
      <c r="G20" s="647">
        <v>317.11</v>
      </c>
      <c r="H20" s="648">
        <v>1.538025</v>
      </c>
      <c r="I20" s="652">
        <v>343.57</v>
      </c>
      <c r="J20" s="646">
        <v>0.67900000000000005</v>
      </c>
      <c r="K20" s="652">
        <v>368.63</v>
      </c>
      <c r="L20" s="646">
        <v>3.9078249999999999</v>
      </c>
      <c r="M20" s="652">
        <v>319.93</v>
      </c>
      <c r="N20" s="646"/>
      <c r="O20" s="652"/>
    </row>
    <row r="21" spans="1:15" ht="11.45" customHeight="1">
      <c r="A21" s="641">
        <v>42105</v>
      </c>
      <c r="B21" s="648">
        <v>7.1435500000000003</v>
      </c>
      <c r="C21" s="652">
        <v>338.97</v>
      </c>
      <c r="D21" s="646">
        <v>0</v>
      </c>
      <c r="E21" s="647"/>
      <c r="F21" s="648">
        <v>0</v>
      </c>
      <c r="G21" s="647"/>
      <c r="H21" s="648">
        <v>1.3739250000000001</v>
      </c>
      <c r="I21" s="652">
        <v>311.7</v>
      </c>
      <c r="J21" s="646">
        <v>0.60350000000000004</v>
      </c>
      <c r="K21" s="652">
        <v>366.45</v>
      </c>
      <c r="L21" s="646">
        <v>10.37955</v>
      </c>
      <c r="M21" s="652">
        <v>320.02</v>
      </c>
      <c r="N21" s="646"/>
      <c r="O21" s="652"/>
    </row>
    <row r="22" spans="1:15" ht="11.45" customHeight="1">
      <c r="A22" s="641">
        <v>42112</v>
      </c>
      <c r="B22" s="868">
        <v>4.5178250000000002</v>
      </c>
      <c r="C22" s="728">
        <v>332</v>
      </c>
      <c r="D22" s="868">
        <v>0</v>
      </c>
      <c r="E22" s="728"/>
      <c r="F22" s="868">
        <v>0.443575</v>
      </c>
      <c r="G22" s="728">
        <v>289.27999999999997</v>
      </c>
      <c r="H22" s="868">
        <v>1.0023</v>
      </c>
      <c r="I22" s="728">
        <v>334.83</v>
      </c>
      <c r="J22" s="868">
        <v>0.36009999999999998</v>
      </c>
      <c r="K22" s="728">
        <v>371.58</v>
      </c>
      <c r="L22" s="868">
        <v>4.0534999999999997</v>
      </c>
      <c r="M22" s="728">
        <v>326.11</v>
      </c>
      <c r="N22" s="868"/>
      <c r="O22" s="728"/>
    </row>
    <row r="23" spans="1:15" ht="11.45" customHeight="1">
      <c r="A23" s="641">
        <v>42119</v>
      </c>
      <c r="B23" s="646">
        <v>4.7953000000000001</v>
      </c>
      <c r="C23" s="652">
        <v>335.61</v>
      </c>
      <c r="D23" s="646">
        <v>0.502475</v>
      </c>
      <c r="E23" s="652">
        <v>334.96</v>
      </c>
      <c r="F23" s="646">
        <v>0.99737500000000001</v>
      </c>
      <c r="G23" s="652">
        <v>307.83999999999997</v>
      </c>
      <c r="H23" s="646">
        <v>1.5603499999999999</v>
      </c>
      <c r="I23" s="652">
        <v>316.16000000000003</v>
      </c>
      <c r="J23" s="646">
        <v>0.41444999999999999</v>
      </c>
      <c r="K23" s="652">
        <v>378.97</v>
      </c>
      <c r="L23" s="646">
        <v>3.6354000000000002</v>
      </c>
      <c r="M23" s="652">
        <v>327.86</v>
      </c>
      <c r="N23" s="646"/>
      <c r="O23" s="652"/>
    </row>
    <row r="24" spans="1:15" ht="11.45" customHeight="1">
      <c r="A24" s="641">
        <v>42126</v>
      </c>
      <c r="B24" s="648">
        <v>8.312875</v>
      </c>
      <c r="C24" s="652">
        <v>331.21</v>
      </c>
      <c r="D24" s="646">
        <v>1.3190249999999999</v>
      </c>
      <c r="E24" s="647">
        <v>331.55</v>
      </c>
      <c r="F24" s="648">
        <v>0.38474999999999998</v>
      </c>
      <c r="G24" s="647">
        <v>313.18</v>
      </c>
      <c r="H24" s="648">
        <v>0.85814999999999997</v>
      </c>
      <c r="I24" s="652">
        <v>330.99</v>
      </c>
      <c r="J24" s="646">
        <v>0.57399999999999995</v>
      </c>
      <c r="K24" s="652">
        <v>394.99</v>
      </c>
      <c r="L24" s="646">
        <v>4.01485</v>
      </c>
      <c r="M24" s="652">
        <v>320.45999999999998</v>
      </c>
      <c r="N24" s="646"/>
      <c r="O24" s="652"/>
    </row>
    <row r="25" spans="1:15" ht="11.45" customHeight="1">
      <c r="A25" s="641">
        <v>42133</v>
      </c>
      <c r="B25" s="648">
        <v>6.00305</v>
      </c>
      <c r="C25" s="652">
        <v>320.89</v>
      </c>
      <c r="D25" s="646">
        <v>0.17197499999999999</v>
      </c>
      <c r="E25" s="647">
        <v>333.55</v>
      </c>
      <c r="F25" s="648">
        <v>0.83474999999999999</v>
      </c>
      <c r="G25" s="647">
        <v>314.52</v>
      </c>
      <c r="H25" s="648">
        <v>1.08595</v>
      </c>
      <c r="I25" s="652">
        <v>317.3</v>
      </c>
      <c r="J25" s="646">
        <v>0.52057500000000001</v>
      </c>
      <c r="K25" s="652">
        <v>385.25</v>
      </c>
      <c r="L25" s="646">
        <v>3.1755749999999998</v>
      </c>
      <c r="M25" s="652">
        <v>316.7</v>
      </c>
      <c r="N25" s="646"/>
      <c r="O25" s="652"/>
    </row>
    <row r="26" spans="1:15" ht="11.45" customHeight="1">
      <c r="A26" s="641">
        <v>42140</v>
      </c>
      <c r="B26" s="868">
        <v>6.391375</v>
      </c>
      <c r="C26" s="728">
        <v>314.91000000000003</v>
      </c>
      <c r="D26" s="868">
        <v>0.59409999999999996</v>
      </c>
      <c r="E26" s="728">
        <v>323.38</v>
      </c>
      <c r="F26" s="868">
        <v>1.0325</v>
      </c>
      <c r="G26" s="728">
        <v>301.68</v>
      </c>
      <c r="H26" s="868">
        <v>1.3878999999999999</v>
      </c>
      <c r="I26" s="728">
        <v>327.60000000000002</v>
      </c>
      <c r="J26" s="868">
        <v>0.47232499999999999</v>
      </c>
      <c r="K26" s="728">
        <v>397.12</v>
      </c>
      <c r="L26" s="868">
        <v>3.2683249999999999</v>
      </c>
      <c r="M26" s="728">
        <v>312.43</v>
      </c>
      <c r="N26" s="868"/>
      <c r="O26" s="728"/>
    </row>
    <row r="27" spans="1:15" ht="11.45" customHeight="1">
      <c r="A27" s="641">
        <v>42147</v>
      </c>
      <c r="B27" s="646">
        <v>4.9783999999999997</v>
      </c>
      <c r="C27" s="652">
        <v>320.58999999999997</v>
      </c>
      <c r="D27" s="646">
        <v>0.48644999999999999</v>
      </c>
      <c r="E27" s="652">
        <v>319.70999999999998</v>
      </c>
      <c r="F27" s="646">
        <v>1.398725</v>
      </c>
      <c r="G27" s="652">
        <v>303.2</v>
      </c>
      <c r="H27" s="646">
        <v>1.098525</v>
      </c>
      <c r="I27" s="652">
        <v>324.82</v>
      </c>
      <c r="J27" s="646">
        <v>0.34047500000000003</v>
      </c>
      <c r="K27" s="652">
        <v>396.27</v>
      </c>
      <c r="L27" s="646">
        <v>2.1827749999999999</v>
      </c>
      <c r="M27" s="652">
        <v>323.76</v>
      </c>
      <c r="N27" s="646"/>
      <c r="O27" s="652"/>
    </row>
    <row r="28" spans="1:15" ht="11.45" customHeight="1">
      <c r="A28" s="641">
        <v>42154</v>
      </c>
      <c r="B28" s="648">
        <v>6.2645999999999997</v>
      </c>
      <c r="C28" s="652">
        <v>321.98</v>
      </c>
      <c r="D28" s="646">
        <v>0.50780000000000003</v>
      </c>
      <c r="E28" s="647">
        <v>315.92</v>
      </c>
      <c r="F28" s="648">
        <v>0.92327499999999996</v>
      </c>
      <c r="G28" s="647">
        <v>311.95999999999998</v>
      </c>
      <c r="H28" s="648">
        <v>1.3105249999999999</v>
      </c>
      <c r="I28" s="652">
        <v>329.06</v>
      </c>
      <c r="J28" s="646">
        <v>0.43590000000000001</v>
      </c>
      <c r="K28" s="652">
        <v>394.43</v>
      </c>
      <c r="L28" s="646">
        <v>2.02555</v>
      </c>
      <c r="M28" s="652">
        <v>321.64</v>
      </c>
      <c r="N28" s="646"/>
      <c r="O28" s="652"/>
    </row>
    <row r="29" spans="1:15" ht="11.45" customHeight="1">
      <c r="A29" s="641">
        <v>42161</v>
      </c>
      <c r="B29" s="648">
        <v>3.641025</v>
      </c>
      <c r="C29" s="652">
        <v>323.08</v>
      </c>
      <c r="D29" s="646">
        <v>0.79500000000000004</v>
      </c>
      <c r="E29" s="647">
        <v>321.8</v>
      </c>
      <c r="F29" s="648">
        <v>2.0618500000000002</v>
      </c>
      <c r="G29" s="647">
        <v>309.49</v>
      </c>
      <c r="H29" s="648">
        <v>1.0398750000000001</v>
      </c>
      <c r="I29" s="652">
        <v>325.64</v>
      </c>
      <c r="J29" s="646">
        <v>0.57142499999999996</v>
      </c>
      <c r="K29" s="652">
        <v>401.09</v>
      </c>
      <c r="L29" s="646">
        <v>3.1248999999999998</v>
      </c>
      <c r="M29" s="652">
        <v>319.77</v>
      </c>
      <c r="N29" s="646"/>
      <c r="O29" s="652"/>
    </row>
    <row r="30" spans="1:15" ht="11.45" customHeight="1">
      <c r="A30" s="641">
        <v>42168</v>
      </c>
      <c r="B30" s="868">
        <v>4.2551249999999996</v>
      </c>
      <c r="C30" s="728">
        <v>321.39</v>
      </c>
      <c r="D30" s="868">
        <v>1.2995000000000001</v>
      </c>
      <c r="E30" s="728">
        <v>325.35000000000002</v>
      </c>
      <c r="F30" s="868">
        <v>2.4346000000000001</v>
      </c>
      <c r="G30" s="728">
        <v>311.12</v>
      </c>
      <c r="H30" s="868">
        <v>1.6938249999999999</v>
      </c>
      <c r="I30" s="728">
        <v>323.95</v>
      </c>
      <c r="J30" s="868">
        <v>0.54937499999999995</v>
      </c>
      <c r="K30" s="728">
        <v>391.3</v>
      </c>
      <c r="L30" s="868">
        <v>2.3287749999999998</v>
      </c>
      <c r="M30" s="728">
        <v>320.27</v>
      </c>
      <c r="N30" s="868"/>
      <c r="O30" s="728"/>
    </row>
    <row r="31" spans="1:15" ht="11.45" customHeight="1">
      <c r="A31" s="641">
        <v>42175</v>
      </c>
      <c r="B31" s="646">
        <v>3.861275</v>
      </c>
      <c r="C31" s="652">
        <v>324.83</v>
      </c>
      <c r="D31" s="646">
        <v>0.51529999999999998</v>
      </c>
      <c r="E31" s="652">
        <v>324.61</v>
      </c>
      <c r="F31" s="646">
        <v>1.3677250000000001</v>
      </c>
      <c r="G31" s="652">
        <v>315.14999999999998</v>
      </c>
      <c r="H31" s="646">
        <v>1.4406749999999999</v>
      </c>
      <c r="I31" s="652">
        <v>324.08999999999997</v>
      </c>
      <c r="J31" s="646">
        <v>0.68217499999999998</v>
      </c>
      <c r="K31" s="652">
        <v>394.82</v>
      </c>
      <c r="L31" s="646">
        <v>3.2413500000000002</v>
      </c>
      <c r="M31" s="652">
        <v>318.52</v>
      </c>
      <c r="N31" s="646"/>
      <c r="O31" s="652"/>
    </row>
    <row r="32" spans="1:15" ht="11.45" customHeight="1">
      <c r="A32" s="641">
        <v>42182</v>
      </c>
      <c r="B32" s="648">
        <v>5.7434750000000001</v>
      </c>
      <c r="C32" s="652">
        <v>328.33</v>
      </c>
      <c r="D32" s="646">
        <v>0.63439999999999996</v>
      </c>
      <c r="E32" s="647">
        <v>329.14</v>
      </c>
      <c r="F32" s="648">
        <v>1.70835</v>
      </c>
      <c r="G32" s="647">
        <v>310.95</v>
      </c>
      <c r="H32" s="648">
        <v>2.1151</v>
      </c>
      <c r="I32" s="652">
        <v>328.93</v>
      </c>
      <c r="J32" s="646">
        <v>2.769075</v>
      </c>
      <c r="K32" s="652">
        <v>323.77999999999997</v>
      </c>
      <c r="L32" s="646">
        <v>3.0509249999999999</v>
      </c>
      <c r="M32" s="652">
        <v>323.06</v>
      </c>
      <c r="N32" s="646"/>
      <c r="O32" s="652"/>
    </row>
    <row r="33" spans="1:15" ht="11.45" customHeight="1">
      <c r="A33" s="641">
        <v>42189</v>
      </c>
      <c r="B33" s="648">
        <v>3.9822250000000001</v>
      </c>
      <c r="C33" s="652">
        <v>340.13</v>
      </c>
      <c r="D33" s="646">
        <v>0.77847500000000003</v>
      </c>
      <c r="E33" s="647">
        <v>335.3</v>
      </c>
      <c r="F33" s="648">
        <v>0.95002500000000001</v>
      </c>
      <c r="G33" s="647">
        <v>321.57</v>
      </c>
      <c r="H33" s="648">
        <v>1.395575</v>
      </c>
      <c r="I33" s="652">
        <v>325.51</v>
      </c>
      <c r="J33" s="646">
        <v>0.744475</v>
      </c>
      <c r="K33" s="652">
        <v>312.36</v>
      </c>
      <c r="L33" s="646">
        <v>2.1621999999999999</v>
      </c>
      <c r="M33" s="652">
        <v>325.98</v>
      </c>
      <c r="N33" s="646"/>
      <c r="O33" s="652"/>
    </row>
    <row r="34" spans="1:15" ht="11.45" customHeight="1">
      <c r="A34" s="641">
        <v>42196</v>
      </c>
      <c r="B34" s="868">
        <v>5.9540499999999996</v>
      </c>
      <c r="C34" s="728">
        <v>342.34</v>
      </c>
      <c r="D34" s="868">
        <v>0.86387499999999995</v>
      </c>
      <c r="E34" s="728">
        <v>344.73</v>
      </c>
      <c r="F34" s="868">
        <v>1.2766249999999999</v>
      </c>
      <c r="G34" s="728">
        <v>313.70999999999998</v>
      </c>
      <c r="H34" s="868">
        <v>2.1590250000000002</v>
      </c>
      <c r="I34" s="728">
        <v>319.27999999999997</v>
      </c>
      <c r="J34" s="868">
        <v>1.8062</v>
      </c>
      <c r="K34" s="728">
        <v>343.16</v>
      </c>
      <c r="L34" s="868">
        <v>2.2673749999999999</v>
      </c>
      <c r="M34" s="728">
        <v>329.7</v>
      </c>
      <c r="N34" s="868"/>
      <c r="O34" s="728"/>
    </row>
    <row r="35" spans="1:15" ht="11.45" customHeight="1">
      <c r="A35" s="641">
        <v>42203</v>
      </c>
      <c r="B35" s="646">
        <v>3.6712500000000001</v>
      </c>
      <c r="C35" s="652">
        <v>344.06</v>
      </c>
      <c r="D35" s="646">
        <v>0</v>
      </c>
      <c r="E35" s="652"/>
      <c r="F35" s="646">
        <v>0.78220000000000001</v>
      </c>
      <c r="G35" s="652">
        <v>320.43</v>
      </c>
      <c r="H35" s="646">
        <v>1.8888750000000001</v>
      </c>
      <c r="I35" s="652">
        <v>323.7</v>
      </c>
      <c r="J35" s="646">
        <v>3.78085</v>
      </c>
      <c r="K35" s="652">
        <v>314.33</v>
      </c>
      <c r="L35" s="646">
        <v>2.1489750000000001</v>
      </c>
      <c r="M35" s="652">
        <v>326.22000000000003</v>
      </c>
      <c r="N35" s="646"/>
      <c r="O35" s="652"/>
    </row>
    <row r="36" spans="1:15" ht="11.45" customHeight="1">
      <c r="A36" s="641">
        <v>42210</v>
      </c>
      <c r="B36" s="648">
        <v>6.7936500000000004</v>
      </c>
      <c r="C36" s="652">
        <v>341.52</v>
      </c>
      <c r="D36" s="646">
        <v>0.363425</v>
      </c>
      <c r="E36" s="647">
        <v>345.64</v>
      </c>
      <c r="F36" s="648">
        <v>1.1775500000000001</v>
      </c>
      <c r="G36" s="647">
        <v>323.08</v>
      </c>
      <c r="H36" s="648">
        <v>2.1769500000000002</v>
      </c>
      <c r="I36" s="652">
        <v>328.34</v>
      </c>
      <c r="J36" s="646">
        <v>0.78100000000000003</v>
      </c>
      <c r="K36" s="652">
        <v>390.37</v>
      </c>
      <c r="L36" s="646">
        <v>2.0744500000000001</v>
      </c>
      <c r="M36" s="652">
        <v>321.3</v>
      </c>
      <c r="N36" s="646"/>
      <c r="O36" s="652"/>
    </row>
    <row r="37" spans="1:15" ht="11.45" customHeight="1">
      <c r="A37" s="641">
        <v>42217</v>
      </c>
      <c r="B37" s="648">
        <v>5.2510500000000002</v>
      </c>
      <c r="C37" s="652">
        <v>337.13</v>
      </c>
      <c r="D37" s="646">
        <v>0.51207499999999995</v>
      </c>
      <c r="E37" s="647">
        <v>342.89</v>
      </c>
      <c r="F37" s="648">
        <v>1.4227749999999999</v>
      </c>
      <c r="G37" s="647">
        <v>302.60000000000002</v>
      </c>
      <c r="H37" s="648">
        <v>1.3586499999999999</v>
      </c>
      <c r="I37" s="652">
        <v>318.42</v>
      </c>
      <c r="J37" s="646">
        <v>3.8653</v>
      </c>
      <c r="K37" s="652">
        <v>325.60000000000002</v>
      </c>
      <c r="L37" s="646">
        <v>2.9727000000000001</v>
      </c>
      <c r="M37" s="652">
        <v>299.66000000000003</v>
      </c>
      <c r="N37" s="646"/>
      <c r="O37" s="652"/>
    </row>
    <row r="38" spans="1:15" ht="11.45" customHeight="1">
      <c r="A38" s="641">
        <v>42224</v>
      </c>
      <c r="B38" s="868">
        <v>7.9311749999999996</v>
      </c>
      <c r="C38" s="728">
        <v>341.34</v>
      </c>
      <c r="D38" s="868">
        <v>0.74760000000000004</v>
      </c>
      <c r="E38" s="728">
        <v>344.52</v>
      </c>
      <c r="F38" s="868">
        <v>0.97189999999999999</v>
      </c>
      <c r="G38" s="728">
        <v>310.56</v>
      </c>
      <c r="H38" s="868">
        <v>1.686375</v>
      </c>
      <c r="I38" s="728">
        <v>330.74</v>
      </c>
      <c r="J38" s="868">
        <v>1.9767250000000001</v>
      </c>
      <c r="K38" s="728">
        <v>345.3</v>
      </c>
      <c r="L38" s="868">
        <v>2.1296249999999999</v>
      </c>
      <c r="M38" s="728">
        <v>306.61</v>
      </c>
      <c r="N38" s="868"/>
      <c r="O38" s="728"/>
    </row>
    <row r="39" spans="1:15" ht="11.45" customHeight="1">
      <c r="A39" s="641">
        <v>42231</v>
      </c>
      <c r="B39" s="646">
        <v>3.26695</v>
      </c>
      <c r="C39" s="652">
        <v>344.07</v>
      </c>
      <c r="D39" s="646">
        <v>0.76792499999999997</v>
      </c>
      <c r="E39" s="652">
        <v>349.73</v>
      </c>
      <c r="F39" s="646">
        <v>1.26935</v>
      </c>
      <c r="G39" s="652">
        <v>308.51</v>
      </c>
      <c r="H39" s="646">
        <v>1.21095</v>
      </c>
      <c r="I39" s="652">
        <v>333.78</v>
      </c>
      <c r="J39" s="646">
        <v>1.300575</v>
      </c>
      <c r="K39" s="652">
        <v>344.52</v>
      </c>
      <c r="L39" s="646">
        <v>1.470925</v>
      </c>
      <c r="M39" s="652">
        <v>315.76</v>
      </c>
      <c r="N39" s="646"/>
      <c r="O39" s="652"/>
    </row>
    <row r="40" spans="1:15" ht="11.45" customHeight="1">
      <c r="A40" s="641">
        <v>42238</v>
      </c>
      <c r="B40" s="648">
        <v>6.5311750000000002</v>
      </c>
      <c r="C40" s="652">
        <v>343.3</v>
      </c>
      <c r="D40" s="646">
        <v>0.31885000000000002</v>
      </c>
      <c r="E40" s="647">
        <v>345.35</v>
      </c>
      <c r="F40" s="648">
        <v>1.6328499999999999</v>
      </c>
      <c r="G40" s="647">
        <v>303.35000000000002</v>
      </c>
      <c r="H40" s="648">
        <v>1.8986000000000001</v>
      </c>
      <c r="I40" s="652">
        <v>330.97</v>
      </c>
      <c r="J40" s="646">
        <v>0.88477499999999998</v>
      </c>
      <c r="K40" s="652">
        <v>327.01</v>
      </c>
      <c r="L40" s="646">
        <v>3.7442000000000002</v>
      </c>
      <c r="M40" s="652">
        <v>303.72000000000003</v>
      </c>
      <c r="N40" s="646"/>
      <c r="O40" s="652"/>
    </row>
    <row r="41" spans="1:15" ht="11.45" customHeight="1">
      <c r="A41" s="641">
        <v>42245</v>
      </c>
      <c r="B41" s="648">
        <v>4.9145750000000001</v>
      </c>
      <c r="C41" s="652">
        <v>341.03</v>
      </c>
      <c r="D41" s="646">
        <v>0.25792500000000002</v>
      </c>
      <c r="E41" s="647">
        <v>344.85</v>
      </c>
      <c r="F41" s="648">
        <v>1.1622250000000001</v>
      </c>
      <c r="G41" s="647">
        <v>306.31</v>
      </c>
      <c r="H41" s="648">
        <v>1.5788249999999999</v>
      </c>
      <c r="I41" s="652">
        <v>332.45</v>
      </c>
      <c r="J41" s="646">
        <v>1.8428249999999999</v>
      </c>
      <c r="K41" s="652">
        <v>351.99</v>
      </c>
      <c r="L41" s="646">
        <v>2.3680500000000002</v>
      </c>
      <c r="M41" s="652">
        <v>311.42</v>
      </c>
      <c r="N41" s="646"/>
      <c r="O41" s="652"/>
    </row>
    <row r="42" spans="1:15" ht="11.45" customHeight="1">
      <c r="A42" s="641">
        <v>42252</v>
      </c>
      <c r="B42" s="868">
        <v>1.8974500000000001</v>
      </c>
      <c r="C42" s="728">
        <v>340.48</v>
      </c>
      <c r="D42" s="868">
        <v>0.73892500000000005</v>
      </c>
      <c r="E42" s="728">
        <v>343.57</v>
      </c>
      <c r="F42" s="868">
        <v>0.49682500000000002</v>
      </c>
      <c r="G42" s="728">
        <v>320.01</v>
      </c>
      <c r="H42" s="868">
        <v>1.2061249999999999</v>
      </c>
      <c r="I42" s="728">
        <v>335.01</v>
      </c>
      <c r="J42" s="868">
        <v>2.4142749999999999</v>
      </c>
      <c r="K42" s="728">
        <v>306.04000000000002</v>
      </c>
      <c r="L42" s="868">
        <v>2.5428000000000002</v>
      </c>
      <c r="M42" s="728">
        <v>317.83</v>
      </c>
      <c r="N42" s="868"/>
      <c r="O42" s="728"/>
    </row>
    <row r="43" spans="1:15" ht="11.45" customHeight="1">
      <c r="A43" s="641">
        <v>42259</v>
      </c>
      <c r="B43" s="646">
        <v>2.3536999999999999</v>
      </c>
      <c r="C43" s="652">
        <v>336.25</v>
      </c>
      <c r="D43" s="646">
        <v>0</v>
      </c>
      <c r="E43" s="652"/>
      <c r="F43" s="646">
        <v>0.45</v>
      </c>
      <c r="G43" s="652">
        <v>317.33</v>
      </c>
      <c r="H43" s="646">
        <v>1.663475</v>
      </c>
      <c r="I43" s="652">
        <v>319.64999999999998</v>
      </c>
      <c r="J43" s="646">
        <v>5.880725</v>
      </c>
      <c r="K43" s="652">
        <v>288.64</v>
      </c>
      <c r="L43" s="646">
        <v>2.2697250000000002</v>
      </c>
      <c r="M43" s="652">
        <v>300.76</v>
      </c>
      <c r="N43" s="646"/>
      <c r="O43" s="652"/>
    </row>
    <row r="44" spans="1:15" ht="11.45" customHeight="1">
      <c r="A44" s="641">
        <v>42266</v>
      </c>
      <c r="B44" s="648">
        <v>10.636775</v>
      </c>
      <c r="C44" s="652">
        <v>343.46</v>
      </c>
      <c r="D44" s="646">
        <v>1.065925</v>
      </c>
      <c r="E44" s="647">
        <v>342.74</v>
      </c>
      <c r="F44" s="648">
        <v>0.52100000000000002</v>
      </c>
      <c r="G44" s="647">
        <v>318.91000000000003</v>
      </c>
      <c r="H44" s="648">
        <v>1.422925</v>
      </c>
      <c r="I44" s="652">
        <v>328.14</v>
      </c>
      <c r="J44" s="646">
        <v>1.7029749999999999</v>
      </c>
      <c r="K44" s="652">
        <v>338.71</v>
      </c>
      <c r="L44" s="646">
        <v>0.952075</v>
      </c>
      <c r="M44" s="652">
        <v>312.85000000000002</v>
      </c>
      <c r="N44" s="646"/>
      <c r="O44" s="652"/>
    </row>
    <row r="45" spans="1:15" ht="11.45" customHeight="1">
      <c r="A45" s="641">
        <v>42273</v>
      </c>
      <c r="B45" s="648">
        <v>4.9539999999999997</v>
      </c>
      <c r="C45" s="652">
        <v>336.85</v>
      </c>
      <c r="D45" s="646">
        <v>0.48982500000000001</v>
      </c>
      <c r="E45" s="647">
        <v>341.69</v>
      </c>
      <c r="F45" s="648">
        <v>0.621</v>
      </c>
      <c r="G45" s="647">
        <v>325.79000000000002</v>
      </c>
      <c r="H45" s="648">
        <v>0.93374999999999997</v>
      </c>
      <c r="I45" s="652">
        <v>322.64999999999998</v>
      </c>
      <c r="J45" s="646">
        <v>4.25115</v>
      </c>
      <c r="K45" s="652">
        <v>298.77999999999997</v>
      </c>
      <c r="L45" s="646">
        <v>1.77565</v>
      </c>
      <c r="M45" s="652">
        <v>288.25</v>
      </c>
      <c r="N45" s="646"/>
      <c r="O45" s="652"/>
    </row>
    <row r="46" spans="1:15" ht="11.45" customHeight="1">
      <c r="A46" s="641">
        <v>42280</v>
      </c>
      <c r="B46" s="868">
        <v>4.2347000000000001</v>
      </c>
      <c r="C46" s="728">
        <v>325.22000000000003</v>
      </c>
      <c r="D46" s="868">
        <v>1.2147250000000001</v>
      </c>
      <c r="E46" s="728">
        <v>318.25</v>
      </c>
      <c r="F46" s="868">
        <v>0.67100000000000004</v>
      </c>
      <c r="G46" s="728">
        <v>326.76</v>
      </c>
      <c r="H46" s="868">
        <v>1.331075</v>
      </c>
      <c r="I46" s="728">
        <v>316.19</v>
      </c>
      <c r="J46" s="868">
        <v>1.946825</v>
      </c>
      <c r="K46" s="728">
        <v>308.97000000000003</v>
      </c>
      <c r="L46" s="868">
        <v>1.4902</v>
      </c>
      <c r="M46" s="728">
        <v>275.13</v>
      </c>
      <c r="N46" s="868"/>
      <c r="O46" s="728"/>
    </row>
    <row r="47" spans="1:15" ht="11.45" customHeight="1">
      <c r="A47" s="641">
        <v>42287</v>
      </c>
      <c r="B47" s="646">
        <v>3.6639499999999998</v>
      </c>
      <c r="C47" s="652">
        <v>314.83999999999997</v>
      </c>
      <c r="D47" s="646">
        <v>0.71225000000000005</v>
      </c>
      <c r="E47" s="652">
        <v>311.82</v>
      </c>
      <c r="F47" s="646">
        <v>1.0105</v>
      </c>
      <c r="G47" s="652">
        <v>314.2</v>
      </c>
      <c r="H47" s="646">
        <v>1.936175</v>
      </c>
      <c r="I47" s="652">
        <v>303.54000000000002</v>
      </c>
      <c r="J47" s="646">
        <v>3.0926499999999999</v>
      </c>
      <c r="K47" s="652">
        <v>269.75</v>
      </c>
      <c r="L47" s="646">
        <v>5.1207500000000001</v>
      </c>
      <c r="M47" s="652">
        <v>256.29000000000002</v>
      </c>
      <c r="N47" s="646"/>
      <c r="O47" s="652"/>
    </row>
    <row r="48" spans="1:15" ht="11.45" customHeight="1">
      <c r="A48" s="641">
        <v>42294</v>
      </c>
      <c r="B48" s="648">
        <v>3.2282500000000001</v>
      </c>
      <c r="C48" s="652">
        <v>312.95999999999998</v>
      </c>
      <c r="D48" s="646">
        <v>0</v>
      </c>
      <c r="E48" s="647"/>
      <c r="F48" s="648">
        <v>0.8105</v>
      </c>
      <c r="G48" s="647">
        <v>325.77</v>
      </c>
      <c r="H48" s="648">
        <v>1.0631250000000001</v>
      </c>
      <c r="I48" s="652">
        <v>319.91000000000003</v>
      </c>
      <c r="J48" s="646">
        <v>2.646725</v>
      </c>
      <c r="K48" s="652">
        <v>280.3</v>
      </c>
      <c r="L48" s="646">
        <v>1.30765</v>
      </c>
      <c r="M48" s="652">
        <v>270.12</v>
      </c>
      <c r="N48" s="646"/>
      <c r="O48" s="652"/>
    </row>
    <row r="49" spans="1:15" ht="11.45" customHeight="1">
      <c r="A49" s="641">
        <v>42301</v>
      </c>
      <c r="B49" s="648">
        <v>7.1395249999999999</v>
      </c>
      <c r="C49" s="652">
        <v>312</v>
      </c>
      <c r="D49" s="646">
        <v>0.88452500000000001</v>
      </c>
      <c r="E49" s="647">
        <v>313.06</v>
      </c>
      <c r="F49" s="648">
        <v>0.221</v>
      </c>
      <c r="G49" s="647">
        <v>326.24</v>
      </c>
      <c r="H49" s="648">
        <v>1.6580999999999999</v>
      </c>
      <c r="I49" s="652">
        <v>308.76</v>
      </c>
      <c r="J49" s="646">
        <v>1.5655250000000001</v>
      </c>
      <c r="K49" s="652">
        <v>277.27999999999997</v>
      </c>
      <c r="L49" s="646">
        <v>7.2985249999999997</v>
      </c>
      <c r="M49" s="652">
        <v>247.59</v>
      </c>
      <c r="N49" s="646"/>
      <c r="O49" s="652"/>
    </row>
    <row r="50" spans="1:15" ht="11.45" customHeight="1">
      <c r="A50" s="641">
        <v>42308</v>
      </c>
      <c r="B50" s="868">
        <v>3.4237500000000001</v>
      </c>
      <c r="C50" s="728">
        <v>314.27</v>
      </c>
      <c r="D50" s="868">
        <v>0</v>
      </c>
      <c r="E50" s="728"/>
      <c r="F50" s="868">
        <v>0.52100000000000002</v>
      </c>
      <c r="G50" s="728">
        <v>327.02</v>
      </c>
      <c r="H50" s="868">
        <v>1.26125</v>
      </c>
      <c r="I50" s="728">
        <v>318.14999999999998</v>
      </c>
      <c r="J50" s="868">
        <v>4.3009750000000002</v>
      </c>
      <c r="K50" s="728">
        <v>229.58</v>
      </c>
      <c r="L50" s="868">
        <v>3.36625</v>
      </c>
      <c r="M50" s="728">
        <v>244.02</v>
      </c>
      <c r="N50" s="868"/>
      <c r="O50" s="728"/>
    </row>
    <row r="51" spans="1:15" ht="11.45" customHeight="1">
      <c r="A51" s="641">
        <v>42315</v>
      </c>
      <c r="B51" s="646">
        <v>9.5221999999999998</v>
      </c>
      <c r="C51" s="652">
        <v>313.02</v>
      </c>
      <c r="D51" s="646">
        <v>1.477875</v>
      </c>
      <c r="E51" s="652">
        <v>313.14</v>
      </c>
      <c r="F51" s="646">
        <v>0.61050000000000004</v>
      </c>
      <c r="G51" s="652">
        <v>326.8</v>
      </c>
      <c r="H51" s="646">
        <v>1.2143250000000001</v>
      </c>
      <c r="I51" s="652">
        <v>314.77999999999997</v>
      </c>
      <c r="J51" s="646">
        <v>2.0769500000000001</v>
      </c>
      <c r="K51" s="652">
        <v>241.41</v>
      </c>
      <c r="L51" s="646">
        <v>1.7282500000000001</v>
      </c>
      <c r="M51" s="652">
        <v>236.87</v>
      </c>
      <c r="N51" s="646"/>
      <c r="O51" s="652"/>
    </row>
    <row r="52" spans="1:15" ht="11.45" customHeight="1">
      <c r="A52" s="641">
        <v>42322</v>
      </c>
      <c r="B52" s="648">
        <v>4.7263000000000002</v>
      </c>
      <c r="C52" s="652">
        <v>306.81</v>
      </c>
      <c r="D52" s="646">
        <v>0.78332500000000005</v>
      </c>
      <c r="E52" s="647">
        <v>305.19</v>
      </c>
      <c r="F52" s="648">
        <v>0.36182500000000001</v>
      </c>
      <c r="G52" s="647">
        <v>327.18</v>
      </c>
      <c r="H52" s="648">
        <v>1.1909000000000001</v>
      </c>
      <c r="I52" s="652">
        <v>315.43</v>
      </c>
      <c r="J52" s="646">
        <v>3.390625</v>
      </c>
      <c r="K52" s="652">
        <v>238.89</v>
      </c>
      <c r="L52" s="646">
        <v>3.78565</v>
      </c>
      <c r="M52" s="652">
        <v>228.96</v>
      </c>
      <c r="N52" s="646"/>
      <c r="O52" s="652"/>
    </row>
    <row r="53" spans="1:15" ht="11.45" customHeight="1">
      <c r="A53" s="641">
        <v>42329</v>
      </c>
      <c r="B53" s="648">
        <v>7.4309000000000003</v>
      </c>
      <c r="C53" s="652">
        <v>296.02999999999997</v>
      </c>
      <c r="D53" s="646">
        <v>0.58587500000000003</v>
      </c>
      <c r="E53" s="647">
        <v>295.45999999999998</v>
      </c>
      <c r="F53" s="648">
        <v>0.46610000000000001</v>
      </c>
      <c r="G53" s="647">
        <v>326.48</v>
      </c>
      <c r="H53" s="648">
        <v>1.457875</v>
      </c>
      <c r="I53" s="652">
        <v>306.77999999999997</v>
      </c>
      <c r="J53" s="646">
        <v>1.194075</v>
      </c>
      <c r="K53" s="652">
        <v>251.49</v>
      </c>
      <c r="L53" s="646">
        <v>2.5428500000000001</v>
      </c>
      <c r="M53" s="652">
        <v>217.91</v>
      </c>
      <c r="N53" s="646"/>
      <c r="O53" s="652"/>
    </row>
    <row r="54" spans="1:15" ht="11.45" customHeight="1">
      <c r="A54" s="641">
        <v>42336</v>
      </c>
      <c r="B54" s="868">
        <v>5.6193749999999998</v>
      </c>
      <c r="C54" s="728">
        <v>282.13</v>
      </c>
      <c r="D54" s="868">
        <v>1.235325</v>
      </c>
      <c r="E54" s="728">
        <v>284.39999999999998</v>
      </c>
      <c r="F54" s="868">
        <v>0.45202500000000001</v>
      </c>
      <c r="G54" s="728">
        <v>326.93</v>
      </c>
      <c r="H54" s="868">
        <v>1.4733000000000001</v>
      </c>
      <c r="I54" s="728">
        <v>285.11</v>
      </c>
      <c r="J54" s="868">
        <v>1.1397999999999999</v>
      </c>
      <c r="K54" s="728">
        <v>260.49</v>
      </c>
      <c r="L54" s="868">
        <v>2.4940250000000002</v>
      </c>
      <c r="M54" s="728">
        <v>222.96</v>
      </c>
      <c r="N54" s="868"/>
      <c r="O54" s="728"/>
    </row>
    <row r="55" spans="1:15" ht="11.45" customHeight="1">
      <c r="A55" s="641">
        <v>42343</v>
      </c>
      <c r="B55" s="646">
        <v>4.4476250000000004</v>
      </c>
      <c r="C55" s="652">
        <v>272.68</v>
      </c>
      <c r="D55" s="646">
        <v>0</v>
      </c>
      <c r="E55" s="652"/>
      <c r="F55" s="646">
        <v>0.77549999999999997</v>
      </c>
      <c r="G55" s="652">
        <v>325.05</v>
      </c>
      <c r="H55" s="646">
        <v>1.1132249999999999</v>
      </c>
      <c r="I55" s="652">
        <v>288.60000000000002</v>
      </c>
      <c r="J55" s="646">
        <v>0.39700000000000002</v>
      </c>
      <c r="K55" s="652">
        <v>308.81</v>
      </c>
      <c r="L55" s="646">
        <v>2.6448999999999998</v>
      </c>
      <c r="M55" s="652">
        <v>221.23</v>
      </c>
      <c r="N55" s="646"/>
      <c r="O55" s="652"/>
    </row>
    <row r="56" spans="1:15" ht="11.45" customHeight="1">
      <c r="A56" s="641">
        <v>42350</v>
      </c>
      <c r="B56" s="648">
        <v>5.4962</v>
      </c>
      <c r="C56" s="652">
        <v>268.92</v>
      </c>
      <c r="D56" s="646">
        <v>0.87839999999999996</v>
      </c>
      <c r="E56" s="647">
        <v>273.88</v>
      </c>
      <c r="F56" s="648">
        <v>0.91049999999999998</v>
      </c>
      <c r="G56" s="647">
        <v>324.94</v>
      </c>
      <c r="H56" s="648">
        <v>1.2461</v>
      </c>
      <c r="I56" s="652">
        <v>283.77</v>
      </c>
      <c r="J56" s="646">
        <v>2.1672750000000001</v>
      </c>
      <c r="K56" s="652">
        <v>234.36</v>
      </c>
      <c r="L56" s="646">
        <v>4.88645</v>
      </c>
      <c r="M56" s="652">
        <v>204.84</v>
      </c>
      <c r="N56" s="646"/>
      <c r="O56" s="652"/>
    </row>
    <row r="57" spans="1:15" ht="11.45" customHeight="1">
      <c r="A57" s="641">
        <v>42357</v>
      </c>
      <c r="B57" s="752">
        <v>8.9924999999999997</v>
      </c>
      <c r="C57" s="761">
        <v>266.69</v>
      </c>
      <c r="D57" s="750">
        <v>0.80500000000000005</v>
      </c>
      <c r="E57" s="751">
        <v>268.16000000000003</v>
      </c>
      <c r="F57" s="752">
        <v>0.88149999999999995</v>
      </c>
      <c r="G57" s="751">
        <v>324.69</v>
      </c>
      <c r="H57" s="752">
        <v>1.50875</v>
      </c>
      <c r="I57" s="761">
        <v>261.42</v>
      </c>
      <c r="J57" s="750">
        <v>3.8536000000000001</v>
      </c>
      <c r="K57" s="761">
        <v>210.72</v>
      </c>
      <c r="L57" s="750">
        <v>3.9169749999999999</v>
      </c>
      <c r="M57" s="761">
        <v>198.56</v>
      </c>
      <c r="N57" s="750"/>
      <c r="O57" s="761"/>
    </row>
    <row r="58" spans="1:15" ht="11.45" customHeight="1">
      <c r="A58" s="641">
        <v>42364</v>
      </c>
      <c r="B58" s="752">
        <v>2.8852500000000001</v>
      </c>
      <c r="C58" s="761">
        <v>264.56</v>
      </c>
      <c r="D58" s="750">
        <v>0</v>
      </c>
      <c r="E58" s="751"/>
      <c r="F58" s="752">
        <v>1.3</v>
      </c>
      <c r="G58" s="751">
        <v>268.08</v>
      </c>
      <c r="H58" s="752">
        <v>0.89507499999999995</v>
      </c>
      <c r="I58" s="761">
        <v>257.44</v>
      </c>
      <c r="J58" s="750">
        <v>0.244925</v>
      </c>
      <c r="K58" s="761">
        <v>249.56</v>
      </c>
      <c r="L58" s="750">
        <v>3.1547749999999999</v>
      </c>
      <c r="M58" s="761">
        <v>189.36</v>
      </c>
      <c r="N58" s="750"/>
      <c r="O58" s="761"/>
    </row>
    <row r="59" spans="1:15" ht="11.45" customHeight="1">
      <c r="A59" s="641">
        <v>42371</v>
      </c>
      <c r="B59" s="752">
        <v>7.5864000000000003</v>
      </c>
      <c r="C59" s="761">
        <v>266</v>
      </c>
      <c r="D59" s="750">
        <v>1.1659999999999999</v>
      </c>
      <c r="E59" s="751">
        <v>266.14999999999998</v>
      </c>
      <c r="F59" s="752">
        <v>1.2199249999999999</v>
      </c>
      <c r="G59" s="751">
        <v>258.11</v>
      </c>
      <c r="H59" s="752">
        <v>0.97670000000000001</v>
      </c>
      <c r="I59" s="761">
        <v>268.44</v>
      </c>
      <c r="J59" s="750">
        <v>0.72375</v>
      </c>
      <c r="K59" s="761">
        <v>223.19</v>
      </c>
      <c r="L59" s="750">
        <v>2.5796999999999999</v>
      </c>
      <c r="M59" s="761">
        <v>207.23</v>
      </c>
      <c r="N59" s="750"/>
      <c r="O59" s="761"/>
    </row>
    <row r="60" spans="1:15" ht="6" customHeight="1">
      <c r="A60" s="656"/>
      <c r="B60" s="656"/>
      <c r="C60" s="730"/>
      <c r="D60" s="658"/>
      <c r="E60" s="730"/>
      <c r="F60" s="658"/>
      <c r="G60" s="730"/>
      <c r="H60" s="658"/>
      <c r="I60" s="657"/>
      <c r="J60" s="658"/>
      <c r="K60" s="657"/>
      <c r="L60" s="658"/>
      <c r="M60" s="657"/>
      <c r="N60" s="658"/>
      <c r="O60" s="657"/>
    </row>
    <row r="61" spans="1:15" ht="11.45" customHeight="1">
      <c r="A61" s="659">
        <v>2015</v>
      </c>
      <c r="B61" s="880">
        <f>SUM(B7:B59)</f>
        <v>287.44285000000002</v>
      </c>
      <c r="C61" s="731">
        <f>AVERAGE(C7:C59)</f>
        <v>325.86433962264147</v>
      </c>
      <c r="D61" s="880">
        <f>SUM(D7:D59)</f>
        <v>29.475575000000003</v>
      </c>
      <c r="E61" s="731">
        <f>AVERAGE(E7:E59)</f>
        <v>329.19780487804877</v>
      </c>
      <c r="F61" s="880">
        <f>SUM(F7:F59)</f>
        <v>48.658900000000003</v>
      </c>
      <c r="G61" s="731">
        <f>AVERAGE(G7:G59)</f>
        <v>317.82846153846157</v>
      </c>
      <c r="H61" s="880">
        <f>SUM(H7:H59)</f>
        <v>75.115549999999985</v>
      </c>
      <c r="I61" s="731">
        <f>AVERAGE(I7:I59)</f>
        <v>324.8</v>
      </c>
      <c r="J61" s="880">
        <f>SUM(J7:J59)</f>
        <v>75.718899999999991</v>
      </c>
      <c r="K61" s="731">
        <f>AVERAGE(K7:K59)</f>
        <v>332.8013207547171</v>
      </c>
      <c r="L61" s="880">
        <f>SUM(L7:L59)</f>
        <v>147.48045000000002</v>
      </c>
      <c r="M61" s="731">
        <f>AVERAGE(M7:M59)</f>
        <v>288.34452830188684</v>
      </c>
      <c r="N61" s="880"/>
      <c r="O61" s="731"/>
    </row>
    <row r="62" spans="1:15" ht="11.45" customHeight="1">
      <c r="A62" s="659">
        <v>2014</v>
      </c>
      <c r="B62" s="880">
        <v>280.21075000000002</v>
      </c>
      <c r="C62" s="731">
        <v>325.83461538461535</v>
      </c>
      <c r="D62" s="880">
        <v>46.303450000000012</v>
      </c>
      <c r="E62" s="731">
        <v>328.31130434782602</v>
      </c>
      <c r="F62" s="880">
        <v>97.443049999999985</v>
      </c>
      <c r="G62" s="731">
        <v>322.4336538461539</v>
      </c>
      <c r="H62" s="880">
        <v>79.054525000000012</v>
      </c>
      <c r="I62" s="731">
        <v>320.30115384615385</v>
      </c>
      <c r="J62" s="880">
        <v>26.159050000000004</v>
      </c>
      <c r="K62" s="731">
        <v>315.21750000000003</v>
      </c>
      <c r="L62" s="880">
        <v>82.720800000000025</v>
      </c>
      <c r="M62" s="731">
        <v>278.75980769230773</v>
      </c>
      <c r="N62" s="880"/>
      <c r="O62" s="731"/>
    </row>
    <row r="63" spans="1:15" ht="11.45" customHeight="1">
      <c r="A63" s="663" t="s">
        <v>653</v>
      </c>
      <c r="B63" s="734"/>
      <c r="C63" s="734"/>
      <c r="D63" s="734"/>
      <c r="E63" s="734"/>
      <c r="F63" s="734"/>
      <c r="G63" s="734"/>
      <c r="H63" s="734"/>
      <c r="I63" s="734"/>
      <c r="J63" s="734"/>
      <c r="K63" s="734"/>
      <c r="L63" s="734"/>
      <c r="M63" s="734"/>
      <c r="N63" s="626"/>
    </row>
    <row r="64" spans="1:15" ht="3.95" customHeight="1">
      <c r="A64" s="713"/>
      <c r="B64" s="736"/>
      <c r="C64" s="736"/>
      <c r="D64" s="876"/>
      <c r="E64" s="736"/>
      <c r="F64" s="736"/>
      <c r="G64" s="736"/>
      <c r="H64" s="876"/>
      <c r="I64" s="736"/>
      <c r="J64" s="736"/>
      <c r="K64" s="736"/>
      <c r="L64" s="736"/>
      <c r="M64" s="736"/>
      <c r="N64" s="736"/>
    </row>
    <row r="65" spans="1:14" ht="11.45" customHeight="1">
      <c r="A65" s="628"/>
      <c r="B65" s="629"/>
      <c r="C65" s="629"/>
      <c r="D65" s="629"/>
      <c r="E65" s="629"/>
      <c r="F65" s="629"/>
      <c r="G65" s="629"/>
      <c r="H65" s="623"/>
      <c r="I65" s="629"/>
      <c r="J65" s="629"/>
      <c r="K65" s="629"/>
      <c r="L65" s="629"/>
      <c r="M65" s="629"/>
      <c r="N65" s="626"/>
    </row>
    <row r="66" spans="1:14" ht="9.9499999999999993" customHeight="1">
      <c r="A66" s="673"/>
      <c r="B66" s="676"/>
      <c r="C66" s="623"/>
      <c r="D66" s="623"/>
      <c r="E66" s="623"/>
      <c r="F66" s="623"/>
      <c r="G66" s="623"/>
      <c r="H66" s="624"/>
      <c r="I66" s="623"/>
      <c r="J66" s="623"/>
      <c r="K66" s="623"/>
      <c r="L66" s="623"/>
      <c r="M66" s="623"/>
      <c r="N66" s="626"/>
    </row>
    <row r="67" spans="1:14">
      <c r="A67" s="626"/>
      <c r="B67" s="679"/>
      <c r="C67" s="626"/>
      <c r="D67" s="626"/>
      <c r="E67" s="626"/>
      <c r="F67" s="626"/>
      <c r="G67" s="626"/>
      <c r="H67" s="626"/>
      <c r="I67" s="626"/>
      <c r="J67" s="626"/>
      <c r="K67" s="626"/>
      <c r="L67" s="626"/>
      <c r="M67" s="626"/>
      <c r="N67" s="626"/>
    </row>
    <row r="68" spans="1:14">
      <c r="A68" s="626"/>
      <c r="B68" s="679"/>
      <c r="C68" s="626"/>
      <c r="D68" s="626"/>
      <c r="E68" s="626"/>
      <c r="F68" s="626"/>
      <c r="G68" s="626"/>
      <c r="H68" s="626"/>
      <c r="I68" s="626"/>
      <c r="J68" s="626"/>
      <c r="K68" s="626"/>
      <c r="L68" s="626"/>
      <c r="M68" s="626"/>
      <c r="N68" s="626"/>
    </row>
    <row r="69" spans="1:14">
      <c r="B69" s="682"/>
      <c r="N69" s="626"/>
    </row>
    <row r="70" spans="1:14">
      <c r="B70" s="737"/>
      <c r="N70" s="626"/>
    </row>
    <row r="71" spans="1:14">
      <c r="B71" s="737"/>
    </row>
    <row r="72" spans="1:14">
      <c r="B72" s="737"/>
    </row>
  </sheetData>
  <mergeCells count="2">
    <mergeCell ref="B4:C4"/>
    <mergeCell ref="D4:E4"/>
  </mergeCells>
  <pageMargins left="0.7" right="0.7" top="0.5" bottom="0.5" header="0.3" footer="0.3"/>
  <pageSetup scale="97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2"/>
  <sheetViews>
    <sheetView zoomScaleNormal="100" workbookViewId="0"/>
  </sheetViews>
  <sheetFormatPr defaultColWidth="11.7109375" defaultRowHeight="11.25"/>
  <cols>
    <col min="1" max="1" width="6.85546875" style="627" customWidth="1"/>
    <col min="2" max="11" width="6.5703125" style="627" customWidth="1"/>
    <col min="12" max="13" width="12.28515625" style="627" customWidth="1"/>
    <col min="14" max="14" width="2" style="627" customWidth="1"/>
    <col min="15" max="256" width="11.7109375" style="627"/>
    <col min="257" max="257" width="6.85546875" style="627" customWidth="1"/>
    <col min="258" max="267" width="6.5703125" style="627" customWidth="1"/>
    <col min="268" max="269" width="12.28515625" style="627" customWidth="1"/>
    <col min="270" max="270" width="2" style="627" customWidth="1"/>
    <col min="271" max="512" width="11.7109375" style="627"/>
    <col min="513" max="513" width="6.85546875" style="627" customWidth="1"/>
    <col min="514" max="523" width="6.5703125" style="627" customWidth="1"/>
    <col min="524" max="525" width="12.28515625" style="627" customWidth="1"/>
    <col min="526" max="526" width="2" style="627" customWidth="1"/>
    <col min="527" max="768" width="11.7109375" style="627"/>
    <col min="769" max="769" width="6.85546875" style="627" customWidth="1"/>
    <col min="770" max="779" width="6.5703125" style="627" customWidth="1"/>
    <col min="780" max="781" width="12.28515625" style="627" customWidth="1"/>
    <col min="782" max="782" width="2" style="627" customWidth="1"/>
    <col min="783" max="1024" width="11.7109375" style="627"/>
    <col min="1025" max="1025" width="6.85546875" style="627" customWidth="1"/>
    <col min="1026" max="1035" width="6.5703125" style="627" customWidth="1"/>
    <col min="1036" max="1037" width="12.28515625" style="627" customWidth="1"/>
    <col min="1038" max="1038" width="2" style="627" customWidth="1"/>
    <col min="1039" max="1280" width="11.7109375" style="627"/>
    <col min="1281" max="1281" width="6.85546875" style="627" customWidth="1"/>
    <col min="1282" max="1291" width="6.5703125" style="627" customWidth="1"/>
    <col min="1292" max="1293" width="12.28515625" style="627" customWidth="1"/>
    <col min="1294" max="1294" width="2" style="627" customWidth="1"/>
    <col min="1295" max="1536" width="11.7109375" style="627"/>
    <col min="1537" max="1537" width="6.85546875" style="627" customWidth="1"/>
    <col min="1538" max="1547" width="6.5703125" style="627" customWidth="1"/>
    <col min="1548" max="1549" width="12.28515625" style="627" customWidth="1"/>
    <col min="1550" max="1550" width="2" style="627" customWidth="1"/>
    <col min="1551" max="1792" width="11.7109375" style="627"/>
    <col min="1793" max="1793" width="6.85546875" style="627" customWidth="1"/>
    <col min="1794" max="1803" width="6.5703125" style="627" customWidth="1"/>
    <col min="1804" max="1805" width="12.28515625" style="627" customWidth="1"/>
    <col min="1806" max="1806" width="2" style="627" customWidth="1"/>
    <col min="1807" max="2048" width="11.7109375" style="627"/>
    <col min="2049" max="2049" width="6.85546875" style="627" customWidth="1"/>
    <col min="2050" max="2059" width="6.5703125" style="627" customWidth="1"/>
    <col min="2060" max="2061" width="12.28515625" style="627" customWidth="1"/>
    <col min="2062" max="2062" width="2" style="627" customWidth="1"/>
    <col min="2063" max="2304" width="11.7109375" style="627"/>
    <col min="2305" max="2305" width="6.85546875" style="627" customWidth="1"/>
    <col min="2306" max="2315" width="6.5703125" style="627" customWidth="1"/>
    <col min="2316" max="2317" width="12.28515625" style="627" customWidth="1"/>
    <col min="2318" max="2318" width="2" style="627" customWidth="1"/>
    <col min="2319" max="2560" width="11.7109375" style="627"/>
    <col min="2561" max="2561" width="6.85546875" style="627" customWidth="1"/>
    <col min="2562" max="2571" width="6.5703125" style="627" customWidth="1"/>
    <col min="2572" max="2573" width="12.28515625" style="627" customWidth="1"/>
    <col min="2574" max="2574" width="2" style="627" customWidth="1"/>
    <col min="2575" max="2816" width="11.7109375" style="627"/>
    <col min="2817" max="2817" width="6.85546875" style="627" customWidth="1"/>
    <col min="2818" max="2827" width="6.5703125" style="627" customWidth="1"/>
    <col min="2828" max="2829" width="12.28515625" style="627" customWidth="1"/>
    <col min="2830" max="2830" width="2" style="627" customWidth="1"/>
    <col min="2831" max="3072" width="11.7109375" style="627"/>
    <col min="3073" max="3073" width="6.85546875" style="627" customWidth="1"/>
    <col min="3074" max="3083" width="6.5703125" style="627" customWidth="1"/>
    <col min="3084" max="3085" width="12.28515625" style="627" customWidth="1"/>
    <col min="3086" max="3086" width="2" style="627" customWidth="1"/>
    <col min="3087" max="3328" width="11.7109375" style="627"/>
    <col min="3329" max="3329" width="6.85546875" style="627" customWidth="1"/>
    <col min="3330" max="3339" width="6.5703125" style="627" customWidth="1"/>
    <col min="3340" max="3341" width="12.28515625" style="627" customWidth="1"/>
    <col min="3342" max="3342" width="2" style="627" customWidth="1"/>
    <col min="3343" max="3584" width="11.7109375" style="627"/>
    <col min="3585" max="3585" width="6.85546875" style="627" customWidth="1"/>
    <col min="3586" max="3595" width="6.5703125" style="627" customWidth="1"/>
    <col min="3596" max="3597" width="12.28515625" style="627" customWidth="1"/>
    <col min="3598" max="3598" width="2" style="627" customWidth="1"/>
    <col min="3599" max="3840" width="11.7109375" style="627"/>
    <col min="3841" max="3841" width="6.85546875" style="627" customWidth="1"/>
    <col min="3842" max="3851" width="6.5703125" style="627" customWidth="1"/>
    <col min="3852" max="3853" width="12.28515625" style="627" customWidth="1"/>
    <col min="3854" max="3854" width="2" style="627" customWidth="1"/>
    <col min="3855" max="4096" width="11.7109375" style="627"/>
    <col min="4097" max="4097" width="6.85546875" style="627" customWidth="1"/>
    <col min="4098" max="4107" width="6.5703125" style="627" customWidth="1"/>
    <col min="4108" max="4109" width="12.28515625" style="627" customWidth="1"/>
    <col min="4110" max="4110" width="2" style="627" customWidth="1"/>
    <col min="4111" max="4352" width="11.7109375" style="627"/>
    <col min="4353" max="4353" width="6.85546875" style="627" customWidth="1"/>
    <col min="4354" max="4363" width="6.5703125" style="627" customWidth="1"/>
    <col min="4364" max="4365" width="12.28515625" style="627" customWidth="1"/>
    <col min="4366" max="4366" width="2" style="627" customWidth="1"/>
    <col min="4367" max="4608" width="11.7109375" style="627"/>
    <col min="4609" max="4609" width="6.85546875" style="627" customWidth="1"/>
    <col min="4610" max="4619" width="6.5703125" style="627" customWidth="1"/>
    <col min="4620" max="4621" width="12.28515625" style="627" customWidth="1"/>
    <col min="4622" max="4622" width="2" style="627" customWidth="1"/>
    <col min="4623" max="4864" width="11.7109375" style="627"/>
    <col min="4865" max="4865" width="6.85546875" style="627" customWidth="1"/>
    <col min="4866" max="4875" width="6.5703125" style="627" customWidth="1"/>
    <col min="4876" max="4877" width="12.28515625" style="627" customWidth="1"/>
    <col min="4878" max="4878" width="2" style="627" customWidth="1"/>
    <col min="4879" max="5120" width="11.7109375" style="627"/>
    <col min="5121" max="5121" width="6.85546875" style="627" customWidth="1"/>
    <col min="5122" max="5131" width="6.5703125" style="627" customWidth="1"/>
    <col min="5132" max="5133" width="12.28515625" style="627" customWidth="1"/>
    <col min="5134" max="5134" width="2" style="627" customWidth="1"/>
    <col min="5135" max="5376" width="11.7109375" style="627"/>
    <col min="5377" max="5377" width="6.85546875" style="627" customWidth="1"/>
    <col min="5378" max="5387" width="6.5703125" style="627" customWidth="1"/>
    <col min="5388" max="5389" width="12.28515625" style="627" customWidth="1"/>
    <col min="5390" max="5390" width="2" style="627" customWidth="1"/>
    <col min="5391" max="5632" width="11.7109375" style="627"/>
    <col min="5633" max="5633" width="6.85546875" style="627" customWidth="1"/>
    <col min="5634" max="5643" width="6.5703125" style="627" customWidth="1"/>
    <col min="5644" max="5645" width="12.28515625" style="627" customWidth="1"/>
    <col min="5646" max="5646" width="2" style="627" customWidth="1"/>
    <col min="5647" max="5888" width="11.7109375" style="627"/>
    <col min="5889" max="5889" width="6.85546875" style="627" customWidth="1"/>
    <col min="5890" max="5899" width="6.5703125" style="627" customWidth="1"/>
    <col min="5900" max="5901" width="12.28515625" style="627" customWidth="1"/>
    <col min="5902" max="5902" width="2" style="627" customWidth="1"/>
    <col min="5903" max="6144" width="11.7109375" style="627"/>
    <col min="6145" max="6145" width="6.85546875" style="627" customWidth="1"/>
    <col min="6146" max="6155" width="6.5703125" style="627" customWidth="1"/>
    <col min="6156" max="6157" width="12.28515625" style="627" customWidth="1"/>
    <col min="6158" max="6158" width="2" style="627" customWidth="1"/>
    <col min="6159" max="6400" width="11.7109375" style="627"/>
    <col min="6401" max="6401" width="6.85546875" style="627" customWidth="1"/>
    <col min="6402" max="6411" width="6.5703125" style="627" customWidth="1"/>
    <col min="6412" max="6413" width="12.28515625" style="627" customWidth="1"/>
    <col min="6414" max="6414" width="2" style="627" customWidth="1"/>
    <col min="6415" max="6656" width="11.7109375" style="627"/>
    <col min="6657" max="6657" width="6.85546875" style="627" customWidth="1"/>
    <col min="6658" max="6667" width="6.5703125" style="627" customWidth="1"/>
    <col min="6668" max="6669" width="12.28515625" style="627" customWidth="1"/>
    <col min="6670" max="6670" width="2" style="627" customWidth="1"/>
    <col min="6671" max="6912" width="11.7109375" style="627"/>
    <col min="6913" max="6913" width="6.85546875" style="627" customWidth="1"/>
    <col min="6914" max="6923" width="6.5703125" style="627" customWidth="1"/>
    <col min="6924" max="6925" width="12.28515625" style="627" customWidth="1"/>
    <col min="6926" max="6926" width="2" style="627" customWidth="1"/>
    <col min="6927" max="7168" width="11.7109375" style="627"/>
    <col min="7169" max="7169" width="6.85546875" style="627" customWidth="1"/>
    <col min="7170" max="7179" width="6.5703125" style="627" customWidth="1"/>
    <col min="7180" max="7181" width="12.28515625" style="627" customWidth="1"/>
    <col min="7182" max="7182" width="2" style="627" customWidth="1"/>
    <col min="7183" max="7424" width="11.7109375" style="627"/>
    <col min="7425" max="7425" width="6.85546875" style="627" customWidth="1"/>
    <col min="7426" max="7435" width="6.5703125" style="627" customWidth="1"/>
    <col min="7436" max="7437" width="12.28515625" style="627" customWidth="1"/>
    <col min="7438" max="7438" width="2" style="627" customWidth="1"/>
    <col min="7439" max="7680" width="11.7109375" style="627"/>
    <col min="7681" max="7681" width="6.85546875" style="627" customWidth="1"/>
    <col min="7682" max="7691" width="6.5703125" style="627" customWidth="1"/>
    <col min="7692" max="7693" width="12.28515625" style="627" customWidth="1"/>
    <col min="7694" max="7694" width="2" style="627" customWidth="1"/>
    <col min="7695" max="7936" width="11.7109375" style="627"/>
    <col min="7937" max="7937" width="6.85546875" style="627" customWidth="1"/>
    <col min="7938" max="7947" width="6.5703125" style="627" customWidth="1"/>
    <col min="7948" max="7949" width="12.28515625" style="627" customWidth="1"/>
    <col min="7950" max="7950" width="2" style="627" customWidth="1"/>
    <col min="7951" max="8192" width="11.7109375" style="627"/>
    <col min="8193" max="8193" width="6.85546875" style="627" customWidth="1"/>
    <col min="8194" max="8203" width="6.5703125" style="627" customWidth="1"/>
    <col min="8204" max="8205" width="12.28515625" style="627" customWidth="1"/>
    <col min="8206" max="8206" width="2" style="627" customWidth="1"/>
    <col min="8207" max="8448" width="11.7109375" style="627"/>
    <col min="8449" max="8449" width="6.85546875" style="627" customWidth="1"/>
    <col min="8450" max="8459" width="6.5703125" style="627" customWidth="1"/>
    <col min="8460" max="8461" width="12.28515625" style="627" customWidth="1"/>
    <col min="8462" max="8462" width="2" style="627" customWidth="1"/>
    <col min="8463" max="8704" width="11.7109375" style="627"/>
    <col min="8705" max="8705" width="6.85546875" style="627" customWidth="1"/>
    <col min="8706" max="8715" width="6.5703125" style="627" customWidth="1"/>
    <col min="8716" max="8717" width="12.28515625" style="627" customWidth="1"/>
    <col min="8718" max="8718" width="2" style="627" customWidth="1"/>
    <col min="8719" max="8960" width="11.7109375" style="627"/>
    <col min="8961" max="8961" width="6.85546875" style="627" customWidth="1"/>
    <col min="8962" max="8971" width="6.5703125" style="627" customWidth="1"/>
    <col min="8972" max="8973" width="12.28515625" style="627" customWidth="1"/>
    <col min="8974" max="8974" width="2" style="627" customWidth="1"/>
    <col min="8975" max="9216" width="11.7109375" style="627"/>
    <col min="9217" max="9217" width="6.85546875" style="627" customWidth="1"/>
    <col min="9218" max="9227" width="6.5703125" style="627" customWidth="1"/>
    <col min="9228" max="9229" width="12.28515625" style="627" customWidth="1"/>
    <col min="9230" max="9230" width="2" style="627" customWidth="1"/>
    <col min="9231" max="9472" width="11.7109375" style="627"/>
    <col min="9473" max="9473" width="6.85546875" style="627" customWidth="1"/>
    <col min="9474" max="9483" width="6.5703125" style="627" customWidth="1"/>
    <col min="9484" max="9485" width="12.28515625" style="627" customWidth="1"/>
    <col min="9486" max="9486" width="2" style="627" customWidth="1"/>
    <col min="9487" max="9728" width="11.7109375" style="627"/>
    <col min="9729" max="9729" width="6.85546875" style="627" customWidth="1"/>
    <col min="9730" max="9739" width="6.5703125" style="627" customWidth="1"/>
    <col min="9740" max="9741" width="12.28515625" style="627" customWidth="1"/>
    <col min="9742" max="9742" width="2" style="627" customWidth="1"/>
    <col min="9743" max="9984" width="11.7109375" style="627"/>
    <col min="9985" max="9985" width="6.85546875" style="627" customWidth="1"/>
    <col min="9986" max="9995" width="6.5703125" style="627" customWidth="1"/>
    <col min="9996" max="9997" width="12.28515625" style="627" customWidth="1"/>
    <col min="9998" max="9998" width="2" style="627" customWidth="1"/>
    <col min="9999" max="10240" width="11.7109375" style="627"/>
    <col min="10241" max="10241" width="6.85546875" style="627" customWidth="1"/>
    <col min="10242" max="10251" width="6.5703125" style="627" customWidth="1"/>
    <col min="10252" max="10253" width="12.28515625" style="627" customWidth="1"/>
    <col min="10254" max="10254" width="2" style="627" customWidth="1"/>
    <col min="10255" max="10496" width="11.7109375" style="627"/>
    <col min="10497" max="10497" width="6.85546875" style="627" customWidth="1"/>
    <col min="10498" max="10507" width="6.5703125" style="627" customWidth="1"/>
    <col min="10508" max="10509" width="12.28515625" style="627" customWidth="1"/>
    <col min="10510" max="10510" width="2" style="627" customWidth="1"/>
    <col min="10511" max="10752" width="11.7109375" style="627"/>
    <col min="10753" max="10753" width="6.85546875" style="627" customWidth="1"/>
    <col min="10754" max="10763" width="6.5703125" style="627" customWidth="1"/>
    <col min="10764" max="10765" width="12.28515625" style="627" customWidth="1"/>
    <col min="10766" max="10766" width="2" style="627" customWidth="1"/>
    <col min="10767" max="11008" width="11.7109375" style="627"/>
    <col min="11009" max="11009" width="6.85546875" style="627" customWidth="1"/>
    <col min="11010" max="11019" width="6.5703125" style="627" customWidth="1"/>
    <col min="11020" max="11021" width="12.28515625" style="627" customWidth="1"/>
    <col min="11022" max="11022" width="2" style="627" customWidth="1"/>
    <col min="11023" max="11264" width="11.7109375" style="627"/>
    <col min="11265" max="11265" width="6.85546875" style="627" customWidth="1"/>
    <col min="11266" max="11275" width="6.5703125" style="627" customWidth="1"/>
    <col min="11276" max="11277" width="12.28515625" style="627" customWidth="1"/>
    <col min="11278" max="11278" width="2" style="627" customWidth="1"/>
    <col min="11279" max="11520" width="11.7109375" style="627"/>
    <col min="11521" max="11521" width="6.85546875" style="627" customWidth="1"/>
    <col min="11522" max="11531" width="6.5703125" style="627" customWidth="1"/>
    <col min="11532" max="11533" width="12.28515625" style="627" customWidth="1"/>
    <col min="11534" max="11534" width="2" style="627" customWidth="1"/>
    <col min="11535" max="11776" width="11.7109375" style="627"/>
    <col min="11777" max="11777" width="6.85546875" style="627" customWidth="1"/>
    <col min="11778" max="11787" width="6.5703125" style="627" customWidth="1"/>
    <col min="11788" max="11789" width="12.28515625" style="627" customWidth="1"/>
    <col min="11790" max="11790" width="2" style="627" customWidth="1"/>
    <col min="11791" max="12032" width="11.7109375" style="627"/>
    <col min="12033" max="12033" width="6.85546875" style="627" customWidth="1"/>
    <col min="12034" max="12043" width="6.5703125" style="627" customWidth="1"/>
    <col min="12044" max="12045" width="12.28515625" style="627" customWidth="1"/>
    <col min="12046" max="12046" width="2" style="627" customWidth="1"/>
    <col min="12047" max="12288" width="11.7109375" style="627"/>
    <col min="12289" max="12289" width="6.85546875" style="627" customWidth="1"/>
    <col min="12290" max="12299" width="6.5703125" style="627" customWidth="1"/>
    <col min="12300" max="12301" width="12.28515625" style="627" customWidth="1"/>
    <col min="12302" max="12302" width="2" style="627" customWidth="1"/>
    <col min="12303" max="12544" width="11.7109375" style="627"/>
    <col min="12545" max="12545" width="6.85546875" style="627" customWidth="1"/>
    <col min="12546" max="12555" width="6.5703125" style="627" customWidth="1"/>
    <col min="12556" max="12557" width="12.28515625" style="627" customWidth="1"/>
    <col min="12558" max="12558" width="2" style="627" customWidth="1"/>
    <col min="12559" max="12800" width="11.7109375" style="627"/>
    <col min="12801" max="12801" width="6.85546875" style="627" customWidth="1"/>
    <col min="12802" max="12811" width="6.5703125" style="627" customWidth="1"/>
    <col min="12812" max="12813" width="12.28515625" style="627" customWidth="1"/>
    <col min="12814" max="12814" width="2" style="627" customWidth="1"/>
    <col min="12815" max="13056" width="11.7109375" style="627"/>
    <col min="13057" max="13057" width="6.85546875" style="627" customWidth="1"/>
    <col min="13058" max="13067" width="6.5703125" style="627" customWidth="1"/>
    <col min="13068" max="13069" width="12.28515625" style="627" customWidth="1"/>
    <col min="13070" max="13070" width="2" style="627" customWidth="1"/>
    <col min="13071" max="13312" width="11.7109375" style="627"/>
    <col min="13313" max="13313" width="6.85546875" style="627" customWidth="1"/>
    <col min="13314" max="13323" width="6.5703125" style="627" customWidth="1"/>
    <col min="13324" max="13325" width="12.28515625" style="627" customWidth="1"/>
    <col min="13326" max="13326" width="2" style="627" customWidth="1"/>
    <col min="13327" max="13568" width="11.7109375" style="627"/>
    <col min="13569" max="13569" width="6.85546875" style="627" customWidth="1"/>
    <col min="13570" max="13579" width="6.5703125" style="627" customWidth="1"/>
    <col min="13580" max="13581" width="12.28515625" style="627" customWidth="1"/>
    <col min="13582" max="13582" width="2" style="627" customWidth="1"/>
    <col min="13583" max="13824" width="11.7109375" style="627"/>
    <col min="13825" max="13825" width="6.85546875" style="627" customWidth="1"/>
    <col min="13826" max="13835" width="6.5703125" style="627" customWidth="1"/>
    <col min="13836" max="13837" width="12.28515625" style="627" customWidth="1"/>
    <col min="13838" max="13838" width="2" style="627" customWidth="1"/>
    <col min="13839" max="14080" width="11.7109375" style="627"/>
    <col min="14081" max="14081" width="6.85546875" style="627" customWidth="1"/>
    <col min="14082" max="14091" width="6.5703125" style="627" customWidth="1"/>
    <col min="14092" max="14093" width="12.28515625" style="627" customWidth="1"/>
    <col min="14094" max="14094" width="2" style="627" customWidth="1"/>
    <col min="14095" max="14336" width="11.7109375" style="627"/>
    <col min="14337" max="14337" width="6.85546875" style="627" customWidth="1"/>
    <col min="14338" max="14347" width="6.5703125" style="627" customWidth="1"/>
    <col min="14348" max="14349" width="12.28515625" style="627" customWidth="1"/>
    <col min="14350" max="14350" width="2" style="627" customWidth="1"/>
    <col min="14351" max="14592" width="11.7109375" style="627"/>
    <col min="14593" max="14593" width="6.85546875" style="627" customWidth="1"/>
    <col min="14594" max="14603" width="6.5703125" style="627" customWidth="1"/>
    <col min="14604" max="14605" width="12.28515625" style="627" customWidth="1"/>
    <col min="14606" max="14606" width="2" style="627" customWidth="1"/>
    <col min="14607" max="14848" width="11.7109375" style="627"/>
    <col min="14849" max="14849" width="6.85546875" style="627" customWidth="1"/>
    <col min="14850" max="14859" width="6.5703125" style="627" customWidth="1"/>
    <col min="14860" max="14861" width="12.28515625" style="627" customWidth="1"/>
    <col min="14862" max="14862" width="2" style="627" customWidth="1"/>
    <col min="14863" max="15104" width="11.7109375" style="627"/>
    <col min="15105" max="15105" width="6.85546875" style="627" customWidth="1"/>
    <col min="15106" max="15115" width="6.5703125" style="627" customWidth="1"/>
    <col min="15116" max="15117" width="12.28515625" style="627" customWidth="1"/>
    <col min="15118" max="15118" width="2" style="627" customWidth="1"/>
    <col min="15119" max="15360" width="11.7109375" style="627"/>
    <col min="15361" max="15361" width="6.85546875" style="627" customWidth="1"/>
    <col min="15362" max="15371" width="6.5703125" style="627" customWidth="1"/>
    <col min="15372" max="15373" width="12.28515625" style="627" customWidth="1"/>
    <col min="15374" max="15374" width="2" style="627" customWidth="1"/>
    <col min="15375" max="15616" width="11.7109375" style="627"/>
    <col min="15617" max="15617" width="6.85546875" style="627" customWidth="1"/>
    <col min="15618" max="15627" width="6.5703125" style="627" customWidth="1"/>
    <col min="15628" max="15629" width="12.28515625" style="627" customWidth="1"/>
    <col min="15630" max="15630" width="2" style="627" customWidth="1"/>
    <col min="15631" max="15872" width="11.7109375" style="627"/>
    <col min="15873" max="15873" width="6.85546875" style="627" customWidth="1"/>
    <col min="15874" max="15883" width="6.5703125" style="627" customWidth="1"/>
    <col min="15884" max="15885" width="12.28515625" style="627" customWidth="1"/>
    <col min="15886" max="15886" width="2" style="627" customWidth="1"/>
    <col min="15887" max="16128" width="11.7109375" style="627"/>
    <col min="16129" max="16129" width="6.85546875" style="627" customWidth="1"/>
    <col min="16130" max="16139" width="6.5703125" style="627" customWidth="1"/>
    <col min="16140" max="16141" width="12.28515625" style="627" customWidth="1"/>
    <col min="16142" max="16142" width="2" style="627" customWidth="1"/>
    <col min="16143" max="16384" width="11.7109375" style="627"/>
  </cols>
  <sheetData>
    <row r="1" spans="1:18" ht="18">
      <c r="A1" s="621" t="s">
        <v>459</v>
      </c>
      <c r="B1" s="623"/>
      <c r="C1" s="623"/>
      <c r="D1" s="623"/>
      <c r="E1" s="623"/>
      <c r="F1" s="623"/>
      <c r="G1" s="623"/>
      <c r="H1" s="623"/>
      <c r="I1" s="623"/>
      <c r="J1" s="623"/>
      <c r="K1" s="623"/>
      <c r="L1" s="623"/>
      <c r="N1" s="626"/>
    </row>
    <row r="2" spans="1:18" ht="15.75">
      <c r="A2" s="628" t="s">
        <v>666</v>
      </c>
      <c r="B2" s="623"/>
      <c r="C2" s="623"/>
      <c r="D2" s="623"/>
      <c r="E2" s="623"/>
      <c r="F2" s="623"/>
      <c r="G2" s="623"/>
      <c r="H2" s="623"/>
      <c r="I2" s="623"/>
      <c r="J2" s="623"/>
      <c r="K2" s="623"/>
      <c r="L2" s="623"/>
      <c r="N2" s="626"/>
    </row>
    <row r="3" spans="1:18" ht="13.5" customHeight="1">
      <c r="A3" s="631">
        <v>2015</v>
      </c>
      <c r="B3" s="1880" t="s">
        <v>654</v>
      </c>
      <c r="C3" s="1894"/>
      <c r="D3" s="1894"/>
      <c r="E3" s="1883"/>
      <c r="F3" s="1880" t="s">
        <v>667</v>
      </c>
      <c r="G3" s="1894"/>
      <c r="H3" s="1894"/>
      <c r="I3" s="1894"/>
      <c r="J3" s="1894"/>
      <c r="K3" s="1883"/>
      <c r="L3" s="884" t="s">
        <v>668</v>
      </c>
      <c r="M3" s="885"/>
      <c r="N3" s="626"/>
    </row>
    <row r="4" spans="1:18" ht="11.45" customHeight="1">
      <c r="A4" s="632" t="s">
        <v>422</v>
      </c>
      <c r="B4" s="634" t="s">
        <v>669</v>
      </c>
      <c r="C4" s="634"/>
      <c r="D4" s="1886" t="s">
        <v>670</v>
      </c>
      <c r="E4" s="1892"/>
      <c r="F4" s="1895" t="s">
        <v>671</v>
      </c>
      <c r="G4" s="1886"/>
      <c r="H4" s="1886" t="s">
        <v>672</v>
      </c>
      <c r="I4" s="1892"/>
      <c r="J4" s="1886" t="s">
        <v>673</v>
      </c>
      <c r="K4" s="1896"/>
      <c r="L4" s="688" t="s">
        <v>674</v>
      </c>
      <c r="M4" s="688" t="s">
        <v>675</v>
      </c>
      <c r="N4" s="626"/>
    </row>
    <row r="5" spans="1:18" ht="11.45" customHeight="1">
      <c r="A5" s="635" t="s">
        <v>428</v>
      </c>
      <c r="B5" s="637" t="s">
        <v>472</v>
      </c>
      <c r="C5" s="638" t="s">
        <v>230</v>
      </c>
      <c r="D5" s="638" t="s">
        <v>472</v>
      </c>
      <c r="E5" s="638" t="s">
        <v>230</v>
      </c>
      <c r="F5" s="723" t="s">
        <v>472</v>
      </c>
      <c r="G5" s="638" t="s">
        <v>230</v>
      </c>
      <c r="H5" s="638" t="s">
        <v>472</v>
      </c>
      <c r="I5" s="638" t="s">
        <v>230</v>
      </c>
      <c r="J5" s="638" t="s">
        <v>472</v>
      </c>
      <c r="K5" s="635" t="s">
        <v>230</v>
      </c>
      <c r="L5" s="638" t="s">
        <v>676</v>
      </c>
      <c r="M5" s="638" t="s">
        <v>676</v>
      </c>
      <c r="N5" s="626"/>
    </row>
    <row r="6" spans="1:18" ht="6" customHeight="1">
      <c r="A6" s="639"/>
      <c r="B6" s="640"/>
      <c r="C6" s="640"/>
      <c r="D6" s="725"/>
      <c r="E6" s="725"/>
      <c r="F6" s="725"/>
      <c r="G6" s="725"/>
      <c r="H6" s="725"/>
      <c r="I6" s="725"/>
      <c r="J6" s="725"/>
      <c r="K6" s="725"/>
      <c r="L6" s="640"/>
      <c r="M6" s="640"/>
      <c r="N6" s="626"/>
      <c r="Q6" s="886"/>
      <c r="R6" s="886"/>
    </row>
    <row r="7" spans="1:18" ht="11.45" customHeight="1">
      <c r="A7" s="641">
        <v>42007</v>
      </c>
      <c r="B7" s="887">
        <v>1.6321000000000001</v>
      </c>
      <c r="C7" s="644">
        <v>315.29000000000002</v>
      </c>
      <c r="D7" s="887">
        <v>1.8151999999999999</v>
      </c>
      <c r="E7" s="888">
        <v>304.64999999999998</v>
      </c>
      <c r="F7" s="887"/>
      <c r="G7" s="644"/>
      <c r="H7" s="887">
        <v>1.18865</v>
      </c>
      <c r="I7" s="644">
        <v>363.56</v>
      </c>
      <c r="J7" s="887">
        <v>1.2399</v>
      </c>
      <c r="K7" s="644">
        <v>374.96</v>
      </c>
      <c r="L7" s="889">
        <v>237.84767096058528</v>
      </c>
      <c r="M7" s="889">
        <v>227.66858229113518</v>
      </c>
      <c r="N7" s="626"/>
      <c r="Q7" s="886"/>
      <c r="R7" s="886"/>
    </row>
    <row r="8" spans="1:18" ht="11.45" customHeight="1">
      <c r="A8" s="641">
        <v>42014</v>
      </c>
      <c r="B8" s="890">
        <v>4.0772500000000003</v>
      </c>
      <c r="C8" s="647">
        <v>312.04000000000002</v>
      </c>
      <c r="D8" s="890">
        <v>2.12825</v>
      </c>
      <c r="E8" s="891">
        <v>307.63</v>
      </c>
      <c r="F8" s="890">
        <v>0.41815000000000002</v>
      </c>
      <c r="G8" s="652">
        <v>341.65</v>
      </c>
      <c r="H8" s="890">
        <v>3.0860750000000001</v>
      </c>
      <c r="I8" s="647">
        <v>370.09</v>
      </c>
      <c r="J8" s="890">
        <v>2.1714000000000002</v>
      </c>
      <c r="K8" s="647">
        <v>382.4</v>
      </c>
      <c r="L8" s="892">
        <v>244.39451620891177</v>
      </c>
      <c r="M8" s="892">
        <v>234.71762753946163</v>
      </c>
      <c r="N8" s="626"/>
      <c r="Q8" s="886"/>
      <c r="R8" s="886"/>
    </row>
    <row r="9" spans="1:18" ht="11.45" customHeight="1">
      <c r="A9" s="641">
        <v>42021</v>
      </c>
      <c r="B9" s="890">
        <v>5.0700750000000001</v>
      </c>
      <c r="C9" s="647">
        <v>321.51</v>
      </c>
      <c r="D9" s="890">
        <v>1.1510750000000001</v>
      </c>
      <c r="E9" s="891">
        <v>323.83</v>
      </c>
      <c r="F9" s="890"/>
      <c r="G9" s="652"/>
      <c r="H9" s="890">
        <v>1.6695249999999999</v>
      </c>
      <c r="I9" s="647">
        <v>368.64</v>
      </c>
      <c r="J9" s="890">
        <v>2.4235000000000002</v>
      </c>
      <c r="K9" s="647">
        <v>383.78</v>
      </c>
      <c r="L9" s="892">
        <v>249.20777482341427</v>
      </c>
      <c r="M9" s="892">
        <v>239.60388615396414</v>
      </c>
      <c r="N9" s="626"/>
      <c r="Q9" s="886"/>
      <c r="R9" s="886"/>
    </row>
    <row r="10" spans="1:18" ht="11.45" customHeight="1">
      <c r="A10" s="641">
        <v>42028</v>
      </c>
      <c r="B10" s="893">
        <v>2.2384249999999999</v>
      </c>
      <c r="C10" s="728">
        <v>326.70999999999998</v>
      </c>
      <c r="D10" s="893">
        <v>1.1899500000000001</v>
      </c>
      <c r="E10" s="894">
        <v>326.45999999999998</v>
      </c>
      <c r="F10" s="893"/>
      <c r="G10" s="728"/>
      <c r="H10" s="893">
        <v>3.0809500000000001</v>
      </c>
      <c r="I10" s="728">
        <v>361.87</v>
      </c>
      <c r="J10" s="893">
        <v>1.833475</v>
      </c>
      <c r="K10" s="728">
        <v>378.42</v>
      </c>
      <c r="L10" s="895">
        <v>242.93257382743974</v>
      </c>
      <c r="M10" s="895">
        <v>234.09677755446583</v>
      </c>
      <c r="N10" s="626"/>
      <c r="Q10" s="886"/>
      <c r="R10" s="886"/>
    </row>
    <row r="11" spans="1:18" ht="11.45" customHeight="1">
      <c r="A11" s="641">
        <v>42035</v>
      </c>
      <c r="B11" s="890">
        <v>3.0085000000000002</v>
      </c>
      <c r="C11" s="652">
        <v>336.28</v>
      </c>
      <c r="D11" s="890">
        <v>1.6445749999999999</v>
      </c>
      <c r="E11" s="891">
        <v>319.55</v>
      </c>
      <c r="F11" s="890">
        <v>0.37325000000000003</v>
      </c>
      <c r="G11" s="652">
        <v>336</v>
      </c>
      <c r="H11" s="890">
        <v>3.0115500000000002</v>
      </c>
      <c r="I11" s="652">
        <v>339.29</v>
      </c>
      <c r="J11" s="890">
        <v>0.99109999999999998</v>
      </c>
      <c r="K11" s="652">
        <v>367.25</v>
      </c>
      <c r="L11" s="896">
        <v>235.42712342140689</v>
      </c>
      <c r="M11" s="896">
        <v>227.49035975195679</v>
      </c>
      <c r="N11" s="626"/>
      <c r="Q11" s="886"/>
      <c r="R11" s="886"/>
    </row>
    <row r="12" spans="1:18" ht="11.45" customHeight="1">
      <c r="A12" s="641">
        <v>42042</v>
      </c>
      <c r="B12" s="890">
        <v>2.421875</v>
      </c>
      <c r="C12" s="647">
        <v>325.49</v>
      </c>
      <c r="D12" s="890">
        <v>2.011625</v>
      </c>
      <c r="E12" s="891">
        <v>310.44</v>
      </c>
      <c r="F12" s="890"/>
      <c r="G12" s="652"/>
      <c r="H12" s="890">
        <v>1.967425</v>
      </c>
      <c r="I12" s="647">
        <v>342.23</v>
      </c>
      <c r="J12" s="890">
        <v>1.61985</v>
      </c>
      <c r="K12" s="647">
        <v>360.63</v>
      </c>
      <c r="L12" s="892">
        <v>232.7555072788883</v>
      </c>
      <c r="M12" s="892">
        <v>225.43104360943818</v>
      </c>
      <c r="N12" s="626"/>
      <c r="Q12" s="886"/>
      <c r="R12" s="886"/>
    </row>
    <row r="13" spans="1:18" ht="11.45" customHeight="1">
      <c r="A13" s="641">
        <v>42049</v>
      </c>
      <c r="B13" s="890">
        <v>3.1823000000000001</v>
      </c>
      <c r="C13" s="647">
        <v>317.33</v>
      </c>
      <c r="D13" s="890">
        <v>0.84377500000000005</v>
      </c>
      <c r="E13" s="891">
        <v>292.58999999999997</v>
      </c>
      <c r="F13" s="890"/>
      <c r="G13" s="652"/>
      <c r="H13" s="890">
        <v>1.8272999999999999</v>
      </c>
      <c r="I13" s="647">
        <v>348.09</v>
      </c>
      <c r="J13" s="890">
        <v>0.99814999999999998</v>
      </c>
      <c r="K13" s="647">
        <v>372.43</v>
      </c>
      <c r="L13" s="892">
        <v>231.49607691885231</v>
      </c>
      <c r="M13" s="892">
        <v>225.37018824940219</v>
      </c>
      <c r="N13" s="626"/>
      <c r="Q13" s="886"/>
      <c r="R13" s="886"/>
    </row>
    <row r="14" spans="1:18" ht="11.45" customHeight="1">
      <c r="A14" s="641">
        <v>42056</v>
      </c>
      <c r="B14" s="893">
        <v>2.4247000000000001</v>
      </c>
      <c r="C14" s="728">
        <v>323.37</v>
      </c>
      <c r="D14" s="893">
        <v>0.48652499999999999</v>
      </c>
      <c r="E14" s="894">
        <v>296.49</v>
      </c>
      <c r="F14" s="893"/>
      <c r="G14" s="728"/>
      <c r="H14" s="893">
        <v>2.155675</v>
      </c>
      <c r="I14" s="728">
        <v>340.6</v>
      </c>
      <c r="J14" s="893">
        <v>1.0518000000000001</v>
      </c>
      <c r="K14" s="728">
        <v>373.5</v>
      </c>
      <c r="L14" s="895">
        <v>233.46417157317154</v>
      </c>
      <c r="M14" s="895">
        <v>228.42448290372144</v>
      </c>
      <c r="N14" s="626"/>
      <c r="Q14" s="886"/>
      <c r="R14" s="886"/>
    </row>
    <row r="15" spans="1:18" ht="11.45" customHeight="1">
      <c r="A15" s="641">
        <v>42063</v>
      </c>
      <c r="B15" s="890">
        <v>4.1272500000000001</v>
      </c>
      <c r="C15" s="652">
        <v>317</v>
      </c>
      <c r="D15" s="890">
        <v>1.038225</v>
      </c>
      <c r="E15" s="891">
        <v>291.64999999999998</v>
      </c>
      <c r="F15" s="890"/>
      <c r="G15" s="652"/>
      <c r="H15" s="890">
        <v>3.2819750000000001</v>
      </c>
      <c r="I15" s="652">
        <v>350.08</v>
      </c>
      <c r="J15" s="890">
        <v>0.73085</v>
      </c>
      <c r="K15" s="652">
        <v>375.72</v>
      </c>
      <c r="L15" s="896">
        <v>234.59998543950186</v>
      </c>
      <c r="M15" s="896">
        <v>230.60494677005175</v>
      </c>
      <c r="N15" s="626"/>
      <c r="Q15" s="886"/>
      <c r="R15" s="886"/>
    </row>
    <row r="16" spans="1:18" ht="11.45" customHeight="1">
      <c r="A16" s="641">
        <v>42070</v>
      </c>
      <c r="B16" s="890">
        <v>2.923775</v>
      </c>
      <c r="C16" s="647">
        <v>333.99</v>
      </c>
      <c r="D16" s="890">
        <v>5.4406999999999996</v>
      </c>
      <c r="E16" s="891">
        <v>273.77999999999997</v>
      </c>
      <c r="F16" s="890">
        <v>0.36782500000000001</v>
      </c>
      <c r="G16" s="652">
        <v>325.3</v>
      </c>
      <c r="H16" s="890">
        <v>1.52965</v>
      </c>
      <c r="I16" s="647">
        <v>349.36</v>
      </c>
      <c r="J16" s="890">
        <v>0.42875000000000002</v>
      </c>
      <c r="K16" s="647">
        <v>383.88</v>
      </c>
      <c r="L16" s="892">
        <v>236.29204887886061</v>
      </c>
      <c r="M16" s="892">
        <v>232.09571020941047</v>
      </c>
      <c r="N16" s="626"/>
      <c r="Q16" s="886"/>
      <c r="R16" s="886"/>
    </row>
    <row r="17" spans="1:18" ht="11.45" customHeight="1">
      <c r="A17" s="641">
        <v>42077</v>
      </c>
      <c r="B17" s="890">
        <v>2.5994250000000001</v>
      </c>
      <c r="C17" s="647">
        <v>338.57</v>
      </c>
      <c r="D17" s="890">
        <v>1.6907749999999999</v>
      </c>
      <c r="E17" s="891">
        <v>281.02999999999997</v>
      </c>
      <c r="F17" s="890"/>
      <c r="G17" s="652"/>
      <c r="H17" s="890">
        <v>2.1551499999999999</v>
      </c>
      <c r="I17" s="647">
        <v>356.16</v>
      </c>
      <c r="J17" s="890">
        <v>0.95732499999999998</v>
      </c>
      <c r="K17" s="647">
        <v>380.78</v>
      </c>
      <c r="L17" s="892">
        <v>236.52889585897964</v>
      </c>
      <c r="M17" s="892">
        <v>233.44810718952959</v>
      </c>
      <c r="N17" s="626"/>
      <c r="Q17" s="886"/>
      <c r="R17" s="886"/>
    </row>
    <row r="18" spans="1:18" ht="11.45" customHeight="1">
      <c r="A18" s="641">
        <v>42084</v>
      </c>
      <c r="B18" s="893">
        <v>2.4930500000000002</v>
      </c>
      <c r="C18" s="728">
        <v>355.56</v>
      </c>
      <c r="D18" s="893">
        <v>5.3699000000000003</v>
      </c>
      <c r="E18" s="894">
        <v>264.49</v>
      </c>
      <c r="F18" s="893"/>
      <c r="G18" s="728"/>
      <c r="H18" s="893">
        <v>1.6550750000000001</v>
      </c>
      <c r="I18" s="728">
        <v>346.21</v>
      </c>
      <c r="J18" s="893">
        <v>0.92364999999999997</v>
      </c>
      <c r="K18" s="728">
        <v>377.12</v>
      </c>
      <c r="L18" s="895">
        <v>236.56882062420863</v>
      </c>
      <c r="M18" s="895">
        <v>233.60818195475849</v>
      </c>
      <c r="N18" s="626"/>
      <c r="Q18" s="886"/>
      <c r="R18" s="886"/>
    </row>
    <row r="19" spans="1:18" ht="11.45" customHeight="1">
      <c r="A19" s="641">
        <v>42091</v>
      </c>
      <c r="B19" s="890">
        <v>4.8236499999999998</v>
      </c>
      <c r="C19" s="652">
        <v>340.77</v>
      </c>
      <c r="D19" s="890">
        <v>1.7847</v>
      </c>
      <c r="E19" s="891">
        <v>265.58999999999997</v>
      </c>
      <c r="F19" s="890"/>
      <c r="G19" s="652"/>
      <c r="H19" s="890">
        <v>3.88395</v>
      </c>
      <c r="I19" s="652">
        <v>351.58</v>
      </c>
      <c r="J19" s="890">
        <v>1.118325</v>
      </c>
      <c r="K19" s="652">
        <v>378.82</v>
      </c>
      <c r="L19" s="896">
        <v>239.08109859230439</v>
      </c>
      <c r="M19" s="896">
        <v>235.52943492285425</v>
      </c>
      <c r="N19" s="626"/>
      <c r="Q19" s="886"/>
      <c r="R19" s="886"/>
    </row>
    <row r="20" spans="1:18" ht="11.45" customHeight="1">
      <c r="A20" s="641">
        <v>42098</v>
      </c>
      <c r="B20" s="890">
        <v>1.8830750000000001</v>
      </c>
      <c r="C20" s="647">
        <v>376.51</v>
      </c>
      <c r="D20" s="890">
        <v>3.3736250000000001</v>
      </c>
      <c r="E20" s="891">
        <v>265.82</v>
      </c>
      <c r="F20" s="890">
        <v>0.158025</v>
      </c>
      <c r="G20" s="652">
        <v>334.89</v>
      </c>
      <c r="H20" s="890">
        <v>3.29575</v>
      </c>
      <c r="I20" s="647">
        <v>347.79</v>
      </c>
      <c r="J20" s="890">
        <v>1.90385</v>
      </c>
      <c r="K20" s="647">
        <v>376.86</v>
      </c>
      <c r="L20" s="892">
        <v>243.43800770098193</v>
      </c>
      <c r="M20" s="892">
        <v>238.73074403153183</v>
      </c>
      <c r="N20" s="626"/>
      <c r="Q20" s="886"/>
      <c r="R20" s="886"/>
    </row>
    <row r="21" spans="1:18" ht="11.45" customHeight="1">
      <c r="A21" s="641">
        <v>42105</v>
      </c>
      <c r="B21" s="890">
        <v>2.1969750000000001</v>
      </c>
      <c r="C21" s="647">
        <v>389.12</v>
      </c>
      <c r="D21" s="890">
        <v>3.6513749999999998</v>
      </c>
      <c r="E21" s="891">
        <v>260.36</v>
      </c>
      <c r="F21" s="890"/>
      <c r="G21" s="652"/>
      <c r="H21" s="890">
        <v>3.4634</v>
      </c>
      <c r="I21" s="647">
        <v>363.61</v>
      </c>
      <c r="J21" s="890">
        <v>1.1693249999999999</v>
      </c>
      <c r="K21" s="647">
        <v>375.68</v>
      </c>
      <c r="L21" s="892">
        <v>246.76646392867013</v>
      </c>
      <c r="M21" s="892">
        <v>241.12450025922004</v>
      </c>
      <c r="N21" s="626"/>
      <c r="Q21" s="886"/>
      <c r="R21" s="886"/>
    </row>
    <row r="22" spans="1:18" ht="11.45" customHeight="1">
      <c r="A22" s="641">
        <v>42112</v>
      </c>
      <c r="B22" s="893">
        <v>3.433875</v>
      </c>
      <c r="C22" s="728">
        <v>407.03</v>
      </c>
      <c r="D22" s="893">
        <v>1.1994499999999999</v>
      </c>
      <c r="E22" s="894">
        <v>262.44</v>
      </c>
      <c r="F22" s="893"/>
      <c r="G22" s="728"/>
      <c r="H22" s="893">
        <v>2.8298749999999999</v>
      </c>
      <c r="I22" s="728">
        <v>368.54</v>
      </c>
      <c r="J22" s="893">
        <v>3.258</v>
      </c>
      <c r="K22" s="728">
        <v>372.26</v>
      </c>
      <c r="L22" s="895">
        <v>245.41338645444156</v>
      </c>
      <c r="M22" s="895">
        <v>237.82117278499146</v>
      </c>
      <c r="N22" s="626"/>
      <c r="Q22" s="886"/>
      <c r="R22" s="886"/>
    </row>
    <row r="23" spans="1:18" ht="11.45" customHeight="1">
      <c r="A23" s="641">
        <v>42119</v>
      </c>
      <c r="B23" s="890">
        <v>3.7826249999999999</v>
      </c>
      <c r="C23" s="652">
        <v>414.81</v>
      </c>
      <c r="D23" s="890">
        <v>3.9882749999999998</v>
      </c>
      <c r="E23" s="891">
        <v>250.17</v>
      </c>
      <c r="F23" s="890"/>
      <c r="G23" s="652"/>
      <c r="H23" s="890">
        <v>2.3860749999999999</v>
      </c>
      <c r="I23" s="652">
        <v>370.82</v>
      </c>
      <c r="J23" s="890">
        <v>1.9047499999999999</v>
      </c>
      <c r="K23" s="652">
        <v>377.6</v>
      </c>
      <c r="L23" s="896">
        <v>243.3715308482295</v>
      </c>
      <c r="M23" s="896">
        <v>234.92324217877939</v>
      </c>
      <c r="N23" s="626"/>
      <c r="Q23" s="886"/>
      <c r="R23" s="886"/>
    </row>
    <row r="24" spans="1:18" ht="11.45" customHeight="1">
      <c r="A24" s="641">
        <v>42126</v>
      </c>
      <c r="B24" s="890">
        <v>4.9776499999999997</v>
      </c>
      <c r="C24" s="647">
        <v>412.51</v>
      </c>
      <c r="D24" s="890">
        <v>1.48645</v>
      </c>
      <c r="E24" s="891">
        <v>230.38</v>
      </c>
      <c r="F24" s="890"/>
      <c r="G24" s="652"/>
      <c r="H24" s="890">
        <v>1.6987000000000001</v>
      </c>
      <c r="I24" s="647">
        <v>372.2</v>
      </c>
      <c r="J24" s="890">
        <v>1.8973249999999999</v>
      </c>
      <c r="K24" s="647">
        <v>375.77</v>
      </c>
      <c r="L24" s="892">
        <v>241.54166702226576</v>
      </c>
      <c r="M24" s="892">
        <v>231.33552835281566</v>
      </c>
      <c r="N24" s="626"/>
      <c r="Q24" s="886"/>
      <c r="R24" s="886"/>
    </row>
    <row r="25" spans="1:18" ht="11.45" customHeight="1">
      <c r="A25" s="641">
        <v>42133</v>
      </c>
      <c r="B25" s="890">
        <v>3.7992750000000002</v>
      </c>
      <c r="C25" s="647">
        <v>434.54</v>
      </c>
      <c r="D25" s="890">
        <v>1.6143749999999999</v>
      </c>
      <c r="E25" s="891">
        <v>233.92</v>
      </c>
      <c r="F25" s="890"/>
      <c r="G25" s="652"/>
      <c r="H25" s="890">
        <v>2.2383500000000001</v>
      </c>
      <c r="I25" s="647">
        <v>370.1</v>
      </c>
      <c r="J25" s="890">
        <v>1.1441250000000001</v>
      </c>
      <c r="K25" s="647">
        <v>389.49</v>
      </c>
      <c r="L25" s="892">
        <v>241.72559622512117</v>
      </c>
      <c r="M25" s="892">
        <v>230.57658255567108</v>
      </c>
      <c r="N25" s="626"/>
      <c r="Q25" s="886"/>
      <c r="R25" s="886"/>
    </row>
    <row r="26" spans="1:18" ht="11.45" customHeight="1">
      <c r="A26" s="641">
        <v>42140</v>
      </c>
      <c r="B26" s="893">
        <v>2.6447750000000001</v>
      </c>
      <c r="C26" s="728">
        <v>471.96</v>
      </c>
      <c r="D26" s="893">
        <v>5.0528750000000002</v>
      </c>
      <c r="E26" s="894">
        <v>230.17</v>
      </c>
      <c r="F26" s="893"/>
      <c r="G26" s="728"/>
      <c r="H26" s="893">
        <v>2.3016000000000001</v>
      </c>
      <c r="I26" s="728">
        <v>376.72</v>
      </c>
      <c r="J26" s="893">
        <v>1.5583499999999999</v>
      </c>
      <c r="K26" s="728">
        <v>383.68</v>
      </c>
      <c r="L26" s="895">
        <v>245.96949433572027</v>
      </c>
      <c r="M26" s="895">
        <v>233.80040566627022</v>
      </c>
      <c r="N26" s="626"/>
      <c r="Q26" s="886"/>
      <c r="R26" s="886"/>
    </row>
    <row r="27" spans="1:18" ht="11.45" customHeight="1">
      <c r="A27" s="641">
        <v>42147</v>
      </c>
      <c r="B27" s="890">
        <v>7.0206249999999999</v>
      </c>
      <c r="C27" s="652">
        <v>430.31</v>
      </c>
      <c r="D27" s="890">
        <v>0.84624999999999995</v>
      </c>
      <c r="E27" s="891">
        <v>240.01</v>
      </c>
      <c r="F27" s="890"/>
      <c r="G27" s="652"/>
      <c r="H27" s="890">
        <v>1.99875</v>
      </c>
      <c r="I27" s="652">
        <v>373.36</v>
      </c>
      <c r="J27" s="890">
        <v>1.546575</v>
      </c>
      <c r="K27" s="652">
        <v>385.02</v>
      </c>
      <c r="L27" s="896">
        <v>245.65721653162291</v>
      </c>
      <c r="M27" s="896">
        <v>232.72420286217283</v>
      </c>
      <c r="N27" s="626"/>
      <c r="Q27" s="886"/>
      <c r="R27" s="886"/>
    </row>
    <row r="28" spans="1:18" ht="11.45" customHeight="1">
      <c r="A28" s="641">
        <v>42154</v>
      </c>
      <c r="B28" s="890">
        <v>1.767525</v>
      </c>
      <c r="C28" s="647">
        <v>492.81</v>
      </c>
      <c r="D28" s="890">
        <v>0.69332499999999997</v>
      </c>
      <c r="E28" s="891">
        <v>252.64</v>
      </c>
      <c r="F28" s="890"/>
      <c r="G28" s="652"/>
      <c r="H28" s="890">
        <v>3.1219250000000001</v>
      </c>
      <c r="I28" s="647">
        <v>371.54</v>
      </c>
      <c r="J28" s="890">
        <v>1.07945</v>
      </c>
      <c r="K28" s="647">
        <v>378.2</v>
      </c>
      <c r="L28" s="892">
        <v>243.04708103162292</v>
      </c>
      <c r="M28" s="892">
        <v>230.83806736217281</v>
      </c>
      <c r="N28" s="626"/>
      <c r="Q28" s="886"/>
      <c r="R28" s="886"/>
    </row>
    <row r="29" spans="1:18" ht="11.45" customHeight="1">
      <c r="A29" s="641">
        <v>42161</v>
      </c>
      <c r="B29" s="890">
        <v>3.0352000000000001</v>
      </c>
      <c r="C29" s="647">
        <v>439.91</v>
      </c>
      <c r="D29" s="890">
        <v>0.70577500000000004</v>
      </c>
      <c r="E29" s="891">
        <v>238.71</v>
      </c>
      <c r="F29" s="890"/>
      <c r="G29" s="652"/>
      <c r="H29" s="890">
        <v>3.165575</v>
      </c>
      <c r="I29" s="647">
        <v>372.22</v>
      </c>
      <c r="J29" s="890">
        <v>0.91635</v>
      </c>
      <c r="K29" s="647">
        <v>374.09</v>
      </c>
      <c r="L29" s="892">
        <v>237.78702531507966</v>
      </c>
      <c r="M29" s="892">
        <v>226.97743664562955</v>
      </c>
      <c r="N29" s="626"/>
      <c r="Q29" s="886"/>
      <c r="R29" s="886"/>
    </row>
    <row r="30" spans="1:18" ht="11.45" customHeight="1">
      <c r="A30" s="641">
        <v>42168</v>
      </c>
      <c r="B30" s="893">
        <v>4.1206500000000004</v>
      </c>
      <c r="C30" s="728">
        <v>419.63</v>
      </c>
      <c r="D30" s="893">
        <v>1.9219999999999999</v>
      </c>
      <c r="E30" s="894">
        <v>244.44</v>
      </c>
      <c r="F30" s="893"/>
      <c r="G30" s="728"/>
      <c r="H30" s="893">
        <v>1.646425</v>
      </c>
      <c r="I30" s="728">
        <v>369.23</v>
      </c>
      <c r="J30" s="893">
        <v>2.8949500000000001</v>
      </c>
      <c r="K30" s="728">
        <v>367.25</v>
      </c>
      <c r="L30" s="895">
        <v>233.06379590393172</v>
      </c>
      <c r="M30" s="895">
        <v>223.64495723448158</v>
      </c>
      <c r="N30" s="626"/>
      <c r="Q30" s="886"/>
      <c r="R30" s="886"/>
    </row>
    <row r="31" spans="1:18" ht="11.45" customHeight="1">
      <c r="A31" s="641">
        <v>42175</v>
      </c>
      <c r="B31" s="890">
        <v>5.5854249999999999</v>
      </c>
      <c r="C31" s="652">
        <v>405.09</v>
      </c>
      <c r="D31" s="890">
        <v>1.276125</v>
      </c>
      <c r="E31" s="891">
        <v>250.27</v>
      </c>
      <c r="F31" s="890"/>
      <c r="G31" s="652"/>
      <c r="H31" s="890">
        <v>2.38165</v>
      </c>
      <c r="I31" s="652">
        <v>365.92</v>
      </c>
      <c r="J31" s="890">
        <v>1.7476750000000001</v>
      </c>
      <c r="K31" s="652">
        <v>373.24</v>
      </c>
      <c r="L31" s="896">
        <v>233.31066487879147</v>
      </c>
      <c r="M31" s="896">
        <v>225.87487620934135</v>
      </c>
      <c r="N31" s="626"/>
      <c r="Q31" s="886"/>
      <c r="R31" s="886"/>
    </row>
    <row r="32" spans="1:18" ht="11.45" customHeight="1">
      <c r="A32" s="641">
        <v>42182</v>
      </c>
      <c r="B32" s="890">
        <v>3.6842250000000001</v>
      </c>
      <c r="C32" s="647">
        <v>459.09</v>
      </c>
      <c r="D32" s="890">
        <v>1.3389500000000001</v>
      </c>
      <c r="E32" s="891">
        <v>257.13</v>
      </c>
      <c r="F32" s="890">
        <v>0.31012499999999998</v>
      </c>
      <c r="G32" s="652">
        <v>351.85</v>
      </c>
      <c r="H32" s="890">
        <v>2.2499500000000001</v>
      </c>
      <c r="I32" s="647">
        <v>373.22</v>
      </c>
      <c r="J32" s="890">
        <v>2.8021750000000001</v>
      </c>
      <c r="K32" s="647">
        <v>374.71</v>
      </c>
      <c r="L32" s="892">
        <v>233.51486145107327</v>
      </c>
      <c r="M32" s="892">
        <v>226.8263977816232</v>
      </c>
      <c r="N32" s="626"/>
      <c r="Q32" s="886"/>
      <c r="R32" s="886"/>
    </row>
    <row r="33" spans="1:18" ht="11.45" customHeight="1">
      <c r="A33" s="641">
        <v>42189</v>
      </c>
      <c r="B33" s="890">
        <v>2.8798750000000002</v>
      </c>
      <c r="C33" s="647">
        <v>412.07</v>
      </c>
      <c r="D33" s="890">
        <v>0.65429999999999999</v>
      </c>
      <c r="E33" s="891">
        <v>252.61</v>
      </c>
      <c r="F33" s="890"/>
      <c r="G33" s="652"/>
      <c r="H33" s="890">
        <v>1.6174500000000001</v>
      </c>
      <c r="I33" s="647">
        <v>350.36</v>
      </c>
      <c r="J33" s="890">
        <v>1.832325</v>
      </c>
      <c r="K33" s="647">
        <v>376.89</v>
      </c>
      <c r="L33" s="892">
        <v>231.43554051426958</v>
      </c>
      <c r="M33" s="892">
        <v>226.21250184481949</v>
      </c>
      <c r="N33" s="626"/>
      <c r="Q33" s="886"/>
      <c r="R33" s="886"/>
    </row>
    <row r="34" spans="1:18" ht="11.45" customHeight="1">
      <c r="A34" s="641">
        <v>42196</v>
      </c>
      <c r="B34" s="893">
        <v>2.8665750000000001</v>
      </c>
      <c r="C34" s="728">
        <v>428.03</v>
      </c>
      <c r="D34" s="893">
        <v>2.3524500000000002</v>
      </c>
      <c r="E34" s="894">
        <v>246.7</v>
      </c>
      <c r="F34" s="893"/>
      <c r="G34" s="728"/>
      <c r="H34" s="893">
        <v>2.69665</v>
      </c>
      <c r="I34" s="728">
        <v>364.62</v>
      </c>
      <c r="J34" s="893">
        <v>1.4915</v>
      </c>
      <c r="K34" s="728">
        <v>368.61</v>
      </c>
      <c r="L34" s="895">
        <v>227.66309041440931</v>
      </c>
      <c r="M34" s="895">
        <v>223.07142674495921</v>
      </c>
      <c r="N34" s="626"/>
      <c r="Q34" s="886"/>
      <c r="R34" s="886"/>
    </row>
    <row r="35" spans="1:18" ht="11.45" customHeight="1">
      <c r="A35" s="641">
        <v>42203</v>
      </c>
      <c r="B35" s="890">
        <v>5.6594249999999997</v>
      </c>
      <c r="C35" s="652">
        <v>388.73</v>
      </c>
      <c r="D35" s="890">
        <v>3.4124750000000001</v>
      </c>
      <c r="E35" s="891">
        <v>236.27</v>
      </c>
      <c r="F35" s="890"/>
      <c r="G35" s="652"/>
      <c r="H35" s="890">
        <v>2.0069750000000002</v>
      </c>
      <c r="I35" s="652">
        <v>361.91</v>
      </c>
      <c r="J35" s="890">
        <v>2.7155749999999999</v>
      </c>
      <c r="K35" s="652">
        <v>364.51</v>
      </c>
      <c r="L35" s="896">
        <v>224.00129426705962</v>
      </c>
      <c r="M35" s="896">
        <v>220.45865559760949</v>
      </c>
      <c r="N35" s="626"/>
      <c r="Q35" s="886"/>
      <c r="R35" s="886"/>
    </row>
    <row r="36" spans="1:18" ht="11.45" customHeight="1">
      <c r="A36" s="641">
        <v>42210</v>
      </c>
      <c r="B36" s="890">
        <v>3.5394749999999999</v>
      </c>
      <c r="C36" s="647">
        <v>390.13</v>
      </c>
      <c r="D36" s="890">
        <v>0.67152500000000004</v>
      </c>
      <c r="E36" s="891">
        <v>249.11</v>
      </c>
      <c r="F36" s="890">
        <v>0.33292500000000003</v>
      </c>
      <c r="G36" s="652">
        <v>351.65</v>
      </c>
      <c r="H36" s="890">
        <v>1.80545</v>
      </c>
      <c r="I36" s="647">
        <v>360.73</v>
      </c>
      <c r="J36" s="890">
        <v>2.2299500000000001</v>
      </c>
      <c r="K36" s="647">
        <v>362.08</v>
      </c>
      <c r="L36" s="892">
        <v>220.93206922146433</v>
      </c>
      <c r="M36" s="892">
        <v>217.01980555201425</v>
      </c>
      <c r="N36" s="626"/>
      <c r="Q36" s="886"/>
      <c r="R36" s="886"/>
    </row>
    <row r="37" spans="1:18" ht="11.45" customHeight="1">
      <c r="A37" s="641">
        <v>42217</v>
      </c>
      <c r="B37" s="890">
        <v>4.1673</v>
      </c>
      <c r="C37" s="647">
        <v>384.51</v>
      </c>
      <c r="D37" s="890">
        <v>1.9162250000000001</v>
      </c>
      <c r="E37" s="891">
        <v>242</v>
      </c>
      <c r="F37" s="890"/>
      <c r="G37" s="652"/>
      <c r="H37" s="890">
        <v>2.1173999999999999</v>
      </c>
      <c r="I37" s="647">
        <v>362.34</v>
      </c>
      <c r="J37" s="890">
        <v>1.5138750000000001</v>
      </c>
      <c r="K37" s="647">
        <v>365.22</v>
      </c>
      <c r="L37" s="892">
        <v>218.96437806434432</v>
      </c>
      <c r="M37" s="892">
        <v>214.84236439489419</v>
      </c>
      <c r="N37" s="626"/>
      <c r="Q37" s="886"/>
      <c r="R37" s="886"/>
    </row>
    <row r="38" spans="1:18" ht="11.45" customHeight="1">
      <c r="A38" s="641">
        <v>42224</v>
      </c>
      <c r="B38" s="893">
        <v>6.8142750000000003</v>
      </c>
      <c r="C38" s="728">
        <v>352.92</v>
      </c>
      <c r="D38" s="893">
        <v>0.52557500000000001</v>
      </c>
      <c r="E38" s="894">
        <v>248.81</v>
      </c>
      <c r="F38" s="893"/>
      <c r="G38" s="728"/>
      <c r="H38" s="893">
        <v>2.4901249999999999</v>
      </c>
      <c r="I38" s="728">
        <v>372.95</v>
      </c>
      <c r="J38" s="893">
        <v>2.2766999999999999</v>
      </c>
      <c r="K38" s="728">
        <v>357.32</v>
      </c>
      <c r="L38" s="895">
        <v>220.81407795135587</v>
      </c>
      <c r="M38" s="895">
        <v>215.35991428190579</v>
      </c>
      <c r="N38" s="626"/>
      <c r="Q38" s="886"/>
      <c r="R38" s="886"/>
    </row>
    <row r="39" spans="1:18" ht="11.45" customHeight="1">
      <c r="A39" s="641">
        <v>42231</v>
      </c>
      <c r="B39" s="890">
        <v>3.5085999999999999</v>
      </c>
      <c r="C39" s="652">
        <v>366.77</v>
      </c>
      <c r="D39" s="890">
        <v>1.1562250000000001</v>
      </c>
      <c r="E39" s="891">
        <v>249.87</v>
      </c>
      <c r="F39" s="890"/>
      <c r="G39" s="652"/>
      <c r="H39" s="890">
        <v>2.6639750000000002</v>
      </c>
      <c r="I39" s="652">
        <v>354.85</v>
      </c>
      <c r="J39" s="890">
        <v>2.5316999999999998</v>
      </c>
      <c r="K39" s="652">
        <v>361.63</v>
      </c>
      <c r="L39" s="896">
        <v>227.49845424304127</v>
      </c>
      <c r="M39" s="896">
        <v>220.80272711698504</v>
      </c>
      <c r="N39" s="626"/>
      <c r="Q39" s="886"/>
      <c r="R39" s="886"/>
    </row>
    <row r="40" spans="1:18" ht="11.45" customHeight="1">
      <c r="A40" s="641">
        <v>42238</v>
      </c>
      <c r="B40" s="890">
        <v>2.6765500000000002</v>
      </c>
      <c r="C40" s="647">
        <v>382.93</v>
      </c>
      <c r="D40" s="890">
        <v>0.96960000000000002</v>
      </c>
      <c r="E40" s="891">
        <v>248.98</v>
      </c>
      <c r="F40" s="890">
        <v>0.40544999999999998</v>
      </c>
      <c r="G40" s="652">
        <v>348.11</v>
      </c>
      <c r="H40" s="890">
        <v>2.0972749999999998</v>
      </c>
      <c r="I40" s="647">
        <v>373.68</v>
      </c>
      <c r="J40" s="890">
        <v>2.6995499999999999</v>
      </c>
      <c r="K40" s="647">
        <v>360.28</v>
      </c>
      <c r="L40" s="892">
        <v>227.44137408033106</v>
      </c>
      <c r="M40" s="892">
        <v>218.84484695427491</v>
      </c>
      <c r="N40" s="626"/>
      <c r="Q40" s="886"/>
      <c r="R40" s="886"/>
    </row>
    <row r="41" spans="1:18" ht="11.45" customHeight="1">
      <c r="A41" s="641">
        <v>42245</v>
      </c>
      <c r="B41" s="890">
        <v>2.4466749999999999</v>
      </c>
      <c r="C41" s="647">
        <v>364.72</v>
      </c>
      <c r="D41" s="890">
        <v>1.2424249999999999</v>
      </c>
      <c r="E41" s="891">
        <v>249.26</v>
      </c>
      <c r="F41" s="890"/>
      <c r="G41" s="652"/>
      <c r="H41" s="890">
        <v>1.459525</v>
      </c>
      <c r="I41" s="647">
        <v>357.32</v>
      </c>
      <c r="J41" s="890">
        <v>1.077475</v>
      </c>
      <c r="K41" s="647">
        <v>364.26</v>
      </c>
      <c r="L41" s="892">
        <v>225.07728297879217</v>
      </c>
      <c r="M41" s="892">
        <v>215.14184332684948</v>
      </c>
      <c r="N41" s="626"/>
      <c r="Q41" s="886"/>
      <c r="R41" s="886"/>
    </row>
    <row r="42" spans="1:18" ht="11.45" customHeight="1">
      <c r="A42" s="641">
        <v>42252</v>
      </c>
      <c r="B42" s="893">
        <v>3.6919499999999998</v>
      </c>
      <c r="C42" s="728">
        <v>344.99</v>
      </c>
      <c r="D42" s="893">
        <v>2.26355</v>
      </c>
      <c r="E42" s="894">
        <v>239.47</v>
      </c>
      <c r="F42" s="893">
        <v>9.7775000000000001E-2</v>
      </c>
      <c r="G42" s="728">
        <v>343.37</v>
      </c>
      <c r="H42" s="893">
        <v>1.4195249999999999</v>
      </c>
      <c r="I42" s="728">
        <v>370.48</v>
      </c>
      <c r="J42" s="893">
        <v>0.27812500000000001</v>
      </c>
      <c r="K42" s="728">
        <v>382.74</v>
      </c>
      <c r="L42" s="895">
        <v>221.07892571601934</v>
      </c>
      <c r="M42" s="895">
        <v>210.10441106407666</v>
      </c>
      <c r="N42" s="626"/>
      <c r="Q42" s="886"/>
      <c r="R42" s="886"/>
    </row>
    <row r="43" spans="1:18" ht="11.45" customHeight="1">
      <c r="A43" s="641">
        <v>42259</v>
      </c>
      <c r="B43" s="890">
        <v>3.8833250000000001</v>
      </c>
      <c r="C43" s="652">
        <v>353.7</v>
      </c>
      <c r="D43" s="890">
        <v>1.156525</v>
      </c>
      <c r="E43" s="891">
        <v>239.16</v>
      </c>
      <c r="F43" s="890">
        <v>0.30630000000000002</v>
      </c>
      <c r="G43" s="652">
        <v>343.51</v>
      </c>
      <c r="H43" s="890">
        <v>1.3429500000000001</v>
      </c>
      <c r="I43" s="652">
        <v>370.12</v>
      </c>
      <c r="J43" s="890">
        <v>0.37267499999999998</v>
      </c>
      <c r="K43" s="652">
        <v>358.71</v>
      </c>
      <c r="L43" s="896">
        <v>217.89706333094068</v>
      </c>
      <c r="M43" s="896">
        <v>207.16979867899801</v>
      </c>
      <c r="N43" s="626"/>
      <c r="Q43" s="886"/>
      <c r="R43" s="886"/>
    </row>
    <row r="44" spans="1:18" ht="11.45" customHeight="1">
      <c r="A44" s="641">
        <v>42266</v>
      </c>
      <c r="B44" s="890">
        <v>2.9182000000000001</v>
      </c>
      <c r="C44" s="647">
        <v>354.13</v>
      </c>
      <c r="D44" s="890">
        <v>2.2162500000000001</v>
      </c>
      <c r="E44" s="891">
        <v>236.15</v>
      </c>
      <c r="F44" s="890">
        <v>0.44542500000000002</v>
      </c>
      <c r="G44" s="652">
        <v>335.17</v>
      </c>
      <c r="H44" s="890">
        <v>1.508975</v>
      </c>
      <c r="I44" s="647">
        <v>368.49</v>
      </c>
      <c r="J44" s="890">
        <v>0.42752499999999999</v>
      </c>
      <c r="K44" s="647">
        <v>381.03</v>
      </c>
      <c r="L44" s="892">
        <v>212.41541005227936</v>
      </c>
      <c r="M44" s="892">
        <v>202.46419540033668</v>
      </c>
      <c r="N44" s="626"/>
      <c r="Q44" s="886"/>
      <c r="R44" s="886"/>
    </row>
    <row r="45" spans="1:18" ht="11.45" customHeight="1">
      <c r="A45" s="641">
        <v>42273</v>
      </c>
      <c r="B45" s="890">
        <v>5.108225</v>
      </c>
      <c r="C45" s="647">
        <v>352.38</v>
      </c>
      <c r="D45" s="890">
        <v>1.5675250000000001</v>
      </c>
      <c r="E45" s="891">
        <v>223.79</v>
      </c>
      <c r="F45" s="890">
        <v>0.27492499999999997</v>
      </c>
      <c r="G45" s="652">
        <v>339.52</v>
      </c>
      <c r="H45" s="890">
        <v>0.90787499999999999</v>
      </c>
      <c r="I45" s="647">
        <v>373.63</v>
      </c>
      <c r="J45" s="890">
        <v>0.408725</v>
      </c>
      <c r="K45" s="647">
        <v>369.75</v>
      </c>
      <c r="L45" s="892">
        <v>201.71449617688145</v>
      </c>
      <c r="M45" s="892">
        <v>194.03006778109884</v>
      </c>
      <c r="N45" s="626"/>
      <c r="Q45" s="886"/>
      <c r="R45" s="886"/>
    </row>
    <row r="46" spans="1:18" ht="11.45" customHeight="1">
      <c r="A46" s="641">
        <v>42280</v>
      </c>
      <c r="B46" s="893">
        <v>2.7435999999999998</v>
      </c>
      <c r="C46" s="728">
        <v>349.44</v>
      </c>
      <c r="D46" s="893">
        <v>3.2118500000000001</v>
      </c>
      <c r="E46" s="894">
        <v>198.14</v>
      </c>
      <c r="F46" s="893"/>
      <c r="G46" s="728"/>
      <c r="H46" s="893">
        <v>1.1884999999999999</v>
      </c>
      <c r="I46" s="728">
        <v>354.76</v>
      </c>
      <c r="J46" s="893">
        <v>0.24490000000000001</v>
      </c>
      <c r="K46" s="728">
        <v>377.61</v>
      </c>
      <c r="L46" s="895">
        <v>190.5744664695323</v>
      </c>
      <c r="M46" s="895">
        <v>184.55921307374965</v>
      </c>
      <c r="N46" s="626"/>
      <c r="Q46" s="886"/>
      <c r="R46" s="886"/>
    </row>
    <row r="47" spans="1:18" ht="11.45" customHeight="1">
      <c r="A47" s="641">
        <v>42287</v>
      </c>
      <c r="B47" s="890">
        <v>4.5166500000000003</v>
      </c>
      <c r="C47" s="652">
        <v>323.99</v>
      </c>
      <c r="D47" s="890">
        <v>3.2066499999999998</v>
      </c>
      <c r="E47" s="891">
        <v>201.56</v>
      </c>
      <c r="F47" s="890">
        <v>0.40982499999999999</v>
      </c>
      <c r="G47" s="652">
        <v>329.27</v>
      </c>
      <c r="H47" s="890">
        <v>1.1746000000000001</v>
      </c>
      <c r="I47" s="652">
        <v>360.61</v>
      </c>
      <c r="J47" s="890">
        <v>0.51990000000000003</v>
      </c>
      <c r="K47" s="652">
        <v>350.87</v>
      </c>
      <c r="L47" s="896">
        <v>182.74990944112142</v>
      </c>
      <c r="M47" s="896">
        <v>176.83360604533874</v>
      </c>
      <c r="N47" s="626"/>
      <c r="Q47" s="886"/>
      <c r="R47" s="886"/>
    </row>
    <row r="48" spans="1:18" ht="11.45" customHeight="1">
      <c r="A48" s="641">
        <v>42294</v>
      </c>
      <c r="B48" s="890">
        <v>4.5663999999999998</v>
      </c>
      <c r="C48" s="647">
        <v>323.24</v>
      </c>
      <c r="D48" s="890">
        <v>2.3831500000000001</v>
      </c>
      <c r="E48" s="891">
        <v>192.75</v>
      </c>
      <c r="F48" s="890"/>
      <c r="G48" s="652"/>
      <c r="H48" s="890">
        <v>0.74819999999999998</v>
      </c>
      <c r="I48" s="647">
        <v>348.77</v>
      </c>
      <c r="J48" s="890">
        <v>0.23824999999999999</v>
      </c>
      <c r="K48" s="647">
        <v>380.67</v>
      </c>
      <c r="L48" s="892">
        <v>191.34423926791479</v>
      </c>
      <c r="M48" s="892">
        <v>185.39398587213216</v>
      </c>
      <c r="N48" s="626"/>
      <c r="Q48" s="886"/>
      <c r="R48" s="886"/>
    </row>
    <row r="49" spans="1:18" ht="11.45" customHeight="1">
      <c r="A49" s="641">
        <v>42301</v>
      </c>
      <c r="B49" s="890">
        <v>5.0951000000000004</v>
      </c>
      <c r="C49" s="647">
        <v>321.36</v>
      </c>
      <c r="D49" s="890">
        <v>2.4371749999999999</v>
      </c>
      <c r="E49" s="891">
        <v>210.48</v>
      </c>
      <c r="F49" s="890">
        <v>0.556975</v>
      </c>
      <c r="G49" s="652">
        <v>310.37</v>
      </c>
      <c r="H49" s="890">
        <v>0.66100000000000003</v>
      </c>
      <c r="I49" s="647">
        <v>363.83</v>
      </c>
      <c r="J49" s="890">
        <v>0.46452500000000002</v>
      </c>
      <c r="K49" s="647">
        <v>355.61</v>
      </c>
      <c r="L49" s="892">
        <v>200.70656672250067</v>
      </c>
      <c r="M49" s="892">
        <v>193.95325731001</v>
      </c>
      <c r="N49" s="626"/>
      <c r="Q49" s="886"/>
      <c r="R49" s="886"/>
    </row>
    <row r="50" spans="1:18" ht="11.45" customHeight="1">
      <c r="A50" s="641">
        <v>42308</v>
      </c>
      <c r="B50" s="893">
        <v>2.6334749999999998</v>
      </c>
      <c r="C50" s="728">
        <v>333.05</v>
      </c>
      <c r="D50" s="893">
        <v>1.556125</v>
      </c>
      <c r="E50" s="894">
        <v>208.43</v>
      </c>
      <c r="F50" s="893">
        <v>0.1782</v>
      </c>
      <c r="G50" s="728">
        <v>322.83999999999997</v>
      </c>
      <c r="H50" s="893">
        <v>1.5802</v>
      </c>
      <c r="I50" s="728">
        <v>360.94</v>
      </c>
      <c r="J50" s="893">
        <v>0.54495000000000005</v>
      </c>
      <c r="K50" s="728">
        <v>358.43</v>
      </c>
      <c r="L50" s="895">
        <v>204.10207946951283</v>
      </c>
      <c r="M50" s="895">
        <v>196.61929505702216</v>
      </c>
      <c r="N50" s="626"/>
      <c r="Q50" s="886"/>
      <c r="R50" s="886"/>
    </row>
    <row r="51" spans="1:18" ht="11.45" customHeight="1">
      <c r="A51" s="641">
        <v>42315</v>
      </c>
      <c r="B51" s="890">
        <v>4.022125</v>
      </c>
      <c r="C51" s="652">
        <v>316.64</v>
      </c>
      <c r="D51" s="890">
        <v>2.7400500000000001</v>
      </c>
      <c r="E51" s="891">
        <v>200.6</v>
      </c>
      <c r="F51" s="890"/>
      <c r="G51" s="652"/>
      <c r="H51" s="890">
        <v>0.626525</v>
      </c>
      <c r="I51" s="652">
        <v>338.79</v>
      </c>
      <c r="J51" s="890">
        <v>0.48835000000000001</v>
      </c>
      <c r="K51" s="652">
        <v>334.24</v>
      </c>
      <c r="L51" s="896">
        <v>203.00658851065069</v>
      </c>
      <c r="M51" s="896">
        <v>195.05380409816001</v>
      </c>
      <c r="N51" s="626"/>
      <c r="Q51" s="886"/>
      <c r="R51" s="886"/>
    </row>
    <row r="52" spans="1:18" ht="11.45" customHeight="1">
      <c r="A52" s="641">
        <v>42322</v>
      </c>
      <c r="B52" s="890">
        <v>2.7361249999999999</v>
      </c>
      <c r="C52" s="647">
        <v>304.10000000000002</v>
      </c>
      <c r="D52" s="890">
        <v>2.9567999999999999</v>
      </c>
      <c r="E52" s="891">
        <v>184.18</v>
      </c>
      <c r="F52" s="890"/>
      <c r="G52" s="652"/>
      <c r="H52" s="890">
        <v>0.97262499999999996</v>
      </c>
      <c r="I52" s="647">
        <v>324.43</v>
      </c>
      <c r="J52" s="890">
        <v>0.30709999999999998</v>
      </c>
      <c r="K52" s="647">
        <v>337.85</v>
      </c>
      <c r="L52" s="892">
        <v>198.3274456224643</v>
      </c>
      <c r="M52" s="892">
        <v>188.50636120997365</v>
      </c>
      <c r="N52" s="626"/>
      <c r="Q52" s="886"/>
      <c r="R52" s="886"/>
    </row>
    <row r="53" spans="1:18" ht="11.45" customHeight="1">
      <c r="A53" s="641">
        <v>42329</v>
      </c>
      <c r="B53" s="890">
        <v>2.193775</v>
      </c>
      <c r="C53" s="647">
        <v>304.97000000000003</v>
      </c>
      <c r="D53" s="890">
        <v>4.7068250000000003</v>
      </c>
      <c r="E53" s="891">
        <v>173.75</v>
      </c>
      <c r="F53" s="890"/>
      <c r="G53" s="652"/>
      <c r="H53" s="890">
        <v>1.52545</v>
      </c>
      <c r="I53" s="647">
        <v>328.29</v>
      </c>
      <c r="J53" s="890">
        <v>0.60950000000000004</v>
      </c>
      <c r="K53" s="647">
        <v>334.52</v>
      </c>
      <c r="L53" s="892">
        <v>191.37257373288716</v>
      </c>
      <c r="M53" s="892">
        <v>180.73628932039648</v>
      </c>
      <c r="N53" s="626"/>
      <c r="Q53" s="886"/>
      <c r="R53" s="886"/>
    </row>
    <row r="54" spans="1:18" ht="11.45" customHeight="1">
      <c r="A54" s="641">
        <v>42336</v>
      </c>
      <c r="B54" s="893">
        <v>4.6849249999999998</v>
      </c>
      <c r="C54" s="728">
        <v>326.95</v>
      </c>
      <c r="D54" s="893">
        <v>1.9032249999999999</v>
      </c>
      <c r="E54" s="894">
        <v>185.32</v>
      </c>
      <c r="F54" s="893"/>
      <c r="G54" s="728"/>
      <c r="H54" s="893">
        <v>1.04495</v>
      </c>
      <c r="I54" s="728">
        <v>328.78</v>
      </c>
      <c r="J54" s="893">
        <v>0.61002500000000004</v>
      </c>
      <c r="K54" s="728">
        <v>334.07</v>
      </c>
      <c r="L54" s="895">
        <v>188.61561622732748</v>
      </c>
      <c r="M54" s="895">
        <v>177.72958181483682</v>
      </c>
      <c r="N54" s="626"/>
      <c r="Q54" s="886"/>
      <c r="R54" s="886"/>
    </row>
    <row r="55" spans="1:18" ht="11.45" customHeight="1">
      <c r="A55" s="641">
        <v>42343</v>
      </c>
      <c r="B55" s="890">
        <v>2.2159499999999999</v>
      </c>
      <c r="C55" s="652">
        <v>306.61</v>
      </c>
      <c r="D55" s="890">
        <v>1.703325</v>
      </c>
      <c r="E55" s="891">
        <v>192.62</v>
      </c>
      <c r="F55" s="890"/>
      <c r="G55" s="652"/>
      <c r="H55" s="890">
        <v>1.455325</v>
      </c>
      <c r="I55" s="652">
        <v>318.49</v>
      </c>
      <c r="J55" s="890">
        <v>0.30625000000000002</v>
      </c>
      <c r="K55" s="652">
        <v>328.57</v>
      </c>
      <c r="L55" s="896">
        <v>189.33785929722865</v>
      </c>
      <c r="M55" s="896">
        <v>177.68957488473797</v>
      </c>
      <c r="N55" s="626"/>
      <c r="Q55" s="886"/>
      <c r="R55" s="886"/>
    </row>
    <row r="56" spans="1:18" ht="11.45" customHeight="1">
      <c r="A56" s="641">
        <v>42350</v>
      </c>
      <c r="B56" s="890">
        <v>4.5425750000000003</v>
      </c>
      <c r="C56" s="647">
        <v>305.11</v>
      </c>
      <c r="D56" s="890">
        <v>2.1357750000000002</v>
      </c>
      <c r="E56" s="891">
        <v>185.6</v>
      </c>
      <c r="F56" s="890"/>
      <c r="G56" s="652"/>
      <c r="H56" s="890">
        <v>1.0438000000000001</v>
      </c>
      <c r="I56" s="647">
        <v>316.11</v>
      </c>
      <c r="J56" s="890">
        <v>0.96294999999999997</v>
      </c>
      <c r="K56" s="647">
        <v>333.34</v>
      </c>
      <c r="L56" s="892">
        <v>186.57302945687425</v>
      </c>
      <c r="M56" s="892">
        <v>173.76784504438359</v>
      </c>
      <c r="N56" s="626"/>
      <c r="Q56" s="886"/>
      <c r="R56" s="886"/>
    </row>
    <row r="57" spans="1:18" ht="11.45" customHeight="1">
      <c r="A57" s="641">
        <v>42357</v>
      </c>
      <c r="B57" s="890">
        <v>5.1181999999999999</v>
      </c>
      <c r="C57" s="647">
        <v>287.45</v>
      </c>
      <c r="D57" s="890">
        <v>2.3386999999999998</v>
      </c>
      <c r="E57" s="891">
        <v>177.74</v>
      </c>
      <c r="F57" s="890"/>
      <c r="G57" s="652"/>
      <c r="H57" s="890">
        <v>1.4572000000000001</v>
      </c>
      <c r="I57" s="647">
        <v>312.95</v>
      </c>
      <c r="J57" s="890"/>
      <c r="K57" s="647"/>
      <c r="L57" s="892">
        <v>180.26170283161986</v>
      </c>
      <c r="M57" s="892">
        <v>168.77156841912921</v>
      </c>
      <c r="N57" s="626"/>
      <c r="Q57" s="886"/>
      <c r="R57" s="886"/>
    </row>
    <row r="58" spans="1:18" ht="11.45" customHeight="1">
      <c r="A58" s="641">
        <v>42364</v>
      </c>
      <c r="B58" s="890">
        <v>1.7782</v>
      </c>
      <c r="C58" s="647">
        <v>302.07</v>
      </c>
      <c r="D58" s="890">
        <v>1.8417250000000001</v>
      </c>
      <c r="E58" s="891">
        <v>187.99</v>
      </c>
      <c r="F58" s="890"/>
      <c r="G58" s="652"/>
      <c r="H58" s="890">
        <v>1.049625</v>
      </c>
      <c r="I58" s="647">
        <v>289.18</v>
      </c>
      <c r="J58" s="890">
        <v>0.12575</v>
      </c>
      <c r="K58" s="647">
        <v>328.96</v>
      </c>
      <c r="L58" s="892">
        <v>179.65006481280807</v>
      </c>
      <c r="M58" s="892">
        <v>168.9691304003174</v>
      </c>
      <c r="N58" s="626"/>
      <c r="Q58" s="682"/>
      <c r="R58" s="682"/>
    </row>
    <row r="59" spans="1:18" ht="11.45" customHeight="1">
      <c r="A59" s="641">
        <v>42371</v>
      </c>
      <c r="B59" s="890">
        <v>3.6388500000000001</v>
      </c>
      <c r="C59" s="647">
        <v>309.60000000000002</v>
      </c>
      <c r="D59" s="890">
        <v>1.6655</v>
      </c>
      <c r="E59" s="897">
        <v>211.88</v>
      </c>
      <c r="F59" s="890">
        <v>9.5649999999999999E-2</v>
      </c>
      <c r="G59" s="652">
        <v>288.06</v>
      </c>
      <c r="H59" s="890">
        <v>0.98729999999999996</v>
      </c>
      <c r="I59" s="647">
        <v>298.05</v>
      </c>
      <c r="J59" s="890">
        <v>0.201375</v>
      </c>
      <c r="K59" s="647">
        <v>332.33</v>
      </c>
      <c r="L59" s="892">
        <v>192.94813123047516</v>
      </c>
      <c r="M59" s="892">
        <v>183.95232181798448</v>
      </c>
      <c r="N59" s="626"/>
      <c r="Q59" s="682"/>
      <c r="R59" s="682"/>
    </row>
    <row r="60" spans="1:18" ht="6" customHeight="1">
      <c r="A60" s="656"/>
      <c r="B60" s="898"/>
      <c r="C60" s="730"/>
      <c r="D60" s="730"/>
      <c r="E60" s="730"/>
      <c r="F60" s="730"/>
      <c r="G60" s="730"/>
      <c r="H60" s="730"/>
      <c r="I60" s="657"/>
      <c r="J60" s="730"/>
      <c r="K60" s="657"/>
      <c r="L60" s="899"/>
      <c r="M60" s="899"/>
      <c r="N60" s="626"/>
    </row>
    <row r="61" spans="1:18" ht="11.45" customHeight="1">
      <c r="A61" s="659">
        <v>2015</v>
      </c>
      <c r="B61" s="880">
        <f>SUM(B7:B59)</f>
        <v>189.60067499999994</v>
      </c>
      <c r="C61" s="731">
        <f>AVERAGE(C7:C59)</f>
        <v>360.52490566037733</v>
      </c>
      <c r="D61" s="880">
        <f>SUM(D7:D59)</f>
        <v>108.63564999999998</v>
      </c>
      <c r="E61" s="731">
        <f>AVERAGE(E7:E59)</f>
        <v>244.29924528301885</v>
      </c>
      <c r="F61" s="880">
        <f>SUM(F7:F59)</f>
        <v>4.7308250000000003</v>
      </c>
      <c r="G61" s="731">
        <f>AVERAGE(G7:G59)</f>
        <v>333.43733333333336</v>
      </c>
      <c r="H61" s="880">
        <f>SUM(H7:H59)</f>
        <v>102.92042500000002</v>
      </c>
      <c r="I61" s="731">
        <f>AVERAGE(I7:I59)</f>
        <v>354.12245283018871</v>
      </c>
      <c r="J61" s="880">
        <f>SUM(J7:J59)</f>
        <v>65.790500000000009</v>
      </c>
      <c r="K61" s="731">
        <f>AVERAGE(K7:K59)</f>
        <v>366.41615384615392</v>
      </c>
      <c r="L61" s="900">
        <f>AVERAGE(L7:L59)</f>
        <v>222.29635445543744</v>
      </c>
      <c r="M61" s="900">
        <f>AVERAGE(M7:M59)</f>
        <v>214.36501577607251</v>
      </c>
      <c r="N61" s="626"/>
    </row>
    <row r="62" spans="1:18" ht="11.45" customHeight="1">
      <c r="A62" s="659">
        <v>2014</v>
      </c>
      <c r="B62" s="880">
        <v>127.96810000000002</v>
      </c>
      <c r="C62" s="731">
        <v>312.06269230769226</v>
      </c>
      <c r="D62" s="880" t="s">
        <v>677</v>
      </c>
      <c r="E62" s="901" t="s">
        <v>677</v>
      </c>
      <c r="F62" s="880">
        <v>2.8666999999999998</v>
      </c>
      <c r="G62" s="731">
        <v>314.86785714285713</v>
      </c>
      <c r="H62" s="880">
        <v>143.78145000000001</v>
      </c>
      <c r="I62" s="731">
        <v>341.37749999999994</v>
      </c>
      <c r="J62" s="880">
        <v>126.15534999999998</v>
      </c>
      <c r="K62" s="731">
        <v>345.36750000000001</v>
      </c>
      <c r="L62" s="900">
        <v>226.26230251581271</v>
      </c>
      <c r="M62" s="900">
        <v>217.16751289499294</v>
      </c>
      <c r="N62" s="626"/>
    </row>
    <row r="63" spans="1:18" ht="11.45" customHeight="1">
      <c r="A63" s="663" t="s">
        <v>678</v>
      </c>
      <c r="B63" s="734"/>
      <c r="C63" s="734"/>
      <c r="D63" s="734"/>
      <c r="E63" s="734"/>
      <c r="F63" s="734"/>
      <c r="G63" s="734"/>
      <c r="H63" s="902"/>
      <c r="I63" s="734"/>
      <c r="J63" s="734"/>
      <c r="K63" s="734"/>
      <c r="L63" s="734"/>
      <c r="M63" s="734"/>
      <c r="N63" s="626"/>
    </row>
    <row r="64" spans="1:18" ht="3.95" customHeight="1">
      <c r="A64" s="713"/>
      <c r="B64" s="736"/>
      <c r="C64" s="736"/>
      <c r="D64" s="876"/>
      <c r="E64" s="736"/>
      <c r="F64" s="736"/>
      <c r="G64" s="736"/>
      <c r="H64" s="876"/>
      <c r="I64" s="736"/>
      <c r="J64" s="736"/>
      <c r="K64" s="736"/>
      <c r="L64" s="736"/>
      <c r="M64" s="736"/>
      <c r="N64" s="626"/>
    </row>
    <row r="65" spans="1:14" ht="11.45" customHeight="1">
      <c r="A65" s="628"/>
      <c r="B65" s="629"/>
      <c r="C65" s="629"/>
      <c r="D65" s="629"/>
      <c r="E65" s="629"/>
      <c r="F65" s="629"/>
      <c r="G65" s="629"/>
      <c r="H65" s="623"/>
      <c r="I65" s="629"/>
      <c r="J65" s="629"/>
      <c r="K65" s="629"/>
      <c r="L65" s="629"/>
      <c r="M65" s="629"/>
      <c r="N65" s="626"/>
    </row>
    <row r="66" spans="1:14" ht="9.9499999999999993" customHeight="1">
      <c r="A66" s="673"/>
      <c r="B66" s="676"/>
      <c r="C66" s="623"/>
      <c r="D66" s="623"/>
      <c r="E66" s="623"/>
      <c r="F66" s="623"/>
      <c r="G66" s="623"/>
      <c r="H66" s="624"/>
      <c r="I66" s="623"/>
      <c r="J66" s="623"/>
      <c r="K66" s="623"/>
      <c r="L66" s="623"/>
      <c r="M66" s="623"/>
      <c r="N66" s="626"/>
    </row>
    <row r="67" spans="1:14">
      <c r="A67" s="626"/>
      <c r="B67" s="679"/>
      <c r="C67" s="626"/>
      <c r="D67" s="626"/>
      <c r="E67" s="626"/>
      <c r="F67" s="626"/>
      <c r="G67" s="626"/>
      <c r="H67" s="626"/>
      <c r="I67" s="626"/>
      <c r="J67" s="626"/>
      <c r="K67" s="626"/>
      <c r="L67" s="626"/>
      <c r="M67" s="626"/>
      <c r="N67" s="626"/>
    </row>
    <row r="68" spans="1:14">
      <c r="A68" s="626"/>
      <c r="B68" s="679"/>
      <c r="C68" s="626"/>
      <c r="D68" s="626"/>
      <c r="E68" s="626"/>
      <c r="F68" s="626"/>
      <c r="G68" s="626"/>
      <c r="H68" s="626"/>
      <c r="I68" s="626"/>
      <c r="J68" s="626"/>
      <c r="K68" s="626"/>
      <c r="L68" s="626"/>
      <c r="M68" s="626"/>
      <c r="N68" s="626"/>
    </row>
    <row r="69" spans="1:14">
      <c r="B69" s="682"/>
      <c r="N69" s="626"/>
    </row>
    <row r="70" spans="1:14">
      <c r="B70" s="737"/>
      <c r="N70" s="626"/>
    </row>
    <row r="71" spans="1:14">
      <c r="B71" s="737"/>
    </row>
    <row r="72" spans="1:14">
      <c r="B72" s="737"/>
    </row>
  </sheetData>
  <mergeCells count="6">
    <mergeCell ref="B3:E3"/>
    <mergeCell ref="F3:K3"/>
    <mergeCell ref="D4:E4"/>
    <mergeCell ref="F4:G4"/>
    <mergeCell ref="H4:I4"/>
    <mergeCell ref="J4:K4"/>
  </mergeCells>
  <pageMargins left="0.7" right="0.7" top="0.5" bottom="0.5" header="0.3" footer="0.3"/>
  <pageSetup scale="93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66"/>
  <sheetViews>
    <sheetView showGridLines="0" showZeros="0" showOutlineSymbols="0" zoomScaleNormal="100" workbookViewId="0"/>
  </sheetViews>
  <sheetFormatPr defaultColWidth="10.85546875" defaultRowHeight="15"/>
  <cols>
    <col min="1" max="1" width="5.85546875" style="627" customWidth="1"/>
    <col min="2" max="3" width="7.5703125" style="627" customWidth="1"/>
    <col min="4" max="4" width="7.140625" style="627" customWidth="1"/>
    <col min="5" max="13" width="7.5703125" style="627" customWidth="1"/>
    <col min="14" max="256" width="10.85546875" style="684"/>
    <col min="257" max="257" width="5.85546875" style="684" customWidth="1"/>
    <col min="258" max="259" width="7.5703125" style="684" customWidth="1"/>
    <col min="260" max="260" width="7.140625" style="684" customWidth="1"/>
    <col min="261" max="269" width="7.5703125" style="684" customWidth="1"/>
    <col min="270" max="512" width="10.85546875" style="684"/>
    <col min="513" max="513" width="5.85546875" style="684" customWidth="1"/>
    <col min="514" max="515" width="7.5703125" style="684" customWidth="1"/>
    <col min="516" max="516" width="7.140625" style="684" customWidth="1"/>
    <col min="517" max="525" width="7.5703125" style="684" customWidth="1"/>
    <col min="526" max="768" width="10.85546875" style="684"/>
    <col min="769" max="769" width="5.85546875" style="684" customWidth="1"/>
    <col min="770" max="771" width="7.5703125" style="684" customWidth="1"/>
    <col min="772" max="772" width="7.140625" style="684" customWidth="1"/>
    <col min="773" max="781" width="7.5703125" style="684" customWidth="1"/>
    <col min="782" max="1024" width="10.85546875" style="684"/>
    <col min="1025" max="1025" width="5.85546875" style="684" customWidth="1"/>
    <col min="1026" max="1027" width="7.5703125" style="684" customWidth="1"/>
    <col min="1028" max="1028" width="7.140625" style="684" customWidth="1"/>
    <col min="1029" max="1037" width="7.5703125" style="684" customWidth="1"/>
    <col min="1038" max="1280" width="10.85546875" style="684"/>
    <col min="1281" max="1281" width="5.85546875" style="684" customWidth="1"/>
    <col min="1282" max="1283" width="7.5703125" style="684" customWidth="1"/>
    <col min="1284" max="1284" width="7.140625" style="684" customWidth="1"/>
    <col min="1285" max="1293" width="7.5703125" style="684" customWidth="1"/>
    <col min="1294" max="1536" width="10.85546875" style="684"/>
    <col min="1537" max="1537" width="5.85546875" style="684" customWidth="1"/>
    <col min="1538" max="1539" width="7.5703125" style="684" customWidth="1"/>
    <col min="1540" max="1540" width="7.140625" style="684" customWidth="1"/>
    <col min="1541" max="1549" width="7.5703125" style="684" customWidth="1"/>
    <col min="1550" max="1792" width="10.85546875" style="684"/>
    <col min="1793" max="1793" width="5.85546875" style="684" customWidth="1"/>
    <col min="1794" max="1795" width="7.5703125" style="684" customWidth="1"/>
    <col min="1796" max="1796" width="7.140625" style="684" customWidth="1"/>
    <col min="1797" max="1805" width="7.5703125" style="684" customWidth="1"/>
    <col min="1806" max="2048" width="10.85546875" style="684"/>
    <col min="2049" max="2049" width="5.85546875" style="684" customWidth="1"/>
    <col min="2050" max="2051" width="7.5703125" style="684" customWidth="1"/>
    <col min="2052" max="2052" width="7.140625" style="684" customWidth="1"/>
    <col min="2053" max="2061" width="7.5703125" style="684" customWidth="1"/>
    <col min="2062" max="2304" width="10.85546875" style="684"/>
    <col min="2305" max="2305" width="5.85546875" style="684" customWidth="1"/>
    <col min="2306" max="2307" width="7.5703125" style="684" customWidth="1"/>
    <col min="2308" max="2308" width="7.140625" style="684" customWidth="1"/>
    <col min="2309" max="2317" width="7.5703125" style="684" customWidth="1"/>
    <col min="2318" max="2560" width="10.85546875" style="684"/>
    <col min="2561" max="2561" width="5.85546875" style="684" customWidth="1"/>
    <col min="2562" max="2563" width="7.5703125" style="684" customWidth="1"/>
    <col min="2564" max="2564" width="7.140625" style="684" customWidth="1"/>
    <col min="2565" max="2573" width="7.5703125" style="684" customWidth="1"/>
    <col min="2574" max="2816" width="10.85546875" style="684"/>
    <col min="2817" max="2817" width="5.85546875" style="684" customWidth="1"/>
    <col min="2818" max="2819" width="7.5703125" style="684" customWidth="1"/>
    <col min="2820" max="2820" width="7.140625" style="684" customWidth="1"/>
    <col min="2821" max="2829" width="7.5703125" style="684" customWidth="1"/>
    <col min="2830" max="3072" width="10.85546875" style="684"/>
    <col min="3073" max="3073" width="5.85546875" style="684" customWidth="1"/>
    <col min="3074" max="3075" width="7.5703125" style="684" customWidth="1"/>
    <col min="3076" max="3076" width="7.140625" style="684" customWidth="1"/>
    <col min="3077" max="3085" width="7.5703125" style="684" customWidth="1"/>
    <col min="3086" max="3328" width="10.85546875" style="684"/>
    <col min="3329" max="3329" width="5.85546875" style="684" customWidth="1"/>
    <col min="3330" max="3331" width="7.5703125" style="684" customWidth="1"/>
    <col min="3332" max="3332" width="7.140625" style="684" customWidth="1"/>
    <col min="3333" max="3341" width="7.5703125" style="684" customWidth="1"/>
    <col min="3342" max="3584" width="10.85546875" style="684"/>
    <col min="3585" max="3585" width="5.85546875" style="684" customWidth="1"/>
    <col min="3586" max="3587" width="7.5703125" style="684" customWidth="1"/>
    <col min="3588" max="3588" width="7.140625" style="684" customWidth="1"/>
    <col min="3589" max="3597" width="7.5703125" style="684" customWidth="1"/>
    <col min="3598" max="3840" width="10.85546875" style="684"/>
    <col min="3841" max="3841" width="5.85546875" style="684" customWidth="1"/>
    <col min="3842" max="3843" width="7.5703125" style="684" customWidth="1"/>
    <col min="3844" max="3844" width="7.140625" style="684" customWidth="1"/>
    <col min="3845" max="3853" width="7.5703125" style="684" customWidth="1"/>
    <col min="3854" max="4096" width="10.85546875" style="684"/>
    <col min="4097" max="4097" width="5.85546875" style="684" customWidth="1"/>
    <col min="4098" max="4099" width="7.5703125" style="684" customWidth="1"/>
    <col min="4100" max="4100" width="7.140625" style="684" customWidth="1"/>
    <col min="4101" max="4109" width="7.5703125" style="684" customWidth="1"/>
    <col min="4110" max="4352" width="10.85546875" style="684"/>
    <col min="4353" max="4353" width="5.85546875" style="684" customWidth="1"/>
    <col min="4354" max="4355" width="7.5703125" style="684" customWidth="1"/>
    <col min="4356" max="4356" width="7.140625" style="684" customWidth="1"/>
    <col min="4357" max="4365" width="7.5703125" style="684" customWidth="1"/>
    <col min="4366" max="4608" width="10.85546875" style="684"/>
    <col min="4609" max="4609" width="5.85546875" style="684" customWidth="1"/>
    <col min="4610" max="4611" width="7.5703125" style="684" customWidth="1"/>
    <col min="4612" max="4612" width="7.140625" style="684" customWidth="1"/>
    <col min="4613" max="4621" width="7.5703125" style="684" customWidth="1"/>
    <col min="4622" max="4864" width="10.85546875" style="684"/>
    <col min="4865" max="4865" width="5.85546875" style="684" customWidth="1"/>
    <col min="4866" max="4867" width="7.5703125" style="684" customWidth="1"/>
    <col min="4868" max="4868" width="7.140625" style="684" customWidth="1"/>
    <col min="4869" max="4877" width="7.5703125" style="684" customWidth="1"/>
    <col min="4878" max="5120" width="10.85546875" style="684"/>
    <col min="5121" max="5121" width="5.85546875" style="684" customWidth="1"/>
    <col min="5122" max="5123" width="7.5703125" style="684" customWidth="1"/>
    <col min="5124" max="5124" width="7.140625" style="684" customWidth="1"/>
    <col min="5125" max="5133" width="7.5703125" style="684" customWidth="1"/>
    <col min="5134" max="5376" width="10.85546875" style="684"/>
    <col min="5377" max="5377" width="5.85546875" style="684" customWidth="1"/>
    <col min="5378" max="5379" width="7.5703125" style="684" customWidth="1"/>
    <col min="5380" max="5380" width="7.140625" style="684" customWidth="1"/>
    <col min="5381" max="5389" width="7.5703125" style="684" customWidth="1"/>
    <col min="5390" max="5632" width="10.85546875" style="684"/>
    <col min="5633" max="5633" width="5.85546875" style="684" customWidth="1"/>
    <col min="5634" max="5635" width="7.5703125" style="684" customWidth="1"/>
    <col min="5636" max="5636" width="7.140625" style="684" customWidth="1"/>
    <col min="5637" max="5645" width="7.5703125" style="684" customWidth="1"/>
    <col min="5646" max="5888" width="10.85546875" style="684"/>
    <col min="5889" max="5889" width="5.85546875" style="684" customWidth="1"/>
    <col min="5890" max="5891" width="7.5703125" style="684" customWidth="1"/>
    <col min="5892" max="5892" width="7.140625" style="684" customWidth="1"/>
    <col min="5893" max="5901" width="7.5703125" style="684" customWidth="1"/>
    <col min="5902" max="6144" width="10.85546875" style="684"/>
    <col min="6145" max="6145" width="5.85546875" style="684" customWidth="1"/>
    <col min="6146" max="6147" width="7.5703125" style="684" customWidth="1"/>
    <col min="6148" max="6148" width="7.140625" style="684" customWidth="1"/>
    <col min="6149" max="6157" width="7.5703125" style="684" customWidth="1"/>
    <col min="6158" max="6400" width="10.85546875" style="684"/>
    <col min="6401" max="6401" width="5.85546875" style="684" customWidth="1"/>
    <col min="6402" max="6403" width="7.5703125" style="684" customWidth="1"/>
    <col min="6404" max="6404" width="7.140625" style="684" customWidth="1"/>
    <col min="6405" max="6413" width="7.5703125" style="684" customWidth="1"/>
    <col min="6414" max="6656" width="10.85546875" style="684"/>
    <col min="6657" max="6657" width="5.85546875" style="684" customWidth="1"/>
    <col min="6658" max="6659" width="7.5703125" style="684" customWidth="1"/>
    <col min="6660" max="6660" width="7.140625" style="684" customWidth="1"/>
    <col min="6661" max="6669" width="7.5703125" style="684" customWidth="1"/>
    <col min="6670" max="6912" width="10.85546875" style="684"/>
    <col min="6913" max="6913" width="5.85546875" style="684" customWidth="1"/>
    <col min="6914" max="6915" width="7.5703125" style="684" customWidth="1"/>
    <col min="6916" max="6916" width="7.140625" style="684" customWidth="1"/>
    <col min="6917" max="6925" width="7.5703125" style="684" customWidth="1"/>
    <col min="6926" max="7168" width="10.85546875" style="684"/>
    <col min="7169" max="7169" width="5.85546875" style="684" customWidth="1"/>
    <col min="7170" max="7171" width="7.5703125" style="684" customWidth="1"/>
    <col min="7172" max="7172" width="7.140625" style="684" customWidth="1"/>
    <col min="7173" max="7181" width="7.5703125" style="684" customWidth="1"/>
    <col min="7182" max="7424" width="10.85546875" style="684"/>
    <col min="7425" max="7425" width="5.85546875" style="684" customWidth="1"/>
    <col min="7426" max="7427" width="7.5703125" style="684" customWidth="1"/>
    <col min="7428" max="7428" width="7.140625" style="684" customWidth="1"/>
    <col min="7429" max="7437" width="7.5703125" style="684" customWidth="1"/>
    <col min="7438" max="7680" width="10.85546875" style="684"/>
    <col min="7681" max="7681" width="5.85546875" style="684" customWidth="1"/>
    <col min="7682" max="7683" width="7.5703125" style="684" customWidth="1"/>
    <col min="7684" max="7684" width="7.140625" style="684" customWidth="1"/>
    <col min="7685" max="7693" width="7.5703125" style="684" customWidth="1"/>
    <col min="7694" max="7936" width="10.85546875" style="684"/>
    <col min="7937" max="7937" width="5.85546875" style="684" customWidth="1"/>
    <col min="7938" max="7939" width="7.5703125" style="684" customWidth="1"/>
    <col min="7940" max="7940" width="7.140625" style="684" customWidth="1"/>
    <col min="7941" max="7949" width="7.5703125" style="684" customWidth="1"/>
    <col min="7950" max="8192" width="10.85546875" style="684"/>
    <col min="8193" max="8193" width="5.85546875" style="684" customWidth="1"/>
    <col min="8194" max="8195" width="7.5703125" style="684" customWidth="1"/>
    <col min="8196" max="8196" width="7.140625" style="684" customWidth="1"/>
    <col min="8197" max="8205" width="7.5703125" style="684" customWidth="1"/>
    <col min="8206" max="8448" width="10.85546875" style="684"/>
    <col min="8449" max="8449" width="5.85546875" style="684" customWidth="1"/>
    <col min="8450" max="8451" width="7.5703125" style="684" customWidth="1"/>
    <col min="8452" max="8452" width="7.140625" style="684" customWidth="1"/>
    <col min="8453" max="8461" width="7.5703125" style="684" customWidth="1"/>
    <col min="8462" max="8704" width="10.85546875" style="684"/>
    <col min="8705" max="8705" width="5.85546875" style="684" customWidth="1"/>
    <col min="8706" max="8707" width="7.5703125" style="684" customWidth="1"/>
    <col min="8708" max="8708" width="7.140625" style="684" customWidth="1"/>
    <col min="8709" max="8717" width="7.5703125" style="684" customWidth="1"/>
    <col min="8718" max="8960" width="10.85546875" style="684"/>
    <col min="8961" max="8961" width="5.85546875" style="684" customWidth="1"/>
    <col min="8962" max="8963" width="7.5703125" style="684" customWidth="1"/>
    <col min="8964" max="8964" width="7.140625" style="684" customWidth="1"/>
    <col min="8965" max="8973" width="7.5703125" style="684" customWidth="1"/>
    <col min="8974" max="9216" width="10.85546875" style="684"/>
    <col min="9217" max="9217" width="5.85546875" style="684" customWidth="1"/>
    <col min="9218" max="9219" width="7.5703125" style="684" customWidth="1"/>
    <col min="9220" max="9220" width="7.140625" style="684" customWidth="1"/>
    <col min="9221" max="9229" width="7.5703125" style="684" customWidth="1"/>
    <col min="9230" max="9472" width="10.85546875" style="684"/>
    <col min="9473" max="9473" width="5.85546875" style="684" customWidth="1"/>
    <col min="9474" max="9475" width="7.5703125" style="684" customWidth="1"/>
    <col min="9476" max="9476" width="7.140625" style="684" customWidth="1"/>
    <col min="9477" max="9485" width="7.5703125" style="684" customWidth="1"/>
    <col min="9486" max="9728" width="10.85546875" style="684"/>
    <col min="9729" max="9729" width="5.85546875" style="684" customWidth="1"/>
    <col min="9730" max="9731" width="7.5703125" style="684" customWidth="1"/>
    <col min="9732" max="9732" width="7.140625" style="684" customWidth="1"/>
    <col min="9733" max="9741" width="7.5703125" style="684" customWidth="1"/>
    <col min="9742" max="9984" width="10.85546875" style="684"/>
    <col min="9985" max="9985" width="5.85546875" style="684" customWidth="1"/>
    <col min="9986" max="9987" width="7.5703125" style="684" customWidth="1"/>
    <col min="9988" max="9988" width="7.140625" style="684" customWidth="1"/>
    <col min="9989" max="9997" width="7.5703125" style="684" customWidth="1"/>
    <col min="9998" max="10240" width="10.85546875" style="684"/>
    <col min="10241" max="10241" width="5.85546875" style="684" customWidth="1"/>
    <col min="10242" max="10243" width="7.5703125" style="684" customWidth="1"/>
    <col min="10244" max="10244" width="7.140625" style="684" customWidth="1"/>
    <col min="10245" max="10253" width="7.5703125" style="684" customWidth="1"/>
    <col min="10254" max="10496" width="10.85546875" style="684"/>
    <col min="10497" max="10497" width="5.85546875" style="684" customWidth="1"/>
    <col min="10498" max="10499" width="7.5703125" style="684" customWidth="1"/>
    <col min="10500" max="10500" width="7.140625" style="684" customWidth="1"/>
    <col min="10501" max="10509" width="7.5703125" style="684" customWidth="1"/>
    <col min="10510" max="10752" width="10.85546875" style="684"/>
    <col min="10753" max="10753" width="5.85546875" style="684" customWidth="1"/>
    <col min="10754" max="10755" width="7.5703125" style="684" customWidth="1"/>
    <col min="10756" max="10756" width="7.140625" style="684" customWidth="1"/>
    <col min="10757" max="10765" width="7.5703125" style="684" customWidth="1"/>
    <col min="10766" max="11008" width="10.85546875" style="684"/>
    <col min="11009" max="11009" width="5.85546875" style="684" customWidth="1"/>
    <col min="11010" max="11011" width="7.5703125" style="684" customWidth="1"/>
    <col min="11012" max="11012" width="7.140625" style="684" customWidth="1"/>
    <col min="11013" max="11021" width="7.5703125" style="684" customWidth="1"/>
    <col min="11022" max="11264" width="10.85546875" style="684"/>
    <col min="11265" max="11265" width="5.85546875" style="684" customWidth="1"/>
    <col min="11266" max="11267" width="7.5703125" style="684" customWidth="1"/>
    <col min="11268" max="11268" width="7.140625" style="684" customWidth="1"/>
    <col min="11269" max="11277" width="7.5703125" style="684" customWidth="1"/>
    <col min="11278" max="11520" width="10.85546875" style="684"/>
    <col min="11521" max="11521" width="5.85546875" style="684" customWidth="1"/>
    <col min="11522" max="11523" width="7.5703125" style="684" customWidth="1"/>
    <col min="11524" max="11524" width="7.140625" style="684" customWidth="1"/>
    <col min="11525" max="11533" width="7.5703125" style="684" customWidth="1"/>
    <col min="11534" max="11776" width="10.85546875" style="684"/>
    <col min="11777" max="11777" width="5.85546875" style="684" customWidth="1"/>
    <col min="11778" max="11779" width="7.5703125" style="684" customWidth="1"/>
    <col min="11780" max="11780" width="7.140625" style="684" customWidth="1"/>
    <col min="11781" max="11789" width="7.5703125" style="684" customWidth="1"/>
    <col min="11790" max="12032" width="10.85546875" style="684"/>
    <col min="12033" max="12033" width="5.85546875" style="684" customWidth="1"/>
    <col min="12034" max="12035" width="7.5703125" style="684" customWidth="1"/>
    <col min="12036" max="12036" width="7.140625" style="684" customWidth="1"/>
    <col min="12037" max="12045" width="7.5703125" style="684" customWidth="1"/>
    <col min="12046" max="12288" width="10.85546875" style="684"/>
    <col min="12289" max="12289" width="5.85546875" style="684" customWidth="1"/>
    <col min="12290" max="12291" width="7.5703125" style="684" customWidth="1"/>
    <col min="12292" max="12292" width="7.140625" style="684" customWidth="1"/>
    <col min="12293" max="12301" width="7.5703125" style="684" customWidth="1"/>
    <col min="12302" max="12544" width="10.85546875" style="684"/>
    <col min="12545" max="12545" width="5.85546875" style="684" customWidth="1"/>
    <col min="12546" max="12547" width="7.5703125" style="684" customWidth="1"/>
    <col min="12548" max="12548" width="7.140625" style="684" customWidth="1"/>
    <col min="12549" max="12557" width="7.5703125" style="684" customWidth="1"/>
    <col min="12558" max="12800" width="10.85546875" style="684"/>
    <col min="12801" max="12801" width="5.85546875" style="684" customWidth="1"/>
    <col min="12802" max="12803" width="7.5703125" style="684" customWidth="1"/>
    <col min="12804" max="12804" width="7.140625" style="684" customWidth="1"/>
    <col min="12805" max="12813" width="7.5703125" style="684" customWidth="1"/>
    <col min="12814" max="13056" width="10.85546875" style="684"/>
    <col min="13057" max="13057" width="5.85546875" style="684" customWidth="1"/>
    <col min="13058" max="13059" width="7.5703125" style="684" customWidth="1"/>
    <col min="13060" max="13060" width="7.140625" style="684" customWidth="1"/>
    <col min="13061" max="13069" width="7.5703125" style="684" customWidth="1"/>
    <col min="13070" max="13312" width="10.85546875" style="684"/>
    <col min="13313" max="13313" width="5.85546875" style="684" customWidth="1"/>
    <col min="13314" max="13315" width="7.5703125" style="684" customWidth="1"/>
    <col min="13316" max="13316" width="7.140625" style="684" customWidth="1"/>
    <col min="13317" max="13325" width="7.5703125" style="684" customWidth="1"/>
    <col min="13326" max="13568" width="10.85546875" style="684"/>
    <col min="13569" max="13569" width="5.85546875" style="684" customWidth="1"/>
    <col min="13570" max="13571" width="7.5703125" style="684" customWidth="1"/>
    <col min="13572" max="13572" width="7.140625" style="684" customWidth="1"/>
    <col min="13573" max="13581" width="7.5703125" style="684" customWidth="1"/>
    <col min="13582" max="13824" width="10.85546875" style="684"/>
    <col min="13825" max="13825" width="5.85546875" style="684" customWidth="1"/>
    <col min="13826" max="13827" width="7.5703125" style="684" customWidth="1"/>
    <col min="13828" max="13828" width="7.140625" style="684" customWidth="1"/>
    <col min="13829" max="13837" width="7.5703125" style="684" customWidth="1"/>
    <col min="13838" max="14080" width="10.85546875" style="684"/>
    <col min="14081" max="14081" width="5.85546875" style="684" customWidth="1"/>
    <col min="14082" max="14083" width="7.5703125" style="684" customWidth="1"/>
    <col min="14084" max="14084" width="7.140625" style="684" customWidth="1"/>
    <col min="14085" max="14093" width="7.5703125" style="684" customWidth="1"/>
    <col min="14094" max="14336" width="10.85546875" style="684"/>
    <col min="14337" max="14337" width="5.85546875" style="684" customWidth="1"/>
    <col min="14338" max="14339" width="7.5703125" style="684" customWidth="1"/>
    <col min="14340" max="14340" width="7.140625" style="684" customWidth="1"/>
    <col min="14341" max="14349" width="7.5703125" style="684" customWidth="1"/>
    <col min="14350" max="14592" width="10.85546875" style="684"/>
    <col min="14593" max="14593" width="5.85546875" style="684" customWidth="1"/>
    <col min="14594" max="14595" width="7.5703125" style="684" customWidth="1"/>
    <col min="14596" max="14596" width="7.140625" style="684" customWidth="1"/>
    <col min="14597" max="14605" width="7.5703125" style="684" customWidth="1"/>
    <col min="14606" max="14848" width="10.85546875" style="684"/>
    <col min="14849" max="14849" width="5.85546875" style="684" customWidth="1"/>
    <col min="14850" max="14851" width="7.5703125" style="684" customWidth="1"/>
    <col min="14852" max="14852" width="7.140625" style="684" customWidth="1"/>
    <col min="14853" max="14861" width="7.5703125" style="684" customWidth="1"/>
    <col min="14862" max="15104" width="10.85546875" style="684"/>
    <col min="15105" max="15105" width="5.85546875" style="684" customWidth="1"/>
    <col min="15106" max="15107" width="7.5703125" style="684" customWidth="1"/>
    <col min="15108" max="15108" width="7.140625" style="684" customWidth="1"/>
    <col min="15109" max="15117" width="7.5703125" style="684" customWidth="1"/>
    <col min="15118" max="15360" width="10.85546875" style="684"/>
    <col min="15361" max="15361" width="5.85546875" style="684" customWidth="1"/>
    <col min="15362" max="15363" width="7.5703125" style="684" customWidth="1"/>
    <col min="15364" max="15364" width="7.140625" style="684" customWidth="1"/>
    <col min="15365" max="15373" width="7.5703125" style="684" customWidth="1"/>
    <col min="15374" max="15616" width="10.85546875" style="684"/>
    <col min="15617" max="15617" width="5.85546875" style="684" customWidth="1"/>
    <col min="15618" max="15619" width="7.5703125" style="684" customWidth="1"/>
    <col min="15620" max="15620" width="7.140625" style="684" customWidth="1"/>
    <col min="15621" max="15629" width="7.5703125" style="684" customWidth="1"/>
    <col min="15630" max="15872" width="10.85546875" style="684"/>
    <col min="15873" max="15873" width="5.85546875" style="684" customWidth="1"/>
    <col min="15874" max="15875" width="7.5703125" style="684" customWidth="1"/>
    <col min="15876" max="15876" width="7.140625" style="684" customWidth="1"/>
    <col min="15877" max="15885" width="7.5703125" style="684" customWidth="1"/>
    <col min="15886" max="16128" width="10.85546875" style="684"/>
    <col min="16129" max="16129" width="5.85546875" style="684" customWidth="1"/>
    <col min="16130" max="16131" width="7.5703125" style="684" customWidth="1"/>
    <col min="16132" max="16132" width="7.140625" style="684" customWidth="1"/>
    <col min="16133" max="16141" width="7.5703125" style="684" customWidth="1"/>
    <col min="16142" max="16384" width="10.85546875" style="684"/>
  </cols>
  <sheetData>
    <row r="1" spans="1:18" s="687" customFormat="1" ht="18">
      <c r="A1" s="621" t="s">
        <v>459</v>
      </c>
      <c r="B1" s="903"/>
      <c r="C1" s="903"/>
      <c r="D1" s="903"/>
      <c r="E1" s="903"/>
      <c r="F1" s="903"/>
      <c r="G1" s="903"/>
      <c r="H1" s="903"/>
      <c r="I1" s="903"/>
      <c r="J1" s="903"/>
      <c r="K1" s="903"/>
      <c r="L1" s="628"/>
    </row>
    <row r="2" spans="1:18" ht="15.75">
      <c r="A2" s="628" t="s">
        <v>679</v>
      </c>
      <c r="B2" s="623"/>
      <c r="C2" s="623"/>
      <c r="D2" s="623"/>
      <c r="E2" s="623"/>
      <c r="F2" s="623"/>
      <c r="G2" s="623"/>
      <c r="H2" s="623"/>
      <c r="I2" s="623"/>
      <c r="J2" s="623"/>
      <c r="K2" s="623"/>
      <c r="L2" s="624"/>
    </row>
    <row r="3" spans="1:18">
      <c r="A3" s="631">
        <v>2015</v>
      </c>
      <c r="B3" s="1880" t="s">
        <v>680</v>
      </c>
      <c r="C3" s="1881"/>
      <c r="D3" s="1897"/>
      <c r="E3" s="1881" t="s">
        <v>681</v>
      </c>
      <c r="F3" s="1881"/>
      <c r="G3" s="1881"/>
      <c r="H3" s="1881"/>
      <c r="I3" s="1881"/>
      <c r="J3" s="1881"/>
      <c r="K3" s="1881"/>
      <c r="L3" s="1881"/>
      <c r="M3" s="1881"/>
    </row>
    <row r="4" spans="1:18" ht="11.45" customHeight="1">
      <c r="A4" s="632"/>
      <c r="B4" s="688" t="s">
        <v>682</v>
      </c>
      <c r="C4" s="688" t="s">
        <v>683</v>
      </c>
      <c r="D4" s="632" t="s">
        <v>684</v>
      </c>
      <c r="E4" s="633" t="s">
        <v>33</v>
      </c>
      <c r="F4" s="633" t="s">
        <v>685</v>
      </c>
      <c r="G4" s="633" t="s">
        <v>686</v>
      </c>
      <c r="H4" s="633" t="s">
        <v>626</v>
      </c>
      <c r="I4" s="633" t="s">
        <v>687</v>
      </c>
      <c r="J4" s="633" t="s">
        <v>685</v>
      </c>
      <c r="K4" s="633" t="s">
        <v>686</v>
      </c>
      <c r="L4" s="633" t="s">
        <v>626</v>
      </c>
      <c r="M4" s="633" t="s">
        <v>687</v>
      </c>
    </row>
    <row r="5" spans="1:18" ht="11.45" customHeight="1">
      <c r="A5" s="635" t="s">
        <v>428</v>
      </c>
      <c r="B5" s="638" t="s">
        <v>676</v>
      </c>
      <c r="C5" s="638" t="s">
        <v>676</v>
      </c>
      <c r="D5" s="635" t="s">
        <v>688</v>
      </c>
      <c r="E5" s="905" t="s">
        <v>171</v>
      </c>
      <c r="F5" s="905" t="s">
        <v>171</v>
      </c>
      <c r="G5" s="905" t="s">
        <v>171</v>
      </c>
      <c r="H5" s="905" t="s">
        <v>171</v>
      </c>
      <c r="I5" s="905" t="s">
        <v>171</v>
      </c>
      <c r="J5" s="905" t="s">
        <v>689</v>
      </c>
      <c r="K5" s="905" t="s">
        <v>689</v>
      </c>
      <c r="L5" s="905" t="s">
        <v>689</v>
      </c>
      <c r="M5" s="905" t="s">
        <v>689</v>
      </c>
    </row>
    <row r="6" spans="1:18" ht="6" customHeight="1">
      <c r="A6" s="906"/>
      <c r="B6" s="906"/>
      <c r="C6" s="906"/>
      <c r="D6" s="906"/>
      <c r="E6" s="906"/>
      <c r="F6" s="906"/>
      <c r="G6" s="906"/>
      <c r="H6" s="907"/>
      <c r="I6" s="907"/>
      <c r="J6" s="907"/>
      <c r="K6" s="907"/>
      <c r="L6" s="907"/>
      <c r="M6" s="908"/>
    </row>
    <row r="7" spans="1:18" ht="11.45" customHeight="1">
      <c r="A7" s="641">
        <v>42007</v>
      </c>
      <c r="B7" s="746">
        <v>247.4</v>
      </c>
      <c r="C7" s="746">
        <v>237.79</v>
      </c>
      <c r="D7" s="746">
        <f>B7-C7</f>
        <v>9.6100000000000136</v>
      </c>
      <c r="E7" s="909">
        <f>SUM(F7:I7)</f>
        <v>539.18999999999994</v>
      </c>
      <c r="F7" s="909">
        <v>263.94</v>
      </c>
      <c r="G7" s="909">
        <v>132.31</v>
      </c>
      <c r="H7" s="909">
        <v>44.16</v>
      </c>
      <c r="I7" s="910">
        <v>98.78</v>
      </c>
      <c r="J7" s="911">
        <f>F7/$E7</f>
        <v>0.48951204584654767</v>
      </c>
      <c r="K7" s="911">
        <f>G7/$E7</f>
        <v>0.24538659841614277</v>
      </c>
      <c r="L7" s="911">
        <f>H7/$E7</f>
        <v>8.190062872085907E-2</v>
      </c>
      <c r="M7" s="912">
        <f>I7/$E7</f>
        <v>0.18320072701645063</v>
      </c>
    </row>
    <row r="8" spans="1:18" ht="11.45" customHeight="1">
      <c r="A8" s="641">
        <v>42014</v>
      </c>
      <c r="B8" s="751">
        <v>252.76</v>
      </c>
      <c r="C8" s="761">
        <v>243.23</v>
      </c>
      <c r="D8" s="761">
        <f t="shared" ref="D8:D59" si="0">B8-C8</f>
        <v>9.5300000000000011</v>
      </c>
      <c r="E8" s="913">
        <f t="shared" ref="E8:E59" si="1">SUM(F8:I8)</f>
        <v>872.87999999999988</v>
      </c>
      <c r="F8" s="913">
        <v>473.53</v>
      </c>
      <c r="G8" s="913">
        <v>182.32</v>
      </c>
      <c r="H8" s="914">
        <v>42.3</v>
      </c>
      <c r="I8" s="915">
        <v>174.73</v>
      </c>
      <c r="J8" s="916">
        <f t="shared" ref="J8:M59" si="2">F8/$E8</f>
        <v>0.54249152231692788</v>
      </c>
      <c r="K8" s="916">
        <f t="shared" si="2"/>
        <v>0.2088717807716983</v>
      </c>
      <c r="L8" s="916">
        <f t="shared" si="2"/>
        <v>4.8460269452845754E-2</v>
      </c>
      <c r="M8" s="917">
        <f t="shared" si="2"/>
        <v>0.20017642745852809</v>
      </c>
      <c r="Q8" s="918"/>
      <c r="R8" s="918"/>
    </row>
    <row r="9" spans="1:18" ht="11.45" customHeight="1">
      <c r="A9" s="641">
        <v>42021</v>
      </c>
      <c r="B9" s="751">
        <v>261.51</v>
      </c>
      <c r="C9" s="761">
        <v>252.13</v>
      </c>
      <c r="D9" s="761">
        <f t="shared" si="0"/>
        <v>9.3799999999999955</v>
      </c>
      <c r="E9" s="913">
        <f t="shared" si="1"/>
        <v>677.63000000000011</v>
      </c>
      <c r="F9" s="913">
        <v>338.37</v>
      </c>
      <c r="G9" s="913">
        <v>146.58000000000001</v>
      </c>
      <c r="H9" s="914">
        <v>49.62</v>
      </c>
      <c r="I9" s="915">
        <v>143.06</v>
      </c>
      <c r="J9" s="916">
        <f t="shared" si="2"/>
        <v>0.49934329944069766</v>
      </c>
      <c r="K9" s="916">
        <f t="shared" si="2"/>
        <v>0.21631273703938725</v>
      </c>
      <c r="L9" s="916">
        <f t="shared" si="2"/>
        <v>7.3225801691188391E-2</v>
      </c>
      <c r="M9" s="917">
        <f t="shared" si="2"/>
        <v>0.21111816182872656</v>
      </c>
      <c r="Q9" s="918"/>
      <c r="R9" s="918"/>
    </row>
    <row r="10" spans="1:18" ht="11.45" customHeight="1">
      <c r="A10" s="641">
        <v>42028</v>
      </c>
      <c r="B10" s="757">
        <v>256.85000000000002</v>
      </c>
      <c r="C10" s="757">
        <v>248.64</v>
      </c>
      <c r="D10" s="757">
        <f t="shared" si="0"/>
        <v>8.2100000000000364</v>
      </c>
      <c r="E10" s="919">
        <f>SUM(F10:I10)</f>
        <v>736.2</v>
      </c>
      <c r="F10" s="919">
        <v>385.12</v>
      </c>
      <c r="G10" s="919">
        <v>183.82</v>
      </c>
      <c r="H10" s="919">
        <v>59.95</v>
      </c>
      <c r="I10" s="920">
        <v>107.31</v>
      </c>
      <c r="J10" s="921">
        <f t="shared" si="2"/>
        <v>0.52311871773974461</v>
      </c>
      <c r="K10" s="921">
        <f t="shared" si="2"/>
        <v>0.24968758489540882</v>
      </c>
      <c r="L10" s="921">
        <f t="shared" si="2"/>
        <v>8.1431676174952464E-2</v>
      </c>
      <c r="M10" s="922">
        <f t="shared" si="2"/>
        <v>0.14576202118989404</v>
      </c>
      <c r="Q10" s="918"/>
      <c r="R10" s="918"/>
    </row>
    <row r="11" spans="1:18" ht="11.45" customHeight="1">
      <c r="A11" s="641">
        <v>42035</v>
      </c>
      <c r="B11" s="761">
        <v>246.69</v>
      </c>
      <c r="C11" s="761">
        <v>239.89</v>
      </c>
      <c r="D11" s="761">
        <f t="shared" si="0"/>
        <v>6.8000000000000114</v>
      </c>
      <c r="E11" s="914">
        <f t="shared" si="1"/>
        <v>875.7</v>
      </c>
      <c r="F11" s="914">
        <v>457.44</v>
      </c>
      <c r="G11" s="914">
        <v>187.18</v>
      </c>
      <c r="H11" s="914">
        <v>105.38</v>
      </c>
      <c r="I11" s="915">
        <v>125.7</v>
      </c>
      <c r="J11" s="916">
        <f t="shared" si="2"/>
        <v>0.52237067488866051</v>
      </c>
      <c r="K11" s="916">
        <f t="shared" si="2"/>
        <v>0.21374900079936052</v>
      </c>
      <c r="L11" s="916">
        <f t="shared" si="2"/>
        <v>0.12033801530204406</v>
      </c>
      <c r="M11" s="917">
        <f t="shared" si="2"/>
        <v>0.14354230900993489</v>
      </c>
      <c r="Q11" s="918"/>
      <c r="R11" s="918"/>
    </row>
    <row r="12" spans="1:18" ht="11.45" customHeight="1">
      <c r="A12" s="641">
        <v>42042</v>
      </c>
      <c r="B12" s="751">
        <v>241.75</v>
      </c>
      <c r="C12" s="761">
        <v>235.1</v>
      </c>
      <c r="D12" s="761">
        <f t="shared" si="0"/>
        <v>6.6500000000000057</v>
      </c>
      <c r="E12" s="913">
        <f t="shared" si="1"/>
        <v>820.10000000000014</v>
      </c>
      <c r="F12" s="913">
        <v>403.85</v>
      </c>
      <c r="G12" s="913">
        <v>159.47</v>
      </c>
      <c r="H12" s="914">
        <v>95.96</v>
      </c>
      <c r="I12" s="915">
        <v>160.82</v>
      </c>
      <c r="J12" s="916">
        <f t="shared" si="2"/>
        <v>0.49243994634800631</v>
      </c>
      <c r="K12" s="916">
        <f t="shared" si="2"/>
        <v>0.19445189611023042</v>
      </c>
      <c r="L12" s="916">
        <f t="shared" si="2"/>
        <v>0.1170101207169857</v>
      </c>
      <c r="M12" s="917">
        <f t="shared" si="2"/>
        <v>0.19609803682477742</v>
      </c>
      <c r="Q12" s="918"/>
      <c r="R12" s="918"/>
    </row>
    <row r="13" spans="1:18" ht="11.45" customHeight="1">
      <c r="A13" s="641">
        <v>42049</v>
      </c>
      <c r="B13" s="751">
        <v>238.69</v>
      </c>
      <c r="C13" s="761">
        <v>234.27</v>
      </c>
      <c r="D13" s="761">
        <f t="shared" si="0"/>
        <v>4.4199999999999875</v>
      </c>
      <c r="E13" s="913">
        <f t="shared" si="1"/>
        <v>815.09</v>
      </c>
      <c r="F13" s="913">
        <v>388.79</v>
      </c>
      <c r="G13" s="913">
        <v>123.18</v>
      </c>
      <c r="H13" s="914">
        <v>119.1</v>
      </c>
      <c r="I13" s="915">
        <v>184.02</v>
      </c>
      <c r="J13" s="916">
        <f t="shared" si="2"/>
        <v>0.476990271013017</v>
      </c>
      <c r="K13" s="916">
        <f t="shared" si="2"/>
        <v>0.15112441570869475</v>
      </c>
      <c r="L13" s="916">
        <f t="shared" si="2"/>
        <v>0.14611883350304872</v>
      </c>
      <c r="M13" s="917">
        <f t="shared" si="2"/>
        <v>0.22576647977523956</v>
      </c>
      <c r="Q13" s="918"/>
      <c r="R13" s="918"/>
    </row>
    <row r="14" spans="1:18" ht="11.45" customHeight="1">
      <c r="A14" s="641">
        <v>42056</v>
      </c>
      <c r="B14" s="757">
        <v>239.47</v>
      </c>
      <c r="C14" s="757">
        <v>235.32</v>
      </c>
      <c r="D14" s="757">
        <f t="shared" si="0"/>
        <v>4.1500000000000057</v>
      </c>
      <c r="E14" s="919">
        <f t="shared" si="1"/>
        <v>792.16000000000008</v>
      </c>
      <c r="F14" s="919">
        <v>431.95</v>
      </c>
      <c r="G14" s="919">
        <v>135.41</v>
      </c>
      <c r="H14" s="919">
        <v>107.48</v>
      </c>
      <c r="I14" s="920">
        <v>117.32</v>
      </c>
      <c r="J14" s="921">
        <f t="shared" si="2"/>
        <v>0.54528125631185609</v>
      </c>
      <c r="K14" s="921">
        <f t="shared" si="2"/>
        <v>0.17093768935568571</v>
      </c>
      <c r="L14" s="921">
        <f t="shared" si="2"/>
        <v>0.13567966067461118</v>
      </c>
      <c r="M14" s="922">
        <f t="shared" si="2"/>
        <v>0.14810139365784689</v>
      </c>
      <c r="Q14" s="918"/>
      <c r="R14" s="918"/>
    </row>
    <row r="15" spans="1:18" ht="11.45" customHeight="1">
      <c r="A15" s="641">
        <v>42063</v>
      </c>
      <c r="B15" s="761">
        <v>245.28</v>
      </c>
      <c r="C15" s="761">
        <v>243.49</v>
      </c>
      <c r="D15" s="761">
        <f t="shared" si="0"/>
        <v>1.789999999999992</v>
      </c>
      <c r="E15" s="914">
        <f t="shared" si="1"/>
        <v>590.53</v>
      </c>
      <c r="F15" s="914">
        <v>310.92</v>
      </c>
      <c r="G15" s="914">
        <v>116.13</v>
      </c>
      <c r="H15" s="914">
        <v>55.06</v>
      </c>
      <c r="I15" s="915">
        <v>108.42</v>
      </c>
      <c r="J15" s="916">
        <f t="shared" si="2"/>
        <v>0.52651008416168532</v>
      </c>
      <c r="K15" s="916">
        <f t="shared" si="2"/>
        <v>0.19665385331820567</v>
      </c>
      <c r="L15" s="916">
        <f t="shared" si="2"/>
        <v>9.3238277479552281E-2</v>
      </c>
      <c r="M15" s="917">
        <f t="shared" si="2"/>
        <v>0.18359778504055679</v>
      </c>
      <c r="Q15" s="918"/>
      <c r="R15" s="918"/>
    </row>
    <row r="16" spans="1:18" ht="11.45" customHeight="1">
      <c r="A16" s="641">
        <v>42070</v>
      </c>
      <c r="B16" s="751">
        <v>248.91</v>
      </c>
      <c r="C16" s="761">
        <v>245.79</v>
      </c>
      <c r="D16" s="761">
        <f t="shared" si="0"/>
        <v>3.1200000000000045</v>
      </c>
      <c r="E16" s="913">
        <f t="shared" si="1"/>
        <v>614.52</v>
      </c>
      <c r="F16" s="913">
        <v>336.14</v>
      </c>
      <c r="G16" s="913">
        <v>106.05</v>
      </c>
      <c r="H16" s="914">
        <v>62.54</v>
      </c>
      <c r="I16" s="915">
        <v>109.79</v>
      </c>
      <c r="J16" s="916">
        <f t="shared" si="2"/>
        <v>0.54699602942133696</v>
      </c>
      <c r="K16" s="916">
        <f t="shared" si="2"/>
        <v>0.17257371607107988</v>
      </c>
      <c r="L16" s="916">
        <f t="shared" si="2"/>
        <v>0.10177048753498666</v>
      </c>
      <c r="M16" s="917">
        <f t="shared" si="2"/>
        <v>0.1786597669725965</v>
      </c>
      <c r="Q16" s="918"/>
      <c r="R16" s="918"/>
    </row>
    <row r="17" spans="1:18" ht="11.45" customHeight="1">
      <c r="A17" s="641">
        <v>42077</v>
      </c>
      <c r="B17" s="751">
        <v>246.59</v>
      </c>
      <c r="C17" s="761">
        <v>245.12</v>
      </c>
      <c r="D17" s="761">
        <f t="shared" si="0"/>
        <v>1.4699999999999989</v>
      </c>
      <c r="E17" s="913">
        <f t="shared" si="1"/>
        <v>703.07</v>
      </c>
      <c r="F17" s="913">
        <v>393.47</v>
      </c>
      <c r="G17" s="913">
        <v>108.69</v>
      </c>
      <c r="H17" s="914">
        <v>73.75</v>
      </c>
      <c r="I17" s="915">
        <v>127.16</v>
      </c>
      <c r="J17" s="916">
        <f t="shared" si="2"/>
        <v>0.55964555449670728</v>
      </c>
      <c r="K17" s="916">
        <f t="shared" si="2"/>
        <v>0.154593425974654</v>
      </c>
      <c r="L17" s="916">
        <f t="shared" si="2"/>
        <v>0.10489709417269973</v>
      </c>
      <c r="M17" s="917">
        <f t="shared" si="2"/>
        <v>0.18086392535593893</v>
      </c>
      <c r="Q17" s="918"/>
      <c r="R17" s="918"/>
    </row>
    <row r="18" spans="1:18" ht="11.45" customHeight="1">
      <c r="A18" s="641">
        <v>42084</v>
      </c>
      <c r="B18" s="757">
        <v>246.04</v>
      </c>
      <c r="C18" s="757">
        <v>244.48</v>
      </c>
      <c r="D18" s="757">
        <f t="shared" si="0"/>
        <v>1.5600000000000023</v>
      </c>
      <c r="E18" s="919">
        <f t="shared" si="1"/>
        <v>745.56</v>
      </c>
      <c r="F18" s="919">
        <v>401.48</v>
      </c>
      <c r="G18" s="919">
        <v>128.32</v>
      </c>
      <c r="H18" s="919">
        <v>61.52</v>
      </c>
      <c r="I18" s="920">
        <v>154.24</v>
      </c>
      <c r="J18" s="921">
        <f t="shared" si="2"/>
        <v>0.53849455442888572</v>
      </c>
      <c r="K18" s="921">
        <f t="shared" si="2"/>
        <v>0.17211223778099685</v>
      </c>
      <c r="L18" s="921">
        <f t="shared" si="2"/>
        <v>8.2515156392510336E-2</v>
      </c>
      <c r="M18" s="922">
        <f t="shared" si="2"/>
        <v>0.2068780513976072</v>
      </c>
      <c r="Q18" s="918"/>
      <c r="R18" s="918"/>
    </row>
    <row r="19" spans="1:18" ht="11.45" customHeight="1">
      <c r="A19" s="641">
        <v>42091</v>
      </c>
      <c r="B19" s="761">
        <v>248.92</v>
      </c>
      <c r="C19" s="761">
        <v>245.76</v>
      </c>
      <c r="D19" s="761">
        <f t="shared" si="0"/>
        <v>3.1599999999999966</v>
      </c>
      <c r="E19" s="914">
        <f t="shared" si="1"/>
        <v>630.93000000000006</v>
      </c>
      <c r="F19" s="914">
        <v>306.32</v>
      </c>
      <c r="G19" s="914">
        <v>116.23</v>
      </c>
      <c r="H19" s="909">
        <v>95.45</v>
      </c>
      <c r="I19" s="915">
        <v>112.93</v>
      </c>
      <c r="J19" s="911">
        <f t="shared" si="2"/>
        <v>0.48550552359215754</v>
      </c>
      <c r="K19" s="911">
        <f t="shared" si="2"/>
        <v>0.18422011950612588</v>
      </c>
      <c r="L19" s="911">
        <f t="shared" si="2"/>
        <v>0.15128461160509088</v>
      </c>
      <c r="M19" s="912">
        <f t="shared" si="2"/>
        <v>0.17898974529662562</v>
      </c>
      <c r="Q19" s="918"/>
      <c r="R19" s="918"/>
    </row>
    <row r="20" spans="1:18" ht="11.45" customHeight="1">
      <c r="A20" s="641">
        <v>42098</v>
      </c>
      <c r="B20" s="751">
        <v>254.55</v>
      </c>
      <c r="C20" s="761">
        <v>249.24</v>
      </c>
      <c r="D20" s="761">
        <f t="shared" si="0"/>
        <v>5.3100000000000023</v>
      </c>
      <c r="E20" s="923">
        <f t="shared" si="1"/>
        <v>600.87000000000012</v>
      </c>
      <c r="F20" s="923">
        <v>335.36</v>
      </c>
      <c r="G20" s="923">
        <v>111.47</v>
      </c>
      <c r="H20" s="924">
        <v>36.6</v>
      </c>
      <c r="I20" s="925">
        <v>117.44</v>
      </c>
      <c r="J20" s="926">
        <f t="shared" si="2"/>
        <v>0.55812405345582228</v>
      </c>
      <c r="K20" s="926">
        <f t="shared" si="2"/>
        <v>0.18551433754389465</v>
      </c>
      <c r="L20" s="926">
        <f t="shared" si="2"/>
        <v>6.0911678066803122E-2</v>
      </c>
      <c r="M20" s="927">
        <f t="shared" si="2"/>
        <v>0.19544993093347973</v>
      </c>
      <c r="Q20" s="918"/>
      <c r="R20" s="918"/>
    </row>
    <row r="21" spans="1:18" ht="11.45" customHeight="1">
      <c r="A21" s="641">
        <v>42105</v>
      </c>
      <c r="B21" s="751">
        <v>257.5</v>
      </c>
      <c r="C21" s="761">
        <v>251.24</v>
      </c>
      <c r="D21" s="761">
        <f t="shared" si="0"/>
        <v>6.2599999999999909</v>
      </c>
      <c r="E21" s="923">
        <f t="shared" si="1"/>
        <v>633.5200000000001</v>
      </c>
      <c r="F21" s="923">
        <v>341.04</v>
      </c>
      <c r="G21" s="923">
        <v>122.15</v>
      </c>
      <c r="H21" s="924">
        <v>59.36</v>
      </c>
      <c r="I21" s="925">
        <v>110.97</v>
      </c>
      <c r="J21" s="926">
        <f t="shared" si="2"/>
        <v>0.53832554615481742</v>
      </c>
      <c r="K21" s="926">
        <f t="shared" si="2"/>
        <v>0.19281159237277432</v>
      </c>
      <c r="L21" s="926">
        <f t="shared" si="2"/>
        <v>9.3698699330723556E-2</v>
      </c>
      <c r="M21" s="927">
        <f t="shared" si="2"/>
        <v>0.17516416214168454</v>
      </c>
      <c r="Q21" s="918"/>
      <c r="R21" s="918"/>
    </row>
    <row r="22" spans="1:18" ht="11.45" customHeight="1">
      <c r="A22" s="641">
        <v>42112</v>
      </c>
      <c r="B22" s="757">
        <v>259.02</v>
      </c>
      <c r="C22" s="757">
        <v>250.35</v>
      </c>
      <c r="D22" s="757">
        <f t="shared" si="0"/>
        <v>8.6699999999999875</v>
      </c>
      <c r="E22" s="924">
        <f t="shared" si="1"/>
        <v>670.3900000000001</v>
      </c>
      <c r="F22" s="924">
        <v>355.18</v>
      </c>
      <c r="G22" s="924">
        <v>124.57</v>
      </c>
      <c r="H22" s="924">
        <v>58.71</v>
      </c>
      <c r="I22" s="925">
        <v>131.93</v>
      </c>
      <c r="J22" s="926">
        <f t="shared" si="2"/>
        <v>0.52981100553409199</v>
      </c>
      <c r="K22" s="926">
        <f t="shared" si="2"/>
        <v>0.1858172108772505</v>
      </c>
      <c r="L22" s="926">
        <f t="shared" si="2"/>
        <v>8.7575888661823698E-2</v>
      </c>
      <c r="M22" s="927">
        <f t="shared" si="2"/>
        <v>0.19679589492683361</v>
      </c>
      <c r="Q22" s="918"/>
      <c r="R22" s="918"/>
    </row>
    <row r="23" spans="1:18" ht="11.45" customHeight="1">
      <c r="A23" s="641">
        <v>42119</v>
      </c>
      <c r="B23" s="761">
        <v>259.2</v>
      </c>
      <c r="C23" s="761">
        <v>249.99</v>
      </c>
      <c r="D23" s="761">
        <f t="shared" si="0"/>
        <v>9.2099999999999795</v>
      </c>
      <c r="E23" s="928">
        <f t="shared" si="1"/>
        <v>687.49</v>
      </c>
      <c r="F23" s="928">
        <v>375.32</v>
      </c>
      <c r="G23" s="928">
        <v>164.18</v>
      </c>
      <c r="H23" s="928">
        <v>44.41</v>
      </c>
      <c r="I23" s="929">
        <v>103.58</v>
      </c>
      <c r="J23" s="930">
        <f t="shared" si="2"/>
        <v>0.54592794077004758</v>
      </c>
      <c r="K23" s="930">
        <f t="shared" si="2"/>
        <v>0.23881074633812857</v>
      </c>
      <c r="L23" s="930">
        <f t="shared" si="2"/>
        <v>6.4597303233501574E-2</v>
      </c>
      <c r="M23" s="931">
        <f t="shared" si="2"/>
        <v>0.1506640096583223</v>
      </c>
      <c r="Q23" s="918"/>
      <c r="R23" s="918"/>
    </row>
    <row r="24" spans="1:18" ht="11.45" customHeight="1">
      <c r="A24" s="641">
        <v>42126</v>
      </c>
      <c r="B24" s="751">
        <v>256.94</v>
      </c>
      <c r="C24" s="761">
        <v>245.86</v>
      </c>
      <c r="D24" s="761">
        <f t="shared" si="0"/>
        <v>11.079999999999984</v>
      </c>
      <c r="E24" s="924">
        <f t="shared" si="1"/>
        <v>841.54</v>
      </c>
      <c r="F24" s="924">
        <v>430.6</v>
      </c>
      <c r="G24" s="924">
        <v>178.26</v>
      </c>
      <c r="H24" s="924">
        <v>91.75</v>
      </c>
      <c r="I24" s="925">
        <v>140.93</v>
      </c>
      <c r="J24" s="926">
        <f t="shared" si="2"/>
        <v>0.51168096584832579</v>
      </c>
      <c r="K24" s="926">
        <f t="shared" si="2"/>
        <v>0.21182593816099057</v>
      </c>
      <c r="L24" s="926">
        <f t="shared" si="2"/>
        <v>0.10902630890985575</v>
      </c>
      <c r="M24" s="927">
        <f t="shared" si="2"/>
        <v>0.16746678708082802</v>
      </c>
      <c r="Q24" s="918"/>
      <c r="R24" s="918"/>
    </row>
    <row r="25" spans="1:18" ht="11.45" customHeight="1">
      <c r="A25" s="641">
        <v>42133</v>
      </c>
      <c r="B25" s="751">
        <v>256.61</v>
      </c>
      <c r="C25" s="761">
        <v>244.89</v>
      </c>
      <c r="D25" s="761">
        <f t="shared" si="0"/>
        <v>11.720000000000027</v>
      </c>
      <c r="E25" s="923">
        <f t="shared" si="1"/>
        <v>828.49</v>
      </c>
      <c r="F25" s="923">
        <v>407.5</v>
      </c>
      <c r="G25" s="923">
        <v>191.15</v>
      </c>
      <c r="H25" s="924">
        <v>76.22</v>
      </c>
      <c r="I25" s="925">
        <v>153.62</v>
      </c>
      <c r="J25" s="926">
        <f t="shared" si="2"/>
        <v>0.49185868266364108</v>
      </c>
      <c r="K25" s="926">
        <f t="shared" si="2"/>
        <v>0.23072095016234354</v>
      </c>
      <c r="L25" s="926">
        <f t="shared" si="2"/>
        <v>9.1998696423614038E-2</v>
      </c>
      <c r="M25" s="927">
        <f t="shared" si="2"/>
        <v>0.18542167075040134</v>
      </c>
      <c r="Q25" s="918"/>
      <c r="R25" s="918"/>
    </row>
    <row r="26" spans="1:18" ht="11.45" customHeight="1">
      <c r="A26" s="641">
        <v>42140</v>
      </c>
      <c r="B26" s="757">
        <v>262.07</v>
      </c>
      <c r="C26" s="757">
        <v>249.47</v>
      </c>
      <c r="D26" s="757">
        <f t="shared" si="0"/>
        <v>12.599999999999994</v>
      </c>
      <c r="E26" s="924">
        <f t="shared" si="1"/>
        <v>692.74</v>
      </c>
      <c r="F26" s="924">
        <v>370.36</v>
      </c>
      <c r="G26" s="924">
        <v>160.25</v>
      </c>
      <c r="H26" s="924">
        <v>39.99</v>
      </c>
      <c r="I26" s="925">
        <v>122.14</v>
      </c>
      <c r="J26" s="926">
        <f t="shared" si="2"/>
        <v>0.53463059733810669</v>
      </c>
      <c r="K26" s="926">
        <f t="shared" si="2"/>
        <v>0.23132777088084996</v>
      </c>
      <c r="L26" s="926">
        <f t="shared" si="2"/>
        <v>5.7727285850391205E-2</v>
      </c>
      <c r="M26" s="927">
        <f t="shared" si="2"/>
        <v>0.17631434593065218</v>
      </c>
      <c r="Q26" s="918"/>
      <c r="R26" s="918"/>
    </row>
    <row r="27" spans="1:18" ht="11.45" customHeight="1">
      <c r="A27" s="641">
        <v>42147</v>
      </c>
      <c r="B27" s="761">
        <v>263.19</v>
      </c>
      <c r="C27" s="761">
        <v>249.89</v>
      </c>
      <c r="D27" s="761">
        <f t="shared" si="0"/>
        <v>13.300000000000011</v>
      </c>
      <c r="E27" s="928">
        <f t="shared" si="1"/>
        <v>647.45000000000005</v>
      </c>
      <c r="F27" s="928">
        <v>278.94</v>
      </c>
      <c r="G27" s="928">
        <v>181.93</v>
      </c>
      <c r="H27" s="928">
        <v>57.81</v>
      </c>
      <c r="I27" s="929">
        <v>128.77000000000001</v>
      </c>
      <c r="J27" s="930">
        <f t="shared" si="2"/>
        <v>0.43082863541586219</v>
      </c>
      <c r="K27" s="930">
        <f t="shared" si="2"/>
        <v>0.28099467140319717</v>
      </c>
      <c r="L27" s="930">
        <f t="shared" si="2"/>
        <v>8.9288748165881532E-2</v>
      </c>
      <c r="M27" s="931">
        <f t="shared" si="2"/>
        <v>0.19888794501505908</v>
      </c>
      <c r="Q27" s="918"/>
      <c r="R27" s="918"/>
    </row>
    <row r="28" spans="1:18" ht="11.45" customHeight="1">
      <c r="A28" s="641">
        <v>42154</v>
      </c>
      <c r="B28" s="751">
        <v>259.11</v>
      </c>
      <c r="C28" s="761">
        <v>247.41</v>
      </c>
      <c r="D28" s="761">
        <f t="shared" si="0"/>
        <v>11.700000000000017</v>
      </c>
      <c r="E28" s="924">
        <f t="shared" si="1"/>
        <v>619.35000000000014</v>
      </c>
      <c r="F28" s="924">
        <v>303.18</v>
      </c>
      <c r="G28" s="924">
        <v>158.27000000000001</v>
      </c>
      <c r="H28" s="924">
        <v>69.47</v>
      </c>
      <c r="I28" s="925">
        <v>88.43</v>
      </c>
      <c r="J28" s="926">
        <f t="shared" si="2"/>
        <v>0.4895131993218696</v>
      </c>
      <c r="K28" s="926">
        <f t="shared" si="2"/>
        <v>0.25554210058932747</v>
      </c>
      <c r="L28" s="926">
        <f t="shared" si="2"/>
        <v>0.11216598046338901</v>
      </c>
      <c r="M28" s="927">
        <f t="shared" si="2"/>
        <v>0.14277871962541372</v>
      </c>
      <c r="Q28" s="918"/>
      <c r="R28" s="918"/>
    </row>
    <row r="29" spans="1:18" ht="11.45" customHeight="1">
      <c r="A29" s="641">
        <v>42161</v>
      </c>
      <c r="B29" s="751">
        <v>249.66</v>
      </c>
      <c r="C29" s="761">
        <v>240.77</v>
      </c>
      <c r="D29" s="761">
        <f t="shared" si="0"/>
        <v>8.8899999999999864</v>
      </c>
      <c r="E29" s="923">
        <f t="shared" si="1"/>
        <v>903.21999999999991</v>
      </c>
      <c r="F29" s="923">
        <v>437.36</v>
      </c>
      <c r="G29" s="923">
        <v>234.17</v>
      </c>
      <c r="H29" s="924">
        <v>91.15</v>
      </c>
      <c r="I29" s="925">
        <v>140.54</v>
      </c>
      <c r="J29" s="926">
        <f t="shared" si="2"/>
        <v>0.48422311286286845</v>
      </c>
      <c r="K29" s="926">
        <f t="shared" si="2"/>
        <v>0.25926130953698989</v>
      </c>
      <c r="L29" s="926">
        <f t="shared" si="2"/>
        <v>0.10091672017891545</v>
      </c>
      <c r="M29" s="927">
        <f t="shared" si="2"/>
        <v>0.15559885742122628</v>
      </c>
      <c r="Q29" s="918"/>
      <c r="R29" s="918"/>
    </row>
    <row r="30" spans="1:18" ht="11.45" customHeight="1">
      <c r="A30" s="641">
        <v>42168</v>
      </c>
      <c r="B30" s="757">
        <v>246.38</v>
      </c>
      <c r="C30" s="757">
        <v>239.77</v>
      </c>
      <c r="D30" s="757">
        <f t="shared" si="0"/>
        <v>6.6099999999999852</v>
      </c>
      <c r="E30" s="924">
        <f t="shared" si="1"/>
        <v>703.06</v>
      </c>
      <c r="F30" s="924">
        <v>326.44</v>
      </c>
      <c r="G30" s="924">
        <v>126.12</v>
      </c>
      <c r="H30" s="924">
        <v>101.6</v>
      </c>
      <c r="I30" s="925">
        <v>148.9</v>
      </c>
      <c r="J30" s="926">
        <f t="shared" si="2"/>
        <v>0.46431314539299634</v>
      </c>
      <c r="K30" s="926">
        <f t="shared" si="2"/>
        <v>0.17938725002133532</v>
      </c>
      <c r="L30" s="926">
        <f t="shared" si="2"/>
        <v>0.14451113702955651</v>
      </c>
      <c r="M30" s="927">
        <f t="shared" si="2"/>
        <v>0.21178846755611189</v>
      </c>
      <c r="Q30" s="918"/>
      <c r="R30" s="918"/>
    </row>
    <row r="31" spans="1:18" ht="11.45" customHeight="1">
      <c r="A31" s="641">
        <v>42175</v>
      </c>
      <c r="B31" s="761">
        <v>249.87</v>
      </c>
      <c r="C31" s="761">
        <v>243.67</v>
      </c>
      <c r="D31" s="761">
        <f t="shared" si="0"/>
        <v>6.2000000000000171</v>
      </c>
      <c r="E31" s="928">
        <f t="shared" si="1"/>
        <v>611.09</v>
      </c>
      <c r="F31" s="928">
        <v>305.49</v>
      </c>
      <c r="G31" s="928">
        <v>146.97</v>
      </c>
      <c r="H31" s="928">
        <v>68.23</v>
      </c>
      <c r="I31" s="929">
        <v>90.4</v>
      </c>
      <c r="J31" s="930">
        <f t="shared" si="2"/>
        <v>0.49990999689080168</v>
      </c>
      <c r="K31" s="930">
        <f t="shared" si="2"/>
        <v>0.24050467197957745</v>
      </c>
      <c r="L31" s="930">
        <f t="shared" si="2"/>
        <v>0.11165294801093129</v>
      </c>
      <c r="M31" s="931">
        <f t="shared" si="2"/>
        <v>0.14793238311868956</v>
      </c>
      <c r="Q31" s="918"/>
      <c r="R31" s="918"/>
    </row>
    <row r="32" spans="1:18" ht="11.45" customHeight="1">
      <c r="A32" s="641">
        <v>42182</v>
      </c>
      <c r="B32" s="751">
        <v>254.31</v>
      </c>
      <c r="C32" s="761">
        <v>248.94</v>
      </c>
      <c r="D32" s="761">
        <f t="shared" si="0"/>
        <v>5.3700000000000045</v>
      </c>
      <c r="E32" s="924">
        <f t="shared" si="1"/>
        <v>620.93000000000006</v>
      </c>
      <c r="F32" s="924">
        <v>319.77999999999997</v>
      </c>
      <c r="G32" s="924">
        <v>127.19</v>
      </c>
      <c r="H32" s="924">
        <v>79.900000000000006</v>
      </c>
      <c r="I32" s="925">
        <v>94.06</v>
      </c>
      <c r="J32" s="926">
        <f t="shared" si="2"/>
        <v>0.51500169101186921</v>
      </c>
      <c r="K32" s="926">
        <f t="shared" si="2"/>
        <v>0.20483790443367206</v>
      </c>
      <c r="L32" s="926">
        <f t="shared" si="2"/>
        <v>0.1286779508157119</v>
      </c>
      <c r="M32" s="927">
        <f t="shared" si="2"/>
        <v>0.15148245373874672</v>
      </c>
      <c r="Q32" s="918"/>
      <c r="R32" s="918"/>
    </row>
    <row r="33" spans="1:18" ht="11.45" customHeight="1">
      <c r="A33" s="641">
        <v>42189</v>
      </c>
      <c r="B33" s="751">
        <v>252.09</v>
      </c>
      <c r="C33" s="761">
        <v>248.83</v>
      </c>
      <c r="D33" s="761">
        <f t="shared" si="0"/>
        <v>3.2599999999999909</v>
      </c>
      <c r="E33" s="923">
        <f t="shared" si="1"/>
        <v>522.57999999999993</v>
      </c>
      <c r="F33" s="923">
        <v>281.64999999999998</v>
      </c>
      <c r="G33" s="923">
        <v>106.64</v>
      </c>
      <c r="H33" s="924">
        <v>65.010000000000005</v>
      </c>
      <c r="I33" s="925">
        <v>69.28</v>
      </c>
      <c r="J33" s="926">
        <f t="shared" si="2"/>
        <v>0.53896054192659504</v>
      </c>
      <c r="K33" s="926">
        <f t="shared" si="2"/>
        <v>0.2040644494622833</v>
      </c>
      <c r="L33" s="926">
        <f t="shared" si="2"/>
        <v>0.12440200543457464</v>
      </c>
      <c r="M33" s="927">
        <f t="shared" si="2"/>
        <v>0.13257300317654716</v>
      </c>
      <c r="Q33" s="918"/>
      <c r="R33" s="918"/>
    </row>
    <row r="34" spans="1:18" ht="11.45" customHeight="1">
      <c r="A34" s="641">
        <v>42196</v>
      </c>
      <c r="B34" s="757">
        <v>242.21</v>
      </c>
      <c r="C34" s="757">
        <v>238.96</v>
      </c>
      <c r="D34" s="757">
        <f t="shared" si="0"/>
        <v>3.25</v>
      </c>
      <c r="E34" s="924">
        <f t="shared" si="1"/>
        <v>910.57</v>
      </c>
      <c r="F34" s="924">
        <v>439.31</v>
      </c>
      <c r="G34" s="924">
        <v>231.05</v>
      </c>
      <c r="H34" s="924">
        <v>124.72</v>
      </c>
      <c r="I34" s="925">
        <v>115.49</v>
      </c>
      <c r="J34" s="926">
        <f t="shared" si="2"/>
        <v>0.48245604401638531</v>
      </c>
      <c r="K34" s="926">
        <f t="shared" si="2"/>
        <v>0.25374216150323425</v>
      </c>
      <c r="L34" s="926">
        <f t="shared" si="2"/>
        <v>0.13696915119101222</v>
      </c>
      <c r="M34" s="927">
        <f t="shared" si="2"/>
        <v>0.12683264328936819</v>
      </c>
      <c r="Q34" s="918"/>
      <c r="R34" s="918"/>
    </row>
    <row r="35" spans="1:18" ht="11.45" customHeight="1">
      <c r="A35" s="641">
        <v>42203</v>
      </c>
      <c r="B35" s="761">
        <v>234.85</v>
      </c>
      <c r="C35" s="761">
        <v>232.12</v>
      </c>
      <c r="D35" s="761">
        <f t="shared" si="0"/>
        <v>2.7299999999999898</v>
      </c>
      <c r="E35" s="928">
        <f t="shared" si="1"/>
        <v>818.16</v>
      </c>
      <c r="F35" s="928">
        <v>430.57</v>
      </c>
      <c r="G35" s="928">
        <v>165.43</v>
      </c>
      <c r="H35" s="928">
        <v>68.92</v>
      </c>
      <c r="I35" s="929">
        <v>153.24</v>
      </c>
      <c r="J35" s="930">
        <f t="shared" si="2"/>
        <v>0.52626625598904864</v>
      </c>
      <c r="K35" s="930">
        <f t="shared" si="2"/>
        <v>0.2021976141585998</v>
      </c>
      <c r="L35" s="930">
        <f t="shared" si="2"/>
        <v>8.4237801896939482E-2</v>
      </c>
      <c r="M35" s="931">
        <f t="shared" si="2"/>
        <v>0.18729832795541215</v>
      </c>
      <c r="Q35" s="918"/>
      <c r="R35" s="918"/>
    </row>
    <row r="36" spans="1:18" ht="11.45" customHeight="1">
      <c r="A36" s="641">
        <v>42210</v>
      </c>
      <c r="B36" s="751">
        <v>232.67</v>
      </c>
      <c r="C36" s="761">
        <v>228.95</v>
      </c>
      <c r="D36" s="761">
        <f t="shared" si="0"/>
        <v>3.7199999999999989</v>
      </c>
      <c r="E36" s="924">
        <f t="shared" si="1"/>
        <v>641.51</v>
      </c>
      <c r="F36" s="924">
        <v>331.82</v>
      </c>
      <c r="G36" s="924">
        <v>142.22999999999999</v>
      </c>
      <c r="H36" s="924">
        <v>55.87</v>
      </c>
      <c r="I36" s="925">
        <v>111.59</v>
      </c>
      <c r="J36" s="926">
        <f t="shared" si="2"/>
        <v>0.51724836713379374</v>
      </c>
      <c r="K36" s="926">
        <f t="shared" si="2"/>
        <v>0.22171127496063972</v>
      </c>
      <c r="L36" s="926">
        <f t="shared" si="2"/>
        <v>8.7091393742887865E-2</v>
      </c>
      <c r="M36" s="927">
        <f t="shared" si="2"/>
        <v>0.17394896416267869</v>
      </c>
      <c r="Q36" s="918"/>
      <c r="R36" s="918"/>
    </row>
    <row r="37" spans="1:18" ht="11.45" customHeight="1">
      <c r="A37" s="641">
        <v>42217</v>
      </c>
      <c r="B37" s="751">
        <v>232.73</v>
      </c>
      <c r="C37" s="761">
        <v>229.09</v>
      </c>
      <c r="D37" s="761">
        <f t="shared" si="0"/>
        <v>3.6399999999999864</v>
      </c>
      <c r="E37" s="923">
        <f t="shared" si="1"/>
        <v>672.15</v>
      </c>
      <c r="F37" s="923">
        <v>370.53</v>
      </c>
      <c r="G37" s="923">
        <v>140.24</v>
      </c>
      <c r="H37" s="924">
        <v>43.51</v>
      </c>
      <c r="I37" s="925">
        <v>117.87</v>
      </c>
      <c r="J37" s="926">
        <f t="shared" si="2"/>
        <v>0.55126087926802048</v>
      </c>
      <c r="K37" s="926">
        <f t="shared" si="2"/>
        <v>0.20864390389050066</v>
      </c>
      <c r="L37" s="926">
        <f t="shared" si="2"/>
        <v>6.4732574574127802E-2</v>
      </c>
      <c r="M37" s="927">
        <f t="shared" si="2"/>
        <v>0.17536264226735104</v>
      </c>
      <c r="Q37" s="918"/>
      <c r="R37" s="918"/>
    </row>
    <row r="38" spans="1:18" ht="11.45" customHeight="1">
      <c r="A38" s="641">
        <v>42224</v>
      </c>
      <c r="B38" s="757">
        <v>234.84</v>
      </c>
      <c r="C38" s="757">
        <v>228.88</v>
      </c>
      <c r="D38" s="757">
        <f t="shared" si="0"/>
        <v>5.960000000000008</v>
      </c>
      <c r="E38" s="924">
        <f t="shared" si="1"/>
        <v>681.65000000000009</v>
      </c>
      <c r="F38" s="924">
        <v>359.41</v>
      </c>
      <c r="G38" s="924">
        <v>154.28</v>
      </c>
      <c r="H38" s="924">
        <v>44.44</v>
      </c>
      <c r="I38" s="925">
        <v>123.52</v>
      </c>
      <c r="J38" s="926">
        <f t="shared" si="2"/>
        <v>0.527264725298907</v>
      </c>
      <c r="K38" s="926">
        <f t="shared" si="2"/>
        <v>0.22633316218000438</v>
      </c>
      <c r="L38" s="926">
        <f t="shared" si="2"/>
        <v>6.5194748037849318E-2</v>
      </c>
      <c r="M38" s="927">
        <f t="shared" si="2"/>
        <v>0.18120736448323918</v>
      </c>
      <c r="Q38" s="918"/>
      <c r="R38" s="918"/>
    </row>
    <row r="39" spans="1:18" ht="11.45" customHeight="1">
      <c r="A39" s="641">
        <v>42231</v>
      </c>
      <c r="B39" s="761">
        <v>242.66</v>
      </c>
      <c r="C39" s="761">
        <v>234.55</v>
      </c>
      <c r="D39" s="761">
        <f t="shared" si="0"/>
        <v>8.1099999999999852</v>
      </c>
      <c r="E39" s="928">
        <f t="shared" si="1"/>
        <v>560.4</v>
      </c>
      <c r="F39" s="928">
        <v>308.79000000000002</v>
      </c>
      <c r="G39" s="928">
        <v>134.07</v>
      </c>
      <c r="H39" s="928">
        <v>20.9</v>
      </c>
      <c r="I39" s="929">
        <v>96.64</v>
      </c>
      <c r="J39" s="930">
        <f t="shared" si="2"/>
        <v>0.55101713062098512</v>
      </c>
      <c r="K39" s="930">
        <f t="shared" si="2"/>
        <v>0.23923982869379015</v>
      </c>
      <c r="L39" s="930">
        <f t="shared" si="2"/>
        <v>3.7294789436117061E-2</v>
      </c>
      <c r="M39" s="931">
        <f t="shared" si="2"/>
        <v>0.17244825124910779</v>
      </c>
      <c r="Q39" s="918"/>
      <c r="R39" s="918"/>
    </row>
    <row r="40" spans="1:18" ht="11.45" customHeight="1">
      <c r="A40" s="641">
        <v>42238</v>
      </c>
      <c r="B40" s="751">
        <v>245.75</v>
      </c>
      <c r="C40" s="761">
        <v>235.91</v>
      </c>
      <c r="D40" s="761">
        <f t="shared" si="0"/>
        <v>9.8400000000000034</v>
      </c>
      <c r="E40" s="924">
        <f t="shared" si="1"/>
        <v>683.01</v>
      </c>
      <c r="F40" s="924">
        <v>398.16</v>
      </c>
      <c r="G40" s="924">
        <v>153.36000000000001</v>
      </c>
      <c r="H40" s="924">
        <v>32.36</v>
      </c>
      <c r="I40" s="925">
        <v>99.13</v>
      </c>
      <c r="J40" s="926">
        <f t="shared" si="2"/>
        <v>0.58294900513901704</v>
      </c>
      <c r="K40" s="926">
        <f t="shared" si="2"/>
        <v>0.22453551192515486</v>
      </c>
      <c r="L40" s="926">
        <f t="shared" si="2"/>
        <v>4.7378515687910863E-2</v>
      </c>
      <c r="M40" s="927">
        <f t="shared" si="2"/>
        <v>0.1451369672479173</v>
      </c>
      <c r="Q40" s="918"/>
      <c r="R40" s="918"/>
    </row>
    <row r="41" spans="1:18" ht="11.45" customHeight="1">
      <c r="A41" s="641">
        <v>42245</v>
      </c>
      <c r="B41" s="751">
        <v>243.97</v>
      </c>
      <c r="C41" s="761">
        <v>233.49</v>
      </c>
      <c r="D41" s="761">
        <f t="shared" si="0"/>
        <v>10.47999999999999</v>
      </c>
      <c r="E41" s="923">
        <f t="shared" si="1"/>
        <v>624.60000000000014</v>
      </c>
      <c r="F41" s="923">
        <v>305.07</v>
      </c>
      <c r="G41" s="923">
        <v>123.91</v>
      </c>
      <c r="H41" s="924">
        <v>103.44</v>
      </c>
      <c r="I41" s="925">
        <v>92.18</v>
      </c>
      <c r="J41" s="926">
        <f t="shared" si="2"/>
        <v>0.48842459173871267</v>
      </c>
      <c r="K41" s="926">
        <f t="shared" si="2"/>
        <v>0.19838296509766246</v>
      </c>
      <c r="L41" s="926">
        <f t="shared" si="2"/>
        <v>0.16560999039385202</v>
      </c>
      <c r="M41" s="927">
        <f t="shared" si="2"/>
        <v>0.14758245276977264</v>
      </c>
      <c r="Q41" s="918"/>
      <c r="R41" s="918"/>
    </row>
    <row r="42" spans="1:18" ht="11.45" customHeight="1">
      <c r="A42" s="641">
        <v>42252</v>
      </c>
      <c r="B42" s="757">
        <v>241.06</v>
      </c>
      <c r="C42" s="757">
        <v>229.67</v>
      </c>
      <c r="D42" s="757">
        <f t="shared" si="0"/>
        <v>11.390000000000015</v>
      </c>
      <c r="E42" s="924">
        <f t="shared" si="1"/>
        <v>701.48</v>
      </c>
      <c r="F42" s="924">
        <v>381.79</v>
      </c>
      <c r="G42" s="924">
        <v>147.80000000000001</v>
      </c>
      <c r="H42" s="924">
        <v>60.48</v>
      </c>
      <c r="I42" s="925">
        <v>111.41</v>
      </c>
      <c r="J42" s="926">
        <f t="shared" si="2"/>
        <v>0.54426355705080687</v>
      </c>
      <c r="K42" s="926">
        <f t="shared" si="2"/>
        <v>0.21069738267662658</v>
      </c>
      <c r="L42" s="926">
        <f t="shared" si="2"/>
        <v>8.621771112504989E-2</v>
      </c>
      <c r="M42" s="927">
        <f t="shared" si="2"/>
        <v>0.15882134914751667</v>
      </c>
      <c r="Q42" s="918"/>
      <c r="R42" s="918"/>
    </row>
    <row r="43" spans="1:18" ht="11.45" customHeight="1">
      <c r="A43" s="641">
        <v>42259</v>
      </c>
      <c r="B43" s="761">
        <v>238.45</v>
      </c>
      <c r="C43" s="761">
        <v>228.05</v>
      </c>
      <c r="D43" s="761">
        <f t="shared" si="0"/>
        <v>10.399999999999977</v>
      </c>
      <c r="E43" s="928">
        <f t="shared" si="1"/>
        <v>665.16000000000008</v>
      </c>
      <c r="F43" s="928">
        <v>355.6</v>
      </c>
      <c r="G43" s="928">
        <v>162.72</v>
      </c>
      <c r="H43" s="928">
        <v>40.950000000000003</v>
      </c>
      <c r="I43" s="929">
        <v>105.89</v>
      </c>
      <c r="J43" s="930">
        <f t="shared" si="2"/>
        <v>0.5346082145649167</v>
      </c>
      <c r="K43" s="930">
        <f t="shared" si="2"/>
        <v>0.24463287028684824</v>
      </c>
      <c r="L43" s="930">
        <f t="shared" si="2"/>
        <v>6.1564134944975639E-2</v>
      </c>
      <c r="M43" s="931">
        <f t="shared" si="2"/>
        <v>0.15919478020325933</v>
      </c>
      <c r="Q43" s="918"/>
      <c r="R43" s="918"/>
    </row>
    <row r="44" spans="1:18" ht="11.45" customHeight="1">
      <c r="A44" s="641">
        <v>42266</v>
      </c>
      <c r="B44" s="751">
        <v>231.77</v>
      </c>
      <c r="C44" s="761">
        <v>223.34</v>
      </c>
      <c r="D44" s="761">
        <f t="shared" si="0"/>
        <v>8.4300000000000068</v>
      </c>
      <c r="E44" s="924">
        <f t="shared" si="1"/>
        <v>862.78</v>
      </c>
      <c r="F44" s="924">
        <v>392.35</v>
      </c>
      <c r="G44" s="924">
        <v>176.4</v>
      </c>
      <c r="H44" s="924">
        <v>137.91</v>
      </c>
      <c r="I44" s="925">
        <v>156.12</v>
      </c>
      <c r="J44" s="926">
        <f t="shared" si="2"/>
        <v>0.45475092143999635</v>
      </c>
      <c r="K44" s="926">
        <f t="shared" si="2"/>
        <v>0.20445536521477087</v>
      </c>
      <c r="L44" s="926">
        <f t="shared" si="2"/>
        <v>0.15984376086603769</v>
      </c>
      <c r="M44" s="927">
        <f t="shared" si="2"/>
        <v>0.18094995247919518</v>
      </c>
      <c r="Q44" s="918"/>
      <c r="R44" s="918"/>
    </row>
    <row r="45" spans="1:18" ht="11.45" customHeight="1">
      <c r="A45" s="641">
        <v>42273</v>
      </c>
      <c r="B45" s="751">
        <v>218.66</v>
      </c>
      <c r="C45" s="761">
        <v>214.37</v>
      </c>
      <c r="D45" s="761">
        <f t="shared" si="0"/>
        <v>4.289999999999992</v>
      </c>
      <c r="E45" s="923">
        <f t="shared" si="1"/>
        <v>969.9</v>
      </c>
      <c r="F45" s="923">
        <v>449.53</v>
      </c>
      <c r="G45" s="923">
        <v>205.81</v>
      </c>
      <c r="H45" s="924">
        <v>104.95</v>
      </c>
      <c r="I45" s="925">
        <v>209.61</v>
      </c>
      <c r="J45" s="926">
        <f t="shared" si="2"/>
        <v>0.46348077121352715</v>
      </c>
      <c r="K45" s="926">
        <f t="shared" si="2"/>
        <v>0.2121971337251263</v>
      </c>
      <c r="L45" s="926">
        <f t="shared" si="2"/>
        <v>0.10820703165274771</v>
      </c>
      <c r="M45" s="927">
        <f t="shared" si="2"/>
        <v>0.21611506340859885</v>
      </c>
      <c r="Q45" s="918"/>
      <c r="R45" s="918"/>
    </row>
    <row r="46" spans="1:18" ht="11.45" customHeight="1">
      <c r="A46" s="641">
        <v>42280</v>
      </c>
      <c r="B46" s="757">
        <v>208.44</v>
      </c>
      <c r="C46" s="757">
        <v>205.18</v>
      </c>
      <c r="D46" s="757">
        <f t="shared" si="0"/>
        <v>3.2599999999999909</v>
      </c>
      <c r="E46" s="924">
        <f t="shared" si="1"/>
        <v>971.80000000000007</v>
      </c>
      <c r="F46" s="924">
        <v>456.22</v>
      </c>
      <c r="G46" s="924">
        <v>239.83</v>
      </c>
      <c r="H46" s="924">
        <v>127.79</v>
      </c>
      <c r="I46" s="925">
        <v>147.96</v>
      </c>
      <c r="J46" s="926">
        <f t="shared" si="2"/>
        <v>0.46945873636550728</v>
      </c>
      <c r="K46" s="926">
        <f t="shared" si="2"/>
        <v>0.24678946285243877</v>
      </c>
      <c r="L46" s="926">
        <f t="shared" si="2"/>
        <v>0.13149825066886189</v>
      </c>
      <c r="M46" s="927">
        <f t="shared" si="2"/>
        <v>0.152253550113192</v>
      </c>
      <c r="Q46" s="918"/>
      <c r="R46" s="918"/>
    </row>
    <row r="47" spans="1:18" ht="11.45" customHeight="1">
      <c r="A47" s="641">
        <v>42287</v>
      </c>
      <c r="B47" s="761">
        <v>203.67</v>
      </c>
      <c r="C47" s="761">
        <v>198.19</v>
      </c>
      <c r="D47" s="761">
        <f t="shared" si="0"/>
        <v>5.4799999999999898</v>
      </c>
      <c r="E47" s="928">
        <f t="shared" si="1"/>
        <v>1026.23</v>
      </c>
      <c r="F47" s="928">
        <v>457.88</v>
      </c>
      <c r="G47" s="928">
        <v>271.97000000000003</v>
      </c>
      <c r="H47" s="928">
        <v>99.18</v>
      </c>
      <c r="I47" s="929">
        <v>197.2</v>
      </c>
      <c r="J47" s="930">
        <f t="shared" si="2"/>
        <v>0.44617678298237234</v>
      </c>
      <c r="K47" s="930">
        <f t="shared" si="2"/>
        <v>0.26501856309014549</v>
      </c>
      <c r="L47" s="930">
        <f t="shared" si="2"/>
        <v>9.6645001607826714E-2</v>
      </c>
      <c r="M47" s="931">
        <f t="shared" si="2"/>
        <v>0.19215965231965543</v>
      </c>
      <c r="Q47" s="918"/>
      <c r="R47" s="918"/>
    </row>
    <row r="48" spans="1:18" ht="11.45" customHeight="1">
      <c r="A48" s="641">
        <v>42294</v>
      </c>
      <c r="B48" s="751">
        <v>209.46</v>
      </c>
      <c r="C48" s="761">
        <v>204.33</v>
      </c>
      <c r="D48" s="761">
        <f t="shared" si="0"/>
        <v>5.1299999999999955</v>
      </c>
      <c r="E48" s="924">
        <f t="shared" si="1"/>
        <v>725.85</v>
      </c>
      <c r="F48" s="924">
        <v>339.09</v>
      </c>
      <c r="G48" s="924">
        <v>168.26</v>
      </c>
      <c r="H48" s="924">
        <v>64.39</v>
      </c>
      <c r="I48" s="925">
        <v>154.11000000000001</v>
      </c>
      <c r="J48" s="926">
        <f t="shared" si="2"/>
        <v>0.46716263690845211</v>
      </c>
      <c r="K48" s="926">
        <f t="shared" si="2"/>
        <v>0.23181098023007507</v>
      </c>
      <c r="L48" s="926">
        <f t="shared" si="2"/>
        <v>8.8709788523799682E-2</v>
      </c>
      <c r="M48" s="927">
        <f t="shared" si="2"/>
        <v>0.21231659433767308</v>
      </c>
      <c r="Q48" s="918"/>
      <c r="R48" s="918"/>
    </row>
    <row r="49" spans="1:18" ht="11.45" customHeight="1">
      <c r="A49" s="641">
        <v>42301</v>
      </c>
      <c r="B49" s="751">
        <v>216.03</v>
      </c>
      <c r="C49" s="761">
        <v>209.77</v>
      </c>
      <c r="D49" s="761">
        <f t="shared" si="0"/>
        <v>6.2599999999999909</v>
      </c>
      <c r="E49" s="923">
        <f t="shared" si="1"/>
        <v>638.48</v>
      </c>
      <c r="F49" s="923">
        <v>297.08999999999997</v>
      </c>
      <c r="G49" s="923">
        <v>147.91</v>
      </c>
      <c r="H49" s="924">
        <v>57.03</v>
      </c>
      <c r="I49" s="925">
        <v>136.44999999999999</v>
      </c>
      <c r="J49" s="926">
        <f t="shared" si="2"/>
        <v>0.46530823205112137</v>
      </c>
      <c r="K49" s="926">
        <f t="shared" si="2"/>
        <v>0.23165956647036712</v>
      </c>
      <c r="L49" s="926">
        <f t="shared" si="2"/>
        <v>8.9321513594787613E-2</v>
      </c>
      <c r="M49" s="927">
        <f t="shared" si="2"/>
        <v>0.21371068788372383</v>
      </c>
      <c r="Q49" s="918"/>
      <c r="R49" s="918"/>
    </row>
    <row r="50" spans="1:18" ht="11.45" customHeight="1">
      <c r="A50" s="641">
        <v>42308</v>
      </c>
      <c r="B50" s="757">
        <v>219.22</v>
      </c>
      <c r="C50" s="757">
        <v>211.32</v>
      </c>
      <c r="D50" s="757">
        <f t="shared" si="0"/>
        <v>7.9000000000000057</v>
      </c>
      <c r="E50" s="924">
        <f t="shared" si="1"/>
        <v>581.01</v>
      </c>
      <c r="F50" s="924">
        <v>274.58</v>
      </c>
      <c r="G50" s="924">
        <v>140.93</v>
      </c>
      <c r="H50" s="924">
        <v>51.09</v>
      </c>
      <c r="I50" s="925">
        <v>114.41</v>
      </c>
      <c r="J50" s="926">
        <f t="shared" si="2"/>
        <v>0.47259083320424777</v>
      </c>
      <c r="K50" s="926">
        <f t="shared" si="2"/>
        <v>0.24256036901258154</v>
      </c>
      <c r="L50" s="926">
        <f t="shared" si="2"/>
        <v>8.7933082046780617E-2</v>
      </c>
      <c r="M50" s="927">
        <f t="shared" si="2"/>
        <v>0.19691571573639008</v>
      </c>
      <c r="Q50" s="918"/>
      <c r="R50" s="918"/>
    </row>
    <row r="51" spans="1:18" ht="11.45" customHeight="1">
      <c r="A51" s="641">
        <v>42315</v>
      </c>
      <c r="B51" s="761">
        <v>218.53</v>
      </c>
      <c r="C51" s="761">
        <v>209.69</v>
      </c>
      <c r="D51" s="761">
        <f t="shared" si="0"/>
        <v>8.8400000000000034</v>
      </c>
      <c r="E51" s="928">
        <f t="shared" si="1"/>
        <v>693.31000000000006</v>
      </c>
      <c r="F51" s="928">
        <v>285.33</v>
      </c>
      <c r="G51" s="928">
        <v>144.81</v>
      </c>
      <c r="H51" s="928">
        <v>115.7</v>
      </c>
      <c r="I51" s="929">
        <v>147.47</v>
      </c>
      <c r="J51" s="930">
        <f t="shared" si="2"/>
        <v>0.41154750400253848</v>
      </c>
      <c r="K51" s="930">
        <f t="shared" si="2"/>
        <v>0.20886760612135985</v>
      </c>
      <c r="L51" s="930">
        <f t="shared" si="2"/>
        <v>0.1668806161745828</v>
      </c>
      <c r="M51" s="931">
        <f t="shared" si="2"/>
        <v>0.21270427370151879</v>
      </c>
      <c r="Q51" s="918"/>
      <c r="R51" s="918"/>
    </row>
    <row r="52" spans="1:18" ht="11.45" customHeight="1">
      <c r="A52" s="641">
        <v>42322</v>
      </c>
      <c r="B52" s="751">
        <v>213.79</v>
      </c>
      <c r="C52" s="761">
        <v>203.47</v>
      </c>
      <c r="D52" s="761">
        <f t="shared" si="0"/>
        <v>10.319999999999993</v>
      </c>
      <c r="E52" s="924">
        <f t="shared" si="1"/>
        <v>755.40000000000009</v>
      </c>
      <c r="F52" s="924">
        <v>340.87</v>
      </c>
      <c r="G52" s="924">
        <v>175.11</v>
      </c>
      <c r="H52" s="924">
        <v>76.680000000000007</v>
      </c>
      <c r="I52" s="925">
        <v>162.74</v>
      </c>
      <c r="J52" s="926">
        <f t="shared" si="2"/>
        <v>0.45124437384167326</v>
      </c>
      <c r="K52" s="926">
        <f t="shared" si="2"/>
        <v>0.23181096108022239</v>
      </c>
      <c r="L52" s="926">
        <f t="shared" si="2"/>
        <v>0.10150913423351866</v>
      </c>
      <c r="M52" s="927">
        <f t="shared" si="2"/>
        <v>0.21543553084458564</v>
      </c>
      <c r="Q52" s="918"/>
      <c r="R52" s="918"/>
    </row>
    <row r="53" spans="1:18" ht="11.45" customHeight="1">
      <c r="A53" s="641">
        <v>42329</v>
      </c>
      <c r="B53" s="751">
        <v>206.41</v>
      </c>
      <c r="C53" s="761">
        <v>195.18</v>
      </c>
      <c r="D53" s="761">
        <f t="shared" si="0"/>
        <v>11.22999999999999</v>
      </c>
      <c r="E53" s="923">
        <f t="shared" si="1"/>
        <v>850.49</v>
      </c>
      <c r="F53" s="923">
        <v>390.86</v>
      </c>
      <c r="G53" s="923">
        <v>185.54</v>
      </c>
      <c r="H53" s="924">
        <v>117.73</v>
      </c>
      <c r="I53" s="925">
        <v>156.36000000000001</v>
      </c>
      <c r="J53" s="926">
        <f t="shared" si="2"/>
        <v>0.45957036531881623</v>
      </c>
      <c r="K53" s="926">
        <f t="shared" si="2"/>
        <v>0.21815659208221141</v>
      </c>
      <c r="L53" s="926">
        <f t="shared" si="2"/>
        <v>0.13842608378699339</v>
      </c>
      <c r="M53" s="927">
        <f t="shared" si="2"/>
        <v>0.18384695881197899</v>
      </c>
      <c r="Q53" s="918"/>
      <c r="R53" s="918"/>
    </row>
    <row r="54" spans="1:18" ht="11.45" customHeight="1">
      <c r="A54" s="641">
        <v>42336</v>
      </c>
      <c r="B54" s="757">
        <v>203.77</v>
      </c>
      <c r="C54" s="757">
        <v>193.14</v>
      </c>
      <c r="D54" s="757">
        <f t="shared" si="0"/>
        <v>10.630000000000024</v>
      </c>
      <c r="E54" s="924">
        <f t="shared" si="1"/>
        <v>630.35</v>
      </c>
      <c r="F54" s="924">
        <v>313.63</v>
      </c>
      <c r="G54" s="924">
        <v>118.92</v>
      </c>
      <c r="H54" s="924">
        <v>50.46</v>
      </c>
      <c r="I54" s="925">
        <v>147.34</v>
      </c>
      <c r="J54" s="926">
        <f t="shared" si="2"/>
        <v>0.49754898072499404</v>
      </c>
      <c r="K54" s="926">
        <f t="shared" si="2"/>
        <v>0.18865709526453558</v>
      </c>
      <c r="L54" s="926">
        <f t="shared" si="2"/>
        <v>8.0050765447767111E-2</v>
      </c>
      <c r="M54" s="927">
        <f t="shared" si="2"/>
        <v>0.23374315856270325</v>
      </c>
      <c r="Q54" s="918"/>
      <c r="R54" s="918"/>
    </row>
    <row r="55" spans="1:18" ht="11.45" customHeight="1">
      <c r="A55" s="641">
        <v>42343</v>
      </c>
      <c r="B55" s="761">
        <v>204.13</v>
      </c>
      <c r="C55" s="761">
        <v>192.86</v>
      </c>
      <c r="D55" s="761">
        <f t="shared" si="0"/>
        <v>11.269999999999982</v>
      </c>
      <c r="E55" s="928">
        <f t="shared" si="1"/>
        <v>649.76</v>
      </c>
      <c r="F55" s="928">
        <v>312.43</v>
      </c>
      <c r="G55" s="928">
        <v>132.19</v>
      </c>
      <c r="H55" s="928">
        <v>71.02</v>
      </c>
      <c r="I55" s="929">
        <v>134.12</v>
      </c>
      <c r="J55" s="930">
        <f t="shared" si="2"/>
        <v>0.48083907904457029</v>
      </c>
      <c r="K55" s="930">
        <f t="shared" si="2"/>
        <v>0.20344434868259048</v>
      </c>
      <c r="L55" s="930">
        <f t="shared" si="2"/>
        <v>0.10930189608470819</v>
      </c>
      <c r="M55" s="931">
        <f t="shared" si="2"/>
        <v>0.206414676188131</v>
      </c>
      <c r="Q55" s="918"/>
      <c r="R55" s="918"/>
    </row>
    <row r="56" spans="1:18" ht="11.45" customHeight="1">
      <c r="A56" s="641">
        <v>42350</v>
      </c>
      <c r="B56" s="751">
        <v>203.13</v>
      </c>
      <c r="C56" s="761">
        <v>189.2</v>
      </c>
      <c r="D56" s="761">
        <f t="shared" si="0"/>
        <v>13.930000000000007</v>
      </c>
      <c r="E56" s="924">
        <f t="shared" si="1"/>
        <v>835.06</v>
      </c>
      <c r="F56" s="924">
        <v>388.74</v>
      </c>
      <c r="G56" s="924">
        <v>175.97</v>
      </c>
      <c r="H56" s="924">
        <v>105.29</v>
      </c>
      <c r="I56" s="925">
        <v>165.06</v>
      </c>
      <c r="J56" s="926">
        <f t="shared" si="2"/>
        <v>0.46552343544176472</v>
      </c>
      <c r="K56" s="926">
        <f t="shared" si="2"/>
        <v>0.21072737288338564</v>
      </c>
      <c r="L56" s="926">
        <f t="shared" si="2"/>
        <v>0.12608674825761024</v>
      </c>
      <c r="M56" s="927">
        <f t="shared" si="2"/>
        <v>0.19766244341723949</v>
      </c>
      <c r="Q56" s="918"/>
      <c r="R56" s="918"/>
    </row>
    <row r="57" spans="1:18" ht="11.45" customHeight="1">
      <c r="A57" s="641">
        <v>42357</v>
      </c>
      <c r="B57" s="751">
        <v>196.56</v>
      </c>
      <c r="C57" s="761">
        <v>186.07</v>
      </c>
      <c r="D57" s="761">
        <f t="shared" si="0"/>
        <v>10.490000000000009</v>
      </c>
      <c r="E57" s="923">
        <f t="shared" si="1"/>
        <v>696.03</v>
      </c>
      <c r="F57" s="923">
        <v>368.96</v>
      </c>
      <c r="G57" s="923">
        <v>138.31</v>
      </c>
      <c r="H57" s="924">
        <v>42.69</v>
      </c>
      <c r="I57" s="925">
        <v>146.07</v>
      </c>
      <c r="J57" s="926">
        <f t="shared" si="2"/>
        <v>0.53009209373159205</v>
      </c>
      <c r="K57" s="926">
        <f t="shared" si="2"/>
        <v>0.19871269916526588</v>
      </c>
      <c r="L57" s="926">
        <f t="shared" si="2"/>
        <v>6.1333563208482392E-2</v>
      </c>
      <c r="M57" s="927">
        <f t="shared" si="2"/>
        <v>0.20986164389465972</v>
      </c>
      <c r="Q57" s="918"/>
      <c r="R57" s="918"/>
    </row>
    <row r="58" spans="1:18" ht="11.45" customHeight="1">
      <c r="A58" s="641">
        <v>42364</v>
      </c>
      <c r="B58" s="751">
        <v>193.84</v>
      </c>
      <c r="C58" s="761">
        <v>186.14</v>
      </c>
      <c r="D58" s="761">
        <f t="shared" si="0"/>
        <v>7.7000000000000171</v>
      </c>
      <c r="E58" s="923">
        <f t="shared" si="1"/>
        <v>674.17</v>
      </c>
      <c r="F58" s="923">
        <v>358.03</v>
      </c>
      <c r="G58" s="923">
        <v>144.07</v>
      </c>
      <c r="H58" s="924">
        <v>50.58</v>
      </c>
      <c r="I58" s="925">
        <v>121.49</v>
      </c>
      <c r="J58" s="926">
        <f t="shared" si="2"/>
        <v>0.53106783155583903</v>
      </c>
      <c r="K58" s="926">
        <f t="shared" si="2"/>
        <v>0.21369980865360369</v>
      </c>
      <c r="L58" s="926">
        <f t="shared" si="2"/>
        <v>7.5025587018111156E-2</v>
      </c>
      <c r="M58" s="927">
        <f t="shared" si="2"/>
        <v>0.18020677277244612</v>
      </c>
      <c r="Q58" s="918"/>
      <c r="R58" s="918"/>
    </row>
    <row r="59" spans="1:18" ht="11.45" customHeight="1">
      <c r="A59" s="641">
        <v>42371</v>
      </c>
      <c r="B59" s="751">
        <v>207.16</v>
      </c>
      <c r="C59" s="761">
        <v>199.4</v>
      </c>
      <c r="D59" s="761">
        <f t="shared" si="0"/>
        <v>7.7599999999999909</v>
      </c>
      <c r="E59" s="923">
        <f t="shared" si="1"/>
        <v>453</v>
      </c>
      <c r="F59" s="923">
        <v>200.44</v>
      </c>
      <c r="G59" s="923">
        <v>105.74</v>
      </c>
      <c r="H59" s="924">
        <v>42.51</v>
      </c>
      <c r="I59" s="932">
        <v>104.31</v>
      </c>
      <c r="J59" s="926">
        <f t="shared" si="2"/>
        <v>0.44247240618101547</v>
      </c>
      <c r="K59" s="926">
        <f t="shared" si="2"/>
        <v>0.23342163355408388</v>
      </c>
      <c r="L59" s="926">
        <f t="shared" si="2"/>
        <v>9.3841059602649005E-2</v>
      </c>
      <c r="M59" s="927">
        <f t="shared" si="2"/>
        <v>0.23026490066225166</v>
      </c>
      <c r="Q59" s="918"/>
      <c r="R59" s="918"/>
    </row>
    <row r="60" spans="1:18" ht="6" customHeight="1">
      <c r="A60" s="933"/>
      <c r="B60" s="793"/>
      <c r="C60" s="793"/>
      <c r="D60" s="934"/>
      <c r="E60" s="792"/>
      <c r="F60" s="792"/>
      <c r="G60" s="792"/>
      <c r="H60" s="935"/>
      <c r="I60" s="935"/>
      <c r="J60" s="936"/>
      <c r="K60" s="936"/>
      <c r="L60" s="936"/>
      <c r="M60" s="937"/>
      <c r="Q60" s="938"/>
      <c r="R60" s="938"/>
    </row>
    <row r="61" spans="1:18" ht="11.45" customHeight="1">
      <c r="A61" s="659">
        <v>2015</v>
      </c>
      <c r="B61" s="793">
        <f>AVERAGE(B7:B59)</f>
        <v>236.70037735849056</v>
      </c>
      <c r="C61" s="793">
        <f>AVERAGE(C7:C59)</f>
        <v>229.29528301886796</v>
      </c>
      <c r="D61" s="793">
        <f>AVERAGE(D7:D59)</f>
        <v>7.4050943396226403</v>
      </c>
      <c r="E61" s="792">
        <f>AVERAGE(E7:E59)</f>
        <v>716.38849056603749</v>
      </c>
      <c r="F61" s="792">
        <f t="shared" ref="F61:M61" si="3">AVERAGE(F7:F59)</f>
        <v>359.74716981132082</v>
      </c>
      <c r="G61" s="792">
        <f t="shared" si="3"/>
        <v>154.45037735849056</v>
      </c>
      <c r="H61" s="792">
        <f t="shared" si="3"/>
        <v>72.133396226415101</v>
      </c>
      <c r="I61" s="792">
        <f t="shared" si="3"/>
        <v>130.0575471698113</v>
      </c>
      <c r="J61" s="939">
        <f t="shared" si="3"/>
        <v>0.50370570470608611</v>
      </c>
      <c r="K61" s="939">
        <f t="shared" si="3"/>
        <v>0.21517362628237938</v>
      </c>
      <c r="L61" s="939">
        <f t="shared" si="3"/>
        <v>9.9357107128359184E-2</v>
      </c>
      <c r="M61" s="940">
        <f t="shared" si="3"/>
        <v>0.18176356188317522</v>
      </c>
      <c r="N61" s="941"/>
      <c r="O61" s="941"/>
    </row>
    <row r="62" spans="1:18" ht="11.45" customHeight="1">
      <c r="A62" s="659">
        <v>2014</v>
      </c>
      <c r="B62" s="942">
        <v>239.07442307692321</v>
      </c>
      <c r="C62" s="942">
        <v>230.38807692307688</v>
      </c>
      <c r="D62" s="943">
        <v>8.6863461538461522</v>
      </c>
      <c r="E62" s="943">
        <v>765.495</v>
      </c>
      <c r="F62" s="943">
        <v>356.08576923076919</v>
      </c>
      <c r="G62" s="943">
        <v>209.33134615384614</v>
      </c>
      <c r="H62" s="943">
        <v>73.376153846153855</v>
      </c>
      <c r="I62" s="943">
        <v>126.70173076923078</v>
      </c>
      <c r="J62" s="939">
        <f>F62/$E62</f>
        <v>0.46517060102387237</v>
      </c>
      <c r="K62" s="939">
        <f>G62/$E62</f>
        <v>0.27345880267519207</v>
      </c>
      <c r="L62" s="939">
        <f>H62/$E62</f>
        <v>9.5854517464064246E-2</v>
      </c>
      <c r="M62" s="940">
        <f>I62/$E62</f>
        <v>0.16551607883687128</v>
      </c>
      <c r="N62" s="941"/>
    </row>
    <row r="63" spans="1:18" ht="11.45" customHeight="1">
      <c r="A63" s="656"/>
      <c r="B63" s="944"/>
      <c r="C63" s="944"/>
      <c r="D63" s="944"/>
      <c r="E63" s="944"/>
      <c r="F63" s="944"/>
      <c r="G63" s="944"/>
      <c r="H63" s="944"/>
      <c r="I63" s="945"/>
      <c r="J63" s="945"/>
      <c r="K63" s="944"/>
      <c r="L63" s="944"/>
      <c r="M63" s="946"/>
      <c r="N63" s="947"/>
      <c r="O63" s="947"/>
    </row>
    <row r="64" spans="1:18" ht="4.5" customHeight="1">
      <c r="A64" s="948"/>
      <c r="B64" s="949"/>
      <c r="C64" s="949"/>
      <c r="D64" s="950"/>
      <c r="E64" s="949"/>
      <c r="F64" s="950"/>
      <c r="G64" s="949"/>
      <c r="H64" s="950"/>
      <c r="I64" s="949"/>
      <c r="J64" s="950"/>
      <c r="K64" s="949"/>
      <c r="L64" s="950"/>
      <c r="M64" s="949"/>
      <c r="N64" s="714"/>
      <c r="O64" s="715"/>
      <c r="P64" s="947"/>
    </row>
    <row r="65" spans="1:15" ht="15.75">
      <c r="A65" s="779"/>
      <c r="B65" s="951"/>
      <c r="C65" s="951"/>
      <c r="D65" s="952"/>
      <c r="E65" s="953"/>
      <c r="F65" s="953"/>
      <c r="G65" s="954"/>
      <c r="H65" s="953"/>
      <c r="I65" s="953"/>
      <c r="J65" s="953"/>
      <c r="K65" s="953"/>
      <c r="L65" s="953"/>
      <c r="M65" s="953"/>
      <c r="N65" s="947"/>
      <c r="O65" s="947"/>
    </row>
    <row r="66" spans="1:15">
      <c r="B66" s="682"/>
      <c r="C66" s="682"/>
      <c r="D66" s="953"/>
      <c r="E66" s="953"/>
      <c r="F66" s="953"/>
      <c r="G66" s="954"/>
      <c r="H66" s="953"/>
      <c r="I66" s="953"/>
      <c r="J66" s="953"/>
      <c r="K66" s="953"/>
      <c r="L66" s="953"/>
      <c r="M66" s="953"/>
    </row>
  </sheetData>
  <mergeCells count="2">
    <mergeCell ref="B3:D3"/>
    <mergeCell ref="E3:M3"/>
  </mergeCells>
  <pageMargins left="0.5" right="0.5" top="0.5" bottom="0.5" header="0" footer="0"/>
  <pageSetup scale="80" orientation="portrait" r:id="rId1"/>
  <headerFooter alignWithMargins="0"/>
  <rowBreaks count="1" manualBreakCount="1">
    <brk id="63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6"/>
  <sheetViews>
    <sheetView zoomScaleNormal="100" workbookViewId="0"/>
  </sheetViews>
  <sheetFormatPr defaultColWidth="9.140625" defaultRowHeight="15"/>
  <cols>
    <col min="1" max="2" width="9.28515625" style="627" customWidth="1"/>
    <col min="3" max="3" width="3.7109375" style="627" customWidth="1"/>
    <col min="4" max="4" width="9.28515625" style="627" customWidth="1"/>
    <col min="5" max="5" width="3.7109375" style="627" customWidth="1"/>
    <col min="6" max="6" width="9.28515625" style="627" customWidth="1"/>
    <col min="7" max="7" width="3.7109375" style="627" customWidth="1"/>
    <col min="8" max="8" width="9.28515625" style="627" customWidth="1"/>
    <col min="9" max="9" width="3.7109375" style="627" customWidth="1"/>
    <col min="10" max="10" width="9.28515625" style="627" customWidth="1"/>
    <col min="11" max="11" width="3.7109375" style="627" customWidth="1"/>
    <col min="12" max="12" width="9.28515625" style="627" customWidth="1"/>
    <col min="13" max="13" width="3.7109375" style="627" customWidth="1"/>
    <col min="14" max="14" width="9.28515625" style="627" customWidth="1"/>
    <col min="15" max="256" width="9.140625" style="684"/>
    <col min="257" max="258" width="9.28515625" style="684" customWidth="1"/>
    <col min="259" max="259" width="3.7109375" style="684" customWidth="1"/>
    <col min="260" max="260" width="9.28515625" style="684" customWidth="1"/>
    <col min="261" max="261" width="3.7109375" style="684" customWidth="1"/>
    <col min="262" max="262" width="9.28515625" style="684" customWidth="1"/>
    <col min="263" max="263" width="3.7109375" style="684" customWidth="1"/>
    <col min="264" max="264" width="9.28515625" style="684" customWidth="1"/>
    <col min="265" max="265" width="3.7109375" style="684" customWidth="1"/>
    <col min="266" max="266" width="9.28515625" style="684" customWidth="1"/>
    <col min="267" max="267" width="3.7109375" style="684" customWidth="1"/>
    <col min="268" max="268" width="9.28515625" style="684" customWidth="1"/>
    <col min="269" max="269" width="3.7109375" style="684" customWidth="1"/>
    <col min="270" max="270" width="9.28515625" style="684" customWidth="1"/>
    <col min="271" max="512" width="9.140625" style="684"/>
    <col min="513" max="514" width="9.28515625" style="684" customWidth="1"/>
    <col min="515" max="515" width="3.7109375" style="684" customWidth="1"/>
    <col min="516" max="516" width="9.28515625" style="684" customWidth="1"/>
    <col min="517" max="517" width="3.7109375" style="684" customWidth="1"/>
    <col min="518" max="518" width="9.28515625" style="684" customWidth="1"/>
    <col min="519" max="519" width="3.7109375" style="684" customWidth="1"/>
    <col min="520" max="520" width="9.28515625" style="684" customWidth="1"/>
    <col min="521" max="521" width="3.7109375" style="684" customWidth="1"/>
    <col min="522" max="522" width="9.28515625" style="684" customWidth="1"/>
    <col min="523" max="523" width="3.7109375" style="684" customWidth="1"/>
    <col min="524" max="524" width="9.28515625" style="684" customWidth="1"/>
    <col min="525" max="525" width="3.7109375" style="684" customWidth="1"/>
    <col min="526" max="526" width="9.28515625" style="684" customWidth="1"/>
    <col min="527" max="768" width="9.140625" style="684"/>
    <col min="769" max="770" width="9.28515625" style="684" customWidth="1"/>
    <col min="771" max="771" width="3.7109375" style="684" customWidth="1"/>
    <col min="772" max="772" width="9.28515625" style="684" customWidth="1"/>
    <col min="773" max="773" width="3.7109375" style="684" customWidth="1"/>
    <col min="774" max="774" width="9.28515625" style="684" customWidth="1"/>
    <col min="775" max="775" width="3.7109375" style="684" customWidth="1"/>
    <col min="776" max="776" width="9.28515625" style="684" customWidth="1"/>
    <col min="777" max="777" width="3.7109375" style="684" customWidth="1"/>
    <col min="778" max="778" width="9.28515625" style="684" customWidth="1"/>
    <col min="779" max="779" width="3.7109375" style="684" customWidth="1"/>
    <col min="780" max="780" width="9.28515625" style="684" customWidth="1"/>
    <col min="781" max="781" width="3.7109375" style="684" customWidth="1"/>
    <col min="782" max="782" width="9.28515625" style="684" customWidth="1"/>
    <col min="783" max="1024" width="9.140625" style="684"/>
    <col min="1025" max="1026" width="9.28515625" style="684" customWidth="1"/>
    <col min="1027" max="1027" width="3.7109375" style="684" customWidth="1"/>
    <col min="1028" max="1028" width="9.28515625" style="684" customWidth="1"/>
    <col min="1029" max="1029" width="3.7109375" style="684" customWidth="1"/>
    <col min="1030" max="1030" width="9.28515625" style="684" customWidth="1"/>
    <col min="1031" max="1031" width="3.7109375" style="684" customWidth="1"/>
    <col min="1032" max="1032" width="9.28515625" style="684" customWidth="1"/>
    <col min="1033" max="1033" width="3.7109375" style="684" customWidth="1"/>
    <col min="1034" max="1034" width="9.28515625" style="684" customWidth="1"/>
    <col min="1035" max="1035" width="3.7109375" style="684" customWidth="1"/>
    <col min="1036" max="1036" width="9.28515625" style="684" customWidth="1"/>
    <col min="1037" max="1037" width="3.7109375" style="684" customWidth="1"/>
    <col min="1038" max="1038" width="9.28515625" style="684" customWidth="1"/>
    <col min="1039" max="1280" width="9.140625" style="684"/>
    <col min="1281" max="1282" width="9.28515625" style="684" customWidth="1"/>
    <col min="1283" max="1283" width="3.7109375" style="684" customWidth="1"/>
    <col min="1284" max="1284" width="9.28515625" style="684" customWidth="1"/>
    <col min="1285" max="1285" width="3.7109375" style="684" customWidth="1"/>
    <col min="1286" max="1286" width="9.28515625" style="684" customWidth="1"/>
    <col min="1287" max="1287" width="3.7109375" style="684" customWidth="1"/>
    <col min="1288" max="1288" width="9.28515625" style="684" customWidth="1"/>
    <col min="1289" max="1289" width="3.7109375" style="684" customWidth="1"/>
    <col min="1290" max="1290" width="9.28515625" style="684" customWidth="1"/>
    <col min="1291" max="1291" width="3.7109375" style="684" customWidth="1"/>
    <col min="1292" max="1292" width="9.28515625" style="684" customWidth="1"/>
    <col min="1293" max="1293" width="3.7109375" style="684" customWidth="1"/>
    <col min="1294" max="1294" width="9.28515625" style="684" customWidth="1"/>
    <col min="1295" max="1536" width="9.140625" style="684"/>
    <col min="1537" max="1538" width="9.28515625" style="684" customWidth="1"/>
    <col min="1539" max="1539" width="3.7109375" style="684" customWidth="1"/>
    <col min="1540" max="1540" width="9.28515625" style="684" customWidth="1"/>
    <col min="1541" max="1541" width="3.7109375" style="684" customWidth="1"/>
    <col min="1542" max="1542" width="9.28515625" style="684" customWidth="1"/>
    <col min="1543" max="1543" width="3.7109375" style="684" customWidth="1"/>
    <col min="1544" max="1544" width="9.28515625" style="684" customWidth="1"/>
    <col min="1545" max="1545" width="3.7109375" style="684" customWidth="1"/>
    <col min="1546" max="1546" width="9.28515625" style="684" customWidth="1"/>
    <col min="1547" max="1547" width="3.7109375" style="684" customWidth="1"/>
    <col min="1548" max="1548" width="9.28515625" style="684" customWidth="1"/>
    <col min="1549" max="1549" width="3.7109375" style="684" customWidth="1"/>
    <col min="1550" max="1550" width="9.28515625" style="684" customWidth="1"/>
    <col min="1551" max="1792" width="9.140625" style="684"/>
    <col min="1793" max="1794" width="9.28515625" style="684" customWidth="1"/>
    <col min="1795" max="1795" width="3.7109375" style="684" customWidth="1"/>
    <col min="1796" max="1796" width="9.28515625" style="684" customWidth="1"/>
    <col min="1797" max="1797" width="3.7109375" style="684" customWidth="1"/>
    <col min="1798" max="1798" width="9.28515625" style="684" customWidth="1"/>
    <col min="1799" max="1799" width="3.7109375" style="684" customWidth="1"/>
    <col min="1800" max="1800" width="9.28515625" style="684" customWidth="1"/>
    <col min="1801" max="1801" width="3.7109375" style="684" customWidth="1"/>
    <col min="1802" max="1802" width="9.28515625" style="684" customWidth="1"/>
    <col min="1803" max="1803" width="3.7109375" style="684" customWidth="1"/>
    <col min="1804" max="1804" width="9.28515625" style="684" customWidth="1"/>
    <col min="1805" max="1805" width="3.7109375" style="684" customWidth="1"/>
    <col min="1806" max="1806" width="9.28515625" style="684" customWidth="1"/>
    <col min="1807" max="2048" width="9.140625" style="684"/>
    <col min="2049" max="2050" width="9.28515625" style="684" customWidth="1"/>
    <col min="2051" max="2051" width="3.7109375" style="684" customWidth="1"/>
    <col min="2052" max="2052" width="9.28515625" style="684" customWidth="1"/>
    <col min="2053" max="2053" width="3.7109375" style="684" customWidth="1"/>
    <col min="2054" max="2054" width="9.28515625" style="684" customWidth="1"/>
    <col min="2055" max="2055" width="3.7109375" style="684" customWidth="1"/>
    <col min="2056" max="2056" width="9.28515625" style="684" customWidth="1"/>
    <col min="2057" max="2057" width="3.7109375" style="684" customWidth="1"/>
    <col min="2058" max="2058" width="9.28515625" style="684" customWidth="1"/>
    <col min="2059" max="2059" width="3.7109375" style="684" customWidth="1"/>
    <col min="2060" max="2060" width="9.28515625" style="684" customWidth="1"/>
    <col min="2061" max="2061" width="3.7109375" style="684" customWidth="1"/>
    <col min="2062" max="2062" width="9.28515625" style="684" customWidth="1"/>
    <col min="2063" max="2304" width="9.140625" style="684"/>
    <col min="2305" max="2306" width="9.28515625" style="684" customWidth="1"/>
    <col min="2307" max="2307" width="3.7109375" style="684" customWidth="1"/>
    <col min="2308" max="2308" width="9.28515625" style="684" customWidth="1"/>
    <col min="2309" max="2309" width="3.7109375" style="684" customWidth="1"/>
    <col min="2310" max="2310" width="9.28515625" style="684" customWidth="1"/>
    <col min="2311" max="2311" width="3.7109375" style="684" customWidth="1"/>
    <col min="2312" max="2312" width="9.28515625" style="684" customWidth="1"/>
    <col min="2313" max="2313" width="3.7109375" style="684" customWidth="1"/>
    <col min="2314" max="2314" width="9.28515625" style="684" customWidth="1"/>
    <col min="2315" max="2315" width="3.7109375" style="684" customWidth="1"/>
    <col min="2316" max="2316" width="9.28515625" style="684" customWidth="1"/>
    <col min="2317" max="2317" width="3.7109375" style="684" customWidth="1"/>
    <col min="2318" max="2318" width="9.28515625" style="684" customWidth="1"/>
    <col min="2319" max="2560" width="9.140625" style="684"/>
    <col min="2561" max="2562" width="9.28515625" style="684" customWidth="1"/>
    <col min="2563" max="2563" width="3.7109375" style="684" customWidth="1"/>
    <col min="2564" max="2564" width="9.28515625" style="684" customWidth="1"/>
    <col min="2565" max="2565" width="3.7109375" style="684" customWidth="1"/>
    <col min="2566" max="2566" width="9.28515625" style="684" customWidth="1"/>
    <col min="2567" max="2567" width="3.7109375" style="684" customWidth="1"/>
    <col min="2568" max="2568" width="9.28515625" style="684" customWidth="1"/>
    <col min="2569" max="2569" width="3.7109375" style="684" customWidth="1"/>
    <col min="2570" max="2570" width="9.28515625" style="684" customWidth="1"/>
    <col min="2571" max="2571" width="3.7109375" style="684" customWidth="1"/>
    <col min="2572" max="2572" width="9.28515625" style="684" customWidth="1"/>
    <col min="2573" max="2573" width="3.7109375" style="684" customWidth="1"/>
    <col min="2574" max="2574" width="9.28515625" style="684" customWidth="1"/>
    <col min="2575" max="2816" width="9.140625" style="684"/>
    <col min="2817" max="2818" width="9.28515625" style="684" customWidth="1"/>
    <col min="2819" max="2819" width="3.7109375" style="684" customWidth="1"/>
    <col min="2820" max="2820" width="9.28515625" style="684" customWidth="1"/>
    <col min="2821" max="2821" width="3.7109375" style="684" customWidth="1"/>
    <col min="2822" max="2822" width="9.28515625" style="684" customWidth="1"/>
    <col min="2823" max="2823" width="3.7109375" style="684" customWidth="1"/>
    <col min="2824" max="2824" width="9.28515625" style="684" customWidth="1"/>
    <col min="2825" max="2825" width="3.7109375" style="684" customWidth="1"/>
    <col min="2826" max="2826" width="9.28515625" style="684" customWidth="1"/>
    <col min="2827" max="2827" width="3.7109375" style="684" customWidth="1"/>
    <col min="2828" max="2828" width="9.28515625" style="684" customWidth="1"/>
    <col min="2829" max="2829" width="3.7109375" style="684" customWidth="1"/>
    <col min="2830" max="2830" width="9.28515625" style="684" customWidth="1"/>
    <col min="2831" max="3072" width="9.140625" style="684"/>
    <col min="3073" max="3074" width="9.28515625" style="684" customWidth="1"/>
    <col min="3075" max="3075" width="3.7109375" style="684" customWidth="1"/>
    <col min="3076" max="3076" width="9.28515625" style="684" customWidth="1"/>
    <col min="3077" max="3077" width="3.7109375" style="684" customWidth="1"/>
    <col min="3078" max="3078" width="9.28515625" style="684" customWidth="1"/>
    <col min="3079" max="3079" width="3.7109375" style="684" customWidth="1"/>
    <col min="3080" max="3080" width="9.28515625" style="684" customWidth="1"/>
    <col min="3081" max="3081" width="3.7109375" style="684" customWidth="1"/>
    <col min="3082" max="3082" width="9.28515625" style="684" customWidth="1"/>
    <col min="3083" max="3083" width="3.7109375" style="684" customWidth="1"/>
    <col min="3084" max="3084" width="9.28515625" style="684" customWidth="1"/>
    <col min="3085" max="3085" width="3.7109375" style="684" customWidth="1"/>
    <col min="3086" max="3086" width="9.28515625" style="684" customWidth="1"/>
    <col min="3087" max="3328" width="9.140625" style="684"/>
    <col min="3329" max="3330" width="9.28515625" style="684" customWidth="1"/>
    <col min="3331" max="3331" width="3.7109375" style="684" customWidth="1"/>
    <col min="3332" max="3332" width="9.28515625" style="684" customWidth="1"/>
    <col min="3333" max="3333" width="3.7109375" style="684" customWidth="1"/>
    <col min="3334" max="3334" width="9.28515625" style="684" customWidth="1"/>
    <col min="3335" max="3335" width="3.7109375" style="684" customWidth="1"/>
    <col min="3336" max="3336" width="9.28515625" style="684" customWidth="1"/>
    <col min="3337" max="3337" width="3.7109375" style="684" customWidth="1"/>
    <col min="3338" max="3338" width="9.28515625" style="684" customWidth="1"/>
    <col min="3339" max="3339" width="3.7109375" style="684" customWidth="1"/>
    <col min="3340" max="3340" width="9.28515625" style="684" customWidth="1"/>
    <col min="3341" max="3341" width="3.7109375" style="684" customWidth="1"/>
    <col min="3342" max="3342" width="9.28515625" style="684" customWidth="1"/>
    <col min="3343" max="3584" width="9.140625" style="684"/>
    <col min="3585" max="3586" width="9.28515625" style="684" customWidth="1"/>
    <col min="3587" max="3587" width="3.7109375" style="684" customWidth="1"/>
    <col min="3588" max="3588" width="9.28515625" style="684" customWidth="1"/>
    <col min="3589" max="3589" width="3.7109375" style="684" customWidth="1"/>
    <col min="3590" max="3590" width="9.28515625" style="684" customWidth="1"/>
    <col min="3591" max="3591" width="3.7109375" style="684" customWidth="1"/>
    <col min="3592" max="3592" width="9.28515625" style="684" customWidth="1"/>
    <col min="3593" max="3593" width="3.7109375" style="684" customWidth="1"/>
    <col min="3594" max="3594" width="9.28515625" style="684" customWidth="1"/>
    <col min="3595" max="3595" width="3.7109375" style="684" customWidth="1"/>
    <col min="3596" max="3596" width="9.28515625" style="684" customWidth="1"/>
    <col min="3597" max="3597" width="3.7109375" style="684" customWidth="1"/>
    <col min="3598" max="3598" width="9.28515625" style="684" customWidth="1"/>
    <col min="3599" max="3840" width="9.140625" style="684"/>
    <col min="3841" max="3842" width="9.28515625" style="684" customWidth="1"/>
    <col min="3843" max="3843" width="3.7109375" style="684" customWidth="1"/>
    <col min="3844" max="3844" width="9.28515625" style="684" customWidth="1"/>
    <col min="3845" max="3845" width="3.7109375" style="684" customWidth="1"/>
    <col min="3846" max="3846" width="9.28515625" style="684" customWidth="1"/>
    <col min="3847" max="3847" width="3.7109375" style="684" customWidth="1"/>
    <col min="3848" max="3848" width="9.28515625" style="684" customWidth="1"/>
    <col min="3849" max="3849" width="3.7109375" style="684" customWidth="1"/>
    <col min="3850" max="3850" width="9.28515625" style="684" customWidth="1"/>
    <col min="3851" max="3851" width="3.7109375" style="684" customWidth="1"/>
    <col min="3852" max="3852" width="9.28515625" style="684" customWidth="1"/>
    <col min="3853" max="3853" width="3.7109375" style="684" customWidth="1"/>
    <col min="3854" max="3854" width="9.28515625" style="684" customWidth="1"/>
    <col min="3855" max="4096" width="9.140625" style="684"/>
    <col min="4097" max="4098" width="9.28515625" style="684" customWidth="1"/>
    <col min="4099" max="4099" width="3.7109375" style="684" customWidth="1"/>
    <col min="4100" max="4100" width="9.28515625" style="684" customWidth="1"/>
    <col min="4101" max="4101" width="3.7109375" style="684" customWidth="1"/>
    <col min="4102" max="4102" width="9.28515625" style="684" customWidth="1"/>
    <col min="4103" max="4103" width="3.7109375" style="684" customWidth="1"/>
    <col min="4104" max="4104" width="9.28515625" style="684" customWidth="1"/>
    <col min="4105" max="4105" width="3.7109375" style="684" customWidth="1"/>
    <col min="4106" max="4106" width="9.28515625" style="684" customWidth="1"/>
    <col min="4107" max="4107" width="3.7109375" style="684" customWidth="1"/>
    <col min="4108" max="4108" width="9.28515625" style="684" customWidth="1"/>
    <col min="4109" max="4109" width="3.7109375" style="684" customWidth="1"/>
    <col min="4110" max="4110" width="9.28515625" style="684" customWidth="1"/>
    <col min="4111" max="4352" width="9.140625" style="684"/>
    <col min="4353" max="4354" width="9.28515625" style="684" customWidth="1"/>
    <col min="4355" max="4355" width="3.7109375" style="684" customWidth="1"/>
    <col min="4356" max="4356" width="9.28515625" style="684" customWidth="1"/>
    <col min="4357" max="4357" width="3.7109375" style="684" customWidth="1"/>
    <col min="4358" max="4358" width="9.28515625" style="684" customWidth="1"/>
    <col min="4359" max="4359" width="3.7109375" style="684" customWidth="1"/>
    <col min="4360" max="4360" width="9.28515625" style="684" customWidth="1"/>
    <col min="4361" max="4361" width="3.7109375" style="684" customWidth="1"/>
    <col min="4362" max="4362" width="9.28515625" style="684" customWidth="1"/>
    <col min="4363" max="4363" width="3.7109375" style="684" customWidth="1"/>
    <col min="4364" max="4364" width="9.28515625" style="684" customWidth="1"/>
    <col min="4365" max="4365" width="3.7109375" style="684" customWidth="1"/>
    <col min="4366" max="4366" width="9.28515625" style="684" customWidth="1"/>
    <col min="4367" max="4608" width="9.140625" style="684"/>
    <col min="4609" max="4610" width="9.28515625" style="684" customWidth="1"/>
    <col min="4611" max="4611" width="3.7109375" style="684" customWidth="1"/>
    <col min="4612" max="4612" width="9.28515625" style="684" customWidth="1"/>
    <col min="4613" max="4613" width="3.7109375" style="684" customWidth="1"/>
    <col min="4614" max="4614" width="9.28515625" style="684" customWidth="1"/>
    <col min="4615" max="4615" width="3.7109375" style="684" customWidth="1"/>
    <col min="4616" max="4616" width="9.28515625" style="684" customWidth="1"/>
    <col min="4617" max="4617" width="3.7109375" style="684" customWidth="1"/>
    <col min="4618" max="4618" width="9.28515625" style="684" customWidth="1"/>
    <col min="4619" max="4619" width="3.7109375" style="684" customWidth="1"/>
    <col min="4620" max="4620" width="9.28515625" style="684" customWidth="1"/>
    <col min="4621" max="4621" width="3.7109375" style="684" customWidth="1"/>
    <col min="4622" max="4622" width="9.28515625" style="684" customWidth="1"/>
    <col min="4623" max="4864" width="9.140625" style="684"/>
    <col min="4865" max="4866" width="9.28515625" style="684" customWidth="1"/>
    <col min="4867" max="4867" width="3.7109375" style="684" customWidth="1"/>
    <col min="4868" max="4868" width="9.28515625" style="684" customWidth="1"/>
    <col min="4869" max="4869" width="3.7109375" style="684" customWidth="1"/>
    <col min="4870" max="4870" width="9.28515625" style="684" customWidth="1"/>
    <col min="4871" max="4871" width="3.7109375" style="684" customWidth="1"/>
    <col min="4872" max="4872" width="9.28515625" style="684" customWidth="1"/>
    <col min="4873" max="4873" width="3.7109375" style="684" customWidth="1"/>
    <col min="4874" max="4874" width="9.28515625" style="684" customWidth="1"/>
    <col min="4875" max="4875" width="3.7109375" style="684" customWidth="1"/>
    <col min="4876" max="4876" width="9.28515625" style="684" customWidth="1"/>
    <col min="4877" max="4877" width="3.7109375" style="684" customWidth="1"/>
    <col min="4878" max="4878" width="9.28515625" style="684" customWidth="1"/>
    <col min="4879" max="5120" width="9.140625" style="684"/>
    <col min="5121" max="5122" width="9.28515625" style="684" customWidth="1"/>
    <col min="5123" max="5123" width="3.7109375" style="684" customWidth="1"/>
    <col min="5124" max="5124" width="9.28515625" style="684" customWidth="1"/>
    <col min="5125" max="5125" width="3.7109375" style="684" customWidth="1"/>
    <col min="5126" max="5126" width="9.28515625" style="684" customWidth="1"/>
    <col min="5127" max="5127" width="3.7109375" style="684" customWidth="1"/>
    <col min="5128" max="5128" width="9.28515625" style="684" customWidth="1"/>
    <col min="5129" max="5129" width="3.7109375" style="684" customWidth="1"/>
    <col min="5130" max="5130" width="9.28515625" style="684" customWidth="1"/>
    <col min="5131" max="5131" width="3.7109375" style="684" customWidth="1"/>
    <col min="5132" max="5132" width="9.28515625" style="684" customWidth="1"/>
    <col min="5133" max="5133" width="3.7109375" style="684" customWidth="1"/>
    <col min="5134" max="5134" width="9.28515625" style="684" customWidth="1"/>
    <col min="5135" max="5376" width="9.140625" style="684"/>
    <col min="5377" max="5378" width="9.28515625" style="684" customWidth="1"/>
    <col min="5379" max="5379" width="3.7109375" style="684" customWidth="1"/>
    <col min="5380" max="5380" width="9.28515625" style="684" customWidth="1"/>
    <col min="5381" max="5381" width="3.7109375" style="684" customWidth="1"/>
    <col min="5382" max="5382" width="9.28515625" style="684" customWidth="1"/>
    <col min="5383" max="5383" width="3.7109375" style="684" customWidth="1"/>
    <col min="5384" max="5384" width="9.28515625" style="684" customWidth="1"/>
    <col min="5385" max="5385" width="3.7109375" style="684" customWidth="1"/>
    <col min="5386" max="5386" width="9.28515625" style="684" customWidth="1"/>
    <col min="5387" max="5387" width="3.7109375" style="684" customWidth="1"/>
    <col min="5388" max="5388" width="9.28515625" style="684" customWidth="1"/>
    <col min="5389" max="5389" width="3.7109375" style="684" customWidth="1"/>
    <col min="5390" max="5390" width="9.28515625" style="684" customWidth="1"/>
    <col min="5391" max="5632" width="9.140625" style="684"/>
    <col min="5633" max="5634" width="9.28515625" style="684" customWidth="1"/>
    <col min="5635" max="5635" width="3.7109375" style="684" customWidth="1"/>
    <col min="5636" max="5636" width="9.28515625" style="684" customWidth="1"/>
    <col min="5637" max="5637" width="3.7109375" style="684" customWidth="1"/>
    <col min="5638" max="5638" width="9.28515625" style="684" customWidth="1"/>
    <col min="5639" max="5639" width="3.7109375" style="684" customWidth="1"/>
    <col min="5640" max="5640" width="9.28515625" style="684" customWidth="1"/>
    <col min="5641" max="5641" width="3.7109375" style="684" customWidth="1"/>
    <col min="5642" max="5642" width="9.28515625" style="684" customWidth="1"/>
    <col min="5643" max="5643" width="3.7109375" style="684" customWidth="1"/>
    <col min="5644" max="5644" width="9.28515625" style="684" customWidth="1"/>
    <col min="5645" max="5645" width="3.7109375" style="684" customWidth="1"/>
    <col min="5646" max="5646" width="9.28515625" style="684" customWidth="1"/>
    <col min="5647" max="5888" width="9.140625" style="684"/>
    <col min="5889" max="5890" width="9.28515625" style="684" customWidth="1"/>
    <col min="5891" max="5891" width="3.7109375" style="684" customWidth="1"/>
    <col min="5892" max="5892" width="9.28515625" style="684" customWidth="1"/>
    <col min="5893" max="5893" width="3.7109375" style="684" customWidth="1"/>
    <col min="5894" max="5894" width="9.28515625" style="684" customWidth="1"/>
    <col min="5895" max="5895" width="3.7109375" style="684" customWidth="1"/>
    <col min="5896" max="5896" width="9.28515625" style="684" customWidth="1"/>
    <col min="5897" max="5897" width="3.7109375" style="684" customWidth="1"/>
    <col min="5898" max="5898" width="9.28515625" style="684" customWidth="1"/>
    <col min="5899" max="5899" width="3.7109375" style="684" customWidth="1"/>
    <col min="5900" max="5900" width="9.28515625" style="684" customWidth="1"/>
    <col min="5901" max="5901" width="3.7109375" style="684" customWidth="1"/>
    <col min="5902" max="5902" width="9.28515625" style="684" customWidth="1"/>
    <col min="5903" max="6144" width="9.140625" style="684"/>
    <col min="6145" max="6146" width="9.28515625" style="684" customWidth="1"/>
    <col min="6147" max="6147" width="3.7109375" style="684" customWidth="1"/>
    <col min="6148" max="6148" width="9.28515625" style="684" customWidth="1"/>
    <col min="6149" max="6149" width="3.7109375" style="684" customWidth="1"/>
    <col min="6150" max="6150" width="9.28515625" style="684" customWidth="1"/>
    <col min="6151" max="6151" width="3.7109375" style="684" customWidth="1"/>
    <col min="6152" max="6152" width="9.28515625" style="684" customWidth="1"/>
    <col min="6153" max="6153" width="3.7109375" style="684" customWidth="1"/>
    <col min="6154" max="6154" width="9.28515625" style="684" customWidth="1"/>
    <col min="6155" max="6155" width="3.7109375" style="684" customWidth="1"/>
    <col min="6156" max="6156" width="9.28515625" style="684" customWidth="1"/>
    <col min="6157" max="6157" width="3.7109375" style="684" customWidth="1"/>
    <col min="6158" max="6158" width="9.28515625" style="684" customWidth="1"/>
    <col min="6159" max="6400" width="9.140625" style="684"/>
    <col min="6401" max="6402" width="9.28515625" style="684" customWidth="1"/>
    <col min="6403" max="6403" width="3.7109375" style="684" customWidth="1"/>
    <col min="6404" max="6404" width="9.28515625" style="684" customWidth="1"/>
    <col min="6405" max="6405" width="3.7109375" style="684" customWidth="1"/>
    <col min="6406" max="6406" width="9.28515625" style="684" customWidth="1"/>
    <col min="6407" max="6407" width="3.7109375" style="684" customWidth="1"/>
    <col min="6408" max="6408" width="9.28515625" style="684" customWidth="1"/>
    <col min="6409" max="6409" width="3.7109375" style="684" customWidth="1"/>
    <col min="6410" max="6410" width="9.28515625" style="684" customWidth="1"/>
    <col min="6411" max="6411" width="3.7109375" style="684" customWidth="1"/>
    <col min="6412" max="6412" width="9.28515625" style="684" customWidth="1"/>
    <col min="6413" max="6413" width="3.7109375" style="684" customWidth="1"/>
    <col min="6414" max="6414" width="9.28515625" style="684" customWidth="1"/>
    <col min="6415" max="6656" width="9.140625" style="684"/>
    <col min="6657" max="6658" width="9.28515625" style="684" customWidth="1"/>
    <col min="6659" max="6659" width="3.7109375" style="684" customWidth="1"/>
    <col min="6660" max="6660" width="9.28515625" style="684" customWidth="1"/>
    <col min="6661" max="6661" width="3.7109375" style="684" customWidth="1"/>
    <col min="6662" max="6662" width="9.28515625" style="684" customWidth="1"/>
    <col min="6663" max="6663" width="3.7109375" style="684" customWidth="1"/>
    <col min="6664" max="6664" width="9.28515625" style="684" customWidth="1"/>
    <col min="6665" max="6665" width="3.7109375" style="684" customWidth="1"/>
    <col min="6666" max="6666" width="9.28515625" style="684" customWidth="1"/>
    <col min="6667" max="6667" width="3.7109375" style="684" customWidth="1"/>
    <col min="6668" max="6668" width="9.28515625" style="684" customWidth="1"/>
    <col min="6669" max="6669" width="3.7109375" style="684" customWidth="1"/>
    <col min="6670" max="6670" width="9.28515625" style="684" customWidth="1"/>
    <col min="6671" max="6912" width="9.140625" style="684"/>
    <col min="6913" max="6914" width="9.28515625" style="684" customWidth="1"/>
    <col min="6915" max="6915" width="3.7109375" style="684" customWidth="1"/>
    <col min="6916" max="6916" width="9.28515625" style="684" customWidth="1"/>
    <col min="6917" max="6917" width="3.7109375" style="684" customWidth="1"/>
    <col min="6918" max="6918" width="9.28515625" style="684" customWidth="1"/>
    <col min="6919" max="6919" width="3.7109375" style="684" customWidth="1"/>
    <col min="6920" max="6920" width="9.28515625" style="684" customWidth="1"/>
    <col min="6921" max="6921" width="3.7109375" style="684" customWidth="1"/>
    <col min="6922" max="6922" width="9.28515625" style="684" customWidth="1"/>
    <col min="6923" max="6923" width="3.7109375" style="684" customWidth="1"/>
    <col min="6924" max="6924" width="9.28515625" style="684" customWidth="1"/>
    <col min="6925" max="6925" width="3.7109375" style="684" customWidth="1"/>
    <col min="6926" max="6926" width="9.28515625" style="684" customWidth="1"/>
    <col min="6927" max="7168" width="9.140625" style="684"/>
    <col min="7169" max="7170" width="9.28515625" style="684" customWidth="1"/>
    <col min="7171" max="7171" width="3.7109375" style="684" customWidth="1"/>
    <col min="7172" max="7172" width="9.28515625" style="684" customWidth="1"/>
    <col min="7173" max="7173" width="3.7109375" style="684" customWidth="1"/>
    <col min="7174" max="7174" width="9.28515625" style="684" customWidth="1"/>
    <col min="7175" max="7175" width="3.7109375" style="684" customWidth="1"/>
    <col min="7176" max="7176" width="9.28515625" style="684" customWidth="1"/>
    <col min="7177" max="7177" width="3.7109375" style="684" customWidth="1"/>
    <col min="7178" max="7178" width="9.28515625" style="684" customWidth="1"/>
    <col min="7179" max="7179" width="3.7109375" style="684" customWidth="1"/>
    <col min="7180" max="7180" width="9.28515625" style="684" customWidth="1"/>
    <col min="7181" max="7181" width="3.7109375" style="684" customWidth="1"/>
    <col min="7182" max="7182" width="9.28515625" style="684" customWidth="1"/>
    <col min="7183" max="7424" width="9.140625" style="684"/>
    <col min="7425" max="7426" width="9.28515625" style="684" customWidth="1"/>
    <col min="7427" max="7427" width="3.7109375" style="684" customWidth="1"/>
    <col min="7428" max="7428" width="9.28515625" style="684" customWidth="1"/>
    <col min="7429" max="7429" width="3.7109375" style="684" customWidth="1"/>
    <col min="7430" max="7430" width="9.28515625" style="684" customWidth="1"/>
    <col min="7431" max="7431" width="3.7109375" style="684" customWidth="1"/>
    <col min="7432" max="7432" width="9.28515625" style="684" customWidth="1"/>
    <col min="7433" max="7433" width="3.7109375" style="684" customWidth="1"/>
    <col min="7434" max="7434" width="9.28515625" style="684" customWidth="1"/>
    <col min="7435" max="7435" width="3.7109375" style="684" customWidth="1"/>
    <col min="7436" max="7436" width="9.28515625" style="684" customWidth="1"/>
    <col min="7437" max="7437" width="3.7109375" style="684" customWidth="1"/>
    <col min="7438" max="7438" width="9.28515625" style="684" customWidth="1"/>
    <col min="7439" max="7680" width="9.140625" style="684"/>
    <col min="7681" max="7682" width="9.28515625" style="684" customWidth="1"/>
    <col min="7683" max="7683" width="3.7109375" style="684" customWidth="1"/>
    <col min="7684" max="7684" width="9.28515625" style="684" customWidth="1"/>
    <col min="7685" max="7685" width="3.7109375" style="684" customWidth="1"/>
    <col min="7686" max="7686" width="9.28515625" style="684" customWidth="1"/>
    <col min="7687" max="7687" width="3.7109375" style="684" customWidth="1"/>
    <col min="7688" max="7688" width="9.28515625" style="684" customWidth="1"/>
    <col min="7689" max="7689" width="3.7109375" style="684" customWidth="1"/>
    <col min="7690" max="7690" width="9.28515625" style="684" customWidth="1"/>
    <col min="7691" max="7691" width="3.7109375" style="684" customWidth="1"/>
    <col min="7692" max="7692" width="9.28515625" style="684" customWidth="1"/>
    <col min="7693" max="7693" width="3.7109375" style="684" customWidth="1"/>
    <col min="7694" max="7694" width="9.28515625" style="684" customWidth="1"/>
    <col min="7695" max="7936" width="9.140625" style="684"/>
    <col min="7937" max="7938" width="9.28515625" style="684" customWidth="1"/>
    <col min="7939" max="7939" width="3.7109375" style="684" customWidth="1"/>
    <col min="7940" max="7940" width="9.28515625" style="684" customWidth="1"/>
    <col min="7941" max="7941" width="3.7109375" style="684" customWidth="1"/>
    <col min="7942" max="7942" width="9.28515625" style="684" customWidth="1"/>
    <col min="7943" max="7943" width="3.7109375" style="684" customWidth="1"/>
    <col min="7944" max="7944" width="9.28515625" style="684" customWidth="1"/>
    <col min="7945" max="7945" width="3.7109375" style="684" customWidth="1"/>
    <col min="7946" max="7946" width="9.28515625" style="684" customWidth="1"/>
    <col min="7947" max="7947" width="3.7109375" style="684" customWidth="1"/>
    <col min="7948" max="7948" width="9.28515625" style="684" customWidth="1"/>
    <col min="7949" max="7949" width="3.7109375" style="684" customWidth="1"/>
    <col min="7950" max="7950" width="9.28515625" style="684" customWidth="1"/>
    <col min="7951" max="8192" width="9.140625" style="684"/>
    <col min="8193" max="8194" width="9.28515625" style="684" customWidth="1"/>
    <col min="8195" max="8195" width="3.7109375" style="684" customWidth="1"/>
    <col min="8196" max="8196" width="9.28515625" style="684" customWidth="1"/>
    <col min="8197" max="8197" width="3.7109375" style="684" customWidth="1"/>
    <col min="8198" max="8198" width="9.28515625" style="684" customWidth="1"/>
    <col min="8199" max="8199" width="3.7109375" style="684" customWidth="1"/>
    <col min="8200" max="8200" width="9.28515625" style="684" customWidth="1"/>
    <col min="8201" max="8201" width="3.7109375" style="684" customWidth="1"/>
    <col min="8202" max="8202" width="9.28515625" style="684" customWidth="1"/>
    <col min="8203" max="8203" width="3.7109375" style="684" customWidth="1"/>
    <col min="8204" max="8204" width="9.28515625" style="684" customWidth="1"/>
    <col min="8205" max="8205" width="3.7109375" style="684" customWidth="1"/>
    <col min="8206" max="8206" width="9.28515625" style="684" customWidth="1"/>
    <col min="8207" max="8448" width="9.140625" style="684"/>
    <col min="8449" max="8450" width="9.28515625" style="684" customWidth="1"/>
    <col min="8451" max="8451" width="3.7109375" style="684" customWidth="1"/>
    <col min="8452" max="8452" width="9.28515625" style="684" customWidth="1"/>
    <col min="8453" max="8453" width="3.7109375" style="684" customWidth="1"/>
    <col min="8454" max="8454" width="9.28515625" style="684" customWidth="1"/>
    <col min="8455" max="8455" width="3.7109375" style="684" customWidth="1"/>
    <col min="8456" max="8456" width="9.28515625" style="684" customWidth="1"/>
    <col min="8457" max="8457" width="3.7109375" style="684" customWidth="1"/>
    <col min="8458" max="8458" width="9.28515625" style="684" customWidth="1"/>
    <col min="8459" max="8459" width="3.7109375" style="684" customWidth="1"/>
    <col min="8460" max="8460" width="9.28515625" style="684" customWidth="1"/>
    <col min="8461" max="8461" width="3.7109375" style="684" customWidth="1"/>
    <col min="8462" max="8462" width="9.28515625" style="684" customWidth="1"/>
    <col min="8463" max="8704" width="9.140625" style="684"/>
    <col min="8705" max="8706" width="9.28515625" style="684" customWidth="1"/>
    <col min="8707" max="8707" width="3.7109375" style="684" customWidth="1"/>
    <col min="8708" max="8708" width="9.28515625" style="684" customWidth="1"/>
    <col min="8709" max="8709" width="3.7109375" style="684" customWidth="1"/>
    <col min="8710" max="8710" width="9.28515625" style="684" customWidth="1"/>
    <col min="8711" max="8711" width="3.7109375" style="684" customWidth="1"/>
    <col min="8712" max="8712" width="9.28515625" style="684" customWidth="1"/>
    <col min="8713" max="8713" width="3.7109375" style="684" customWidth="1"/>
    <col min="8714" max="8714" width="9.28515625" style="684" customWidth="1"/>
    <col min="8715" max="8715" width="3.7109375" style="684" customWidth="1"/>
    <col min="8716" max="8716" width="9.28515625" style="684" customWidth="1"/>
    <col min="8717" max="8717" width="3.7109375" style="684" customWidth="1"/>
    <col min="8718" max="8718" width="9.28515625" style="684" customWidth="1"/>
    <col min="8719" max="8960" width="9.140625" style="684"/>
    <col min="8961" max="8962" width="9.28515625" style="684" customWidth="1"/>
    <col min="8963" max="8963" width="3.7109375" style="684" customWidth="1"/>
    <col min="8964" max="8964" width="9.28515625" style="684" customWidth="1"/>
    <col min="8965" max="8965" width="3.7109375" style="684" customWidth="1"/>
    <col min="8966" max="8966" width="9.28515625" style="684" customWidth="1"/>
    <col min="8967" max="8967" width="3.7109375" style="684" customWidth="1"/>
    <col min="8968" max="8968" width="9.28515625" style="684" customWidth="1"/>
    <col min="8969" max="8969" width="3.7109375" style="684" customWidth="1"/>
    <col min="8970" max="8970" width="9.28515625" style="684" customWidth="1"/>
    <col min="8971" max="8971" width="3.7109375" style="684" customWidth="1"/>
    <col min="8972" max="8972" width="9.28515625" style="684" customWidth="1"/>
    <col min="8973" max="8973" width="3.7109375" style="684" customWidth="1"/>
    <col min="8974" max="8974" width="9.28515625" style="684" customWidth="1"/>
    <col min="8975" max="9216" width="9.140625" style="684"/>
    <col min="9217" max="9218" width="9.28515625" style="684" customWidth="1"/>
    <col min="9219" max="9219" width="3.7109375" style="684" customWidth="1"/>
    <col min="9220" max="9220" width="9.28515625" style="684" customWidth="1"/>
    <col min="9221" max="9221" width="3.7109375" style="684" customWidth="1"/>
    <col min="9222" max="9222" width="9.28515625" style="684" customWidth="1"/>
    <col min="9223" max="9223" width="3.7109375" style="684" customWidth="1"/>
    <col min="9224" max="9224" width="9.28515625" style="684" customWidth="1"/>
    <col min="9225" max="9225" width="3.7109375" style="684" customWidth="1"/>
    <col min="9226" max="9226" width="9.28515625" style="684" customWidth="1"/>
    <col min="9227" max="9227" width="3.7109375" style="684" customWidth="1"/>
    <col min="9228" max="9228" width="9.28515625" style="684" customWidth="1"/>
    <col min="9229" max="9229" width="3.7109375" style="684" customWidth="1"/>
    <col min="9230" max="9230" width="9.28515625" style="684" customWidth="1"/>
    <col min="9231" max="9472" width="9.140625" style="684"/>
    <col min="9473" max="9474" width="9.28515625" style="684" customWidth="1"/>
    <col min="9475" max="9475" width="3.7109375" style="684" customWidth="1"/>
    <col min="9476" max="9476" width="9.28515625" style="684" customWidth="1"/>
    <col min="9477" max="9477" width="3.7109375" style="684" customWidth="1"/>
    <col min="9478" max="9478" width="9.28515625" style="684" customWidth="1"/>
    <col min="9479" max="9479" width="3.7109375" style="684" customWidth="1"/>
    <col min="9480" max="9480" width="9.28515625" style="684" customWidth="1"/>
    <col min="9481" max="9481" width="3.7109375" style="684" customWidth="1"/>
    <col min="9482" max="9482" width="9.28515625" style="684" customWidth="1"/>
    <col min="9483" max="9483" width="3.7109375" style="684" customWidth="1"/>
    <col min="9484" max="9484" width="9.28515625" style="684" customWidth="1"/>
    <col min="9485" max="9485" width="3.7109375" style="684" customWidth="1"/>
    <col min="9486" max="9486" width="9.28515625" style="684" customWidth="1"/>
    <col min="9487" max="9728" width="9.140625" style="684"/>
    <col min="9729" max="9730" width="9.28515625" style="684" customWidth="1"/>
    <col min="9731" max="9731" width="3.7109375" style="684" customWidth="1"/>
    <col min="9732" max="9732" width="9.28515625" style="684" customWidth="1"/>
    <col min="9733" max="9733" width="3.7109375" style="684" customWidth="1"/>
    <col min="9734" max="9734" width="9.28515625" style="684" customWidth="1"/>
    <col min="9735" max="9735" width="3.7109375" style="684" customWidth="1"/>
    <col min="9736" max="9736" width="9.28515625" style="684" customWidth="1"/>
    <col min="9737" max="9737" width="3.7109375" style="684" customWidth="1"/>
    <col min="9738" max="9738" width="9.28515625" style="684" customWidth="1"/>
    <col min="9739" max="9739" width="3.7109375" style="684" customWidth="1"/>
    <col min="9740" max="9740" width="9.28515625" style="684" customWidth="1"/>
    <col min="9741" max="9741" width="3.7109375" style="684" customWidth="1"/>
    <col min="9742" max="9742" width="9.28515625" style="684" customWidth="1"/>
    <col min="9743" max="9984" width="9.140625" style="684"/>
    <col min="9985" max="9986" width="9.28515625" style="684" customWidth="1"/>
    <col min="9987" max="9987" width="3.7109375" style="684" customWidth="1"/>
    <col min="9988" max="9988" width="9.28515625" style="684" customWidth="1"/>
    <col min="9989" max="9989" width="3.7109375" style="684" customWidth="1"/>
    <col min="9990" max="9990" width="9.28515625" style="684" customWidth="1"/>
    <col min="9991" max="9991" width="3.7109375" style="684" customWidth="1"/>
    <col min="9992" max="9992" width="9.28515625" style="684" customWidth="1"/>
    <col min="9993" max="9993" width="3.7109375" style="684" customWidth="1"/>
    <col min="9994" max="9994" width="9.28515625" style="684" customWidth="1"/>
    <col min="9995" max="9995" width="3.7109375" style="684" customWidth="1"/>
    <col min="9996" max="9996" width="9.28515625" style="684" customWidth="1"/>
    <col min="9997" max="9997" width="3.7109375" style="684" customWidth="1"/>
    <col min="9998" max="9998" width="9.28515625" style="684" customWidth="1"/>
    <col min="9999" max="10240" width="9.140625" style="684"/>
    <col min="10241" max="10242" width="9.28515625" style="684" customWidth="1"/>
    <col min="10243" max="10243" width="3.7109375" style="684" customWidth="1"/>
    <col min="10244" max="10244" width="9.28515625" style="684" customWidth="1"/>
    <col min="10245" max="10245" width="3.7109375" style="684" customWidth="1"/>
    <col min="10246" max="10246" width="9.28515625" style="684" customWidth="1"/>
    <col min="10247" max="10247" width="3.7109375" style="684" customWidth="1"/>
    <col min="10248" max="10248" width="9.28515625" style="684" customWidth="1"/>
    <col min="10249" max="10249" width="3.7109375" style="684" customWidth="1"/>
    <col min="10250" max="10250" width="9.28515625" style="684" customWidth="1"/>
    <col min="10251" max="10251" width="3.7109375" style="684" customWidth="1"/>
    <col min="10252" max="10252" width="9.28515625" style="684" customWidth="1"/>
    <col min="10253" max="10253" width="3.7109375" style="684" customWidth="1"/>
    <col min="10254" max="10254" width="9.28515625" style="684" customWidth="1"/>
    <col min="10255" max="10496" width="9.140625" style="684"/>
    <col min="10497" max="10498" width="9.28515625" style="684" customWidth="1"/>
    <col min="10499" max="10499" width="3.7109375" style="684" customWidth="1"/>
    <col min="10500" max="10500" width="9.28515625" style="684" customWidth="1"/>
    <col min="10501" max="10501" width="3.7109375" style="684" customWidth="1"/>
    <col min="10502" max="10502" width="9.28515625" style="684" customWidth="1"/>
    <col min="10503" max="10503" width="3.7109375" style="684" customWidth="1"/>
    <col min="10504" max="10504" width="9.28515625" style="684" customWidth="1"/>
    <col min="10505" max="10505" width="3.7109375" style="684" customWidth="1"/>
    <col min="10506" max="10506" width="9.28515625" style="684" customWidth="1"/>
    <col min="10507" max="10507" width="3.7109375" style="684" customWidth="1"/>
    <col min="10508" max="10508" width="9.28515625" style="684" customWidth="1"/>
    <col min="10509" max="10509" width="3.7109375" style="684" customWidth="1"/>
    <col min="10510" max="10510" width="9.28515625" style="684" customWidth="1"/>
    <col min="10511" max="10752" width="9.140625" style="684"/>
    <col min="10753" max="10754" width="9.28515625" style="684" customWidth="1"/>
    <col min="10755" max="10755" width="3.7109375" style="684" customWidth="1"/>
    <col min="10756" max="10756" width="9.28515625" style="684" customWidth="1"/>
    <col min="10757" max="10757" width="3.7109375" style="684" customWidth="1"/>
    <col min="10758" max="10758" width="9.28515625" style="684" customWidth="1"/>
    <col min="10759" max="10759" width="3.7109375" style="684" customWidth="1"/>
    <col min="10760" max="10760" width="9.28515625" style="684" customWidth="1"/>
    <col min="10761" max="10761" width="3.7109375" style="684" customWidth="1"/>
    <col min="10762" max="10762" width="9.28515625" style="684" customWidth="1"/>
    <col min="10763" max="10763" width="3.7109375" style="684" customWidth="1"/>
    <col min="10764" max="10764" width="9.28515625" style="684" customWidth="1"/>
    <col min="10765" max="10765" width="3.7109375" style="684" customWidth="1"/>
    <col min="10766" max="10766" width="9.28515625" style="684" customWidth="1"/>
    <col min="10767" max="11008" width="9.140625" style="684"/>
    <col min="11009" max="11010" width="9.28515625" style="684" customWidth="1"/>
    <col min="11011" max="11011" width="3.7109375" style="684" customWidth="1"/>
    <col min="11012" max="11012" width="9.28515625" style="684" customWidth="1"/>
    <col min="11013" max="11013" width="3.7109375" style="684" customWidth="1"/>
    <col min="11014" max="11014" width="9.28515625" style="684" customWidth="1"/>
    <col min="11015" max="11015" width="3.7109375" style="684" customWidth="1"/>
    <col min="11016" max="11016" width="9.28515625" style="684" customWidth="1"/>
    <col min="11017" max="11017" width="3.7109375" style="684" customWidth="1"/>
    <col min="11018" max="11018" width="9.28515625" style="684" customWidth="1"/>
    <col min="11019" max="11019" width="3.7109375" style="684" customWidth="1"/>
    <col min="11020" max="11020" width="9.28515625" style="684" customWidth="1"/>
    <col min="11021" max="11021" width="3.7109375" style="684" customWidth="1"/>
    <col min="11022" max="11022" width="9.28515625" style="684" customWidth="1"/>
    <col min="11023" max="11264" width="9.140625" style="684"/>
    <col min="11265" max="11266" width="9.28515625" style="684" customWidth="1"/>
    <col min="11267" max="11267" width="3.7109375" style="684" customWidth="1"/>
    <col min="11268" max="11268" width="9.28515625" style="684" customWidth="1"/>
    <col min="11269" max="11269" width="3.7109375" style="684" customWidth="1"/>
    <col min="11270" max="11270" width="9.28515625" style="684" customWidth="1"/>
    <col min="11271" max="11271" width="3.7109375" style="684" customWidth="1"/>
    <col min="11272" max="11272" width="9.28515625" style="684" customWidth="1"/>
    <col min="11273" max="11273" width="3.7109375" style="684" customWidth="1"/>
    <col min="11274" max="11274" width="9.28515625" style="684" customWidth="1"/>
    <col min="11275" max="11275" width="3.7109375" style="684" customWidth="1"/>
    <col min="11276" max="11276" width="9.28515625" style="684" customWidth="1"/>
    <col min="11277" max="11277" width="3.7109375" style="684" customWidth="1"/>
    <col min="11278" max="11278" width="9.28515625" style="684" customWidth="1"/>
    <col min="11279" max="11520" width="9.140625" style="684"/>
    <col min="11521" max="11522" width="9.28515625" style="684" customWidth="1"/>
    <col min="11523" max="11523" width="3.7109375" style="684" customWidth="1"/>
    <col min="11524" max="11524" width="9.28515625" style="684" customWidth="1"/>
    <col min="11525" max="11525" width="3.7109375" style="684" customWidth="1"/>
    <col min="11526" max="11526" width="9.28515625" style="684" customWidth="1"/>
    <col min="11527" max="11527" width="3.7109375" style="684" customWidth="1"/>
    <col min="11528" max="11528" width="9.28515625" style="684" customWidth="1"/>
    <col min="11529" max="11529" width="3.7109375" style="684" customWidth="1"/>
    <col min="11530" max="11530" width="9.28515625" style="684" customWidth="1"/>
    <col min="11531" max="11531" width="3.7109375" style="684" customWidth="1"/>
    <col min="11532" max="11532" width="9.28515625" style="684" customWidth="1"/>
    <col min="11533" max="11533" width="3.7109375" style="684" customWidth="1"/>
    <col min="11534" max="11534" width="9.28515625" style="684" customWidth="1"/>
    <col min="11535" max="11776" width="9.140625" style="684"/>
    <col min="11777" max="11778" width="9.28515625" style="684" customWidth="1"/>
    <col min="11779" max="11779" width="3.7109375" style="684" customWidth="1"/>
    <col min="11780" max="11780" width="9.28515625" style="684" customWidth="1"/>
    <col min="11781" max="11781" width="3.7109375" style="684" customWidth="1"/>
    <col min="11782" max="11782" width="9.28515625" style="684" customWidth="1"/>
    <col min="11783" max="11783" width="3.7109375" style="684" customWidth="1"/>
    <col min="11784" max="11784" width="9.28515625" style="684" customWidth="1"/>
    <col min="11785" max="11785" width="3.7109375" style="684" customWidth="1"/>
    <col min="11786" max="11786" width="9.28515625" style="684" customWidth="1"/>
    <col min="11787" max="11787" width="3.7109375" style="684" customWidth="1"/>
    <col min="11788" max="11788" width="9.28515625" style="684" customWidth="1"/>
    <col min="11789" max="11789" width="3.7109375" style="684" customWidth="1"/>
    <col min="11790" max="11790" width="9.28515625" style="684" customWidth="1"/>
    <col min="11791" max="12032" width="9.140625" style="684"/>
    <col min="12033" max="12034" width="9.28515625" style="684" customWidth="1"/>
    <col min="12035" max="12035" width="3.7109375" style="684" customWidth="1"/>
    <col min="12036" max="12036" width="9.28515625" style="684" customWidth="1"/>
    <col min="12037" max="12037" width="3.7109375" style="684" customWidth="1"/>
    <col min="12038" max="12038" width="9.28515625" style="684" customWidth="1"/>
    <col min="12039" max="12039" width="3.7109375" style="684" customWidth="1"/>
    <col min="12040" max="12040" width="9.28515625" style="684" customWidth="1"/>
    <col min="12041" max="12041" width="3.7109375" style="684" customWidth="1"/>
    <col min="12042" max="12042" width="9.28515625" style="684" customWidth="1"/>
    <col min="12043" max="12043" width="3.7109375" style="684" customWidth="1"/>
    <col min="12044" max="12044" width="9.28515625" style="684" customWidth="1"/>
    <col min="12045" max="12045" width="3.7109375" style="684" customWidth="1"/>
    <col min="12046" max="12046" width="9.28515625" style="684" customWidth="1"/>
    <col min="12047" max="12288" width="9.140625" style="684"/>
    <col min="12289" max="12290" width="9.28515625" style="684" customWidth="1"/>
    <col min="12291" max="12291" width="3.7109375" style="684" customWidth="1"/>
    <col min="12292" max="12292" width="9.28515625" style="684" customWidth="1"/>
    <col min="12293" max="12293" width="3.7109375" style="684" customWidth="1"/>
    <col min="12294" max="12294" width="9.28515625" style="684" customWidth="1"/>
    <col min="12295" max="12295" width="3.7109375" style="684" customWidth="1"/>
    <col min="12296" max="12296" width="9.28515625" style="684" customWidth="1"/>
    <col min="12297" max="12297" width="3.7109375" style="684" customWidth="1"/>
    <col min="12298" max="12298" width="9.28515625" style="684" customWidth="1"/>
    <col min="12299" max="12299" width="3.7109375" style="684" customWidth="1"/>
    <col min="12300" max="12300" width="9.28515625" style="684" customWidth="1"/>
    <col min="12301" max="12301" width="3.7109375" style="684" customWidth="1"/>
    <col min="12302" max="12302" width="9.28515625" style="684" customWidth="1"/>
    <col min="12303" max="12544" width="9.140625" style="684"/>
    <col min="12545" max="12546" width="9.28515625" style="684" customWidth="1"/>
    <col min="12547" max="12547" width="3.7109375" style="684" customWidth="1"/>
    <col min="12548" max="12548" width="9.28515625" style="684" customWidth="1"/>
    <col min="12549" max="12549" width="3.7109375" style="684" customWidth="1"/>
    <col min="12550" max="12550" width="9.28515625" style="684" customWidth="1"/>
    <col min="12551" max="12551" width="3.7109375" style="684" customWidth="1"/>
    <col min="12552" max="12552" width="9.28515625" style="684" customWidth="1"/>
    <col min="12553" max="12553" width="3.7109375" style="684" customWidth="1"/>
    <col min="12554" max="12554" width="9.28515625" style="684" customWidth="1"/>
    <col min="12555" max="12555" width="3.7109375" style="684" customWidth="1"/>
    <col min="12556" max="12556" width="9.28515625" style="684" customWidth="1"/>
    <col min="12557" max="12557" width="3.7109375" style="684" customWidth="1"/>
    <col min="12558" max="12558" width="9.28515625" style="684" customWidth="1"/>
    <col min="12559" max="12800" width="9.140625" style="684"/>
    <col min="12801" max="12802" width="9.28515625" style="684" customWidth="1"/>
    <col min="12803" max="12803" width="3.7109375" style="684" customWidth="1"/>
    <col min="12804" max="12804" width="9.28515625" style="684" customWidth="1"/>
    <col min="12805" max="12805" width="3.7109375" style="684" customWidth="1"/>
    <col min="12806" max="12806" width="9.28515625" style="684" customWidth="1"/>
    <col min="12807" max="12807" width="3.7109375" style="684" customWidth="1"/>
    <col min="12808" max="12808" width="9.28515625" style="684" customWidth="1"/>
    <col min="12809" max="12809" width="3.7109375" style="684" customWidth="1"/>
    <col min="12810" max="12810" width="9.28515625" style="684" customWidth="1"/>
    <col min="12811" max="12811" width="3.7109375" style="684" customWidth="1"/>
    <col min="12812" max="12812" width="9.28515625" style="684" customWidth="1"/>
    <col min="12813" max="12813" width="3.7109375" style="684" customWidth="1"/>
    <col min="12814" max="12814" width="9.28515625" style="684" customWidth="1"/>
    <col min="12815" max="13056" width="9.140625" style="684"/>
    <col min="13057" max="13058" width="9.28515625" style="684" customWidth="1"/>
    <col min="13059" max="13059" width="3.7109375" style="684" customWidth="1"/>
    <col min="13060" max="13060" width="9.28515625" style="684" customWidth="1"/>
    <col min="13061" max="13061" width="3.7109375" style="684" customWidth="1"/>
    <col min="13062" max="13062" width="9.28515625" style="684" customWidth="1"/>
    <col min="13063" max="13063" width="3.7109375" style="684" customWidth="1"/>
    <col min="13064" max="13064" width="9.28515625" style="684" customWidth="1"/>
    <col min="13065" max="13065" width="3.7109375" style="684" customWidth="1"/>
    <col min="13066" max="13066" width="9.28515625" style="684" customWidth="1"/>
    <col min="13067" max="13067" width="3.7109375" style="684" customWidth="1"/>
    <col min="13068" max="13068" width="9.28515625" style="684" customWidth="1"/>
    <col min="13069" max="13069" width="3.7109375" style="684" customWidth="1"/>
    <col min="13070" max="13070" width="9.28515625" style="684" customWidth="1"/>
    <col min="13071" max="13312" width="9.140625" style="684"/>
    <col min="13313" max="13314" width="9.28515625" style="684" customWidth="1"/>
    <col min="13315" max="13315" width="3.7109375" style="684" customWidth="1"/>
    <col min="13316" max="13316" width="9.28515625" style="684" customWidth="1"/>
    <col min="13317" max="13317" width="3.7109375" style="684" customWidth="1"/>
    <col min="13318" max="13318" width="9.28515625" style="684" customWidth="1"/>
    <col min="13319" max="13319" width="3.7109375" style="684" customWidth="1"/>
    <col min="13320" max="13320" width="9.28515625" style="684" customWidth="1"/>
    <col min="13321" max="13321" width="3.7109375" style="684" customWidth="1"/>
    <col min="13322" max="13322" width="9.28515625" style="684" customWidth="1"/>
    <col min="13323" max="13323" width="3.7109375" style="684" customWidth="1"/>
    <col min="13324" max="13324" width="9.28515625" style="684" customWidth="1"/>
    <col min="13325" max="13325" width="3.7109375" style="684" customWidth="1"/>
    <col min="13326" max="13326" width="9.28515625" style="684" customWidth="1"/>
    <col min="13327" max="13568" width="9.140625" style="684"/>
    <col min="13569" max="13570" width="9.28515625" style="684" customWidth="1"/>
    <col min="13571" max="13571" width="3.7109375" style="684" customWidth="1"/>
    <col min="13572" max="13572" width="9.28515625" style="684" customWidth="1"/>
    <col min="13573" max="13573" width="3.7109375" style="684" customWidth="1"/>
    <col min="13574" max="13574" width="9.28515625" style="684" customWidth="1"/>
    <col min="13575" max="13575" width="3.7109375" style="684" customWidth="1"/>
    <col min="13576" max="13576" width="9.28515625" style="684" customWidth="1"/>
    <col min="13577" max="13577" width="3.7109375" style="684" customWidth="1"/>
    <col min="13578" max="13578" width="9.28515625" style="684" customWidth="1"/>
    <col min="13579" max="13579" width="3.7109375" style="684" customWidth="1"/>
    <col min="13580" max="13580" width="9.28515625" style="684" customWidth="1"/>
    <col min="13581" max="13581" width="3.7109375" style="684" customWidth="1"/>
    <col min="13582" max="13582" width="9.28515625" style="684" customWidth="1"/>
    <col min="13583" max="13824" width="9.140625" style="684"/>
    <col min="13825" max="13826" width="9.28515625" style="684" customWidth="1"/>
    <col min="13827" max="13827" width="3.7109375" style="684" customWidth="1"/>
    <col min="13828" max="13828" width="9.28515625" style="684" customWidth="1"/>
    <col min="13829" max="13829" width="3.7109375" style="684" customWidth="1"/>
    <col min="13830" max="13830" width="9.28515625" style="684" customWidth="1"/>
    <col min="13831" max="13831" width="3.7109375" style="684" customWidth="1"/>
    <col min="13832" max="13832" width="9.28515625" style="684" customWidth="1"/>
    <col min="13833" max="13833" width="3.7109375" style="684" customWidth="1"/>
    <col min="13834" max="13834" width="9.28515625" style="684" customWidth="1"/>
    <col min="13835" max="13835" width="3.7109375" style="684" customWidth="1"/>
    <col min="13836" max="13836" width="9.28515625" style="684" customWidth="1"/>
    <col min="13837" max="13837" width="3.7109375" style="684" customWidth="1"/>
    <col min="13838" max="13838" width="9.28515625" style="684" customWidth="1"/>
    <col min="13839" max="14080" width="9.140625" style="684"/>
    <col min="14081" max="14082" width="9.28515625" style="684" customWidth="1"/>
    <col min="14083" max="14083" width="3.7109375" style="684" customWidth="1"/>
    <col min="14084" max="14084" width="9.28515625" style="684" customWidth="1"/>
    <col min="14085" max="14085" width="3.7109375" style="684" customWidth="1"/>
    <col min="14086" max="14086" width="9.28515625" style="684" customWidth="1"/>
    <col min="14087" max="14087" width="3.7109375" style="684" customWidth="1"/>
    <col min="14088" max="14088" width="9.28515625" style="684" customWidth="1"/>
    <col min="14089" max="14089" width="3.7109375" style="684" customWidth="1"/>
    <col min="14090" max="14090" width="9.28515625" style="684" customWidth="1"/>
    <col min="14091" max="14091" width="3.7109375" style="684" customWidth="1"/>
    <col min="14092" max="14092" width="9.28515625" style="684" customWidth="1"/>
    <col min="14093" max="14093" width="3.7109375" style="684" customWidth="1"/>
    <col min="14094" max="14094" width="9.28515625" style="684" customWidth="1"/>
    <col min="14095" max="14336" width="9.140625" style="684"/>
    <col min="14337" max="14338" width="9.28515625" style="684" customWidth="1"/>
    <col min="14339" max="14339" width="3.7109375" style="684" customWidth="1"/>
    <col min="14340" max="14340" width="9.28515625" style="684" customWidth="1"/>
    <col min="14341" max="14341" width="3.7109375" style="684" customWidth="1"/>
    <col min="14342" max="14342" width="9.28515625" style="684" customWidth="1"/>
    <col min="14343" max="14343" width="3.7109375" style="684" customWidth="1"/>
    <col min="14344" max="14344" width="9.28515625" style="684" customWidth="1"/>
    <col min="14345" max="14345" width="3.7109375" style="684" customWidth="1"/>
    <col min="14346" max="14346" width="9.28515625" style="684" customWidth="1"/>
    <col min="14347" max="14347" width="3.7109375" style="684" customWidth="1"/>
    <col min="14348" max="14348" width="9.28515625" style="684" customWidth="1"/>
    <col min="14349" max="14349" width="3.7109375" style="684" customWidth="1"/>
    <col min="14350" max="14350" width="9.28515625" style="684" customWidth="1"/>
    <col min="14351" max="14592" width="9.140625" style="684"/>
    <col min="14593" max="14594" width="9.28515625" style="684" customWidth="1"/>
    <col min="14595" max="14595" width="3.7109375" style="684" customWidth="1"/>
    <col min="14596" max="14596" width="9.28515625" style="684" customWidth="1"/>
    <col min="14597" max="14597" width="3.7109375" style="684" customWidth="1"/>
    <col min="14598" max="14598" width="9.28515625" style="684" customWidth="1"/>
    <col min="14599" max="14599" width="3.7109375" style="684" customWidth="1"/>
    <col min="14600" max="14600" width="9.28515625" style="684" customWidth="1"/>
    <col min="14601" max="14601" width="3.7109375" style="684" customWidth="1"/>
    <col min="14602" max="14602" width="9.28515625" style="684" customWidth="1"/>
    <col min="14603" max="14603" width="3.7109375" style="684" customWidth="1"/>
    <col min="14604" max="14604" width="9.28515625" style="684" customWidth="1"/>
    <col min="14605" max="14605" width="3.7109375" style="684" customWidth="1"/>
    <col min="14606" max="14606" width="9.28515625" style="684" customWidth="1"/>
    <col min="14607" max="14848" width="9.140625" style="684"/>
    <col min="14849" max="14850" width="9.28515625" style="684" customWidth="1"/>
    <col min="14851" max="14851" width="3.7109375" style="684" customWidth="1"/>
    <col min="14852" max="14852" width="9.28515625" style="684" customWidth="1"/>
    <col min="14853" max="14853" width="3.7109375" style="684" customWidth="1"/>
    <col min="14854" max="14854" width="9.28515625" style="684" customWidth="1"/>
    <col min="14855" max="14855" width="3.7109375" style="684" customWidth="1"/>
    <col min="14856" max="14856" width="9.28515625" style="684" customWidth="1"/>
    <col min="14857" max="14857" width="3.7109375" style="684" customWidth="1"/>
    <col min="14858" max="14858" width="9.28515625" style="684" customWidth="1"/>
    <col min="14859" max="14859" width="3.7109375" style="684" customWidth="1"/>
    <col min="14860" max="14860" width="9.28515625" style="684" customWidth="1"/>
    <col min="14861" max="14861" width="3.7109375" style="684" customWidth="1"/>
    <col min="14862" max="14862" width="9.28515625" style="684" customWidth="1"/>
    <col min="14863" max="15104" width="9.140625" style="684"/>
    <col min="15105" max="15106" width="9.28515625" style="684" customWidth="1"/>
    <col min="15107" max="15107" width="3.7109375" style="684" customWidth="1"/>
    <col min="15108" max="15108" width="9.28515625" style="684" customWidth="1"/>
    <col min="15109" max="15109" width="3.7109375" style="684" customWidth="1"/>
    <col min="15110" max="15110" width="9.28515625" style="684" customWidth="1"/>
    <col min="15111" max="15111" width="3.7109375" style="684" customWidth="1"/>
    <col min="15112" max="15112" width="9.28515625" style="684" customWidth="1"/>
    <col min="15113" max="15113" width="3.7109375" style="684" customWidth="1"/>
    <col min="15114" max="15114" width="9.28515625" style="684" customWidth="1"/>
    <col min="15115" max="15115" width="3.7109375" style="684" customWidth="1"/>
    <col min="15116" max="15116" width="9.28515625" style="684" customWidth="1"/>
    <col min="15117" max="15117" width="3.7109375" style="684" customWidth="1"/>
    <col min="15118" max="15118" width="9.28515625" style="684" customWidth="1"/>
    <col min="15119" max="15360" width="9.140625" style="684"/>
    <col min="15361" max="15362" width="9.28515625" style="684" customWidth="1"/>
    <col min="15363" max="15363" width="3.7109375" style="684" customWidth="1"/>
    <col min="15364" max="15364" width="9.28515625" style="684" customWidth="1"/>
    <col min="15365" max="15365" width="3.7109375" style="684" customWidth="1"/>
    <col min="15366" max="15366" width="9.28515625" style="684" customWidth="1"/>
    <col min="15367" max="15367" width="3.7109375" style="684" customWidth="1"/>
    <col min="15368" max="15368" width="9.28515625" style="684" customWidth="1"/>
    <col min="15369" max="15369" width="3.7109375" style="684" customWidth="1"/>
    <col min="15370" max="15370" width="9.28515625" style="684" customWidth="1"/>
    <col min="15371" max="15371" width="3.7109375" style="684" customWidth="1"/>
    <col min="15372" max="15372" width="9.28515625" style="684" customWidth="1"/>
    <col min="15373" max="15373" width="3.7109375" style="684" customWidth="1"/>
    <col min="15374" max="15374" width="9.28515625" style="684" customWidth="1"/>
    <col min="15375" max="15616" width="9.140625" style="684"/>
    <col min="15617" max="15618" width="9.28515625" style="684" customWidth="1"/>
    <col min="15619" max="15619" width="3.7109375" style="684" customWidth="1"/>
    <col min="15620" max="15620" width="9.28515625" style="684" customWidth="1"/>
    <col min="15621" max="15621" width="3.7109375" style="684" customWidth="1"/>
    <col min="15622" max="15622" width="9.28515625" style="684" customWidth="1"/>
    <col min="15623" max="15623" width="3.7109375" style="684" customWidth="1"/>
    <col min="15624" max="15624" width="9.28515625" style="684" customWidth="1"/>
    <col min="15625" max="15625" width="3.7109375" style="684" customWidth="1"/>
    <col min="15626" max="15626" width="9.28515625" style="684" customWidth="1"/>
    <col min="15627" max="15627" width="3.7109375" style="684" customWidth="1"/>
    <col min="15628" max="15628" width="9.28515625" style="684" customWidth="1"/>
    <col min="15629" max="15629" width="3.7109375" style="684" customWidth="1"/>
    <col min="15630" max="15630" width="9.28515625" style="684" customWidth="1"/>
    <col min="15631" max="15872" width="9.140625" style="684"/>
    <col min="15873" max="15874" width="9.28515625" style="684" customWidth="1"/>
    <col min="15875" max="15875" width="3.7109375" style="684" customWidth="1"/>
    <col min="15876" max="15876" width="9.28515625" style="684" customWidth="1"/>
    <col min="15877" max="15877" width="3.7109375" style="684" customWidth="1"/>
    <col min="15878" max="15878" width="9.28515625" style="684" customWidth="1"/>
    <col min="15879" max="15879" width="3.7109375" style="684" customWidth="1"/>
    <col min="15880" max="15880" width="9.28515625" style="684" customWidth="1"/>
    <col min="15881" max="15881" width="3.7109375" style="684" customWidth="1"/>
    <col min="15882" max="15882" width="9.28515625" style="684" customWidth="1"/>
    <col min="15883" max="15883" width="3.7109375" style="684" customWidth="1"/>
    <col min="15884" max="15884" width="9.28515625" style="684" customWidth="1"/>
    <col min="15885" max="15885" width="3.7109375" style="684" customWidth="1"/>
    <col min="15886" max="15886" width="9.28515625" style="684" customWidth="1"/>
    <col min="15887" max="16128" width="9.140625" style="684"/>
    <col min="16129" max="16130" width="9.28515625" style="684" customWidth="1"/>
    <col min="16131" max="16131" width="3.7109375" style="684" customWidth="1"/>
    <col min="16132" max="16132" width="9.28515625" style="684" customWidth="1"/>
    <col min="16133" max="16133" width="3.7109375" style="684" customWidth="1"/>
    <col min="16134" max="16134" width="9.28515625" style="684" customWidth="1"/>
    <col min="16135" max="16135" width="3.7109375" style="684" customWidth="1"/>
    <col min="16136" max="16136" width="9.28515625" style="684" customWidth="1"/>
    <col min="16137" max="16137" width="3.7109375" style="684" customWidth="1"/>
    <col min="16138" max="16138" width="9.28515625" style="684" customWidth="1"/>
    <col min="16139" max="16139" width="3.7109375" style="684" customWidth="1"/>
    <col min="16140" max="16140" width="9.28515625" style="684" customWidth="1"/>
    <col min="16141" max="16141" width="3.7109375" style="684" customWidth="1"/>
    <col min="16142" max="16142" width="9.28515625" style="684" customWidth="1"/>
    <col min="16143" max="16384" width="9.140625" style="684"/>
  </cols>
  <sheetData>
    <row r="1" spans="1:14" ht="18">
      <c r="B1" s="955"/>
      <c r="C1" s="955"/>
      <c r="D1" s="955"/>
      <c r="E1" s="955"/>
      <c r="F1" s="955"/>
      <c r="G1" s="955"/>
      <c r="H1" s="955"/>
      <c r="I1" s="955"/>
      <c r="J1" s="955"/>
      <c r="K1" s="955"/>
      <c r="L1" s="955"/>
      <c r="M1" s="955"/>
      <c r="N1" s="625" t="s">
        <v>459</v>
      </c>
    </row>
    <row r="2" spans="1:14" ht="15.75">
      <c r="B2" s="955"/>
      <c r="C2" s="955"/>
      <c r="D2" s="955"/>
      <c r="E2" s="955"/>
      <c r="F2" s="955"/>
      <c r="G2" s="955"/>
      <c r="H2" s="955"/>
      <c r="I2" s="955"/>
      <c r="J2" s="955"/>
      <c r="K2" s="955"/>
      <c r="L2" s="955"/>
      <c r="M2" s="955"/>
      <c r="N2" s="630" t="s">
        <v>690</v>
      </c>
    </row>
    <row r="3" spans="1:14">
      <c r="A3" s="631">
        <v>2015</v>
      </c>
      <c r="B3" s="1880" t="s">
        <v>691</v>
      </c>
      <c r="C3" s="1881"/>
      <c r="D3" s="1881"/>
      <c r="E3" s="1881"/>
      <c r="F3" s="1881"/>
      <c r="G3" s="1881"/>
      <c r="H3" s="1881"/>
      <c r="I3" s="1881"/>
      <c r="J3" s="1881"/>
      <c r="K3" s="1881"/>
      <c r="L3" s="1881"/>
      <c r="M3" s="1881"/>
      <c r="N3" s="1881"/>
    </row>
    <row r="4" spans="1:14" ht="11.65" customHeight="1">
      <c r="A4" s="632" t="s">
        <v>422</v>
      </c>
      <c r="B4" s="719"/>
      <c r="C4" s="688"/>
      <c r="D4" s="688"/>
      <c r="E4" s="688"/>
      <c r="F4" s="956"/>
      <c r="G4" s="956"/>
      <c r="H4" s="688"/>
      <c r="I4" s="688"/>
      <c r="J4" s="688"/>
      <c r="K4" s="688"/>
      <c r="L4" s="688"/>
      <c r="M4" s="688"/>
      <c r="N4" s="956"/>
    </row>
    <row r="5" spans="1:14" ht="11.65" customHeight="1">
      <c r="A5" s="635" t="s">
        <v>428</v>
      </c>
      <c r="B5" s="638" t="s">
        <v>692</v>
      </c>
      <c r="C5" s="638"/>
      <c r="D5" s="638" t="s">
        <v>625</v>
      </c>
      <c r="E5" s="638"/>
      <c r="F5" s="638" t="s">
        <v>693</v>
      </c>
      <c r="G5" s="638"/>
      <c r="H5" s="638" t="s">
        <v>694</v>
      </c>
      <c r="I5" s="638"/>
      <c r="J5" s="638" t="s">
        <v>670</v>
      </c>
      <c r="K5" s="638"/>
      <c r="L5" s="638" t="s">
        <v>695</v>
      </c>
      <c r="M5" s="638"/>
      <c r="N5" s="638" t="s">
        <v>696</v>
      </c>
    </row>
    <row r="6" spans="1:14" ht="6" customHeight="1">
      <c r="A6" s="957"/>
      <c r="B6" s="736"/>
      <c r="C6" s="736"/>
      <c r="D6" s="736"/>
      <c r="E6" s="736"/>
      <c r="F6" s="736"/>
      <c r="G6" s="736"/>
      <c r="H6" s="736"/>
      <c r="I6" s="736"/>
      <c r="J6" s="736"/>
      <c r="K6" s="736"/>
      <c r="L6" s="736"/>
      <c r="M6" s="736"/>
      <c r="N6" s="736"/>
    </row>
    <row r="7" spans="1:14" ht="11.65" customHeight="1">
      <c r="A7" s="641">
        <v>42007</v>
      </c>
      <c r="B7" s="958">
        <v>339.24</v>
      </c>
      <c r="C7" s="796"/>
      <c r="D7" s="958">
        <v>221.24</v>
      </c>
      <c r="E7" s="796"/>
      <c r="F7" s="958">
        <v>238.34</v>
      </c>
      <c r="G7" s="796"/>
      <c r="H7" s="958">
        <v>293.75</v>
      </c>
      <c r="I7" s="796"/>
      <c r="J7" s="958">
        <v>219.29</v>
      </c>
      <c r="K7" s="796"/>
      <c r="L7" s="958">
        <v>173.17</v>
      </c>
      <c r="M7" s="796"/>
      <c r="N7" s="958">
        <v>128.29</v>
      </c>
    </row>
    <row r="8" spans="1:14" ht="11.65" customHeight="1">
      <c r="A8" s="641">
        <v>42014</v>
      </c>
      <c r="B8" s="766">
        <v>332.96</v>
      </c>
      <c r="C8" s="764"/>
      <c r="D8" s="770">
        <v>225.11</v>
      </c>
      <c r="E8" s="768"/>
      <c r="F8" s="766">
        <v>241.36</v>
      </c>
      <c r="G8" s="768"/>
      <c r="H8" s="766">
        <v>307.94</v>
      </c>
      <c r="I8" s="764"/>
      <c r="J8" s="766">
        <v>228.32</v>
      </c>
      <c r="K8" s="764"/>
      <c r="L8" s="770">
        <v>181.1</v>
      </c>
      <c r="M8" s="768"/>
      <c r="N8" s="766">
        <v>135.36000000000001</v>
      </c>
    </row>
    <row r="9" spans="1:14" ht="11.65" customHeight="1">
      <c r="A9" s="641">
        <v>42021</v>
      </c>
      <c r="B9" s="766">
        <v>340.45</v>
      </c>
      <c r="C9" s="764"/>
      <c r="D9" s="770">
        <v>234.6</v>
      </c>
      <c r="E9" s="768"/>
      <c r="F9" s="766">
        <v>249.23</v>
      </c>
      <c r="G9" s="768"/>
      <c r="H9" s="766">
        <v>317.69</v>
      </c>
      <c r="I9" s="764"/>
      <c r="J9" s="766">
        <v>236.96</v>
      </c>
      <c r="K9" s="764"/>
      <c r="L9" s="770">
        <v>188.35</v>
      </c>
      <c r="M9" s="768"/>
      <c r="N9" s="766">
        <v>144.69</v>
      </c>
    </row>
    <row r="10" spans="1:14" ht="11.65" customHeight="1">
      <c r="A10" s="641">
        <v>42028</v>
      </c>
      <c r="B10" s="759">
        <v>335.9</v>
      </c>
      <c r="C10" s="757"/>
      <c r="D10" s="759">
        <v>229.58</v>
      </c>
      <c r="E10" s="757"/>
      <c r="F10" s="759">
        <v>239.17</v>
      </c>
      <c r="G10" s="757"/>
      <c r="H10" s="759">
        <v>316.35000000000002</v>
      </c>
      <c r="I10" s="757"/>
      <c r="J10" s="759">
        <v>233.99</v>
      </c>
      <c r="K10" s="757"/>
      <c r="L10" s="759">
        <v>187.69</v>
      </c>
      <c r="M10" s="757"/>
      <c r="N10" s="759">
        <v>147.07</v>
      </c>
    </row>
    <row r="11" spans="1:14" ht="11.65" customHeight="1">
      <c r="A11" s="641">
        <v>42035</v>
      </c>
      <c r="B11" s="762">
        <v>328.48</v>
      </c>
      <c r="C11" s="761"/>
      <c r="D11" s="762">
        <v>215.85</v>
      </c>
      <c r="E11" s="761"/>
      <c r="F11" s="762">
        <v>229.72</v>
      </c>
      <c r="G11" s="761"/>
      <c r="H11" s="762">
        <v>307.95999999999998</v>
      </c>
      <c r="I11" s="761"/>
      <c r="J11" s="762">
        <v>222.99</v>
      </c>
      <c r="K11" s="761"/>
      <c r="L11" s="762">
        <v>180</v>
      </c>
      <c r="M11" s="761"/>
      <c r="N11" s="762">
        <v>139.22999999999999</v>
      </c>
    </row>
    <row r="12" spans="1:14" ht="11.65" customHeight="1">
      <c r="A12" s="641">
        <v>42042</v>
      </c>
      <c r="B12" s="762">
        <v>324.47000000000003</v>
      </c>
      <c r="C12" s="761"/>
      <c r="D12" s="754">
        <v>210.98</v>
      </c>
      <c r="E12" s="751"/>
      <c r="F12" s="762">
        <v>225.4</v>
      </c>
      <c r="G12" s="751"/>
      <c r="H12" s="762">
        <v>305.47000000000003</v>
      </c>
      <c r="I12" s="761"/>
      <c r="J12" s="762">
        <v>210.98</v>
      </c>
      <c r="K12" s="761"/>
      <c r="L12" s="754">
        <v>169.4</v>
      </c>
      <c r="M12" s="751"/>
      <c r="N12" s="762">
        <v>133.02000000000001</v>
      </c>
    </row>
    <row r="13" spans="1:14" ht="11.65" customHeight="1">
      <c r="A13" s="641">
        <v>42049</v>
      </c>
      <c r="B13" s="762">
        <v>326.82</v>
      </c>
      <c r="C13" s="761"/>
      <c r="D13" s="754">
        <v>204.18</v>
      </c>
      <c r="E13" s="751"/>
      <c r="F13" s="762">
        <v>222.56</v>
      </c>
      <c r="G13" s="751"/>
      <c r="H13" s="762">
        <v>306.66000000000003</v>
      </c>
      <c r="I13" s="761"/>
      <c r="J13" s="762">
        <v>202.63</v>
      </c>
      <c r="K13" s="761"/>
      <c r="L13" s="754">
        <v>163.84</v>
      </c>
      <c r="M13" s="751"/>
      <c r="N13" s="762">
        <v>129.25</v>
      </c>
    </row>
    <row r="14" spans="1:14" ht="11.65" customHeight="1">
      <c r="A14" s="641">
        <v>42056</v>
      </c>
      <c r="B14" s="759">
        <v>332.98</v>
      </c>
      <c r="C14" s="757"/>
      <c r="D14" s="759">
        <v>205.26</v>
      </c>
      <c r="E14" s="757"/>
      <c r="F14" s="759">
        <v>222.21</v>
      </c>
      <c r="G14" s="757"/>
      <c r="H14" s="759">
        <v>308.08999999999997</v>
      </c>
      <c r="I14" s="757"/>
      <c r="J14" s="759">
        <v>201.29</v>
      </c>
      <c r="K14" s="757"/>
      <c r="L14" s="759">
        <v>159.87</v>
      </c>
      <c r="M14" s="757"/>
      <c r="N14" s="759">
        <v>125.58</v>
      </c>
    </row>
    <row r="15" spans="1:14" ht="11.65" customHeight="1">
      <c r="A15" s="641">
        <v>42063</v>
      </c>
      <c r="B15" s="762">
        <v>344.42</v>
      </c>
      <c r="C15" s="761"/>
      <c r="D15" s="762">
        <v>209.54</v>
      </c>
      <c r="E15" s="761"/>
      <c r="F15" s="762">
        <v>227.73</v>
      </c>
      <c r="G15" s="761"/>
      <c r="H15" s="762">
        <v>316.72000000000003</v>
      </c>
      <c r="I15" s="761"/>
      <c r="J15" s="762">
        <v>201.92</v>
      </c>
      <c r="K15" s="761"/>
      <c r="L15" s="762">
        <v>160.54</v>
      </c>
      <c r="M15" s="761"/>
      <c r="N15" s="762">
        <v>128.41</v>
      </c>
    </row>
    <row r="16" spans="1:14" ht="11.65" customHeight="1">
      <c r="A16" s="641">
        <v>42070</v>
      </c>
      <c r="B16" s="762">
        <v>353.02</v>
      </c>
      <c r="C16" s="761"/>
      <c r="D16" s="754">
        <v>214.63</v>
      </c>
      <c r="E16" s="751"/>
      <c r="F16" s="762">
        <v>227.38</v>
      </c>
      <c r="G16" s="751"/>
      <c r="H16" s="762">
        <v>321.66000000000003</v>
      </c>
      <c r="I16" s="761"/>
      <c r="J16" s="762">
        <v>202</v>
      </c>
      <c r="K16" s="761"/>
      <c r="L16" s="754">
        <v>161.69999999999999</v>
      </c>
      <c r="M16" s="751"/>
      <c r="N16" s="762">
        <v>130.72999999999999</v>
      </c>
    </row>
    <row r="17" spans="1:14" ht="11.65" customHeight="1">
      <c r="A17" s="641">
        <v>42077</v>
      </c>
      <c r="B17" s="762">
        <v>355.08</v>
      </c>
      <c r="C17" s="761"/>
      <c r="D17" s="754">
        <v>210.63</v>
      </c>
      <c r="E17" s="751"/>
      <c r="F17" s="762">
        <v>225.07</v>
      </c>
      <c r="G17" s="751"/>
      <c r="H17" s="762">
        <v>318.3</v>
      </c>
      <c r="I17" s="761"/>
      <c r="J17" s="762">
        <v>199.24</v>
      </c>
      <c r="K17" s="761"/>
      <c r="L17" s="754">
        <v>161.38</v>
      </c>
      <c r="M17" s="751"/>
      <c r="N17" s="762">
        <v>131.28</v>
      </c>
    </row>
    <row r="18" spans="1:14" ht="11.65" customHeight="1">
      <c r="A18" s="641">
        <v>42084</v>
      </c>
      <c r="B18" s="759">
        <v>367.09</v>
      </c>
      <c r="C18" s="757"/>
      <c r="D18" s="759">
        <v>203.1</v>
      </c>
      <c r="E18" s="757"/>
      <c r="F18" s="759">
        <v>224.32</v>
      </c>
      <c r="G18" s="757"/>
      <c r="H18" s="759">
        <v>321.74</v>
      </c>
      <c r="I18" s="757"/>
      <c r="J18" s="759">
        <v>196.27</v>
      </c>
      <c r="K18" s="757"/>
      <c r="L18" s="759">
        <v>160.11000000000001</v>
      </c>
      <c r="M18" s="757"/>
      <c r="N18" s="759">
        <v>130.81</v>
      </c>
    </row>
    <row r="19" spans="1:14" ht="11.65" customHeight="1">
      <c r="A19" s="641">
        <v>42091</v>
      </c>
      <c r="B19" s="762">
        <v>371.44</v>
      </c>
      <c r="C19" s="761"/>
      <c r="D19" s="762">
        <v>205.04</v>
      </c>
      <c r="E19" s="761"/>
      <c r="F19" s="762">
        <v>223.38</v>
      </c>
      <c r="G19" s="761"/>
      <c r="H19" s="762">
        <v>330.67</v>
      </c>
      <c r="I19" s="761"/>
      <c r="J19" s="762">
        <v>196.29</v>
      </c>
      <c r="K19" s="761"/>
      <c r="L19" s="762">
        <v>161.43</v>
      </c>
      <c r="M19" s="761"/>
      <c r="N19" s="762">
        <v>131.58000000000001</v>
      </c>
    </row>
    <row r="20" spans="1:14" ht="11.65" customHeight="1">
      <c r="A20" s="641">
        <v>42098</v>
      </c>
      <c r="B20" s="762">
        <v>382.89</v>
      </c>
      <c r="C20" s="761"/>
      <c r="D20" s="754">
        <v>206.55</v>
      </c>
      <c r="E20" s="751"/>
      <c r="F20" s="762">
        <v>221.74</v>
      </c>
      <c r="G20" s="751"/>
      <c r="H20" s="762">
        <v>346.73</v>
      </c>
      <c r="I20" s="761"/>
      <c r="J20" s="762">
        <v>196.3</v>
      </c>
      <c r="K20" s="761"/>
      <c r="L20" s="754">
        <v>169.3</v>
      </c>
      <c r="M20" s="751"/>
      <c r="N20" s="762">
        <v>140.02000000000001</v>
      </c>
    </row>
    <row r="21" spans="1:14" ht="11.65" customHeight="1">
      <c r="A21" s="641">
        <v>42105</v>
      </c>
      <c r="B21" s="762">
        <v>387.62</v>
      </c>
      <c r="C21" s="761"/>
      <c r="D21" s="754">
        <v>206.73</v>
      </c>
      <c r="E21" s="751"/>
      <c r="F21" s="762">
        <v>221.44</v>
      </c>
      <c r="G21" s="751"/>
      <c r="H21" s="762">
        <v>357.48</v>
      </c>
      <c r="I21" s="761"/>
      <c r="J21" s="762">
        <v>195.3</v>
      </c>
      <c r="K21" s="761"/>
      <c r="L21" s="754">
        <v>171.42</v>
      </c>
      <c r="M21" s="751"/>
      <c r="N21" s="762">
        <v>141.13999999999999</v>
      </c>
    </row>
    <row r="22" spans="1:14" ht="11.65" customHeight="1">
      <c r="A22" s="641">
        <v>42112</v>
      </c>
      <c r="B22" s="759">
        <v>388.35</v>
      </c>
      <c r="C22" s="757"/>
      <c r="D22" s="759">
        <v>205.9</v>
      </c>
      <c r="E22" s="757"/>
      <c r="F22" s="759">
        <v>219.85</v>
      </c>
      <c r="G22" s="757"/>
      <c r="H22" s="759">
        <v>364.39</v>
      </c>
      <c r="I22" s="757"/>
      <c r="J22" s="759">
        <v>192.01</v>
      </c>
      <c r="K22" s="757"/>
      <c r="L22" s="759">
        <v>179.21</v>
      </c>
      <c r="M22" s="757"/>
      <c r="N22" s="759">
        <v>146.68</v>
      </c>
    </row>
    <row r="23" spans="1:14" ht="11.65" customHeight="1">
      <c r="A23" s="641">
        <v>42119</v>
      </c>
      <c r="B23" s="762">
        <v>385.93</v>
      </c>
      <c r="C23" s="761"/>
      <c r="D23" s="762">
        <v>205.85</v>
      </c>
      <c r="E23" s="761"/>
      <c r="F23" s="762">
        <v>217.23</v>
      </c>
      <c r="G23" s="761"/>
      <c r="H23" s="762">
        <v>368.39</v>
      </c>
      <c r="I23" s="761"/>
      <c r="J23" s="762">
        <v>185.01</v>
      </c>
      <c r="K23" s="761"/>
      <c r="L23" s="762">
        <v>185.11</v>
      </c>
      <c r="M23" s="761"/>
      <c r="N23" s="762">
        <v>150.93</v>
      </c>
    </row>
    <row r="24" spans="1:14" ht="11.65" customHeight="1">
      <c r="A24" s="641">
        <v>42126</v>
      </c>
      <c r="B24" s="762">
        <v>382.85</v>
      </c>
      <c r="C24" s="761"/>
      <c r="D24" s="754">
        <v>200.26</v>
      </c>
      <c r="E24" s="751"/>
      <c r="F24" s="762">
        <v>215.15</v>
      </c>
      <c r="G24" s="751"/>
      <c r="H24" s="762">
        <v>372.23</v>
      </c>
      <c r="I24" s="761"/>
      <c r="J24" s="762">
        <v>175.49</v>
      </c>
      <c r="K24" s="761"/>
      <c r="L24" s="754">
        <v>184.61</v>
      </c>
      <c r="M24" s="751"/>
      <c r="N24" s="762">
        <v>147.77000000000001</v>
      </c>
    </row>
    <row r="25" spans="1:14" ht="11.65" customHeight="1">
      <c r="A25" s="641">
        <v>42133</v>
      </c>
      <c r="B25" s="762">
        <v>377.34</v>
      </c>
      <c r="C25" s="761"/>
      <c r="D25" s="754">
        <v>197.1</v>
      </c>
      <c r="E25" s="751"/>
      <c r="F25" s="762">
        <v>217.31</v>
      </c>
      <c r="G25" s="751"/>
      <c r="H25" s="762">
        <v>377.63</v>
      </c>
      <c r="I25" s="761"/>
      <c r="J25" s="762">
        <v>176.45</v>
      </c>
      <c r="K25" s="761"/>
      <c r="L25" s="754">
        <v>179.48</v>
      </c>
      <c r="M25" s="751"/>
      <c r="N25" s="762">
        <v>145.11000000000001</v>
      </c>
    </row>
    <row r="26" spans="1:14" ht="11.65" customHeight="1">
      <c r="A26" s="641">
        <v>42140</v>
      </c>
      <c r="B26" s="759">
        <v>384.5</v>
      </c>
      <c r="C26" s="757"/>
      <c r="D26" s="759">
        <v>201.41</v>
      </c>
      <c r="E26" s="757"/>
      <c r="F26" s="759">
        <v>219.18</v>
      </c>
      <c r="G26" s="757"/>
      <c r="H26" s="759">
        <v>388.57</v>
      </c>
      <c r="I26" s="757"/>
      <c r="J26" s="759">
        <v>180.14</v>
      </c>
      <c r="K26" s="757"/>
      <c r="L26" s="759">
        <v>184.47</v>
      </c>
      <c r="M26" s="757"/>
      <c r="N26" s="759">
        <v>148.07</v>
      </c>
    </row>
    <row r="27" spans="1:14" ht="11.65" customHeight="1">
      <c r="A27" s="641">
        <v>42147</v>
      </c>
      <c r="B27" s="762">
        <v>383.73</v>
      </c>
      <c r="C27" s="761"/>
      <c r="D27" s="762">
        <v>202.66</v>
      </c>
      <c r="E27" s="761"/>
      <c r="F27" s="762">
        <v>219.72</v>
      </c>
      <c r="G27" s="761"/>
      <c r="H27" s="762">
        <v>390.85</v>
      </c>
      <c r="I27" s="761"/>
      <c r="J27" s="762">
        <v>181.75</v>
      </c>
      <c r="K27" s="761"/>
      <c r="L27" s="762">
        <v>186.07</v>
      </c>
      <c r="M27" s="761"/>
      <c r="N27" s="762">
        <v>149.19999999999999</v>
      </c>
    </row>
    <row r="28" spans="1:14" ht="11.65" customHeight="1">
      <c r="A28" s="641">
        <v>42154</v>
      </c>
      <c r="B28" s="762">
        <v>380.24</v>
      </c>
      <c r="C28" s="761"/>
      <c r="D28" s="754">
        <v>201.02</v>
      </c>
      <c r="E28" s="751"/>
      <c r="F28" s="762">
        <v>218.21</v>
      </c>
      <c r="G28" s="751"/>
      <c r="H28" s="762">
        <v>377.88</v>
      </c>
      <c r="I28" s="761"/>
      <c r="J28" s="762">
        <v>180.66</v>
      </c>
      <c r="K28" s="761"/>
      <c r="L28" s="754">
        <v>185.22</v>
      </c>
      <c r="M28" s="751"/>
      <c r="N28" s="762">
        <v>149.30000000000001</v>
      </c>
    </row>
    <row r="29" spans="1:14" ht="11.65" customHeight="1">
      <c r="A29" s="641">
        <v>42161</v>
      </c>
      <c r="B29" s="762">
        <v>367.05</v>
      </c>
      <c r="C29" s="761"/>
      <c r="D29" s="754">
        <v>195.44</v>
      </c>
      <c r="E29" s="751"/>
      <c r="F29" s="762">
        <v>212.29</v>
      </c>
      <c r="G29" s="751"/>
      <c r="H29" s="762">
        <v>357.82</v>
      </c>
      <c r="I29" s="761"/>
      <c r="J29" s="762">
        <v>172.5</v>
      </c>
      <c r="K29" s="761"/>
      <c r="L29" s="754">
        <v>181.75</v>
      </c>
      <c r="M29" s="751"/>
      <c r="N29" s="762">
        <v>147.82</v>
      </c>
    </row>
    <row r="30" spans="1:14" ht="11.65" customHeight="1">
      <c r="A30" s="641">
        <v>42168</v>
      </c>
      <c r="B30" s="759">
        <v>355.48</v>
      </c>
      <c r="C30" s="757"/>
      <c r="D30" s="759">
        <v>198.9</v>
      </c>
      <c r="E30" s="757"/>
      <c r="F30" s="759">
        <v>214.33</v>
      </c>
      <c r="G30" s="757"/>
      <c r="H30" s="759">
        <v>342.65</v>
      </c>
      <c r="I30" s="757"/>
      <c r="J30" s="759">
        <v>172.24</v>
      </c>
      <c r="K30" s="757"/>
      <c r="L30" s="759">
        <v>178.92</v>
      </c>
      <c r="M30" s="757"/>
      <c r="N30" s="759">
        <v>147.57</v>
      </c>
    </row>
    <row r="31" spans="1:14" ht="11.65" customHeight="1">
      <c r="A31" s="641">
        <v>42175</v>
      </c>
      <c r="B31" s="762">
        <v>353.94</v>
      </c>
      <c r="C31" s="761"/>
      <c r="D31" s="762">
        <v>206.39</v>
      </c>
      <c r="E31" s="761"/>
      <c r="F31" s="762">
        <v>222.53</v>
      </c>
      <c r="G31" s="761"/>
      <c r="H31" s="762">
        <v>340.57</v>
      </c>
      <c r="I31" s="761"/>
      <c r="J31" s="762">
        <v>175.09</v>
      </c>
      <c r="K31" s="761"/>
      <c r="L31" s="762">
        <v>177.47</v>
      </c>
      <c r="M31" s="761"/>
      <c r="N31" s="762">
        <v>148.15</v>
      </c>
    </row>
    <row r="32" spans="1:14" ht="11.65" customHeight="1">
      <c r="A32" s="641">
        <v>42182</v>
      </c>
      <c r="B32" s="762">
        <v>354.77</v>
      </c>
      <c r="C32" s="761"/>
      <c r="D32" s="754">
        <v>213.59</v>
      </c>
      <c r="E32" s="751"/>
      <c r="F32" s="762">
        <v>230.71</v>
      </c>
      <c r="G32" s="751"/>
      <c r="H32" s="762">
        <v>340.29</v>
      </c>
      <c r="I32" s="761"/>
      <c r="J32" s="762">
        <v>176.12</v>
      </c>
      <c r="K32" s="761"/>
      <c r="L32" s="754">
        <v>181.88</v>
      </c>
      <c r="M32" s="751"/>
      <c r="N32" s="762">
        <v>150.58000000000001</v>
      </c>
    </row>
    <row r="33" spans="1:14" ht="11.65" customHeight="1">
      <c r="A33" s="641">
        <v>42189</v>
      </c>
      <c r="B33" s="762">
        <v>351.81</v>
      </c>
      <c r="C33" s="761"/>
      <c r="D33" s="754">
        <v>213.78</v>
      </c>
      <c r="E33" s="751"/>
      <c r="F33" s="762">
        <v>228.3</v>
      </c>
      <c r="G33" s="751"/>
      <c r="H33" s="762">
        <v>335.84</v>
      </c>
      <c r="I33" s="761"/>
      <c r="J33" s="762">
        <v>172.33</v>
      </c>
      <c r="K33" s="761"/>
      <c r="L33" s="754">
        <v>179.22</v>
      </c>
      <c r="M33" s="751"/>
      <c r="N33" s="762">
        <v>148.07</v>
      </c>
    </row>
    <row r="34" spans="1:14" ht="11.65" customHeight="1">
      <c r="A34" s="641">
        <v>42196</v>
      </c>
      <c r="B34" s="759">
        <v>340.02</v>
      </c>
      <c r="C34" s="757"/>
      <c r="D34" s="759">
        <v>203.72</v>
      </c>
      <c r="E34" s="757"/>
      <c r="F34" s="759">
        <v>219.31</v>
      </c>
      <c r="G34" s="757"/>
      <c r="H34" s="759">
        <v>322.98</v>
      </c>
      <c r="I34" s="757"/>
      <c r="J34" s="759">
        <v>168.57</v>
      </c>
      <c r="K34" s="757"/>
      <c r="L34" s="759">
        <v>171.54</v>
      </c>
      <c r="M34" s="757"/>
      <c r="N34" s="759">
        <v>145.83000000000001</v>
      </c>
    </row>
    <row r="35" spans="1:14" ht="11.65" customHeight="1">
      <c r="A35" s="641">
        <v>42203</v>
      </c>
      <c r="B35" s="762">
        <v>326.13</v>
      </c>
      <c r="C35" s="761"/>
      <c r="D35" s="762">
        <v>196.67</v>
      </c>
      <c r="E35" s="761"/>
      <c r="F35" s="762">
        <v>215.23</v>
      </c>
      <c r="G35" s="761"/>
      <c r="H35" s="762">
        <v>312.76</v>
      </c>
      <c r="I35" s="761"/>
      <c r="J35" s="762">
        <v>165.53</v>
      </c>
      <c r="K35" s="761"/>
      <c r="L35" s="762">
        <v>166.24</v>
      </c>
      <c r="M35" s="761"/>
      <c r="N35" s="762">
        <v>143.26</v>
      </c>
    </row>
    <row r="36" spans="1:14" ht="11.65" customHeight="1">
      <c r="A36" s="641">
        <v>42210</v>
      </c>
      <c r="B36" s="762">
        <v>322.20999999999998</v>
      </c>
      <c r="C36" s="761"/>
      <c r="D36" s="754">
        <v>192.38</v>
      </c>
      <c r="E36" s="751"/>
      <c r="F36" s="762">
        <v>217.4</v>
      </c>
      <c r="G36" s="751"/>
      <c r="H36" s="762">
        <v>309.75</v>
      </c>
      <c r="I36" s="761"/>
      <c r="J36" s="762">
        <v>165.08</v>
      </c>
      <c r="K36" s="761"/>
      <c r="L36" s="754">
        <v>162.58000000000001</v>
      </c>
      <c r="M36" s="751"/>
      <c r="N36" s="762">
        <v>142.76</v>
      </c>
    </row>
    <row r="37" spans="1:14" ht="11.65" customHeight="1">
      <c r="A37" s="641">
        <v>42217</v>
      </c>
      <c r="B37" s="762">
        <v>321.64999999999998</v>
      </c>
      <c r="C37" s="761"/>
      <c r="D37" s="754">
        <v>193.69</v>
      </c>
      <c r="E37" s="751"/>
      <c r="F37" s="762">
        <v>219.65</v>
      </c>
      <c r="G37" s="751"/>
      <c r="H37" s="762">
        <v>307.94</v>
      </c>
      <c r="I37" s="761"/>
      <c r="J37" s="762">
        <v>165.39</v>
      </c>
      <c r="K37" s="761"/>
      <c r="L37" s="754">
        <v>157.66</v>
      </c>
      <c r="M37" s="751"/>
      <c r="N37" s="762">
        <v>140.81</v>
      </c>
    </row>
    <row r="38" spans="1:14" ht="11.65" customHeight="1">
      <c r="A38" s="641">
        <v>42224</v>
      </c>
      <c r="B38" s="759">
        <v>324.75</v>
      </c>
      <c r="C38" s="757"/>
      <c r="D38" s="759">
        <v>194.11</v>
      </c>
      <c r="E38" s="757"/>
      <c r="F38" s="759">
        <v>220.74</v>
      </c>
      <c r="G38" s="757"/>
      <c r="H38" s="759">
        <v>314.8</v>
      </c>
      <c r="I38" s="757"/>
      <c r="J38" s="759">
        <v>165.02</v>
      </c>
      <c r="K38" s="757"/>
      <c r="L38" s="759">
        <v>157.07</v>
      </c>
      <c r="M38" s="757"/>
      <c r="N38" s="759">
        <v>140.76</v>
      </c>
    </row>
    <row r="39" spans="1:14" ht="11.65" customHeight="1">
      <c r="A39" s="641">
        <v>42231</v>
      </c>
      <c r="B39" s="762">
        <v>336.33</v>
      </c>
      <c r="C39" s="761"/>
      <c r="D39" s="762">
        <v>203.98</v>
      </c>
      <c r="E39" s="761"/>
      <c r="F39" s="762">
        <v>225.87</v>
      </c>
      <c r="G39" s="761"/>
      <c r="H39" s="762">
        <v>326.20999999999998</v>
      </c>
      <c r="I39" s="761"/>
      <c r="J39" s="762">
        <v>167.77</v>
      </c>
      <c r="K39" s="761"/>
      <c r="L39" s="762">
        <v>155.37</v>
      </c>
      <c r="M39" s="761"/>
      <c r="N39" s="762">
        <v>140.13999999999999</v>
      </c>
    </row>
    <row r="40" spans="1:14" ht="11.65" customHeight="1">
      <c r="A40" s="641">
        <v>42238</v>
      </c>
      <c r="B40" s="762">
        <v>349.55</v>
      </c>
      <c r="C40" s="761"/>
      <c r="D40" s="754">
        <v>202.7</v>
      </c>
      <c r="E40" s="751"/>
      <c r="F40" s="762">
        <v>225.59</v>
      </c>
      <c r="G40" s="751"/>
      <c r="H40" s="762">
        <v>335.84</v>
      </c>
      <c r="I40" s="761"/>
      <c r="J40" s="762">
        <v>169.37</v>
      </c>
      <c r="K40" s="761"/>
      <c r="L40" s="754">
        <v>154.46</v>
      </c>
      <c r="M40" s="751"/>
      <c r="N40" s="762">
        <v>138.97</v>
      </c>
    </row>
    <row r="41" spans="1:14" ht="11.65" customHeight="1">
      <c r="A41" s="641">
        <v>42245</v>
      </c>
      <c r="B41" s="762">
        <v>350.09</v>
      </c>
      <c r="C41" s="761"/>
      <c r="D41" s="754">
        <v>201.07</v>
      </c>
      <c r="E41" s="751"/>
      <c r="F41" s="762">
        <v>219.02</v>
      </c>
      <c r="G41" s="751"/>
      <c r="H41" s="762">
        <v>338.03</v>
      </c>
      <c r="I41" s="761"/>
      <c r="J41" s="762">
        <v>169.14</v>
      </c>
      <c r="K41" s="761"/>
      <c r="L41" s="754">
        <v>150.87</v>
      </c>
      <c r="M41" s="751"/>
      <c r="N41" s="762">
        <v>136.47</v>
      </c>
    </row>
    <row r="42" spans="1:14" ht="11.65" customHeight="1">
      <c r="A42" s="641">
        <v>42252</v>
      </c>
      <c r="B42" s="759">
        <v>341.48</v>
      </c>
      <c r="C42" s="757"/>
      <c r="D42" s="759">
        <v>199.97</v>
      </c>
      <c r="E42" s="757"/>
      <c r="F42" s="759">
        <v>215.61</v>
      </c>
      <c r="G42" s="757"/>
      <c r="H42" s="759">
        <v>335.41</v>
      </c>
      <c r="I42" s="757"/>
      <c r="J42" s="759">
        <v>168.9</v>
      </c>
      <c r="K42" s="757"/>
      <c r="L42" s="759">
        <v>148.94999999999999</v>
      </c>
      <c r="M42" s="757"/>
      <c r="N42" s="759">
        <v>132.54</v>
      </c>
    </row>
    <row r="43" spans="1:14" ht="11.65" customHeight="1">
      <c r="A43" s="641">
        <v>42259</v>
      </c>
      <c r="B43" s="762">
        <v>337.19</v>
      </c>
      <c r="C43" s="761"/>
      <c r="D43" s="762">
        <v>197.85</v>
      </c>
      <c r="E43" s="761"/>
      <c r="F43" s="762">
        <v>211.19</v>
      </c>
      <c r="G43" s="761"/>
      <c r="H43" s="762">
        <v>333.7</v>
      </c>
      <c r="I43" s="761"/>
      <c r="J43" s="762">
        <v>166.94</v>
      </c>
      <c r="K43" s="761"/>
      <c r="L43" s="762">
        <v>149.38999999999999</v>
      </c>
      <c r="M43" s="761"/>
      <c r="N43" s="762">
        <v>130.12</v>
      </c>
    </row>
    <row r="44" spans="1:14" ht="11.65" customHeight="1">
      <c r="A44" s="641">
        <v>42266</v>
      </c>
      <c r="B44" s="762">
        <v>321.75</v>
      </c>
      <c r="C44" s="761"/>
      <c r="D44" s="754">
        <v>194</v>
      </c>
      <c r="E44" s="751"/>
      <c r="F44" s="762">
        <v>208.3</v>
      </c>
      <c r="G44" s="751"/>
      <c r="H44" s="762">
        <v>322.31</v>
      </c>
      <c r="I44" s="761"/>
      <c r="J44" s="762">
        <v>163.9</v>
      </c>
      <c r="K44" s="761"/>
      <c r="L44" s="754">
        <v>146.30000000000001</v>
      </c>
      <c r="M44" s="751"/>
      <c r="N44" s="762">
        <v>119.97</v>
      </c>
    </row>
    <row r="45" spans="1:14" ht="11.65" customHeight="1">
      <c r="A45" s="641">
        <v>42273</v>
      </c>
      <c r="B45" s="762">
        <v>304.97000000000003</v>
      </c>
      <c r="C45" s="761"/>
      <c r="D45" s="754">
        <v>182.66</v>
      </c>
      <c r="E45" s="751"/>
      <c r="F45" s="762">
        <v>200.06</v>
      </c>
      <c r="G45" s="751"/>
      <c r="H45" s="762">
        <v>299.39999999999998</v>
      </c>
      <c r="I45" s="761"/>
      <c r="J45" s="762">
        <v>155.5</v>
      </c>
      <c r="K45" s="761"/>
      <c r="L45" s="754">
        <v>140.72</v>
      </c>
      <c r="M45" s="751"/>
      <c r="N45" s="762">
        <v>110.41</v>
      </c>
    </row>
    <row r="46" spans="1:14" ht="11.65" customHeight="1">
      <c r="A46" s="641">
        <v>42280</v>
      </c>
      <c r="B46" s="759">
        <v>295.72000000000003</v>
      </c>
      <c r="C46" s="757"/>
      <c r="D46" s="759">
        <v>173.63</v>
      </c>
      <c r="E46" s="757"/>
      <c r="F46" s="759">
        <v>188.32</v>
      </c>
      <c r="G46" s="757"/>
      <c r="H46" s="759">
        <v>286.83999999999997</v>
      </c>
      <c r="I46" s="757"/>
      <c r="J46" s="759">
        <v>147.69</v>
      </c>
      <c r="K46" s="757"/>
      <c r="L46" s="759">
        <v>137.13</v>
      </c>
      <c r="M46" s="757"/>
      <c r="N46" s="759">
        <v>93.83</v>
      </c>
    </row>
    <row r="47" spans="1:14" ht="11.65" customHeight="1">
      <c r="A47" s="641">
        <v>42287</v>
      </c>
      <c r="B47" s="762">
        <v>300.79000000000002</v>
      </c>
      <c r="C47" s="761"/>
      <c r="D47" s="762">
        <v>171.2</v>
      </c>
      <c r="E47" s="761"/>
      <c r="F47" s="762">
        <v>182.4</v>
      </c>
      <c r="G47" s="761"/>
      <c r="H47" s="762">
        <v>276.33</v>
      </c>
      <c r="I47" s="761"/>
      <c r="J47" s="762">
        <v>134.08000000000001</v>
      </c>
      <c r="K47" s="761"/>
      <c r="L47" s="762">
        <v>133.91999999999999</v>
      </c>
      <c r="M47" s="761"/>
      <c r="N47" s="762">
        <v>88.54</v>
      </c>
    </row>
    <row r="48" spans="1:14" ht="11.65" customHeight="1">
      <c r="A48" s="641">
        <v>42294</v>
      </c>
      <c r="B48" s="762">
        <v>312.36</v>
      </c>
      <c r="C48" s="761"/>
      <c r="D48" s="754">
        <v>176.88</v>
      </c>
      <c r="E48" s="751"/>
      <c r="F48" s="762">
        <v>188.22</v>
      </c>
      <c r="G48" s="751"/>
      <c r="H48" s="762">
        <v>280.39</v>
      </c>
      <c r="I48" s="761"/>
      <c r="J48" s="762">
        <v>138.71</v>
      </c>
      <c r="K48" s="761"/>
      <c r="L48" s="754">
        <v>136.5</v>
      </c>
      <c r="M48" s="751"/>
      <c r="N48" s="762">
        <v>94.96</v>
      </c>
    </row>
    <row r="49" spans="1:14" ht="11.65" customHeight="1">
      <c r="A49" s="641">
        <v>42301</v>
      </c>
      <c r="B49" s="762">
        <v>324.98</v>
      </c>
      <c r="C49" s="761"/>
      <c r="D49" s="754">
        <v>183.69</v>
      </c>
      <c r="E49" s="751"/>
      <c r="F49" s="762">
        <v>193.09</v>
      </c>
      <c r="G49" s="751"/>
      <c r="H49" s="762">
        <v>287.04000000000002</v>
      </c>
      <c r="I49" s="761"/>
      <c r="J49" s="762">
        <v>143.02000000000001</v>
      </c>
      <c r="K49" s="761"/>
      <c r="L49" s="754">
        <v>139.56</v>
      </c>
      <c r="M49" s="751"/>
      <c r="N49" s="762">
        <v>100.48</v>
      </c>
    </row>
    <row r="50" spans="1:14" ht="11.65" customHeight="1">
      <c r="A50" s="641">
        <v>42308</v>
      </c>
      <c r="B50" s="759">
        <v>346.61</v>
      </c>
      <c r="C50" s="757"/>
      <c r="D50" s="759">
        <v>185.17</v>
      </c>
      <c r="E50" s="757"/>
      <c r="F50" s="759">
        <v>192.35</v>
      </c>
      <c r="G50" s="757"/>
      <c r="H50" s="759">
        <v>288.69</v>
      </c>
      <c r="I50" s="757"/>
      <c r="J50" s="759">
        <v>141.5</v>
      </c>
      <c r="K50" s="757"/>
      <c r="L50" s="759">
        <v>141.05000000000001</v>
      </c>
      <c r="M50" s="757"/>
      <c r="N50" s="759">
        <v>102.6</v>
      </c>
    </row>
    <row r="51" spans="1:14" ht="11.65" customHeight="1">
      <c r="A51" s="641">
        <v>42315</v>
      </c>
      <c r="B51" s="762">
        <v>358.19</v>
      </c>
      <c r="C51" s="761"/>
      <c r="D51" s="762">
        <v>182.7</v>
      </c>
      <c r="E51" s="761"/>
      <c r="F51" s="762">
        <v>190.08</v>
      </c>
      <c r="G51" s="761"/>
      <c r="H51" s="762">
        <v>286.23</v>
      </c>
      <c r="I51" s="761"/>
      <c r="J51" s="762">
        <v>137.97</v>
      </c>
      <c r="K51" s="761"/>
      <c r="L51" s="762">
        <v>139</v>
      </c>
      <c r="M51" s="761"/>
      <c r="N51" s="762">
        <v>104.66</v>
      </c>
    </row>
    <row r="52" spans="1:14" ht="11.65" customHeight="1">
      <c r="A52" s="641">
        <v>42322</v>
      </c>
      <c r="B52" s="762">
        <v>357.21</v>
      </c>
      <c r="C52" s="761"/>
      <c r="D52" s="754">
        <v>175.02</v>
      </c>
      <c r="E52" s="751"/>
      <c r="F52" s="762">
        <v>184.97</v>
      </c>
      <c r="G52" s="751"/>
      <c r="H52" s="762">
        <v>282.39</v>
      </c>
      <c r="I52" s="761"/>
      <c r="J52" s="762">
        <v>133.11000000000001</v>
      </c>
      <c r="K52" s="761"/>
      <c r="L52" s="754">
        <v>135.94</v>
      </c>
      <c r="M52" s="751"/>
      <c r="N52" s="762">
        <v>106.47</v>
      </c>
    </row>
    <row r="53" spans="1:14" ht="11.65" customHeight="1">
      <c r="A53" s="641">
        <v>42329</v>
      </c>
      <c r="B53" s="762">
        <v>361.89</v>
      </c>
      <c r="C53" s="761"/>
      <c r="D53" s="754">
        <v>166.28</v>
      </c>
      <c r="E53" s="751"/>
      <c r="F53" s="762">
        <v>174.02</v>
      </c>
      <c r="G53" s="751"/>
      <c r="H53" s="762">
        <v>272.73</v>
      </c>
      <c r="I53" s="761"/>
      <c r="J53" s="762">
        <v>130.01</v>
      </c>
      <c r="K53" s="761"/>
      <c r="L53" s="754">
        <v>128.28</v>
      </c>
      <c r="M53" s="751"/>
      <c r="N53" s="762">
        <v>102.89</v>
      </c>
    </row>
    <row r="54" spans="1:14" ht="11.65" customHeight="1">
      <c r="A54" s="641">
        <v>42336</v>
      </c>
      <c r="B54" s="759">
        <v>367.78</v>
      </c>
      <c r="C54" s="757"/>
      <c r="D54" s="759">
        <v>164.02</v>
      </c>
      <c r="E54" s="757"/>
      <c r="F54" s="759">
        <v>169.75</v>
      </c>
      <c r="G54" s="757"/>
      <c r="H54" s="759">
        <v>265.54000000000002</v>
      </c>
      <c r="I54" s="757"/>
      <c r="J54" s="759">
        <v>131.81</v>
      </c>
      <c r="K54" s="757"/>
      <c r="L54" s="759">
        <v>125.79</v>
      </c>
      <c r="M54" s="757"/>
      <c r="N54" s="759">
        <v>100.84</v>
      </c>
    </row>
    <row r="55" spans="1:14" ht="11.65" customHeight="1">
      <c r="A55" s="641">
        <v>42343</v>
      </c>
      <c r="B55" s="762">
        <v>373.22</v>
      </c>
      <c r="C55" s="761"/>
      <c r="D55" s="762">
        <v>163.54</v>
      </c>
      <c r="E55" s="761"/>
      <c r="F55" s="762">
        <v>170</v>
      </c>
      <c r="G55" s="761"/>
      <c r="H55" s="762">
        <v>264.19</v>
      </c>
      <c r="I55" s="761"/>
      <c r="J55" s="762">
        <v>135.38999999999999</v>
      </c>
      <c r="K55" s="761"/>
      <c r="L55" s="762">
        <v>124.58</v>
      </c>
      <c r="M55" s="761"/>
      <c r="N55" s="762">
        <v>101.17</v>
      </c>
    </row>
    <row r="56" spans="1:14" ht="11.65" customHeight="1">
      <c r="A56" s="641">
        <v>42350</v>
      </c>
      <c r="B56" s="762">
        <v>386.35</v>
      </c>
      <c r="C56" s="761"/>
      <c r="D56" s="754">
        <v>158.44</v>
      </c>
      <c r="E56" s="751"/>
      <c r="F56" s="762">
        <v>167.81</v>
      </c>
      <c r="G56" s="751"/>
      <c r="H56" s="762">
        <v>263.73</v>
      </c>
      <c r="I56" s="761"/>
      <c r="J56" s="762">
        <v>134.47999999999999</v>
      </c>
      <c r="K56" s="761"/>
      <c r="L56" s="754">
        <v>121.29</v>
      </c>
      <c r="M56" s="751"/>
      <c r="N56" s="762">
        <v>97.64</v>
      </c>
    </row>
    <row r="57" spans="1:14" ht="11.65" customHeight="1">
      <c r="A57" s="641">
        <v>42357</v>
      </c>
      <c r="B57" s="762">
        <v>354.99</v>
      </c>
      <c r="C57" s="761"/>
      <c r="D57" s="754">
        <v>152.94</v>
      </c>
      <c r="E57" s="751"/>
      <c r="F57" s="762">
        <v>166.4</v>
      </c>
      <c r="G57" s="751"/>
      <c r="H57" s="762">
        <v>260.14</v>
      </c>
      <c r="I57" s="761"/>
      <c r="J57" s="762">
        <v>136.02000000000001</v>
      </c>
      <c r="K57" s="761"/>
      <c r="L57" s="754">
        <v>117.55</v>
      </c>
      <c r="M57" s="751"/>
      <c r="N57" s="762">
        <v>94.59</v>
      </c>
    </row>
    <row r="58" spans="1:14" ht="11.65" customHeight="1">
      <c r="A58" s="641">
        <v>42364</v>
      </c>
      <c r="B58" s="762">
        <v>331.1</v>
      </c>
      <c r="C58" s="761"/>
      <c r="D58" s="754">
        <v>153.09</v>
      </c>
      <c r="E58" s="751"/>
      <c r="F58" s="762">
        <v>168.55</v>
      </c>
      <c r="G58" s="751"/>
      <c r="H58" s="762">
        <v>257.51</v>
      </c>
      <c r="I58" s="761"/>
      <c r="J58" s="762">
        <v>142.46</v>
      </c>
      <c r="K58" s="761"/>
      <c r="L58" s="754">
        <v>114.53</v>
      </c>
      <c r="M58" s="751"/>
      <c r="N58" s="762">
        <v>92.68</v>
      </c>
    </row>
    <row r="59" spans="1:14" ht="11.65" customHeight="1">
      <c r="A59" s="641">
        <v>42371</v>
      </c>
      <c r="B59" s="762">
        <v>328.84</v>
      </c>
      <c r="C59" s="761"/>
      <c r="D59" s="754">
        <v>173.15</v>
      </c>
      <c r="E59" s="751"/>
      <c r="F59" s="762">
        <v>186.57</v>
      </c>
      <c r="G59" s="751"/>
      <c r="H59" s="762">
        <v>270.95</v>
      </c>
      <c r="I59" s="761"/>
      <c r="J59" s="762">
        <v>149.84</v>
      </c>
      <c r="K59" s="761"/>
      <c r="L59" s="754">
        <v>117.27</v>
      </c>
      <c r="M59" s="751"/>
      <c r="N59" s="762">
        <v>98.29</v>
      </c>
    </row>
    <row r="60" spans="1:14" ht="6" customHeight="1">
      <c r="A60" s="959"/>
      <c r="B60" s="960"/>
      <c r="C60" s="946"/>
      <c r="D60" s="946"/>
      <c r="E60" s="946"/>
      <c r="F60" s="946"/>
      <c r="G60" s="946"/>
      <c r="H60" s="946"/>
      <c r="I60" s="946"/>
      <c r="J60" s="946"/>
      <c r="K60" s="946"/>
      <c r="L60" s="946"/>
      <c r="M60" s="946"/>
      <c r="N60" s="946"/>
    </row>
    <row r="61" spans="1:14" ht="11.65" customHeight="1">
      <c r="A61" s="961">
        <v>2015</v>
      </c>
      <c r="B61" s="874">
        <f>AVERAGE(B7:B59)</f>
        <v>348.39622641509425</v>
      </c>
      <c r="C61" s="962"/>
      <c r="D61" s="874">
        <f>AVERAGE(D7:D59)</f>
        <v>195.99754716981141</v>
      </c>
      <c r="E61" s="962"/>
      <c r="F61" s="874">
        <f>AVERAGE(F7:F59)</f>
        <v>211.21433962264146</v>
      </c>
      <c r="G61" s="962"/>
      <c r="H61" s="874">
        <f>AVERAGE(H7:H59)</f>
        <v>317.66320754716975</v>
      </c>
      <c r="I61" s="962"/>
      <c r="J61" s="874">
        <f>AVERAGE(J7:J59)</f>
        <v>173.78792452830186</v>
      </c>
      <c r="K61" s="962"/>
      <c r="L61" s="874">
        <f>AVERAGE(L7:L59)</f>
        <v>158.60849056603777</v>
      </c>
      <c r="M61" s="962"/>
      <c r="N61" s="874">
        <f>AVERAGE(N7:N59)</f>
        <v>128.25264150943403</v>
      </c>
    </row>
    <row r="62" spans="1:14" ht="11.65" customHeight="1">
      <c r="A62" s="961">
        <v>2014</v>
      </c>
      <c r="B62" s="962">
        <v>340.80204081632644</v>
      </c>
      <c r="C62" s="962"/>
      <c r="D62" s="962">
        <v>207.2959183673469</v>
      </c>
      <c r="E62" s="962"/>
      <c r="F62" s="962">
        <v>216.43265306122447</v>
      </c>
      <c r="G62" s="962"/>
      <c r="H62" s="962">
        <v>301.19306122448978</v>
      </c>
      <c r="I62" s="962"/>
      <c r="J62" s="962">
        <v>192.14612244897958</v>
      </c>
      <c r="K62" s="962"/>
      <c r="L62" s="962">
        <v>170.34448979591835</v>
      </c>
      <c r="M62" s="962"/>
      <c r="N62" s="962">
        <v>132.89795918367349</v>
      </c>
    </row>
    <row r="63" spans="1:14" ht="11.65" customHeight="1">
      <c r="A63" s="963" t="s">
        <v>697</v>
      </c>
      <c r="B63" s="964"/>
      <c r="C63" s="964"/>
      <c r="D63" s="964"/>
      <c r="E63" s="964"/>
      <c r="F63" s="964"/>
      <c r="G63" s="964"/>
      <c r="H63" s="964"/>
      <c r="I63" s="964"/>
      <c r="J63" s="964"/>
      <c r="K63" s="964"/>
      <c r="L63" s="964"/>
      <c r="M63" s="964"/>
      <c r="N63" s="964"/>
    </row>
    <row r="64" spans="1:14" ht="11.45" customHeight="1">
      <c r="A64" s="948"/>
      <c r="B64" s="950"/>
      <c r="C64" s="950"/>
      <c r="D64" s="949"/>
      <c r="E64" s="949"/>
      <c r="F64" s="950"/>
      <c r="G64" s="950"/>
      <c r="H64" s="949"/>
      <c r="I64" s="949"/>
      <c r="J64" s="950"/>
      <c r="K64" s="950"/>
      <c r="L64" s="949"/>
      <c r="M64" s="949"/>
      <c r="N64" s="950"/>
    </row>
    <row r="65" spans="1:14" ht="15.75">
      <c r="A65" s="965"/>
      <c r="B65" s="966"/>
      <c r="C65" s="966"/>
      <c r="D65" s="966"/>
      <c r="E65" s="966"/>
      <c r="F65" s="966"/>
      <c r="G65" s="966"/>
      <c r="H65" s="966"/>
      <c r="I65" s="966"/>
      <c r="J65" s="966"/>
      <c r="K65" s="966"/>
      <c r="L65" s="966"/>
      <c r="M65" s="966"/>
      <c r="N65" s="966"/>
    </row>
    <row r="66" spans="1:14" ht="15.75">
      <c r="A66" s="779"/>
      <c r="B66" s="751"/>
      <c r="C66" s="751"/>
      <c r="D66" s="751"/>
      <c r="E66" s="751"/>
      <c r="F66" s="751"/>
      <c r="G66" s="751"/>
      <c r="H66" s="751"/>
      <c r="I66" s="751"/>
      <c r="J66" s="751"/>
      <c r="K66" s="751"/>
      <c r="L66" s="751"/>
      <c r="M66" s="751"/>
      <c r="N66" s="751"/>
    </row>
  </sheetData>
  <mergeCells count="1">
    <mergeCell ref="B3:N3"/>
  </mergeCells>
  <pageMargins left="0.7" right="0.7" top="0.5" bottom="0.5" header="0.3" footer="0.3"/>
  <pageSetup scale="96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68"/>
  <sheetViews>
    <sheetView zoomScaleNormal="100" workbookViewId="0"/>
  </sheetViews>
  <sheetFormatPr defaultColWidth="10.85546875" defaultRowHeight="15"/>
  <cols>
    <col min="1" max="2" width="8.7109375" style="627" customWidth="1"/>
    <col min="3" max="3" width="4.140625" style="627" customWidth="1"/>
    <col min="4" max="4" width="8.7109375" style="627" customWidth="1"/>
    <col min="5" max="5" width="4.140625" style="627" customWidth="1"/>
    <col min="6" max="6" width="8.7109375" style="627" customWidth="1"/>
    <col min="7" max="7" width="4.140625" style="627" customWidth="1"/>
    <col min="8" max="8" width="8.7109375" style="627" customWidth="1"/>
    <col min="9" max="9" width="4.140625" style="627" customWidth="1"/>
    <col min="10" max="10" width="8.7109375" style="627" customWidth="1"/>
    <col min="11" max="11" width="4.140625" style="627" customWidth="1"/>
    <col min="12" max="12" width="8.7109375" style="627" customWidth="1"/>
    <col min="13" max="13" width="4.140625" style="627" customWidth="1"/>
    <col min="14" max="14" width="8.7109375" style="627" customWidth="1"/>
    <col min="15" max="18" width="8.28515625" style="627" customWidth="1"/>
    <col min="19" max="256" width="10.85546875" style="684"/>
    <col min="257" max="258" width="8.7109375" style="684" customWidth="1"/>
    <col min="259" max="259" width="4.140625" style="684" customWidth="1"/>
    <col min="260" max="260" width="8.7109375" style="684" customWidth="1"/>
    <col min="261" max="261" width="4.140625" style="684" customWidth="1"/>
    <col min="262" max="262" width="8.7109375" style="684" customWidth="1"/>
    <col min="263" max="263" width="4.140625" style="684" customWidth="1"/>
    <col min="264" max="264" width="8.7109375" style="684" customWidth="1"/>
    <col min="265" max="265" width="4.140625" style="684" customWidth="1"/>
    <col min="266" max="266" width="8.7109375" style="684" customWidth="1"/>
    <col min="267" max="267" width="4.140625" style="684" customWidth="1"/>
    <col min="268" max="268" width="8.7109375" style="684" customWidth="1"/>
    <col min="269" max="269" width="4.140625" style="684" customWidth="1"/>
    <col min="270" max="270" width="8.7109375" style="684" customWidth="1"/>
    <col min="271" max="274" width="8.28515625" style="684" customWidth="1"/>
    <col min="275" max="512" width="10.85546875" style="684"/>
    <col min="513" max="514" width="8.7109375" style="684" customWidth="1"/>
    <col min="515" max="515" width="4.140625" style="684" customWidth="1"/>
    <col min="516" max="516" width="8.7109375" style="684" customWidth="1"/>
    <col min="517" max="517" width="4.140625" style="684" customWidth="1"/>
    <col min="518" max="518" width="8.7109375" style="684" customWidth="1"/>
    <col min="519" max="519" width="4.140625" style="684" customWidth="1"/>
    <col min="520" max="520" width="8.7109375" style="684" customWidth="1"/>
    <col min="521" max="521" width="4.140625" style="684" customWidth="1"/>
    <col min="522" max="522" width="8.7109375" style="684" customWidth="1"/>
    <col min="523" max="523" width="4.140625" style="684" customWidth="1"/>
    <col min="524" max="524" width="8.7109375" style="684" customWidth="1"/>
    <col min="525" max="525" width="4.140625" style="684" customWidth="1"/>
    <col min="526" max="526" width="8.7109375" style="684" customWidth="1"/>
    <col min="527" max="530" width="8.28515625" style="684" customWidth="1"/>
    <col min="531" max="768" width="10.85546875" style="684"/>
    <col min="769" max="770" width="8.7109375" style="684" customWidth="1"/>
    <col min="771" max="771" width="4.140625" style="684" customWidth="1"/>
    <col min="772" max="772" width="8.7109375" style="684" customWidth="1"/>
    <col min="773" max="773" width="4.140625" style="684" customWidth="1"/>
    <col min="774" max="774" width="8.7109375" style="684" customWidth="1"/>
    <col min="775" max="775" width="4.140625" style="684" customWidth="1"/>
    <col min="776" max="776" width="8.7109375" style="684" customWidth="1"/>
    <col min="777" max="777" width="4.140625" style="684" customWidth="1"/>
    <col min="778" max="778" width="8.7109375" style="684" customWidth="1"/>
    <col min="779" max="779" width="4.140625" style="684" customWidth="1"/>
    <col min="780" max="780" width="8.7109375" style="684" customWidth="1"/>
    <col min="781" max="781" width="4.140625" style="684" customWidth="1"/>
    <col min="782" max="782" width="8.7109375" style="684" customWidth="1"/>
    <col min="783" max="786" width="8.28515625" style="684" customWidth="1"/>
    <col min="787" max="1024" width="10.85546875" style="684"/>
    <col min="1025" max="1026" width="8.7109375" style="684" customWidth="1"/>
    <col min="1027" max="1027" width="4.140625" style="684" customWidth="1"/>
    <col min="1028" max="1028" width="8.7109375" style="684" customWidth="1"/>
    <col min="1029" max="1029" width="4.140625" style="684" customWidth="1"/>
    <col min="1030" max="1030" width="8.7109375" style="684" customWidth="1"/>
    <col min="1031" max="1031" width="4.140625" style="684" customWidth="1"/>
    <col min="1032" max="1032" width="8.7109375" style="684" customWidth="1"/>
    <col min="1033" max="1033" width="4.140625" style="684" customWidth="1"/>
    <col min="1034" max="1034" width="8.7109375" style="684" customWidth="1"/>
    <col min="1035" max="1035" width="4.140625" style="684" customWidth="1"/>
    <col min="1036" max="1036" width="8.7109375" style="684" customWidth="1"/>
    <col min="1037" max="1037" width="4.140625" style="684" customWidth="1"/>
    <col min="1038" max="1038" width="8.7109375" style="684" customWidth="1"/>
    <col min="1039" max="1042" width="8.28515625" style="684" customWidth="1"/>
    <col min="1043" max="1280" width="10.85546875" style="684"/>
    <col min="1281" max="1282" width="8.7109375" style="684" customWidth="1"/>
    <col min="1283" max="1283" width="4.140625" style="684" customWidth="1"/>
    <col min="1284" max="1284" width="8.7109375" style="684" customWidth="1"/>
    <col min="1285" max="1285" width="4.140625" style="684" customWidth="1"/>
    <col min="1286" max="1286" width="8.7109375" style="684" customWidth="1"/>
    <col min="1287" max="1287" width="4.140625" style="684" customWidth="1"/>
    <col min="1288" max="1288" width="8.7109375" style="684" customWidth="1"/>
    <col min="1289" max="1289" width="4.140625" style="684" customWidth="1"/>
    <col min="1290" max="1290" width="8.7109375" style="684" customWidth="1"/>
    <col min="1291" max="1291" width="4.140625" style="684" customWidth="1"/>
    <col min="1292" max="1292" width="8.7109375" style="684" customWidth="1"/>
    <col min="1293" max="1293" width="4.140625" style="684" customWidth="1"/>
    <col min="1294" max="1294" width="8.7109375" style="684" customWidth="1"/>
    <col min="1295" max="1298" width="8.28515625" style="684" customWidth="1"/>
    <col min="1299" max="1536" width="10.85546875" style="684"/>
    <col min="1537" max="1538" width="8.7109375" style="684" customWidth="1"/>
    <col min="1539" max="1539" width="4.140625" style="684" customWidth="1"/>
    <col min="1540" max="1540" width="8.7109375" style="684" customWidth="1"/>
    <col min="1541" max="1541" width="4.140625" style="684" customWidth="1"/>
    <col min="1542" max="1542" width="8.7109375" style="684" customWidth="1"/>
    <col min="1543" max="1543" width="4.140625" style="684" customWidth="1"/>
    <col min="1544" max="1544" width="8.7109375" style="684" customWidth="1"/>
    <col min="1545" max="1545" width="4.140625" style="684" customWidth="1"/>
    <col min="1546" max="1546" width="8.7109375" style="684" customWidth="1"/>
    <col min="1547" max="1547" width="4.140625" style="684" customWidth="1"/>
    <col min="1548" max="1548" width="8.7109375" style="684" customWidth="1"/>
    <col min="1549" max="1549" width="4.140625" style="684" customWidth="1"/>
    <col min="1550" max="1550" width="8.7109375" style="684" customWidth="1"/>
    <col min="1551" max="1554" width="8.28515625" style="684" customWidth="1"/>
    <col min="1555" max="1792" width="10.85546875" style="684"/>
    <col min="1793" max="1794" width="8.7109375" style="684" customWidth="1"/>
    <col min="1795" max="1795" width="4.140625" style="684" customWidth="1"/>
    <col min="1796" max="1796" width="8.7109375" style="684" customWidth="1"/>
    <col min="1797" max="1797" width="4.140625" style="684" customWidth="1"/>
    <col min="1798" max="1798" width="8.7109375" style="684" customWidth="1"/>
    <col min="1799" max="1799" width="4.140625" style="684" customWidth="1"/>
    <col min="1800" max="1800" width="8.7109375" style="684" customWidth="1"/>
    <col min="1801" max="1801" width="4.140625" style="684" customWidth="1"/>
    <col min="1802" max="1802" width="8.7109375" style="684" customWidth="1"/>
    <col min="1803" max="1803" width="4.140625" style="684" customWidth="1"/>
    <col min="1804" max="1804" width="8.7109375" style="684" customWidth="1"/>
    <col min="1805" max="1805" width="4.140625" style="684" customWidth="1"/>
    <col min="1806" max="1806" width="8.7109375" style="684" customWidth="1"/>
    <col min="1807" max="1810" width="8.28515625" style="684" customWidth="1"/>
    <col min="1811" max="2048" width="10.85546875" style="684"/>
    <col min="2049" max="2050" width="8.7109375" style="684" customWidth="1"/>
    <col min="2051" max="2051" width="4.140625" style="684" customWidth="1"/>
    <col min="2052" max="2052" width="8.7109375" style="684" customWidth="1"/>
    <col min="2053" max="2053" width="4.140625" style="684" customWidth="1"/>
    <col min="2054" max="2054" width="8.7109375" style="684" customWidth="1"/>
    <col min="2055" max="2055" width="4.140625" style="684" customWidth="1"/>
    <col min="2056" max="2056" width="8.7109375" style="684" customWidth="1"/>
    <col min="2057" max="2057" width="4.140625" style="684" customWidth="1"/>
    <col min="2058" max="2058" width="8.7109375" style="684" customWidth="1"/>
    <col min="2059" max="2059" width="4.140625" style="684" customWidth="1"/>
    <col min="2060" max="2060" width="8.7109375" style="684" customWidth="1"/>
    <col min="2061" max="2061" width="4.140625" style="684" customWidth="1"/>
    <col min="2062" max="2062" width="8.7109375" style="684" customWidth="1"/>
    <col min="2063" max="2066" width="8.28515625" style="684" customWidth="1"/>
    <col min="2067" max="2304" width="10.85546875" style="684"/>
    <col min="2305" max="2306" width="8.7109375" style="684" customWidth="1"/>
    <col min="2307" max="2307" width="4.140625" style="684" customWidth="1"/>
    <col min="2308" max="2308" width="8.7109375" style="684" customWidth="1"/>
    <col min="2309" max="2309" width="4.140625" style="684" customWidth="1"/>
    <col min="2310" max="2310" width="8.7109375" style="684" customWidth="1"/>
    <col min="2311" max="2311" width="4.140625" style="684" customWidth="1"/>
    <col min="2312" max="2312" width="8.7109375" style="684" customWidth="1"/>
    <col min="2313" max="2313" width="4.140625" style="684" customWidth="1"/>
    <col min="2314" max="2314" width="8.7109375" style="684" customWidth="1"/>
    <col min="2315" max="2315" width="4.140625" style="684" customWidth="1"/>
    <col min="2316" max="2316" width="8.7109375" style="684" customWidth="1"/>
    <col min="2317" max="2317" width="4.140625" style="684" customWidth="1"/>
    <col min="2318" max="2318" width="8.7109375" style="684" customWidth="1"/>
    <col min="2319" max="2322" width="8.28515625" style="684" customWidth="1"/>
    <col min="2323" max="2560" width="10.85546875" style="684"/>
    <col min="2561" max="2562" width="8.7109375" style="684" customWidth="1"/>
    <col min="2563" max="2563" width="4.140625" style="684" customWidth="1"/>
    <col min="2564" max="2564" width="8.7109375" style="684" customWidth="1"/>
    <col min="2565" max="2565" width="4.140625" style="684" customWidth="1"/>
    <col min="2566" max="2566" width="8.7109375" style="684" customWidth="1"/>
    <col min="2567" max="2567" width="4.140625" style="684" customWidth="1"/>
    <col min="2568" max="2568" width="8.7109375" style="684" customWidth="1"/>
    <col min="2569" max="2569" width="4.140625" style="684" customWidth="1"/>
    <col min="2570" max="2570" width="8.7109375" style="684" customWidth="1"/>
    <col min="2571" max="2571" width="4.140625" style="684" customWidth="1"/>
    <col min="2572" max="2572" width="8.7109375" style="684" customWidth="1"/>
    <col min="2573" max="2573" width="4.140625" style="684" customWidth="1"/>
    <col min="2574" max="2574" width="8.7109375" style="684" customWidth="1"/>
    <col min="2575" max="2578" width="8.28515625" style="684" customWidth="1"/>
    <col min="2579" max="2816" width="10.85546875" style="684"/>
    <col min="2817" max="2818" width="8.7109375" style="684" customWidth="1"/>
    <col min="2819" max="2819" width="4.140625" style="684" customWidth="1"/>
    <col min="2820" max="2820" width="8.7109375" style="684" customWidth="1"/>
    <col min="2821" max="2821" width="4.140625" style="684" customWidth="1"/>
    <col min="2822" max="2822" width="8.7109375" style="684" customWidth="1"/>
    <col min="2823" max="2823" width="4.140625" style="684" customWidth="1"/>
    <col min="2824" max="2824" width="8.7109375" style="684" customWidth="1"/>
    <col min="2825" max="2825" width="4.140625" style="684" customWidth="1"/>
    <col min="2826" max="2826" width="8.7109375" style="684" customWidth="1"/>
    <col min="2827" max="2827" width="4.140625" style="684" customWidth="1"/>
    <col min="2828" max="2828" width="8.7109375" style="684" customWidth="1"/>
    <col min="2829" max="2829" width="4.140625" style="684" customWidth="1"/>
    <col min="2830" max="2830" width="8.7109375" style="684" customWidth="1"/>
    <col min="2831" max="2834" width="8.28515625" style="684" customWidth="1"/>
    <col min="2835" max="3072" width="10.85546875" style="684"/>
    <col min="3073" max="3074" width="8.7109375" style="684" customWidth="1"/>
    <col min="3075" max="3075" width="4.140625" style="684" customWidth="1"/>
    <col min="3076" max="3076" width="8.7109375" style="684" customWidth="1"/>
    <col min="3077" max="3077" width="4.140625" style="684" customWidth="1"/>
    <col min="3078" max="3078" width="8.7109375" style="684" customWidth="1"/>
    <col min="3079" max="3079" width="4.140625" style="684" customWidth="1"/>
    <col min="3080" max="3080" width="8.7109375" style="684" customWidth="1"/>
    <col min="3081" max="3081" width="4.140625" style="684" customWidth="1"/>
    <col min="3082" max="3082" width="8.7109375" style="684" customWidth="1"/>
    <col min="3083" max="3083" width="4.140625" style="684" customWidth="1"/>
    <col min="3084" max="3084" width="8.7109375" style="684" customWidth="1"/>
    <col min="3085" max="3085" width="4.140625" style="684" customWidth="1"/>
    <col min="3086" max="3086" width="8.7109375" style="684" customWidth="1"/>
    <col min="3087" max="3090" width="8.28515625" style="684" customWidth="1"/>
    <col min="3091" max="3328" width="10.85546875" style="684"/>
    <col min="3329" max="3330" width="8.7109375" style="684" customWidth="1"/>
    <col min="3331" max="3331" width="4.140625" style="684" customWidth="1"/>
    <col min="3332" max="3332" width="8.7109375" style="684" customWidth="1"/>
    <col min="3333" max="3333" width="4.140625" style="684" customWidth="1"/>
    <col min="3334" max="3334" width="8.7109375" style="684" customWidth="1"/>
    <col min="3335" max="3335" width="4.140625" style="684" customWidth="1"/>
    <col min="3336" max="3336" width="8.7109375" style="684" customWidth="1"/>
    <col min="3337" max="3337" width="4.140625" style="684" customWidth="1"/>
    <col min="3338" max="3338" width="8.7109375" style="684" customWidth="1"/>
    <col min="3339" max="3339" width="4.140625" style="684" customWidth="1"/>
    <col min="3340" max="3340" width="8.7109375" style="684" customWidth="1"/>
    <col min="3341" max="3341" width="4.140625" style="684" customWidth="1"/>
    <col min="3342" max="3342" width="8.7109375" style="684" customWidth="1"/>
    <col min="3343" max="3346" width="8.28515625" style="684" customWidth="1"/>
    <col min="3347" max="3584" width="10.85546875" style="684"/>
    <col min="3585" max="3586" width="8.7109375" style="684" customWidth="1"/>
    <col min="3587" max="3587" width="4.140625" style="684" customWidth="1"/>
    <col min="3588" max="3588" width="8.7109375" style="684" customWidth="1"/>
    <col min="3589" max="3589" width="4.140625" style="684" customWidth="1"/>
    <col min="3590" max="3590" width="8.7109375" style="684" customWidth="1"/>
    <col min="3591" max="3591" width="4.140625" style="684" customWidth="1"/>
    <col min="3592" max="3592" width="8.7109375" style="684" customWidth="1"/>
    <col min="3593" max="3593" width="4.140625" style="684" customWidth="1"/>
    <col min="3594" max="3594" width="8.7109375" style="684" customWidth="1"/>
    <col min="3595" max="3595" width="4.140625" style="684" customWidth="1"/>
    <col min="3596" max="3596" width="8.7109375" style="684" customWidth="1"/>
    <col min="3597" max="3597" width="4.140625" style="684" customWidth="1"/>
    <col min="3598" max="3598" width="8.7109375" style="684" customWidth="1"/>
    <col min="3599" max="3602" width="8.28515625" style="684" customWidth="1"/>
    <col min="3603" max="3840" width="10.85546875" style="684"/>
    <col min="3841" max="3842" width="8.7109375" style="684" customWidth="1"/>
    <col min="3843" max="3843" width="4.140625" style="684" customWidth="1"/>
    <col min="3844" max="3844" width="8.7109375" style="684" customWidth="1"/>
    <col min="3845" max="3845" width="4.140625" style="684" customWidth="1"/>
    <col min="3846" max="3846" width="8.7109375" style="684" customWidth="1"/>
    <col min="3847" max="3847" width="4.140625" style="684" customWidth="1"/>
    <col min="3848" max="3848" width="8.7109375" style="684" customWidth="1"/>
    <col min="3849" max="3849" width="4.140625" style="684" customWidth="1"/>
    <col min="3850" max="3850" width="8.7109375" style="684" customWidth="1"/>
    <col min="3851" max="3851" width="4.140625" style="684" customWidth="1"/>
    <col min="3852" max="3852" width="8.7109375" style="684" customWidth="1"/>
    <col min="3853" max="3853" width="4.140625" style="684" customWidth="1"/>
    <col min="3854" max="3854" width="8.7109375" style="684" customWidth="1"/>
    <col min="3855" max="3858" width="8.28515625" style="684" customWidth="1"/>
    <col min="3859" max="4096" width="10.85546875" style="684"/>
    <col min="4097" max="4098" width="8.7109375" style="684" customWidth="1"/>
    <col min="4099" max="4099" width="4.140625" style="684" customWidth="1"/>
    <col min="4100" max="4100" width="8.7109375" style="684" customWidth="1"/>
    <col min="4101" max="4101" width="4.140625" style="684" customWidth="1"/>
    <col min="4102" max="4102" width="8.7109375" style="684" customWidth="1"/>
    <col min="4103" max="4103" width="4.140625" style="684" customWidth="1"/>
    <col min="4104" max="4104" width="8.7109375" style="684" customWidth="1"/>
    <col min="4105" max="4105" width="4.140625" style="684" customWidth="1"/>
    <col min="4106" max="4106" width="8.7109375" style="684" customWidth="1"/>
    <col min="4107" max="4107" width="4.140625" style="684" customWidth="1"/>
    <col min="4108" max="4108" width="8.7109375" style="684" customWidth="1"/>
    <col min="4109" max="4109" width="4.140625" style="684" customWidth="1"/>
    <col min="4110" max="4110" width="8.7109375" style="684" customWidth="1"/>
    <col min="4111" max="4114" width="8.28515625" style="684" customWidth="1"/>
    <col min="4115" max="4352" width="10.85546875" style="684"/>
    <col min="4353" max="4354" width="8.7109375" style="684" customWidth="1"/>
    <col min="4355" max="4355" width="4.140625" style="684" customWidth="1"/>
    <col min="4356" max="4356" width="8.7109375" style="684" customWidth="1"/>
    <col min="4357" max="4357" width="4.140625" style="684" customWidth="1"/>
    <col min="4358" max="4358" width="8.7109375" style="684" customWidth="1"/>
    <col min="4359" max="4359" width="4.140625" style="684" customWidth="1"/>
    <col min="4360" max="4360" width="8.7109375" style="684" customWidth="1"/>
    <col min="4361" max="4361" width="4.140625" style="684" customWidth="1"/>
    <col min="4362" max="4362" width="8.7109375" style="684" customWidth="1"/>
    <col min="4363" max="4363" width="4.140625" style="684" customWidth="1"/>
    <col min="4364" max="4364" width="8.7109375" style="684" customWidth="1"/>
    <col min="4365" max="4365" width="4.140625" style="684" customWidth="1"/>
    <col min="4366" max="4366" width="8.7109375" style="684" customWidth="1"/>
    <col min="4367" max="4370" width="8.28515625" style="684" customWidth="1"/>
    <col min="4371" max="4608" width="10.85546875" style="684"/>
    <col min="4609" max="4610" width="8.7109375" style="684" customWidth="1"/>
    <col min="4611" max="4611" width="4.140625" style="684" customWidth="1"/>
    <col min="4612" max="4612" width="8.7109375" style="684" customWidth="1"/>
    <col min="4613" max="4613" width="4.140625" style="684" customWidth="1"/>
    <col min="4614" max="4614" width="8.7109375" style="684" customWidth="1"/>
    <col min="4615" max="4615" width="4.140625" style="684" customWidth="1"/>
    <col min="4616" max="4616" width="8.7109375" style="684" customWidth="1"/>
    <col min="4617" max="4617" width="4.140625" style="684" customWidth="1"/>
    <col min="4618" max="4618" width="8.7109375" style="684" customWidth="1"/>
    <col min="4619" max="4619" width="4.140625" style="684" customWidth="1"/>
    <col min="4620" max="4620" width="8.7109375" style="684" customWidth="1"/>
    <col min="4621" max="4621" width="4.140625" style="684" customWidth="1"/>
    <col min="4622" max="4622" width="8.7109375" style="684" customWidth="1"/>
    <col min="4623" max="4626" width="8.28515625" style="684" customWidth="1"/>
    <col min="4627" max="4864" width="10.85546875" style="684"/>
    <col min="4865" max="4866" width="8.7109375" style="684" customWidth="1"/>
    <col min="4867" max="4867" width="4.140625" style="684" customWidth="1"/>
    <col min="4868" max="4868" width="8.7109375" style="684" customWidth="1"/>
    <col min="4869" max="4869" width="4.140625" style="684" customWidth="1"/>
    <col min="4870" max="4870" width="8.7109375" style="684" customWidth="1"/>
    <col min="4871" max="4871" width="4.140625" style="684" customWidth="1"/>
    <col min="4872" max="4872" width="8.7109375" style="684" customWidth="1"/>
    <col min="4873" max="4873" width="4.140625" style="684" customWidth="1"/>
    <col min="4874" max="4874" width="8.7109375" style="684" customWidth="1"/>
    <col min="4875" max="4875" width="4.140625" style="684" customWidth="1"/>
    <col min="4876" max="4876" width="8.7109375" style="684" customWidth="1"/>
    <col min="4877" max="4877" width="4.140625" style="684" customWidth="1"/>
    <col min="4878" max="4878" width="8.7109375" style="684" customWidth="1"/>
    <col min="4879" max="4882" width="8.28515625" style="684" customWidth="1"/>
    <col min="4883" max="5120" width="10.85546875" style="684"/>
    <col min="5121" max="5122" width="8.7109375" style="684" customWidth="1"/>
    <col min="5123" max="5123" width="4.140625" style="684" customWidth="1"/>
    <col min="5124" max="5124" width="8.7109375" style="684" customWidth="1"/>
    <col min="5125" max="5125" width="4.140625" style="684" customWidth="1"/>
    <col min="5126" max="5126" width="8.7109375" style="684" customWidth="1"/>
    <col min="5127" max="5127" width="4.140625" style="684" customWidth="1"/>
    <col min="5128" max="5128" width="8.7109375" style="684" customWidth="1"/>
    <col min="5129" max="5129" width="4.140625" style="684" customWidth="1"/>
    <col min="5130" max="5130" width="8.7109375" style="684" customWidth="1"/>
    <col min="5131" max="5131" width="4.140625" style="684" customWidth="1"/>
    <col min="5132" max="5132" width="8.7109375" style="684" customWidth="1"/>
    <col min="5133" max="5133" width="4.140625" style="684" customWidth="1"/>
    <col min="5134" max="5134" width="8.7109375" style="684" customWidth="1"/>
    <col min="5135" max="5138" width="8.28515625" style="684" customWidth="1"/>
    <col min="5139" max="5376" width="10.85546875" style="684"/>
    <col min="5377" max="5378" width="8.7109375" style="684" customWidth="1"/>
    <col min="5379" max="5379" width="4.140625" style="684" customWidth="1"/>
    <col min="5380" max="5380" width="8.7109375" style="684" customWidth="1"/>
    <col min="5381" max="5381" width="4.140625" style="684" customWidth="1"/>
    <col min="5382" max="5382" width="8.7109375" style="684" customWidth="1"/>
    <col min="5383" max="5383" width="4.140625" style="684" customWidth="1"/>
    <col min="5384" max="5384" width="8.7109375" style="684" customWidth="1"/>
    <col min="5385" max="5385" width="4.140625" style="684" customWidth="1"/>
    <col min="5386" max="5386" width="8.7109375" style="684" customWidth="1"/>
    <col min="5387" max="5387" width="4.140625" style="684" customWidth="1"/>
    <col min="5388" max="5388" width="8.7109375" style="684" customWidth="1"/>
    <col min="5389" max="5389" width="4.140625" style="684" customWidth="1"/>
    <col min="5390" max="5390" width="8.7109375" style="684" customWidth="1"/>
    <col min="5391" max="5394" width="8.28515625" style="684" customWidth="1"/>
    <col min="5395" max="5632" width="10.85546875" style="684"/>
    <col min="5633" max="5634" width="8.7109375" style="684" customWidth="1"/>
    <col min="5635" max="5635" width="4.140625" style="684" customWidth="1"/>
    <col min="5636" max="5636" width="8.7109375" style="684" customWidth="1"/>
    <col min="5637" max="5637" width="4.140625" style="684" customWidth="1"/>
    <col min="5638" max="5638" width="8.7109375" style="684" customWidth="1"/>
    <col min="5639" max="5639" width="4.140625" style="684" customWidth="1"/>
    <col min="5640" max="5640" width="8.7109375" style="684" customWidth="1"/>
    <col min="5641" max="5641" width="4.140625" style="684" customWidth="1"/>
    <col min="5642" max="5642" width="8.7109375" style="684" customWidth="1"/>
    <col min="5643" max="5643" width="4.140625" style="684" customWidth="1"/>
    <col min="5644" max="5644" width="8.7109375" style="684" customWidth="1"/>
    <col min="5645" max="5645" width="4.140625" style="684" customWidth="1"/>
    <col min="5646" max="5646" width="8.7109375" style="684" customWidth="1"/>
    <col min="5647" max="5650" width="8.28515625" style="684" customWidth="1"/>
    <col min="5651" max="5888" width="10.85546875" style="684"/>
    <col min="5889" max="5890" width="8.7109375" style="684" customWidth="1"/>
    <col min="5891" max="5891" width="4.140625" style="684" customWidth="1"/>
    <col min="5892" max="5892" width="8.7109375" style="684" customWidth="1"/>
    <col min="5893" max="5893" width="4.140625" style="684" customWidth="1"/>
    <col min="5894" max="5894" width="8.7109375" style="684" customWidth="1"/>
    <col min="5895" max="5895" width="4.140625" style="684" customWidth="1"/>
    <col min="5896" max="5896" width="8.7109375" style="684" customWidth="1"/>
    <col min="5897" max="5897" width="4.140625" style="684" customWidth="1"/>
    <col min="5898" max="5898" width="8.7109375" style="684" customWidth="1"/>
    <col min="5899" max="5899" width="4.140625" style="684" customWidth="1"/>
    <col min="5900" max="5900" width="8.7109375" style="684" customWidth="1"/>
    <col min="5901" max="5901" width="4.140625" style="684" customWidth="1"/>
    <col min="5902" max="5902" width="8.7109375" style="684" customWidth="1"/>
    <col min="5903" max="5906" width="8.28515625" style="684" customWidth="1"/>
    <col min="5907" max="6144" width="10.85546875" style="684"/>
    <col min="6145" max="6146" width="8.7109375" style="684" customWidth="1"/>
    <col min="6147" max="6147" width="4.140625" style="684" customWidth="1"/>
    <col min="6148" max="6148" width="8.7109375" style="684" customWidth="1"/>
    <col min="6149" max="6149" width="4.140625" style="684" customWidth="1"/>
    <col min="6150" max="6150" width="8.7109375" style="684" customWidth="1"/>
    <col min="6151" max="6151" width="4.140625" style="684" customWidth="1"/>
    <col min="6152" max="6152" width="8.7109375" style="684" customWidth="1"/>
    <col min="6153" max="6153" width="4.140625" style="684" customWidth="1"/>
    <col min="6154" max="6154" width="8.7109375" style="684" customWidth="1"/>
    <col min="6155" max="6155" width="4.140625" style="684" customWidth="1"/>
    <col min="6156" max="6156" width="8.7109375" style="684" customWidth="1"/>
    <col min="6157" max="6157" width="4.140625" style="684" customWidth="1"/>
    <col min="6158" max="6158" width="8.7109375" style="684" customWidth="1"/>
    <col min="6159" max="6162" width="8.28515625" style="684" customWidth="1"/>
    <col min="6163" max="6400" width="10.85546875" style="684"/>
    <col min="6401" max="6402" width="8.7109375" style="684" customWidth="1"/>
    <col min="6403" max="6403" width="4.140625" style="684" customWidth="1"/>
    <col min="6404" max="6404" width="8.7109375" style="684" customWidth="1"/>
    <col min="6405" max="6405" width="4.140625" style="684" customWidth="1"/>
    <col min="6406" max="6406" width="8.7109375" style="684" customWidth="1"/>
    <col min="6407" max="6407" width="4.140625" style="684" customWidth="1"/>
    <col min="6408" max="6408" width="8.7109375" style="684" customWidth="1"/>
    <col min="6409" max="6409" width="4.140625" style="684" customWidth="1"/>
    <col min="6410" max="6410" width="8.7109375" style="684" customWidth="1"/>
    <col min="6411" max="6411" width="4.140625" style="684" customWidth="1"/>
    <col min="6412" max="6412" width="8.7109375" style="684" customWidth="1"/>
    <col min="6413" max="6413" width="4.140625" style="684" customWidth="1"/>
    <col min="6414" max="6414" width="8.7109375" style="684" customWidth="1"/>
    <col min="6415" max="6418" width="8.28515625" style="684" customWidth="1"/>
    <col min="6419" max="6656" width="10.85546875" style="684"/>
    <col min="6657" max="6658" width="8.7109375" style="684" customWidth="1"/>
    <col min="6659" max="6659" width="4.140625" style="684" customWidth="1"/>
    <col min="6660" max="6660" width="8.7109375" style="684" customWidth="1"/>
    <col min="6661" max="6661" width="4.140625" style="684" customWidth="1"/>
    <col min="6662" max="6662" width="8.7109375" style="684" customWidth="1"/>
    <col min="6663" max="6663" width="4.140625" style="684" customWidth="1"/>
    <col min="6664" max="6664" width="8.7109375" style="684" customWidth="1"/>
    <col min="6665" max="6665" width="4.140625" style="684" customWidth="1"/>
    <col min="6666" max="6666" width="8.7109375" style="684" customWidth="1"/>
    <col min="6667" max="6667" width="4.140625" style="684" customWidth="1"/>
    <col min="6668" max="6668" width="8.7109375" style="684" customWidth="1"/>
    <col min="6669" max="6669" width="4.140625" style="684" customWidth="1"/>
    <col min="6670" max="6670" width="8.7109375" style="684" customWidth="1"/>
    <col min="6671" max="6674" width="8.28515625" style="684" customWidth="1"/>
    <col min="6675" max="6912" width="10.85546875" style="684"/>
    <col min="6913" max="6914" width="8.7109375" style="684" customWidth="1"/>
    <col min="6915" max="6915" width="4.140625" style="684" customWidth="1"/>
    <col min="6916" max="6916" width="8.7109375" style="684" customWidth="1"/>
    <col min="6917" max="6917" width="4.140625" style="684" customWidth="1"/>
    <col min="6918" max="6918" width="8.7109375" style="684" customWidth="1"/>
    <col min="6919" max="6919" width="4.140625" style="684" customWidth="1"/>
    <col min="6920" max="6920" width="8.7109375" style="684" customWidth="1"/>
    <col min="6921" max="6921" width="4.140625" style="684" customWidth="1"/>
    <col min="6922" max="6922" width="8.7109375" style="684" customWidth="1"/>
    <col min="6923" max="6923" width="4.140625" style="684" customWidth="1"/>
    <col min="6924" max="6924" width="8.7109375" style="684" customWidth="1"/>
    <col min="6925" max="6925" width="4.140625" style="684" customWidth="1"/>
    <col min="6926" max="6926" width="8.7109375" style="684" customWidth="1"/>
    <col min="6927" max="6930" width="8.28515625" style="684" customWidth="1"/>
    <col min="6931" max="7168" width="10.85546875" style="684"/>
    <col min="7169" max="7170" width="8.7109375" style="684" customWidth="1"/>
    <col min="7171" max="7171" width="4.140625" style="684" customWidth="1"/>
    <col min="7172" max="7172" width="8.7109375" style="684" customWidth="1"/>
    <col min="7173" max="7173" width="4.140625" style="684" customWidth="1"/>
    <col min="7174" max="7174" width="8.7109375" style="684" customWidth="1"/>
    <col min="7175" max="7175" width="4.140625" style="684" customWidth="1"/>
    <col min="7176" max="7176" width="8.7109375" style="684" customWidth="1"/>
    <col min="7177" max="7177" width="4.140625" style="684" customWidth="1"/>
    <col min="7178" max="7178" width="8.7109375" style="684" customWidth="1"/>
    <col min="7179" max="7179" width="4.140625" style="684" customWidth="1"/>
    <col min="7180" max="7180" width="8.7109375" style="684" customWidth="1"/>
    <col min="7181" max="7181" width="4.140625" style="684" customWidth="1"/>
    <col min="7182" max="7182" width="8.7109375" style="684" customWidth="1"/>
    <col min="7183" max="7186" width="8.28515625" style="684" customWidth="1"/>
    <col min="7187" max="7424" width="10.85546875" style="684"/>
    <col min="7425" max="7426" width="8.7109375" style="684" customWidth="1"/>
    <col min="7427" max="7427" width="4.140625" style="684" customWidth="1"/>
    <col min="7428" max="7428" width="8.7109375" style="684" customWidth="1"/>
    <col min="7429" max="7429" width="4.140625" style="684" customWidth="1"/>
    <col min="7430" max="7430" width="8.7109375" style="684" customWidth="1"/>
    <col min="7431" max="7431" width="4.140625" style="684" customWidth="1"/>
    <col min="7432" max="7432" width="8.7109375" style="684" customWidth="1"/>
    <col min="7433" max="7433" width="4.140625" style="684" customWidth="1"/>
    <col min="7434" max="7434" width="8.7109375" style="684" customWidth="1"/>
    <col min="7435" max="7435" width="4.140625" style="684" customWidth="1"/>
    <col min="7436" max="7436" width="8.7109375" style="684" customWidth="1"/>
    <col min="7437" max="7437" width="4.140625" style="684" customWidth="1"/>
    <col min="7438" max="7438" width="8.7109375" style="684" customWidth="1"/>
    <col min="7439" max="7442" width="8.28515625" style="684" customWidth="1"/>
    <col min="7443" max="7680" width="10.85546875" style="684"/>
    <col min="7681" max="7682" width="8.7109375" style="684" customWidth="1"/>
    <col min="7683" max="7683" width="4.140625" style="684" customWidth="1"/>
    <col min="7684" max="7684" width="8.7109375" style="684" customWidth="1"/>
    <col min="7685" max="7685" width="4.140625" style="684" customWidth="1"/>
    <col min="7686" max="7686" width="8.7109375" style="684" customWidth="1"/>
    <col min="7687" max="7687" width="4.140625" style="684" customWidth="1"/>
    <col min="7688" max="7688" width="8.7109375" style="684" customWidth="1"/>
    <col min="7689" max="7689" width="4.140625" style="684" customWidth="1"/>
    <col min="7690" max="7690" width="8.7109375" style="684" customWidth="1"/>
    <col min="7691" max="7691" width="4.140625" style="684" customWidth="1"/>
    <col min="7692" max="7692" width="8.7109375" style="684" customWidth="1"/>
    <col min="7693" max="7693" width="4.140625" style="684" customWidth="1"/>
    <col min="7694" max="7694" width="8.7109375" style="684" customWidth="1"/>
    <col min="7695" max="7698" width="8.28515625" style="684" customWidth="1"/>
    <col min="7699" max="7936" width="10.85546875" style="684"/>
    <col min="7937" max="7938" width="8.7109375" style="684" customWidth="1"/>
    <col min="7939" max="7939" width="4.140625" style="684" customWidth="1"/>
    <col min="7940" max="7940" width="8.7109375" style="684" customWidth="1"/>
    <col min="7941" max="7941" width="4.140625" style="684" customWidth="1"/>
    <col min="7942" max="7942" width="8.7109375" style="684" customWidth="1"/>
    <col min="7943" max="7943" width="4.140625" style="684" customWidth="1"/>
    <col min="7944" max="7944" width="8.7109375" style="684" customWidth="1"/>
    <col min="7945" max="7945" width="4.140625" style="684" customWidth="1"/>
    <col min="7946" max="7946" width="8.7109375" style="684" customWidth="1"/>
    <col min="7947" max="7947" width="4.140625" style="684" customWidth="1"/>
    <col min="7948" max="7948" width="8.7109375" style="684" customWidth="1"/>
    <col min="7949" max="7949" width="4.140625" style="684" customWidth="1"/>
    <col min="7950" max="7950" width="8.7109375" style="684" customWidth="1"/>
    <col min="7951" max="7954" width="8.28515625" style="684" customWidth="1"/>
    <col min="7955" max="8192" width="10.85546875" style="684"/>
    <col min="8193" max="8194" width="8.7109375" style="684" customWidth="1"/>
    <col min="8195" max="8195" width="4.140625" style="684" customWidth="1"/>
    <col min="8196" max="8196" width="8.7109375" style="684" customWidth="1"/>
    <col min="8197" max="8197" width="4.140625" style="684" customWidth="1"/>
    <col min="8198" max="8198" width="8.7109375" style="684" customWidth="1"/>
    <col min="8199" max="8199" width="4.140625" style="684" customWidth="1"/>
    <col min="8200" max="8200" width="8.7109375" style="684" customWidth="1"/>
    <col min="8201" max="8201" width="4.140625" style="684" customWidth="1"/>
    <col min="8202" max="8202" width="8.7109375" style="684" customWidth="1"/>
    <col min="8203" max="8203" width="4.140625" style="684" customWidth="1"/>
    <col min="8204" max="8204" width="8.7109375" style="684" customWidth="1"/>
    <col min="8205" max="8205" width="4.140625" style="684" customWidth="1"/>
    <col min="8206" max="8206" width="8.7109375" style="684" customWidth="1"/>
    <col min="8207" max="8210" width="8.28515625" style="684" customWidth="1"/>
    <col min="8211" max="8448" width="10.85546875" style="684"/>
    <col min="8449" max="8450" width="8.7109375" style="684" customWidth="1"/>
    <col min="8451" max="8451" width="4.140625" style="684" customWidth="1"/>
    <col min="8452" max="8452" width="8.7109375" style="684" customWidth="1"/>
    <col min="8453" max="8453" width="4.140625" style="684" customWidth="1"/>
    <col min="8454" max="8454" width="8.7109375" style="684" customWidth="1"/>
    <col min="8455" max="8455" width="4.140625" style="684" customWidth="1"/>
    <col min="8456" max="8456" width="8.7109375" style="684" customWidth="1"/>
    <col min="8457" max="8457" width="4.140625" style="684" customWidth="1"/>
    <col min="8458" max="8458" width="8.7109375" style="684" customWidth="1"/>
    <col min="8459" max="8459" width="4.140625" style="684" customWidth="1"/>
    <col min="8460" max="8460" width="8.7109375" style="684" customWidth="1"/>
    <col min="8461" max="8461" width="4.140625" style="684" customWidth="1"/>
    <col min="8462" max="8462" width="8.7109375" style="684" customWidth="1"/>
    <col min="8463" max="8466" width="8.28515625" style="684" customWidth="1"/>
    <col min="8467" max="8704" width="10.85546875" style="684"/>
    <col min="8705" max="8706" width="8.7109375" style="684" customWidth="1"/>
    <col min="8707" max="8707" width="4.140625" style="684" customWidth="1"/>
    <col min="8708" max="8708" width="8.7109375" style="684" customWidth="1"/>
    <col min="8709" max="8709" width="4.140625" style="684" customWidth="1"/>
    <col min="8710" max="8710" width="8.7109375" style="684" customWidth="1"/>
    <col min="8711" max="8711" width="4.140625" style="684" customWidth="1"/>
    <col min="8712" max="8712" width="8.7109375" style="684" customWidth="1"/>
    <col min="8713" max="8713" width="4.140625" style="684" customWidth="1"/>
    <col min="8714" max="8714" width="8.7109375" style="684" customWidth="1"/>
    <col min="8715" max="8715" width="4.140625" style="684" customWidth="1"/>
    <col min="8716" max="8716" width="8.7109375" style="684" customWidth="1"/>
    <col min="8717" max="8717" width="4.140625" style="684" customWidth="1"/>
    <col min="8718" max="8718" width="8.7109375" style="684" customWidth="1"/>
    <col min="8719" max="8722" width="8.28515625" style="684" customWidth="1"/>
    <col min="8723" max="8960" width="10.85546875" style="684"/>
    <col min="8961" max="8962" width="8.7109375" style="684" customWidth="1"/>
    <col min="8963" max="8963" width="4.140625" style="684" customWidth="1"/>
    <col min="8964" max="8964" width="8.7109375" style="684" customWidth="1"/>
    <col min="8965" max="8965" width="4.140625" style="684" customWidth="1"/>
    <col min="8966" max="8966" width="8.7109375" style="684" customWidth="1"/>
    <col min="8967" max="8967" width="4.140625" style="684" customWidth="1"/>
    <col min="8968" max="8968" width="8.7109375" style="684" customWidth="1"/>
    <col min="8969" max="8969" width="4.140625" style="684" customWidth="1"/>
    <col min="8970" max="8970" width="8.7109375" style="684" customWidth="1"/>
    <col min="8971" max="8971" width="4.140625" style="684" customWidth="1"/>
    <col min="8972" max="8972" width="8.7109375" style="684" customWidth="1"/>
    <col min="8973" max="8973" width="4.140625" style="684" customWidth="1"/>
    <col min="8974" max="8974" width="8.7109375" style="684" customWidth="1"/>
    <col min="8975" max="8978" width="8.28515625" style="684" customWidth="1"/>
    <col min="8979" max="9216" width="10.85546875" style="684"/>
    <col min="9217" max="9218" width="8.7109375" style="684" customWidth="1"/>
    <col min="9219" max="9219" width="4.140625" style="684" customWidth="1"/>
    <col min="9220" max="9220" width="8.7109375" style="684" customWidth="1"/>
    <col min="9221" max="9221" width="4.140625" style="684" customWidth="1"/>
    <col min="9222" max="9222" width="8.7109375" style="684" customWidth="1"/>
    <col min="9223" max="9223" width="4.140625" style="684" customWidth="1"/>
    <col min="9224" max="9224" width="8.7109375" style="684" customWidth="1"/>
    <col min="9225" max="9225" width="4.140625" style="684" customWidth="1"/>
    <col min="9226" max="9226" width="8.7109375" style="684" customWidth="1"/>
    <col min="9227" max="9227" width="4.140625" style="684" customWidth="1"/>
    <col min="9228" max="9228" width="8.7109375" style="684" customWidth="1"/>
    <col min="9229" max="9229" width="4.140625" style="684" customWidth="1"/>
    <col min="9230" max="9230" width="8.7109375" style="684" customWidth="1"/>
    <col min="9231" max="9234" width="8.28515625" style="684" customWidth="1"/>
    <col min="9235" max="9472" width="10.85546875" style="684"/>
    <col min="9473" max="9474" width="8.7109375" style="684" customWidth="1"/>
    <col min="9475" max="9475" width="4.140625" style="684" customWidth="1"/>
    <col min="9476" max="9476" width="8.7109375" style="684" customWidth="1"/>
    <col min="9477" max="9477" width="4.140625" style="684" customWidth="1"/>
    <col min="9478" max="9478" width="8.7109375" style="684" customWidth="1"/>
    <col min="9479" max="9479" width="4.140625" style="684" customWidth="1"/>
    <col min="9480" max="9480" width="8.7109375" style="684" customWidth="1"/>
    <col min="9481" max="9481" width="4.140625" style="684" customWidth="1"/>
    <col min="9482" max="9482" width="8.7109375" style="684" customWidth="1"/>
    <col min="9483" max="9483" width="4.140625" style="684" customWidth="1"/>
    <col min="9484" max="9484" width="8.7109375" style="684" customWidth="1"/>
    <col min="9485" max="9485" width="4.140625" style="684" customWidth="1"/>
    <col min="9486" max="9486" width="8.7109375" style="684" customWidth="1"/>
    <col min="9487" max="9490" width="8.28515625" style="684" customWidth="1"/>
    <col min="9491" max="9728" width="10.85546875" style="684"/>
    <col min="9729" max="9730" width="8.7109375" style="684" customWidth="1"/>
    <col min="9731" max="9731" width="4.140625" style="684" customWidth="1"/>
    <col min="9732" max="9732" width="8.7109375" style="684" customWidth="1"/>
    <col min="9733" max="9733" width="4.140625" style="684" customWidth="1"/>
    <col min="9734" max="9734" width="8.7109375" style="684" customWidth="1"/>
    <col min="9735" max="9735" width="4.140625" style="684" customWidth="1"/>
    <col min="9736" max="9736" width="8.7109375" style="684" customWidth="1"/>
    <col min="9737" max="9737" width="4.140625" style="684" customWidth="1"/>
    <col min="9738" max="9738" width="8.7109375" style="684" customWidth="1"/>
    <col min="9739" max="9739" width="4.140625" style="684" customWidth="1"/>
    <col min="9740" max="9740" width="8.7109375" style="684" customWidth="1"/>
    <col min="9741" max="9741" width="4.140625" style="684" customWidth="1"/>
    <col min="9742" max="9742" width="8.7109375" style="684" customWidth="1"/>
    <col min="9743" max="9746" width="8.28515625" style="684" customWidth="1"/>
    <col min="9747" max="9984" width="10.85546875" style="684"/>
    <col min="9985" max="9986" width="8.7109375" style="684" customWidth="1"/>
    <col min="9987" max="9987" width="4.140625" style="684" customWidth="1"/>
    <col min="9988" max="9988" width="8.7109375" style="684" customWidth="1"/>
    <col min="9989" max="9989" width="4.140625" style="684" customWidth="1"/>
    <col min="9990" max="9990" width="8.7109375" style="684" customWidth="1"/>
    <col min="9991" max="9991" width="4.140625" style="684" customWidth="1"/>
    <col min="9992" max="9992" width="8.7109375" style="684" customWidth="1"/>
    <col min="9993" max="9993" width="4.140625" style="684" customWidth="1"/>
    <col min="9994" max="9994" width="8.7109375" style="684" customWidth="1"/>
    <col min="9995" max="9995" width="4.140625" style="684" customWidth="1"/>
    <col min="9996" max="9996" width="8.7109375" style="684" customWidth="1"/>
    <col min="9997" max="9997" width="4.140625" style="684" customWidth="1"/>
    <col min="9998" max="9998" width="8.7109375" style="684" customWidth="1"/>
    <col min="9999" max="10002" width="8.28515625" style="684" customWidth="1"/>
    <col min="10003" max="10240" width="10.85546875" style="684"/>
    <col min="10241" max="10242" width="8.7109375" style="684" customWidth="1"/>
    <col min="10243" max="10243" width="4.140625" style="684" customWidth="1"/>
    <col min="10244" max="10244" width="8.7109375" style="684" customWidth="1"/>
    <col min="10245" max="10245" width="4.140625" style="684" customWidth="1"/>
    <col min="10246" max="10246" width="8.7109375" style="684" customWidth="1"/>
    <col min="10247" max="10247" width="4.140625" style="684" customWidth="1"/>
    <col min="10248" max="10248" width="8.7109375" style="684" customWidth="1"/>
    <col min="10249" max="10249" width="4.140625" style="684" customWidth="1"/>
    <col min="10250" max="10250" width="8.7109375" style="684" customWidth="1"/>
    <col min="10251" max="10251" width="4.140625" style="684" customWidth="1"/>
    <col min="10252" max="10252" width="8.7109375" style="684" customWidth="1"/>
    <col min="10253" max="10253" width="4.140625" style="684" customWidth="1"/>
    <col min="10254" max="10254" width="8.7109375" style="684" customWidth="1"/>
    <col min="10255" max="10258" width="8.28515625" style="684" customWidth="1"/>
    <col min="10259" max="10496" width="10.85546875" style="684"/>
    <col min="10497" max="10498" width="8.7109375" style="684" customWidth="1"/>
    <col min="10499" max="10499" width="4.140625" style="684" customWidth="1"/>
    <col min="10500" max="10500" width="8.7109375" style="684" customWidth="1"/>
    <col min="10501" max="10501" width="4.140625" style="684" customWidth="1"/>
    <col min="10502" max="10502" width="8.7109375" style="684" customWidth="1"/>
    <col min="10503" max="10503" width="4.140625" style="684" customWidth="1"/>
    <col min="10504" max="10504" width="8.7109375" style="684" customWidth="1"/>
    <col min="10505" max="10505" width="4.140625" style="684" customWidth="1"/>
    <col min="10506" max="10506" width="8.7109375" style="684" customWidth="1"/>
    <col min="10507" max="10507" width="4.140625" style="684" customWidth="1"/>
    <col min="10508" max="10508" width="8.7109375" style="684" customWidth="1"/>
    <col min="10509" max="10509" width="4.140625" style="684" customWidth="1"/>
    <col min="10510" max="10510" width="8.7109375" style="684" customWidth="1"/>
    <col min="10511" max="10514" width="8.28515625" style="684" customWidth="1"/>
    <col min="10515" max="10752" width="10.85546875" style="684"/>
    <col min="10753" max="10754" width="8.7109375" style="684" customWidth="1"/>
    <col min="10755" max="10755" width="4.140625" style="684" customWidth="1"/>
    <col min="10756" max="10756" width="8.7109375" style="684" customWidth="1"/>
    <col min="10757" max="10757" width="4.140625" style="684" customWidth="1"/>
    <col min="10758" max="10758" width="8.7109375" style="684" customWidth="1"/>
    <col min="10759" max="10759" width="4.140625" style="684" customWidth="1"/>
    <col min="10760" max="10760" width="8.7109375" style="684" customWidth="1"/>
    <col min="10761" max="10761" width="4.140625" style="684" customWidth="1"/>
    <col min="10762" max="10762" width="8.7109375" style="684" customWidth="1"/>
    <col min="10763" max="10763" width="4.140625" style="684" customWidth="1"/>
    <col min="10764" max="10764" width="8.7109375" style="684" customWidth="1"/>
    <col min="10765" max="10765" width="4.140625" style="684" customWidth="1"/>
    <col min="10766" max="10766" width="8.7109375" style="684" customWidth="1"/>
    <col min="10767" max="10770" width="8.28515625" style="684" customWidth="1"/>
    <col min="10771" max="11008" width="10.85546875" style="684"/>
    <col min="11009" max="11010" width="8.7109375" style="684" customWidth="1"/>
    <col min="11011" max="11011" width="4.140625" style="684" customWidth="1"/>
    <col min="11012" max="11012" width="8.7109375" style="684" customWidth="1"/>
    <col min="11013" max="11013" width="4.140625" style="684" customWidth="1"/>
    <col min="11014" max="11014" width="8.7109375" style="684" customWidth="1"/>
    <col min="11015" max="11015" width="4.140625" style="684" customWidth="1"/>
    <col min="11016" max="11016" width="8.7109375" style="684" customWidth="1"/>
    <col min="11017" max="11017" width="4.140625" style="684" customWidth="1"/>
    <col min="11018" max="11018" width="8.7109375" style="684" customWidth="1"/>
    <col min="11019" max="11019" width="4.140625" style="684" customWidth="1"/>
    <col min="11020" max="11020" width="8.7109375" style="684" customWidth="1"/>
    <col min="11021" max="11021" width="4.140625" style="684" customWidth="1"/>
    <col min="11022" max="11022" width="8.7109375" style="684" customWidth="1"/>
    <col min="11023" max="11026" width="8.28515625" style="684" customWidth="1"/>
    <col min="11027" max="11264" width="10.85546875" style="684"/>
    <col min="11265" max="11266" width="8.7109375" style="684" customWidth="1"/>
    <col min="11267" max="11267" width="4.140625" style="684" customWidth="1"/>
    <col min="11268" max="11268" width="8.7109375" style="684" customWidth="1"/>
    <col min="11269" max="11269" width="4.140625" style="684" customWidth="1"/>
    <col min="11270" max="11270" width="8.7109375" style="684" customWidth="1"/>
    <col min="11271" max="11271" width="4.140625" style="684" customWidth="1"/>
    <col min="11272" max="11272" width="8.7109375" style="684" customWidth="1"/>
    <col min="11273" max="11273" width="4.140625" style="684" customWidth="1"/>
    <col min="11274" max="11274" width="8.7109375" style="684" customWidth="1"/>
    <col min="11275" max="11275" width="4.140625" style="684" customWidth="1"/>
    <col min="11276" max="11276" width="8.7109375" style="684" customWidth="1"/>
    <col min="11277" max="11277" width="4.140625" style="684" customWidth="1"/>
    <col min="11278" max="11278" width="8.7109375" style="684" customWidth="1"/>
    <col min="11279" max="11282" width="8.28515625" style="684" customWidth="1"/>
    <col min="11283" max="11520" width="10.85546875" style="684"/>
    <col min="11521" max="11522" width="8.7109375" style="684" customWidth="1"/>
    <col min="11523" max="11523" width="4.140625" style="684" customWidth="1"/>
    <col min="11524" max="11524" width="8.7109375" style="684" customWidth="1"/>
    <col min="11525" max="11525" width="4.140625" style="684" customWidth="1"/>
    <col min="11526" max="11526" width="8.7109375" style="684" customWidth="1"/>
    <col min="11527" max="11527" width="4.140625" style="684" customWidth="1"/>
    <col min="11528" max="11528" width="8.7109375" style="684" customWidth="1"/>
    <col min="11529" max="11529" width="4.140625" style="684" customWidth="1"/>
    <col min="11530" max="11530" width="8.7109375" style="684" customWidth="1"/>
    <col min="11531" max="11531" width="4.140625" style="684" customWidth="1"/>
    <col min="11532" max="11532" width="8.7109375" style="684" customWidth="1"/>
    <col min="11533" max="11533" width="4.140625" style="684" customWidth="1"/>
    <col min="11534" max="11534" width="8.7109375" style="684" customWidth="1"/>
    <col min="11535" max="11538" width="8.28515625" style="684" customWidth="1"/>
    <col min="11539" max="11776" width="10.85546875" style="684"/>
    <col min="11777" max="11778" width="8.7109375" style="684" customWidth="1"/>
    <col min="11779" max="11779" width="4.140625" style="684" customWidth="1"/>
    <col min="11780" max="11780" width="8.7109375" style="684" customWidth="1"/>
    <col min="11781" max="11781" width="4.140625" style="684" customWidth="1"/>
    <col min="11782" max="11782" width="8.7109375" style="684" customWidth="1"/>
    <col min="11783" max="11783" width="4.140625" style="684" customWidth="1"/>
    <col min="11784" max="11784" width="8.7109375" style="684" customWidth="1"/>
    <col min="11785" max="11785" width="4.140625" style="684" customWidth="1"/>
    <col min="11786" max="11786" width="8.7109375" style="684" customWidth="1"/>
    <col min="11787" max="11787" width="4.140625" style="684" customWidth="1"/>
    <col min="11788" max="11788" width="8.7109375" style="684" customWidth="1"/>
    <col min="11789" max="11789" width="4.140625" style="684" customWidth="1"/>
    <col min="11790" max="11790" width="8.7109375" style="684" customWidth="1"/>
    <col min="11791" max="11794" width="8.28515625" style="684" customWidth="1"/>
    <col min="11795" max="12032" width="10.85546875" style="684"/>
    <col min="12033" max="12034" width="8.7109375" style="684" customWidth="1"/>
    <col min="12035" max="12035" width="4.140625" style="684" customWidth="1"/>
    <col min="12036" max="12036" width="8.7109375" style="684" customWidth="1"/>
    <col min="12037" max="12037" width="4.140625" style="684" customWidth="1"/>
    <col min="12038" max="12038" width="8.7109375" style="684" customWidth="1"/>
    <col min="12039" max="12039" width="4.140625" style="684" customWidth="1"/>
    <col min="12040" max="12040" width="8.7109375" style="684" customWidth="1"/>
    <col min="12041" max="12041" width="4.140625" style="684" customWidth="1"/>
    <col min="12042" max="12042" width="8.7109375" style="684" customWidth="1"/>
    <col min="12043" max="12043" width="4.140625" style="684" customWidth="1"/>
    <col min="12044" max="12044" width="8.7109375" style="684" customWidth="1"/>
    <col min="12045" max="12045" width="4.140625" style="684" customWidth="1"/>
    <col min="12046" max="12046" width="8.7109375" style="684" customWidth="1"/>
    <col min="12047" max="12050" width="8.28515625" style="684" customWidth="1"/>
    <col min="12051" max="12288" width="10.85546875" style="684"/>
    <col min="12289" max="12290" width="8.7109375" style="684" customWidth="1"/>
    <col min="12291" max="12291" width="4.140625" style="684" customWidth="1"/>
    <col min="12292" max="12292" width="8.7109375" style="684" customWidth="1"/>
    <col min="12293" max="12293" width="4.140625" style="684" customWidth="1"/>
    <col min="12294" max="12294" width="8.7109375" style="684" customWidth="1"/>
    <col min="12295" max="12295" width="4.140625" style="684" customWidth="1"/>
    <col min="12296" max="12296" width="8.7109375" style="684" customWidth="1"/>
    <col min="12297" max="12297" width="4.140625" style="684" customWidth="1"/>
    <col min="12298" max="12298" width="8.7109375" style="684" customWidth="1"/>
    <col min="12299" max="12299" width="4.140625" style="684" customWidth="1"/>
    <col min="12300" max="12300" width="8.7109375" style="684" customWidth="1"/>
    <col min="12301" max="12301" width="4.140625" style="684" customWidth="1"/>
    <col min="12302" max="12302" width="8.7109375" style="684" customWidth="1"/>
    <col min="12303" max="12306" width="8.28515625" style="684" customWidth="1"/>
    <col min="12307" max="12544" width="10.85546875" style="684"/>
    <col min="12545" max="12546" width="8.7109375" style="684" customWidth="1"/>
    <col min="12547" max="12547" width="4.140625" style="684" customWidth="1"/>
    <col min="12548" max="12548" width="8.7109375" style="684" customWidth="1"/>
    <col min="12549" max="12549" width="4.140625" style="684" customWidth="1"/>
    <col min="12550" max="12550" width="8.7109375" style="684" customWidth="1"/>
    <col min="12551" max="12551" width="4.140625" style="684" customWidth="1"/>
    <col min="12552" max="12552" width="8.7109375" style="684" customWidth="1"/>
    <col min="12553" max="12553" width="4.140625" style="684" customWidth="1"/>
    <col min="12554" max="12554" width="8.7109375" style="684" customWidth="1"/>
    <col min="12555" max="12555" width="4.140625" style="684" customWidth="1"/>
    <col min="12556" max="12556" width="8.7109375" style="684" customWidth="1"/>
    <col min="12557" max="12557" width="4.140625" style="684" customWidth="1"/>
    <col min="12558" max="12558" width="8.7109375" style="684" customWidth="1"/>
    <col min="12559" max="12562" width="8.28515625" style="684" customWidth="1"/>
    <col min="12563" max="12800" width="10.85546875" style="684"/>
    <col min="12801" max="12802" width="8.7109375" style="684" customWidth="1"/>
    <col min="12803" max="12803" width="4.140625" style="684" customWidth="1"/>
    <col min="12804" max="12804" width="8.7109375" style="684" customWidth="1"/>
    <col min="12805" max="12805" width="4.140625" style="684" customWidth="1"/>
    <col min="12806" max="12806" width="8.7109375" style="684" customWidth="1"/>
    <col min="12807" max="12807" width="4.140625" style="684" customWidth="1"/>
    <col min="12808" max="12808" width="8.7109375" style="684" customWidth="1"/>
    <col min="12809" max="12809" width="4.140625" style="684" customWidth="1"/>
    <col min="12810" max="12810" width="8.7109375" style="684" customWidth="1"/>
    <col min="12811" max="12811" width="4.140625" style="684" customWidth="1"/>
    <col min="12812" max="12812" width="8.7109375" style="684" customWidth="1"/>
    <col min="12813" max="12813" width="4.140625" style="684" customWidth="1"/>
    <col min="12814" max="12814" width="8.7109375" style="684" customWidth="1"/>
    <col min="12815" max="12818" width="8.28515625" style="684" customWidth="1"/>
    <col min="12819" max="13056" width="10.85546875" style="684"/>
    <col min="13057" max="13058" width="8.7109375" style="684" customWidth="1"/>
    <col min="13059" max="13059" width="4.140625" style="684" customWidth="1"/>
    <col min="13060" max="13060" width="8.7109375" style="684" customWidth="1"/>
    <col min="13061" max="13061" width="4.140625" style="684" customWidth="1"/>
    <col min="13062" max="13062" width="8.7109375" style="684" customWidth="1"/>
    <col min="13063" max="13063" width="4.140625" style="684" customWidth="1"/>
    <col min="13064" max="13064" width="8.7109375" style="684" customWidth="1"/>
    <col min="13065" max="13065" width="4.140625" style="684" customWidth="1"/>
    <col min="13066" max="13066" width="8.7109375" style="684" customWidth="1"/>
    <col min="13067" max="13067" width="4.140625" style="684" customWidth="1"/>
    <col min="13068" max="13068" width="8.7109375" style="684" customWidth="1"/>
    <col min="13069" max="13069" width="4.140625" style="684" customWidth="1"/>
    <col min="13070" max="13070" width="8.7109375" style="684" customWidth="1"/>
    <col min="13071" max="13074" width="8.28515625" style="684" customWidth="1"/>
    <col min="13075" max="13312" width="10.85546875" style="684"/>
    <col min="13313" max="13314" width="8.7109375" style="684" customWidth="1"/>
    <col min="13315" max="13315" width="4.140625" style="684" customWidth="1"/>
    <col min="13316" max="13316" width="8.7109375" style="684" customWidth="1"/>
    <col min="13317" max="13317" width="4.140625" style="684" customWidth="1"/>
    <col min="13318" max="13318" width="8.7109375" style="684" customWidth="1"/>
    <col min="13319" max="13319" width="4.140625" style="684" customWidth="1"/>
    <col min="13320" max="13320" width="8.7109375" style="684" customWidth="1"/>
    <col min="13321" max="13321" width="4.140625" style="684" customWidth="1"/>
    <col min="13322" max="13322" width="8.7109375" style="684" customWidth="1"/>
    <col min="13323" max="13323" width="4.140625" style="684" customWidth="1"/>
    <col min="13324" max="13324" width="8.7109375" style="684" customWidth="1"/>
    <col min="13325" max="13325" width="4.140625" style="684" customWidth="1"/>
    <col min="13326" max="13326" width="8.7109375" style="684" customWidth="1"/>
    <col min="13327" max="13330" width="8.28515625" style="684" customWidth="1"/>
    <col min="13331" max="13568" width="10.85546875" style="684"/>
    <col min="13569" max="13570" width="8.7109375" style="684" customWidth="1"/>
    <col min="13571" max="13571" width="4.140625" style="684" customWidth="1"/>
    <col min="13572" max="13572" width="8.7109375" style="684" customWidth="1"/>
    <col min="13573" max="13573" width="4.140625" style="684" customWidth="1"/>
    <col min="13574" max="13574" width="8.7109375" style="684" customWidth="1"/>
    <col min="13575" max="13575" width="4.140625" style="684" customWidth="1"/>
    <col min="13576" max="13576" width="8.7109375" style="684" customWidth="1"/>
    <col min="13577" max="13577" width="4.140625" style="684" customWidth="1"/>
    <col min="13578" max="13578" width="8.7109375" style="684" customWidth="1"/>
    <col min="13579" max="13579" width="4.140625" style="684" customWidth="1"/>
    <col min="13580" max="13580" width="8.7109375" style="684" customWidth="1"/>
    <col min="13581" max="13581" width="4.140625" style="684" customWidth="1"/>
    <col min="13582" max="13582" width="8.7109375" style="684" customWidth="1"/>
    <col min="13583" max="13586" width="8.28515625" style="684" customWidth="1"/>
    <col min="13587" max="13824" width="10.85546875" style="684"/>
    <col min="13825" max="13826" width="8.7109375" style="684" customWidth="1"/>
    <col min="13827" max="13827" width="4.140625" style="684" customWidth="1"/>
    <col min="13828" max="13828" width="8.7109375" style="684" customWidth="1"/>
    <col min="13829" max="13829" width="4.140625" style="684" customWidth="1"/>
    <col min="13830" max="13830" width="8.7109375" style="684" customWidth="1"/>
    <col min="13831" max="13831" width="4.140625" style="684" customWidth="1"/>
    <col min="13832" max="13832" width="8.7109375" style="684" customWidth="1"/>
    <col min="13833" max="13833" width="4.140625" style="684" customWidth="1"/>
    <col min="13834" max="13834" width="8.7109375" style="684" customWidth="1"/>
    <col min="13835" max="13835" width="4.140625" style="684" customWidth="1"/>
    <col min="13836" max="13836" width="8.7109375" style="684" customWidth="1"/>
    <col min="13837" max="13837" width="4.140625" style="684" customWidth="1"/>
    <col min="13838" max="13838" width="8.7109375" style="684" customWidth="1"/>
    <col min="13839" max="13842" width="8.28515625" style="684" customWidth="1"/>
    <col min="13843" max="14080" width="10.85546875" style="684"/>
    <col min="14081" max="14082" width="8.7109375" style="684" customWidth="1"/>
    <col min="14083" max="14083" width="4.140625" style="684" customWidth="1"/>
    <col min="14084" max="14084" width="8.7109375" style="684" customWidth="1"/>
    <col min="14085" max="14085" width="4.140625" style="684" customWidth="1"/>
    <col min="14086" max="14086" width="8.7109375" style="684" customWidth="1"/>
    <col min="14087" max="14087" width="4.140625" style="684" customWidth="1"/>
    <col min="14088" max="14088" width="8.7109375" style="684" customWidth="1"/>
    <col min="14089" max="14089" width="4.140625" style="684" customWidth="1"/>
    <col min="14090" max="14090" width="8.7109375" style="684" customWidth="1"/>
    <col min="14091" max="14091" width="4.140625" style="684" customWidth="1"/>
    <col min="14092" max="14092" width="8.7109375" style="684" customWidth="1"/>
    <col min="14093" max="14093" width="4.140625" style="684" customWidth="1"/>
    <col min="14094" max="14094" width="8.7109375" style="684" customWidth="1"/>
    <col min="14095" max="14098" width="8.28515625" style="684" customWidth="1"/>
    <col min="14099" max="14336" width="10.85546875" style="684"/>
    <col min="14337" max="14338" width="8.7109375" style="684" customWidth="1"/>
    <col min="14339" max="14339" width="4.140625" style="684" customWidth="1"/>
    <col min="14340" max="14340" width="8.7109375" style="684" customWidth="1"/>
    <col min="14341" max="14341" width="4.140625" style="684" customWidth="1"/>
    <col min="14342" max="14342" width="8.7109375" style="684" customWidth="1"/>
    <col min="14343" max="14343" width="4.140625" style="684" customWidth="1"/>
    <col min="14344" max="14344" width="8.7109375" style="684" customWidth="1"/>
    <col min="14345" max="14345" width="4.140625" style="684" customWidth="1"/>
    <col min="14346" max="14346" width="8.7109375" style="684" customWidth="1"/>
    <col min="14347" max="14347" width="4.140625" style="684" customWidth="1"/>
    <col min="14348" max="14348" width="8.7109375" style="684" customWidth="1"/>
    <col min="14349" max="14349" width="4.140625" style="684" customWidth="1"/>
    <col min="14350" max="14350" width="8.7109375" style="684" customWidth="1"/>
    <col min="14351" max="14354" width="8.28515625" style="684" customWidth="1"/>
    <col min="14355" max="14592" width="10.85546875" style="684"/>
    <col min="14593" max="14594" width="8.7109375" style="684" customWidth="1"/>
    <col min="14595" max="14595" width="4.140625" style="684" customWidth="1"/>
    <col min="14596" max="14596" width="8.7109375" style="684" customWidth="1"/>
    <col min="14597" max="14597" width="4.140625" style="684" customWidth="1"/>
    <col min="14598" max="14598" width="8.7109375" style="684" customWidth="1"/>
    <col min="14599" max="14599" width="4.140625" style="684" customWidth="1"/>
    <col min="14600" max="14600" width="8.7109375" style="684" customWidth="1"/>
    <col min="14601" max="14601" width="4.140625" style="684" customWidth="1"/>
    <col min="14602" max="14602" width="8.7109375" style="684" customWidth="1"/>
    <col min="14603" max="14603" width="4.140625" style="684" customWidth="1"/>
    <col min="14604" max="14604" width="8.7109375" style="684" customWidth="1"/>
    <col min="14605" max="14605" width="4.140625" style="684" customWidth="1"/>
    <col min="14606" max="14606" width="8.7109375" style="684" customWidth="1"/>
    <col min="14607" max="14610" width="8.28515625" style="684" customWidth="1"/>
    <col min="14611" max="14848" width="10.85546875" style="684"/>
    <col min="14849" max="14850" width="8.7109375" style="684" customWidth="1"/>
    <col min="14851" max="14851" width="4.140625" style="684" customWidth="1"/>
    <col min="14852" max="14852" width="8.7109375" style="684" customWidth="1"/>
    <col min="14853" max="14853" width="4.140625" style="684" customWidth="1"/>
    <col min="14854" max="14854" width="8.7109375" style="684" customWidth="1"/>
    <col min="14855" max="14855" width="4.140625" style="684" customWidth="1"/>
    <col min="14856" max="14856" width="8.7109375" style="684" customWidth="1"/>
    <col min="14857" max="14857" width="4.140625" style="684" customWidth="1"/>
    <col min="14858" max="14858" width="8.7109375" style="684" customWidth="1"/>
    <col min="14859" max="14859" width="4.140625" style="684" customWidth="1"/>
    <col min="14860" max="14860" width="8.7109375" style="684" customWidth="1"/>
    <col min="14861" max="14861" width="4.140625" style="684" customWidth="1"/>
    <col min="14862" max="14862" width="8.7109375" style="684" customWidth="1"/>
    <col min="14863" max="14866" width="8.28515625" style="684" customWidth="1"/>
    <col min="14867" max="15104" width="10.85546875" style="684"/>
    <col min="15105" max="15106" width="8.7109375" style="684" customWidth="1"/>
    <col min="15107" max="15107" width="4.140625" style="684" customWidth="1"/>
    <col min="15108" max="15108" width="8.7109375" style="684" customWidth="1"/>
    <col min="15109" max="15109" width="4.140625" style="684" customWidth="1"/>
    <col min="15110" max="15110" width="8.7109375" style="684" customWidth="1"/>
    <col min="15111" max="15111" width="4.140625" style="684" customWidth="1"/>
    <col min="15112" max="15112" width="8.7109375" style="684" customWidth="1"/>
    <col min="15113" max="15113" width="4.140625" style="684" customWidth="1"/>
    <col min="15114" max="15114" width="8.7109375" style="684" customWidth="1"/>
    <col min="15115" max="15115" width="4.140625" style="684" customWidth="1"/>
    <col min="15116" max="15116" width="8.7109375" style="684" customWidth="1"/>
    <col min="15117" max="15117" width="4.140625" style="684" customWidth="1"/>
    <col min="15118" max="15118" width="8.7109375" style="684" customWidth="1"/>
    <col min="15119" max="15122" width="8.28515625" style="684" customWidth="1"/>
    <col min="15123" max="15360" width="10.85546875" style="684"/>
    <col min="15361" max="15362" width="8.7109375" style="684" customWidth="1"/>
    <col min="15363" max="15363" width="4.140625" style="684" customWidth="1"/>
    <col min="15364" max="15364" width="8.7109375" style="684" customWidth="1"/>
    <col min="15365" max="15365" width="4.140625" style="684" customWidth="1"/>
    <col min="15366" max="15366" width="8.7109375" style="684" customWidth="1"/>
    <col min="15367" max="15367" width="4.140625" style="684" customWidth="1"/>
    <col min="15368" max="15368" width="8.7109375" style="684" customWidth="1"/>
    <col min="15369" max="15369" width="4.140625" style="684" customWidth="1"/>
    <col min="15370" max="15370" width="8.7109375" style="684" customWidth="1"/>
    <col min="15371" max="15371" width="4.140625" style="684" customWidth="1"/>
    <col min="15372" max="15372" width="8.7109375" style="684" customWidth="1"/>
    <col min="15373" max="15373" width="4.140625" style="684" customWidth="1"/>
    <col min="15374" max="15374" width="8.7109375" style="684" customWidth="1"/>
    <col min="15375" max="15378" width="8.28515625" style="684" customWidth="1"/>
    <col min="15379" max="15616" width="10.85546875" style="684"/>
    <col min="15617" max="15618" width="8.7109375" style="684" customWidth="1"/>
    <col min="15619" max="15619" width="4.140625" style="684" customWidth="1"/>
    <col min="15620" max="15620" width="8.7109375" style="684" customWidth="1"/>
    <col min="15621" max="15621" width="4.140625" style="684" customWidth="1"/>
    <col min="15622" max="15622" width="8.7109375" style="684" customWidth="1"/>
    <col min="15623" max="15623" width="4.140625" style="684" customWidth="1"/>
    <col min="15624" max="15624" width="8.7109375" style="684" customWidth="1"/>
    <col min="15625" max="15625" width="4.140625" style="684" customWidth="1"/>
    <col min="15626" max="15626" width="8.7109375" style="684" customWidth="1"/>
    <col min="15627" max="15627" width="4.140625" style="684" customWidth="1"/>
    <col min="15628" max="15628" width="8.7109375" style="684" customWidth="1"/>
    <col min="15629" max="15629" width="4.140625" style="684" customWidth="1"/>
    <col min="15630" max="15630" width="8.7109375" style="684" customWidth="1"/>
    <col min="15631" max="15634" width="8.28515625" style="684" customWidth="1"/>
    <col min="15635" max="15872" width="10.85546875" style="684"/>
    <col min="15873" max="15874" width="8.7109375" style="684" customWidth="1"/>
    <col min="15875" max="15875" width="4.140625" style="684" customWidth="1"/>
    <col min="15876" max="15876" width="8.7109375" style="684" customWidth="1"/>
    <col min="15877" max="15877" width="4.140625" style="684" customWidth="1"/>
    <col min="15878" max="15878" width="8.7109375" style="684" customWidth="1"/>
    <col min="15879" max="15879" width="4.140625" style="684" customWidth="1"/>
    <col min="15880" max="15880" width="8.7109375" style="684" customWidth="1"/>
    <col min="15881" max="15881" width="4.140625" style="684" customWidth="1"/>
    <col min="15882" max="15882" width="8.7109375" style="684" customWidth="1"/>
    <col min="15883" max="15883" width="4.140625" style="684" customWidth="1"/>
    <col min="15884" max="15884" width="8.7109375" style="684" customWidth="1"/>
    <col min="15885" max="15885" width="4.140625" style="684" customWidth="1"/>
    <col min="15886" max="15886" width="8.7109375" style="684" customWidth="1"/>
    <col min="15887" max="15890" width="8.28515625" style="684" customWidth="1"/>
    <col min="15891" max="16128" width="10.85546875" style="684"/>
    <col min="16129" max="16130" width="8.7109375" style="684" customWidth="1"/>
    <col min="16131" max="16131" width="4.140625" style="684" customWidth="1"/>
    <col min="16132" max="16132" width="8.7109375" style="684" customWidth="1"/>
    <col min="16133" max="16133" width="4.140625" style="684" customWidth="1"/>
    <col min="16134" max="16134" width="8.7109375" style="684" customWidth="1"/>
    <col min="16135" max="16135" width="4.140625" style="684" customWidth="1"/>
    <col min="16136" max="16136" width="8.7109375" style="684" customWidth="1"/>
    <col min="16137" max="16137" width="4.140625" style="684" customWidth="1"/>
    <col min="16138" max="16138" width="8.7109375" style="684" customWidth="1"/>
    <col min="16139" max="16139" width="4.140625" style="684" customWidth="1"/>
    <col min="16140" max="16140" width="8.7109375" style="684" customWidth="1"/>
    <col min="16141" max="16141" width="4.140625" style="684" customWidth="1"/>
    <col min="16142" max="16142" width="8.7109375" style="684" customWidth="1"/>
    <col min="16143" max="16146" width="8.28515625" style="684" customWidth="1"/>
    <col min="16147" max="16384" width="10.85546875" style="684"/>
  </cols>
  <sheetData>
    <row r="1" spans="1:29" s="687" customFormat="1" ht="18">
      <c r="A1" s="621" t="s">
        <v>459</v>
      </c>
      <c r="B1" s="967"/>
      <c r="C1" s="967"/>
      <c r="D1" s="967"/>
      <c r="E1" s="967"/>
      <c r="F1" s="967"/>
      <c r="G1" s="967"/>
      <c r="H1" s="967"/>
      <c r="I1" s="903"/>
      <c r="J1" s="903"/>
      <c r="K1" s="903"/>
      <c r="L1" s="903"/>
      <c r="M1" s="903"/>
      <c r="O1" s="628"/>
      <c r="P1" s="628"/>
      <c r="Q1" s="628"/>
      <c r="R1" s="628"/>
      <c r="S1" s="968"/>
      <c r="T1" s="968"/>
      <c r="U1" s="968"/>
      <c r="V1" s="968"/>
      <c r="W1" s="968"/>
      <c r="X1" s="968"/>
      <c r="Y1" s="968"/>
      <c r="Z1" s="968"/>
      <c r="AA1" s="968"/>
      <c r="AB1" s="968"/>
      <c r="AC1" s="968"/>
    </row>
    <row r="2" spans="1:29" ht="15.75">
      <c r="A2" s="628" t="s">
        <v>698</v>
      </c>
      <c r="B2" s="969"/>
      <c r="C2" s="969"/>
      <c r="D2" s="969"/>
      <c r="E2" s="969"/>
      <c r="F2" s="969"/>
      <c r="G2" s="969"/>
      <c r="H2" s="969"/>
      <c r="I2" s="969"/>
      <c r="J2" s="969"/>
      <c r="K2" s="969"/>
      <c r="L2" s="623"/>
      <c r="M2" s="623"/>
      <c r="O2" s="970"/>
      <c r="P2" s="970"/>
      <c r="Q2" s="970"/>
      <c r="R2" s="970"/>
      <c r="S2" s="947"/>
      <c r="T2" s="947"/>
      <c r="U2" s="947"/>
      <c r="V2" s="947"/>
      <c r="W2" s="947"/>
      <c r="X2" s="947"/>
      <c r="Y2" s="947"/>
      <c r="Z2" s="947"/>
      <c r="AA2" s="947"/>
      <c r="AB2" s="947"/>
      <c r="AC2" s="947"/>
    </row>
    <row r="3" spans="1:29">
      <c r="A3" s="631">
        <v>2015</v>
      </c>
      <c r="B3" s="1880" t="s">
        <v>699</v>
      </c>
      <c r="C3" s="1881"/>
      <c r="D3" s="1881"/>
      <c r="E3" s="1881"/>
      <c r="F3" s="1881"/>
      <c r="G3" s="1881"/>
      <c r="H3" s="1881"/>
      <c r="I3" s="1881"/>
      <c r="J3" s="1881"/>
      <c r="K3" s="1881"/>
      <c r="L3" s="1881"/>
      <c r="M3" s="1881"/>
      <c r="N3" s="1881"/>
      <c r="O3" s="971"/>
      <c r="P3" s="971"/>
      <c r="Q3" s="971"/>
      <c r="R3" s="971"/>
      <c r="S3" s="947"/>
      <c r="T3" s="947"/>
      <c r="U3" s="947"/>
      <c r="V3" s="947"/>
      <c r="W3" s="947"/>
      <c r="X3" s="947"/>
      <c r="Y3" s="947"/>
      <c r="Z3" s="947"/>
      <c r="AA3" s="947"/>
      <c r="AB3" s="947"/>
      <c r="AC3" s="947"/>
    </row>
    <row r="4" spans="1:29" ht="11.65" customHeight="1">
      <c r="A4" s="632" t="s">
        <v>422</v>
      </c>
      <c r="B4" s="1895"/>
      <c r="C4" s="1886"/>
      <c r="D4" s="1886"/>
      <c r="E4" s="1886"/>
      <c r="F4" s="1886"/>
      <c r="G4" s="1886"/>
      <c r="H4" s="1886"/>
      <c r="I4" s="1886"/>
      <c r="J4" s="1886"/>
      <c r="K4" s="1886"/>
      <c r="L4" s="1886"/>
      <c r="M4" s="1886"/>
      <c r="N4" s="1886"/>
      <c r="O4" s="827"/>
      <c r="P4" s="827"/>
      <c r="Q4" s="827"/>
      <c r="R4" s="827"/>
      <c r="S4" s="947"/>
      <c r="T4" s="947"/>
      <c r="U4" s="947"/>
      <c r="V4" s="947"/>
      <c r="W4" s="947"/>
      <c r="X4" s="947"/>
      <c r="Y4" s="947"/>
      <c r="Z4" s="947"/>
      <c r="AA4" s="947"/>
      <c r="AB4" s="947"/>
      <c r="AC4" s="947"/>
    </row>
    <row r="5" spans="1:29" ht="11.65" customHeight="1">
      <c r="A5" s="635" t="s">
        <v>428</v>
      </c>
      <c r="B5" s="638" t="s">
        <v>692</v>
      </c>
      <c r="C5" s="638"/>
      <c r="D5" s="638" t="s">
        <v>625</v>
      </c>
      <c r="E5" s="638"/>
      <c r="F5" s="638" t="s">
        <v>693</v>
      </c>
      <c r="G5" s="638"/>
      <c r="H5" s="638" t="s">
        <v>694</v>
      </c>
      <c r="I5" s="638"/>
      <c r="J5" s="638" t="s">
        <v>670</v>
      </c>
      <c r="K5" s="638"/>
      <c r="L5" s="638" t="s">
        <v>695</v>
      </c>
      <c r="M5" s="638"/>
      <c r="N5" s="638" t="s">
        <v>696</v>
      </c>
      <c r="S5" s="947"/>
      <c r="T5" s="947"/>
      <c r="U5" s="947"/>
      <c r="V5" s="947"/>
      <c r="W5" s="947"/>
      <c r="X5" s="947"/>
      <c r="Y5" s="947"/>
      <c r="Z5" s="947"/>
      <c r="AA5" s="947"/>
      <c r="AB5" s="947"/>
      <c r="AC5" s="947"/>
    </row>
    <row r="6" spans="1:29" ht="6" customHeight="1">
      <c r="A6" s="957"/>
      <c r="B6" s="639"/>
      <c r="C6" s="639"/>
      <c r="D6" s="639"/>
      <c r="E6" s="639"/>
      <c r="F6" s="639"/>
      <c r="G6" s="639"/>
      <c r="H6" s="640"/>
      <c r="I6" s="640"/>
      <c r="J6" s="640"/>
      <c r="K6" s="640"/>
      <c r="L6" s="640"/>
      <c r="M6" s="640"/>
      <c r="N6" s="640"/>
    </row>
    <row r="7" spans="1:29" ht="11.65" customHeight="1">
      <c r="A7" s="641">
        <v>42007</v>
      </c>
      <c r="B7" s="958">
        <v>305.67</v>
      </c>
      <c r="C7" s="796"/>
      <c r="D7" s="958">
        <v>219.21</v>
      </c>
      <c r="E7" s="796"/>
      <c r="F7" s="958">
        <v>237.93</v>
      </c>
      <c r="G7" s="796"/>
      <c r="H7" s="958">
        <v>269.68</v>
      </c>
      <c r="I7" s="796"/>
      <c r="J7" s="958">
        <v>221.03</v>
      </c>
      <c r="K7" s="796"/>
      <c r="L7" s="958">
        <v>173.17</v>
      </c>
      <c r="M7" s="796"/>
      <c r="N7" s="958">
        <v>126.53</v>
      </c>
    </row>
    <row r="8" spans="1:29" ht="11.65" customHeight="1">
      <c r="A8" s="641">
        <v>42014</v>
      </c>
      <c r="B8" s="766">
        <v>310.26</v>
      </c>
      <c r="C8" s="764"/>
      <c r="D8" s="770">
        <v>221.38</v>
      </c>
      <c r="E8" s="768"/>
      <c r="F8" s="770">
        <v>240.46</v>
      </c>
      <c r="G8" s="768"/>
      <c r="H8" s="766">
        <v>281.48</v>
      </c>
      <c r="I8" s="764"/>
      <c r="J8" s="766">
        <v>229.48</v>
      </c>
      <c r="K8" s="764"/>
      <c r="L8" s="770">
        <v>180.63</v>
      </c>
      <c r="M8" s="768"/>
      <c r="N8" s="770">
        <v>134.41</v>
      </c>
    </row>
    <row r="9" spans="1:29" ht="11.65" customHeight="1">
      <c r="A9" s="641">
        <v>42021</v>
      </c>
      <c r="B9" s="766">
        <v>316.29000000000002</v>
      </c>
      <c r="C9" s="764"/>
      <c r="D9" s="770">
        <v>231.04</v>
      </c>
      <c r="E9" s="768"/>
      <c r="F9" s="770">
        <v>248.03</v>
      </c>
      <c r="G9" s="768"/>
      <c r="H9" s="766">
        <v>293.08</v>
      </c>
      <c r="I9" s="764"/>
      <c r="J9" s="766">
        <v>238.82</v>
      </c>
      <c r="K9" s="764"/>
      <c r="L9" s="770">
        <v>187.9</v>
      </c>
      <c r="M9" s="768"/>
      <c r="N9" s="770">
        <v>140.91999999999999</v>
      </c>
    </row>
    <row r="10" spans="1:29" ht="11.65" customHeight="1">
      <c r="A10" s="641">
        <v>42028</v>
      </c>
      <c r="B10" s="972">
        <v>316.45999999999998</v>
      </c>
      <c r="C10" s="799"/>
      <c r="D10" s="972">
        <v>228.26</v>
      </c>
      <c r="E10" s="799"/>
      <c r="F10" s="972">
        <v>236.69</v>
      </c>
      <c r="G10" s="799"/>
      <c r="H10" s="972">
        <v>293.27999999999997</v>
      </c>
      <c r="I10" s="799"/>
      <c r="J10" s="972">
        <v>233.44</v>
      </c>
      <c r="K10" s="799"/>
      <c r="L10" s="972">
        <v>187.24</v>
      </c>
      <c r="M10" s="799"/>
      <c r="N10" s="972">
        <v>144.76</v>
      </c>
    </row>
    <row r="11" spans="1:29" ht="11.65" customHeight="1">
      <c r="A11" s="641">
        <v>42035</v>
      </c>
      <c r="B11" s="762">
        <v>307.29000000000002</v>
      </c>
      <c r="C11" s="761"/>
      <c r="D11" s="762">
        <v>214.76</v>
      </c>
      <c r="E11" s="761"/>
      <c r="F11" s="762">
        <v>229.34</v>
      </c>
      <c r="G11" s="761"/>
      <c r="H11" s="762">
        <v>289.41000000000003</v>
      </c>
      <c r="I11" s="761"/>
      <c r="J11" s="762">
        <v>224.95</v>
      </c>
      <c r="K11" s="761"/>
      <c r="L11" s="762">
        <v>179.54</v>
      </c>
      <c r="M11" s="761"/>
      <c r="N11" s="762">
        <v>136.55000000000001</v>
      </c>
    </row>
    <row r="12" spans="1:29" ht="11.65" customHeight="1">
      <c r="A12" s="641">
        <v>42042</v>
      </c>
      <c r="B12" s="762">
        <v>310.12</v>
      </c>
      <c r="C12" s="761"/>
      <c r="D12" s="754">
        <v>207.59</v>
      </c>
      <c r="E12" s="751"/>
      <c r="F12" s="754">
        <v>226.11</v>
      </c>
      <c r="G12" s="751"/>
      <c r="H12" s="762">
        <v>286.95999999999998</v>
      </c>
      <c r="I12" s="761"/>
      <c r="J12" s="762">
        <v>209.79</v>
      </c>
      <c r="K12" s="761"/>
      <c r="L12" s="754">
        <v>168.91</v>
      </c>
      <c r="M12" s="751"/>
      <c r="N12" s="754">
        <v>129.09</v>
      </c>
    </row>
    <row r="13" spans="1:29" ht="11.65" customHeight="1">
      <c r="A13" s="641">
        <v>42049</v>
      </c>
      <c r="B13" s="762">
        <v>320.44</v>
      </c>
      <c r="C13" s="761"/>
      <c r="D13" s="754">
        <v>205.51</v>
      </c>
      <c r="E13" s="751"/>
      <c r="F13" s="754">
        <v>222.81</v>
      </c>
      <c r="G13" s="751"/>
      <c r="H13" s="762">
        <v>288.54000000000002</v>
      </c>
      <c r="I13" s="761"/>
      <c r="J13" s="762">
        <v>199.85</v>
      </c>
      <c r="K13" s="761"/>
      <c r="L13" s="754">
        <v>163.35</v>
      </c>
      <c r="M13" s="751"/>
      <c r="N13" s="754">
        <v>125.78</v>
      </c>
    </row>
    <row r="14" spans="1:29" ht="11.65" customHeight="1">
      <c r="A14" s="641">
        <v>42056</v>
      </c>
      <c r="B14" s="972">
        <v>326.54000000000002</v>
      </c>
      <c r="C14" s="799"/>
      <c r="D14" s="972">
        <v>204.65</v>
      </c>
      <c r="E14" s="799"/>
      <c r="F14" s="972">
        <v>222.77</v>
      </c>
      <c r="G14" s="799"/>
      <c r="H14" s="972">
        <v>293.83</v>
      </c>
      <c r="I14" s="799"/>
      <c r="J14" s="972">
        <v>197.83</v>
      </c>
      <c r="K14" s="799"/>
      <c r="L14" s="972">
        <v>159.37</v>
      </c>
      <c r="M14" s="799"/>
      <c r="N14" s="972">
        <v>121.83</v>
      </c>
    </row>
    <row r="15" spans="1:29" ht="11.65" customHeight="1">
      <c r="A15" s="641">
        <v>42063</v>
      </c>
      <c r="B15" s="762">
        <v>342.67</v>
      </c>
      <c r="C15" s="761"/>
      <c r="D15" s="762">
        <v>212.17</v>
      </c>
      <c r="E15" s="761"/>
      <c r="F15" s="762">
        <v>227.94</v>
      </c>
      <c r="G15" s="761"/>
      <c r="H15" s="762">
        <v>305.81</v>
      </c>
      <c r="I15" s="761"/>
      <c r="J15" s="762">
        <v>200.86</v>
      </c>
      <c r="K15" s="761"/>
      <c r="L15" s="762">
        <v>160.04</v>
      </c>
      <c r="M15" s="761"/>
      <c r="N15" s="762">
        <v>127.73</v>
      </c>
    </row>
    <row r="16" spans="1:29" ht="11.65" customHeight="1">
      <c r="A16" s="641">
        <v>42070</v>
      </c>
      <c r="B16" s="762">
        <v>350.23</v>
      </c>
      <c r="C16" s="761"/>
      <c r="D16" s="754">
        <v>211.84</v>
      </c>
      <c r="E16" s="751"/>
      <c r="F16" s="754">
        <v>228.4</v>
      </c>
      <c r="G16" s="751"/>
      <c r="H16" s="762">
        <v>312.19</v>
      </c>
      <c r="I16" s="761"/>
      <c r="J16" s="762">
        <v>201.27</v>
      </c>
      <c r="K16" s="761"/>
      <c r="L16" s="754">
        <v>161.19999999999999</v>
      </c>
      <c r="M16" s="751"/>
      <c r="N16" s="754">
        <v>127.05</v>
      </c>
    </row>
    <row r="17" spans="1:14" ht="11.65" customHeight="1">
      <c r="A17" s="641">
        <v>42077</v>
      </c>
      <c r="B17" s="762">
        <v>353.63</v>
      </c>
      <c r="C17" s="761"/>
      <c r="D17" s="754">
        <v>207.61</v>
      </c>
      <c r="E17" s="751"/>
      <c r="F17" s="754">
        <v>225.73</v>
      </c>
      <c r="G17" s="751"/>
      <c r="H17" s="762">
        <v>316</v>
      </c>
      <c r="I17" s="761"/>
      <c r="J17" s="762">
        <v>199.94</v>
      </c>
      <c r="K17" s="761"/>
      <c r="L17" s="754">
        <v>160.87</v>
      </c>
      <c r="M17" s="751"/>
      <c r="N17" s="754">
        <v>129.36000000000001</v>
      </c>
    </row>
    <row r="18" spans="1:14" ht="11.65" customHeight="1">
      <c r="A18" s="641">
        <v>42084</v>
      </c>
      <c r="B18" s="972">
        <v>363.03</v>
      </c>
      <c r="C18" s="799"/>
      <c r="D18" s="972">
        <v>202.32</v>
      </c>
      <c r="E18" s="799"/>
      <c r="F18" s="972">
        <v>225.04</v>
      </c>
      <c r="G18" s="799"/>
      <c r="H18" s="972">
        <v>317.39</v>
      </c>
      <c r="I18" s="799"/>
      <c r="J18" s="972">
        <v>196.1</v>
      </c>
      <c r="K18" s="799"/>
      <c r="L18" s="972">
        <v>159.59</v>
      </c>
      <c r="M18" s="799"/>
      <c r="N18" s="972">
        <v>128.99</v>
      </c>
    </row>
    <row r="19" spans="1:14" ht="11.65" customHeight="1">
      <c r="A19" s="641">
        <v>42091</v>
      </c>
      <c r="B19" s="762">
        <v>367.69</v>
      </c>
      <c r="C19" s="761"/>
      <c r="D19" s="762">
        <v>203.39</v>
      </c>
      <c r="E19" s="761"/>
      <c r="F19" s="762">
        <v>223.22</v>
      </c>
      <c r="G19" s="761"/>
      <c r="H19" s="762">
        <v>320.72000000000003</v>
      </c>
      <c r="I19" s="761"/>
      <c r="J19" s="762">
        <v>196.89</v>
      </c>
      <c r="K19" s="761"/>
      <c r="L19" s="762">
        <v>160.91</v>
      </c>
      <c r="M19" s="761"/>
      <c r="N19" s="762">
        <v>129.15</v>
      </c>
    </row>
    <row r="20" spans="1:14" ht="11.65" customHeight="1">
      <c r="A20" s="641">
        <v>42098</v>
      </c>
      <c r="B20" s="762">
        <v>374.66</v>
      </c>
      <c r="C20" s="761"/>
      <c r="D20" s="754">
        <v>205</v>
      </c>
      <c r="E20" s="751"/>
      <c r="F20" s="754">
        <v>224.21</v>
      </c>
      <c r="G20" s="751"/>
      <c r="H20" s="762">
        <v>326.02999999999997</v>
      </c>
      <c r="I20" s="761"/>
      <c r="J20" s="762">
        <v>197.25</v>
      </c>
      <c r="K20" s="761"/>
      <c r="L20" s="754">
        <v>168.78</v>
      </c>
      <c r="M20" s="751"/>
      <c r="N20" s="754">
        <v>137.74</v>
      </c>
    </row>
    <row r="21" spans="1:14" ht="11.65" customHeight="1">
      <c r="A21" s="641">
        <v>42105</v>
      </c>
      <c r="B21" s="762">
        <v>374.7</v>
      </c>
      <c r="C21" s="761"/>
      <c r="D21" s="754">
        <v>205.45</v>
      </c>
      <c r="E21" s="751"/>
      <c r="F21" s="754">
        <v>223.31</v>
      </c>
      <c r="G21" s="751"/>
      <c r="H21" s="762">
        <v>334.63</v>
      </c>
      <c r="I21" s="761"/>
      <c r="J21" s="762">
        <v>196.21</v>
      </c>
      <c r="K21" s="761"/>
      <c r="L21" s="754">
        <v>170.9</v>
      </c>
      <c r="M21" s="751"/>
      <c r="N21" s="754">
        <v>141.72999999999999</v>
      </c>
    </row>
    <row r="22" spans="1:14" ht="11.65" customHeight="1">
      <c r="A22" s="641">
        <v>42112</v>
      </c>
      <c r="B22" s="972">
        <v>367.94</v>
      </c>
      <c r="C22" s="799"/>
      <c r="D22" s="972">
        <v>204.96</v>
      </c>
      <c r="E22" s="799"/>
      <c r="F22" s="972">
        <v>221.39</v>
      </c>
      <c r="G22" s="799"/>
      <c r="H22" s="972">
        <v>334.45</v>
      </c>
      <c r="I22" s="799"/>
      <c r="J22" s="972">
        <v>191.95</v>
      </c>
      <c r="K22" s="799"/>
      <c r="L22" s="972">
        <v>178.68</v>
      </c>
      <c r="M22" s="799"/>
      <c r="N22" s="972">
        <v>146.68</v>
      </c>
    </row>
    <row r="23" spans="1:14" ht="11.65" customHeight="1">
      <c r="A23" s="641">
        <v>42119</v>
      </c>
      <c r="B23" s="762">
        <v>360.2</v>
      </c>
      <c r="C23" s="761"/>
      <c r="D23" s="762">
        <v>203.86</v>
      </c>
      <c r="E23" s="761"/>
      <c r="F23" s="762">
        <v>217.24</v>
      </c>
      <c r="G23" s="761"/>
      <c r="H23" s="762">
        <v>341.01</v>
      </c>
      <c r="I23" s="761"/>
      <c r="J23" s="762">
        <v>188.76</v>
      </c>
      <c r="K23" s="761"/>
      <c r="L23" s="762">
        <v>184.57</v>
      </c>
      <c r="M23" s="761"/>
      <c r="N23" s="762">
        <v>150.28</v>
      </c>
    </row>
    <row r="24" spans="1:14" ht="11.65" customHeight="1">
      <c r="A24" s="641">
        <v>42126</v>
      </c>
      <c r="B24" s="762">
        <v>349.18</v>
      </c>
      <c r="C24" s="761"/>
      <c r="D24" s="754">
        <v>198.92</v>
      </c>
      <c r="E24" s="751"/>
      <c r="F24" s="754">
        <v>214.46</v>
      </c>
      <c r="G24" s="751"/>
      <c r="H24" s="762">
        <v>340.94</v>
      </c>
      <c r="I24" s="761"/>
      <c r="J24" s="762">
        <v>175.92</v>
      </c>
      <c r="K24" s="761"/>
      <c r="L24" s="754">
        <v>183.98</v>
      </c>
      <c r="M24" s="751"/>
      <c r="N24" s="754">
        <v>147.29</v>
      </c>
    </row>
    <row r="25" spans="1:14" ht="11.65" customHeight="1">
      <c r="A25" s="641">
        <v>42133</v>
      </c>
      <c r="B25" s="762">
        <v>342.91</v>
      </c>
      <c r="C25" s="761"/>
      <c r="D25" s="754">
        <v>194.5</v>
      </c>
      <c r="E25" s="751"/>
      <c r="F25" s="754">
        <v>216</v>
      </c>
      <c r="G25" s="751"/>
      <c r="H25" s="762">
        <v>346.07</v>
      </c>
      <c r="I25" s="761"/>
      <c r="J25" s="762">
        <v>177.51</v>
      </c>
      <c r="K25" s="761"/>
      <c r="L25" s="754">
        <v>178.82</v>
      </c>
      <c r="M25" s="751"/>
      <c r="N25" s="754">
        <v>144.38</v>
      </c>
    </row>
    <row r="26" spans="1:14" ht="11.65" customHeight="1">
      <c r="A26" s="641">
        <v>42140</v>
      </c>
      <c r="B26" s="972">
        <v>349.15</v>
      </c>
      <c r="C26" s="799"/>
      <c r="D26" s="972">
        <v>199.39</v>
      </c>
      <c r="E26" s="799"/>
      <c r="F26" s="972">
        <v>218.76</v>
      </c>
      <c r="G26" s="799"/>
      <c r="H26" s="972">
        <v>352.08</v>
      </c>
      <c r="I26" s="799"/>
      <c r="J26" s="972">
        <v>179.06</v>
      </c>
      <c r="K26" s="799"/>
      <c r="L26" s="972">
        <v>183.79</v>
      </c>
      <c r="M26" s="799"/>
      <c r="N26" s="972">
        <v>147.63999999999999</v>
      </c>
    </row>
    <row r="27" spans="1:14" ht="11.65" customHeight="1">
      <c r="A27" s="641">
        <v>42147</v>
      </c>
      <c r="B27" s="762">
        <v>349.07</v>
      </c>
      <c r="C27" s="761"/>
      <c r="D27" s="762">
        <v>200.51</v>
      </c>
      <c r="E27" s="761"/>
      <c r="F27" s="762">
        <v>219.02</v>
      </c>
      <c r="G27" s="761"/>
      <c r="H27" s="762">
        <v>351</v>
      </c>
      <c r="I27" s="761"/>
      <c r="J27" s="762">
        <v>181.2</v>
      </c>
      <c r="K27" s="761"/>
      <c r="L27" s="762">
        <v>185.37</v>
      </c>
      <c r="M27" s="761"/>
      <c r="N27" s="762">
        <v>149.05000000000001</v>
      </c>
    </row>
    <row r="28" spans="1:14" ht="11.65" customHeight="1">
      <c r="A28" s="641">
        <v>42154</v>
      </c>
      <c r="B28" s="762">
        <v>341.63</v>
      </c>
      <c r="C28" s="761"/>
      <c r="D28" s="754">
        <v>198.83</v>
      </c>
      <c r="E28" s="751"/>
      <c r="F28" s="754">
        <v>216.92</v>
      </c>
      <c r="G28" s="751"/>
      <c r="H28" s="762">
        <v>347.9</v>
      </c>
      <c r="I28" s="761"/>
      <c r="J28" s="762">
        <v>182.89</v>
      </c>
      <c r="K28" s="761"/>
      <c r="L28" s="754">
        <v>184.5</v>
      </c>
      <c r="M28" s="751"/>
      <c r="N28" s="754">
        <v>148.33000000000001</v>
      </c>
    </row>
    <row r="29" spans="1:14" ht="11.65" customHeight="1">
      <c r="A29" s="641">
        <v>42161</v>
      </c>
      <c r="B29" s="762">
        <v>338.64</v>
      </c>
      <c r="C29" s="761"/>
      <c r="D29" s="754">
        <v>192.95</v>
      </c>
      <c r="E29" s="751"/>
      <c r="F29" s="754">
        <v>212.71</v>
      </c>
      <c r="G29" s="751"/>
      <c r="H29" s="762">
        <v>334.62</v>
      </c>
      <c r="I29" s="761"/>
      <c r="J29" s="762">
        <v>173.18</v>
      </c>
      <c r="K29" s="761"/>
      <c r="L29" s="754">
        <v>181.04</v>
      </c>
      <c r="M29" s="751"/>
      <c r="N29" s="754">
        <v>146.11000000000001</v>
      </c>
    </row>
    <row r="30" spans="1:14" ht="11.65" customHeight="1">
      <c r="A30" s="641">
        <v>42168</v>
      </c>
      <c r="B30" s="972">
        <v>338.85</v>
      </c>
      <c r="C30" s="799"/>
      <c r="D30" s="972">
        <v>196.47</v>
      </c>
      <c r="E30" s="799"/>
      <c r="F30" s="972">
        <v>213.79</v>
      </c>
      <c r="G30" s="799"/>
      <c r="H30" s="972">
        <v>324.77999999999997</v>
      </c>
      <c r="I30" s="799"/>
      <c r="J30" s="972">
        <v>172.82</v>
      </c>
      <c r="K30" s="799"/>
      <c r="L30" s="972">
        <v>178.18</v>
      </c>
      <c r="M30" s="799"/>
      <c r="N30" s="972">
        <v>146.37</v>
      </c>
    </row>
    <row r="31" spans="1:14" ht="11.65" customHeight="1">
      <c r="A31" s="641">
        <v>42175</v>
      </c>
      <c r="B31" s="762">
        <v>343.57</v>
      </c>
      <c r="C31" s="761"/>
      <c r="D31" s="762">
        <v>202.01</v>
      </c>
      <c r="E31" s="761"/>
      <c r="F31" s="762">
        <v>221.89</v>
      </c>
      <c r="G31" s="761"/>
      <c r="H31" s="762">
        <v>323.94</v>
      </c>
      <c r="I31" s="761"/>
      <c r="J31" s="762">
        <v>175.62</v>
      </c>
      <c r="K31" s="761"/>
      <c r="L31" s="762">
        <v>176.72</v>
      </c>
      <c r="M31" s="761"/>
      <c r="N31" s="762">
        <v>147.80000000000001</v>
      </c>
    </row>
    <row r="32" spans="1:14" ht="11.65" customHeight="1">
      <c r="A32" s="641">
        <v>42182</v>
      </c>
      <c r="B32" s="762">
        <v>349.48</v>
      </c>
      <c r="C32" s="761"/>
      <c r="D32" s="754">
        <v>209.44</v>
      </c>
      <c r="E32" s="751"/>
      <c r="F32" s="754">
        <v>230.39</v>
      </c>
      <c r="G32" s="751"/>
      <c r="H32" s="762">
        <v>324.3</v>
      </c>
      <c r="I32" s="761"/>
      <c r="J32" s="762">
        <v>176.88</v>
      </c>
      <c r="K32" s="761"/>
      <c r="L32" s="754">
        <v>181.14</v>
      </c>
      <c r="M32" s="751"/>
      <c r="N32" s="754">
        <v>148.86000000000001</v>
      </c>
    </row>
    <row r="33" spans="1:14" ht="11.65" customHeight="1">
      <c r="A33" s="641">
        <v>42189</v>
      </c>
      <c r="B33" s="762">
        <v>348.1</v>
      </c>
      <c r="C33" s="761"/>
      <c r="D33" s="754">
        <v>212.72</v>
      </c>
      <c r="E33" s="751"/>
      <c r="F33" s="754">
        <v>229.86</v>
      </c>
      <c r="G33" s="751"/>
      <c r="H33" s="762">
        <v>322.75</v>
      </c>
      <c r="I33" s="761"/>
      <c r="J33" s="762">
        <v>172.27</v>
      </c>
      <c r="K33" s="761"/>
      <c r="L33" s="754">
        <v>178.47</v>
      </c>
      <c r="M33" s="751"/>
      <c r="N33" s="754">
        <v>146.83000000000001</v>
      </c>
    </row>
    <row r="34" spans="1:14" ht="11.65" customHeight="1">
      <c r="A34" s="641">
        <v>42196</v>
      </c>
      <c r="B34" s="972">
        <v>334.02</v>
      </c>
      <c r="C34" s="799"/>
      <c r="D34" s="972">
        <v>200.34</v>
      </c>
      <c r="E34" s="799"/>
      <c r="F34" s="972">
        <v>218.98</v>
      </c>
      <c r="G34" s="799"/>
      <c r="H34" s="972">
        <v>317.18</v>
      </c>
      <c r="I34" s="799"/>
      <c r="J34" s="972">
        <v>165.31</v>
      </c>
      <c r="K34" s="799"/>
      <c r="L34" s="972">
        <v>170.81</v>
      </c>
      <c r="M34" s="799"/>
      <c r="N34" s="972">
        <v>144.44</v>
      </c>
    </row>
    <row r="35" spans="1:14" ht="11.65" customHeight="1">
      <c r="A35" s="641">
        <v>42203</v>
      </c>
      <c r="B35" s="762">
        <v>324.62</v>
      </c>
      <c r="C35" s="761"/>
      <c r="D35" s="762">
        <v>193.64</v>
      </c>
      <c r="E35" s="761"/>
      <c r="F35" s="762">
        <v>216.15</v>
      </c>
      <c r="G35" s="761"/>
      <c r="H35" s="762">
        <v>305.19</v>
      </c>
      <c r="I35" s="761"/>
      <c r="J35" s="762">
        <v>162.66</v>
      </c>
      <c r="K35" s="761"/>
      <c r="L35" s="762">
        <v>165.52</v>
      </c>
      <c r="M35" s="761"/>
      <c r="N35" s="762">
        <v>141.30000000000001</v>
      </c>
    </row>
    <row r="36" spans="1:14" ht="11.65" customHeight="1">
      <c r="A36" s="641">
        <v>42210</v>
      </c>
      <c r="B36" s="762">
        <v>315.99</v>
      </c>
      <c r="C36" s="761"/>
      <c r="D36" s="754">
        <v>189.67</v>
      </c>
      <c r="E36" s="751"/>
      <c r="F36" s="754">
        <v>217.32</v>
      </c>
      <c r="G36" s="751"/>
      <c r="H36" s="762">
        <v>300.29000000000002</v>
      </c>
      <c r="I36" s="761"/>
      <c r="J36" s="762">
        <v>164.68</v>
      </c>
      <c r="K36" s="761"/>
      <c r="L36" s="754">
        <v>161.91</v>
      </c>
      <c r="M36" s="751"/>
      <c r="N36" s="754">
        <v>139.26</v>
      </c>
    </row>
    <row r="37" spans="1:14" ht="11.65" customHeight="1">
      <c r="A37" s="641">
        <v>42217</v>
      </c>
      <c r="B37" s="762">
        <v>308.32</v>
      </c>
      <c r="C37" s="761"/>
      <c r="D37" s="754">
        <v>193.69</v>
      </c>
      <c r="E37" s="751"/>
      <c r="F37" s="754">
        <v>218.78</v>
      </c>
      <c r="G37" s="751"/>
      <c r="H37" s="762">
        <v>299.93</v>
      </c>
      <c r="I37" s="761"/>
      <c r="J37" s="762">
        <v>163.38</v>
      </c>
      <c r="K37" s="761"/>
      <c r="L37" s="754">
        <v>157.06</v>
      </c>
      <c r="M37" s="751"/>
      <c r="N37" s="754">
        <v>138.41999999999999</v>
      </c>
    </row>
    <row r="38" spans="1:14" ht="11.65" customHeight="1">
      <c r="A38" s="641">
        <v>42224</v>
      </c>
      <c r="B38" s="972">
        <v>305.47000000000003</v>
      </c>
      <c r="C38" s="799"/>
      <c r="D38" s="972">
        <v>194.09</v>
      </c>
      <c r="E38" s="799"/>
      <c r="F38" s="972">
        <v>220.56</v>
      </c>
      <c r="G38" s="799"/>
      <c r="H38" s="972">
        <v>298.35000000000002</v>
      </c>
      <c r="I38" s="799"/>
      <c r="J38" s="972">
        <v>163.56</v>
      </c>
      <c r="K38" s="799"/>
      <c r="L38" s="972">
        <v>156.52000000000001</v>
      </c>
      <c r="M38" s="799"/>
      <c r="N38" s="972">
        <v>137.38999999999999</v>
      </c>
    </row>
    <row r="39" spans="1:14" ht="11.65" customHeight="1">
      <c r="A39" s="641">
        <v>42231</v>
      </c>
      <c r="B39" s="762">
        <v>310.63</v>
      </c>
      <c r="C39" s="761"/>
      <c r="D39" s="762">
        <v>201.93</v>
      </c>
      <c r="E39" s="761"/>
      <c r="F39" s="762">
        <v>225.79</v>
      </c>
      <c r="G39" s="761"/>
      <c r="H39" s="762">
        <v>305.39</v>
      </c>
      <c r="I39" s="761"/>
      <c r="J39" s="762">
        <v>167.34</v>
      </c>
      <c r="K39" s="761"/>
      <c r="L39" s="762">
        <v>154.86000000000001</v>
      </c>
      <c r="M39" s="761"/>
      <c r="N39" s="762">
        <v>138.08000000000001</v>
      </c>
    </row>
    <row r="40" spans="1:14" ht="11.65" customHeight="1">
      <c r="A40" s="641">
        <v>42238</v>
      </c>
      <c r="B40" s="762">
        <v>317.52</v>
      </c>
      <c r="C40" s="761"/>
      <c r="D40" s="754">
        <v>202.04</v>
      </c>
      <c r="E40" s="751"/>
      <c r="F40" s="754">
        <v>225.37</v>
      </c>
      <c r="G40" s="751"/>
      <c r="H40" s="762">
        <v>308.05</v>
      </c>
      <c r="I40" s="761"/>
      <c r="J40" s="762">
        <v>169.78</v>
      </c>
      <c r="K40" s="761"/>
      <c r="L40" s="754">
        <v>153.96</v>
      </c>
      <c r="M40" s="751"/>
      <c r="N40" s="754">
        <v>138.47999999999999</v>
      </c>
    </row>
    <row r="41" spans="1:14" ht="11.65" customHeight="1">
      <c r="A41" s="641">
        <v>42245</v>
      </c>
      <c r="B41" s="762">
        <v>316.87</v>
      </c>
      <c r="C41" s="761"/>
      <c r="D41" s="754">
        <v>199.98</v>
      </c>
      <c r="E41" s="751"/>
      <c r="F41" s="754">
        <v>219.53</v>
      </c>
      <c r="G41" s="751"/>
      <c r="H41" s="762">
        <v>307.7</v>
      </c>
      <c r="I41" s="761"/>
      <c r="J41" s="762">
        <v>169.44</v>
      </c>
      <c r="K41" s="761"/>
      <c r="L41" s="754">
        <v>150.38999999999999</v>
      </c>
      <c r="M41" s="751"/>
      <c r="N41" s="754">
        <v>136.08000000000001</v>
      </c>
    </row>
    <row r="42" spans="1:14" ht="11.65" customHeight="1">
      <c r="A42" s="641">
        <v>42252</v>
      </c>
      <c r="B42" s="972">
        <v>314.22000000000003</v>
      </c>
      <c r="C42" s="799"/>
      <c r="D42" s="972">
        <v>197.41</v>
      </c>
      <c r="E42" s="799"/>
      <c r="F42" s="972">
        <v>214.64</v>
      </c>
      <c r="G42" s="799"/>
      <c r="H42" s="972">
        <v>302.08999999999997</v>
      </c>
      <c r="I42" s="799"/>
      <c r="J42" s="972">
        <v>166.45</v>
      </c>
      <c r="K42" s="799"/>
      <c r="L42" s="972">
        <v>148.46</v>
      </c>
      <c r="M42" s="799"/>
      <c r="N42" s="972">
        <v>130.41</v>
      </c>
    </row>
    <row r="43" spans="1:14" ht="11.65" customHeight="1">
      <c r="A43" s="641">
        <v>42259</v>
      </c>
      <c r="B43" s="762">
        <v>313.24</v>
      </c>
      <c r="C43" s="761"/>
      <c r="D43" s="762">
        <v>196.27</v>
      </c>
      <c r="E43" s="761"/>
      <c r="F43" s="762">
        <v>210.8</v>
      </c>
      <c r="G43" s="761"/>
      <c r="H43" s="762">
        <v>301.35000000000002</v>
      </c>
      <c r="I43" s="761"/>
      <c r="J43" s="762">
        <v>164.52</v>
      </c>
      <c r="K43" s="761"/>
      <c r="L43" s="762">
        <v>148.9</v>
      </c>
      <c r="M43" s="761"/>
      <c r="N43" s="762">
        <v>127.55</v>
      </c>
    </row>
    <row r="44" spans="1:14" ht="11.65" customHeight="1">
      <c r="A44" s="641">
        <v>42266</v>
      </c>
      <c r="B44" s="762">
        <v>309.91000000000003</v>
      </c>
      <c r="C44" s="761"/>
      <c r="D44" s="754">
        <v>190.3</v>
      </c>
      <c r="E44" s="751"/>
      <c r="F44" s="754">
        <v>208.39</v>
      </c>
      <c r="G44" s="751"/>
      <c r="H44" s="762">
        <v>294.73</v>
      </c>
      <c r="I44" s="761"/>
      <c r="J44" s="762">
        <v>160.04</v>
      </c>
      <c r="K44" s="761"/>
      <c r="L44" s="754">
        <v>145.79</v>
      </c>
      <c r="M44" s="751"/>
      <c r="N44" s="754">
        <v>122.48</v>
      </c>
    </row>
    <row r="45" spans="1:14" ht="11.65" customHeight="1">
      <c r="A45" s="641">
        <v>42273</v>
      </c>
      <c r="B45" s="762">
        <v>305.14999999999998</v>
      </c>
      <c r="C45" s="761"/>
      <c r="D45" s="754">
        <v>181.25</v>
      </c>
      <c r="E45" s="751"/>
      <c r="F45" s="754">
        <v>198.1</v>
      </c>
      <c r="G45" s="751"/>
      <c r="H45" s="762">
        <v>284.45999999999998</v>
      </c>
      <c r="I45" s="761"/>
      <c r="J45" s="762">
        <v>152.72999999999999</v>
      </c>
      <c r="K45" s="761"/>
      <c r="L45" s="754">
        <v>140.22999999999999</v>
      </c>
      <c r="M45" s="751"/>
      <c r="N45" s="754">
        <v>107.44</v>
      </c>
    </row>
    <row r="46" spans="1:14" ht="11.65" customHeight="1">
      <c r="A46" s="641">
        <v>42280</v>
      </c>
      <c r="B46" s="972">
        <v>295.95</v>
      </c>
      <c r="C46" s="799"/>
      <c r="D46" s="972">
        <v>172.72</v>
      </c>
      <c r="E46" s="799"/>
      <c r="F46" s="972">
        <v>188.78</v>
      </c>
      <c r="G46" s="799"/>
      <c r="H46" s="972">
        <v>272.68</v>
      </c>
      <c r="I46" s="799"/>
      <c r="J46" s="972">
        <v>146.16999999999999</v>
      </c>
      <c r="K46" s="799"/>
      <c r="L46" s="972">
        <v>136.63</v>
      </c>
      <c r="M46" s="799"/>
      <c r="N46" s="972">
        <v>93.81</v>
      </c>
    </row>
    <row r="47" spans="1:14" ht="11.65" customHeight="1">
      <c r="A47" s="641">
        <v>42287</v>
      </c>
      <c r="B47" s="762">
        <v>287.97000000000003</v>
      </c>
      <c r="C47" s="761"/>
      <c r="D47" s="762">
        <v>168.45</v>
      </c>
      <c r="E47" s="761"/>
      <c r="F47" s="762">
        <v>181.76</v>
      </c>
      <c r="G47" s="761"/>
      <c r="H47" s="762">
        <v>262.58</v>
      </c>
      <c r="I47" s="761"/>
      <c r="J47" s="762">
        <v>133.13</v>
      </c>
      <c r="K47" s="761"/>
      <c r="L47" s="762">
        <v>133.41999999999999</v>
      </c>
      <c r="M47" s="761"/>
      <c r="N47" s="762">
        <v>87.16</v>
      </c>
    </row>
    <row r="48" spans="1:14" ht="11.65" customHeight="1">
      <c r="A48" s="641">
        <v>42294</v>
      </c>
      <c r="B48" s="762">
        <v>301.95</v>
      </c>
      <c r="C48" s="761"/>
      <c r="D48" s="754">
        <v>173.84</v>
      </c>
      <c r="E48" s="751"/>
      <c r="F48" s="754">
        <v>189.65</v>
      </c>
      <c r="G48" s="751"/>
      <c r="H48" s="762">
        <v>264.91000000000003</v>
      </c>
      <c r="I48" s="761"/>
      <c r="J48" s="762">
        <v>138.13</v>
      </c>
      <c r="K48" s="761"/>
      <c r="L48" s="754">
        <v>136</v>
      </c>
      <c r="M48" s="751"/>
      <c r="N48" s="754">
        <v>94.94</v>
      </c>
    </row>
    <row r="49" spans="1:30" ht="11.65" customHeight="1">
      <c r="A49" s="641">
        <v>42301</v>
      </c>
      <c r="B49" s="762">
        <v>315.42</v>
      </c>
      <c r="C49" s="761"/>
      <c r="D49" s="754">
        <v>180.38</v>
      </c>
      <c r="E49" s="751"/>
      <c r="F49" s="754">
        <v>194.08</v>
      </c>
      <c r="G49" s="751"/>
      <c r="H49" s="762">
        <v>267.2</v>
      </c>
      <c r="I49" s="761"/>
      <c r="J49" s="762">
        <v>139.82</v>
      </c>
      <c r="K49" s="761"/>
      <c r="L49" s="754">
        <v>139.08000000000001</v>
      </c>
      <c r="M49" s="751"/>
      <c r="N49" s="754">
        <v>100.46</v>
      </c>
    </row>
    <row r="50" spans="1:30" ht="11.65" customHeight="1">
      <c r="A50" s="641">
        <v>42308</v>
      </c>
      <c r="B50" s="972">
        <v>322.99</v>
      </c>
      <c r="C50" s="799"/>
      <c r="D50" s="972">
        <v>182.51</v>
      </c>
      <c r="E50" s="799"/>
      <c r="F50" s="972">
        <v>193.11</v>
      </c>
      <c r="G50" s="799"/>
      <c r="H50" s="972">
        <v>267.69</v>
      </c>
      <c r="I50" s="799"/>
      <c r="J50" s="972">
        <v>139.66999999999999</v>
      </c>
      <c r="K50" s="799"/>
      <c r="L50" s="972">
        <v>140.57</v>
      </c>
      <c r="M50" s="799"/>
      <c r="N50" s="972">
        <v>102.42</v>
      </c>
    </row>
    <row r="51" spans="1:30" ht="11.65" customHeight="1">
      <c r="A51" s="641">
        <v>42315</v>
      </c>
      <c r="B51" s="762">
        <v>330.09</v>
      </c>
      <c r="C51" s="761"/>
      <c r="D51" s="762">
        <v>180.83</v>
      </c>
      <c r="E51" s="761"/>
      <c r="F51" s="762">
        <v>190</v>
      </c>
      <c r="G51" s="761"/>
      <c r="H51" s="762">
        <v>262.58</v>
      </c>
      <c r="I51" s="761"/>
      <c r="J51" s="762">
        <v>136.30000000000001</v>
      </c>
      <c r="K51" s="761"/>
      <c r="L51" s="762">
        <v>138.5</v>
      </c>
      <c r="M51" s="761"/>
      <c r="N51" s="762">
        <v>106.97</v>
      </c>
    </row>
    <row r="52" spans="1:30" ht="11.65" customHeight="1">
      <c r="A52" s="641">
        <v>42322</v>
      </c>
      <c r="B52" s="762">
        <v>328.97</v>
      </c>
      <c r="C52" s="761"/>
      <c r="D52" s="754">
        <v>171.34</v>
      </c>
      <c r="E52" s="751"/>
      <c r="F52" s="754">
        <v>184.25</v>
      </c>
      <c r="G52" s="751"/>
      <c r="H52" s="762">
        <v>256.16000000000003</v>
      </c>
      <c r="I52" s="761"/>
      <c r="J52" s="762">
        <v>128.69999999999999</v>
      </c>
      <c r="K52" s="761"/>
      <c r="L52" s="754">
        <v>135.44999999999999</v>
      </c>
      <c r="M52" s="751"/>
      <c r="N52" s="754">
        <v>106.01</v>
      </c>
    </row>
    <row r="53" spans="1:30" ht="11.65" customHeight="1">
      <c r="A53" s="641">
        <v>42329</v>
      </c>
      <c r="B53" s="762">
        <v>322.2</v>
      </c>
      <c r="C53" s="761"/>
      <c r="D53" s="754">
        <v>162.33000000000001</v>
      </c>
      <c r="E53" s="751"/>
      <c r="F53" s="754">
        <v>174.28</v>
      </c>
      <c r="G53" s="751"/>
      <c r="H53" s="762">
        <v>247.51</v>
      </c>
      <c r="I53" s="761"/>
      <c r="J53" s="762">
        <v>126.6</v>
      </c>
      <c r="K53" s="761"/>
      <c r="L53" s="754">
        <v>127.79</v>
      </c>
      <c r="M53" s="751"/>
      <c r="N53" s="754">
        <v>102.07</v>
      </c>
    </row>
    <row r="54" spans="1:30" ht="11.65" customHeight="1">
      <c r="A54" s="641">
        <v>42336</v>
      </c>
      <c r="B54" s="972">
        <v>321</v>
      </c>
      <c r="C54" s="799"/>
      <c r="D54" s="972">
        <v>161.08000000000001</v>
      </c>
      <c r="E54" s="799"/>
      <c r="F54" s="972">
        <v>170.16</v>
      </c>
      <c r="G54" s="799"/>
      <c r="H54" s="972">
        <v>244.77</v>
      </c>
      <c r="I54" s="799"/>
      <c r="J54" s="972">
        <v>131.08000000000001</v>
      </c>
      <c r="K54" s="799"/>
      <c r="L54" s="972">
        <v>125.29</v>
      </c>
      <c r="M54" s="799"/>
      <c r="N54" s="972">
        <v>99.75</v>
      </c>
    </row>
    <row r="55" spans="1:30" ht="11.65" customHeight="1">
      <c r="A55" s="641">
        <v>42343</v>
      </c>
      <c r="B55" s="762">
        <v>331.28</v>
      </c>
      <c r="C55" s="761"/>
      <c r="D55" s="762">
        <v>160.35</v>
      </c>
      <c r="E55" s="761"/>
      <c r="F55" s="762">
        <v>171.19</v>
      </c>
      <c r="G55" s="761"/>
      <c r="H55" s="762">
        <v>237.86</v>
      </c>
      <c r="I55" s="761"/>
      <c r="J55" s="762">
        <v>133.4</v>
      </c>
      <c r="K55" s="761"/>
      <c r="L55" s="762">
        <v>124.08</v>
      </c>
      <c r="M55" s="761"/>
      <c r="N55" s="762">
        <v>99.11</v>
      </c>
    </row>
    <row r="56" spans="1:30" ht="11.65" customHeight="1">
      <c r="A56" s="641">
        <v>42350</v>
      </c>
      <c r="B56" s="762">
        <v>326.20999999999998</v>
      </c>
      <c r="C56" s="761"/>
      <c r="D56" s="754">
        <v>153.86000000000001</v>
      </c>
      <c r="E56" s="751"/>
      <c r="F56" s="754">
        <v>169.53</v>
      </c>
      <c r="G56" s="751"/>
      <c r="H56" s="762">
        <v>235.6</v>
      </c>
      <c r="I56" s="761"/>
      <c r="J56" s="762">
        <v>132.68</v>
      </c>
      <c r="K56" s="761"/>
      <c r="L56" s="754">
        <v>120.77</v>
      </c>
      <c r="M56" s="751"/>
      <c r="N56" s="754">
        <v>97.81</v>
      </c>
    </row>
    <row r="57" spans="1:30" ht="11.65" customHeight="1">
      <c r="A57" s="641">
        <v>42357</v>
      </c>
      <c r="B57" s="762">
        <v>313.56</v>
      </c>
      <c r="C57" s="761"/>
      <c r="D57" s="754">
        <v>151.18</v>
      </c>
      <c r="E57" s="751"/>
      <c r="F57" s="754">
        <v>166.85</v>
      </c>
      <c r="G57" s="751"/>
      <c r="H57" s="762">
        <v>236.52</v>
      </c>
      <c r="I57" s="761"/>
      <c r="J57" s="762">
        <v>131.29</v>
      </c>
      <c r="K57" s="761"/>
      <c r="L57" s="754">
        <v>117.05</v>
      </c>
      <c r="M57" s="751"/>
      <c r="N57" s="754">
        <v>93.06</v>
      </c>
    </row>
    <row r="58" spans="1:30" ht="11.65" customHeight="1">
      <c r="A58" s="641">
        <v>42364</v>
      </c>
      <c r="B58" s="762">
        <v>309.8</v>
      </c>
      <c r="C58" s="761"/>
      <c r="D58" s="754">
        <v>152.68</v>
      </c>
      <c r="E58" s="751"/>
      <c r="F58" s="754">
        <v>169.94</v>
      </c>
      <c r="G58" s="751"/>
      <c r="H58" s="762">
        <v>232.84</v>
      </c>
      <c r="I58" s="761"/>
      <c r="J58" s="762">
        <v>138.63999999999999</v>
      </c>
      <c r="K58" s="761"/>
      <c r="L58" s="754">
        <v>114.03</v>
      </c>
      <c r="M58" s="751"/>
      <c r="N58" s="754">
        <v>92.87</v>
      </c>
    </row>
    <row r="59" spans="1:30" ht="11.65" customHeight="1">
      <c r="A59" s="641">
        <v>42371</v>
      </c>
      <c r="B59" s="762">
        <v>309.73</v>
      </c>
      <c r="C59" s="761"/>
      <c r="D59" s="754">
        <v>170.68</v>
      </c>
      <c r="E59" s="751"/>
      <c r="F59" s="754">
        <v>186.97</v>
      </c>
      <c r="G59" s="751"/>
      <c r="H59" s="762">
        <v>246.52</v>
      </c>
      <c r="I59" s="761"/>
      <c r="J59" s="762">
        <v>156.32</v>
      </c>
      <c r="K59" s="761"/>
      <c r="L59" s="754">
        <v>116.76</v>
      </c>
      <c r="M59" s="751"/>
      <c r="N59" s="754">
        <v>97.5</v>
      </c>
    </row>
    <row r="60" spans="1:30" ht="6" customHeight="1">
      <c r="A60" s="933"/>
      <c r="B60" s="657"/>
      <c r="C60" s="730"/>
      <c r="D60" s="730"/>
      <c r="E60" s="730"/>
      <c r="F60" s="730"/>
      <c r="G60" s="730"/>
      <c r="H60" s="730"/>
      <c r="I60" s="730"/>
      <c r="J60" s="730"/>
      <c r="K60" s="730"/>
      <c r="L60" s="730"/>
      <c r="M60" s="730"/>
      <c r="N60" s="730"/>
      <c r="S60" s="627"/>
      <c r="T60" s="627"/>
      <c r="U60" s="627"/>
      <c r="V60" s="627"/>
      <c r="W60" s="627"/>
      <c r="X60" s="627"/>
      <c r="Y60" s="627"/>
      <c r="Z60" s="627"/>
      <c r="AA60" s="627"/>
      <c r="AB60" s="627"/>
      <c r="AC60" s="627"/>
      <c r="AD60" s="627"/>
    </row>
    <row r="61" spans="1:30" ht="11.65" customHeight="1">
      <c r="A61" s="659">
        <v>2015</v>
      </c>
      <c r="B61" s="662">
        <f>AVERAGE(B7:B59)</f>
        <v>328.51849056603771</v>
      </c>
      <c r="C61" s="662"/>
      <c r="D61" s="662">
        <f>AVERAGE(D7:D59)</f>
        <v>193.91660377358497</v>
      </c>
      <c r="E61" s="662"/>
      <c r="F61" s="662">
        <f>AVERAGE(F7:F59)</f>
        <v>211.30905660377363</v>
      </c>
      <c r="G61" s="662"/>
      <c r="H61" s="662">
        <f>AVERAGE(H7:H59)</f>
        <v>296.84905660377365</v>
      </c>
      <c r="I61" s="662"/>
      <c r="J61" s="662">
        <f>AVERAGE(J7:J59)</f>
        <v>173.08660377358495</v>
      </c>
      <c r="K61" s="662"/>
      <c r="L61" s="662">
        <f>AVERAGE(L7:L59)</f>
        <v>158.06584905660381</v>
      </c>
      <c r="M61" s="662"/>
      <c r="N61" s="662">
        <f>AVERAGE(N7:N59)</f>
        <v>126.91528301886792</v>
      </c>
    </row>
    <row r="62" spans="1:30" ht="11.65" customHeight="1">
      <c r="A62" s="659">
        <v>2014</v>
      </c>
      <c r="B62" s="662">
        <v>313.94096153846152</v>
      </c>
      <c r="C62" s="662"/>
      <c r="D62" s="662">
        <v>205.09653846153853</v>
      </c>
      <c r="E62" s="662"/>
      <c r="F62" s="662">
        <v>216.38403846153844</v>
      </c>
      <c r="G62" s="662"/>
      <c r="H62" s="662">
        <v>279.72826923076917</v>
      </c>
      <c r="I62" s="662"/>
      <c r="J62" s="662">
        <v>192.43249999999989</v>
      </c>
      <c r="K62" s="662"/>
      <c r="L62" s="662">
        <v>170.49730769230766</v>
      </c>
      <c r="M62" s="662"/>
      <c r="N62" s="662">
        <v>130.47692307692307</v>
      </c>
    </row>
    <row r="63" spans="1:30" ht="11.65" customHeight="1">
      <c r="A63" s="963" t="s">
        <v>697</v>
      </c>
      <c r="B63" s="964"/>
      <c r="C63" s="964"/>
      <c r="D63" s="964"/>
      <c r="E63" s="964"/>
      <c r="F63" s="964"/>
      <c r="G63" s="964"/>
      <c r="H63" s="946"/>
      <c r="I63" s="946"/>
      <c r="J63" s="973"/>
      <c r="K63" s="973"/>
      <c r="L63" s="973"/>
      <c r="M63" s="973"/>
      <c r="N63" s="973"/>
      <c r="O63" s="827"/>
      <c r="P63" s="827"/>
      <c r="Q63" s="827"/>
      <c r="R63" s="827"/>
      <c r="S63" s="947"/>
      <c r="T63" s="947"/>
      <c r="U63" s="947"/>
      <c r="V63" s="947"/>
      <c r="W63" s="947"/>
    </row>
    <row r="64" spans="1:30" ht="6" customHeight="1">
      <c r="A64" s="948"/>
      <c r="B64" s="950"/>
      <c r="C64" s="950"/>
      <c r="D64" s="949"/>
      <c r="E64" s="949"/>
      <c r="F64" s="950"/>
      <c r="G64" s="950"/>
      <c r="H64" s="949"/>
      <c r="I64" s="949"/>
      <c r="J64" s="950"/>
      <c r="K64" s="950"/>
      <c r="L64" s="949"/>
      <c r="M64" s="949"/>
      <c r="N64" s="950"/>
      <c r="O64" s="715"/>
      <c r="P64" s="714"/>
      <c r="Q64" s="715"/>
      <c r="R64" s="714"/>
      <c r="S64" s="715"/>
      <c r="T64" s="714"/>
      <c r="U64" s="715"/>
      <c r="V64" s="714"/>
      <c r="W64" s="715"/>
      <c r="X64" s="947"/>
    </row>
    <row r="65" spans="1:23" ht="15.75">
      <c r="A65" s="669"/>
      <c r="B65" s="966"/>
      <c r="C65" s="966"/>
      <c r="D65" s="966"/>
      <c r="E65" s="966"/>
      <c r="F65" s="966"/>
      <c r="G65" s="966"/>
      <c r="H65" s="966"/>
      <c r="I65" s="966"/>
      <c r="J65" s="966"/>
      <c r="K65" s="966"/>
      <c r="L65" s="966"/>
      <c r="M65" s="966"/>
      <c r="N65" s="966"/>
      <c r="O65" s="966"/>
      <c r="P65" s="966"/>
      <c r="Q65" s="966"/>
      <c r="R65" s="966"/>
      <c r="S65" s="947"/>
      <c r="T65" s="947"/>
      <c r="U65" s="947"/>
      <c r="V65" s="947"/>
      <c r="W65" s="947"/>
    </row>
    <row r="66" spans="1:23" ht="10.15" customHeight="1">
      <c r="A66" s="673"/>
      <c r="B66" s="623"/>
      <c r="C66" s="623"/>
      <c r="D66" s="623"/>
      <c r="E66" s="623"/>
      <c r="F66" s="623"/>
      <c r="G66" s="623"/>
      <c r="H66" s="623"/>
      <c r="I66" s="623"/>
      <c r="J66" s="623"/>
      <c r="K66" s="623"/>
      <c r="L66" s="623"/>
      <c r="M66" s="623"/>
      <c r="N66" s="623"/>
      <c r="O66" s="623"/>
      <c r="P66" s="623"/>
      <c r="Q66" s="623"/>
      <c r="R66" s="623"/>
    </row>
    <row r="68" spans="1:23" ht="15.75">
      <c r="A68" s="779"/>
    </row>
  </sheetData>
  <mergeCells count="2">
    <mergeCell ref="B3:N3"/>
    <mergeCell ref="B4:N4"/>
  </mergeCells>
  <pageMargins left="0.7" right="0.7" top="0.5" bottom="0.5" header="0.3" footer="0.3"/>
  <pageSetup scale="96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T88"/>
  <sheetViews>
    <sheetView zoomScaleNormal="100" workbookViewId="0"/>
  </sheetViews>
  <sheetFormatPr defaultColWidth="11.7109375" defaultRowHeight="15"/>
  <cols>
    <col min="1" max="1" width="7.140625" style="627" customWidth="1"/>
    <col min="2" max="13" width="7.28515625" style="627" customWidth="1"/>
    <col min="14" max="176" width="11.7109375" style="627" customWidth="1"/>
    <col min="177" max="256" width="11.7109375" style="684"/>
    <col min="257" max="257" width="7.140625" style="684" customWidth="1"/>
    <col min="258" max="269" width="7.28515625" style="684" customWidth="1"/>
    <col min="270" max="432" width="11.7109375" style="684" customWidth="1"/>
    <col min="433" max="512" width="11.7109375" style="684"/>
    <col min="513" max="513" width="7.140625" style="684" customWidth="1"/>
    <col min="514" max="525" width="7.28515625" style="684" customWidth="1"/>
    <col min="526" max="688" width="11.7109375" style="684" customWidth="1"/>
    <col min="689" max="768" width="11.7109375" style="684"/>
    <col min="769" max="769" width="7.140625" style="684" customWidth="1"/>
    <col min="770" max="781" width="7.28515625" style="684" customWidth="1"/>
    <col min="782" max="944" width="11.7109375" style="684" customWidth="1"/>
    <col min="945" max="1024" width="11.7109375" style="684"/>
    <col min="1025" max="1025" width="7.140625" style="684" customWidth="1"/>
    <col min="1026" max="1037" width="7.28515625" style="684" customWidth="1"/>
    <col min="1038" max="1200" width="11.7109375" style="684" customWidth="1"/>
    <col min="1201" max="1280" width="11.7109375" style="684"/>
    <col min="1281" max="1281" width="7.140625" style="684" customWidth="1"/>
    <col min="1282" max="1293" width="7.28515625" style="684" customWidth="1"/>
    <col min="1294" max="1456" width="11.7109375" style="684" customWidth="1"/>
    <col min="1457" max="1536" width="11.7109375" style="684"/>
    <col min="1537" max="1537" width="7.140625" style="684" customWidth="1"/>
    <col min="1538" max="1549" width="7.28515625" style="684" customWidth="1"/>
    <col min="1550" max="1712" width="11.7109375" style="684" customWidth="1"/>
    <col min="1713" max="1792" width="11.7109375" style="684"/>
    <col min="1793" max="1793" width="7.140625" style="684" customWidth="1"/>
    <col min="1794" max="1805" width="7.28515625" style="684" customWidth="1"/>
    <col min="1806" max="1968" width="11.7109375" style="684" customWidth="1"/>
    <col min="1969" max="2048" width="11.7109375" style="684"/>
    <col min="2049" max="2049" width="7.140625" style="684" customWidth="1"/>
    <col min="2050" max="2061" width="7.28515625" style="684" customWidth="1"/>
    <col min="2062" max="2224" width="11.7109375" style="684" customWidth="1"/>
    <col min="2225" max="2304" width="11.7109375" style="684"/>
    <col min="2305" max="2305" width="7.140625" style="684" customWidth="1"/>
    <col min="2306" max="2317" width="7.28515625" style="684" customWidth="1"/>
    <col min="2318" max="2480" width="11.7109375" style="684" customWidth="1"/>
    <col min="2481" max="2560" width="11.7109375" style="684"/>
    <col min="2561" max="2561" width="7.140625" style="684" customWidth="1"/>
    <col min="2562" max="2573" width="7.28515625" style="684" customWidth="1"/>
    <col min="2574" max="2736" width="11.7109375" style="684" customWidth="1"/>
    <col min="2737" max="2816" width="11.7109375" style="684"/>
    <col min="2817" max="2817" width="7.140625" style="684" customWidth="1"/>
    <col min="2818" max="2829" width="7.28515625" style="684" customWidth="1"/>
    <col min="2830" max="2992" width="11.7109375" style="684" customWidth="1"/>
    <col min="2993" max="3072" width="11.7109375" style="684"/>
    <col min="3073" max="3073" width="7.140625" style="684" customWidth="1"/>
    <col min="3074" max="3085" width="7.28515625" style="684" customWidth="1"/>
    <col min="3086" max="3248" width="11.7109375" style="684" customWidth="1"/>
    <col min="3249" max="3328" width="11.7109375" style="684"/>
    <col min="3329" max="3329" width="7.140625" style="684" customWidth="1"/>
    <col min="3330" max="3341" width="7.28515625" style="684" customWidth="1"/>
    <col min="3342" max="3504" width="11.7109375" style="684" customWidth="1"/>
    <col min="3505" max="3584" width="11.7109375" style="684"/>
    <col min="3585" max="3585" width="7.140625" style="684" customWidth="1"/>
    <col min="3586" max="3597" width="7.28515625" style="684" customWidth="1"/>
    <col min="3598" max="3760" width="11.7109375" style="684" customWidth="1"/>
    <col min="3761" max="3840" width="11.7109375" style="684"/>
    <col min="3841" max="3841" width="7.140625" style="684" customWidth="1"/>
    <col min="3842" max="3853" width="7.28515625" style="684" customWidth="1"/>
    <col min="3854" max="4016" width="11.7109375" style="684" customWidth="1"/>
    <col min="4017" max="4096" width="11.7109375" style="684"/>
    <col min="4097" max="4097" width="7.140625" style="684" customWidth="1"/>
    <col min="4098" max="4109" width="7.28515625" style="684" customWidth="1"/>
    <col min="4110" max="4272" width="11.7109375" style="684" customWidth="1"/>
    <col min="4273" max="4352" width="11.7109375" style="684"/>
    <col min="4353" max="4353" width="7.140625" style="684" customWidth="1"/>
    <col min="4354" max="4365" width="7.28515625" style="684" customWidth="1"/>
    <col min="4366" max="4528" width="11.7109375" style="684" customWidth="1"/>
    <col min="4529" max="4608" width="11.7109375" style="684"/>
    <col min="4609" max="4609" width="7.140625" style="684" customWidth="1"/>
    <col min="4610" max="4621" width="7.28515625" style="684" customWidth="1"/>
    <col min="4622" max="4784" width="11.7109375" style="684" customWidth="1"/>
    <col min="4785" max="4864" width="11.7109375" style="684"/>
    <col min="4865" max="4865" width="7.140625" style="684" customWidth="1"/>
    <col min="4866" max="4877" width="7.28515625" style="684" customWidth="1"/>
    <col min="4878" max="5040" width="11.7109375" style="684" customWidth="1"/>
    <col min="5041" max="5120" width="11.7109375" style="684"/>
    <col min="5121" max="5121" width="7.140625" style="684" customWidth="1"/>
    <col min="5122" max="5133" width="7.28515625" style="684" customWidth="1"/>
    <col min="5134" max="5296" width="11.7109375" style="684" customWidth="1"/>
    <col min="5297" max="5376" width="11.7109375" style="684"/>
    <col min="5377" max="5377" width="7.140625" style="684" customWidth="1"/>
    <col min="5378" max="5389" width="7.28515625" style="684" customWidth="1"/>
    <col min="5390" max="5552" width="11.7109375" style="684" customWidth="1"/>
    <col min="5553" max="5632" width="11.7109375" style="684"/>
    <col min="5633" max="5633" width="7.140625" style="684" customWidth="1"/>
    <col min="5634" max="5645" width="7.28515625" style="684" customWidth="1"/>
    <col min="5646" max="5808" width="11.7109375" style="684" customWidth="1"/>
    <col min="5809" max="5888" width="11.7109375" style="684"/>
    <col min="5889" max="5889" width="7.140625" style="684" customWidth="1"/>
    <col min="5890" max="5901" width="7.28515625" style="684" customWidth="1"/>
    <col min="5902" max="6064" width="11.7109375" style="684" customWidth="1"/>
    <col min="6065" max="6144" width="11.7109375" style="684"/>
    <col min="6145" max="6145" width="7.140625" style="684" customWidth="1"/>
    <col min="6146" max="6157" width="7.28515625" style="684" customWidth="1"/>
    <col min="6158" max="6320" width="11.7109375" style="684" customWidth="1"/>
    <col min="6321" max="6400" width="11.7109375" style="684"/>
    <col min="6401" max="6401" width="7.140625" style="684" customWidth="1"/>
    <col min="6402" max="6413" width="7.28515625" style="684" customWidth="1"/>
    <col min="6414" max="6576" width="11.7109375" style="684" customWidth="1"/>
    <col min="6577" max="6656" width="11.7109375" style="684"/>
    <col min="6657" max="6657" width="7.140625" style="684" customWidth="1"/>
    <col min="6658" max="6669" width="7.28515625" style="684" customWidth="1"/>
    <col min="6670" max="6832" width="11.7109375" style="684" customWidth="1"/>
    <col min="6833" max="6912" width="11.7109375" style="684"/>
    <col min="6913" max="6913" width="7.140625" style="684" customWidth="1"/>
    <col min="6914" max="6925" width="7.28515625" style="684" customWidth="1"/>
    <col min="6926" max="7088" width="11.7109375" style="684" customWidth="1"/>
    <col min="7089" max="7168" width="11.7109375" style="684"/>
    <col min="7169" max="7169" width="7.140625" style="684" customWidth="1"/>
    <col min="7170" max="7181" width="7.28515625" style="684" customWidth="1"/>
    <col min="7182" max="7344" width="11.7109375" style="684" customWidth="1"/>
    <col min="7345" max="7424" width="11.7109375" style="684"/>
    <col min="7425" max="7425" width="7.140625" style="684" customWidth="1"/>
    <col min="7426" max="7437" width="7.28515625" style="684" customWidth="1"/>
    <col min="7438" max="7600" width="11.7109375" style="684" customWidth="1"/>
    <col min="7601" max="7680" width="11.7109375" style="684"/>
    <col min="7681" max="7681" width="7.140625" style="684" customWidth="1"/>
    <col min="7682" max="7693" width="7.28515625" style="684" customWidth="1"/>
    <col min="7694" max="7856" width="11.7109375" style="684" customWidth="1"/>
    <col min="7857" max="7936" width="11.7109375" style="684"/>
    <col min="7937" max="7937" width="7.140625" style="684" customWidth="1"/>
    <col min="7938" max="7949" width="7.28515625" style="684" customWidth="1"/>
    <col min="7950" max="8112" width="11.7109375" style="684" customWidth="1"/>
    <col min="8113" max="8192" width="11.7109375" style="684"/>
    <col min="8193" max="8193" width="7.140625" style="684" customWidth="1"/>
    <col min="8194" max="8205" width="7.28515625" style="684" customWidth="1"/>
    <col min="8206" max="8368" width="11.7109375" style="684" customWidth="1"/>
    <col min="8369" max="8448" width="11.7109375" style="684"/>
    <col min="8449" max="8449" width="7.140625" style="684" customWidth="1"/>
    <col min="8450" max="8461" width="7.28515625" style="684" customWidth="1"/>
    <col min="8462" max="8624" width="11.7109375" style="684" customWidth="1"/>
    <col min="8625" max="8704" width="11.7109375" style="684"/>
    <col min="8705" max="8705" width="7.140625" style="684" customWidth="1"/>
    <col min="8706" max="8717" width="7.28515625" style="684" customWidth="1"/>
    <col min="8718" max="8880" width="11.7109375" style="684" customWidth="1"/>
    <col min="8881" max="8960" width="11.7109375" style="684"/>
    <col min="8961" max="8961" width="7.140625" style="684" customWidth="1"/>
    <col min="8962" max="8973" width="7.28515625" style="684" customWidth="1"/>
    <col min="8974" max="9136" width="11.7109375" style="684" customWidth="1"/>
    <col min="9137" max="9216" width="11.7109375" style="684"/>
    <col min="9217" max="9217" width="7.140625" style="684" customWidth="1"/>
    <col min="9218" max="9229" width="7.28515625" style="684" customWidth="1"/>
    <col min="9230" max="9392" width="11.7109375" style="684" customWidth="1"/>
    <col min="9393" max="9472" width="11.7109375" style="684"/>
    <col min="9473" max="9473" width="7.140625" style="684" customWidth="1"/>
    <col min="9474" max="9485" width="7.28515625" style="684" customWidth="1"/>
    <col min="9486" max="9648" width="11.7109375" style="684" customWidth="1"/>
    <col min="9649" max="9728" width="11.7109375" style="684"/>
    <col min="9729" max="9729" width="7.140625" style="684" customWidth="1"/>
    <col min="9730" max="9741" width="7.28515625" style="684" customWidth="1"/>
    <col min="9742" max="9904" width="11.7109375" style="684" customWidth="1"/>
    <col min="9905" max="9984" width="11.7109375" style="684"/>
    <col min="9985" max="9985" width="7.140625" style="684" customWidth="1"/>
    <col min="9986" max="9997" width="7.28515625" style="684" customWidth="1"/>
    <col min="9998" max="10160" width="11.7109375" style="684" customWidth="1"/>
    <col min="10161" max="10240" width="11.7109375" style="684"/>
    <col min="10241" max="10241" width="7.140625" style="684" customWidth="1"/>
    <col min="10242" max="10253" width="7.28515625" style="684" customWidth="1"/>
    <col min="10254" max="10416" width="11.7109375" style="684" customWidth="1"/>
    <col min="10417" max="10496" width="11.7109375" style="684"/>
    <col min="10497" max="10497" width="7.140625" style="684" customWidth="1"/>
    <col min="10498" max="10509" width="7.28515625" style="684" customWidth="1"/>
    <col min="10510" max="10672" width="11.7109375" style="684" customWidth="1"/>
    <col min="10673" max="10752" width="11.7109375" style="684"/>
    <col min="10753" max="10753" width="7.140625" style="684" customWidth="1"/>
    <col min="10754" max="10765" width="7.28515625" style="684" customWidth="1"/>
    <col min="10766" max="10928" width="11.7109375" style="684" customWidth="1"/>
    <col min="10929" max="11008" width="11.7109375" style="684"/>
    <col min="11009" max="11009" width="7.140625" style="684" customWidth="1"/>
    <col min="11010" max="11021" width="7.28515625" style="684" customWidth="1"/>
    <col min="11022" max="11184" width="11.7109375" style="684" customWidth="1"/>
    <col min="11185" max="11264" width="11.7109375" style="684"/>
    <col min="11265" max="11265" width="7.140625" style="684" customWidth="1"/>
    <col min="11266" max="11277" width="7.28515625" style="684" customWidth="1"/>
    <col min="11278" max="11440" width="11.7109375" style="684" customWidth="1"/>
    <col min="11441" max="11520" width="11.7109375" style="684"/>
    <col min="11521" max="11521" width="7.140625" style="684" customWidth="1"/>
    <col min="11522" max="11533" width="7.28515625" style="684" customWidth="1"/>
    <col min="11534" max="11696" width="11.7109375" style="684" customWidth="1"/>
    <col min="11697" max="11776" width="11.7109375" style="684"/>
    <col min="11777" max="11777" width="7.140625" style="684" customWidth="1"/>
    <col min="11778" max="11789" width="7.28515625" style="684" customWidth="1"/>
    <col min="11790" max="11952" width="11.7109375" style="684" customWidth="1"/>
    <col min="11953" max="12032" width="11.7109375" style="684"/>
    <col min="12033" max="12033" width="7.140625" style="684" customWidth="1"/>
    <col min="12034" max="12045" width="7.28515625" style="684" customWidth="1"/>
    <col min="12046" max="12208" width="11.7109375" style="684" customWidth="1"/>
    <col min="12209" max="12288" width="11.7109375" style="684"/>
    <col min="12289" max="12289" width="7.140625" style="684" customWidth="1"/>
    <col min="12290" max="12301" width="7.28515625" style="684" customWidth="1"/>
    <col min="12302" max="12464" width="11.7109375" style="684" customWidth="1"/>
    <col min="12465" max="12544" width="11.7109375" style="684"/>
    <col min="12545" max="12545" width="7.140625" style="684" customWidth="1"/>
    <col min="12546" max="12557" width="7.28515625" style="684" customWidth="1"/>
    <col min="12558" max="12720" width="11.7109375" style="684" customWidth="1"/>
    <col min="12721" max="12800" width="11.7109375" style="684"/>
    <col min="12801" max="12801" width="7.140625" style="684" customWidth="1"/>
    <col min="12802" max="12813" width="7.28515625" style="684" customWidth="1"/>
    <col min="12814" max="12976" width="11.7109375" style="684" customWidth="1"/>
    <col min="12977" max="13056" width="11.7109375" style="684"/>
    <col min="13057" max="13057" width="7.140625" style="684" customWidth="1"/>
    <col min="13058" max="13069" width="7.28515625" style="684" customWidth="1"/>
    <col min="13070" max="13232" width="11.7109375" style="684" customWidth="1"/>
    <col min="13233" max="13312" width="11.7109375" style="684"/>
    <col min="13313" max="13313" width="7.140625" style="684" customWidth="1"/>
    <col min="13314" max="13325" width="7.28515625" style="684" customWidth="1"/>
    <col min="13326" max="13488" width="11.7109375" style="684" customWidth="1"/>
    <col min="13489" max="13568" width="11.7109375" style="684"/>
    <col min="13569" max="13569" width="7.140625" style="684" customWidth="1"/>
    <col min="13570" max="13581" width="7.28515625" style="684" customWidth="1"/>
    <col min="13582" max="13744" width="11.7109375" style="684" customWidth="1"/>
    <col min="13745" max="13824" width="11.7109375" style="684"/>
    <col min="13825" max="13825" width="7.140625" style="684" customWidth="1"/>
    <col min="13826" max="13837" width="7.28515625" style="684" customWidth="1"/>
    <col min="13838" max="14000" width="11.7109375" style="684" customWidth="1"/>
    <col min="14001" max="14080" width="11.7109375" style="684"/>
    <col min="14081" max="14081" width="7.140625" style="684" customWidth="1"/>
    <col min="14082" max="14093" width="7.28515625" style="684" customWidth="1"/>
    <col min="14094" max="14256" width="11.7109375" style="684" customWidth="1"/>
    <col min="14257" max="14336" width="11.7109375" style="684"/>
    <col min="14337" max="14337" width="7.140625" style="684" customWidth="1"/>
    <col min="14338" max="14349" width="7.28515625" style="684" customWidth="1"/>
    <col min="14350" max="14512" width="11.7109375" style="684" customWidth="1"/>
    <col min="14513" max="14592" width="11.7109375" style="684"/>
    <col min="14593" max="14593" width="7.140625" style="684" customWidth="1"/>
    <col min="14594" max="14605" width="7.28515625" style="684" customWidth="1"/>
    <col min="14606" max="14768" width="11.7109375" style="684" customWidth="1"/>
    <col min="14769" max="14848" width="11.7109375" style="684"/>
    <col min="14849" max="14849" width="7.140625" style="684" customWidth="1"/>
    <col min="14850" max="14861" width="7.28515625" style="684" customWidth="1"/>
    <col min="14862" max="15024" width="11.7109375" style="684" customWidth="1"/>
    <col min="15025" max="15104" width="11.7109375" style="684"/>
    <col min="15105" max="15105" width="7.140625" style="684" customWidth="1"/>
    <col min="15106" max="15117" width="7.28515625" style="684" customWidth="1"/>
    <col min="15118" max="15280" width="11.7109375" style="684" customWidth="1"/>
    <col min="15281" max="15360" width="11.7109375" style="684"/>
    <col min="15361" max="15361" width="7.140625" style="684" customWidth="1"/>
    <col min="15362" max="15373" width="7.28515625" style="684" customWidth="1"/>
    <col min="15374" max="15536" width="11.7109375" style="684" customWidth="1"/>
    <col min="15537" max="15616" width="11.7109375" style="684"/>
    <col min="15617" max="15617" width="7.140625" style="684" customWidth="1"/>
    <col min="15618" max="15629" width="7.28515625" style="684" customWidth="1"/>
    <col min="15630" max="15792" width="11.7109375" style="684" customWidth="1"/>
    <col min="15793" max="15872" width="11.7109375" style="684"/>
    <col min="15873" max="15873" width="7.140625" style="684" customWidth="1"/>
    <col min="15874" max="15885" width="7.28515625" style="684" customWidth="1"/>
    <col min="15886" max="16048" width="11.7109375" style="684" customWidth="1"/>
    <col min="16049" max="16128" width="11.7109375" style="684"/>
    <col min="16129" max="16129" width="7.140625" style="684" customWidth="1"/>
    <col min="16130" max="16141" width="7.28515625" style="684" customWidth="1"/>
    <col min="16142" max="16304" width="11.7109375" style="684" customWidth="1"/>
    <col min="16305" max="16384" width="11.7109375" style="684"/>
  </cols>
  <sheetData>
    <row r="1" spans="1:16" ht="18">
      <c r="B1" s="623"/>
      <c r="C1" s="623"/>
      <c r="D1" s="623"/>
      <c r="E1" s="623"/>
      <c r="F1" s="623"/>
      <c r="G1" s="623"/>
      <c r="H1" s="623"/>
      <c r="I1" s="623"/>
      <c r="J1" s="623"/>
      <c r="K1" s="623"/>
      <c r="L1" s="625"/>
      <c r="M1" s="625" t="s">
        <v>459</v>
      </c>
    </row>
    <row r="2" spans="1:16" ht="15.75">
      <c r="B2" s="623"/>
      <c r="C2" s="623"/>
      <c r="D2" s="623"/>
      <c r="E2" s="623"/>
      <c r="F2" s="623"/>
      <c r="G2" s="623"/>
      <c r="H2" s="623"/>
      <c r="I2" s="623"/>
      <c r="J2" s="623"/>
      <c r="K2" s="623"/>
      <c r="L2" s="630"/>
      <c r="M2" s="630" t="s">
        <v>700</v>
      </c>
    </row>
    <row r="3" spans="1:16" ht="13.5" customHeight="1">
      <c r="A3" s="631">
        <v>2015</v>
      </c>
      <c r="B3" s="697" t="s">
        <v>701</v>
      </c>
      <c r="C3" s="697"/>
      <c r="D3" s="697"/>
      <c r="E3" s="697"/>
      <c r="F3" s="697"/>
      <c r="G3" s="697"/>
      <c r="H3" s="697"/>
      <c r="I3" s="697"/>
      <c r="J3" s="697"/>
      <c r="K3" s="697"/>
      <c r="L3" s="698"/>
      <c r="M3" s="698"/>
    </row>
    <row r="4" spans="1:16" ht="11.45" customHeight="1">
      <c r="A4" s="632" t="s">
        <v>422</v>
      </c>
      <c r="B4" s="634" t="s">
        <v>702</v>
      </c>
      <c r="C4" s="699"/>
      <c r="D4" s="634" t="s">
        <v>703</v>
      </c>
      <c r="E4" s="699"/>
      <c r="F4" s="634" t="s">
        <v>704</v>
      </c>
      <c r="G4" s="699"/>
      <c r="H4" s="634" t="s">
        <v>705</v>
      </c>
      <c r="I4" s="699"/>
      <c r="J4" s="634" t="s">
        <v>706</v>
      </c>
      <c r="K4" s="699"/>
      <c r="L4" s="1895" t="s">
        <v>707</v>
      </c>
      <c r="M4" s="1886"/>
    </row>
    <row r="5" spans="1:16" ht="11.45" customHeight="1">
      <c r="A5" s="635" t="s">
        <v>428</v>
      </c>
      <c r="B5" s="637" t="s">
        <v>472</v>
      </c>
      <c r="C5" s="635" t="s">
        <v>471</v>
      </c>
      <c r="D5" s="637" t="s">
        <v>472</v>
      </c>
      <c r="E5" s="635" t="s">
        <v>471</v>
      </c>
      <c r="F5" s="637" t="s">
        <v>472</v>
      </c>
      <c r="G5" s="635" t="s">
        <v>471</v>
      </c>
      <c r="H5" s="637" t="s">
        <v>472</v>
      </c>
      <c r="I5" s="635" t="s">
        <v>471</v>
      </c>
      <c r="J5" s="637" t="s">
        <v>472</v>
      </c>
      <c r="K5" s="635" t="s">
        <v>471</v>
      </c>
      <c r="L5" s="637" t="s">
        <v>472</v>
      </c>
      <c r="M5" s="637" t="s">
        <v>471</v>
      </c>
      <c r="P5" s="974"/>
    </row>
    <row r="6" spans="1:16" ht="6" customHeight="1">
      <c r="A6" s="639"/>
      <c r="B6" s="640"/>
      <c r="C6" s="725"/>
      <c r="D6" s="640"/>
      <c r="E6" s="725"/>
      <c r="F6" s="640"/>
      <c r="G6" s="725"/>
      <c r="H6" s="640"/>
      <c r="I6" s="725"/>
      <c r="J6" s="640"/>
      <c r="K6" s="725"/>
      <c r="L6" s="640"/>
      <c r="M6" s="640"/>
      <c r="P6" s="974"/>
    </row>
    <row r="7" spans="1:16" ht="11.45" customHeight="1">
      <c r="A7" s="641">
        <v>42007</v>
      </c>
      <c r="B7" s="975">
        <v>4961</v>
      </c>
      <c r="C7" s="726">
        <v>243.70501673383072</v>
      </c>
      <c r="D7" s="976">
        <v>62</v>
      </c>
      <c r="E7" s="726">
        <v>268.7293237485386</v>
      </c>
      <c r="F7" s="976">
        <v>703</v>
      </c>
      <c r="G7" s="726">
        <v>250.7588763364742</v>
      </c>
      <c r="H7" s="975">
        <v>1279</v>
      </c>
      <c r="I7" s="726">
        <v>244.4285195546401</v>
      </c>
      <c r="J7" s="975">
        <v>823</v>
      </c>
      <c r="K7" s="726">
        <v>235.57809618781283</v>
      </c>
      <c r="L7" s="975">
        <v>2093</v>
      </c>
      <c r="M7" s="644">
        <v>227.94509234293636</v>
      </c>
      <c r="P7" s="974"/>
    </row>
    <row r="8" spans="1:16" ht="11.45" customHeight="1">
      <c r="A8" s="641">
        <v>42014</v>
      </c>
      <c r="B8" s="977">
        <v>6639</v>
      </c>
      <c r="C8" s="704">
        <v>248.95689801301606</v>
      </c>
      <c r="D8" s="978">
        <v>86</v>
      </c>
      <c r="E8" s="704">
        <v>275.80430315239721</v>
      </c>
      <c r="F8" s="978">
        <v>940</v>
      </c>
      <c r="G8" s="704">
        <v>255.70755351966687</v>
      </c>
      <c r="H8" s="977">
        <v>1833</v>
      </c>
      <c r="I8" s="704">
        <v>249.67556640066402</v>
      </c>
      <c r="J8" s="977">
        <v>1003</v>
      </c>
      <c r="K8" s="704">
        <v>239.32647692063881</v>
      </c>
      <c r="L8" s="977">
        <v>2777</v>
      </c>
      <c r="M8" s="647">
        <v>233.17103247695476</v>
      </c>
      <c r="P8" s="974"/>
    </row>
    <row r="9" spans="1:16" ht="11.45" customHeight="1">
      <c r="A9" s="641">
        <v>42021</v>
      </c>
      <c r="B9" s="977">
        <v>6325</v>
      </c>
      <c r="C9" s="704">
        <v>255.49356185708507</v>
      </c>
      <c r="D9" s="978">
        <v>81</v>
      </c>
      <c r="E9" s="704">
        <v>280.55059760069832</v>
      </c>
      <c r="F9" s="978">
        <v>872</v>
      </c>
      <c r="G9" s="704">
        <v>262.36602959775701</v>
      </c>
      <c r="H9" s="977">
        <v>1778</v>
      </c>
      <c r="I9" s="704">
        <v>256.37647037058429</v>
      </c>
      <c r="J9" s="977">
        <v>1087</v>
      </c>
      <c r="K9" s="704">
        <v>248.72889110289981</v>
      </c>
      <c r="L9" s="977">
        <v>2508</v>
      </c>
      <c r="M9" s="647">
        <v>239.98929134064576</v>
      </c>
      <c r="P9" s="974"/>
    </row>
    <row r="10" spans="1:16" ht="11.45" customHeight="1">
      <c r="A10" s="641">
        <v>42028</v>
      </c>
      <c r="B10" s="979">
        <v>6438</v>
      </c>
      <c r="C10" s="727">
        <v>256.16918096233735</v>
      </c>
      <c r="D10" s="980">
        <v>92</v>
      </c>
      <c r="E10" s="727">
        <v>280.58339721947743</v>
      </c>
      <c r="F10" s="980">
        <v>829</v>
      </c>
      <c r="G10" s="727">
        <v>262.95667925579545</v>
      </c>
      <c r="H10" s="979">
        <v>1884</v>
      </c>
      <c r="I10" s="727">
        <v>257.09805492744755</v>
      </c>
      <c r="J10" s="979">
        <v>1057</v>
      </c>
      <c r="K10" s="727">
        <v>249.42196706798674</v>
      </c>
      <c r="L10" s="979">
        <v>2574</v>
      </c>
      <c r="M10" s="728">
        <v>239.44159230554678</v>
      </c>
      <c r="P10" s="974"/>
    </row>
    <row r="11" spans="1:16" ht="11.45" customHeight="1">
      <c r="A11" s="641">
        <v>42035</v>
      </c>
      <c r="B11" s="977">
        <v>8245</v>
      </c>
      <c r="C11" s="704">
        <v>249.74521602983788</v>
      </c>
      <c r="D11" s="978">
        <v>105</v>
      </c>
      <c r="E11" s="704">
        <v>275.09793818299789</v>
      </c>
      <c r="F11" s="978">
        <v>965</v>
      </c>
      <c r="G11" s="704">
        <v>255.51584220346945</v>
      </c>
      <c r="H11" s="977">
        <v>1923</v>
      </c>
      <c r="I11" s="704">
        <v>250.46512090698019</v>
      </c>
      <c r="J11" s="977">
        <v>1137</v>
      </c>
      <c r="K11" s="704">
        <v>243.09603513021693</v>
      </c>
      <c r="L11" s="977">
        <v>4114</v>
      </c>
      <c r="M11" s="652">
        <v>231.82752306007725</v>
      </c>
      <c r="P11" s="974"/>
    </row>
    <row r="12" spans="1:16" ht="11.45" customHeight="1">
      <c r="A12" s="641">
        <v>42042</v>
      </c>
      <c r="B12" s="977">
        <v>6601</v>
      </c>
      <c r="C12" s="704">
        <v>244.14653400868249</v>
      </c>
      <c r="D12" s="978">
        <v>74</v>
      </c>
      <c r="E12" s="704">
        <v>270.05213568183541</v>
      </c>
      <c r="F12" s="978">
        <v>872</v>
      </c>
      <c r="G12" s="704">
        <v>248.79886628290575</v>
      </c>
      <c r="H12" s="977">
        <v>1683</v>
      </c>
      <c r="I12" s="704">
        <v>245.02901866637063</v>
      </c>
      <c r="J12" s="977">
        <v>883</v>
      </c>
      <c r="K12" s="704">
        <v>237.27086093473156</v>
      </c>
      <c r="L12" s="977">
        <v>3089</v>
      </c>
      <c r="M12" s="647">
        <v>227.45363662011115</v>
      </c>
      <c r="P12" s="974"/>
    </row>
    <row r="13" spans="1:16" ht="11.45" customHeight="1">
      <c r="A13" s="641">
        <v>42049</v>
      </c>
      <c r="B13" s="977">
        <v>6102</v>
      </c>
      <c r="C13" s="704">
        <v>239.09488383515034</v>
      </c>
      <c r="D13" s="978">
        <v>89</v>
      </c>
      <c r="E13" s="704">
        <v>264.77764790455961</v>
      </c>
      <c r="F13" s="978">
        <v>867</v>
      </c>
      <c r="G13" s="704">
        <v>244.063805674783</v>
      </c>
      <c r="H13" s="977">
        <v>1646</v>
      </c>
      <c r="I13" s="704">
        <v>239.46532956282701</v>
      </c>
      <c r="J13" s="977">
        <v>879</v>
      </c>
      <c r="K13" s="704">
        <v>233.58537769000716</v>
      </c>
      <c r="L13" s="977">
        <v>2621</v>
      </c>
      <c r="M13" s="647">
        <v>224.37799662896876</v>
      </c>
      <c r="P13" s="974"/>
    </row>
    <row r="14" spans="1:16" ht="11.45" customHeight="1">
      <c r="A14" s="641">
        <v>42056</v>
      </c>
      <c r="B14" s="979">
        <v>6645</v>
      </c>
      <c r="C14" s="727">
        <v>239.29807486941976</v>
      </c>
      <c r="D14" s="980">
        <v>102</v>
      </c>
      <c r="E14" s="727">
        <v>261.00295370408037</v>
      </c>
      <c r="F14" s="980">
        <v>999</v>
      </c>
      <c r="G14" s="727">
        <v>244.3516741872721</v>
      </c>
      <c r="H14" s="979">
        <v>1965</v>
      </c>
      <c r="I14" s="727">
        <v>239.76878367718572</v>
      </c>
      <c r="J14" s="979">
        <v>913</v>
      </c>
      <c r="K14" s="727">
        <v>234.76365913682753</v>
      </c>
      <c r="L14" s="979">
        <v>2666</v>
      </c>
      <c r="M14" s="728">
        <v>223.69137330353115</v>
      </c>
      <c r="P14" s="974"/>
    </row>
    <row r="15" spans="1:16" ht="11.45" customHeight="1">
      <c r="A15" s="641">
        <v>42063</v>
      </c>
      <c r="B15" s="977">
        <v>5872</v>
      </c>
      <c r="C15" s="704">
        <v>242.50807480677062</v>
      </c>
      <c r="D15" s="978">
        <v>112</v>
      </c>
      <c r="E15" s="704">
        <v>264.09094452924359</v>
      </c>
      <c r="F15" s="978">
        <v>885</v>
      </c>
      <c r="G15" s="704">
        <v>246.62935273050471</v>
      </c>
      <c r="H15" s="977">
        <v>1675</v>
      </c>
      <c r="I15" s="704">
        <v>242.63090503232169</v>
      </c>
      <c r="J15" s="977">
        <v>833</v>
      </c>
      <c r="K15" s="704">
        <v>239.27795561848794</v>
      </c>
      <c r="L15" s="977">
        <v>2368</v>
      </c>
      <c r="M15" s="652">
        <v>225.43295173864041</v>
      </c>
      <c r="P15" s="974"/>
    </row>
    <row r="16" spans="1:16" ht="11.45" customHeight="1">
      <c r="A16" s="641">
        <v>42070</v>
      </c>
      <c r="B16" s="977">
        <v>6761</v>
      </c>
      <c r="C16" s="704">
        <v>245.6376467414965</v>
      </c>
      <c r="D16" s="978">
        <v>75</v>
      </c>
      <c r="E16" s="704">
        <v>266.62153043095572</v>
      </c>
      <c r="F16" s="978">
        <v>905</v>
      </c>
      <c r="G16" s="704">
        <v>250.78960127227197</v>
      </c>
      <c r="H16" s="977">
        <v>2009</v>
      </c>
      <c r="I16" s="704">
        <v>245.124351169682</v>
      </c>
      <c r="J16" s="977">
        <v>982</v>
      </c>
      <c r="K16" s="704">
        <v>242.46826088141125</v>
      </c>
      <c r="L16" s="977">
        <v>2789</v>
      </c>
      <c r="M16" s="647">
        <v>230.43418582017171</v>
      </c>
      <c r="P16" s="974"/>
    </row>
    <row r="17" spans="1:16" ht="11.45" customHeight="1">
      <c r="A17" s="641">
        <v>42077</v>
      </c>
      <c r="B17" s="977">
        <v>6055</v>
      </c>
      <c r="C17" s="704">
        <v>246.55324765021172</v>
      </c>
      <c r="D17" s="978">
        <v>71</v>
      </c>
      <c r="E17" s="704">
        <v>268.86708373130625</v>
      </c>
      <c r="F17" s="978">
        <v>972</v>
      </c>
      <c r="G17" s="704">
        <v>251.08629691536493</v>
      </c>
      <c r="H17" s="977">
        <v>1770</v>
      </c>
      <c r="I17" s="704">
        <v>246.76425860242088</v>
      </c>
      <c r="J17" s="977">
        <v>841</v>
      </c>
      <c r="K17" s="704">
        <v>244.59863604140972</v>
      </c>
      <c r="L17" s="977">
        <v>2400</v>
      </c>
      <c r="M17" s="647">
        <v>228.93662972689907</v>
      </c>
      <c r="P17" s="974"/>
    </row>
    <row r="18" spans="1:16" ht="11.45" customHeight="1">
      <c r="A18" s="641">
        <v>42084</v>
      </c>
      <c r="B18" s="979">
        <v>6553</v>
      </c>
      <c r="C18" s="727">
        <v>246.0335039859944</v>
      </c>
      <c r="D18" s="980">
        <v>84</v>
      </c>
      <c r="E18" s="727">
        <v>268.08589758109787</v>
      </c>
      <c r="F18" s="980">
        <v>1066</v>
      </c>
      <c r="G18" s="727">
        <v>250.12842472625852</v>
      </c>
      <c r="H18" s="979">
        <v>1825</v>
      </c>
      <c r="I18" s="727">
        <v>245.55708961284353</v>
      </c>
      <c r="J18" s="979">
        <v>918</v>
      </c>
      <c r="K18" s="727">
        <v>243.07146497161659</v>
      </c>
      <c r="L18" s="979">
        <v>2660</v>
      </c>
      <c r="M18" s="728">
        <v>227.21275772236132</v>
      </c>
      <c r="P18" s="974"/>
    </row>
    <row r="19" spans="1:16" ht="11.45" customHeight="1">
      <c r="A19" s="641">
        <v>42091</v>
      </c>
      <c r="B19" s="977">
        <v>6000</v>
      </c>
      <c r="C19" s="704">
        <v>247.85266629969078</v>
      </c>
      <c r="D19" s="978">
        <v>106</v>
      </c>
      <c r="E19" s="704">
        <v>267.74334129039192</v>
      </c>
      <c r="F19" s="978">
        <v>920</v>
      </c>
      <c r="G19" s="704">
        <v>252.25988016226248</v>
      </c>
      <c r="H19" s="977">
        <v>1750</v>
      </c>
      <c r="I19" s="704">
        <v>246.97885417657878</v>
      </c>
      <c r="J19" s="977">
        <v>811</v>
      </c>
      <c r="K19" s="704">
        <v>244.43365805235368</v>
      </c>
      <c r="L19" s="977">
        <v>2412</v>
      </c>
      <c r="M19" s="652">
        <v>226.42178744427858</v>
      </c>
      <c r="P19" s="974"/>
    </row>
    <row r="20" spans="1:16" ht="11.45" customHeight="1">
      <c r="A20" s="641">
        <v>42098</v>
      </c>
      <c r="B20" s="977">
        <v>5803</v>
      </c>
      <c r="C20" s="704">
        <v>249.73637886983056</v>
      </c>
      <c r="D20" s="978">
        <v>83</v>
      </c>
      <c r="E20" s="704">
        <v>272.87602275160555</v>
      </c>
      <c r="F20" s="978">
        <v>855</v>
      </c>
      <c r="G20" s="704">
        <v>254.40543396517918</v>
      </c>
      <c r="H20" s="977">
        <v>1678</v>
      </c>
      <c r="I20" s="704">
        <v>251.13912771871227</v>
      </c>
      <c r="J20" s="977">
        <v>859</v>
      </c>
      <c r="K20" s="704">
        <v>246.14218049745855</v>
      </c>
      <c r="L20" s="977">
        <v>2328</v>
      </c>
      <c r="M20" s="647">
        <v>227.93218423878039</v>
      </c>
      <c r="P20" s="974"/>
    </row>
    <row r="21" spans="1:16" ht="11.45" customHeight="1">
      <c r="A21" s="641">
        <v>42105</v>
      </c>
      <c r="B21" s="977">
        <v>5498</v>
      </c>
      <c r="C21" s="704">
        <v>254.17899294676863</v>
      </c>
      <c r="D21" s="978">
        <v>81</v>
      </c>
      <c r="E21" s="704">
        <v>276.34478819369366</v>
      </c>
      <c r="F21" s="978">
        <v>846</v>
      </c>
      <c r="G21" s="704">
        <v>260.06917850594692</v>
      </c>
      <c r="H21" s="977">
        <v>1511</v>
      </c>
      <c r="I21" s="704">
        <v>255.43927713020688</v>
      </c>
      <c r="J21" s="977">
        <v>774</v>
      </c>
      <c r="K21" s="704">
        <v>249.97587049654325</v>
      </c>
      <c r="L21" s="977">
        <v>2287</v>
      </c>
      <c r="M21" s="647">
        <v>231.73443591107898</v>
      </c>
      <c r="P21" s="974"/>
    </row>
    <row r="22" spans="1:16" ht="11.45" customHeight="1">
      <c r="A22" s="641">
        <v>42112</v>
      </c>
      <c r="B22" s="979">
        <v>6374</v>
      </c>
      <c r="C22" s="727">
        <v>254.77675335771784</v>
      </c>
      <c r="D22" s="980">
        <v>85</v>
      </c>
      <c r="E22" s="727">
        <v>276.47639409859869</v>
      </c>
      <c r="F22" s="980">
        <v>947</v>
      </c>
      <c r="G22" s="727">
        <v>260.89939608069659</v>
      </c>
      <c r="H22" s="979">
        <v>1998</v>
      </c>
      <c r="I22" s="727">
        <v>255.9586207941768</v>
      </c>
      <c r="J22" s="979">
        <v>855</v>
      </c>
      <c r="K22" s="727">
        <v>248.83530204301499</v>
      </c>
      <c r="L22" s="979">
        <v>2490</v>
      </c>
      <c r="M22" s="728">
        <v>232.57889434042946</v>
      </c>
      <c r="P22" s="974"/>
    </row>
    <row r="23" spans="1:16" ht="11.45" customHeight="1">
      <c r="A23" s="641">
        <v>42119</v>
      </c>
      <c r="B23" s="977">
        <v>6482</v>
      </c>
      <c r="C23" s="704">
        <v>255.90300615368182</v>
      </c>
      <c r="D23" s="978">
        <v>111</v>
      </c>
      <c r="E23" s="704">
        <v>277.13323082096821</v>
      </c>
      <c r="F23" s="978">
        <v>988</v>
      </c>
      <c r="G23" s="704">
        <v>262.72960842150769</v>
      </c>
      <c r="H23" s="977">
        <v>1829</v>
      </c>
      <c r="I23" s="704">
        <v>257.57199854670688</v>
      </c>
      <c r="J23" s="977">
        <v>1014</v>
      </c>
      <c r="K23" s="704">
        <v>249.31303065821388</v>
      </c>
      <c r="L23" s="977">
        <v>2539</v>
      </c>
      <c r="M23" s="652">
        <v>234.67411514416347</v>
      </c>
      <c r="P23" s="974"/>
    </row>
    <row r="24" spans="1:16" ht="11.45" customHeight="1">
      <c r="A24" s="641">
        <v>42126</v>
      </c>
      <c r="B24" s="977">
        <v>6572</v>
      </c>
      <c r="C24" s="704">
        <v>252.42517349093649</v>
      </c>
      <c r="D24" s="978">
        <v>83</v>
      </c>
      <c r="E24" s="704">
        <v>275.64871890377009</v>
      </c>
      <c r="F24" s="978">
        <v>892</v>
      </c>
      <c r="G24" s="704">
        <v>260.84337044141535</v>
      </c>
      <c r="H24" s="977">
        <v>1975</v>
      </c>
      <c r="I24" s="704">
        <v>255.45879434280744</v>
      </c>
      <c r="J24" s="977">
        <v>1115</v>
      </c>
      <c r="K24" s="704">
        <v>245.45152935465535</v>
      </c>
      <c r="L24" s="977">
        <v>2507</v>
      </c>
      <c r="M24" s="647">
        <v>230.15641014527753</v>
      </c>
      <c r="P24" s="974"/>
    </row>
    <row r="25" spans="1:16" ht="11.45" customHeight="1">
      <c r="A25" s="641">
        <v>42133</v>
      </c>
      <c r="B25" s="977">
        <v>6386</v>
      </c>
      <c r="C25" s="704">
        <v>251.42</v>
      </c>
      <c r="D25" s="978">
        <v>77</v>
      </c>
      <c r="E25" s="704">
        <v>273.47000000000003</v>
      </c>
      <c r="F25" s="978">
        <v>911</v>
      </c>
      <c r="G25" s="704">
        <v>260.2</v>
      </c>
      <c r="H25" s="977">
        <v>1844</v>
      </c>
      <c r="I25" s="704">
        <v>256</v>
      </c>
      <c r="J25" s="977">
        <v>1129</v>
      </c>
      <c r="K25" s="704">
        <v>243.98</v>
      </c>
      <c r="L25" s="977">
        <v>2425</v>
      </c>
      <c r="M25" s="647">
        <v>230.55</v>
      </c>
      <c r="P25" s="974"/>
    </row>
    <row r="26" spans="1:16" ht="11.45" customHeight="1">
      <c r="A26" s="641">
        <v>42140</v>
      </c>
      <c r="B26" s="979">
        <v>7210</v>
      </c>
      <c r="C26" s="727">
        <v>255.6298884473153</v>
      </c>
      <c r="D26" s="980">
        <v>106</v>
      </c>
      <c r="E26" s="727">
        <v>276.81385028296654</v>
      </c>
      <c r="F26" s="980">
        <v>926</v>
      </c>
      <c r="G26" s="727">
        <v>264.13581956594055</v>
      </c>
      <c r="H26" s="979">
        <v>2206</v>
      </c>
      <c r="I26" s="727">
        <v>258.86853026916839</v>
      </c>
      <c r="J26" s="979">
        <v>1173</v>
      </c>
      <c r="K26" s="727">
        <v>246.0025893611155</v>
      </c>
      <c r="L26" s="979">
        <v>2799</v>
      </c>
      <c r="M26" s="728">
        <v>232.38104605373437</v>
      </c>
      <c r="P26" s="974"/>
    </row>
    <row r="27" spans="1:16" ht="11.45" customHeight="1">
      <c r="A27" s="641">
        <v>42147</v>
      </c>
      <c r="B27" s="977">
        <v>6600</v>
      </c>
      <c r="C27" s="704">
        <v>256.8562581656945</v>
      </c>
      <c r="D27" s="978">
        <v>101</v>
      </c>
      <c r="E27" s="704">
        <v>278.35195691686414</v>
      </c>
      <c r="F27" s="978">
        <v>1009</v>
      </c>
      <c r="G27" s="704">
        <v>265.95927590852591</v>
      </c>
      <c r="H27" s="977">
        <v>1920</v>
      </c>
      <c r="I27" s="704">
        <v>259.70364513921493</v>
      </c>
      <c r="J27" s="977">
        <v>1047</v>
      </c>
      <c r="K27" s="704">
        <v>248.69018481614975</v>
      </c>
      <c r="L27" s="977">
        <v>2523</v>
      </c>
      <c r="M27" s="652">
        <v>234.33003443082316</v>
      </c>
      <c r="P27" s="974"/>
    </row>
    <row r="28" spans="1:16" ht="11.45" customHeight="1">
      <c r="A28" s="641">
        <v>42154</v>
      </c>
      <c r="B28" s="977">
        <v>5771</v>
      </c>
      <c r="C28" s="704">
        <v>255.44875891921089</v>
      </c>
      <c r="D28" s="978">
        <v>76</v>
      </c>
      <c r="E28" s="704">
        <v>279.37488662649184</v>
      </c>
      <c r="F28" s="978">
        <v>879</v>
      </c>
      <c r="G28" s="704">
        <v>263.43336821563275</v>
      </c>
      <c r="H28" s="977">
        <v>1686</v>
      </c>
      <c r="I28" s="704">
        <v>258.63604741840862</v>
      </c>
      <c r="J28" s="977">
        <v>874</v>
      </c>
      <c r="K28" s="704">
        <v>247.39761151294019</v>
      </c>
      <c r="L28" s="977">
        <v>2257</v>
      </c>
      <c r="M28" s="647">
        <v>232.40532080076761</v>
      </c>
      <c r="P28" s="974"/>
    </row>
    <row r="29" spans="1:16" ht="11.45" customHeight="1">
      <c r="A29" s="641">
        <v>42161</v>
      </c>
      <c r="B29" s="977">
        <v>6894</v>
      </c>
      <c r="C29" s="704">
        <v>250.47997506511615</v>
      </c>
      <c r="D29" s="978">
        <v>86</v>
      </c>
      <c r="E29" s="704">
        <v>274.47195281419295</v>
      </c>
      <c r="F29" s="978">
        <v>951</v>
      </c>
      <c r="G29" s="704">
        <v>261.41378928898087</v>
      </c>
      <c r="H29" s="977">
        <v>2130</v>
      </c>
      <c r="I29" s="704">
        <v>251.33165537901598</v>
      </c>
      <c r="J29" s="977">
        <v>1091</v>
      </c>
      <c r="K29" s="704">
        <v>242.6816462612112</v>
      </c>
      <c r="L29" s="977">
        <v>2637</v>
      </c>
      <c r="M29" s="647">
        <v>229.06689309016588</v>
      </c>
      <c r="P29" s="974"/>
    </row>
    <row r="30" spans="1:16" ht="11.45" customHeight="1">
      <c r="A30" s="641">
        <v>42168</v>
      </c>
      <c r="B30" s="979">
        <v>6603</v>
      </c>
      <c r="C30" s="727">
        <v>243.83952811035778</v>
      </c>
      <c r="D30" s="980">
        <v>73</v>
      </c>
      <c r="E30" s="727">
        <v>272.78055888671463</v>
      </c>
      <c r="F30" s="980">
        <v>923</v>
      </c>
      <c r="G30" s="727">
        <v>249.91706201500051</v>
      </c>
      <c r="H30" s="979">
        <v>1885</v>
      </c>
      <c r="I30" s="727">
        <v>244.13821015398662</v>
      </c>
      <c r="J30" s="979">
        <v>972</v>
      </c>
      <c r="K30" s="727">
        <v>236.92056519199741</v>
      </c>
      <c r="L30" s="979">
        <v>2751</v>
      </c>
      <c r="M30" s="728">
        <v>227.8562778051955</v>
      </c>
      <c r="P30" s="974"/>
    </row>
    <row r="31" spans="1:16" ht="11.45" customHeight="1">
      <c r="A31" s="641">
        <v>42175</v>
      </c>
      <c r="B31" s="977">
        <v>6511</v>
      </c>
      <c r="C31" s="704">
        <v>246.28158338555946</v>
      </c>
      <c r="D31" s="978">
        <v>81</v>
      </c>
      <c r="E31" s="704">
        <v>277.52293506155002</v>
      </c>
      <c r="F31" s="978">
        <v>984</v>
      </c>
      <c r="G31" s="704">
        <v>251.89837696377288</v>
      </c>
      <c r="H31" s="977">
        <v>1869</v>
      </c>
      <c r="I31" s="704">
        <v>246.79777370624498</v>
      </c>
      <c r="J31" s="977">
        <v>967</v>
      </c>
      <c r="K31" s="704">
        <v>240.31553697971771</v>
      </c>
      <c r="L31" s="977">
        <v>2610</v>
      </c>
      <c r="M31" s="652">
        <v>230.43874058646659</v>
      </c>
      <c r="P31" s="974"/>
    </row>
    <row r="32" spans="1:16" ht="11.45" customHeight="1">
      <c r="A32" s="641">
        <v>42182</v>
      </c>
      <c r="B32" s="977">
        <v>6167</v>
      </c>
      <c r="C32" s="704">
        <v>250.63888470368326</v>
      </c>
      <c r="D32" s="978">
        <v>90</v>
      </c>
      <c r="E32" s="704">
        <v>280.89301650812558</v>
      </c>
      <c r="F32" s="978">
        <v>1005</v>
      </c>
      <c r="G32" s="704">
        <v>254.22898017114358</v>
      </c>
      <c r="H32" s="977">
        <v>1770</v>
      </c>
      <c r="I32" s="704">
        <v>249.56233004566528</v>
      </c>
      <c r="J32" s="977">
        <v>909</v>
      </c>
      <c r="K32" s="704">
        <v>244.58147932914139</v>
      </c>
      <c r="L32" s="977">
        <v>2394</v>
      </c>
      <c r="M32" s="647">
        <v>235.23693543662367</v>
      </c>
      <c r="P32" s="974"/>
    </row>
    <row r="33" spans="1:16" ht="11.45" customHeight="1">
      <c r="A33" s="641">
        <v>42189</v>
      </c>
      <c r="B33" s="977">
        <v>5191</v>
      </c>
      <c r="C33" s="704">
        <v>250.4742445162143</v>
      </c>
      <c r="D33" s="978">
        <v>74</v>
      </c>
      <c r="E33" s="704">
        <v>283.69163996452949</v>
      </c>
      <c r="F33" s="978">
        <v>881</v>
      </c>
      <c r="G33" s="704">
        <v>254.39913958509015</v>
      </c>
      <c r="H33" s="977">
        <v>1649</v>
      </c>
      <c r="I33" s="704">
        <v>249.18457924239115</v>
      </c>
      <c r="J33" s="977">
        <v>750</v>
      </c>
      <c r="K33" s="704">
        <v>246.15584723007063</v>
      </c>
      <c r="L33" s="977">
        <v>1838</v>
      </c>
      <c r="M33" s="647">
        <v>236.12902439381742</v>
      </c>
      <c r="P33" s="974"/>
    </row>
    <row r="34" spans="1:16" ht="11.45" customHeight="1">
      <c r="A34" s="641">
        <v>42196</v>
      </c>
      <c r="B34" s="979">
        <v>7385</v>
      </c>
      <c r="C34" s="727">
        <v>243.86269615223412</v>
      </c>
      <c r="D34" s="980">
        <v>75</v>
      </c>
      <c r="E34" s="727">
        <v>279.91333279575485</v>
      </c>
      <c r="F34" s="980">
        <v>1116</v>
      </c>
      <c r="G34" s="727">
        <v>248.67120824474591</v>
      </c>
      <c r="H34" s="979">
        <v>2136</v>
      </c>
      <c r="I34" s="727">
        <v>242.66831483144773</v>
      </c>
      <c r="J34" s="979">
        <v>1225</v>
      </c>
      <c r="K34" s="727">
        <v>239.14119998375159</v>
      </c>
      <c r="L34" s="979">
        <v>2834</v>
      </c>
      <c r="M34" s="728">
        <v>230.69310762971614</v>
      </c>
      <c r="P34" s="974"/>
    </row>
    <row r="35" spans="1:16" ht="11.45" customHeight="1">
      <c r="A35" s="641">
        <v>42203</v>
      </c>
      <c r="B35" s="977">
        <v>6832</v>
      </c>
      <c r="C35" s="704">
        <v>235.53342886808599</v>
      </c>
      <c r="D35" s="978">
        <v>100</v>
      </c>
      <c r="E35" s="704">
        <v>270.41242679045286</v>
      </c>
      <c r="F35" s="978">
        <v>1204</v>
      </c>
      <c r="G35" s="704">
        <v>237.57059948040487</v>
      </c>
      <c r="H35" s="977">
        <v>2148</v>
      </c>
      <c r="I35" s="704">
        <v>234.43688270034173</v>
      </c>
      <c r="J35" s="977">
        <v>1060</v>
      </c>
      <c r="K35" s="704">
        <v>230.73663302771209</v>
      </c>
      <c r="L35" s="977">
        <v>2319</v>
      </c>
      <c r="M35" s="652">
        <v>225.79609004664428</v>
      </c>
      <c r="P35" s="974"/>
    </row>
    <row r="36" spans="1:16" ht="11.45" customHeight="1">
      <c r="A36" s="641">
        <v>42210</v>
      </c>
      <c r="B36" s="977">
        <v>6141</v>
      </c>
      <c r="C36" s="704">
        <v>235.02183084122453</v>
      </c>
      <c r="D36" s="978">
        <v>95</v>
      </c>
      <c r="E36" s="704">
        <v>270.71663146792781</v>
      </c>
      <c r="F36" s="978">
        <v>1040</v>
      </c>
      <c r="G36" s="704">
        <v>237.10480311227263</v>
      </c>
      <c r="H36" s="977">
        <v>1846</v>
      </c>
      <c r="I36" s="704">
        <v>233.17615337231956</v>
      </c>
      <c r="J36" s="977">
        <v>874</v>
      </c>
      <c r="K36" s="704">
        <v>229.49751304189735</v>
      </c>
      <c r="L36" s="977">
        <v>2287</v>
      </c>
      <c r="M36" s="647">
        <v>224.57990072709214</v>
      </c>
      <c r="P36" s="974"/>
    </row>
    <row r="37" spans="1:16" ht="11.45" customHeight="1">
      <c r="A37" s="641">
        <v>42217</v>
      </c>
      <c r="B37" s="977">
        <v>6272</v>
      </c>
      <c r="C37" s="704">
        <v>233.05513997966091</v>
      </c>
      <c r="D37" s="978">
        <v>84</v>
      </c>
      <c r="E37" s="704">
        <v>270.84278803579656</v>
      </c>
      <c r="F37" s="978">
        <v>1041</v>
      </c>
      <c r="G37" s="704">
        <v>235.40541950608386</v>
      </c>
      <c r="H37" s="977">
        <v>1948</v>
      </c>
      <c r="I37" s="704">
        <v>231.94485383962734</v>
      </c>
      <c r="J37" s="977">
        <v>971</v>
      </c>
      <c r="K37" s="704">
        <v>227.15065129255046</v>
      </c>
      <c r="L37" s="977">
        <v>2228</v>
      </c>
      <c r="M37" s="647">
        <v>223.68581948206909</v>
      </c>
      <c r="P37" s="974"/>
    </row>
    <row r="38" spans="1:16" ht="11.45" customHeight="1">
      <c r="A38" s="641">
        <v>42224</v>
      </c>
      <c r="B38" s="979">
        <v>6292</v>
      </c>
      <c r="C38" s="727">
        <v>233.22568048133033</v>
      </c>
      <c r="D38" s="980">
        <v>77</v>
      </c>
      <c r="E38" s="727">
        <v>269.7972709767908</v>
      </c>
      <c r="F38" s="980">
        <v>1073</v>
      </c>
      <c r="G38" s="727">
        <v>237.38952607322722</v>
      </c>
      <c r="H38" s="979">
        <v>1813</v>
      </c>
      <c r="I38" s="727">
        <v>233.0335246747305</v>
      </c>
      <c r="J38" s="979">
        <v>929</v>
      </c>
      <c r="K38" s="727">
        <v>226.96833935289149</v>
      </c>
      <c r="L38" s="979">
        <v>2400</v>
      </c>
      <c r="M38" s="728">
        <v>222.68043746416978</v>
      </c>
      <c r="P38" s="974"/>
    </row>
    <row r="39" spans="1:16" ht="11.45" customHeight="1">
      <c r="A39" s="641">
        <v>42231</v>
      </c>
      <c r="B39" s="977">
        <v>5846</v>
      </c>
      <c r="C39" s="704">
        <v>238.24511600599499</v>
      </c>
      <c r="D39" s="978">
        <v>80</v>
      </c>
      <c r="E39" s="704">
        <v>275.4447507347586</v>
      </c>
      <c r="F39" s="978">
        <v>935</v>
      </c>
      <c r="G39" s="704">
        <v>241.93290878909065</v>
      </c>
      <c r="H39" s="977">
        <v>1622</v>
      </c>
      <c r="I39" s="704">
        <v>237.76091020480166</v>
      </c>
      <c r="J39" s="977">
        <v>881</v>
      </c>
      <c r="K39" s="704">
        <v>231.24178090989099</v>
      </c>
      <c r="L39" s="977">
        <v>2328</v>
      </c>
      <c r="M39" s="652">
        <v>226.86247427759292</v>
      </c>
      <c r="P39" s="974"/>
    </row>
    <row r="40" spans="1:16" ht="11.45" customHeight="1">
      <c r="A40" s="641">
        <v>42238</v>
      </c>
      <c r="B40" s="977">
        <v>6369</v>
      </c>
      <c r="C40" s="704">
        <v>240.81941383621671</v>
      </c>
      <c r="D40" s="978">
        <v>83</v>
      </c>
      <c r="E40" s="704">
        <v>276.14158170787846</v>
      </c>
      <c r="F40" s="978">
        <v>1000</v>
      </c>
      <c r="G40" s="704">
        <v>246.410087938662</v>
      </c>
      <c r="H40" s="977">
        <v>1741</v>
      </c>
      <c r="I40" s="704">
        <v>240.97186660272052</v>
      </c>
      <c r="J40" s="977">
        <v>996</v>
      </c>
      <c r="K40" s="704">
        <v>233.33343026311044</v>
      </c>
      <c r="L40" s="977">
        <v>2550</v>
      </c>
      <c r="M40" s="647">
        <v>226.92056740693675</v>
      </c>
      <c r="P40" s="974"/>
    </row>
    <row r="41" spans="1:16" ht="11.45" customHeight="1">
      <c r="A41" s="641">
        <v>42245</v>
      </c>
      <c r="B41" s="977">
        <v>6398</v>
      </c>
      <c r="C41" s="704">
        <v>241.47827117380092</v>
      </c>
      <c r="D41" s="978">
        <v>113</v>
      </c>
      <c r="E41" s="704">
        <v>275.65597853490232</v>
      </c>
      <c r="F41" s="978">
        <v>1046</v>
      </c>
      <c r="G41" s="704">
        <v>247.45510827565798</v>
      </c>
      <c r="H41" s="977">
        <v>1864</v>
      </c>
      <c r="I41" s="704">
        <v>241.13295284889449</v>
      </c>
      <c r="J41" s="977">
        <v>916</v>
      </c>
      <c r="K41" s="704">
        <v>232.21129445949359</v>
      </c>
      <c r="L41" s="977">
        <v>2458</v>
      </c>
      <c r="M41" s="647">
        <v>225.90155438348</v>
      </c>
      <c r="P41" s="974"/>
    </row>
    <row r="42" spans="1:16" ht="11.45" customHeight="1">
      <c r="A42" s="641">
        <v>42252</v>
      </c>
      <c r="B42" s="979">
        <v>7063</v>
      </c>
      <c r="C42" s="727">
        <v>236.73513843869651</v>
      </c>
      <c r="D42" s="980">
        <v>96</v>
      </c>
      <c r="E42" s="727">
        <v>273.83675438576392</v>
      </c>
      <c r="F42" s="980">
        <v>1009</v>
      </c>
      <c r="G42" s="727">
        <v>243.95605462853007</v>
      </c>
      <c r="H42" s="979">
        <v>2346</v>
      </c>
      <c r="I42" s="727">
        <v>238.17809454428414</v>
      </c>
      <c r="J42" s="979">
        <v>939</v>
      </c>
      <c r="K42" s="727">
        <v>228.08722038196331</v>
      </c>
      <c r="L42" s="979">
        <v>2673</v>
      </c>
      <c r="M42" s="728">
        <v>221.23850136123579</v>
      </c>
      <c r="P42" s="974"/>
    </row>
    <row r="43" spans="1:16" ht="11.45" customHeight="1">
      <c r="A43" s="641">
        <v>42259</v>
      </c>
      <c r="B43" s="977">
        <v>6344</v>
      </c>
      <c r="C43" s="704">
        <v>233.94281126098579</v>
      </c>
      <c r="D43" s="978">
        <v>70</v>
      </c>
      <c r="E43" s="704">
        <v>272.50606687531513</v>
      </c>
      <c r="F43" s="978">
        <v>999</v>
      </c>
      <c r="G43" s="704">
        <v>241.6221086061301</v>
      </c>
      <c r="H43" s="977">
        <v>1862</v>
      </c>
      <c r="I43" s="704">
        <v>235.56058551532155</v>
      </c>
      <c r="J43" s="977">
        <v>966</v>
      </c>
      <c r="K43" s="704">
        <v>224.91591245134899</v>
      </c>
      <c r="L43" s="977">
        <v>2446</v>
      </c>
      <c r="M43" s="652">
        <v>220.21648400630241</v>
      </c>
      <c r="P43" s="974"/>
    </row>
    <row r="44" spans="1:16" ht="11.45" customHeight="1">
      <c r="A44" s="641">
        <v>42266</v>
      </c>
      <c r="B44" s="977">
        <v>6778</v>
      </c>
      <c r="C44" s="704">
        <v>231.10755258466145</v>
      </c>
      <c r="D44" s="978">
        <v>124</v>
      </c>
      <c r="E44" s="704">
        <v>267.55274232927871</v>
      </c>
      <c r="F44" s="978">
        <v>1095</v>
      </c>
      <c r="G44" s="704">
        <v>236.33922227365372</v>
      </c>
      <c r="H44" s="977">
        <v>1833</v>
      </c>
      <c r="I44" s="704">
        <v>232.6646485040275</v>
      </c>
      <c r="J44" s="977">
        <v>1007</v>
      </c>
      <c r="K44" s="704">
        <v>222.8871453380751</v>
      </c>
      <c r="L44" s="977">
        <v>2719</v>
      </c>
      <c r="M44" s="647">
        <v>213.7378033468234</v>
      </c>
      <c r="P44" s="974"/>
    </row>
    <row r="45" spans="1:16" ht="11.45" customHeight="1">
      <c r="A45" s="641">
        <v>42273</v>
      </c>
      <c r="B45" s="977">
        <v>6958</v>
      </c>
      <c r="C45" s="704">
        <v>221.49473838124871</v>
      </c>
      <c r="D45" s="978">
        <v>101</v>
      </c>
      <c r="E45" s="704">
        <v>259.32610986668357</v>
      </c>
      <c r="F45" s="978">
        <v>1137</v>
      </c>
      <c r="G45" s="704">
        <v>226.49123312451928</v>
      </c>
      <c r="H45" s="977">
        <v>1959</v>
      </c>
      <c r="I45" s="704">
        <v>221.49497595103625</v>
      </c>
      <c r="J45" s="977">
        <v>1098</v>
      </c>
      <c r="K45" s="704">
        <v>215.82626764086561</v>
      </c>
      <c r="L45" s="977">
        <v>2663</v>
      </c>
      <c r="M45" s="647">
        <v>205.95760883948836</v>
      </c>
      <c r="P45" s="974"/>
    </row>
    <row r="46" spans="1:16" ht="11.45" customHeight="1">
      <c r="A46" s="641">
        <v>42280</v>
      </c>
      <c r="B46" s="979">
        <v>6790</v>
      </c>
      <c r="C46" s="727">
        <v>212.11</v>
      </c>
      <c r="D46" s="980">
        <v>95</v>
      </c>
      <c r="E46" s="727">
        <v>250.86</v>
      </c>
      <c r="F46" s="980">
        <v>1058</v>
      </c>
      <c r="G46" s="727">
        <v>217.22</v>
      </c>
      <c r="H46" s="979">
        <v>2059</v>
      </c>
      <c r="I46" s="727">
        <v>212.56</v>
      </c>
      <c r="J46" s="979">
        <v>1057</v>
      </c>
      <c r="K46" s="727">
        <v>206.77</v>
      </c>
      <c r="L46" s="979">
        <v>2521</v>
      </c>
      <c r="M46" s="728">
        <v>195.99</v>
      </c>
      <c r="P46" s="974"/>
    </row>
    <row r="47" spans="1:16" ht="11.45" customHeight="1">
      <c r="A47" s="641">
        <v>42287</v>
      </c>
      <c r="B47" s="977">
        <v>7581</v>
      </c>
      <c r="C47" s="704">
        <v>206.59882712658867</v>
      </c>
      <c r="D47" s="978">
        <v>98</v>
      </c>
      <c r="E47" s="704">
        <v>240.98859088129589</v>
      </c>
      <c r="F47" s="978">
        <v>1252</v>
      </c>
      <c r="G47" s="704">
        <v>208.88723957214714</v>
      </c>
      <c r="H47" s="977">
        <v>2348</v>
      </c>
      <c r="I47" s="704">
        <v>207.51125113822778</v>
      </c>
      <c r="J47" s="977">
        <v>1384</v>
      </c>
      <c r="K47" s="704">
        <v>198.10316413886977</v>
      </c>
      <c r="L47" s="977">
        <v>2499</v>
      </c>
      <c r="M47" s="652">
        <v>189.46984657639862</v>
      </c>
      <c r="P47" s="974"/>
    </row>
    <row r="48" spans="1:16" ht="11.45" customHeight="1">
      <c r="A48" s="641">
        <v>42294</v>
      </c>
      <c r="B48" s="977">
        <v>6382</v>
      </c>
      <c r="C48" s="704">
        <v>207.67827856334995</v>
      </c>
      <c r="D48" s="978">
        <v>110</v>
      </c>
      <c r="E48" s="704">
        <v>238.44646162791875</v>
      </c>
      <c r="F48" s="978">
        <v>1029</v>
      </c>
      <c r="G48" s="704">
        <v>212.36506680868723</v>
      </c>
      <c r="H48" s="977">
        <v>1733</v>
      </c>
      <c r="I48" s="704">
        <v>207.20384756292779</v>
      </c>
      <c r="J48" s="977">
        <v>1015</v>
      </c>
      <c r="K48" s="704">
        <v>200.57035231071973</v>
      </c>
      <c r="L48" s="977">
        <v>2495</v>
      </c>
      <c r="M48" s="647">
        <v>190.73415310706173</v>
      </c>
      <c r="P48" s="974"/>
    </row>
    <row r="49" spans="1:16" ht="11.45" customHeight="1">
      <c r="A49" s="641">
        <v>42301</v>
      </c>
      <c r="B49" s="977">
        <v>6483</v>
      </c>
      <c r="C49" s="704">
        <v>212.76732147615925</v>
      </c>
      <c r="D49" s="978">
        <v>122</v>
      </c>
      <c r="E49" s="704">
        <v>241.65215121206504</v>
      </c>
      <c r="F49" s="978">
        <v>1093</v>
      </c>
      <c r="G49" s="704">
        <v>216.77827686498688</v>
      </c>
      <c r="H49" s="977">
        <v>1811</v>
      </c>
      <c r="I49" s="704">
        <v>212.99424015500367</v>
      </c>
      <c r="J49" s="977">
        <v>879</v>
      </c>
      <c r="K49" s="704">
        <v>206.3464242698565</v>
      </c>
      <c r="L49" s="977">
        <v>2578</v>
      </c>
      <c r="M49" s="647">
        <v>195.07639065089919</v>
      </c>
      <c r="P49" s="974"/>
    </row>
    <row r="50" spans="1:16" ht="11.45" customHeight="1">
      <c r="A50" s="641">
        <v>42308</v>
      </c>
      <c r="B50" s="979">
        <v>6362</v>
      </c>
      <c r="C50" s="727">
        <v>214.69081990202383</v>
      </c>
      <c r="D50" s="980">
        <v>131</v>
      </c>
      <c r="E50" s="727">
        <v>241.77745860987957</v>
      </c>
      <c r="F50" s="980">
        <v>989</v>
      </c>
      <c r="G50" s="727">
        <v>220.94995701988293</v>
      </c>
      <c r="H50" s="979">
        <v>2042</v>
      </c>
      <c r="I50" s="727">
        <v>215.90947340867979</v>
      </c>
      <c r="J50" s="979">
        <v>888</v>
      </c>
      <c r="K50" s="727">
        <v>208.82742379406244</v>
      </c>
      <c r="L50" s="979">
        <v>2311</v>
      </c>
      <c r="M50" s="728">
        <v>195.00641779287724</v>
      </c>
      <c r="P50" s="974"/>
    </row>
    <row r="51" spans="1:16" ht="11.45" customHeight="1">
      <c r="A51" s="641">
        <v>42315</v>
      </c>
      <c r="B51" s="977">
        <v>5974</v>
      </c>
      <c r="C51" s="704">
        <v>215.07</v>
      </c>
      <c r="D51" s="978">
        <v>116</v>
      </c>
      <c r="E51" s="704">
        <v>237.96</v>
      </c>
      <c r="F51" s="978">
        <v>913</v>
      </c>
      <c r="G51" s="704">
        <v>222.07</v>
      </c>
      <c r="H51" s="977">
        <v>1637</v>
      </c>
      <c r="I51" s="704">
        <v>216.11</v>
      </c>
      <c r="J51" s="977">
        <v>884</v>
      </c>
      <c r="K51" s="704">
        <v>206.95</v>
      </c>
      <c r="L51" s="977">
        <v>2423</v>
      </c>
      <c r="M51" s="652">
        <v>193.96</v>
      </c>
      <c r="P51" s="974"/>
    </row>
    <row r="52" spans="1:16" ht="11.45" customHeight="1">
      <c r="A52" s="641">
        <v>42322</v>
      </c>
      <c r="B52" s="977">
        <v>6608</v>
      </c>
      <c r="C52" s="704">
        <v>212.8261896343339</v>
      </c>
      <c r="D52" s="978">
        <v>140</v>
      </c>
      <c r="E52" s="704">
        <v>232.74499446004549</v>
      </c>
      <c r="F52" s="978">
        <v>961</v>
      </c>
      <c r="G52" s="704">
        <v>218.93984284642144</v>
      </c>
      <c r="H52" s="977">
        <v>1759</v>
      </c>
      <c r="I52" s="704">
        <v>213.78129803202651</v>
      </c>
      <c r="J52" s="977">
        <v>992</v>
      </c>
      <c r="K52" s="704">
        <v>203.35678734782331</v>
      </c>
      <c r="L52" s="977">
        <v>2757</v>
      </c>
      <c r="M52" s="647">
        <v>186.97029897001278</v>
      </c>
      <c r="P52" s="974"/>
    </row>
    <row r="53" spans="1:16" ht="11.45" customHeight="1">
      <c r="A53" s="641">
        <v>42329</v>
      </c>
      <c r="B53" s="977">
        <v>6863</v>
      </c>
      <c r="C53" s="704">
        <v>205.44768727559813</v>
      </c>
      <c r="D53" s="978">
        <v>111</v>
      </c>
      <c r="E53" s="704">
        <v>226.70907890534346</v>
      </c>
      <c r="F53" s="978">
        <v>1087</v>
      </c>
      <c r="G53" s="704">
        <v>213.48155479676853</v>
      </c>
      <c r="H53" s="977">
        <v>2006</v>
      </c>
      <c r="I53" s="704">
        <v>208.85757293287904</v>
      </c>
      <c r="J53" s="977">
        <v>1040</v>
      </c>
      <c r="K53" s="704">
        <v>196.89915963755328</v>
      </c>
      <c r="L53" s="977">
        <v>2619</v>
      </c>
      <c r="M53" s="647">
        <v>182.58467122249542</v>
      </c>
      <c r="P53" s="974"/>
    </row>
    <row r="54" spans="1:16" ht="11.45" customHeight="1">
      <c r="A54" s="641">
        <v>42336</v>
      </c>
      <c r="B54" s="979">
        <v>6808</v>
      </c>
      <c r="C54" s="727">
        <v>205.24619658417092</v>
      </c>
      <c r="D54" s="980">
        <v>109</v>
      </c>
      <c r="E54" s="727">
        <v>225.82742557304221</v>
      </c>
      <c r="F54" s="980">
        <v>980</v>
      </c>
      <c r="G54" s="727">
        <v>212.28989581830461</v>
      </c>
      <c r="H54" s="979">
        <v>1723</v>
      </c>
      <c r="I54" s="727">
        <v>208.17851586628294</v>
      </c>
      <c r="J54" s="979">
        <v>905</v>
      </c>
      <c r="K54" s="727">
        <v>195.59930306311944</v>
      </c>
      <c r="L54" s="979">
        <v>3090</v>
      </c>
      <c r="M54" s="728">
        <v>182.75425202369306</v>
      </c>
      <c r="P54" s="974"/>
    </row>
    <row r="55" spans="1:16" ht="11.45" customHeight="1">
      <c r="A55" s="641">
        <v>42343</v>
      </c>
      <c r="B55" s="977">
        <v>6134</v>
      </c>
      <c r="C55" s="704">
        <v>199.68681825273885</v>
      </c>
      <c r="D55" s="978">
        <v>105</v>
      </c>
      <c r="E55" s="704">
        <v>218.44674000398942</v>
      </c>
      <c r="F55" s="978">
        <v>921</v>
      </c>
      <c r="G55" s="704">
        <v>204.35432155587242</v>
      </c>
      <c r="H55" s="977">
        <v>1656</v>
      </c>
      <c r="I55" s="704">
        <v>202.29704420860693</v>
      </c>
      <c r="J55" s="977">
        <v>849</v>
      </c>
      <c r="K55" s="704">
        <v>191.02681957008028</v>
      </c>
      <c r="L55" s="977">
        <v>2602</v>
      </c>
      <c r="M55" s="652">
        <v>173.2546459293178</v>
      </c>
      <c r="P55" s="974"/>
    </row>
    <row r="56" spans="1:16" ht="11.45" customHeight="1">
      <c r="A56" s="641">
        <v>42350</v>
      </c>
      <c r="B56" s="977">
        <v>6380</v>
      </c>
      <c r="C56" s="704">
        <v>197.69552318503318</v>
      </c>
      <c r="D56" s="978">
        <v>105</v>
      </c>
      <c r="E56" s="704">
        <v>215.24348681497528</v>
      </c>
      <c r="F56" s="978">
        <v>999</v>
      </c>
      <c r="G56" s="704">
        <v>205.82794896099486</v>
      </c>
      <c r="H56" s="977">
        <v>2074</v>
      </c>
      <c r="I56" s="704">
        <v>202.13621643093597</v>
      </c>
      <c r="J56" s="977">
        <v>965</v>
      </c>
      <c r="K56" s="704">
        <v>188.2992308208517</v>
      </c>
      <c r="L56" s="977">
        <v>2237</v>
      </c>
      <c r="M56" s="647">
        <v>171.01985079313303</v>
      </c>
      <c r="P56" s="974"/>
    </row>
    <row r="57" spans="1:16" ht="11.45" customHeight="1">
      <c r="A57" s="641">
        <v>42357</v>
      </c>
      <c r="B57" s="977">
        <v>6290</v>
      </c>
      <c r="C57" s="704">
        <v>193.82988083011455</v>
      </c>
      <c r="D57" s="978">
        <v>137</v>
      </c>
      <c r="E57" s="704">
        <v>213.08062105115701</v>
      </c>
      <c r="F57" s="978">
        <v>947</v>
      </c>
      <c r="G57" s="704">
        <v>202.32853761427106</v>
      </c>
      <c r="H57" s="977">
        <v>1974</v>
      </c>
      <c r="I57" s="704">
        <v>197.67624863367058</v>
      </c>
      <c r="J57" s="977">
        <v>935</v>
      </c>
      <c r="K57" s="704">
        <v>185.673459181955</v>
      </c>
      <c r="L57" s="977">
        <v>2297</v>
      </c>
      <c r="M57" s="647">
        <v>170.09024048827391</v>
      </c>
      <c r="P57" s="918"/>
    </row>
    <row r="58" spans="1:16" ht="11.45" customHeight="1">
      <c r="A58" s="641">
        <v>42364</v>
      </c>
      <c r="B58" s="977">
        <v>5652</v>
      </c>
      <c r="C58" s="704">
        <v>191.71445856141503</v>
      </c>
      <c r="D58" s="978">
        <v>122</v>
      </c>
      <c r="E58" s="704">
        <v>212.44233508065469</v>
      </c>
      <c r="F58" s="978">
        <v>923</v>
      </c>
      <c r="G58" s="704">
        <v>197.24251006750637</v>
      </c>
      <c r="H58" s="977">
        <v>1850</v>
      </c>
      <c r="I58" s="704">
        <v>192.40557505717919</v>
      </c>
      <c r="J58" s="977">
        <v>861</v>
      </c>
      <c r="K58" s="704">
        <v>185.84863839144955</v>
      </c>
      <c r="L58" s="977">
        <v>1895</v>
      </c>
      <c r="M58" s="647">
        <v>168.64727955464906</v>
      </c>
    </row>
    <row r="59" spans="1:16" ht="11.45" customHeight="1">
      <c r="A59" s="641">
        <v>42371</v>
      </c>
      <c r="B59" s="977">
        <v>4596</v>
      </c>
      <c r="C59" s="705">
        <v>197.97486559755737</v>
      </c>
      <c r="D59" s="978">
        <v>78</v>
      </c>
      <c r="E59" s="705">
        <v>216.83367889018288</v>
      </c>
      <c r="F59" s="978">
        <v>732</v>
      </c>
      <c r="G59" s="705">
        <v>205.53194827985837</v>
      </c>
      <c r="H59" s="977">
        <v>1249</v>
      </c>
      <c r="I59" s="705">
        <v>200.00924924715807</v>
      </c>
      <c r="J59" s="977">
        <v>712</v>
      </c>
      <c r="K59" s="705">
        <v>192.59655881294333</v>
      </c>
      <c r="L59" s="977">
        <v>1825</v>
      </c>
      <c r="M59" s="647">
        <v>176.97111814774587</v>
      </c>
    </row>
    <row r="60" spans="1:16" ht="6" customHeight="1">
      <c r="A60" s="656"/>
      <c r="B60" s="730"/>
      <c r="C60" s="730"/>
      <c r="D60" s="656"/>
      <c r="E60" s="730"/>
      <c r="F60" s="656"/>
      <c r="G60" s="730"/>
      <c r="H60" s="656"/>
      <c r="I60" s="730"/>
      <c r="J60" s="656"/>
      <c r="K60" s="730"/>
      <c r="L60" s="657"/>
      <c r="M60" s="657"/>
    </row>
    <row r="61" spans="1:16" ht="11.45" customHeight="1">
      <c r="A61" s="659">
        <v>2015</v>
      </c>
      <c r="B61" s="981">
        <f>SUM(B7:B59)</f>
        <v>338840</v>
      </c>
      <c r="C61" s="982">
        <f>AVERAGE(C7:C59)</f>
        <v>234.54986069658182</v>
      </c>
      <c r="D61" s="981">
        <f>SUM(D7:D59)</f>
        <v>5023</v>
      </c>
      <c r="E61" s="982">
        <f>AVERAGE(E7:E59)</f>
        <v>261.56634913583974</v>
      </c>
      <c r="F61" s="981">
        <f>SUM(F7:F59)</f>
        <v>51371</v>
      </c>
      <c r="G61" s="982">
        <f>AVERAGE(G7:G59)</f>
        <v>240.35020872174144</v>
      </c>
      <c r="H61" s="981">
        <f>SUM(H7:H59)</f>
        <v>98009</v>
      </c>
      <c r="I61" s="982">
        <f>AVERAGE(I7:I59)</f>
        <v>235.46806054359209</v>
      </c>
      <c r="J61" s="981">
        <f>SUM(J7:J59)</f>
        <v>50924</v>
      </c>
      <c r="K61" s="982">
        <f>AVERAGE(K7:K59)</f>
        <v>227.94206458398995</v>
      </c>
      <c r="L61" s="981">
        <f>SUM(L7:L59)</f>
        <v>133510</v>
      </c>
      <c r="M61" s="982">
        <f>AVERAGE(M7:M59)</f>
        <v>216.46425805918031</v>
      </c>
    </row>
    <row r="62" spans="1:16" ht="11.45" customHeight="1">
      <c r="A62" s="659">
        <v>2014</v>
      </c>
      <c r="B62" s="981">
        <v>344587</v>
      </c>
      <c r="C62" s="709">
        <v>236.02029996084036</v>
      </c>
      <c r="D62" s="981">
        <v>4101</v>
      </c>
      <c r="E62" s="709">
        <v>271.67218402515033</v>
      </c>
      <c r="F62" s="981">
        <v>47440</v>
      </c>
      <c r="G62" s="709">
        <v>241.89617604343846</v>
      </c>
      <c r="H62" s="981">
        <v>92913</v>
      </c>
      <c r="I62" s="709">
        <v>236.50686420744893</v>
      </c>
      <c r="J62" s="981">
        <v>61799</v>
      </c>
      <c r="K62" s="709">
        <v>227.97889480473529</v>
      </c>
      <c r="L62" s="981">
        <v>138337</v>
      </c>
      <c r="M62" s="662">
        <v>221.57394042681011</v>
      </c>
    </row>
    <row r="63" spans="1:16" ht="11.45" customHeight="1">
      <c r="A63" s="710" t="s">
        <v>708</v>
      </c>
      <c r="B63" s="734"/>
      <c r="C63" s="734"/>
      <c r="D63" s="734"/>
      <c r="E63" s="734"/>
      <c r="F63" s="734"/>
      <c r="G63" s="734"/>
      <c r="H63" s="734"/>
      <c r="I63" s="734"/>
      <c r="J63" s="734"/>
      <c r="K63" s="734"/>
      <c r="L63" s="735"/>
      <c r="M63" s="735"/>
    </row>
    <row r="64" spans="1:16" ht="3.75" customHeight="1">
      <c r="A64" s="713"/>
      <c r="B64" s="736"/>
      <c r="C64" s="736"/>
      <c r="D64" s="736"/>
      <c r="E64" s="736"/>
      <c r="F64" s="736"/>
      <c r="G64" s="736"/>
      <c r="H64" s="736"/>
      <c r="I64" s="736"/>
      <c r="J64" s="736"/>
      <c r="K64" s="736"/>
      <c r="L64" s="736"/>
      <c r="M64" s="736"/>
    </row>
    <row r="65" spans="1:13" ht="11.45" customHeight="1">
      <c r="A65" s="628"/>
      <c r="B65" s="983"/>
      <c r="C65" s="966"/>
      <c r="D65" s="983"/>
      <c r="E65" s="966"/>
      <c r="F65" s="983"/>
      <c r="G65" s="966"/>
      <c r="H65" s="983"/>
      <c r="I65" s="966"/>
      <c r="J65" s="983"/>
      <c r="K65" s="966"/>
      <c r="L65" s="983"/>
      <c r="M65" s="966"/>
    </row>
    <row r="66" spans="1:13" ht="9.9499999999999993" customHeight="1">
      <c r="A66" s="673"/>
      <c r="B66" s="676"/>
      <c r="C66" s="623"/>
      <c r="D66" s="623"/>
      <c r="E66" s="623"/>
      <c r="F66" s="623"/>
      <c r="G66" s="623"/>
      <c r="H66" s="624"/>
      <c r="I66" s="623"/>
      <c r="J66" s="623"/>
      <c r="K66" s="623"/>
      <c r="L66" s="623"/>
      <c r="M66" s="623"/>
    </row>
    <row r="67" spans="1:13">
      <c r="A67" s="626"/>
      <c r="B67" s="679"/>
      <c r="C67" s="626"/>
      <c r="D67" s="626"/>
      <c r="E67" s="626"/>
      <c r="F67" s="626"/>
      <c r="G67" s="626"/>
      <c r="H67" s="626"/>
      <c r="I67" s="626"/>
      <c r="J67" s="626"/>
      <c r="K67" s="626"/>
      <c r="L67" s="626"/>
      <c r="M67" s="626"/>
    </row>
    <row r="68" spans="1:13" s="627" customFormat="1" ht="11.25"/>
    <row r="69" spans="1:13" s="627" customFormat="1" ht="11.25"/>
    <row r="70" spans="1:13" s="627" customFormat="1" ht="11.25"/>
    <row r="71" spans="1:13" s="627" customFormat="1" ht="11.25"/>
    <row r="72" spans="1:13" s="627" customFormat="1" ht="11.25"/>
    <row r="73" spans="1:13" s="627" customFormat="1" ht="11.25"/>
    <row r="74" spans="1:13" s="627" customFormat="1" ht="11.25"/>
    <row r="75" spans="1:13" s="627" customFormat="1" ht="11.25"/>
    <row r="76" spans="1:13" s="627" customFormat="1" ht="11.25"/>
    <row r="77" spans="1:13" s="627" customFormat="1" ht="11.25"/>
    <row r="78" spans="1:13" s="627" customFormat="1" ht="11.25"/>
    <row r="79" spans="1:13" s="627" customFormat="1" ht="11.25"/>
    <row r="80" spans="1:13" s="627" customFormat="1" ht="11.25"/>
    <row r="81" s="627" customFormat="1" ht="11.25"/>
    <row r="82" s="627" customFormat="1" ht="11.25"/>
    <row r="83" s="627" customFormat="1" ht="11.25"/>
    <row r="84" s="627" customFormat="1" ht="11.25"/>
    <row r="85" s="627" customFormat="1" ht="11.25"/>
    <row r="86" s="627" customFormat="1" ht="11.25"/>
    <row r="87" s="627" customFormat="1" ht="11.25"/>
    <row r="88" s="627" customFormat="1" ht="11.25"/>
  </sheetData>
  <mergeCells count="1">
    <mergeCell ref="L4:M4"/>
  </mergeCells>
  <pageMargins left="0.7" right="0.7" top="0.5" bottom="0.5" header="0.3" footer="0.3"/>
  <pageSetup scale="96" orientation="portrait" r:id="rId1"/>
  <rowBreaks count="1" manualBreakCount="1">
    <brk id="65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S98"/>
  <sheetViews>
    <sheetView zoomScaleNormal="100" workbookViewId="0">
      <selection activeCell="M62" sqref="M62"/>
    </sheetView>
  </sheetViews>
  <sheetFormatPr defaultColWidth="11.7109375" defaultRowHeight="15"/>
  <cols>
    <col min="1" max="1" width="6.28515625" style="1733" customWidth="1"/>
    <col min="2" max="2" width="8.140625" style="1733" customWidth="1"/>
    <col min="3" max="5" width="6" style="1733" customWidth="1"/>
    <col min="6" max="6" width="8" style="1733" customWidth="1"/>
    <col min="7" max="7" width="7.140625" style="1733" customWidth="1"/>
    <col min="8" max="8" width="6" style="1733" customWidth="1"/>
    <col min="9" max="9" width="8" style="1733" customWidth="1"/>
    <col min="10" max="10" width="7.85546875" style="1733" customWidth="1"/>
    <col min="11" max="11" width="6" style="1733" customWidth="1"/>
    <col min="12" max="12" width="8" style="1733" customWidth="1"/>
    <col min="13" max="13" width="5.7109375" style="1733" customWidth="1"/>
    <col min="14" max="15" width="5.85546875" style="1733" customWidth="1"/>
    <col min="16" max="253" width="11.7109375" style="1733" customWidth="1"/>
    <col min="254" max="256" width="11.7109375" style="1676"/>
    <col min="257" max="257" width="6.28515625" style="1676" customWidth="1"/>
    <col min="258" max="258" width="8.140625" style="1676" customWidth="1"/>
    <col min="259" max="261" width="6" style="1676" customWidth="1"/>
    <col min="262" max="262" width="8" style="1676" customWidth="1"/>
    <col min="263" max="263" width="7.140625" style="1676" customWidth="1"/>
    <col min="264" max="264" width="6" style="1676" customWidth="1"/>
    <col min="265" max="265" width="8" style="1676" customWidth="1"/>
    <col min="266" max="266" width="7.85546875" style="1676" customWidth="1"/>
    <col min="267" max="267" width="6" style="1676" customWidth="1"/>
    <col min="268" max="268" width="8" style="1676" customWidth="1"/>
    <col min="269" max="269" width="5.7109375" style="1676" customWidth="1"/>
    <col min="270" max="271" width="5.85546875" style="1676" customWidth="1"/>
    <col min="272" max="509" width="11.7109375" style="1676" customWidth="1"/>
    <col min="510" max="512" width="11.7109375" style="1676"/>
    <col min="513" max="513" width="6.28515625" style="1676" customWidth="1"/>
    <col min="514" max="514" width="8.140625" style="1676" customWidth="1"/>
    <col min="515" max="517" width="6" style="1676" customWidth="1"/>
    <col min="518" max="518" width="8" style="1676" customWidth="1"/>
    <col min="519" max="519" width="7.140625" style="1676" customWidth="1"/>
    <col min="520" max="520" width="6" style="1676" customWidth="1"/>
    <col min="521" max="521" width="8" style="1676" customWidth="1"/>
    <col min="522" max="522" width="7.85546875" style="1676" customWidth="1"/>
    <col min="523" max="523" width="6" style="1676" customWidth="1"/>
    <col min="524" max="524" width="8" style="1676" customWidth="1"/>
    <col min="525" max="525" width="5.7109375" style="1676" customWidth="1"/>
    <col min="526" max="527" width="5.85546875" style="1676" customWidth="1"/>
    <col min="528" max="765" width="11.7109375" style="1676" customWidth="1"/>
    <col min="766" max="768" width="11.7109375" style="1676"/>
    <col min="769" max="769" width="6.28515625" style="1676" customWidth="1"/>
    <col min="770" max="770" width="8.140625" style="1676" customWidth="1"/>
    <col min="771" max="773" width="6" style="1676" customWidth="1"/>
    <col min="774" max="774" width="8" style="1676" customWidth="1"/>
    <col min="775" max="775" width="7.140625" style="1676" customWidth="1"/>
    <col min="776" max="776" width="6" style="1676" customWidth="1"/>
    <col min="777" max="777" width="8" style="1676" customWidth="1"/>
    <col min="778" max="778" width="7.85546875" style="1676" customWidth="1"/>
    <col min="779" max="779" width="6" style="1676" customWidth="1"/>
    <col min="780" max="780" width="8" style="1676" customWidth="1"/>
    <col min="781" max="781" width="5.7109375" style="1676" customWidth="1"/>
    <col min="782" max="783" width="5.85546875" style="1676" customWidth="1"/>
    <col min="784" max="1021" width="11.7109375" style="1676" customWidth="1"/>
    <col min="1022" max="1024" width="11.7109375" style="1676"/>
    <col min="1025" max="1025" width="6.28515625" style="1676" customWidth="1"/>
    <col min="1026" max="1026" width="8.140625" style="1676" customWidth="1"/>
    <col min="1027" max="1029" width="6" style="1676" customWidth="1"/>
    <col min="1030" max="1030" width="8" style="1676" customWidth="1"/>
    <col min="1031" max="1031" width="7.140625" style="1676" customWidth="1"/>
    <col min="1032" max="1032" width="6" style="1676" customWidth="1"/>
    <col min="1033" max="1033" width="8" style="1676" customWidth="1"/>
    <col min="1034" max="1034" width="7.85546875" style="1676" customWidth="1"/>
    <col min="1035" max="1035" width="6" style="1676" customWidth="1"/>
    <col min="1036" max="1036" width="8" style="1676" customWidth="1"/>
    <col min="1037" max="1037" width="5.7109375" style="1676" customWidth="1"/>
    <col min="1038" max="1039" width="5.85546875" style="1676" customWidth="1"/>
    <col min="1040" max="1277" width="11.7109375" style="1676" customWidth="1"/>
    <col min="1278" max="1280" width="11.7109375" style="1676"/>
    <col min="1281" max="1281" width="6.28515625" style="1676" customWidth="1"/>
    <col min="1282" max="1282" width="8.140625" style="1676" customWidth="1"/>
    <col min="1283" max="1285" width="6" style="1676" customWidth="1"/>
    <col min="1286" max="1286" width="8" style="1676" customWidth="1"/>
    <col min="1287" max="1287" width="7.140625" style="1676" customWidth="1"/>
    <col min="1288" max="1288" width="6" style="1676" customWidth="1"/>
    <col min="1289" max="1289" width="8" style="1676" customWidth="1"/>
    <col min="1290" max="1290" width="7.85546875" style="1676" customWidth="1"/>
    <col min="1291" max="1291" width="6" style="1676" customWidth="1"/>
    <col min="1292" max="1292" width="8" style="1676" customWidth="1"/>
    <col min="1293" max="1293" width="5.7109375" style="1676" customWidth="1"/>
    <col min="1294" max="1295" width="5.85546875" style="1676" customWidth="1"/>
    <col min="1296" max="1533" width="11.7109375" style="1676" customWidth="1"/>
    <col min="1534" max="1536" width="11.7109375" style="1676"/>
    <col min="1537" max="1537" width="6.28515625" style="1676" customWidth="1"/>
    <col min="1538" max="1538" width="8.140625" style="1676" customWidth="1"/>
    <col min="1539" max="1541" width="6" style="1676" customWidth="1"/>
    <col min="1542" max="1542" width="8" style="1676" customWidth="1"/>
    <col min="1543" max="1543" width="7.140625" style="1676" customWidth="1"/>
    <col min="1544" max="1544" width="6" style="1676" customWidth="1"/>
    <col min="1545" max="1545" width="8" style="1676" customWidth="1"/>
    <col min="1546" max="1546" width="7.85546875" style="1676" customWidth="1"/>
    <col min="1547" max="1547" width="6" style="1676" customWidth="1"/>
    <col min="1548" max="1548" width="8" style="1676" customWidth="1"/>
    <col min="1549" max="1549" width="5.7109375" style="1676" customWidth="1"/>
    <col min="1550" max="1551" width="5.85546875" style="1676" customWidth="1"/>
    <col min="1552" max="1789" width="11.7109375" style="1676" customWidth="1"/>
    <col min="1790" max="1792" width="11.7109375" style="1676"/>
    <col min="1793" max="1793" width="6.28515625" style="1676" customWidth="1"/>
    <col min="1794" max="1794" width="8.140625" style="1676" customWidth="1"/>
    <col min="1795" max="1797" width="6" style="1676" customWidth="1"/>
    <col min="1798" max="1798" width="8" style="1676" customWidth="1"/>
    <col min="1799" max="1799" width="7.140625" style="1676" customWidth="1"/>
    <col min="1800" max="1800" width="6" style="1676" customWidth="1"/>
    <col min="1801" max="1801" width="8" style="1676" customWidth="1"/>
    <col min="1802" max="1802" width="7.85546875" style="1676" customWidth="1"/>
    <col min="1803" max="1803" width="6" style="1676" customWidth="1"/>
    <col min="1804" max="1804" width="8" style="1676" customWidth="1"/>
    <col min="1805" max="1805" width="5.7109375" style="1676" customWidth="1"/>
    <col min="1806" max="1807" width="5.85546875" style="1676" customWidth="1"/>
    <col min="1808" max="2045" width="11.7109375" style="1676" customWidth="1"/>
    <col min="2046" max="2048" width="11.7109375" style="1676"/>
    <col min="2049" max="2049" width="6.28515625" style="1676" customWidth="1"/>
    <col min="2050" max="2050" width="8.140625" style="1676" customWidth="1"/>
    <col min="2051" max="2053" width="6" style="1676" customWidth="1"/>
    <col min="2054" max="2054" width="8" style="1676" customWidth="1"/>
    <col min="2055" max="2055" width="7.140625" style="1676" customWidth="1"/>
    <col min="2056" max="2056" width="6" style="1676" customWidth="1"/>
    <col min="2057" max="2057" width="8" style="1676" customWidth="1"/>
    <col min="2058" max="2058" width="7.85546875" style="1676" customWidth="1"/>
    <col min="2059" max="2059" width="6" style="1676" customWidth="1"/>
    <col min="2060" max="2060" width="8" style="1676" customWidth="1"/>
    <col min="2061" max="2061" width="5.7109375" style="1676" customWidth="1"/>
    <col min="2062" max="2063" width="5.85546875" style="1676" customWidth="1"/>
    <col min="2064" max="2301" width="11.7109375" style="1676" customWidth="1"/>
    <col min="2302" max="2304" width="11.7109375" style="1676"/>
    <col min="2305" max="2305" width="6.28515625" style="1676" customWidth="1"/>
    <col min="2306" max="2306" width="8.140625" style="1676" customWidth="1"/>
    <col min="2307" max="2309" width="6" style="1676" customWidth="1"/>
    <col min="2310" max="2310" width="8" style="1676" customWidth="1"/>
    <col min="2311" max="2311" width="7.140625" style="1676" customWidth="1"/>
    <col min="2312" max="2312" width="6" style="1676" customWidth="1"/>
    <col min="2313" max="2313" width="8" style="1676" customWidth="1"/>
    <col min="2314" max="2314" width="7.85546875" style="1676" customWidth="1"/>
    <col min="2315" max="2315" width="6" style="1676" customWidth="1"/>
    <col min="2316" max="2316" width="8" style="1676" customWidth="1"/>
    <col min="2317" max="2317" width="5.7109375" style="1676" customWidth="1"/>
    <col min="2318" max="2319" width="5.85546875" style="1676" customWidth="1"/>
    <col min="2320" max="2557" width="11.7109375" style="1676" customWidth="1"/>
    <col min="2558" max="2560" width="11.7109375" style="1676"/>
    <col min="2561" max="2561" width="6.28515625" style="1676" customWidth="1"/>
    <col min="2562" max="2562" width="8.140625" style="1676" customWidth="1"/>
    <col min="2563" max="2565" width="6" style="1676" customWidth="1"/>
    <col min="2566" max="2566" width="8" style="1676" customWidth="1"/>
    <col min="2567" max="2567" width="7.140625" style="1676" customWidth="1"/>
    <col min="2568" max="2568" width="6" style="1676" customWidth="1"/>
    <col min="2569" max="2569" width="8" style="1676" customWidth="1"/>
    <col min="2570" max="2570" width="7.85546875" style="1676" customWidth="1"/>
    <col min="2571" max="2571" width="6" style="1676" customWidth="1"/>
    <col min="2572" max="2572" width="8" style="1676" customWidth="1"/>
    <col min="2573" max="2573" width="5.7109375" style="1676" customWidth="1"/>
    <col min="2574" max="2575" width="5.85546875" style="1676" customWidth="1"/>
    <col min="2576" max="2813" width="11.7109375" style="1676" customWidth="1"/>
    <col min="2814" max="2816" width="11.7109375" style="1676"/>
    <col min="2817" max="2817" width="6.28515625" style="1676" customWidth="1"/>
    <col min="2818" max="2818" width="8.140625" style="1676" customWidth="1"/>
    <col min="2819" max="2821" width="6" style="1676" customWidth="1"/>
    <col min="2822" max="2822" width="8" style="1676" customWidth="1"/>
    <col min="2823" max="2823" width="7.140625" style="1676" customWidth="1"/>
    <col min="2824" max="2824" width="6" style="1676" customWidth="1"/>
    <col min="2825" max="2825" width="8" style="1676" customWidth="1"/>
    <col min="2826" max="2826" width="7.85546875" style="1676" customWidth="1"/>
    <col min="2827" max="2827" width="6" style="1676" customWidth="1"/>
    <col min="2828" max="2828" width="8" style="1676" customWidth="1"/>
    <col min="2829" max="2829" width="5.7109375" style="1676" customWidth="1"/>
    <col min="2830" max="2831" width="5.85546875" style="1676" customWidth="1"/>
    <col min="2832" max="3069" width="11.7109375" style="1676" customWidth="1"/>
    <col min="3070" max="3072" width="11.7109375" style="1676"/>
    <col min="3073" max="3073" width="6.28515625" style="1676" customWidth="1"/>
    <col min="3074" max="3074" width="8.140625" style="1676" customWidth="1"/>
    <col min="3075" max="3077" width="6" style="1676" customWidth="1"/>
    <col min="3078" max="3078" width="8" style="1676" customWidth="1"/>
    <col min="3079" max="3079" width="7.140625" style="1676" customWidth="1"/>
    <col min="3080" max="3080" width="6" style="1676" customWidth="1"/>
    <col min="3081" max="3081" width="8" style="1676" customWidth="1"/>
    <col min="3082" max="3082" width="7.85546875" style="1676" customWidth="1"/>
    <col min="3083" max="3083" width="6" style="1676" customWidth="1"/>
    <col min="3084" max="3084" width="8" style="1676" customWidth="1"/>
    <col min="3085" max="3085" width="5.7109375" style="1676" customWidth="1"/>
    <col min="3086" max="3087" width="5.85546875" style="1676" customWidth="1"/>
    <col min="3088" max="3325" width="11.7109375" style="1676" customWidth="1"/>
    <col min="3326" max="3328" width="11.7109375" style="1676"/>
    <col min="3329" max="3329" width="6.28515625" style="1676" customWidth="1"/>
    <col min="3330" max="3330" width="8.140625" style="1676" customWidth="1"/>
    <col min="3331" max="3333" width="6" style="1676" customWidth="1"/>
    <col min="3334" max="3334" width="8" style="1676" customWidth="1"/>
    <col min="3335" max="3335" width="7.140625" style="1676" customWidth="1"/>
    <col min="3336" max="3336" width="6" style="1676" customWidth="1"/>
    <col min="3337" max="3337" width="8" style="1676" customWidth="1"/>
    <col min="3338" max="3338" width="7.85546875" style="1676" customWidth="1"/>
    <col min="3339" max="3339" width="6" style="1676" customWidth="1"/>
    <col min="3340" max="3340" width="8" style="1676" customWidth="1"/>
    <col min="3341" max="3341" width="5.7109375" style="1676" customWidth="1"/>
    <col min="3342" max="3343" width="5.85546875" style="1676" customWidth="1"/>
    <col min="3344" max="3581" width="11.7109375" style="1676" customWidth="1"/>
    <col min="3582" max="3584" width="11.7109375" style="1676"/>
    <col min="3585" max="3585" width="6.28515625" style="1676" customWidth="1"/>
    <col min="3586" max="3586" width="8.140625" style="1676" customWidth="1"/>
    <col min="3587" max="3589" width="6" style="1676" customWidth="1"/>
    <col min="3590" max="3590" width="8" style="1676" customWidth="1"/>
    <col min="3591" max="3591" width="7.140625" style="1676" customWidth="1"/>
    <col min="3592" max="3592" width="6" style="1676" customWidth="1"/>
    <col min="3593" max="3593" width="8" style="1676" customWidth="1"/>
    <col min="3594" max="3594" width="7.85546875" style="1676" customWidth="1"/>
    <col min="3595" max="3595" width="6" style="1676" customWidth="1"/>
    <col min="3596" max="3596" width="8" style="1676" customWidth="1"/>
    <col min="3597" max="3597" width="5.7109375" style="1676" customWidth="1"/>
    <col min="3598" max="3599" width="5.85546875" style="1676" customWidth="1"/>
    <col min="3600" max="3837" width="11.7109375" style="1676" customWidth="1"/>
    <col min="3838" max="3840" width="11.7109375" style="1676"/>
    <col min="3841" max="3841" width="6.28515625" style="1676" customWidth="1"/>
    <col min="3842" max="3842" width="8.140625" style="1676" customWidth="1"/>
    <col min="3843" max="3845" width="6" style="1676" customWidth="1"/>
    <col min="3846" max="3846" width="8" style="1676" customWidth="1"/>
    <col min="3847" max="3847" width="7.140625" style="1676" customWidth="1"/>
    <col min="3848" max="3848" width="6" style="1676" customWidth="1"/>
    <col min="3849" max="3849" width="8" style="1676" customWidth="1"/>
    <col min="3850" max="3850" width="7.85546875" style="1676" customWidth="1"/>
    <col min="3851" max="3851" width="6" style="1676" customWidth="1"/>
    <col min="3852" max="3852" width="8" style="1676" customWidth="1"/>
    <col min="3853" max="3853" width="5.7109375" style="1676" customWidth="1"/>
    <col min="3854" max="3855" width="5.85546875" style="1676" customWidth="1"/>
    <col min="3856" max="4093" width="11.7109375" style="1676" customWidth="1"/>
    <col min="4094" max="4096" width="11.7109375" style="1676"/>
    <col min="4097" max="4097" width="6.28515625" style="1676" customWidth="1"/>
    <col min="4098" max="4098" width="8.140625" style="1676" customWidth="1"/>
    <col min="4099" max="4101" width="6" style="1676" customWidth="1"/>
    <col min="4102" max="4102" width="8" style="1676" customWidth="1"/>
    <col min="4103" max="4103" width="7.140625" style="1676" customWidth="1"/>
    <col min="4104" max="4104" width="6" style="1676" customWidth="1"/>
    <col min="4105" max="4105" width="8" style="1676" customWidth="1"/>
    <col min="4106" max="4106" width="7.85546875" style="1676" customWidth="1"/>
    <col min="4107" max="4107" width="6" style="1676" customWidth="1"/>
    <col min="4108" max="4108" width="8" style="1676" customWidth="1"/>
    <col min="4109" max="4109" width="5.7109375" style="1676" customWidth="1"/>
    <col min="4110" max="4111" width="5.85546875" style="1676" customWidth="1"/>
    <col min="4112" max="4349" width="11.7109375" style="1676" customWidth="1"/>
    <col min="4350" max="4352" width="11.7109375" style="1676"/>
    <col min="4353" max="4353" width="6.28515625" style="1676" customWidth="1"/>
    <col min="4354" max="4354" width="8.140625" style="1676" customWidth="1"/>
    <col min="4355" max="4357" width="6" style="1676" customWidth="1"/>
    <col min="4358" max="4358" width="8" style="1676" customWidth="1"/>
    <col min="4359" max="4359" width="7.140625" style="1676" customWidth="1"/>
    <col min="4360" max="4360" width="6" style="1676" customWidth="1"/>
    <col min="4361" max="4361" width="8" style="1676" customWidth="1"/>
    <col min="4362" max="4362" width="7.85546875" style="1676" customWidth="1"/>
    <col min="4363" max="4363" width="6" style="1676" customWidth="1"/>
    <col min="4364" max="4364" width="8" style="1676" customWidth="1"/>
    <col min="4365" max="4365" width="5.7109375" style="1676" customWidth="1"/>
    <col min="4366" max="4367" width="5.85546875" style="1676" customWidth="1"/>
    <col min="4368" max="4605" width="11.7109375" style="1676" customWidth="1"/>
    <col min="4606" max="4608" width="11.7109375" style="1676"/>
    <col min="4609" max="4609" width="6.28515625" style="1676" customWidth="1"/>
    <col min="4610" max="4610" width="8.140625" style="1676" customWidth="1"/>
    <col min="4611" max="4613" width="6" style="1676" customWidth="1"/>
    <col min="4614" max="4614" width="8" style="1676" customWidth="1"/>
    <col min="4615" max="4615" width="7.140625" style="1676" customWidth="1"/>
    <col min="4616" max="4616" width="6" style="1676" customWidth="1"/>
    <col min="4617" max="4617" width="8" style="1676" customWidth="1"/>
    <col min="4618" max="4618" width="7.85546875" style="1676" customWidth="1"/>
    <col min="4619" max="4619" width="6" style="1676" customWidth="1"/>
    <col min="4620" max="4620" width="8" style="1676" customWidth="1"/>
    <col min="4621" max="4621" width="5.7109375" style="1676" customWidth="1"/>
    <col min="4622" max="4623" width="5.85546875" style="1676" customWidth="1"/>
    <col min="4624" max="4861" width="11.7109375" style="1676" customWidth="1"/>
    <col min="4862" max="4864" width="11.7109375" style="1676"/>
    <col min="4865" max="4865" width="6.28515625" style="1676" customWidth="1"/>
    <col min="4866" max="4866" width="8.140625" style="1676" customWidth="1"/>
    <col min="4867" max="4869" width="6" style="1676" customWidth="1"/>
    <col min="4870" max="4870" width="8" style="1676" customWidth="1"/>
    <col min="4871" max="4871" width="7.140625" style="1676" customWidth="1"/>
    <col min="4872" max="4872" width="6" style="1676" customWidth="1"/>
    <col min="4873" max="4873" width="8" style="1676" customWidth="1"/>
    <col min="4874" max="4874" width="7.85546875" style="1676" customWidth="1"/>
    <col min="4875" max="4875" width="6" style="1676" customWidth="1"/>
    <col min="4876" max="4876" width="8" style="1676" customWidth="1"/>
    <col min="4877" max="4877" width="5.7109375" style="1676" customWidth="1"/>
    <col min="4878" max="4879" width="5.85546875" style="1676" customWidth="1"/>
    <col min="4880" max="5117" width="11.7109375" style="1676" customWidth="1"/>
    <col min="5118" max="5120" width="11.7109375" style="1676"/>
    <col min="5121" max="5121" width="6.28515625" style="1676" customWidth="1"/>
    <col min="5122" max="5122" width="8.140625" style="1676" customWidth="1"/>
    <col min="5123" max="5125" width="6" style="1676" customWidth="1"/>
    <col min="5126" max="5126" width="8" style="1676" customWidth="1"/>
    <col min="5127" max="5127" width="7.140625" style="1676" customWidth="1"/>
    <col min="5128" max="5128" width="6" style="1676" customWidth="1"/>
    <col min="5129" max="5129" width="8" style="1676" customWidth="1"/>
    <col min="5130" max="5130" width="7.85546875" style="1676" customWidth="1"/>
    <col min="5131" max="5131" width="6" style="1676" customWidth="1"/>
    <col min="5132" max="5132" width="8" style="1676" customWidth="1"/>
    <col min="5133" max="5133" width="5.7109375" style="1676" customWidth="1"/>
    <col min="5134" max="5135" width="5.85546875" style="1676" customWidth="1"/>
    <col min="5136" max="5373" width="11.7109375" style="1676" customWidth="1"/>
    <col min="5374" max="5376" width="11.7109375" style="1676"/>
    <col min="5377" max="5377" width="6.28515625" style="1676" customWidth="1"/>
    <col min="5378" max="5378" width="8.140625" style="1676" customWidth="1"/>
    <col min="5379" max="5381" width="6" style="1676" customWidth="1"/>
    <col min="5382" max="5382" width="8" style="1676" customWidth="1"/>
    <col min="5383" max="5383" width="7.140625" style="1676" customWidth="1"/>
    <col min="5384" max="5384" width="6" style="1676" customWidth="1"/>
    <col min="5385" max="5385" width="8" style="1676" customWidth="1"/>
    <col min="5386" max="5386" width="7.85546875" style="1676" customWidth="1"/>
    <col min="5387" max="5387" width="6" style="1676" customWidth="1"/>
    <col min="5388" max="5388" width="8" style="1676" customWidth="1"/>
    <col min="5389" max="5389" width="5.7109375" style="1676" customWidth="1"/>
    <col min="5390" max="5391" width="5.85546875" style="1676" customWidth="1"/>
    <col min="5392" max="5629" width="11.7109375" style="1676" customWidth="1"/>
    <col min="5630" max="5632" width="11.7109375" style="1676"/>
    <col min="5633" max="5633" width="6.28515625" style="1676" customWidth="1"/>
    <col min="5634" max="5634" width="8.140625" style="1676" customWidth="1"/>
    <col min="5635" max="5637" width="6" style="1676" customWidth="1"/>
    <col min="5638" max="5638" width="8" style="1676" customWidth="1"/>
    <col min="5639" max="5639" width="7.140625" style="1676" customWidth="1"/>
    <col min="5640" max="5640" width="6" style="1676" customWidth="1"/>
    <col min="5641" max="5641" width="8" style="1676" customWidth="1"/>
    <col min="5642" max="5642" width="7.85546875" style="1676" customWidth="1"/>
    <col min="5643" max="5643" width="6" style="1676" customWidth="1"/>
    <col min="5644" max="5644" width="8" style="1676" customWidth="1"/>
    <col min="5645" max="5645" width="5.7109375" style="1676" customWidth="1"/>
    <col min="5646" max="5647" width="5.85546875" style="1676" customWidth="1"/>
    <col min="5648" max="5885" width="11.7109375" style="1676" customWidth="1"/>
    <col min="5886" max="5888" width="11.7109375" style="1676"/>
    <col min="5889" max="5889" width="6.28515625" style="1676" customWidth="1"/>
    <col min="5890" max="5890" width="8.140625" style="1676" customWidth="1"/>
    <col min="5891" max="5893" width="6" style="1676" customWidth="1"/>
    <col min="5894" max="5894" width="8" style="1676" customWidth="1"/>
    <col min="5895" max="5895" width="7.140625" style="1676" customWidth="1"/>
    <col min="5896" max="5896" width="6" style="1676" customWidth="1"/>
    <col min="5897" max="5897" width="8" style="1676" customWidth="1"/>
    <col min="5898" max="5898" width="7.85546875" style="1676" customWidth="1"/>
    <col min="5899" max="5899" width="6" style="1676" customWidth="1"/>
    <col min="5900" max="5900" width="8" style="1676" customWidth="1"/>
    <col min="5901" max="5901" width="5.7109375" style="1676" customWidth="1"/>
    <col min="5902" max="5903" width="5.85546875" style="1676" customWidth="1"/>
    <col min="5904" max="6141" width="11.7109375" style="1676" customWidth="1"/>
    <col min="6142" max="6144" width="11.7109375" style="1676"/>
    <col min="6145" max="6145" width="6.28515625" style="1676" customWidth="1"/>
    <col min="6146" max="6146" width="8.140625" style="1676" customWidth="1"/>
    <col min="6147" max="6149" width="6" style="1676" customWidth="1"/>
    <col min="6150" max="6150" width="8" style="1676" customWidth="1"/>
    <col min="6151" max="6151" width="7.140625" style="1676" customWidth="1"/>
    <col min="6152" max="6152" width="6" style="1676" customWidth="1"/>
    <col min="6153" max="6153" width="8" style="1676" customWidth="1"/>
    <col min="6154" max="6154" width="7.85546875" style="1676" customWidth="1"/>
    <col min="6155" max="6155" width="6" style="1676" customWidth="1"/>
    <col min="6156" max="6156" width="8" style="1676" customWidth="1"/>
    <col min="6157" max="6157" width="5.7109375" style="1676" customWidth="1"/>
    <col min="6158" max="6159" width="5.85546875" style="1676" customWidth="1"/>
    <col min="6160" max="6397" width="11.7109375" style="1676" customWidth="1"/>
    <col min="6398" max="6400" width="11.7109375" style="1676"/>
    <col min="6401" max="6401" width="6.28515625" style="1676" customWidth="1"/>
    <col min="6402" max="6402" width="8.140625" style="1676" customWidth="1"/>
    <col min="6403" max="6405" width="6" style="1676" customWidth="1"/>
    <col min="6406" max="6406" width="8" style="1676" customWidth="1"/>
    <col min="6407" max="6407" width="7.140625" style="1676" customWidth="1"/>
    <col min="6408" max="6408" width="6" style="1676" customWidth="1"/>
    <col min="6409" max="6409" width="8" style="1676" customWidth="1"/>
    <col min="6410" max="6410" width="7.85546875" style="1676" customWidth="1"/>
    <col min="6411" max="6411" width="6" style="1676" customWidth="1"/>
    <col min="6412" max="6412" width="8" style="1676" customWidth="1"/>
    <col min="6413" max="6413" width="5.7109375" style="1676" customWidth="1"/>
    <col min="6414" max="6415" width="5.85546875" style="1676" customWidth="1"/>
    <col min="6416" max="6653" width="11.7109375" style="1676" customWidth="1"/>
    <col min="6654" max="6656" width="11.7109375" style="1676"/>
    <col min="6657" max="6657" width="6.28515625" style="1676" customWidth="1"/>
    <col min="6658" max="6658" width="8.140625" style="1676" customWidth="1"/>
    <col min="6659" max="6661" width="6" style="1676" customWidth="1"/>
    <col min="6662" max="6662" width="8" style="1676" customWidth="1"/>
    <col min="6663" max="6663" width="7.140625" style="1676" customWidth="1"/>
    <col min="6664" max="6664" width="6" style="1676" customWidth="1"/>
    <col min="6665" max="6665" width="8" style="1676" customWidth="1"/>
    <col min="6666" max="6666" width="7.85546875" style="1676" customWidth="1"/>
    <col min="6667" max="6667" width="6" style="1676" customWidth="1"/>
    <col min="6668" max="6668" width="8" style="1676" customWidth="1"/>
    <col min="6669" max="6669" width="5.7109375" style="1676" customWidth="1"/>
    <col min="6670" max="6671" width="5.85546875" style="1676" customWidth="1"/>
    <col min="6672" max="6909" width="11.7109375" style="1676" customWidth="1"/>
    <col min="6910" max="6912" width="11.7109375" style="1676"/>
    <col min="6913" max="6913" width="6.28515625" style="1676" customWidth="1"/>
    <col min="6914" max="6914" width="8.140625" style="1676" customWidth="1"/>
    <col min="6915" max="6917" width="6" style="1676" customWidth="1"/>
    <col min="6918" max="6918" width="8" style="1676" customWidth="1"/>
    <col min="6919" max="6919" width="7.140625" style="1676" customWidth="1"/>
    <col min="6920" max="6920" width="6" style="1676" customWidth="1"/>
    <col min="6921" max="6921" width="8" style="1676" customWidth="1"/>
    <col min="6922" max="6922" width="7.85546875" style="1676" customWidth="1"/>
    <col min="6923" max="6923" width="6" style="1676" customWidth="1"/>
    <col min="6924" max="6924" width="8" style="1676" customWidth="1"/>
    <col min="6925" max="6925" width="5.7109375" style="1676" customWidth="1"/>
    <col min="6926" max="6927" width="5.85546875" style="1676" customWidth="1"/>
    <col min="6928" max="7165" width="11.7109375" style="1676" customWidth="1"/>
    <col min="7166" max="7168" width="11.7109375" style="1676"/>
    <col min="7169" max="7169" width="6.28515625" style="1676" customWidth="1"/>
    <col min="7170" max="7170" width="8.140625" style="1676" customWidth="1"/>
    <col min="7171" max="7173" width="6" style="1676" customWidth="1"/>
    <col min="7174" max="7174" width="8" style="1676" customWidth="1"/>
    <col min="7175" max="7175" width="7.140625" style="1676" customWidth="1"/>
    <col min="7176" max="7176" width="6" style="1676" customWidth="1"/>
    <col min="7177" max="7177" width="8" style="1676" customWidth="1"/>
    <col min="7178" max="7178" width="7.85546875" style="1676" customWidth="1"/>
    <col min="7179" max="7179" width="6" style="1676" customWidth="1"/>
    <col min="7180" max="7180" width="8" style="1676" customWidth="1"/>
    <col min="7181" max="7181" width="5.7109375" style="1676" customWidth="1"/>
    <col min="7182" max="7183" width="5.85546875" style="1676" customWidth="1"/>
    <col min="7184" max="7421" width="11.7109375" style="1676" customWidth="1"/>
    <col min="7422" max="7424" width="11.7109375" style="1676"/>
    <col min="7425" max="7425" width="6.28515625" style="1676" customWidth="1"/>
    <col min="7426" max="7426" width="8.140625" style="1676" customWidth="1"/>
    <col min="7427" max="7429" width="6" style="1676" customWidth="1"/>
    <col min="7430" max="7430" width="8" style="1676" customWidth="1"/>
    <col min="7431" max="7431" width="7.140625" style="1676" customWidth="1"/>
    <col min="7432" max="7432" width="6" style="1676" customWidth="1"/>
    <col min="7433" max="7433" width="8" style="1676" customWidth="1"/>
    <col min="7434" max="7434" width="7.85546875" style="1676" customWidth="1"/>
    <col min="7435" max="7435" width="6" style="1676" customWidth="1"/>
    <col min="7436" max="7436" width="8" style="1676" customWidth="1"/>
    <col min="7437" max="7437" width="5.7109375" style="1676" customWidth="1"/>
    <col min="7438" max="7439" width="5.85546875" style="1676" customWidth="1"/>
    <col min="7440" max="7677" width="11.7109375" style="1676" customWidth="1"/>
    <col min="7678" max="7680" width="11.7109375" style="1676"/>
    <col min="7681" max="7681" width="6.28515625" style="1676" customWidth="1"/>
    <col min="7682" max="7682" width="8.140625" style="1676" customWidth="1"/>
    <col min="7683" max="7685" width="6" style="1676" customWidth="1"/>
    <col min="7686" max="7686" width="8" style="1676" customWidth="1"/>
    <col min="7687" max="7687" width="7.140625" style="1676" customWidth="1"/>
    <col min="7688" max="7688" width="6" style="1676" customWidth="1"/>
    <col min="7689" max="7689" width="8" style="1676" customWidth="1"/>
    <col min="7690" max="7690" width="7.85546875" style="1676" customWidth="1"/>
    <col min="7691" max="7691" width="6" style="1676" customWidth="1"/>
    <col min="7692" max="7692" width="8" style="1676" customWidth="1"/>
    <col min="7693" max="7693" width="5.7109375" style="1676" customWidth="1"/>
    <col min="7694" max="7695" width="5.85546875" style="1676" customWidth="1"/>
    <col min="7696" max="7933" width="11.7109375" style="1676" customWidth="1"/>
    <col min="7934" max="7936" width="11.7109375" style="1676"/>
    <col min="7937" max="7937" width="6.28515625" style="1676" customWidth="1"/>
    <col min="7938" max="7938" width="8.140625" style="1676" customWidth="1"/>
    <col min="7939" max="7941" width="6" style="1676" customWidth="1"/>
    <col min="7942" max="7942" width="8" style="1676" customWidth="1"/>
    <col min="7943" max="7943" width="7.140625" style="1676" customWidth="1"/>
    <col min="7944" max="7944" width="6" style="1676" customWidth="1"/>
    <col min="7945" max="7945" width="8" style="1676" customWidth="1"/>
    <col min="7946" max="7946" width="7.85546875" style="1676" customWidth="1"/>
    <col min="7947" max="7947" width="6" style="1676" customWidth="1"/>
    <col min="7948" max="7948" width="8" style="1676" customWidth="1"/>
    <col min="7949" max="7949" width="5.7109375" style="1676" customWidth="1"/>
    <col min="7950" max="7951" width="5.85546875" style="1676" customWidth="1"/>
    <col min="7952" max="8189" width="11.7109375" style="1676" customWidth="1"/>
    <col min="8190" max="8192" width="11.7109375" style="1676"/>
    <col min="8193" max="8193" width="6.28515625" style="1676" customWidth="1"/>
    <col min="8194" max="8194" width="8.140625" style="1676" customWidth="1"/>
    <col min="8195" max="8197" width="6" style="1676" customWidth="1"/>
    <col min="8198" max="8198" width="8" style="1676" customWidth="1"/>
    <col min="8199" max="8199" width="7.140625" style="1676" customWidth="1"/>
    <col min="8200" max="8200" width="6" style="1676" customWidth="1"/>
    <col min="8201" max="8201" width="8" style="1676" customWidth="1"/>
    <col min="8202" max="8202" width="7.85546875" style="1676" customWidth="1"/>
    <col min="8203" max="8203" width="6" style="1676" customWidth="1"/>
    <col min="8204" max="8204" width="8" style="1676" customWidth="1"/>
    <col min="8205" max="8205" width="5.7109375" style="1676" customWidth="1"/>
    <col min="8206" max="8207" width="5.85546875" style="1676" customWidth="1"/>
    <col min="8208" max="8445" width="11.7109375" style="1676" customWidth="1"/>
    <col min="8446" max="8448" width="11.7109375" style="1676"/>
    <col min="8449" max="8449" width="6.28515625" style="1676" customWidth="1"/>
    <col min="8450" max="8450" width="8.140625" style="1676" customWidth="1"/>
    <col min="8451" max="8453" width="6" style="1676" customWidth="1"/>
    <col min="8454" max="8454" width="8" style="1676" customWidth="1"/>
    <col min="8455" max="8455" width="7.140625" style="1676" customWidth="1"/>
    <col min="8456" max="8456" width="6" style="1676" customWidth="1"/>
    <col min="8457" max="8457" width="8" style="1676" customWidth="1"/>
    <col min="8458" max="8458" width="7.85546875" style="1676" customWidth="1"/>
    <col min="8459" max="8459" width="6" style="1676" customWidth="1"/>
    <col min="8460" max="8460" width="8" style="1676" customWidth="1"/>
    <col min="8461" max="8461" width="5.7109375" style="1676" customWidth="1"/>
    <col min="8462" max="8463" width="5.85546875" style="1676" customWidth="1"/>
    <col min="8464" max="8701" width="11.7109375" style="1676" customWidth="1"/>
    <col min="8702" max="8704" width="11.7109375" style="1676"/>
    <col min="8705" max="8705" width="6.28515625" style="1676" customWidth="1"/>
    <col min="8706" max="8706" width="8.140625" style="1676" customWidth="1"/>
    <col min="8707" max="8709" width="6" style="1676" customWidth="1"/>
    <col min="8710" max="8710" width="8" style="1676" customWidth="1"/>
    <col min="8711" max="8711" width="7.140625" style="1676" customWidth="1"/>
    <col min="8712" max="8712" width="6" style="1676" customWidth="1"/>
    <col min="8713" max="8713" width="8" style="1676" customWidth="1"/>
    <col min="8714" max="8714" width="7.85546875" style="1676" customWidth="1"/>
    <col min="8715" max="8715" width="6" style="1676" customWidth="1"/>
    <col min="8716" max="8716" width="8" style="1676" customWidth="1"/>
    <col min="8717" max="8717" width="5.7109375" style="1676" customWidth="1"/>
    <col min="8718" max="8719" width="5.85546875" style="1676" customWidth="1"/>
    <col min="8720" max="8957" width="11.7109375" style="1676" customWidth="1"/>
    <col min="8958" max="8960" width="11.7109375" style="1676"/>
    <col min="8961" max="8961" width="6.28515625" style="1676" customWidth="1"/>
    <col min="8962" max="8962" width="8.140625" style="1676" customWidth="1"/>
    <col min="8963" max="8965" width="6" style="1676" customWidth="1"/>
    <col min="8966" max="8966" width="8" style="1676" customWidth="1"/>
    <col min="8967" max="8967" width="7.140625" style="1676" customWidth="1"/>
    <col min="8968" max="8968" width="6" style="1676" customWidth="1"/>
    <col min="8969" max="8969" width="8" style="1676" customWidth="1"/>
    <col min="8970" max="8970" width="7.85546875" style="1676" customWidth="1"/>
    <col min="8971" max="8971" width="6" style="1676" customWidth="1"/>
    <col min="8972" max="8972" width="8" style="1676" customWidth="1"/>
    <col min="8973" max="8973" width="5.7109375" style="1676" customWidth="1"/>
    <col min="8974" max="8975" width="5.85546875" style="1676" customWidth="1"/>
    <col min="8976" max="9213" width="11.7109375" style="1676" customWidth="1"/>
    <col min="9214" max="9216" width="11.7109375" style="1676"/>
    <col min="9217" max="9217" width="6.28515625" style="1676" customWidth="1"/>
    <col min="9218" max="9218" width="8.140625" style="1676" customWidth="1"/>
    <col min="9219" max="9221" width="6" style="1676" customWidth="1"/>
    <col min="9222" max="9222" width="8" style="1676" customWidth="1"/>
    <col min="9223" max="9223" width="7.140625" style="1676" customWidth="1"/>
    <col min="9224" max="9224" width="6" style="1676" customWidth="1"/>
    <col min="9225" max="9225" width="8" style="1676" customWidth="1"/>
    <col min="9226" max="9226" width="7.85546875" style="1676" customWidth="1"/>
    <col min="9227" max="9227" width="6" style="1676" customWidth="1"/>
    <col min="9228" max="9228" width="8" style="1676" customWidth="1"/>
    <col min="9229" max="9229" width="5.7109375" style="1676" customWidth="1"/>
    <col min="9230" max="9231" width="5.85546875" style="1676" customWidth="1"/>
    <col min="9232" max="9469" width="11.7109375" style="1676" customWidth="1"/>
    <col min="9470" max="9472" width="11.7109375" style="1676"/>
    <col min="9473" max="9473" width="6.28515625" style="1676" customWidth="1"/>
    <col min="9474" max="9474" width="8.140625" style="1676" customWidth="1"/>
    <col min="9475" max="9477" width="6" style="1676" customWidth="1"/>
    <col min="9478" max="9478" width="8" style="1676" customWidth="1"/>
    <col min="9479" max="9479" width="7.140625" style="1676" customWidth="1"/>
    <col min="9480" max="9480" width="6" style="1676" customWidth="1"/>
    <col min="9481" max="9481" width="8" style="1676" customWidth="1"/>
    <col min="9482" max="9482" width="7.85546875" style="1676" customWidth="1"/>
    <col min="9483" max="9483" width="6" style="1676" customWidth="1"/>
    <col min="9484" max="9484" width="8" style="1676" customWidth="1"/>
    <col min="9485" max="9485" width="5.7109375" style="1676" customWidth="1"/>
    <col min="9486" max="9487" width="5.85546875" style="1676" customWidth="1"/>
    <col min="9488" max="9725" width="11.7109375" style="1676" customWidth="1"/>
    <col min="9726" max="9728" width="11.7109375" style="1676"/>
    <col min="9729" max="9729" width="6.28515625" style="1676" customWidth="1"/>
    <col min="9730" max="9730" width="8.140625" style="1676" customWidth="1"/>
    <col min="9731" max="9733" width="6" style="1676" customWidth="1"/>
    <col min="9734" max="9734" width="8" style="1676" customWidth="1"/>
    <col min="9735" max="9735" width="7.140625" style="1676" customWidth="1"/>
    <col min="9736" max="9736" width="6" style="1676" customWidth="1"/>
    <col min="9737" max="9737" width="8" style="1676" customWidth="1"/>
    <col min="9738" max="9738" width="7.85546875" style="1676" customWidth="1"/>
    <col min="9739" max="9739" width="6" style="1676" customWidth="1"/>
    <col min="9740" max="9740" width="8" style="1676" customWidth="1"/>
    <col min="9741" max="9741" width="5.7109375" style="1676" customWidth="1"/>
    <col min="9742" max="9743" width="5.85546875" style="1676" customWidth="1"/>
    <col min="9744" max="9981" width="11.7109375" style="1676" customWidth="1"/>
    <col min="9982" max="9984" width="11.7109375" style="1676"/>
    <col min="9985" max="9985" width="6.28515625" style="1676" customWidth="1"/>
    <col min="9986" max="9986" width="8.140625" style="1676" customWidth="1"/>
    <col min="9987" max="9989" width="6" style="1676" customWidth="1"/>
    <col min="9990" max="9990" width="8" style="1676" customWidth="1"/>
    <col min="9991" max="9991" width="7.140625" style="1676" customWidth="1"/>
    <col min="9992" max="9992" width="6" style="1676" customWidth="1"/>
    <col min="9993" max="9993" width="8" style="1676" customWidth="1"/>
    <col min="9994" max="9994" width="7.85546875" style="1676" customWidth="1"/>
    <col min="9995" max="9995" width="6" style="1676" customWidth="1"/>
    <col min="9996" max="9996" width="8" style="1676" customWidth="1"/>
    <col min="9997" max="9997" width="5.7109375" style="1676" customWidth="1"/>
    <col min="9998" max="9999" width="5.85546875" style="1676" customWidth="1"/>
    <col min="10000" max="10237" width="11.7109375" style="1676" customWidth="1"/>
    <col min="10238" max="10240" width="11.7109375" style="1676"/>
    <col min="10241" max="10241" width="6.28515625" style="1676" customWidth="1"/>
    <col min="10242" max="10242" width="8.140625" style="1676" customWidth="1"/>
    <col min="10243" max="10245" width="6" style="1676" customWidth="1"/>
    <col min="10246" max="10246" width="8" style="1676" customWidth="1"/>
    <col min="10247" max="10247" width="7.140625" style="1676" customWidth="1"/>
    <col min="10248" max="10248" width="6" style="1676" customWidth="1"/>
    <col min="10249" max="10249" width="8" style="1676" customWidth="1"/>
    <col min="10250" max="10250" width="7.85546875" style="1676" customWidth="1"/>
    <col min="10251" max="10251" width="6" style="1676" customWidth="1"/>
    <col min="10252" max="10252" width="8" style="1676" customWidth="1"/>
    <col min="10253" max="10253" width="5.7109375" style="1676" customWidth="1"/>
    <col min="10254" max="10255" width="5.85546875" style="1676" customWidth="1"/>
    <col min="10256" max="10493" width="11.7109375" style="1676" customWidth="1"/>
    <col min="10494" max="10496" width="11.7109375" style="1676"/>
    <col min="10497" max="10497" width="6.28515625" style="1676" customWidth="1"/>
    <col min="10498" max="10498" width="8.140625" style="1676" customWidth="1"/>
    <col min="10499" max="10501" width="6" style="1676" customWidth="1"/>
    <col min="10502" max="10502" width="8" style="1676" customWidth="1"/>
    <col min="10503" max="10503" width="7.140625" style="1676" customWidth="1"/>
    <col min="10504" max="10504" width="6" style="1676" customWidth="1"/>
    <col min="10505" max="10505" width="8" style="1676" customWidth="1"/>
    <col min="10506" max="10506" width="7.85546875" style="1676" customWidth="1"/>
    <col min="10507" max="10507" width="6" style="1676" customWidth="1"/>
    <col min="10508" max="10508" width="8" style="1676" customWidth="1"/>
    <col min="10509" max="10509" width="5.7109375" style="1676" customWidth="1"/>
    <col min="10510" max="10511" width="5.85546875" style="1676" customWidth="1"/>
    <col min="10512" max="10749" width="11.7109375" style="1676" customWidth="1"/>
    <col min="10750" max="10752" width="11.7109375" style="1676"/>
    <col min="10753" max="10753" width="6.28515625" style="1676" customWidth="1"/>
    <col min="10754" max="10754" width="8.140625" style="1676" customWidth="1"/>
    <col min="10755" max="10757" width="6" style="1676" customWidth="1"/>
    <col min="10758" max="10758" width="8" style="1676" customWidth="1"/>
    <col min="10759" max="10759" width="7.140625" style="1676" customWidth="1"/>
    <col min="10760" max="10760" width="6" style="1676" customWidth="1"/>
    <col min="10761" max="10761" width="8" style="1676" customWidth="1"/>
    <col min="10762" max="10762" width="7.85546875" style="1676" customWidth="1"/>
    <col min="10763" max="10763" width="6" style="1676" customWidth="1"/>
    <col min="10764" max="10764" width="8" style="1676" customWidth="1"/>
    <col min="10765" max="10765" width="5.7109375" style="1676" customWidth="1"/>
    <col min="10766" max="10767" width="5.85546875" style="1676" customWidth="1"/>
    <col min="10768" max="11005" width="11.7109375" style="1676" customWidth="1"/>
    <col min="11006" max="11008" width="11.7109375" style="1676"/>
    <col min="11009" max="11009" width="6.28515625" style="1676" customWidth="1"/>
    <col min="11010" max="11010" width="8.140625" style="1676" customWidth="1"/>
    <col min="11011" max="11013" width="6" style="1676" customWidth="1"/>
    <col min="11014" max="11014" width="8" style="1676" customWidth="1"/>
    <col min="11015" max="11015" width="7.140625" style="1676" customWidth="1"/>
    <col min="11016" max="11016" width="6" style="1676" customWidth="1"/>
    <col min="11017" max="11017" width="8" style="1676" customWidth="1"/>
    <col min="11018" max="11018" width="7.85546875" style="1676" customWidth="1"/>
    <col min="11019" max="11019" width="6" style="1676" customWidth="1"/>
    <col min="11020" max="11020" width="8" style="1676" customWidth="1"/>
    <col min="11021" max="11021" width="5.7109375" style="1676" customWidth="1"/>
    <col min="11022" max="11023" width="5.85546875" style="1676" customWidth="1"/>
    <col min="11024" max="11261" width="11.7109375" style="1676" customWidth="1"/>
    <col min="11262" max="11264" width="11.7109375" style="1676"/>
    <col min="11265" max="11265" width="6.28515625" style="1676" customWidth="1"/>
    <col min="11266" max="11266" width="8.140625" style="1676" customWidth="1"/>
    <col min="11267" max="11269" width="6" style="1676" customWidth="1"/>
    <col min="11270" max="11270" width="8" style="1676" customWidth="1"/>
    <col min="11271" max="11271" width="7.140625" style="1676" customWidth="1"/>
    <col min="11272" max="11272" width="6" style="1676" customWidth="1"/>
    <col min="11273" max="11273" width="8" style="1676" customWidth="1"/>
    <col min="11274" max="11274" width="7.85546875" style="1676" customWidth="1"/>
    <col min="11275" max="11275" width="6" style="1676" customWidth="1"/>
    <col min="11276" max="11276" width="8" style="1676" customWidth="1"/>
    <col min="11277" max="11277" width="5.7109375" style="1676" customWidth="1"/>
    <col min="11278" max="11279" width="5.85546875" style="1676" customWidth="1"/>
    <col min="11280" max="11517" width="11.7109375" style="1676" customWidth="1"/>
    <col min="11518" max="11520" width="11.7109375" style="1676"/>
    <col min="11521" max="11521" width="6.28515625" style="1676" customWidth="1"/>
    <col min="11522" max="11522" width="8.140625" style="1676" customWidth="1"/>
    <col min="11523" max="11525" width="6" style="1676" customWidth="1"/>
    <col min="11526" max="11526" width="8" style="1676" customWidth="1"/>
    <col min="11527" max="11527" width="7.140625" style="1676" customWidth="1"/>
    <col min="11528" max="11528" width="6" style="1676" customWidth="1"/>
    <col min="11529" max="11529" width="8" style="1676" customWidth="1"/>
    <col min="11530" max="11530" width="7.85546875" style="1676" customWidth="1"/>
    <col min="11531" max="11531" width="6" style="1676" customWidth="1"/>
    <col min="11532" max="11532" width="8" style="1676" customWidth="1"/>
    <col min="11533" max="11533" width="5.7109375" style="1676" customWidth="1"/>
    <col min="11534" max="11535" width="5.85546875" style="1676" customWidth="1"/>
    <col min="11536" max="11773" width="11.7109375" style="1676" customWidth="1"/>
    <col min="11774" max="11776" width="11.7109375" style="1676"/>
    <col min="11777" max="11777" width="6.28515625" style="1676" customWidth="1"/>
    <col min="11778" max="11778" width="8.140625" style="1676" customWidth="1"/>
    <col min="11779" max="11781" width="6" style="1676" customWidth="1"/>
    <col min="11782" max="11782" width="8" style="1676" customWidth="1"/>
    <col min="11783" max="11783" width="7.140625" style="1676" customWidth="1"/>
    <col min="11784" max="11784" width="6" style="1676" customWidth="1"/>
    <col min="11785" max="11785" width="8" style="1676" customWidth="1"/>
    <col min="11786" max="11786" width="7.85546875" style="1676" customWidth="1"/>
    <col min="11787" max="11787" width="6" style="1676" customWidth="1"/>
    <col min="11788" max="11788" width="8" style="1676" customWidth="1"/>
    <col min="11789" max="11789" width="5.7109375" style="1676" customWidth="1"/>
    <col min="11790" max="11791" width="5.85546875" style="1676" customWidth="1"/>
    <col min="11792" max="12029" width="11.7109375" style="1676" customWidth="1"/>
    <col min="12030" max="12032" width="11.7109375" style="1676"/>
    <col min="12033" max="12033" width="6.28515625" style="1676" customWidth="1"/>
    <col min="12034" max="12034" width="8.140625" style="1676" customWidth="1"/>
    <col min="12035" max="12037" width="6" style="1676" customWidth="1"/>
    <col min="12038" max="12038" width="8" style="1676" customWidth="1"/>
    <col min="12039" max="12039" width="7.140625" style="1676" customWidth="1"/>
    <col min="12040" max="12040" width="6" style="1676" customWidth="1"/>
    <col min="12041" max="12041" width="8" style="1676" customWidth="1"/>
    <col min="12042" max="12042" width="7.85546875" style="1676" customWidth="1"/>
    <col min="12043" max="12043" width="6" style="1676" customWidth="1"/>
    <col min="12044" max="12044" width="8" style="1676" customWidth="1"/>
    <col min="12045" max="12045" width="5.7109375" style="1676" customWidth="1"/>
    <col min="12046" max="12047" width="5.85546875" style="1676" customWidth="1"/>
    <col min="12048" max="12285" width="11.7109375" style="1676" customWidth="1"/>
    <col min="12286" max="12288" width="11.7109375" style="1676"/>
    <col min="12289" max="12289" width="6.28515625" style="1676" customWidth="1"/>
    <col min="12290" max="12290" width="8.140625" style="1676" customWidth="1"/>
    <col min="12291" max="12293" width="6" style="1676" customWidth="1"/>
    <col min="12294" max="12294" width="8" style="1676" customWidth="1"/>
    <col min="12295" max="12295" width="7.140625" style="1676" customWidth="1"/>
    <col min="12296" max="12296" width="6" style="1676" customWidth="1"/>
    <col min="12297" max="12297" width="8" style="1676" customWidth="1"/>
    <col min="12298" max="12298" width="7.85546875" style="1676" customWidth="1"/>
    <col min="12299" max="12299" width="6" style="1676" customWidth="1"/>
    <col min="12300" max="12300" width="8" style="1676" customWidth="1"/>
    <col min="12301" max="12301" width="5.7109375" style="1676" customWidth="1"/>
    <col min="12302" max="12303" width="5.85546875" style="1676" customWidth="1"/>
    <col min="12304" max="12541" width="11.7109375" style="1676" customWidth="1"/>
    <col min="12542" max="12544" width="11.7109375" style="1676"/>
    <col min="12545" max="12545" width="6.28515625" style="1676" customWidth="1"/>
    <col min="12546" max="12546" width="8.140625" style="1676" customWidth="1"/>
    <col min="12547" max="12549" width="6" style="1676" customWidth="1"/>
    <col min="12550" max="12550" width="8" style="1676" customWidth="1"/>
    <col min="12551" max="12551" width="7.140625" style="1676" customWidth="1"/>
    <col min="12552" max="12552" width="6" style="1676" customWidth="1"/>
    <col min="12553" max="12553" width="8" style="1676" customWidth="1"/>
    <col min="12554" max="12554" width="7.85546875" style="1676" customWidth="1"/>
    <col min="12555" max="12555" width="6" style="1676" customWidth="1"/>
    <col min="12556" max="12556" width="8" style="1676" customWidth="1"/>
    <col min="12557" max="12557" width="5.7109375" style="1676" customWidth="1"/>
    <col min="12558" max="12559" width="5.85546875" style="1676" customWidth="1"/>
    <col min="12560" max="12797" width="11.7109375" style="1676" customWidth="1"/>
    <col min="12798" max="12800" width="11.7109375" style="1676"/>
    <col min="12801" max="12801" width="6.28515625" style="1676" customWidth="1"/>
    <col min="12802" max="12802" width="8.140625" style="1676" customWidth="1"/>
    <col min="12803" max="12805" width="6" style="1676" customWidth="1"/>
    <col min="12806" max="12806" width="8" style="1676" customWidth="1"/>
    <col min="12807" max="12807" width="7.140625" style="1676" customWidth="1"/>
    <col min="12808" max="12808" width="6" style="1676" customWidth="1"/>
    <col min="12809" max="12809" width="8" style="1676" customWidth="1"/>
    <col min="12810" max="12810" width="7.85546875" style="1676" customWidth="1"/>
    <col min="12811" max="12811" width="6" style="1676" customWidth="1"/>
    <col min="12812" max="12812" width="8" style="1676" customWidth="1"/>
    <col min="12813" max="12813" width="5.7109375" style="1676" customWidth="1"/>
    <col min="12814" max="12815" width="5.85546875" style="1676" customWidth="1"/>
    <col min="12816" max="13053" width="11.7109375" style="1676" customWidth="1"/>
    <col min="13054" max="13056" width="11.7109375" style="1676"/>
    <col min="13057" max="13057" width="6.28515625" style="1676" customWidth="1"/>
    <col min="13058" max="13058" width="8.140625" style="1676" customWidth="1"/>
    <col min="13059" max="13061" width="6" style="1676" customWidth="1"/>
    <col min="13062" max="13062" width="8" style="1676" customWidth="1"/>
    <col min="13063" max="13063" width="7.140625" style="1676" customWidth="1"/>
    <col min="13064" max="13064" width="6" style="1676" customWidth="1"/>
    <col min="13065" max="13065" width="8" style="1676" customWidth="1"/>
    <col min="13066" max="13066" width="7.85546875" style="1676" customWidth="1"/>
    <col min="13067" max="13067" width="6" style="1676" customWidth="1"/>
    <col min="13068" max="13068" width="8" style="1676" customWidth="1"/>
    <col min="13069" max="13069" width="5.7109375" style="1676" customWidth="1"/>
    <col min="13070" max="13071" width="5.85546875" style="1676" customWidth="1"/>
    <col min="13072" max="13309" width="11.7109375" style="1676" customWidth="1"/>
    <col min="13310" max="13312" width="11.7109375" style="1676"/>
    <col min="13313" max="13313" width="6.28515625" style="1676" customWidth="1"/>
    <col min="13314" max="13314" width="8.140625" style="1676" customWidth="1"/>
    <col min="13315" max="13317" width="6" style="1676" customWidth="1"/>
    <col min="13318" max="13318" width="8" style="1676" customWidth="1"/>
    <col min="13319" max="13319" width="7.140625" style="1676" customWidth="1"/>
    <col min="13320" max="13320" width="6" style="1676" customWidth="1"/>
    <col min="13321" max="13321" width="8" style="1676" customWidth="1"/>
    <col min="13322" max="13322" width="7.85546875" style="1676" customWidth="1"/>
    <col min="13323" max="13323" width="6" style="1676" customWidth="1"/>
    <col min="13324" max="13324" width="8" style="1676" customWidth="1"/>
    <col min="13325" max="13325" width="5.7109375" style="1676" customWidth="1"/>
    <col min="13326" max="13327" width="5.85546875" style="1676" customWidth="1"/>
    <col min="13328" max="13565" width="11.7109375" style="1676" customWidth="1"/>
    <col min="13566" max="13568" width="11.7109375" style="1676"/>
    <col min="13569" max="13569" width="6.28515625" style="1676" customWidth="1"/>
    <col min="13570" max="13570" width="8.140625" style="1676" customWidth="1"/>
    <col min="13571" max="13573" width="6" style="1676" customWidth="1"/>
    <col min="13574" max="13574" width="8" style="1676" customWidth="1"/>
    <col min="13575" max="13575" width="7.140625" style="1676" customWidth="1"/>
    <col min="13576" max="13576" width="6" style="1676" customWidth="1"/>
    <col min="13577" max="13577" width="8" style="1676" customWidth="1"/>
    <col min="13578" max="13578" width="7.85546875" style="1676" customWidth="1"/>
    <col min="13579" max="13579" width="6" style="1676" customWidth="1"/>
    <col min="13580" max="13580" width="8" style="1676" customWidth="1"/>
    <col min="13581" max="13581" width="5.7109375" style="1676" customWidth="1"/>
    <col min="13582" max="13583" width="5.85546875" style="1676" customWidth="1"/>
    <col min="13584" max="13821" width="11.7109375" style="1676" customWidth="1"/>
    <col min="13822" max="13824" width="11.7109375" style="1676"/>
    <col min="13825" max="13825" width="6.28515625" style="1676" customWidth="1"/>
    <col min="13826" max="13826" width="8.140625" style="1676" customWidth="1"/>
    <col min="13827" max="13829" width="6" style="1676" customWidth="1"/>
    <col min="13830" max="13830" width="8" style="1676" customWidth="1"/>
    <col min="13831" max="13831" width="7.140625" style="1676" customWidth="1"/>
    <col min="13832" max="13832" width="6" style="1676" customWidth="1"/>
    <col min="13833" max="13833" width="8" style="1676" customWidth="1"/>
    <col min="13834" max="13834" width="7.85546875" style="1676" customWidth="1"/>
    <col min="13835" max="13835" width="6" style="1676" customWidth="1"/>
    <col min="13836" max="13836" width="8" style="1676" customWidth="1"/>
    <col min="13837" max="13837" width="5.7109375" style="1676" customWidth="1"/>
    <col min="13838" max="13839" width="5.85546875" style="1676" customWidth="1"/>
    <col min="13840" max="14077" width="11.7109375" style="1676" customWidth="1"/>
    <col min="14078" max="14080" width="11.7109375" style="1676"/>
    <col min="14081" max="14081" width="6.28515625" style="1676" customWidth="1"/>
    <col min="14082" max="14082" width="8.140625" style="1676" customWidth="1"/>
    <col min="14083" max="14085" width="6" style="1676" customWidth="1"/>
    <col min="14086" max="14086" width="8" style="1676" customWidth="1"/>
    <col min="14087" max="14087" width="7.140625" style="1676" customWidth="1"/>
    <col min="14088" max="14088" width="6" style="1676" customWidth="1"/>
    <col min="14089" max="14089" width="8" style="1676" customWidth="1"/>
    <col min="14090" max="14090" width="7.85546875" style="1676" customWidth="1"/>
    <col min="14091" max="14091" width="6" style="1676" customWidth="1"/>
    <col min="14092" max="14092" width="8" style="1676" customWidth="1"/>
    <col min="14093" max="14093" width="5.7109375" style="1676" customWidth="1"/>
    <col min="14094" max="14095" width="5.85546875" style="1676" customWidth="1"/>
    <col min="14096" max="14333" width="11.7109375" style="1676" customWidth="1"/>
    <col min="14334" max="14336" width="11.7109375" style="1676"/>
    <col min="14337" max="14337" width="6.28515625" style="1676" customWidth="1"/>
    <col min="14338" max="14338" width="8.140625" style="1676" customWidth="1"/>
    <col min="14339" max="14341" width="6" style="1676" customWidth="1"/>
    <col min="14342" max="14342" width="8" style="1676" customWidth="1"/>
    <col min="14343" max="14343" width="7.140625" style="1676" customWidth="1"/>
    <col min="14344" max="14344" width="6" style="1676" customWidth="1"/>
    <col min="14345" max="14345" width="8" style="1676" customWidth="1"/>
    <col min="14346" max="14346" width="7.85546875" style="1676" customWidth="1"/>
    <col min="14347" max="14347" width="6" style="1676" customWidth="1"/>
    <col min="14348" max="14348" width="8" style="1676" customWidth="1"/>
    <col min="14349" max="14349" width="5.7109375" style="1676" customWidth="1"/>
    <col min="14350" max="14351" width="5.85546875" style="1676" customWidth="1"/>
    <col min="14352" max="14589" width="11.7109375" style="1676" customWidth="1"/>
    <col min="14590" max="14592" width="11.7109375" style="1676"/>
    <col min="14593" max="14593" width="6.28515625" style="1676" customWidth="1"/>
    <col min="14594" max="14594" width="8.140625" style="1676" customWidth="1"/>
    <col min="14595" max="14597" width="6" style="1676" customWidth="1"/>
    <col min="14598" max="14598" width="8" style="1676" customWidth="1"/>
    <col min="14599" max="14599" width="7.140625" style="1676" customWidth="1"/>
    <col min="14600" max="14600" width="6" style="1676" customWidth="1"/>
    <col min="14601" max="14601" width="8" style="1676" customWidth="1"/>
    <col min="14602" max="14602" width="7.85546875" style="1676" customWidth="1"/>
    <col min="14603" max="14603" width="6" style="1676" customWidth="1"/>
    <col min="14604" max="14604" width="8" style="1676" customWidth="1"/>
    <col min="14605" max="14605" width="5.7109375" style="1676" customWidth="1"/>
    <col min="14606" max="14607" width="5.85546875" style="1676" customWidth="1"/>
    <col min="14608" max="14845" width="11.7109375" style="1676" customWidth="1"/>
    <col min="14846" max="14848" width="11.7109375" style="1676"/>
    <col min="14849" max="14849" width="6.28515625" style="1676" customWidth="1"/>
    <col min="14850" max="14850" width="8.140625" style="1676" customWidth="1"/>
    <col min="14851" max="14853" width="6" style="1676" customWidth="1"/>
    <col min="14854" max="14854" width="8" style="1676" customWidth="1"/>
    <col min="14855" max="14855" width="7.140625" style="1676" customWidth="1"/>
    <col min="14856" max="14856" width="6" style="1676" customWidth="1"/>
    <col min="14857" max="14857" width="8" style="1676" customWidth="1"/>
    <col min="14858" max="14858" width="7.85546875" style="1676" customWidth="1"/>
    <col min="14859" max="14859" width="6" style="1676" customWidth="1"/>
    <col min="14860" max="14860" width="8" style="1676" customWidth="1"/>
    <col min="14861" max="14861" width="5.7109375" style="1676" customWidth="1"/>
    <col min="14862" max="14863" width="5.85546875" style="1676" customWidth="1"/>
    <col min="14864" max="15101" width="11.7109375" style="1676" customWidth="1"/>
    <col min="15102" max="15104" width="11.7109375" style="1676"/>
    <col min="15105" max="15105" width="6.28515625" style="1676" customWidth="1"/>
    <col min="15106" max="15106" width="8.140625" style="1676" customWidth="1"/>
    <col min="15107" max="15109" width="6" style="1676" customWidth="1"/>
    <col min="15110" max="15110" width="8" style="1676" customWidth="1"/>
    <col min="15111" max="15111" width="7.140625" style="1676" customWidth="1"/>
    <col min="15112" max="15112" width="6" style="1676" customWidth="1"/>
    <col min="15113" max="15113" width="8" style="1676" customWidth="1"/>
    <col min="15114" max="15114" width="7.85546875" style="1676" customWidth="1"/>
    <col min="15115" max="15115" width="6" style="1676" customWidth="1"/>
    <col min="15116" max="15116" width="8" style="1676" customWidth="1"/>
    <col min="15117" max="15117" width="5.7109375" style="1676" customWidth="1"/>
    <col min="15118" max="15119" width="5.85546875" style="1676" customWidth="1"/>
    <col min="15120" max="15357" width="11.7109375" style="1676" customWidth="1"/>
    <col min="15358" max="15360" width="11.7109375" style="1676"/>
    <col min="15361" max="15361" width="6.28515625" style="1676" customWidth="1"/>
    <col min="15362" max="15362" width="8.140625" style="1676" customWidth="1"/>
    <col min="15363" max="15365" width="6" style="1676" customWidth="1"/>
    <col min="15366" max="15366" width="8" style="1676" customWidth="1"/>
    <col min="15367" max="15367" width="7.140625" style="1676" customWidth="1"/>
    <col min="15368" max="15368" width="6" style="1676" customWidth="1"/>
    <col min="15369" max="15369" width="8" style="1676" customWidth="1"/>
    <col min="15370" max="15370" width="7.85546875" style="1676" customWidth="1"/>
    <col min="15371" max="15371" width="6" style="1676" customWidth="1"/>
    <col min="15372" max="15372" width="8" style="1676" customWidth="1"/>
    <col min="15373" max="15373" width="5.7109375" style="1676" customWidth="1"/>
    <col min="15374" max="15375" width="5.85546875" style="1676" customWidth="1"/>
    <col min="15376" max="15613" width="11.7109375" style="1676" customWidth="1"/>
    <col min="15614" max="15616" width="11.7109375" style="1676"/>
    <col min="15617" max="15617" width="6.28515625" style="1676" customWidth="1"/>
    <col min="15618" max="15618" width="8.140625" style="1676" customWidth="1"/>
    <col min="15619" max="15621" width="6" style="1676" customWidth="1"/>
    <col min="15622" max="15622" width="8" style="1676" customWidth="1"/>
    <col min="15623" max="15623" width="7.140625" style="1676" customWidth="1"/>
    <col min="15624" max="15624" width="6" style="1676" customWidth="1"/>
    <col min="15625" max="15625" width="8" style="1676" customWidth="1"/>
    <col min="15626" max="15626" width="7.85546875" style="1676" customWidth="1"/>
    <col min="15627" max="15627" width="6" style="1676" customWidth="1"/>
    <col min="15628" max="15628" width="8" style="1676" customWidth="1"/>
    <col min="15629" max="15629" width="5.7109375" style="1676" customWidth="1"/>
    <col min="15630" max="15631" width="5.85546875" style="1676" customWidth="1"/>
    <col min="15632" max="15869" width="11.7109375" style="1676" customWidth="1"/>
    <col min="15870" max="15872" width="11.7109375" style="1676"/>
    <col min="15873" max="15873" width="6.28515625" style="1676" customWidth="1"/>
    <col min="15874" max="15874" width="8.140625" style="1676" customWidth="1"/>
    <col min="15875" max="15877" width="6" style="1676" customWidth="1"/>
    <col min="15878" max="15878" width="8" style="1676" customWidth="1"/>
    <col min="15879" max="15879" width="7.140625" style="1676" customWidth="1"/>
    <col min="15880" max="15880" width="6" style="1676" customWidth="1"/>
    <col min="15881" max="15881" width="8" style="1676" customWidth="1"/>
    <col min="15882" max="15882" width="7.85546875" style="1676" customWidth="1"/>
    <col min="15883" max="15883" width="6" style="1676" customWidth="1"/>
    <col min="15884" max="15884" width="8" style="1676" customWidth="1"/>
    <col min="15885" max="15885" width="5.7109375" style="1676" customWidth="1"/>
    <col min="15886" max="15887" width="5.85546875" style="1676" customWidth="1"/>
    <col min="15888" max="16125" width="11.7109375" style="1676" customWidth="1"/>
    <col min="16126" max="16128" width="11.7109375" style="1676"/>
    <col min="16129" max="16129" width="6.28515625" style="1676" customWidth="1"/>
    <col min="16130" max="16130" width="8.140625" style="1676" customWidth="1"/>
    <col min="16131" max="16133" width="6" style="1676" customWidth="1"/>
    <col min="16134" max="16134" width="8" style="1676" customWidth="1"/>
    <col min="16135" max="16135" width="7.140625" style="1676" customWidth="1"/>
    <col min="16136" max="16136" width="6" style="1676" customWidth="1"/>
    <col min="16137" max="16137" width="8" style="1676" customWidth="1"/>
    <col min="16138" max="16138" width="7.85546875" style="1676" customWidth="1"/>
    <col min="16139" max="16139" width="6" style="1676" customWidth="1"/>
    <col min="16140" max="16140" width="8" style="1676" customWidth="1"/>
    <col min="16141" max="16141" width="5.7109375" style="1676" customWidth="1"/>
    <col min="16142" max="16143" width="5.85546875" style="1676" customWidth="1"/>
    <col min="16144" max="16381" width="11.7109375" style="1676" customWidth="1"/>
    <col min="16382" max="16384" width="11.7109375" style="1676"/>
  </cols>
  <sheetData>
    <row r="1" spans="1:253" ht="18">
      <c r="A1" s="1799"/>
      <c r="B1" s="1800"/>
      <c r="C1" s="1800"/>
      <c r="D1" s="1800"/>
      <c r="E1" s="1800"/>
      <c r="F1" s="1800"/>
      <c r="G1" s="1800"/>
      <c r="H1" s="1800"/>
      <c r="I1" s="1800"/>
      <c r="J1" s="1801"/>
      <c r="K1" s="1801"/>
      <c r="L1" s="1800"/>
      <c r="M1" s="1801"/>
      <c r="N1" s="1801"/>
      <c r="O1" s="1802" t="s">
        <v>417</v>
      </c>
    </row>
    <row r="2" spans="1:253" ht="15.75">
      <c r="A2" s="1803"/>
      <c r="B2" s="1801"/>
      <c r="C2" s="1800"/>
      <c r="D2" s="1800"/>
      <c r="E2" s="1804"/>
      <c r="F2" s="1800"/>
      <c r="G2" s="1800"/>
      <c r="H2" s="1800"/>
      <c r="I2" s="1800"/>
      <c r="J2" s="1800"/>
      <c r="K2" s="1800"/>
      <c r="L2" s="1800"/>
      <c r="M2" s="1801"/>
      <c r="N2" s="1801"/>
      <c r="O2" s="1805" t="s">
        <v>418</v>
      </c>
    </row>
    <row r="3" spans="1:253" ht="15" customHeight="1">
      <c r="A3" s="588">
        <v>2015</v>
      </c>
      <c r="B3" s="589" t="s">
        <v>450</v>
      </c>
      <c r="C3" s="590"/>
      <c r="D3" s="590"/>
      <c r="E3" s="590"/>
      <c r="F3" s="589" t="s">
        <v>451</v>
      </c>
      <c r="G3" s="590"/>
      <c r="H3" s="590"/>
      <c r="I3" s="589" t="s">
        <v>452</v>
      </c>
      <c r="J3" s="590"/>
      <c r="K3" s="590"/>
      <c r="L3" s="589" t="s">
        <v>453</v>
      </c>
      <c r="M3" s="590"/>
      <c r="N3" s="590"/>
      <c r="O3" s="591"/>
    </row>
    <row r="4" spans="1:253" ht="12" customHeight="1">
      <c r="A4" s="592" t="s">
        <v>422</v>
      </c>
      <c r="B4" s="593" t="s">
        <v>33</v>
      </c>
      <c r="C4" s="593" t="s">
        <v>454</v>
      </c>
      <c r="D4" s="593" t="s">
        <v>424</v>
      </c>
      <c r="E4" s="592" t="s">
        <v>455</v>
      </c>
      <c r="F4" s="593" t="s">
        <v>426</v>
      </c>
      <c r="G4" s="593" t="s">
        <v>427</v>
      </c>
      <c r="H4" s="592" t="s">
        <v>455</v>
      </c>
      <c r="I4" s="593" t="s">
        <v>426</v>
      </c>
      <c r="J4" s="593" t="s">
        <v>427</v>
      </c>
      <c r="K4" s="592" t="s">
        <v>455</v>
      </c>
      <c r="L4" s="593" t="s">
        <v>33</v>
      </c>
      <c r="M4" s="593" t="s">
        <v>456</v>
      </c>
      <c r="N4" s="593" t="s">
        <v>424</v>
      </c>
      <c r="O4" s="593" t="s">
        <v>455</v>
      </c>
    </row>
    <row r="5" spans="1:253" ht="13.5" customHeight="1">
      <c r="A5" s="594" t="s">
        <v>428</v>
      </c>
      <c r="B5" s="595" t="s">
        <v>203</v>
      </c>
      <c r="C5" s="595" t="s">
        <v>446</v>
      </c>
      <c r="D5" s="595" t="s">
        <v>457</v>
      </c>
      <c r="E5" s="594" t="s">
        <v>457</v>
      </c>
      <c r="F5" s="595" t="s">
        <v>203</v>
      </c>
      <c r="G5" s="595" t="s">
        <v>33</v>
      </c>
      <c r="H5" s="594" t="s">
        <v>457</v>
      </c>
      <c r="I5" s="595" t="s">
        <v>203</v>
      </c>
      <c r="J5" s="595" t="s">
        <v>33</v>
      </c>
      <c r="K5" s="594" t="s">
        <v>457</v>
      </c>
      <c r="L5" s="595" t="s">
        <v>203</v>
      </c>
      <c r="M5" s="595" t="s">
        <v>446</v>
      </c>
      <c r="N5" s="595" t="s">
        <v>457</v>
      </c>
      <c r="O5" s="595" t="s">
        <v>457</v>
      </c>
    </row>
    <row r="6" spans="1:253" ht="6" customHeight="1">
      <c r="A6" s="596"/>
      <c r="B6" s="597"/>
      <c r="C6" s="596"/>
      <c r="D6" s="596"/>
      <c r="E6" s="596"/>
      <c r="F6" s="596"/>
      <c r="G6" s="596"/>
      <c r="H6" s="596"/>
      <c r="I6" s="596"/>
      <c r="J6" s="596"/>
      <c r="K6" s="596"/>
      <c r="L6" s="596"/>
      <c r="M6" s="598"/>
      <c r="N6" s="598"/>
      <c r="O6" s="598"/>
      <c r="P6" s="1806"/>
      <c r="Q6" s="1806"/>
    </row>
    <row r="7" spans="1:253" ht="12" customHeight="1">
      <c r="A7" s="444">
        <v>42007</v>
      </c>
      <c r="B7" s="599">
        <v>32881</v>
      </c>
      <c r="C7" s="584">
        <v>2.2999999999999998</v>
      </c>
      <c r="D7" s="583">
        <v>139</v>
      </c>
      <c r="E7" s="600">
        <v>70</v>
      </c>
      <c r="F7" s="583">
        <v>1989</v>
      </c>
      <c r="G7" s="586">
        <v>0.06</v>
      </c>
      <c r="H7" s="600">
        <v>65</v>
      </c>
      <c r="I7" s="583">
        <v>30892</v>
      </c>
      <c r="J7" s="586">
        <v>0.94</v>
      </c>
      <c r="K7" s="600">
        <v>70</v>
      </c>
      <c r="L7" s="583">
        <v>8206</v>
      </c>
      <c r="M7" s="584">
        <v>1.4</v>
      </c>
      <c r="N7" s="601">
        <v>295</v>
      </c>
      <c r="O7" s="583">
        <v>175</v>
      </c>
      <c r="P7" s="1806"/>
    </row>
    <row r="8" spans="1:253" ht="12" customHeight="1">
      <c r="A8" s="451">
        <f>A7+7</f>
        <v>42014</v>
      </c>
      <c r="B8" s="561">
        <v>35443</v>
      </c>
      <c r="C8" s="572">
        <v>2.5</v>
      </c>
      <c r="D8" s="573">
        <v>141</v>
      </c>
      <c r="E8" s="602">
        <v>71</v>
      </c>
      <c r="F8" s="561">
        <v>1856</v>
      </c>
      <c r="G8" s="574">
        <v>5.1999999999999998E-2</v>
      </c>
      <c r="H8" s="602">
        <v>70</v>
      </c>
      <c r="I8" s="561">
        <v>33587</v>
      </c>
      <c r="J8" s="574">
        <v>0.94799999999999995</v>
      </c>
      <c r="K8" s="602">
        <v>71</v>
      </c>
      <c r="L8" s="561">
        <v>10141</v>
      </c>
      <c r="M8" s="572">
        <v>1.6</v>
      </c>
      <c r="N8" s="603">
        <v>274</v>
      </c>
      <c r="O8" s="573">
        <v>161</v>
      </c>
    </row>
    <row r="9" spans="1:253" ht="12" customHeight="1">
      <c r="A9" s="451">
        <f t="shared" ref="A9:A59" si="0">A8+7</f>
        <v>42021</v>
      </c>
      <c r="B9" s="561">
        <v>37758</v>
      </c>
      <c r="C9" s="572">
        <v>2.7</v>
      </c>
      <c r="D9" s="573">
        <v>142</v>
      </c>
      <c r="E9" s="602">
        <v>71</v>
      </c>
      <c r="F9" s="561">
        <v>1873</v>
      </c>
      <c r="G9" s="574">
        <v>0.05</v>
      </c>
      <c r="H9" s="602">
        <v>66</v>
      </c>
      <c r="I9" s="561">
        <v>35885</v>
      </c>
      <c r="J9" s="574">
        <v>0.95</v>
      </c>
      <c r="K9" s="602">
        <v>72</v>
      </c>
      <c r="L9" s="561">
        <v>9648</v>
      </c>
      <c r="M9" s="572">
        <v>1.6</v>
      </c>
      <c r="N9" s="603">
        <v>289</v>
      </c>
      <c r="O9" s="573">
        <v>171</v>
      </c>
    </row>
    <row r="10" spans="1:253" s="1680" customFormat="1" ht="12" customHeight="1">
      <c r="A10" s="451">
        <f t="shared" si="0"/>
        <v>42028</v>
      </c>
      <c r="B10" s="561">
        <v>35208</v>
      </c>
      <c r="C10" s="562">
        <v>2.5</v>
      </c>
      <c r="D10" s="561">
        <v>143</v>
      </c>
      <c r="E10" s="602">
        <v>71</v>
      </c>
      <c r="F10" s="561">
        <v>2083</v>
      </c>
      <c r="G10" s="564">
        <v>5.8999999999999997E-2</v>
      </c>
      <c r="H10" s="602">
        <v>73</v>
      </c>
      <c r="I10" s="561">
        <v>33125</v>
      </c>
      <c r="J10" s="564">
        <v>0.94099999999999995</v>
      </c>
      <c r="K10" s="602">
        <v>71</v>
      </c>
      <c r="L10" s="561">
        <v>8958</v>
      </c>
      <c r="M10" s="562">
        <v>1.6</v>
      </c>
      <c r="N10" s="604">
        <v>305</v>
      </c>
      <c r="O10" s="561">
        <v>181</v>
      </c>
      <c r="P10" s="1807"/>
      <c r="Q10" s="1807"/>
      <c r="R10" s="1807"/>
      <c r="S10" s="1807"/>
      <c r="T10" s="1807"/>
      <c r="U10" s="1807"/>
      <c r="V10" s="1807"/>
      <c r="W10" s="1807"/>
      <c r="X10" s="1807"/>
      <c r="Y10" s="1807"/>
      <c r="Z10" s="1807"/>
      <c r="AA10" s="1807"/>
      <c r="AB10" s="1807"/>
      <c r="AC10" s="1807"/>
      <c r="AD10" s="1807"/>
      <c r="AE10" s="1807"/>
      <c r="AF10" s="1807"/>
      <c r="AG10" s="1807"/>
      <c r="AH10" s="1807"/>
      <c r="AI10" s="1807"/>
      <c r="AJ10" s="1807"/>
      <c r="AK10" s="1807"/>
      <c r="AL10" s="1807"/>
      <c r="AM10" s="1807"/>
      <c r="AN10" s="1807"/>
      <c r="AO10" s="1807"/>
      <c r="AP10" s="1807"/>
      <c r="AQ10" s="1807"/>
      <c r="AR10" s="1807"/>
      <c r="AS10" s="1807"/>
      <c r="AT10" s="1807"/>
      <c r="AU10" s="1807"/>
      <c r="AV10" s="1807"/>
      <c r="AW10" s="1807"/>
      <c r="AX10" s="1807"/>
      <c r="AY10" s="1807"/>
      <c r="AZ10" s="1807"/>
      <c r="BA10" s="1807"/>
      <c r="BB10" s="1807"/>
      <c r="BC10" s="1807"/>
      <c r="BD10" s="1807"/>
      <c r="BE10" s="1807"/>
      <c r="BF10" s="1807"/>
      <c r="BG10" s="1807"/>
      <c r="BH10" s="1807"/>
      <c r="BI10" s="1807"/>
      <c r="BJ10" s="1807"/>
      <c r="BK10" s="1807"/>
      <c r="BL10" s="1807"/>
      <c r="BM10" s="1807"/>
      <c r="BN10" s="1807"/>
      <c r="BO10" s="1807"/>
      <c r="BP10" s="1807"/>
      <c r="BQ10" s="1807"/>
      <c r="BR10" s="1807"/>
      <c r="BS10" s="1807"/>
      <c r="BT10" s="1807"/>
      <c r="BU10" s="1807"/>
      <c r="BV10" s="1807"/>
      <c r="BW10" s="1807"/>
      <c r="BX10" s="1807"/>
      <c r="BY10" s="1807"/>
      <c r="BZ10" s="1807"/>
      <c r="CA10" s="1807"/>
      <c r="CB10" s="1807"/>
      <c r="CC10" s="1807"/>
      <c r="CD10" s="1807"/>
      <c r="CE10" s="1807"/>
      <c r="CF10" s="1807"/>
      <c r="CG10" s="1807"/>
      <c r="CH10" s="1807"/>
      <c r="CI10" s="1807"/>
      <c r="CJ10" s="1807"/>
      <c r="CK10" s="1807"/>
      <c r="CL10" s="1807"/>
      <c r="CM10" s="1807"/>
      <c r="CN10" s="1807"/>
      <c r="CO10" s="1807"/>
      <c r="CP10" s="1807"/>
      <c r="CQ10" s="1807"/>
      <c r="CR10" s="1807"/>
      <c r="CS10" s="1807"/>
      <c r="CT10" s="1807"/>
      <c r="CU10" s="1807"/>
      <c r="CV10" s="1807"/>
      <c r="CW10" s="1807"/>
      <c r="CX10" s="1807"/>
      <c r="CY10" s="1807"/>
      <c r="CZ10" s="1807"/>
      <c r="DA10" s="1807"/>
      <c r="DB10" s="1807"/>
      <c r="DC10" s="1807"/>
      <c r="DD10" s="1807"/>
      <c r="DE10" s="1807"/>
      <c r="DF10" s="1807"/>
      <c r="DG10" s="1807"/>
      <c r="DH10" s="1807"/>
      <c r="DI10" s="1807"/>
      <c r="DJ10" s="1807"/>
      <c r="DK10" s="1807"/>
      <c r="DL10" s="1807"/>
      <c r="DM10" s="1807"/>
      <c r="DN10" s="1807"/>
      <c r="DO10" s="1807"/>
      <c r="DP10" s="1807"/>
      <c r="DQ10" s="1807"/>
      <c r="DR10" s="1807"/>
      <c r="DS10" s="1807"/>
      <c r="DT10" s="1807"/>
      <c r="DU10" s="1807"/>
      <c r="DV10" s="1807"/>
      <c r="DW10" s="1807"/>
      <c r="DX10" s="1807"/>
      <c r="DY10" s="1807"/>
      <c r="DZ10" s="1807"/>
      <c r="EA10" s="1807"/>
      <c r="EB10" s="1807"/>
      <c r="EC10" s="1807"/>
      <c r="ED10" s="1807"/>
      <c r="EE10" s="1807"/>
      <c r="EF10" s="1807"/>
      <c r="EG10" s="1807"/>
      <c r="EH10" s="1807"/>
      <c r="EI10" s="1807"/>
      <c r="EJ10" s="1807"/>
      <c r="EK10" s="1807"/>
      <c r="EL10" s="1807"/>
      <c r="EM10" s="1807"/>
      <c r="EN10" s="1807"/>
      <c r="EO10" s="1807"/>
      <c r="EP10" s="1807"/>
      <c r="EQ10" s="1807"/>
      <c r="ER10" s="1807"/>
      <c r="ES10" s="1807"/>
      <c r="ET10" s="1807"/>
      <c r="EU10" s="1807"/>
      <c r="EV10" s="1807"/>
      <c r="EW10" s="1807"/>
      <c r="EX10" s="1807"/>
      <c r="EY10" s="1807"/>
      <c r="EZ10" s="1807"/>
      <c r="FA10" s="1807"/>
      <c r="FB10" s="1807"/>
      <c r="FC10" s="1807"/>
      <c r="FD10" s="1807"/>
      <c r="FE10" s="1807"/>
      <c r="FF10" s="1807"/>
      <c r="FG10" s="1807"/>
      <c r="FH10" s="1807"/>
      <c r="FI10" s="1807"/>
      <c r="FJ10" s="1807"/>
      <c r="FK10" s="1807"/>
      <c r="FL10" s="1807"/>
      <c r="FM10" s="1807"/>
      <c r="FN10" s="1807"/>
      <c r="FO10" s="1807"/>
      <c r="FP10" s="1807"/>
      <c r="FQ10" s="1807"/>
      <c r="FR10" s="1807"/>
      <c r="FS10" s="1807"/>
      <c r="FT10" s="1807"/>
      <c r="FU10" s="1807"/>
      <c r="FV10" s="1807"/>
      <c r="FW10" s="1807"/>
      <c r="FX10" s="1807"/>
      <c r="FY10" s="1807"/>
      <c r="FZ10" s="1807"/>
      <c r="GA10" s="1807"/>
      <c r="GB10" s="1807"/>
      <c r="GC10" s="1807"/>
      <c r="GD10" s="1807"/>
      <c r="GE10" s="1807"/>
      <c r="GF10" s="1807"/>
      <c r="GG10" s="1807"/>
      <c r="GH10" s="1807"/>
      <c r="GI10" s="1807"/>
      <c r="GJ10" s="1807"/>
      <c r="GK10" s="1807"/>
      <c r="GL10" s="1807"/>
      <c r="GM10" s="1807"/>
      <c r="GN10" s="1807"/>
      <c r="GO10" s="1807"/>
      <c r="GP10" s="1807"/>
      <c r="GQ10" s="1807"/>
      <c r="GR10" s="1807"/>
      <c r="GS10" s="1807"/>
      <c r="GT10" s="1807"/>
      <c r="GU10" s="1807"/>
      <c r="GV10" s="1807"/>
      <c r="GW10" s="1807"/>
      <c r="GX10" s="1807"/>
      <c r="GY10" s="1807"/>
      <c r="GZ10" s="1807"/>
      <c r="HA10" s="1807"/>
      <c r="HB10" s="1807"/>
      <c r="HC10" s="1807"/>
      <c r="HD10" s="1807"/>
      <c r="HE10" s="1807"/>
      <c r="HF10" s="1807"/>
      <c r="HG10" s="1807"/>
      <c r="HH10" s="1807"/>
      <c r="HI10" s="1807"/>
      <c r="HJ10" s="1807"/>
      <c r="HK10" s="1807"/>
      <c r="HL10" s="1807"/>
      <c r="HM10" s="1807"/>
      <c r="HN10" s="1807"/>
      <c r="HO10" s="1807"/>
      <c r="HP10" s="1807"/>
      <c r="HQ10" s="1807"/>
      <c r="HR10" s="1807"/>
      <c r="HS10" s="1807"/>
      <c r="HT10" s="1807"/>
      <c r="HU10" s="1807"/>
      <c r="HV10" s="1807"/>
      <c r="HW10" s="1807"/>
      <c r="HX10" s="1807"/>
      <c r="HY10" s="1807"/>
      <c r="HZ10" s="1807"/>
      <c r="IA10" s="1807"/>
      <c r="IB10" s="1807"/>
      <c r="IC10" s="1807"/>
      <c r="ID10" s="1807"/>
      <c r="IE10" s="1807"/>
      <c r="IF10" s="1807"/>
      <c r="IG10" s="1807"/>
      <c r="IH10" s="1807"/>
      <c r="II10" s="1807"/>
      <c r="IJ10" s="1807"/>
      <c r="IK10" s="1807"/>
      <c r="IL10" s="1807"/>
      <c r="IM10" s="1807"/>
      <c r="IN10" s="1807"/>
      <c r="IO10" s="1807"/>
      <c r="IP10" s="1807"/>
      <c r="IQ10" s="1807"/>
      <c r="IR10" s="1807"/>
      <c r="IS10" s="1807"/>
    </row>
    <row r="11" spans="1:253" ht="12" customHeight="1">
      <c r="A11" s="451">
        <f t="shared" si="0"/>
        <v>42035</v>
      </c>
      <c r="B11" s="583">
        <v>36104</v>
      </c>
      <c r="C11" s="584">
        <v>2.6</v>
      </c>
      <c r="D11" s="583">
        <v>146</v>
      </c>
      <c r="E11" s="600">
        <v>73</v>
      </c>
      <c r="F11" s="583">
        <v>2575</v>
      </c>
      <c r="G11" s="586">
        <v>7.0999999999999994E-2</v>
      </c>
      <c r="H11" s="600">
        <v>67</v>
      </c>
      <c r="I11" s="583">
        <v>33529</v>
      </c>
      <c r="J11" s="586">
        <v>0.92900000000000005</v>
      </c>
      <c r="K11" s="600">
        <v>73</v>
      </c>
      <c r="L11" s="583">
        <v>9141</v>
      </c>
      <c r="M11" s="584">
        <v>1.6</v>
      </c>
      <c r="N11" s="601">
        <v>293</v>
      </c>
      <c r="O11" s="583">
        <v>174</v>
      </c>
    </row>
    <row r="12" spans="1:253" ht="12" customHeight="1">
      <c r="A12" s="451">
        <f t="shared" si="0"/>
        <v>42042</v>
      </c>
      <c r="B12" s="605">
        <v>36424</v>
      </c>
      <c r="C12" s="606">
        <v>2.6</v>
      </c>
      <c r="D12" s="607">
        <v>142</v>
      </c>
      <c r="E12" s="608">
        <v>71</v>
      </c>
      <c r="F12" s="605">
        <v>2156</v>
      </c>
      <c r="G12" s="609">
        <v>5.8999999999999997E-2</v>
      </c>
      <c r="H12" s="608">
        <v>67</v>
      </c>
      <c r="I12" s="605">
        <v>34268</v>
      </c>
      <c r="J12" s="609">
        <v>0.94099999999999995</v>
      </c>
      <c r="K12" s="608">
        <v>71</v>
      </c>
      <c r="L12" s="605">
        <v>8883</v>
      </c>
      <c r="M12" s="606">
        <v>1.5</v>
      </c>
      <c r="N12" s="610">
        <v>297</v>
      </c>
      <c r="O12" s="607">
        <v>176</v>
      </c>
    </row>
    <row r="13" spans="1:253" ht="12" customHeight="1">
      <c r="A13" s="451">
        <f t="shared" si="0"/>
        <v>42049</v>
      </c>
      <c r="B13" s="605">
        <v>36453</v>
      </c>
      <c r="C13" s="606">
        <v>2.6</v>
      </c>
      <c r="D13" s="607">
        <v>143</v>
      </c>
      <c r="E13" s="608">
        <v>71</v>
      </c>
      <c r="F13" s="605">
        <v>2078</v>
      </c>
      <c r="G13" s="609">
        <v>5.7000000000000002E-2</v>
      </c>
      <c r="H13" s="608">
        <v>64</v>
      </c>
      <c r="I13" s="605">
        <v>34375</v>
      </c>
      <c r="J13" s="609">
        <v>0.94299999999999995</v>
      </c>
      <c r="K13" s="608">
        <v>72</v>
      </c>
      <c r="L13" s="605">
        <v>9562</v>
      </c>
      <c r="M13" s="606">
        <v>1.7</v>
      </c>
      <c r="N13" s="610">
        <v>296</v>
      </c>
      <c r="O13" s="607">
        <v>175</v>
      </c>
    </row>
    <row r="14" spans="1:253" s="1680" customFormat="1" ht="12" customHeight="1">
      <c r="A14" s="451">
        <f t="shared" si="0"/>
        <v>42056</v>
      </c>
      <c r="B14" s="611">
        <v>36974</v>
      </c>
      <c r="C14" s="612">
        <v>2.7</v>
      </c>
      <c r="D14" s="611">
        <v>144</v>
      </c>
      <c r="E14" s="613">
        <v>72</v>
      </c>
      <c r="F14" s="611">
        <v>1604</v>
      </c>
      <c r="G14" s="614">
        <v>4.2999999999999997E-2</v>
      </c>
      <c r="H14" s="613">
        <v>65</v>
      </c>
      <c r="I14" s="611">
        <v>35370</v>
      </c>
      <c r="J14" s="614">
        <v>0.95699999999999996</v>
      </c>
      <c r="K14" s="613">
        <v>72</v>
      </c>
      <c r="L14" s="611">
        <v>8716</v>
      </c>
      <c r="M14" s="612">
        <v>1.5</v>
      </c>
      <c r="N14" s="615">
        <v>288</v>
      </c>
      <c r="O14" s="611">
        <v>171</v>
      </c>
      <c r="P14" s="1807"/>
      <c r="Q14" s="1807"/>
      <c r="R14" s="1807"/>
      <c r="S14" s="1807"/>
      <c r="T14" s="1807"/>
      <c r="U14" s="1807"/>
      <c r="V14" s="1807"/>
      <c r="W14" s="1807"/>
      <c r="X14" s="1807"/>
      <c r="Y14" s="1807"/>
      <c r="Z14" s="1807"/>
      <c r="AA14" s="1807"/>
      <c r="AB14" s="1807"/>
      <c r="AC14" s="1807"/>
      <c r="AD14" s="1807"/>
      <c r="AE14" s="1807"/>
      <c r="AF14" s="1807"/>
      <c r="AG14" s="1807"/>
      <c r="AH14" s="1807"/>
      <c r="AI14" s="1807"/>
      <c r="AJ14" s="1807"/>
      <c r="AK14" s="1807"/>
      <c r="AL14" s="1807"/>
      <c r="AM14" s="1807"/>
      <c r="AN14" s="1807"/>
      <c r="AO14" s="1807"/>
      <c r="AP14" s="1807"/>
      <c r="AQ14" s="1807"/>
      <c r="AR14" s="1807"/>
      <c r="AS14" s="1807"/>
      <c r="AT14" s="1807"/>
      <c r="AU14" s="1807"/>
      <c r="AV14" s="1807"/>
      <c r="AW14" s="1807"/>
      <c r="AX14" s="1807"/>
      <c r="AY14" s="1807"/>
      <c r="AZ14" s="1807"/>
      <c r="BA14" s="1807"/>
      <c r="BB14" s="1807"/>
      <c r="BC14" s="1807"/>
      <c r="BD14" s="1807"/>
      <c r="BE14" s="1807"/>
      <c r="BF14" s="1807"/>
      <c r="BG14" s="1807"/>
      <c r="BH14" s="1807"/>
      <c r="BI14" s="1807"/>
      <c r="BJ14" s="1807"/>
      <c r="BK14" s="1807"/>
      <c r="BL14" s="1807"/>
      <c r="BM14" s="1807"/>
      <c r="BN14" s="1807"/>
      <c r="BO14" s="1807"/>
      <c r="BP14" s="1807"/>
      <c r="BQ14" s="1807"/>
      <c r="BR14" s="1807"/>
      <c r="BS14" s="1807"/>
      <c r="BT14" s="1807"/>
      <c r="BU14" s="1807"/>
      <c r="BV14" s="1807"/>
      <c r="BW14" s="1807"/>
      <c r="BX14" s="1807"/>
      <c r="BY14" s="1807"/>
      <c r="BZ14" s="1807"/>
      <c r="CA14" s="1807"/>
      <c r="CB14" s="1807"/>
      <c r="CC14" s="1807"/>
      <c r="CD14" s="1807"/>
      <c r="CE14" s="1807"/>
      <c r="CF14" s="1807"/>
      <c r="CG14" s="1807"/>
      <c r="CH14" s="1807"/>
      <c r="CI14" s="1807"/>
      <c r="CJ14" s="1807"/>
      <c r="CK14" s="1807"/>
      <c r="CL14" s="1807"/>
      <c r="CM14" s="1807"/>
      <c r="CN14" s="1807"/>
      <c r="CO14" s="1807"/>
      <c r="CP14" s="1807"/>
      <c r="CQ14" s="1807"/>
      <c r="CR14" s="1807"/>
      <c r="CS14" s="1807"/>
      <c r="CT14" s="1807"/>
      <c r="CU14" s="1807"/>
      <c r="CV14" s="1807"/>
      <c r="CW14" s="1807"/>
      <c r="CX14" s="1807"/>
      <c r="CY14" s="1807"/>
      <c r="CZ14" s="1807"/>
      <c r="DA14" s="1807"/>
      <c r="DB14" s="1807"/>
      <c r="DC14" s="1807"/>
      <c r="DD14" s="1807"/>
      <c r="DE14" s="1807"/>
      <c r="DF14" s="1807"/>
      <c r="DG14" s="1807"/>
      <c r="DH14" s="1807"/>
      <c r="DI14" s="1807"/>
      <c r="DJ14" s="1807"/>
      <c r="DK14" s="1807"/>
      <c r="DL14" s="1807"/>
      <c r="DM14" s="1807"/>
      <c r="DN14" s="1807"/>
      <c r="DO14" s="1807"/>
      <c r="DP14" s="1807"/>
      <c r="DQ14" s="1807"/>
      <c r="DR14" s="1807"/>
      <c r="DS14" s="1807"/>
      <c r="DT14" s="1807"/>
      <c r="DU14" s="1807"/>
      <c r="DV14" s="1807"/>
      <c r="DW14" s="1807"/>
      <c r="DX14" s="1807"/>
      <c r="DY14" s="1807"/>
      <c r="DZ14" s="1807"/>
      <c r="EA14" s="1807"/>
      <c r="EB14" s="1807"/>
      <c r="EC14" s="1807"/>
      <c r="ED14" s="1807"/>
      <c r="EE14" s="1807"/>
      <c r="EF14" s="1807"/>
      <c r="EG14" s="1807"/>
      <c r="EH14" s="1807"/>
      <c r="EI14" s="1807"/>
      <c r="EJ14" s="1807"/>
      <c r="EK14" s="1807"/>
      <c r="EL14" s="1807"/>
      <c r="EM14" s="1807"/>
      <c r="EN14" s="1807"/>
      <c r="EO14" s="1807"/>
      <c r="EP14" s="1807"/>
      <c r="EQ14" s="1807"/>
      <c r="ER14" s="1807"/>
      <c r="ES14" s="1807"/>
      <c r="ET14" s="1807"/>
      <c r="EU14" s="1807"/>
      <c r="EV14" s="1807"/>
      <c r="EW14" s="1807"/>
      <c r="EX14" s="1807"/>
      <c r="EY14" s="1807"/>
      <c r="EZ14" s="1807"/>
      <c r="FA14" s="1807"/>
      <c r="FB14" s="1807"/>
      <c r="FC14" s="1807"/>
      <c r="FD14" s="1807"/>
      <c r="FE14" s="1807"/>
      <c r="FF14" s="1807"/>
      <c r="FG14" s="1807"/>
      <c r="FH14" s="1807"/>
      <c r="FI14" s="1807"/>
      <c r="FJ14" s="1807"/>
      <c r="FK14" s="1807"/>
      <c r="FL14" s="1807"/>
      <c r="FM14" s="1807"/>
      <c r="FN14" s="1807"/>
      <c r="FO14" s="1807"/>
      <c r="FP14" s="1807"/>
      <c r="FQ14" s="1807"/>
      <c r="FR14" s="1807"/>
      <c r="FS14" s="1807"/>
      <c r="FT14" s="1807"/>
      <c r="FU14" s="1807"/>
      <c r="FV14" s="1807"/>
      <c r="FW14" s="1807"/>
      <c r="FX14" s="1807"/>
      <c r="FY14" s="1807"/>
      <c r="FZ14" s="1807"/>
      <c r="GA14" s="1807"/>
      <c r="GB14" s="1807"/>
      <c r="GC14" s="1807"/>
      <c r="GD14" s="1807"/>
      <c r="GE14" s="1807"/>
      <c r="GF14" s="1807"/>
      <c r="GG14" s="1807"/>
      <c r="GH14" s="1807"/>
      <c r="GI14" s="1807"/>
      <c r="GJ14" s="1807"/>
      <c r="GK14" s="1807"/>
      <c r="GL14" s="1807"/>
      <c r="GM14" s="1807"/>
      <c r="GN14" s="1807"/>
      <c r="GO14" s="1807"/>
      <c r="GP14" s="1807"/>
      <c r="GQ14" s="1807"/>
      <c r="GR14" s="1807"/>
      <c r="GS14" s="1807"/>
      <c r="GT14" s="1807"/>
      <c r="GU14" s="1807"/>
      <c r="GV14" s="1807"/>
      <c r="GW14" s="1807"/>
      <c r="GX14" s="1807"/>
      <c r="GY14" s="1807"/>
      <c r="GZ14" s="1807"/>
      <c r="HA14" s="1807"/>
      <c r="HB14" s="1807"/>
      <c r="HC14" s="1807"/>
      <c r="HD14" s="1807"/>
      <c r="HE14" s="1807"/>
      <c r="HF14" s="1807"/>
      <c r="HG14" s="1807"/>
      <c r="HH14" s="1807"/>
      <c r="HI14" s="1807"/>
      <c r="HJ14" s="1807"/>
      <c r="HK14" s="1807"/>
      <c r="HL14" s="1807"/>
      <c r="HM14" s="1807"/>
      <c r="HN14" s="1807"/>
      <c r="HO14" s="1807"/>
      <c r="HP14" s="1807"/>
      <c r="HQ14" s="1807"/>
      <c r="HR14" s="1807"/>
      <c r="HS14" s="1807"/>
      <c r="HT14" s="1807"/>
      <c r="HU14" s="1807"/>
      <c r="HV14" s="1807"/>
      <c r="HW14" s="1807"/>
      <c r="HX14" s="1807"/>
      <c r="HY14" s="1807"/>
      <c r="HZ14" s="1807"/>
      <c r="IA14" s="1807"/>
      <c r="IB14" s="1807"/>
      <c r="IC14" s="1807"/>
      <c r="ID14" s="1807"/>
      <c r="IE14" s="1807"/>
      <c r="IF14" s="1807"/>
      <c r="IG14" s="1807"/>
      <c r="IH14" s="1807"/>
      <c r="II14" s="1807"/>
      <c r="IJ14" s="1807"/>
      <c r="IK14" s="1807"/>
      <c r="IL14" s="1807"/>
      <c r="IM14" s="1807"/>
      <c r="IN14" s="1807"/>
      <c r="IO14" s="1807"/>
      <c r="IP14" s="1807"/>
      <c r="IQ14" s="1807"/>
      <c r="IR14" s="1807"/>
      <c r="IS14" s="1807"/>
    </row>
    <row r="15" spans="1:253" ht="12" customHeight="1">
      <c r="A15" s="451">
        <f t="shared" si="0"/>
        <v>42063</v>
      </c>
      <c r="B15" s="583">
        <v>38675</v>
      </c>
      <c r="C15" s="584">
        <v>2.8</v>
      </c>
      <c r="D15" s="583">
        <v>145</v>
      </c>
      <c r="E15" s="600">
        <v>73</v>
      </c>
      <c r="F15" s="583">
        <v>1876</v>
      </c>
      <c r="G15" s="586">
        <v>4.9000000000000002E-2</v>
      </c>
      <c r="H15" s="600">
        <v>66</v>
      </c>
      <c r="I15" s="583">
        <v>36799</v>
      </c>
      <c r="J15" s="586">
        <v>0.95099999999999996</v>
      </c>
      <c r="K15" s="600">
        <v>73</v>
      </c>
      <c r="L15" s="583">
        <v>8961</v>
      </c>
      <c r="M15" s="584">
        <v>1.5</v>
      </c>
      <c r="N15" s="601">
        <v>285</v>
      </c>
      <c r="O15" s="583">
        <v>168</v>
      </c>
    </row>
    <row r="16" spans="1:253" s="1680" customFormat="1" ht="12" customHeight="1">
      <c r="A16" s="451">
        <f t="shared" si="0"/>
        <v>42070</v>
      </c>
      <c r="B16" s="561">
        <v>40352</v>
      </c>
      <c r="C16" s="572">
        <v>3</v>
      </c>
      <c r="D16" s="573">
        <v>147</v>
      </c>
      <c r="E16" s="602">
        <v>73</v>
      </c>
      <c r="F16" s="561">
        <v>1849</v>
      </c>
      <c r="G16" s="574">
        <v>4.5999999999999999E-2</v>
      </c>
      <c r="H16" s="602">
        <v>68</v>
      </c>
      <c r="I16" s="561">
        <v>38503</v>
      </c>
      <c r="J16" s="574">
        <v>0.95399999999999996</v>
      </c>
      <c r="K16" s="602">
        <v>74</v>
      </c>
      <c r="L16" s="561">
        <v>9117</v>
      </c>
      <c r="M16" s="572">
        <v>1.6</v>
      </c>
      <c r="N16" s="603">
        <v>291</v>
      </c>
      <c r="O16" s="573">
        <v>172</v>
      </c>
      <c r="P16" s="1807"/>
      <c r="Q16" s="1807"/>
      <c r="R16" s="1807"/>
      <c r="S16" s="1807"/>
      <c r="T16" s="1807"/>
      <c r="U16" s="1807"/>
      <c r="V16" s="1807"/>
      <c r="W16" s="1807"/>
      <c r="X16" s="1807"/>
      <c r="Y16" s="1807"/>
      <c r="Z16" s="1807"/>
      <c r="AA16" s="1807"/>
      <c r="AB16" s="1807"/>
      <c r="AC16" s="1807"/>
      <c r="AD16" s="1807"/>
      <c r="AE16" s="1807"/>
      <c r="AF16" s="1807"/>
      <c r="AG16" s="1807"/>
      <c r="AH16" s="1807"/>
      <c r="AI16" s="1807"/>
      <c r="AJ16" s="1807"/>
      <c r="AK16" s="1807"/>
      <c r="AL16" s="1807"/>
      <c r="AM16" s="1807"/>
      <c r="AN16" s="1807"/>
      <c r="AO16" s="1807"/>
      <c r="AP16" s="1807"/>
      <c r="AQ16" s="1807"/>
      <c r="AR16" s="1807"/>
      <c r="AS16" s="1807"/>
      <c r="AT16" s="1807"/>
      <c r="AU16" s="1807"/>
      <c r="AV16" s="1807"/>
      <c r="AW16" s="1807"/>
      <c r="AX16" s="1807"/>
      <c r="AY16" s="1807"/>
      <c r="AZ16" s="1807"/>
      <c r="BA16" s="1807"/>
      <c r="BB16" s="1807"/>
      <c r="BC16" s="1807"/>
      <c r="BD16" s="1807"/>
      <c r="BE16" s="1807"/>
      <c r="BF16" s="1807"/>
      <c r="BG16" s="1807"/>
      <c r="BH16" s="1807"/>
      <c r="BI16" s="1807"/>
      <c r="BJ16" s="1807"/>
      <c r="BK16" s="1807"/>
      <c r="BL16" s="1807"/>
      <c r="BM16" s="1807"/>
      <c r="BN16" s="1807"/>
      <c r="BO16" s="1807"/>
      <c r="BP16" s="1807"/>
      <c r="BQ16" s="1807"/>
      <c r="BR16" s="1807"/>
      <c r="BS16" s="1807"/>
      <c r="BT16" s="1807"/>
      <c r="BU16" s="1807"/>
      <c r="BV16" s="1807"/>
      <c r="BW16" s="1807"/>
      <c r="BX16" s="1807"/>
      <c r="BY16" s="1807"/>
      <c r="BZ16" s="1807"/>
      <c r="CA16" s="1807"/>
      <c r="CB16" s="1807"/>
      <c r="CC16" s="1807"/>
      <c r="CD16" s="1807"/>
      <c r="CE16" s="1807"/>
      <c r="CF16" s="1807"/>
      <c r="CG16" s="1807"/>
      <c r="CH16" s="1807"/>
      <c r="CI16" s="1807"/>
      <c r="CJ16" s="1807"/>
      <c r="CK16" s="1807"/>
      <c r="CL16" s="1807"/>
      <c r="CM16" s="1807"/>
      <c r="CN16" s="1807"/>
      <c r="CO16" s="1807"/>
      <c r="CP16" s="1807"/>
      <c r="CQ16" s="1807"/>
      <c r="CR16" s="1807"/>
      <c r="CS16" s="1807"/>
      <c r="CT16" s="1807"/>
      <c r="CU16" s="1807"/>
      <c r="CV16" s="1807"/>
      <c r="CW16" s="1807"/>
      <c r="CX16" s="1807"/>
      <c r="CY16" s="1807"/>
      <c r="CZ16" s="1807"/>
      <c r="DA16" s="1807"/>
      <c r="DB16" s="1807"/>
      <c r="DC16" s="1807"/>
      <c r="DD16" s="1807"/>
      <c r="DE16" s="1807"/>
      <c r="DF16" s="1807"/>
      <c r="DG16" s="1807"/>
      <c r="DH16" s="1807"/>
      <c r="DI16" s="1807"/>
      <c r="DJ16" s="1807"/>
      <c r="DK16" s="1807"/>
      <c r="DL16" s="1807"/>
      <c r="DM16" s="1807"/>
      <c r="DN16" s="1807"/>
      <c r="DO16" s="1807"/>
      <c r="DP16" s="1807"/>
      <c r="DQ16" s="1807"/>
      <c r="DR16" s="1807"/>
      <c r="DS16" s="1807"/>
      <c r="DT16" s="1807"/>
      <c r="DU16" s="1807"/>
      <c r="DV16" s="1807"/>
      <c r="DW16" s="1807"/>
      <c r="DX16" s="1807"/>
      <c r="DY16" s="1807"/>
      <c r="DZ16" s="1807"/>
      <c r="EA16" s="1807"/>
      <c r="EB16" s="1807"/>
      <c r="EC16" s="1807"/>
      <c r="ED16" s="1807"/>
      <c r="EE16" s="1807"/>
      <c r="EF16" s="1807"/>
      <c r="EG16" s="1807"/>
      <c r="EH16" s="1807"/>
      <c r="EI16" s="1807"/>
      <c r="EJ16" s="1807"/>
      <c r="EK16" s="1807"/>
      <c r="EL16" s="1807"/>
      <c r="EM16" s="1807"/>
      <c r="EN16" s="1807"/>
      <c r="EO16" s="1807"/>
      <c r="EP16" s="1807"/>
      <c r="EQ16" s="1807"/>
      <c r="ER16" s="1807"/>
      <c r="ES16" s="1807"/>
      <c r="ET16" s="1807"/>
      <c r="EU16" s="1807"/>
      <c r="EV16" s="1807"/>
      <c r="EW16" s="1807"/>
      <c r="EX16" s="1807"/>
      <c r="EY16" s="1807"/>
      <c r="EZ16" s="1807"/>
      <c r="FA16" s="1807"/>
      <c r="FB16" s="1807"/>
      <c r="FC16" s="1807"/>
      <c r="FD16" s="1807"/>
      <c r="FE16" s="1807"/>
      <c r="FF16" s="1807"/>
      <c r="FG16" s="1807"/>
      <c r="FH16" s="1807"/>
      <c r="FI16" s="1807"/>
      <c r="FJ16" s="1807"/>
      <c r="FK16" s="1807"/>
      <c r="FL16" s="1807"/>
      <c r="FM16" s="1807"/>
      <c r="FN16" s="1807"/>
      <c r="FO16" s="1807"/>
      <c r="FP16" s="1807"/>
      <c r="FQ16" s="1807"/>
      <c r="FR16" s="1807"/>
      <c r="FS16" s="1807"/>
      <c r="FT16" s="1807"/>
      <c r="FU16" s="1807"/>
      <c r="FV16" s="1807"/>
      <c r="FW16" s="1807"/>
      <c r="FX16" s="1807"/>
      <c r="FY16" s="1807"/>
      <c r="FZ16" s="1807"/>
      <c r="GA16" s="1807"/>
      <c r="GB16" s="1807"/>
      <c r="GC16" s="1807"/>
      <c r="GD16" s="1807"/>
      <c r="GE16" s="1807"/>
      <c r="GF16" s="1807"/>
      <c r="GG16" s="1807"/>
      <c r="GH16" s="1807"/>
      <c r="GI16" s="1807"/>
      <c r="GJ16" s="1807"/>
      <c r="GK16" s="1807"/>
      <c r="GL16" s="1807"/>
      <c r="GM16" s="1807"/>
      <c r="GN16" s="1807"/>
      <c r="GO16" s="1807"/>
      <c r="GP16" s="1807"/>
      <c r="GQ16" s="1807"/>
      <c r="GR16" s="1807"/>
      <c r="GS16" s="1807"/>
      <c r="GT16" s="1807"/>
      <c r="GU16" s="1807"/>
      <c r="GV16" s="1807"/>
      <c r="GW16" s="1807"/>
      <c r="GX16" s="1807"/>
      <c r="GY16" s="1807"/>
      <c r="GZ16" s="1807"/>
      <c r="HA16" s="1807"/>
      <c r="HB16" s="1807"/>
      <c r="HC16" s="1807"/>
      <c r="HD16" s="1807"/>
      <c r="HE16" s="1807"/>
      <c r="HF16" s="1807"/>
      <c r="HG16" s="1807"/>
      <c r="HH16" s="1807"/>
      <c r="HI16" s="1807"/>
      <c r="HJ16" s="1807"/>
      <c r="HK16" s="1807"/>
      <c r="HL16" s="1807"/>
      <c r="HM16" s="1807"/>
      <c r="HN16" s="1807"/>
      <c r="HO16" s="1807"/>
      <c r="HP16" s="1807"/>
      <c r="HQ16" s="1807"/>
      <c r="HR16" s="1807"/>
      <c r="HS16" s="1807"/>
      <c r="HT16" s="1807"/>
      <c r="HU16" s="1807"/>
      <c r="HV16" s="1807"/>
      <c r="HW16" s="1807"/>
      <c r="HX16" s="1807"/>
      <c r="HY16" s="1807"/>
      <c r="HZ16" s="1807"/>
      <c r="IA16" s="1807"/>
      <c r="IB16" s="1807"/>
      <c r="IC16" s="1807"/>
      <c r="ID16" s="1807"/>
      <c r="IE16" s="1807"/>
      <c r="IF16" s="1807"/>
      <c r="IG16" s="1807"/>
      <c r="IH16" s="1807"/>
      <c r="II16" s="1807"/>
      <c r="IJ16" s="1807"/>
      <c r="IK16" s="1807"/>
      <c r="IL16" s="1807"/>
      <c r="IM16" s="1807"/>
      <c r="IN16" s="1807"/>
      <c r="IO16" s="1807"/>
      <c r="IP16" s="1807"/>
      <c r="IQ16" s="1807"/>
      <c r="IR16" s="1807"/>
      <c r="IS16" s="1807"/>
    </row>
    <row r="17" spans="1:253" s="1680" customFormat="1" ht="12" customHeight="1">
      <c r="A17" s="451">
        <f t="shared" si="0"/>
        <v>42077</v>
      </c>
      <c r="B17" s="561">
        <v>40513</v>
      </c>
      <c r="C17" s="572">
        <v>2.9</v>
      </c>
      <c r="D17" s="573">
        <v>144</v>
      </c>
      <c r="E17" s="602">
        <v>72</v>
      </c>
      <c r="F17" s="561">
        <v>2273</v>
      </c>
      <c r="G17" s="574">
        <v>5.6000000000000001E-2</v>
      </c>
      <c r="H17" s="602">
        <v>68</v>
      </c>
      <c r="I17" s="561">
        <v>38240</v>
      </c>
      <c r="J17" s="574">
        <v>0.94399999999999995</v>
      </c>
      <c r="K17" s="602">
        <v>72</v>
      </c>
      <c r="L17" s="561">
        <v>9452</v>
      </c>
      <c r="M17" s="572">
        <v>1.6</v>
      </c>
      <c r="N17" s="603">
        <v>292</v>
      </c>
      <c r="O17" s="573">
        <v>173</v>
      </c>
      <c r="P17" s="1807"/>
      <c r="Q17" s="1807"/>
      <c r="R17" s="1807"/>
      <c r="S17" s="1807"/>
      <c r="T17" s="1807"/>
      <c r="U17" s="1807"/>
      <c r="V17" s="1807"/>
      <c r="W17" s="1807"/>
      <c r="X17" s="1807"/>
      <c r="Y17" s="1807"/>
      <c r="Z17" s="1807"/>
      <c r="AA17" s="1807"/>
      <c r="AB17" s="1807"/>
      <c r="AC17" s="1807"/>
      <c r="AD17" s="1807"/>
      <c r="AE17" s="1807"/>
      <c r="AF17" s="1807"/>
      <c r="AG17" s="1807"/>
      <c r="AH17" s="1807"/>
      <c r="AI17" s="1807"/>
      <c r="AJ17" s="1807"/>
      <c r="AK17" s="1807"/>
      <c r="AL17" s="1807"/>
      <c r="AM17" s="1807"/>
      <c r="AN17" s="1807"/>
      <c r="AO17" s="1807"/>
      <c r="AP17" s="1807"/>
      <c r="AQ17" s="1807"/>
      <c r="AR17" s="1807"/>
      <c r="AS17" s="1807"/>
      <c r="AT17" s="1807"/>
      <c r="AU17" s="1807"/>
      <c r="AV17" s="1807"/>
      <c r="AW17" s="1807"/>
      <c r="AX17" s="1807"/>
      <c r="AY17" s="1807"/>
      <c r="AZ17" s="1807"/>
      <c r="BA17" s="1807"/>
      <c r="BB17" s="1807"/>
      <c r="BC17" s="1807"/>
      <c r="BD17" s="1807"/>
      <c r="BE17" s="1807"/>
      <c r="BF17" s="1807"/>
      <c r="BG17" s="1807"/>
      <c r="BH17" s="1807"/>
      <c r="BI17" s="1807"/>
      <c r="BJ17" s="1807"/>
      <c r="BK17" s="1807"/>
      <c r="BL17" s="1807"/>
      <c r="BM17" s="1807"/>
      <c r="BN17" s="1807"/>
      <c r="BO17" s="1807"/>
      <c r="BP17" s="1807"/>
      <c r="BQ17" s="1807"/>
      <c r="BR17" s="1807"/>
      <c r="BS17" s="1807"/>
      <c r="BT17" s="1807"/>
      <c r="BU17" s="1807"/>
      <c r="BV17" s="1807"/>
      <c r="BW17" s="1807"/>
      <c r="BX17" s="1807"/>
      <c r="BY17" s="1807"/>
      <c r="BZ17" s="1807"/>
      <c r="CA17" s="1807"/>
      <c r="CB17" s="1807"/>
      <c r="CC17" s="1807"/>
      <c r="CD17" s="1807"/>
      <c r="CE17" s="1807"/>
      <c r="CF17" s="1807"/>
      <c r="CG17" s="1807"/>
      <c r="CH17" s="1807"/>
      <c r="CI17" s="1807"/>
      <c r="CJ17" s="1807"/>
      <c r="CK17" s="1807"/>
      <c r="CL17" s="1807"/>
      <c r="CM17" s="1807"/>
      <c r="CN17" s="1807"/>
      <c r="CO17" s="1807"/>
      <c r="CP17" s="1807"/>
      <c r="CQ17" s="1807"/>
      <c r="CR17" s="1807"/>
      <c r="CS17" s="1807"/>
      <c r="CT17" s="1807"/>
      <c r="CU17" s="1807"/>
      <c r="CV17" s="1807"/>
      <c r="CW17" s="1807"/>
      <c r="CX17" s="1807"/>
      <c r="CY17" s="1807"/>
      <c r="CZ17" s="1807"/>
      <c r="DA17" s="1807"/>
      <c r="DB17" s="1807"/>
      <c r="DC17" s="1807"/>
      <c r="DD17" s="1807"/>
      <c r="DE17" s="1807"/>
      <c r="DF17" s="1807"/>
      <c r="DG17" s="1807"/>
      <c r="DH17" s="1807"/>
      <c r="DI17" s="1807"/>
      <c r="DJ17" s="1807"/>
      <c r="DK17" s="1807"/>
      <c r="DL17" s="1807"/>
      <c r="DM17" s="1807"/>
      <c r="DN17" s="1807"/>
      <c r="DO17" s="1807"/>
      <c r="DP17" s="1807"/>
      <c r="DQ17" s="1807"/>
      <c r="DR17" s="1807"/>
      <c r="DS17" s="1807"/>
      <c r="DT17" s="1807"/>
      <c r="DU17" s="1807"/>
      <c r="DV17" s="1807"/>
      <c r="DW17" s="1807"/>
      <c r="DX17" s="1807"/>
      <c r="DY17" s="1807"/>
      <c r="DZ17" s="1807"/>
      <c r="EA17" s="1807"/>
      <c r="EB17" s="1807"/>
      <c r="EC17" s="1807"/>
      <c r="ED17" s="1807"/>
      <c r="EE17" s="1807"/>
      <c r="EF17" s="1807"/>
      <c r="EG17" s="1807"/>
      <c r="EH17" s="1807"/>
      <c r="EI17" s="1807"/>
      <c r="EJ17" s="1807"/>
      <c r="EK17" s="1807"/>
      <c r="EL17" s="1807"/>
      <c r="EM17" s="1807"/>
      <c r="EN17" s="1807"/>
      <c r="EO17" s="1807"/>
      <c r="EP17" s="1807"/>
      <c r="EQ17" s="1807"/>
      <c r="ER17" s="1807"/>
      <c r="ES17" s="1807"/>
      <c r="ET17" s="1807"/>
      <c r="EU17" s="1807"/>
      <c r="EV17" s="1807"/>
      <c r="EW17" s="1807"/>
      <c r="EX17" s="1807"/>
      <c r="EY17" s="1807"/>
      <c r="EZ17" s="1807"/>
      <c r="FA17" s="1807"/>
      <c r="FB17" s="1807"/>
      <c r="FC17" s="1807"/>
      <c r="FD17" s="1807"/>
      <c r="FE17" s="1807"/>
      <c r="FF17" s="1807"/>
      <c r="FG17" s="1807"/>
      <c r="FH17" s="1807"/>
      <c r="FI17" s="1807"/>
      <c r="FJ17" s="1807"/>
      <c r="FK17" s="1807"/>
      <c r="FL17" s="1807"/>
      <c r="FM17" s="1807"/>
      <c r="FN17" s="1807"/>
      <c r="FO17" s="1807"/>
      <c r="FP17" s="1807"/>
      <c r="FQ17" s="1807"/>
      <c r="FR17" s="1807"/>
      <c r="FS17" s="1807"/>
      <c r="FT17" s="1807"/>
      <c r="FU17" s="1807"/>
      <c r="FV17" s="1807"/>
      <c r="FW17" s="1807"/>
      <c r="FX17" s="1807"/>
      <c r="FY17" s="1807"/>
      <c r="FZ17" s="1807"/>
      <c r="GA17" s="1807"/>
      <c r="GB17" s="1807"/>
      <c r="GC17" s="1807"/>
      <c r="GD17" s="1807"/>
      <c r="GE17" s="1807"/>
      <c r="GF17" s="1807"/>
      <c r="GG17" s="1807"/>
      <c r="GH17" s="1807"/>
      <c r="GI17" s="1807"/>
      <c r="GJ17" s="1807"/>
      <c r="GK17" s="1807"/>
      <c r="GL17" s="1807"/>
      <c r="GM17" s="1807"/>
      <c r="GN17" s="1807"/>
      <c r="GO17" s="1807"/>
      <c r="GP17" s="1807"/>
      <c r="GQ17" s="1807"/>
      <c r="GR17" s="1807"/>
      <c r="GS17" s="1807"/>
      <c r="GT17" s="1807"/>
      <c r="GU17" s="1807"/>
      <c r="GV17" s="1807"/>
      <c r="GW17" s="1807"/>
      <c r="GX17" s="1807"/>
      <c r="GY17" s="1807"/>
      <c r="GZ17" s="1807"/>
      <c r="HA17" s="1807"/>
      <c r="HB17" s="1807"/>
      <c r="HC17" s="1807"/>
      <c r="HD17" s="1807"/>
      <c r="HE17" s="1807"/>
      <c r="HF17" s="1807"/>
      <c r="HG17" s="1807"/>
      <c r="HH17" s="1807"/>
      <c r="HI17" s="1807"/>
      <c r="HJ17" s="1807"/>
      <c r="HK17" s="1807"/>
      <c r="HL17" s="1807"/>
      <c r="HM17" s="1807"/>
      <c r="HN17" s="1807"/>
      <c r="HO17" s="1807"/>
      <c r="HP17" s="1807"/>
      <c r="HQ17" s="1807"/>
      <c r="HR17" s="1807"/>
      <c r="HS17" s="1807"/>
      <c r="HT17" s="1807"/>
      <c r="HU17" s="1807"/>
      <c r="HV17" s="1807"/>
      <c r="HW17" s="1807"/>
      <c r="HX17" s="1807"/>
      <c r="HY17" s="1807"/>
      <c r="HZ17" s="1807"/>
      <c r="IA17" s="1807"/>
      <c r="IB17" s="1807"/>
      <c r="IC17" s="1807"/>
      <c r="ID17" s="1807"/>
      <c r="IE17" s="1807"/>
      <c r="IF17" s="1807"/>
      <c r="IG17" s="1807"/>
      <c r="IH17" s="1807"/>
      <c r="II17" s="1807"/>
      <c r="IJ17" s="1807"/>
      <c r="IK17" s="1807"/>
      <c r="IL17" s="1807"/>
      <c r="IM17" s="1807"/>
      <c r="IN17" s="1807"/>
      <c r="IO17" s="1807"/>
      <c r="IP17" s="1807"/>
      <c r="IQ17" s="1807"/>
      <c r="IR17" s="1807"/>
      <c r="IS17" s="1807"/>
    </row>
    <row r="18" spans="1:253" ht="12" customHeight="1">
      <c r="A18" s="451">
        <f t="shared" si="0"/>
        <v>42084</v>
      </c>
      <c r="B18" s="616">
        <v>44015</v>
      </c>
      <c r="C18" s="617">
        <v>3.1</v>
      </c>
      <c r="D18" s="616">
        <v>142</v>
      </c>
      <c r="E18" s="618">
        <v>71</v>
      </c>
      <c r="F18" s="616">
        <v>2100</v>
      </c>
      <c r="G18" s="619">
        <v>4.8000000000000001E-2</v>
      </c>
      <c r="H18" s="618">
        <v>63</v>
      </c>
      <c r="I18" s="616">
        <v>41915</v>
      </c>
      <c r="J18" s="619">
        <v>0.95199999999999996</v>
      </c>
      <c r="K18" s="618">
        <v>72</v>
      </c>
      <c r="L18" s="616">
        <v>8911</v>
      </c>
      <c r="M18" s="617">
        <v>1.5</v>
      </c>
      <c r="N18" s="620">
        <v>295</v>
      </c>
      <c r="O18" s="616">
        <v>174</v>
      </c>
    </row>
    <row r="19" spans="1:253" ht="12" customHeight="1">
      <c r="A19" s="451">
        <f t="shared" si="0"/>
        <v>42091</v>
      </c>
      <c r="B19" s="583">
        <v>43922</v>
      </c>
      <c r="C19" s="584">
        <v>3.1</v>
      </c>
      <c r="D19" s="583">
        <v>140</v>
      </c>
      <c r="E19" s="600">
        <v>70</v>
      </c>
      <c r="F19" s="583">
        <v>1970</v>
      </c>
      <c r="G19" s="586">
        <v>4.4999999999999998E-2</v>
      </c>
      <c r="H19" s="600">
        <v>66</v>
      </c>
      <c r="I19" s="583">
        <v>41952</v>
      </c>
      <c r="J19" s="586">
        <v>0.95499999999999996</v>
      </c>
      <c r="K19" s="600">
        <v>71</v>
      </c>
      <c r="L19" s="583">
        <v>8807</v>
      </c>
      <c r="M19" s="584">
        <v>1.6</v>
      </c>
      <c r="N19" s="601">
        <v>303</v>
      </c>
      <c r="O19" s="583">
        <v>179</v>
      </c>
    </row>
    <row r="20" spans="1:253" s="1680" customFormat="1" ht="12" customHeight="1">
      <c r="A20" s="451">
        <f t="shared" si="0"/>
        <v>42098</v>
      </c>
      <c r="B20" s="561">
        <v>47433</v>
      </c>
      <c r="C20" s="572">
        <v>3.2</v>
      </c>
      <c r="D20" s="573">
        <v>133</v>
      </c>
      <c r="E20" s="602">
        <v>67</v>
      </c>
      <c r="F20" s="561">
        <v>2354</v>
      </c>
      <c r="G20" s="574">
        <v>0.05</v>
      </c>
      <c r="H20" s="602">
        <v>63</v>
      </c>
      <c r="I20" s="561">
        <v>45079</v>
      </c>
      <c r="J20" s="574">
        <v>0.95</v>
      </c>
      <c r="K20" s="602">
        <v>67</v>
      </c>
      <c r="L20" s="561">
        <v>7593</v>
      </c>
      <c r="M20" s="572">
        <v>1.3</v>
      </c>
      <c r="N20" s="603">
        <v>301</v>
      </c>
      <c r="O20" s="573">
        <v>178</v>
      </c>
      <c r="P20" s="1807"/>
      <c r="Q20" s="1807"/>
      <c r="R20" s="1807"/>
      <c r="S20" s="1807"/>
      <c r="T20" s="1807"/>
      <c r="U20" s="1807"/>
      <c r="V20" s="1807"/>
      <c r="W20" s="1807"/>
      <c r="X20" s="1807"/>
      <c r="Y20" s="1807"/>
      <c r="Z20" s="1807"/>
      <c r="AA20" s="1807"/>
      <c r="AB20" s="1807"/>
      <c r="AC20" s="1807"/>
      <c r="AD20" s="1807"/>
      <c r="AE20" s="1807"/>
      <c r="AF20" s="1807"/>
      <c r="AG20" s="1807"/>
      <c r="AH20" s="1807"/>
      <c r="AI20" s="1807"/>
      <c r="AJ20" s="1807"/>
      <c r="AK20" s="1807"/>
      <c r="AL20" s="1807"/>
      <c r="AM20" s="1807"/>
      <c r="AN20" s="1807"/>
      <c r="AO20" s="1807"/>
      <c r="AP20" s="1807"/>
      <c r="AQ20" s="1807"/>
      <c r="AR20" s="1807"/>
      <c r="AS20" s="1807"/>
      <c r="AT20" s="1807"/>
      <c r="AU20" s="1807"/>
      <c r="AV20" s="1807"/>
      <c r="AW20" s="1807"/>
      <c r="AX20" s="1807"/>
      <c r="AY20" s="1807"/>
      <c r="AZ20" s="1807"/>
      <c r="BA20" s="1807"/>
      <c r="BB20" s="1807"/>
      <c r="BC20" s="1807"/>
      <c r="BD20" s="1807"/>
      <c r="BE20" s="1807"/>
      <c r="BF20" s="1807"/>
      <c r="BG20" s="1807"/>
      <c r="BH20" s="1807"/>
      <c r="BI20" s="1807"/>
      <c r="BJ20" s="1807"/>
      <c r="BK20" s="1807"/>
      <c r="BL20" s="1807"/>
      <c r="BM20" s="1807"/>
      <c r="BN20" s="1807"/>
      <c r="BO20" s="1807"/>
      <c r="BP20" s="1807"/>
      <c r="BQ20" s="1807"/>
      <c r="BR20" s="1807"/>
      <c r="BS20" s="1807"/>
      <c r="BT20" s="1807"/>
      <c r="BU20" s="1807"/>
      <c r="BV20" s="1807"/>
      <c r="BW20" s="1807"/>
      <c r="BX20" s="1807"/>
      <c r="BY20" s="1807"/>
      <c r="BZ20" s="1807"/>
      <c r="CA20" s="1807"/>
      <c r="CB20" s="1807"/>
      <c r="CC20" s="1807"/>
      <c r="CD20" s="1807"/>
      <c r="CE20" s="1807"/>
      <c r="CF20" s="1807"/>
      <c r="CG20" s="1807"/>
      <c r="CH20" s="1807"/>
      <c r="CI20" s="1807"/>
      <c r="CJ20" s="1807"/>
      <c r="CK20" s="1807"/>
      <c r="CL20" s="1807"/>
      <c r="CM20" s="1807"/>
      <c r="CN20" s="1807"/>
      <c r="CO20" s="1807"/>
      <c r="CP20" s="1807"/>
      <c r="CQ20" s="1807"/>
      <c r="CR20" s="1807"/>
      <c r="CS20" s="1807"/>
      <c r="CT20" s="1807"/>
      <c r="CU20" s="1807"/>
      <c r="CV20" s="1807"/>
      <c r="CW20" s="1807"/>
      <c r="CX20" s="1807"/>
      <c r="CY20" s="1807"/>
      <c r="CZ20" s="1807"/>
      <c r="DA20" s="1807"/>
      <c r="DB20" s="1807"/>
      <c r="DC20" s="1807"/>
      <c r="DD20" s="1807"/>
      <c r="DE20" s="1807"/>
      <c r="DF20" s="1807"/>
      <c r="DG20" s="1807"/>
      <c r="DH20" s="1807"/>
      <c r="DI20" s="1807"/>
      <c r="DJ20" s="1807"/>
      <c r="DK20" s="1807"/>
      <c r="DL20" s="1807"/>
      <c r="DM20" s="1807"/>
      <c r="DN20" s="1807"/>
      <c r="DO20" s="1807"/>
      <c r="DP20" s="1807"/>
      <c r="DQ20" s="1807"/>
      <c r="DR20" s="1807"/>
      <c r="DS20" s="1807"/>
      <c r="DT20" s="1807"/>
      <c r="DU20" s="1807"/>
      <c r="DV20" s="1807"/>
      <c r="DW20" s="1807"/>
      <c r="DX20" s="1807"/>
      <c r="DY20" s="1807"/>
      <c r="DZ20" s="1807"/>
      <c r="EA20" s="1807"/>
      <c r="EB20" s="1807"/>
      <c r="EC20" s="1807"/>
      <c r="ED20" s="1807"/>
      <c r="EE20" s="1807"/>
      <c r="EF20" s="1807"/>
      <c r="EG20" s="1807"/>
      <c r="EH20" s="1807"/>
      <c r="EI20" s="1807"/>
      <c r="EJ20" s="1807"/>
      <c r="EK20" s="1807"/>
      <c r="EL20" s="1807"/>
      <c r="EM20" s="1807"/>
      <c r="EN20" s="1807"/>
      <c r="EO20" s="1807"/>
      <c r="EP20" s="1807"/>
      <c r="EQ20" s="1807"/>
      <c r="ER20" s="1807"/>
      <c r="ES20" s="1807"/>
      <c r="ET20" s="1807"/>
      <c r="EU20" s="1807"/>
      <c r="EV20" s="1807"/>
      <c r="EW20" s="1807"/>
      <c r="EX20" s="1807"/>
      <c r="EY20" s="1807"/>
      <c r="EZ20" s="1807"/>
      <c r="FA20" s="1807"/>
      <c r="FB20" s="1807"/>
      <c r="FC20" s="1807"/>
      <c r="FD20" s="1807"/>
      <c r="FE20" s="1807"/>
      <c r="FF20" s="1807"/>
      <c r="FG20" s="1807"/>
      <c r="FH20" s="1807"/>
      <c r="FI20" s="1807"/>
      <c r="FJ20" s="1807"/>
      <c r="FK20" s="1807"/>
      <c r="FL20" s="1807"/>
      <c r="FM20" s="1807"/>
      <c r="FN20" s="1807"/>
      <c r="FO20" s="1807"/>
      <c r="FP20" s="1807"/>
      <c r="FQ20" s="1807"/>
      <c r="FR20" s="1807"/>
      <c r="FS20" s="1807"/>
      <c r="FT20" s="1807"/>
      <c r="FU20" s="1807"/>
      <c r="FV20" s="1807"/>
      <c r="FW20" s="1807"/>
      <c r="FX20" s="1807"/>
      <c r="FY20" s="1807"/>
      <c r="FZ20" s="1807"/>
      <c r="GA20" s="1807"/>
      <c r="GB20" s="1807"/>
      <c r="GC20" s="1807"/>
      <c r="GD20" s="1807"/>
      <c r="GE20" s="1807"/>
      <c r="GF20" s="1807"/>
      <c r="GG20" s="1807"/>
      <c r="GH20" s="1807"/>
      <c r="GI20" s="1807"/>
      <c r="GJ20" s="1807"/>
      <c r="GK20" s="1807"/>
      <c r="GL20" s="1807"/>
      <c r="GM20" s="1807"/>
      <c r="GN20" s="1807"/>
      <c r="GO20" s="1807"/>
      <c r="GP20" s="1807"/>
      <c r="GQ20" s="1807"/>
      <c r="GR20" s="1807"/>
      <c r="GS20" s="1807"/>
      <c r="GT20" s="1807"/>
      <c r="GU20" s="1807"/>
      <c r="GV20" s="1807"/>
      <c r="GW20" s="1807"/>
      <c r="GX20" s="1807"/>
      <c r="GY20" s="1807"/>
      <c r="GZ20" s="1807"/>
      <c r="HA20" s="1807"/>
      <c r="HB20" s="1807"/>
      <c r="HC20" s="1807"/>
      <c r="HD20" s="1807"/>
      <c r="HE20" s="1807"/>
      <c r="HF20" s="1807"/>
      <c r="HG20" s="1807"/>
      <c r="HH20" s="1807"/>
      <c r="HI20" s="1807"/>
      <c r="HJ20" s="1807"/>
      <c r="HK20" s="1807"/>
      <c r="HL20" s="1807"/>
      <c r="HM20" s="1807"/>
      <c r="HN20" s="1807"/>
      <c r="HO20" s="1807"/>
      <c r="HP20" s="1807"/>
      <c r="HQ20" s="1807"/>
      <c r="HR20" s="1807"/>
      <c r="HS20" s="1807"/>
      <c r="HT20" s="1807"/>
      <c r="HU20" s="1807"/>
      <c r="HV20" s="1807"/>
      <c r="HW20" s="1807"/>
      <c r="HX20" s="1807"/>
      <c r="HY20" s="1807"/>
      <c r="HZ20" s="1807"/>
      <c r="IA20" s="1807"/>
      <c r="IB20" s="1807"/>
      <c r="IC20" s="1807"/>
      <c r="ID20" s="1807"/>
      <c r="IE20" s="1807"/>
      <c r="IF20" s="1807"/>
      <c r="IG20" s="1807"/>
      <c r="IH20" s="1807"/>
      <c r="II20" s="1807"/>
      <c r="IJ20" s="1807"/>
      <c r="IK20" s="1807"/>
      <c r="IL20" s="1807"/>
      <c r="IM20" s="1807"/>
      <c r="IN20" s="1807"/>
      <c r="IO20" s="1807"/>
      <c r="IP20" s="1807"/>
      <c r="IQ20" s="1807"/>
      <c r="IR20" s="1807"/>
      <c r="IS20" s="1807"/>
    </row>
    <row r="21" spans="1:253" ht="12" customHeight="1">
      <c r="A21" s="451">
        <f t="shared" si="0"/>
        <v>42105</v>
      </c>
      <c r="B21" s="605">
        <v>46125</v>
      </c>
      <c r="C21" s="606">
        <v>3.1</v>
      </c>
      <c r="D21" s="607">
        <v>134</v>
      </c>
      <c r="E21" s="608">
        <v>67</v>
      </c>
      <c r="F21" s="605">
        <v>2491</v>
      </c>
      <c r="G21" s="609">
        <v>5.3999999999999999E-2</v>
      </c>
      <c r="H21" s="608">
        <v>64</v>
      </c>
      <c r="I21" s="605">
        <v>43634</v>
      </c>
      <c r="J21" s="609">
        <v>0.94599999999999995</v>
      </c>
      <c r="K21" s="608">
        <v>68</v>
      </c>
      <c r="L21" s="605">
        <v>8179</v>
      </c>
      <c r="M21" s="606">
        <v>1.5</v>
      </c>
      <c r="N21" s="610">
        <v>304</v>
      </c>
      <c r="O21" s="607">
        <v>181</v>
      </c>
    </row>
    <row r="22" spans="1:253" s="1680" customFormat="1" ht="12" customHeight="1">
      <c r="A22" s="451">
        <f t="shared" si="0"/>
        <v>42112</v>
      </c>
      <c r="B22" s="611">
        <v>37389</v>
      </c>
      <c r="C22" s="612">
        <v>2.7</v>
      </c>
      <c r="D22" s="611">
        <v>147</v>
      </c>
      <c r="E22" s="613">
        <v>73</v>
      </c>
      <c r="F22" s="611">
        <v>1839</v>
      </c>
      <c r="G22" s="614">
        <v>4.9000000000000002E-2</v>
      </c>
      <c r="H22" s="613">
        <v>67</v>
      </c>
      <c r="I22" s="611">
        <v>35550</v>
      </c>
      <c r="J22" s="614">
        <v>0.95099999999999996</v>
      </c>
      <c r="K22" s="613">
        <v>74</v>
      </c>
      <c r="L22" s="611">
        <v>8078</v>
      </c>
      <c r="M22" s="612">
        <v>1.5</v>
      </c>
      <c r="N22" s="615">
        <v>321</v>
      </c>
      <c r="O22" s="611">
        <v>191</v>
      </c>
      <c r="P22" s="1807"/>
      <c r="Q22" s="1807"/>
      <c r="R22" s="1807"/>
      <c r="S22" s="1807"/>
      <c r="T22" s="1807"/>
      <c r="U22" s="1807"/>
      <c r="V22" s="1807"/>
      <c r="W22" s="1807"/>
      <c r="X22" s="1807"/>
      <c r="Y22" s="1807"/>
      <c r="Z22" s="1807"/>
      <c r="AA22" s="1807"/>
      <c r="AB22" s="1807"/>
      <c r="AC22" s="1807"/>
      <c r="AD22" s="1807"/>
      <c r="AE22" s="1807"/>
      <c r="AF22" s="1807"/>
      <c r="AG22" s="1807"/>
      <c r="AH22" s="1807"/>
      <c r="AI22" s="1807"/>
      <c r="AJ22" s="1807"/>
      <c r="AK22" s="1807"/>
      <c r="AL22" s="1807"/>
      <c r="AM22" s="1807"/>
      <c r="AN22" s="1807"/>
      <c r="AO22" s="1807"/>
      <c r="AP22" s="1807"/>
      <c r="AQ22" s="1807"/>
      <c r="AR22" s="1807"/>
      <c r="AS22" s="1807"/>
      <c r="AT22" s="1807"/>
      <c r="AU22" s="1807"/>
      <c r="AV22" s="1807"/>
      <c r="AW22" s="1807"/>
      <c r="AX22" s="1807"/>
      <c r="AY22" s="1807"/>
      <c r="AZ22" s="1807"/>
      <c r="BA22" s="1807"/>
      <c r="BB22" s="1807"/>
      <c r="BC22" s="1807"/>
      <c r="BD22" s="1807"/>
      <c r="BE22" s="1807"/>
      <c r="BF22" s="1807"/>
      <c r="BG22" s="1807"/>
      <c r="BH22" s="1807"/>
      <c r="BI22" s="1807"/>
      <c r="BJ22" s="1807"/>
      <c r="BK22" s="1807"/>
      <c r="BL22" s="1807"/>
      <c r="BM22" s="1807"/>
      <c r="BN22" s="1807"/>
      <c r="BO22" s="1807"/>
      <c r="BP22" s="1807"/>
      <c r="BQ22" s="1807"/>
      <c r="BR22" s="1807"/>
      <c r="BS22" s="1807"/>
      <c r="BT22" s="1807"/>
      <c r="BU22" s="1807"/>
      <c r="BV22" s="1807"/>
      <c r="BW22" s="1807"/>
      <c r="BX22" s="1807"/>
      <c r="BY22" s="1807"/>
      <c r="BZ22" s="1807"/>
      <c r="CA22" s="1807"/>
      <c r="CB22" s="1807"/>
      <c r="CC22" s="1807"/>
      <c r="CD22" s="1807"/>
      <c r="CE22" s="1807"/>
      <c r="CF22" s="1807"/>
      <c r="CG22" s="1807"/>
      <c r="CH22" s="1807"/>
      <c r="CI22" s="1807"/>
      <c r="CJ22" s="1807"/>
      <c r="CK22" s="1807"/>
      <c r="CL22" s="1807"/>
      <c r="CM22" s="1807"/>
      <c r="CN22" s="1807"/>
      <c r="CO22" s="1807"/>
      <c r="CP22" s="1807"/>
      <c r="CQ22" s="1807"/>
      <c r="CR22" s="1807"/>
      <c r="CS22" s="1807"/>
      <c r="CT22" s="1807"/>
      <c r="CU22" s="1807"/>
      <c r="CV22" s="1807"/>
      <c r="CW22" s="1807"/>
      <c r="CX22" s="1807"/>
      <c r="CY22" s="1807"/>
      <c r="CZ22" s="1807"/>
      <c r="DA22" s="1807"/>
      <c r="DB22" s="1807"/>
      <c r="DC22" s="1807"/>
      <c r="DD22" s="1807"/>
      <c r="DE22" s="1807"/>
      <c r="DF22" s="1807"/>
      <c r="DG22" s="1807"/>
      <c r="DH22" s="1807"/>
      <c r="DI22" s="1807"/>
      <c r="DJ22" s="1807"/>
      <c r="DK22" s="1807"/>
      <c r="DL22" s="1807"/>
      <c r="DM22" s="1807"/>
      <c r="DN22" s="1807"/>
      <c r="DO22" s="1807"/>
      <c r="DP22" s="1807"/>
      <c r="DQ22" s="1807"/>
      <c r="DR22" s="1807"/>
      <c r="DS22" s="1807"/>
      <c r="DT22" s="1807"/>
      <c r="DU22" s="1807"/>
      <c r="DV22" s="1807"/>
      <c r="DW22" s="1807"/>
      <c r="DX22" s="1807"/>
      <c r="DY22" s="1807"/>
      <c r="DZ22" s="1807"/>
      <c r="EA22" s="1807"/>
      <c r="EB22" s="1807"/>
      <c r="EC22" s="1807"/>
      <c r="ED22" s="1807"/>
      <c r="EE22" s="1807"/>
      <c r="EF22" s="1807"/>
      <c r="EG22" s="1807"/>
      <c r="EH22" s="1807"/>
      <c r="EI22" s="1807"/>
      <c r="EJ22" s="1807"/>
      <c r="EK22" s="1807"/>
      <c r="EL22" s="1807"/>
      <c r="EM22" s="1807"/>
      <c r="EN22" s="1807"/>
      <c r="EO22" s="1807"/>
      <c r="EP22" s="1807"/>
      <c r="EQ22" s="1807"/>
      <c r="ER22" s="1807"/>
      <c r="ES22" s="1807"/>
      <c r="ET22" s="1807"/>
      <c r="EU22" s="1807"/>
      <c r="EV22" s="1807"/>
      <c r="EW22" s="1807"/>
      <c r="EX22" s="1807"/>
      <c r="EY22" s="1807"/>
      <c r="EZ22" s="1807"/>
      <c r="FA22" s="1807"/>
      <c r="FB22" s="1807"/>
      <c r="FC22" s="1807"/>
      <c r="FD22" s="1807"/>
      <c r="FE22" s="1807"/>
      <c r="FF22" s="1807"/>
      <c r="FG22" s="1807"/>
      <c r="FH22" s="1807"/>
      <c r="FI22" s="1807"/>
      <c r="FJ22" s="1807"/>
      <c r="FK22" s="1807"/>
      <c r="FL22" s="1807"/>
      <c r="FM22" s="1807"/>
      <c r="FN22" s="1807"/>
      <c r="FO22" s="1807"/>
      <c r="FP22" s="1807"/>
      <c r="FQ22" s="1807"/>
      <c r="FR22" s="1807"/>
      <c r="FS22" s="1807"/>
      <c r="FT22" s="1807"/>
      <c r="FU22" s="1807"/>
      <c r="FV22" s="1807"/>
      <c r="FW22" s="1807"/>
      <c r="FX22" s="1807"/>
      <c r="FY22" s="1807"/>
      <c r="FZ22" s="1807"/>
      <c r="GA22" s="1807"/>
      <c r="GB22" s="1807"/>
      <c r="GC22" s="1807"/>
      <c r="GD22" s="1807"/>
      <c r="GE22" s="1807"/>
      <c r="GF22" s="1807"/>
      <c r="GG22" s="1807"/>
      <c r="GH22" s="1807"/>
      <c r="GI22" s="1807"/>
      <c r="GJ22" s="1807"/>
      <c r="GK22" s="1807"/>
      <c r="GL22" s="1807"/>
      <c r="GM22" s="1807"/>
      <c r="GN22" s="1807"/>
      <c r="GO22" s="1807"/>
      <c r="GP22" s="1807"/>
      <c r="GQ22" s="1807"/>
      <c r="GR22" s="1807"/>
      <c r="GS22" s="1807"/>
      <c r="GT22" s="1807"/>
      <c r="GU22" s="1807"/>
      <c r="GV22" s="1807"/>
      <c r="GW22" s="1807"/>
      <c r="GX22" s="1807"/>
      <c r="GY22" s="1807"/>
      <c r="GZ22" s="1807"/>
      <c r="HA22" s="1807"/>
      <c r="HB22" s="1807"/>
      <c r="HC22" s="1807"/>
      <c r="HD22" s="1807"/>
      <c r="HE22" s="1807"/>
      <c r="HF22" s="1807"/>
      <c r="HG22" s="1807"/>
      <c r="HH22" s="1807"/>
      <c r="HI22" s="1807"/>
      <c r="HJ22" s="1807"/>
      <c r="HK22" s="1807"/>
      <c r="HL22" s="1807"/>
      <c r="HM22" s="1807"/>
      <c r="HN22" s="1807"/>
      <c r="HO22" s="1807"/>
      <c r="HP22" s="1807"/>
      <c r="HQ22" s="1807"/>
      <c r="HR22" s="1807"/>
      <c r="HS22" s="1807"/>
      <c r="HT22" s="1807"/>
      <c r="HU22" s="1807"/>
      <c r="HV22" s="1807"/>
      <c r="HW22" s="1807"/>
      <c r="HX22" s="1807"/>
      <c r="HY22" s="1807"/>
      <c r="HZ22" s="1807"/>
      <c r="IA22" s="1807"/>
      <c r="IB22" s="1807"/>
      <c r="IC22" s="1807"/>
      <c r="ID22" s="1807"/>
      <c r="IE22" s="1807"/>
      <c r="IF22" s="1807"/>
      <c r="IG22" s="1807"/>
      <c r="IH22" s="1807"/>
      <c r="II22" s="1807"/>
      <c r="IJ22" s="1807"/>
      <c r="IK22" s="1807"/>
      <c r="IL22" s="1807"/>
      <c r="IM22" s="1807"/>
      <c r="IN22" s="1807"/>
      <c r="IO22" s="1807"/>
      <c r="IP22" s="1807"/>
      <c r="IQ22" s="1807"/>
      <c r="IR22" s="1807"/>
      <c r="IS22" s="1807"/>
    </row>
    <row r="23" spans="1:253" ht="12" customHeight="1">
      <c r="A23" s="451">
        <f t="shared" si="0"/>
        <v>42119</v>
      </c>
      <c r="B23" s="583">
        <v>37485</v>
      </c>
      <c r="C23" s="584">
        <v>2.8</v>
      </c>
      <c r="D23" s="583">
        <v>148</v>
      </c>
      <c r="E23" s="600">
        <v>74</v>
      </c>
      <c r="F23" s="583">
        <v>1814</v>
      </c>
      <c r="G23" s="586">
        <v>4.8000000000000001E-2</v>
      </c>
      <c r="H23" s="600">
        <v>69</v>
      </c>
      <c r="I23" s="583">
        <v>35671</v>
      </c>
      <c r="J23" s="586">
        <v>0.95199999999999996</v>
      </c>
      <c r="K23" s="600">
        <v>71</v>
      </c>
      <c r="L23" s="583">
        <v>8009</v>
      </c>
      <c r="M23" s="584">
        <v>1.5</v>
      </c>
      <c r="N23" s="601">
        <v>320</v>
      </c>
      <c r="O23" s="583">
        <v>190</v>
      </c>
    </row>
    <row r="24" spans="1:253" ht="12" customHeight="1">
      <c r="A24" s="451">
        <f t="shared" si="0"/>
        <v>42126</v>
      </c>
      <c r="B24" s="561">
        <v>37513</v>
      </c>
      <c r="C24" s="572">
        <v>2.8</v>
      </c>
      <c r="D24" s="573">
        <v>147</v>
      </c>
      <c r="E24" s="602">
        <v>74</v>
      </c>
      <c r="F24" s="561">
        <v>2642</v>
      </c>
      <c r="G24" s="574">
        <v>7.0000000000000007E-2</v>
      </c>
      <c r="H24" s="602">
        <v>72</v>
      </c>
      <c r="I24" s="561">
        <v>34871</v>
      </c>
      <c r="J24" s="574">
        <v>0.93</v>
      </c>
      <c r="K24" s="602">
        <v>74</v>
      </c>
      <c r="L24" s="561">
        <v>7358</v>
      </c>
      <c r="M24" s="572">
        <v>1.4</v>
      </c>
      <c r="N24" s="603">
        <v>319</v>
      </c>
      <c r="O24" s="573">
        <v>190</v>
      </c>
    </row>
    <row r="25" spans="1:253" ht="12" customHeight="1">
      <c r="A25" s="451">
        <f t="shared" si="0"/>
        <v>42133</v>
      </c>
      <c r="B25" s="561">
        <v>37724</v>
      </c>
      <c r="C25" s="572">
        <v>2.7</v>
      </c>
      <c r="D25" s="573">
        <v>145</v>
      </c>
      <c r="E25" s="602">
        <v>73</v>
      </c>
      <c r="F25" s="561">
        <v>2601</v>
      </c>
      <c r="G25" s="574">
        <v>6.9000000000000006E-2</v>
      </c>
      <c r="H25" s="602">
        <v>70</v>
      </c>
      <c r="I25" s="561">
        <v>35123</v>
      </c>
      <c r="J25" s="574">
        <v>0.93100000000000005</v>
      </c>
      <c r="K25" s="602">
        <v>73</v>
      </c>
      <c r="L25" s="561">
        <v>7842</v>
      </c>
      <c r="M25" s="572">
        <v>1.6</v>
      </c>
      <c r="N25" s="603">
        <v>335</v>
      </c>
      <c r="O25" s="573">
        <v>200</v>
      </c>
    </row>
    <row r="26" spans="1:253" ht="12" customHeight="1">
      <c r="A26" s="451">
        <f t="shared" si="0"/>
        <v>42140</v>
      </c>
      <c r="B26" s="616">
        <v>36315</v>
      </c>
      <c r="C26" s="617">
        <v>2.6</v>
      </c>
      <c r="D26" s="616">
        <v>146</v>
      </c>
      <c r="E26" s="618">
        <v>73</v>
      </c>
      <c r="F26" s="616">
        <v>2281</v>
      </c>
      <c r="G26" s="619">
        <v>6.3E-2</v>
      </c>
      <c r="H26" s="618">
        <v>68</v>
      </c>
      <c r="I26" s="616">
        <v>34034</v>
      </c>
      <c r="J26" s="619">
        <v>0.93700000000000006</v>
      </c>
      <c r="K26" s="618">
        <v>73</v>
      </c>
      <c r="L26" s="616">
        <v>7961</v>
      </c>
      <c r="M26" s="617">
        <v>1.6</v>
      </c>
      <c r="N26" s="620">
        <v>337</v>
      </c>
      <c r="O26" s="616">
        <v>201</v>
      </c>
    </row>
    <row r="27" spans="1:253" s="1680" customFormat="1" ht="12" customHeight="1">
      <c r="A27" s="451">
        <f t="shared" si="0"/>
        <v>42147</v>
      </c>
      <c r="B27" s="583">
        <v>39514</v>
      </c>
      <c r="C27" s="584">
        <v>2.9</v>
      </c>
      <c r="D27" s="583">
        <v>145</v>
      </c>
      <c r="E27" s="600">
        <v>72</v>
      </c>
      <c r="F27" s="583">
        <v>2389</v>
      </c>
      <c r="G27" s="586">
        <v>0.06</v>
      </c>
      <c r="H27" s="600">
        <v>65</v>
      </c>
      <c r="I27" s="583">
        <v>37125</v>
      </c>
      <c r="J27" s="586">
        <v>0.94</v>
      </c>
      <c r="K27" s="600">
        <v>73</v>
      </c>
      <c r="L27" s="583">
        <v>8182</v>
      </c>
      <c r="M27" s="584">
        <v>1.6</v>
      </c>
      <c r="N27" s="601">
        <v>338</v>
      </c>
      <c r="O27" s="583">
        <v>201</v>
      </c>
      <c r="P27" s="1807"/>
      <c r="Q27" s="1807"/>
      <c r="R27" s="1807"/>
      <c r="S27" s="1807"/>
      <c r="T27" s="1807"/>
      <c r="U27" s="1807"/>
      <c r="V27" s="1807"/>
      <c r="W27" s="1807"/>
      <c r="X27" s="1807"/>
      <c r="Y27" s="1807"/>
      <c r="Z27" s="1807"/>
      <c r="AA27" s="1807"/>
      <c r="AB27" s="1807"/>
      <c r="AC27" s="1807"/>
      <c r="AD27" s="1807"/>
      <c r="AE27" s="1807"/>
      <c r="AF27" s="1807"/>
      <c r="AG27" s="1807"/>
      <c r="AH27" s="1807"/>
      <c r="AI27" s="1807"/>
      <c r="AJ27" s="1807"/>
      <c r="AK27" s="1807"/>
      <c r="AL27" s="1807"/>
      <c r="AM27" s="1807"/>
      <c r="AN27" s="1807"/>
      <c r="AO27" s="1807"/>
      <c r="AP27" s="1807"/>
      <c r="AQ27" s="1807"/>
      <c r="AR27" s="1807"/>
      <c r="AS27" s="1807"/>
      <c r="AT27" s="1807"/>
      <c r="AU27" s="1807"/>
      <c r="AV27" s="1807"/>
      <c r="AW27" s="1807"/>
      <c r="AX27" s="1807"/>
      <c r="AY27" s="1807"/>
      <c r="AZ27" s="1807"/>
      <c r="BA27" s="1807"/>
      <c r="BB27" s="1807"/>
      <c r="BC27" s="1807"/>
      <c r="BD27" s="1807"/>
      <c r="BE27" s="1807"/>
      <c r="BF27" s="1807"/>
      <c r="BG27" s="1807"/>
      <c r="BH27" s="1807"/>
      <c r="BI27" s="1807"/>
      <c r="BJ27" s="1807"/>
      <c r="BK27" s="1807"/>
      <c r="BL27" s="1807"/>
      <c r="BM27" s="1807"/>
      <c r="BN27" s="1807"/>
      <c r="BO27" s="1807"/>
      <c r="BP27" s="1807"/>
      <c r="BQ27" s="1807"/>
      <c r="BR27" s="1807"/>
      <c r="BS27" s="1807"/>
      <c r="BT27" s="1807"/>
      <c r="BU27" s="1807"/>
      <c r="BV27" s="1807"/>
      <c r="BW27" s="1807"/>
      <c r="BX27" s="1807"/>
      <c r="BY27" s="1807"/>
      <c r="BZ27" s="1807"/>
      <c r="CA27" s="1807"/>
      <c r="CB27" s="1807"/>
      <c r="CC27" s="1807"/>
      <c r="CD27" s="1807"/>
      <c r="CE27" s="1807"/>
      <c r="CF27" s="1807"/>
      <c r="CG27" s="1807"/>
      <c r="CH27" s="1807"/>
      <c r="CI27" s="1807"/>
      <c r="CJ27" s="1807"/>
      <c r="CK27" s="1807"/>
      <c r="CL27" s="1807"/>
      <c r="CM27" s="1807"/>
      <c r="CN27" s="1807"/>
      <c r="CO27" s="1807"/>
      <c r="CP27" s="1807"/>
      <c r="CQ27" s="1807"/>
      <c r="CR27" s="1807"/>
      <c r="CS27" s="1807"/>
      <c r="CT27" s="1807"/>
      <c r="CU27" s="1807"/>
      <c r="CV27" s="1807"/>
      <c r="CW27" s="1807"/>
      <c r="CX27" s="1807"/>
      <c r="CY27" s="1807"/>
      <c r="CZ27" s="1807"/>
      <c r="DA27" s="1807"/>
      <c r="DB27" s="1807"/>
      <c r="DC27" s="1807"/>
      <c r="DD27" s="1807"/>
      <c r="DE27" s="1807"/>
      <c r="DF27" s="1807"/>
      <c r="DG27" s="1807"/>
      <c r="DH27" s="1807"/>
      <c r="DI27" s="1807"/>
      <c r="DJ27" s="1807"/>
      <c r="DK27" s="1807"/>
      <c r="DL27" s="1807"/>
      <c r="DM27" s="1807"/>
      <c r="DN27" s="1807"/>
      <c r="DO27" s="1807"/>
      <c r="DP27" s="1807"/>
      <c r="DQ27" s="1807"/>
      <c r="DR27" s="1807"/>
      <c r="DS27" s="1807"/>
      <c r="DT27" s="1807"/>
      <c r="DU27" s="1807"/>
      <c r="DV27" s="1807"/>
      <c r="DW27" s="1807"/>
      <c r="DX27" s="1807"/>
      <c r="DY27" s="1807"/>
      <c r="DZ27" s="1807"/>
      <c r="EA27" s="1807"/>
      <c r="EB27" s="1807"/>
      <c r="EC27" s="1807"/>
      <c r="ED27" s="1807"/>
      <c r="EE27" s="1807"/>
      <c r="EF27" s="1807"/>
      <c r="EG27" s="1807"/>
      <c r="EH27" s="1807"/>
      <c r="EI27" s="1807"/>
      <c r="EJ27" s="1807"/>
      <c r="EK27" s="1807"/>
      <c r="EL27" s="1807"/>
      <c r="EM27" s="1807"/>
      <c r="EN27" s="1807"/>
      <c r="EO27" s="1807"/>
      <c r="EP27" s="1807"/>
      <c r="EQ27" s="1807"/>
      <c r="ER27" s="1807"/>
      <c r="ES27" s="1807"/>
      <c r="ET27" s="1807"/>
      <c r="EU27" s="1807"/>
      <c r="EV27" s="1807"/>
      <c r="EW27" s="1807"/>
      <c r="EX27" s="1807"/>
      <c r="EY27" s="1807"/>
      <c r="EZ27" s="1807"/>
      <c r="FA27" s="1807"/>
      <c r="FB27" s="1807"/>
      <c r="FC27" s="1807"/>
      <c r="FD27" s="1807"/>
      <c r="FE27" s="1807"/>
      <c r="FF27" s="1807"/>
      <c r="FG27" s="1807"/>
      <c r="FH27" s="1807"/>
      <c r="FI27" s="1807"/>
      <c r="FJ27" s="1807"/>
      <c r="FK27" s="1807"/>
      <c r="FL27" s="1807"/>
      <c r="FM27" s="1807"/>
      <c r="FN27" s="1807"/>
      <c r="FO27" s="1807"/>
      <c r="FP27" s="1807"/>
      <c r="FQ27" s="1807"/>
      <c r="FR27" s="1807"/>
      <c r="FS27" s="1807"/>
      <c r="FT27" s="1807"/>
      <c r="FU27" s="1807"/>
      <c r="FV27" s="1807"/>
      <c r="FW27" s="1807"/>
      <c r="FX27" s="1807"/>
      <c r="FY27" s="1807"/>
      <c r="FZ27" s="1807"/>
      <c r="GA27" s="1807"/>
      <c r="GB27" s="1807"/>
      <c r="GC27" s="1807"/>
      <c r="GD27" s="1807"/>
      <c r="GE27" s="1807"/>
      <c r="GF27" s="1807"/>
      <c r="GG27" s="1807"/>
      <c r="GH27" s="1807"/>
      <c r="GI27" s="1807"/>
      <c r="GJ27" s="1807"/>
      <c r="GK27" s="1807"/>
      <c r="GL27" s="1807"/>
      <c r="GM27" s="1807"/>
      <c r="GN27" s="1807"/>
      <c r="GO27" s="1807"/>
      <c r="GP27" s="1807"/>
      <c r="GQ27" s="1807"/>
      <c r="GR27" s="1807"/>
      <c r="GS27" s="1807"/>
      <c r="GT27" s="1807"/>
      <c r="GU27" s="1807"/>
      <c r="GV27" s="1807"/>
      <c r="GW27" s="1807"/>
      <c r="GX27" s="1807"/>
      <c r="GY27" s="1807"/>
      <c r="GZ27" s="1807"/>
      <c r="HA27" s="1807"/>
      <c r="HB27" s="1807"/>
      <c r="HC27" s="1807"/>
      <c r="HD27" s="1807"/>
      <c r="HE27" s="1807"/>
      <c r="HF27" s="1807"/>
      <c r="HG27" s="1807"/>
      <c r="HH27" s="1807"/>
      <c r="HI27" s="1807"/>
      <c r="HJ27" s="1807"/>
      <c r="HK27" s="1807"/>
      <c r="HL27" s="1807"/>
      <c r="HM27" s="1807"/>
      <c r="HN27" s="1807"/>
      <c r="HO27" s="1807"/>
      <c r="HP27" s="1807"/>
      <c r="HQ27" s="1807"/>
      <c r="HR27" s="1807"/>
      <c r="HS27" s="1807"/>
      <c r="HT27" s="1807"/>
      <c r="HU27" s="1807"/>
      <c r="HV27" s="1807"/>
      <c r="HW27" s="1807"/>
      <c r="HX27" s="1807"/>
      <c r="HY27" s="1807"/>
      <c r="HZ27" s="1807"/>
      <c r="IA27" s="1807"/>
      <c r="IB27" s="1807"/>
      <c r="IC27" s="1807"/>
      <c r="ID27" s="1807"/>
      <c r="IE27" s="1807"/>
      <c r="IF27" s="1807"/>
      <c r="IG27" s="1807"/>
      <c r="IH27" s="1807"/>
      <c r="II27" s="1807"/>
      <c r="IJ27" s="1807"/>
      <c r="IK27" s="1807"/>
      <c r="IL27" s="1807"/>
      <c r="IM27" s="1807"/>
      <c r="IN27" s="1807"/>
      <c r="IO27" s="1807"/>
      <c r="IP27" s="1807"/>
      <c r="IQ27" s="1807"/>
      <c r="IR27" s="1807"/>
      <c r="IS27" s="1807"/>
    </row>
    <row r="28" spans="1:253" ht="12" customHeight="1">
      <c r="A28" s="451">
        <f t="shared" si="0"/>
        <v>42154</v>
      </c>
      <c r="B28" s="561">
        <v>32850</v>
      </c>
      <c r="C28" s="572">
        <v>2.2999999999999998</v>
      </c>
      <c r="D28" s="573">
        <v>143</v>
      </c>
      <c r="E28" s="602">
        <v>71</v>
      </c>
      <c r="F28" s="561">
        <v>1875</v>
      </c>
      <c r="G28" s="574">
        <v>5.7000000000000002E-2</v>
      </c>
      <c r="H28" s="602">
        <v>65</v>
      </c>
      <c r="I28" s="561">
        <v>30975</v>
      </c>
      <c r="J28" s="574">
        <v>0.94299999999999995</v>
      </c>
      <c r="K28" s="602">
        <v>72</v>
      </c>
      <c r="L28" s="561">
        <v>7098</v>
      </c>
      <c r="M28" s="572">
        <v>1.4</v>
      </c>
      <c r="N28" s="603">
        <v>338</v>
      </c>
      <c r="O28" s="573">
        <v>201</v>
      </c>
    </row>
    <row r="29" spans="1:253" ht="12" customHeight="1">
      <c r="A29" s="451">
        <f t="shared" si="0"/>
        <v>42161</v>
      </c>
      <c r="B29" s="561">
        <v>38447</v>
      </c>
      <c r="C29" s="572">
        <v>2.8</v>
      </c>
      <c r="D29" s="573">
        <v>146</v>
      </c>
      <c r="E29" s="602">
        <v>73</v>
      </c>
      <c r="F29" s="561">
        <v>2520</v>
      </c>
      <c r="G29" s="574">
        <v>6.6000000000000003E-2</v>
      </c>
      <c r="H29" s="602">
        <v>66</v>
      </c>
      <c r="I29" s="561">
        <v>35927</v>
      </c>
      <c r="J29" s="574">
        <v>0.93400000000000005</v>
      </c>
      <c r="K29" s="602">
        <v>73</v>
      </c>
      <c r="L29" s="561">
        <v>8003</v>
      </c>
      <c r="M29" s="572">
        <v>1.6</v>
      </c>
      <c r="N29" s="603">
        <v>337</v>
      </c>
      <c r="O29" s="573">
        <v>201</v>
      </c>
    </row>
    <row r="30" spans="1:253" s="1680" customFormat="1" ht="12" customHeight="1">
      <c r="A30" s="451">
        <f t="shared" si="0"/>
        <v>42168</v>
      </c>
      <c r="B30" s="611">
        <v>39297</v>
      </c>
      <c r="C30" s="612">
        <v>2.8</v>
      </c>
      <c r="D30" s="611">
        <v>143</v>
      </c>
      <c r="E30" s="613">
        <v>71</v>
      </c>
      <c r="F30" s="611">
        <v>2329</v>
      </c>
      <c r="G30" s="614">
        <v>5.8999999999999997E-2</v>
      </c>
      <c r="H30" s="613">
        <v>68</v>
      </c>
      <c r="I30" s="611">
        <v>36968</v>
      </c>
      <c r="J30" s="614">
        <v>0.94099999999999995</v>
      </c>
      <c r="K30" s="613">
        <v>72</v>
      </c>
      <c r="L30" s="611">
        <v>7679</v>
      </c>
      <c r="M30" s="612">
        <v>1.6</v>
      </c>
      <c r="N30" s="615">
        <v>344</v>
      </c>
      <c r="O30" s="611">
        <v>205</v>
      </c>
      <c r="P30" s="1807"/>
      <c r="Q30" s="1807"/>
      <c r="R30" s="1807"/>
      <c r="S30" s="1807"/>
      <c r="T30" s="1807"/>
      <c r="U30" s="1807"/>
      <c r="V30" s="1807"/>
      <c r="W30" s="1807"/>
      <c r="X30" s="1807"/>
      <c r="Y30" s="1807"/>
      <c r="Z30" s="1807"/>
      <c r="AA30" s="1807"/>
      <c r="AB30" s="1807"/>
      <c r="AC30" s="1807"/>
      <c r="AD30" s="1807"/>
      <c r="AE30" s="1807"/>
      <c r="AF30" s="1807"/>
      <c r="AG30" s="1807"/>
      <c r="AH30" s="1807"/>
      <c r="AI30" s="1807"/>
      <c r="AJ30" s="1807"/>
      <c r="AK30" s="1807"/>
      <c r="AL30" s="1807"/>
      <c r="AM30" s="1807"/>
      <c r="AN30" s="1807"/>
      <c r="AO30" s="1807"/>
      <c r="AP30" s="1807"/>
      <c r="AQ30" s="1807"/>
      <c r="AR30" s="1807"/>
      <c r="AS30" s="1807"/>
      <c r="AT30" s="1807"/>
      <c r="AU30" s="1807"/>
      <c r="AV30" s="1807"/>
      <c r="AW30" s="1807"/>
      <c r="AX30" s="1807"/>
      <c r="AY30" s="1807"/>
      <c r="AZ30" s="1807"/>
      <c r="BA30" s="1807"/>
      <c r="BB30" s="1807"/>
      <c r="BC30" s="1807"/>
      <c r="BD30" s="1807"/>
      <c r="BE30" s="1807"/>
      <c r="BF30" s="1807"/>
      <c r="BG30" s="1807"/>
      <c r="BH30" s="1807"/>
      <c r="BI30" s="1807"/>
      <c r="BJ30" s="1807"/>
      <c r="BK30" s="1807"/>
      <c r="BL30" s="1807"/>
      <c r="BM30" s="1807"/>
      <c r="BN30" s="1807"/>
      <c r="BO30" s="1807"/>
      <c r="BP30" s="1807"/>
      <c r="BQ30" s="1807"/>
      <c r="BR30" s="1807"/>
      <c r="BS30" s="1807"/>
      <c r="BT30" s="1807"/>
      <c r="BU30" s="1807"/>
      <c r="BV30" s="1807"/>
      <c r="BW30" s="1807"/>
      <c r="BX30" s="1807"/>
      <c r="BY30" s="1807"/>
      <c r="BZ30" s="1807"/>
      <c r="CA30" s="1807"/>
      <c r="CB30" s="1807"/>
      <c r="CC30" s="1807"/>
      <c r="CD30" s="1807"/>
      <c r="CE30" s="1807"/>
      <c r="CF30" s="1807"/>
      <c r="CG30" s="1807"/>
      <c r="CH30" s="1807"/>
      <c r="CI30" s="1807"/>
      <c r="CJ30" s="1807"/>
      <c r="CK30" s="1807"/>
      <c r="CL30" s="1807"/>
      <c r="CM30" s="1807"/>
      <c r="CN30" s="1807"/>
      <c r="CO30" s="1807"/>
      <c r="CP30" s="1807"/>
      <c r="CQ30" s="1807"/>
      <c r="CR30" s="1807"/>
      <c r="CS30" s="1807"/>
      <c r="CT30" s="1807"/>
      <c r="CU30" s="1807"/>
      <c r="CV30" s="1807"/>
      <c r="CW30" s="1807"/>
      <c r="CX30" s="1807"/>
      <c r="CY30" s="1807"/>
      <c r="CZ30" s="1807"/>
      <c r="DA30" s="1807"/>
      <c r="DB30" s="1807"/>
      <c r="DC30" s="1807"/>
      <c r="DD30" s="1807"/>
      <c r="DE30" s="1807"/>
      <c r="DF30" s="1807"/>
      <c r="DG30" s="1807"/>
      <c r="DH30" s="1807"/>
      <c r="DI30" s="1807"/>
      <c r="DJ30" s="1807"/>
      <c r="DK30" s="1807"/>
      <c r="DL30" s="1807"/>
      <c r="DM30" s="1807"/>
      <c r="DN30" s="1807"/>
      <c r="DO30" s="1807"/>
      <c r="DP30" s="1807"/>
      <c r="DQ30" s="1807"/>
      <c r="DR30" s="1807"/>
      <c r="DS30" s="1807"/>
      <c r="DT30" s="1807"/>
      <c r="DU30" s="1807"/>
      <c r="DV30" s="1807"/>
      <c r="DW30" s="1807"/>
      <c r="DX30" s="1807"/>
      <c r="DY30" s="1807"/>
      <c r="DZ30" s="1807"/>
      <c r="EA30" s="1807"/>
      <c r="EB30" s="1807"/>
      <c r="EC30" s="1807"/>
      <c r="ED30" s="1807"/>
      <c r="EE30" s="1807"/>
      <c r="EF30" s="1807"/>
      <c r="EG30" s="1807"/>
      <c r="EH30" s="1807"/>
      <c r="EI30" s="1807"/>
      <c r="EJ30" s="1807"/>
      <c r="EK30" s="1807"/>
      <c r="EL30" s="1807"/>
      <c r="EM30" s="1807"/>
      <c r="EN30" s="1807"/>
      <c r="EO30" s="1807"/>
      <c r="EP30" s="1807"/>
      <c r="EQ30" s="1807"/>
      <c r="ER30" s="1807"/>
      <c r="ES30" s="1807"/>
      <c r="ET30" s="1807"/>
      <c r="EU30" s="1807"/>
      <c r="EV30" s="1807"/>
      <c r="EW30" s="1807"/>
      <c r="EX30" s="1807"/>
      <c r="EY30" s="1807"/>
      <c r="EZ30" s="1807"/>
      <c r="FA30" s="1807"/>
      <c r="FB30" s="1807"/>
      <c r="FC30" s="1807"/>
      <c r="FD30" s="1807"/>
      <c r="FE30" s="1807"/>
      <c r="FF30" s="1807"/>
      <c r="FG30" s="1807"/>
      <c r="FH30" s="1807"/>
      <c r="FI30" s="1807"/>
      <c r="FJ30" s="1807"/>
      <c r="FK30" s="1807"/>
      <c r="FL30" s="1807"/>
      <c r="FM30" s="1807"/>
      <c r="FN30" s="1807"/>
      <c r="FO30" s="1807"/>
      <c r="FP30" s="1807"/>
      <c r="FQ30" s="1807"/>
      <c r="FR30" s="1807"/>
      <c r="FS30" s="1807"/>
      <c r="FT30" s="1807"/>
      <c r="FU30" s="1807"/>
      <c r="FV30" s="1807"/>
      <c r="FW30" s="1807"/>
      <c r="FX30" s="1807"/>
      <c r="FY30" s="1807"/>
      <c r="FZ30" s="1807"/>
      <c r="GA30" s="1807"/>
      <c r="GB30" s="1807"/>
      <c r="GC30" s="1807"/>
      <c r="GD30" s="1807"/>
      <c r="GE30" s="1807"/>
      <c r="GF30" s="1807"/>
      <c r="GG30" s="1807"/>
      <c r="GH30" s="1807"/>
      <c r="GI30" s="1807"/>
      <c r="GJ30" s="1807"/>
      <c r="GK30" s="1807"/>
      <c r="GL30" s="1807"/>
      <c r="GM30" s="1807"/>
      <c r="GN30" s="1807"/>
      <c r="GO30" s="1807"/>
      <c r="GP30" s="1807"/>
      <c r="GQ30" s="1807"/>
      <c r="GR30" s="1807"/>
      <c r="GS30" s="1807"/>
      <c r="GT30" s="1807"/>
      <c r="GU30" s="1807"/>
      <c r="GV30" s="1807"/>
      <c r="GW30" s="1807"/>
      <c r="GX30" s="1807"/>
      <c r="GY30" s="1807"/>
      <c r="GZ30" s="1807"/>
      <c r="HA30" s="1807"/>
      <c r="HB30" s="1807"/>
      <c r="HC30" s="1807"/>
      <c r="HD30" s="1807"/>
      <c r="HE30" s="1807"/>
      <c r="HF30" s="1807"/>
      <c r="HG30" s="1807"/>
      <c r="HH30" s="1807"/>
      <c r="HI30" s="1807"/>
      <c r="HJ30" s="1807"/>
      <c r="HK30" s="1807"/>
      <c r="HL30" s="1807"/>
      <c r="HM30" s="1807"/>
      <c r="HN30" s="1807"/>
      <c r="HO30" s="1807"/>
      <c r="HP30" s="1807"/>
      <c r="HQ30" s="1807"/>
      <c r="HR30" s="1807"/>
      <c r="HS30" s="1807"/>
      <c r="HT30" s="1807"/>
      <c r="HU30" s="1807"/>
      <c r="HV30" s="1807"/>
      <c r="HW30" s="1807"/>
      <c r="HX30" s="1807"/>
      <c r="HY30" s="1807"/>
      <c r="HZ30" s="1807"/>
      <c r="IA30" s="1807"/>
      <c r="IB30" s="1807"/>
      <c r="IC30" s="1807"/>
      <c r="ID30" s="1807"/>
      <c r="IE30" s="1807"/>
      <c r="IF30" s="1807"/>
      <c r="IG30" s="1807"/>
      <c r="IH30" s="1807"/>
      <c r="II30" s="1807"/>
      <c r="IJ30" s="1807"/>
      <c r="IK30" s="1807"/>
      <c r="IL30" s="1807"/>
      <c r="IM30" s="1807"/>
      <c r="IN30" s="1807"/>
      <c r="IO30" s="1807"/>
      <c r="IP30" s="1807"/>
      <c r="IQ30" s="1807"/>
      <c r="IR30" s="1807"/>
      <c r="IS30" s="1807"/>
    </row>
    <row r="31" spans="1:253" s="1680" customFormat="1" ht="12" customHeight="1">
      <c r="A31" s="451">
        <f t="shared" si="0"/>
        <v>42175</v>
      </c>
      <c r="B31" s="583">
        <v>40297</v>
      </c>
      <c r="C31" s="584">
        <v>2.8</v>
      </c>
      <c r="D31" s="583">
        <v>140</v>
      </c>
      <c r="E31" s="600">
        <v>70</v>
      </c>
      <c r="F31" s="583">
        <v>2295</v>
      </c>
      <c r="G31" s="586">
        <v>5.7000000000000002E-2</v>
      </c>
      <c r="H31" s="600">
        <v>71</v>
      </c>
      <c r="I31" s="583">
        <v>38002</v>
      </c>
      <c r="J31" s="586">
        <v>0.94299999999999995</v>
      </c>
      <c r="K31" s="600">
        <v>70</v>
      </c>
      <c r="L31" s="583">
        <v>7730</v>
      </c>
      <c r="M31" s="584">
        <v>1.5</v>
      </c>
      <c r="N31" s="601">
        <v>337</v>
      </c>
      <c r="O31" s="583">
        <v>201</v>
      </c>
      <c r="P31" s="1807"/>
      <c r="Q31" s="1807"/>
      <c r="R31" s="1807"/>
      <c r="S31" s="1807"/>
      <c r="T31" s="1807"/>
      <c r="U31" s="1807"/>
      <c r="V31" s="1807"/>
      <c r="W31" s="1807"/>
      <c r="X31" s="1807"/>
      <c r="Y31" s="1807"/>
      <c r="Z31" s="1807"/>
      <c r="AA31" s="1807"/>
      <c r="AB31" s="1807"/>
      <c r="AC31" s="1807"/>
      <c r="AD31" s="1807"/>
      <c r="AE31" s="1807"/>
      <c r="AF31" s="1807"/>
      <c r="AG31" s="1807"/>
      <c r="AH31" s="1807"/>
      <c r="AI31" s="1807"/>
      <c r="AJ31" s="1807"/>
      <c r="AK31" s="1807"/>
      <c r="AL31" s="1807"/>
      <c r="AM31" s="1807"/>
      <c r="AN31" s="1807"/>
      <c r="AO31" s="1807"/>
      <c r="AP31" s="1807"/>
      <c r="AQ31" s="1807"/>
      <c r="AR31" s="1807"/>
      <c r="AS31" s="1807"/>
      <c r="AT31" s="1807"/>
      <c r="AU31" s="1807"/>
      <c r="AV31" s="1807"/>
      <c r="AW31" s="1807"/>
      <c r="AX31" s="1807"/>
      <c r="AY31" s="1807"/>
      <c r="AZ31" s="1807"/>
      <c r="BA31" s="1807"/>
      <c r="BB31" s="1807"/>
      <c r="BC31" s="1807"/>
      <c r="BD31" s="1807"/>
      <c r="BE31" s="1807"/>
      <c r="BF31" s="1807"/>
      <c r="BG31" s="1807"/>
      <c r="BH31" s="1807"/>
      <c r="BI31" s="1807"/>
      <c r="BJ31" s="1807"/>
      <c r="BK31" s="1807"/>
      <c r="BL31" s="1807"/>
      <c r="BM31" s="1807"/>
      <c r="BN31" s="1807"/>
      <c r="BO31" s="1807"/>
      <c r="BP31" s="1807"/>
      <c r="BQ31" s="1807"/>
      <c r="BR31" s="1807"/>
      <c r="BS31" s="1807"/>
      <c r="BT31" s="1807"/>
      <c r="BU31" s="1807"/>
      <c r="BV31" s="1807"/>
      <c r="BW31" s="1807"/>
      <c r="BX31" s="1807"/>
      <c r="BY31" s="1807"/>
      <c r="BZ31" s="1807"/>
      <c r="CA31" s="1807"/>
      <c r="CB31" s="1807"/>
      <c r="CC31" s="1807"/>
      <c r="CD31" s="1807"/>
      <c r="CE31" s="1807"/>
      <c r="CF31" s="1807"/>
      <c r="CG31" s="1807"/>
      <c r="CH31" s="1807"/>
      <c r="CI31" s="1807"/>
      <c r="CJ31" s="1807"/>
      <c r="CK31" s="1807"/>
      <c r="CL31" s="1807"/>
      <c r="CM31" s="1807"/>
      <c r="CN31" s="1807"/>
      <c r="CO31" s="1807"/>
      <c r="CP31" s="1807"/>
      <c r="CQ31" s="1807"/>
      <c r="CR31" s="1807"/>
      <c r="CS31" s="1807"/>
      <c r="CT31" s="1807"/>
      <c r="CU31" s="1807"/>
      <c r="CV31" s="1807"/>
      <c r="CW31" s="1807"/>
      <c r="CX31" s="1807"/>
      <c r="CY31" s="1807"/>
      <c r="CZ31" s="1807"/>
      <c r="DA31" s="1807"/>
      <c r="DB31" s="1807"/>
      <c r="DC31" s="1807"/>
      <c r="DD31" s="1807"/>
      <c r="DE31" s="1807"/>
      <c r="DF31" s="1807"/>
      <c r="DG31" s="1807"/>
      <c r="DH31" s="1807"/>
      <c r="DI31" s="1807"/>
      <c r="DJ31" s="1807"/>
      <c r="DK31" s="1807"/>
      <c r="DL31" s="1807"/>
      <c r="DM31" s="1807"/>
      <c r="DN31" s="1807"/>
      <c r="DO31" s="1807"/>
      <c r="DP31" s="1807"/>
      <c r="DQ31" s="1807"/>
      <c r="DR31" s="1807"/>
      <c r="DS31" s="1807"/>
      <c r="DT31" s="1807"/>
      <c r="DU31" s="1807"/>
      <c r="DV31" s="1807"/>
      <c r="DW31" s="1807"/>
      <c r="DX31" s="1807"/>
      <c r="DY31" s="1807"/>
      <c r="DZ31" s="1807"/>
      <c r="EA31" s="1807"/>
      <c r="EB31" s="1807"/>
      <c r="EC31" s="1807"/>
      <c r="ED31" s="1807"/>
      <c r="EE31" s="1807"/>
      <c r="EF31" s="1807"/>
      <c r="EG31" s="1807"/>
      <c r="EH31" s="1807"/>
      <c r="EI31" s="1807"/>
      <c r="EJ31" s="1807"/>
      <c r="EK31" s="1807"/>
      <c r="EL31" s="1807"/>
      <c r="EM31" s="1807"/>
      <c r="EN31" s="1807"/>
      <c r="EO31" s="1807"/>
      <c r="EP31" s="1807"/>
      <c r="EQ31" s="1807"/>
      <c r="ER31" s="1807"/>
      <c r="ES31" s="1807"/>
      <c r="ET31" s="1807"/>
      <c r="EU31" s="1807"/>
      <c r="EV31" s="1807"/>
      <c r="EW31" s="1807"/>
      <c r="EX31" s="1807"/>
      <c r="EY31" s="1807"/>
      <c r="EZ31" s="1807"/>
      <c r="FA31" s="1807"/>
      <c r="FB31" s="1807"/>
      <c r="FC31" s="1807"/>
      <c r="FD31" s="1807"/>
      <c r="FE31" s="1807"/>
      <c r="FF31" s="1807"/>
      <c r="FG31" s="1807"/>
      <c r="FH31" s="1807"/>
      <c r="FI31" s="1807"/>
      <c r="FJ31" s="1807"/>
      <c r="FK31" s="1807"/>
      <c r="FL31" s="1807"/>
      <c r="FM31" s="1807"/>
      <c r="FN31" s="1807"/>
      <c r="FO31" s="1807"/>
      <c r="FP31" s="1807"/>
      <c r="FQ31" s="1807"/>
      <c r="FR31" s="1807"/>
      <c r="FS31" s="1807"/>
      <c r="FT31" s="1807"/>
      <c r="FU31" s="1807"/>
      <c r="FV31" s="1807"/>
      <c r="FW31" s="1807"/>
      <c r="FX31" s="1807"/>
      <c r="FY31" s="1807"/>
      <c r="FZ31" s="1807"/>
      <c r="GA31" s="1807"/>
      <c r="GB31" s="1807"/>
      <c r="GC31" s="1807"/>
      <c r="GD31" s="1807"/>
      <c r="GE31" s="1807"/>
      <c r="GF31" s="1807"/>
      <c r="GG31" s="1807"/>
      <c r="GH31" s="1807"/>
      <c r="GI31" s="1807"/>
      <c r="GJ31" s="1807"/>
      <c r="GK31" s="1807"/>
      <c r="GL31" s="1807"/>
      <c r="GM31" s="1807"/>
      <c r="GN31" s="1807"/>
      <c r="GO31" s="1807"/>
      <c r="GP31" s="1807"/>
      <c r="GQ31" s="1807"/>
      <c r="GR31" s="1807"/>
      <c r="GS31" s="1807"/>
      <c r="GT31" s="1807"/>
      <c r="GU31" s="1807"/>
      <c r="GV31" s="1807"/>
      <c r="GW31" s="1807"/>
      <c r="GX31" s="1807"/>
      <c r="GY31" s="1807"/>
      <c r="GZ31" s="1807"/>
      <c r="HA31" s="1807"/>
      <c r="HB31" s="1807"/>
      <c r="HC31" s="1807"/>
      <c r="HD31" s="1807"/>
      <c r="HE31" s="1807"/>
      <c r="HF31" s="1807"/>
      <c r="HG31" s="1807"/>
      <c r="HH31" s="1807"/>
      <c r="HI31" s="1807"/>
      <c r="HJ31" s="1807"/>
      <c r="HK31" s="1807"/>
      <c r="HL31" s="1807"/>
      <c r="HM31" s="1807"/>
      <c r="HN31" s="1807"/>
      <c r="HO31" s="1807"/>
      <c r="HP31" s="1807"/>
      <c r="HQ31" s="1807"/>
      <c r="HR31" s="1807"/>
      <c r="HS31" s="1807"/>
      <c r="HT31" s="1807"/>
      <c r="HU31" s="1807"/>
      <c r="HV31" s="1807"/>
      <c r="HW31" s="1807"/>
      <c r="HX31" s="1807"/>
      <c r="HY31" s="1807"/>
      <c r="HZ31" s="1807"/>
      <c r="IA31" s="1807"/>
      <c r="IB31" s="1807"/>
      <c r="IC31" s="1807"/>
      <c r="ID31" s="1807"/>
      <c r="IE31" s="1807"/>
      <c r="IF31" s="1807"/>
      <c r="IG31" s="1807"/>
      <c r="IH31" s="1807"/>
      <c r="II31" s="1807"/>
      <c r="IJ31" s="1807"/>
      <c r="IK31" s="1807"/>
      <c r="IL31" s="1807"/>
      <c r="IM31" s="1807"/>
      <c r="IN31" s="1807"/>
      <c r="IO31" s="1807"/>
      <c r="IP31" s="1807"/>
      <c r="IQ31" s="1807"/>
      <c r="IR31" s="1807"/>
      <c r="IS31" s="1807"/>
    </row>
    <row r="32" spans="1:253" ht="12" customHeight="1">
      <c r="A32" s="451">
        <f t="shared" si="0"/>
        <v>42182</v>
      </c>
      <c r="B32" s="561">
        <v>37655</v>
      </c>
      <c r="C32" s="572">
        <v>2.7</v>
      </c>
      <c r="D32" s="573">
        <v>142</v>
      </c>
      <c r="E32" s="602">
        <v>71</v>
      </c>
      <c r="F32" s="561">
        <v>2081</v>
      </c>
      <c r="G32" s="574">
        <v>5.5E-2</v>
      </c>
      <c r="H32" s="602">
        <v>67</v>
      </c>
      <c r="I32" s="561">
        <v>35574</v>
      </c>
      <c r="J32" s="574">
        <v>0.94499999999999995</v>
      </c>
      <c r="K32" s="602">
        <v>72</v>
      </c>
      <c r="L32" s="561">
        <v>7446</v>
      </c>
      <c r="M32" s="572">
        <v>1.5</v>
      </c>
      <c r="N32" s="603">
        <v>342</v>
      </c>
      <c r="O32" s="573">
        <v>204</v>
      </c>
    </row>
    <row r="33" spans="1:253" ht="12" customHeight="1">
      <c r="A33" s="451">
        <f t="shared" si="0"/>
        <v>42189</v>
      </c>
      <c r="B33" s="561">
        <v>35281</v>
      </c>
      <c r="C33" s="572">
        <v>2.5</v>
      </c>
      <c r="D33" s="573">
        <v>142</v>
      </c>
      <c r="E33" s="602">
        <v>71</v>
      </c>
      <c r="F33" s="561">
        <v>2035</v>
      </c>
      <c r="G33" s="574">
        <v>5.8000000000000003E-2</v>
      </c>
      <c r="H33" s="602">
        <v>65</v>
      </c>
      <c r="I33" s="561">
        <v>33246</v>
      </c>
      <c r="J33" s="574">
        <v>0.94199999999999995</v>
      </c>
      <c r="K33" s="602">
        <v>72</v>
      </c>
      <c r="L33" s="561">
        <v>7636</v>
      </c>
      <c r="M33" s="572">
        <v>1.6</v>
      </c>
      <c r="N33" s="603">
        <v>343</v>
      </c>
      <c r="O33" s="573">
        <v>205</v>
      </c>
    </row>
    <row r="34" spans="1:253" ht="12" customHeight="1">
      <c r="A34" s="451">
        <f t="shared" si="0"/>
        <v>42196</v>
      </c>
      <c r="B34" s="611">
        <v>38762</v>
      </c>
      <c r="C34" s="612">
        <v>2.7</v>
      </c>
      <c r="D34" s="611">
        <v>140</v>
      </c>
      <c r="E34" s="613">
        <v>70</v>
      </c>
      <c r="F34" s="611">
        <v>2143</v>
      </c>
      <c r="G34" s="614">
        <v>5.5E-2</v>
      </c>
      <c r="H34" s="613">
        <v>71</v>
      </c>
      <c r="I34" s="611">
        <v>36619</v>
      </c>
      <c r="J34" s="614">
        <v>0.94499999999999995</v>
      </c>
      <c r="K34" s="613">
        <v>70</v>
      </c>
      <c r="L34" s="611">
        <v>7745</v>
      </c>
      <c r="M34" s="612">
        <v>1.4</v>
      </c>
      <c r="N34" s="615">
        <v>316</v>
      </c>
      <c r="O34" s="611">
        <v>188</v>
      </c>
    </row>
    <row r="35" spans="1:253" s="1680" customFormat="1" ht="12" customHeight="1">
      <c r="A35" s="451">
        <f t="shared" si="0"/>
        <v>42203</v>
      </c>
      <c r="B35" s="583">
        <v>40278</v>
      </c>
      <c r="C35" s="584">
        <v>2.8</v>
      </c>
      <c r="D35" s="583">
        <v>140</v>
      </c>
      <c r="E35" s="600">
        <v>70</v>
      </c>
      <c r="F35" s="583">
        <v>2169</v>
      </c>
      <c r="G35" s="586">
        <v>5.3999999999999999E-2</v>
      </c>
      <c r="H35" s="600">
        <v>69</v>
      </c>
      <c r="I35" s="583">
        <v>38109</v>
      </c>
      <c r="J35" s="586">
        <v>0.94599999999999995</v>
      </c>
      <c r="K35" s="600">
        <v>70</v>
      </c>
      <c r="L35" s="583">
        <v>8540</v>
      </c>
      <c r="M35" s="584">
        <v>1.7</v>
      </c>
      <c r="N35" s="601">
        <v>327</v>
      </c>
      <c r="O35" s="583">
        <v>195</v>
      </c>
      <c r="P35" s="1807"/>
      <c r="Q35" s="1807"/>
      <c r="R35" s="1807"/>
      <c r="S35" s="1807"/>
      <c r="T35" s="1807"/>
      <c r="U35" s="1807"/>
      <c r="V35" s="1807"/>
      <c r="W35" s="1807"/>
      <c r="X35" s="1807"/>
      <c r="Y35" s="1807"/>
      <c r="Z35" s="1807"/>
      <c r="AA35" s="1807"/>
      <c r="AB35" s="1807"/>
      <c r="AC35" s="1807"/>
      <c r="AD35" s="1807"/>
      <c r="AE35" s="1807"/>
      <c r="AF35" s="1807"/>
      <c r="AG35" s="1807"/>
      <c r="AH35" s="1807"/>
      <c r="AI35" s="1807"/>
      <c r="AJ35" s="1807"/>
      <c r="AK35" s="1807"/>
      <c r="AL35" s="1807"/>
      <c r="AM35" s="1807"/>
      <c r="AN35" s="1807"/>
      <c r="AO35" s="1807"/>
      <c r="AP35" s="1807"/>
      <c r="AQ35" s="1807"/>
      <c r="AR35" s="1807"/>
      <c r="AS35" s="1807"/>
      <c r="AT35" s="1807"/>
      <c r="AU35" s="1807"/>
      <c r="AV35" s="1807"/>
      <c r="AW35" s="1807"/>
      <c r="AX35" s="1807"/>
      <c r="AY35" s="1807"/>
      <c r="AZ35" s="1807"/>
      <c r="BA35" s="1807"/>
      <c r="BB35" s="1807"/>
      <c r="BC35" s="1807"/>
      <c r="BD35" s="1807"/>
      <c r="BE35" s="1807"/>
      <c r="BF35" s="1807"/>
      <c r="BG35" s="1807"/>
      <c r="BH35" s="1807"/>
      <c r="BI35" s="1807"/>
      <c r="BJ35" s="1807"/>
      <c r="BK35" s="1807"/>
      <c r="BL35" s="1807"/>
      <c r="BM35" s="1807"/>
      <c r="BN35" s="1807"/>
      <c r="BO35" s="1807"/>
      <c r="BP35" s="1807"/>
      <c r="BQ35" s="1807"/>
      <c r="BR35" s="1807"/>
      <c r="BS35" s="1807"/>
      <c r="BT35" s="1807"/>
      <c r="BU35" s="1807"/>
      <c r="BV35" s="1807"/>
      <c r="BW35" s="1807"/>
      <c r="BX35" s="1807"/>
      <c r="BY35" s="1807"/>
      <c r="BZ35" s="1807"/>
      <c r="CA35" s="1807"/>
      <c r="CB35" s="1807"/>
      <c r="CC35" s="1807"/>
      <c r="CD35" s="1807"/>
      <c r="CE35" s="1807"/>
      <c r="CF35" s="1807"/>
      <c r="CG35" s="1807"/>
      <c r="CH35" s="1807"/>
      <c r="CI35" s="1807"/>
      <c r="CJ35" s="1807"/>
      <c r="CK35" s="1807"/>
      <c r="CL35" s="1807"/>
      <c r="CM35" s="1807"/>
      <c r="CN35" s="1807"/>
      <c r="CO35" s="1807"/>
      <c r="CP35" s="1807"/>
      <c r="CQ35" s="1807"/>
      <c r="CR35" s="1807"/>
      <c r="CS35" s="1807"/>
      <c r="CT35" s="1807"/>
      <c r="CU35" s="1807"/>
      <c r="CV35" s="1807"/>
      <c r="CW35" s="1807"/>
      <c r="CX35" s="1807"/>
      <c r="CY35" s="1807"/>
      <c r="CZ35" s="1807"/>
      <c r="DA35" s="1807"/>
      <c r="DB35" s="1807"/>
      <c r="DC35" s="1807"/>
      <c r="DD35" s="1807"/>
      <c r="DE35" s="1807"/>
      <c r="DF35" s="1807"/>
      <c r="DG35" s="1807"/>
      <c r="DH35" s="1807"/>
      <c r="DI35" s="1807"/>
      <c r="DJ35" s="1807"/>
      <c r="DK35" s="1807"/>
      <c r="DL35" s="1807"/>
      <c r="DM35" s="1807"/>
      <c r="DN35" s="1807"/>
      <c r="DO35" s="1807"/>
      <c r="DP35" s="1807"/>
      <c r="DQ35" s="1807"/>
      <c r="DR35" s="1807"/>
      <c r="DS35" s="1807"/>
      <c r="DT35" s="1807"/>
      <c r="DU35" s="1807"/>
      <c r="DV35" s="1807"/>
      <c r="DW35" s="1807"/>
      <c r="DX35" s="1807"/>
      <c r="DY35" s="1807"/>
      <c r="DZ35" s="1807"/>
      <c r="EA35" s="1807"/>
      <c r="EB35" s="1807"/>
      <c r="EC35" s="1807"/>
      <c r="ED35" s="1807"/>
      <c r="EE35" s="1807"/>
      <c r="EF35" s="1807"/>
      <c r="EG35" s="1807"/>
      <c r="EH35" s="1807"/>
      <c r="EI35" s="1807"/>
      <c r="EJ35" s="1807"/>
      <c r="EK35" s="1807"/>
      <c r="EL35" s="1807"/>
      <c r="EM35" s="1807"/>
      <c r="EN35" s="1807"/>
      <c r="EO35" s="1807"/>
      <c r="EP35" s="1807"/>
      <c r="EQ35" s="1807"/>
      <c r="ER35" s="1807"/>
      <c r="ES35" s="1807"/>
      <c r="ET35" s="1807"/>
      <c r="EU35" s="1807"/>
      <c r="EV35" s="1807"/>
      <c r="EW35" s="1807"/>
      <c r="EX35" s="1807"/>
      <c r="EY35" s="1807"/>
      <c r="EZ35" s="1807"/>
      <c r="FA35" s="1807"/>
      <c r="FB35" s="1807"/>
      <c r="FC35" s="1807"/>
      <c r="FD35" s="1807"/>
      <c r="FE35" s="1807"/>
      <c r="FF35" s="1807"/>
      <c r="FG35" s="1807"/>
      <c r="FH35" s="1807"/>
      <c r="FI35" s="1807"/>
      <c r="FJ35" s="1807"/>
      <c r="FK35" s="1807"/>
      <c r="FL35" s="1807"/>
      <c r="FM35" s="1807"/>
      <c r="FN35" s="1807"/>
      <c r="FO35" s="1807"/>
      <c r="FP35" s="1807"/>
      <c r="FQ35" s="1807"/>
      <c r="FR35" s="1807"/>
      <c r="FS35" s="1807"/>
      <c r="FT35" s="1807"/>
      <c r="FU35" s="1807"/>
      <c r="FV35" s="1807"/>
      <c r="FW35" s="1807"/>
      <c r="FX35" s="1807"/>
      <c r="FY35" s="1807"/>
      <c r="FZ35" s="1807"/>
      <c r="GA35" s="1807"/>
      <c r="GB35" s="1807"/>
      <c r="GC35" s="1807"/>
      <c r="GD35" s="1807"/>
      <c r="GE35" s="1807"/>
      <c r="GF35" s="1807"/>
      <c r="GG35" s="1807"/>
      <c r="GH35" s="1807"/>
      <c r="GI35" s="1807"/>
      <c r="GJ35" s="1807"/>
      <c r="GK35" s="1807"/>
      <c r="GL35" s="1807"/>
      <c r="GM35" s="1807"/>
      <c r="GN35" s="1807"/>
      <c r="GO35" s="1807"/>
      <c r="GP35" s="1807"/>
      <c r="GQ35" s="1807"/>
      <c r="GR35" s="1807"/>
      <c r="GS35" s="1807"/>
      <c r="GT35" s="1807"/>
      <c r="GU35" s="1807"/>
      <c r="GV35" s="1807"/>
      <c r="GW35" s="1807"/>
      <c r="GX35" s="1807"/>
      <c r="GY35" s="1807"/>
      <c r="GZ35" s="1807"/>
      <c r="HA35" s="1807"/>
      <c r="HB35" s="1807"/>
      <c r="HC35" s="1807"/>
      <c r="HD35" s="1807"/>
      <c r="HE35" s="1807"/>
      <c r="HF35" s="1807"/>
      <c r="HG35" s="1807"/>
      <c r="HH35" s="1807"/>
      <c r="HI35" s="1807"/>
      <c r="HJ35" s="1807"/>
      <c r="HK35" s="1807"/>
      <c r="HL35" s="1807"/>
      <c r="HM35" s="1807"/>
      <c r="HN35" s="1807"/>
      <c r="HO35" s="1807"/>
      <c r="HP35" s="1807"/>
      <c r="HQ35" s="1807"/>
      <c r="HR35" s="1807"/>
      <c r="HS35" s="1807"/>
      <c r="HT35" s="1807"/>
      <c r="HU35" s="1807"/>
      <c r="HV35" s="1807"/>
      <c r="HW35" s="1807"/>
      <c r="HX35" s="1807"/>
      <c r="HY35" s="1807"/>
      <c r="HZ35" s="1807"/>
      <c r="IA35" s="1807"/>
      <c r="IB35" s="1807"/>
      <c r="IC35" s="1807"/>
      <c r="ID35" s="1807"/>
      <c r="IE35" s="1807"/>
      <c r="IF35" s="1807"/>
      <c r="IG35" s="1807"/>
      <c r="IH35" s="1807"/>
      <c r="II35" s="1807"/>
      <c r="IJ35" s="1807"/>
      <c r="IK35" s="1807"/>
      <c r="IL35" s="1807"/>
      <c r="IM35" s="1807"/>
      <c r="IN35" s="1807"/>
      <c r="IO35" s="1807"/>
      <c r="IP35" s="1807"/>
      <c r="IQ35" s="1807"/>
      <c r="IR35" s="1807"/>
      <c r="IS35" s="1807"/>
    </row>
    <row r="36" spans="1:253" ht="12" customHeight="1">
      <c r="A36" s="451">
        <f t="shared" si="0"/>
        <v>42210</v>
      </c>
      <c r="B36" s="605">
        <v>34264</v>
      </c>
      <c r="C36" s="606">
        <v>2.4</v>
      </c>
      <c r="D36" s="607">
        <v>143</v>
      </c>
      <c r="E36" s="608">
        <v>71</v>
      </c>
      <c r="F36" s="605">
        <v>1958</v>
      </c>
      <c r="G36" s="609">
        <v>5.7000000000000002E-2</v>
      </c>
      <c r="H36" s="608">
        <v>69</v>
      </c>
      <c r="I36" s="605">
        <v>32306</v>
      </c>
      <c r="J36" s="609">
        <v>0.94299999999999995</v>
      </c>
      <c r="K36" s="608">
        <v>72</v>
      </c>
      <c r="L36" s="605">
        <v>7838</v>
      </c>
      <c r="M36" s="606">
        <v>1.5</v>
      </c>
      <c r="N36" s="610">
        <v>317</v>
      </c>
      <c r="O36" s="607">
        <v>188</v>
      </c>
    </row>
    <row r="37" spans="1:253" s="1680" customFormat="1" ht="12" customHeight="1">
      <c r="A37" s="451">
        <f t="shared" si="0"/>
        <v>42217</v>
      </c>
      <c r="B37" s="561">
        <v>35550</v>
      </c>
      <c r="C37" s="572">
        <v>2.5</v>
      </c>
      <c r="D37" s="573">
        <v>141</v>
      </c>
      <c r="E37" s="602">
        <v>71</v>
      </c>
      <c r="F37" s="561">
        <v>2046</v>
      </c>
      <c r="G37" s="574">
        <v>5.8000000000000003E-2</v>
      </c>
      <c r="H37" s="602">
        <v>68</v>
      </c>
      <c r="I37" s="561">
        <v>33504</v>
      </c>
      <c r="J37" s="574">
        <v>0.94199999999999995</v>
      </c>
      <c r="K37" s="602">
        <v>71</v>
      </c>
      <c r="L37" s="561">
        <v>7541</v>
      </c>
      <c r="M37" s="572">
        <v>1.3</v>
      </c>
      <c r="N37" s="603">
        <v>303</v>
      </c>
      <c r="O37" s="573">
        <v>179</v>
      </c>
      <c r="P37" s="1807"/>
      <c r="Q37" s="1807"/>
      <c r="R37" s="1807"/>
      <c r="S37" s="1807"/>
      <c r="T37" s="1807"/>
      <c r="U37" s="1807"/>
      <c r="V37" s="1807"/>
      <c r="W37" s="1807"/>
      <c r="X37" s="1807"/>
      <c r="Y37" s="1807"/>
      <c r="Z37" s="1807"/>
      <c r="AA37" s="1807"/>
      <c r="AB37" s="1807"/>
      <c r="AC37" s="1807"/>
      <c r="AD37" s="1807"/>
      <c r="AE37" s="1807"/>
      <c r="AF37" s="1807"/>
      <c r="AG37" s="1807"/>
      <c r="AH37" s="1807"/>
      <c r="AI37" s="1807"/>
      <c r="AJ37" s="1807"/>
      <c r="AK37" s="1807"/>
      <c r="AL37" s="1807"/>
      <c r="AM37" s="1807"/>
      <c r="AN37" s="1807"/>
      <c r="AO37" s="1807"/>
      <c r="AP37" s="1807"/>
      <c r="AQ37" s="1807"/>
      <c r="AR37" s="1807"/>
      <c r="AS37" s="1807"/>
      <c r="AT37" s="1807"/>
      <c r="AU37" s="1807"/>
      <c r="AV37" s="1807"/>
      <c r="AW37" s="1807"/>
      <c r="AX37" s="1807"/>
      <c r="AY37" s="1807"/>
      <c r="AZ37" s="1807"/>
      <c r="BA37" s="1807"/>
      <c r="BB37" s="1807"/>
      <c r="BC37" s="1807"/>
      <c r="BD37" s="1807"/>
      <c r="BE37" s="1807"/>
      <c r="BF37" s="1807"/>
      <c r="BG37" s="1807"/>
      <c r="BH37" s="1807"/>
      <c r="BI37" s="1807"/>
      <c r="BJ37" s="1807"/>
      <c r="BK37" s="1807"/>
      <c r="BL37" s="1807"/>
      <c r="BM37" s="1807"/>
      <c r="BN37" s="1807"/>
      <c r="BO37" s="1807"/>
      <c r="BP37" s="1807"/>
      <c r="BQ37" s="1807"/>
      <c r="BR37" s="1807"/>
      <c r="BS37" s="1807"/>
      <c r="BT37" s="1807"/>
      <c r="BU37" s="1807"/>
      <c r="BV37" s="1807"/>
      <c r="BW37" s="1807"/>
      <c r="BX37" s="1807"/>
      <c r="BY37" s="1807"/>
      <c r="BZ37" s="1807"/>
      <c r="CA37" s="1807"/>
      <c r="CB37" s="1807"/>
      <c r="CC37" s="1807"/>
      <c r="CD37" s="1807"/>
      <c r="CE37" s="1807"/>
      <c r="CF37" s="1807"/>
      <c r="CG37" s="1807"/>
      <c r="CH37" s="1807"/>
      <c r="CI37" s="1807"/>
      <c r="CJ37" s="1807"/>
      <c r="CK37" s="1807"/>
      <c r="CL37" s="1807"/>
      <c r="CM37" s="1807"/>
      <c r="CN37" s="1807"/>
      <c r="CO37" s="1807"/>
      <c r="CP37" s="1807"/>
      <c r="CQ37" s="1807"/>
      <c r="CR37" s="1807"/>
      <c r="CS37" s="1807"/>
      <c r="CT37" s="1807"/>
      <c r="CU37" s="1807"/>
      <c r="CV37" s="1807"/>
      <c r="CW37" s="1807"/>
      <c r="CX37" s="1807"/>
      <c r="CY37" s="1807"/>
      <c r="CZ37" s="1807"/>
      <c r="DA37" s="1807"/>
      <c r="DB37" s="1807"/>
      <c r="DC37" s="1807"/>
      <c r="DD37" s="1807"/>
      <c r="DE37" s="1807"/>
      <c r="DF37" s="1807"/>
      <c r="DG37" s="1807"/>
      <c r="DH37" s="1807"/>
      <c r="DI37" s="1807"/>
      <c r="DJ37" s="1807"/>
      <c r="DK37" s="1807"/>
      <c r="DL37" s="1807"/>
      <c r="DM37" s="1807"/>
      <c r="DN37" s="1807"/>
      <c r="DO37" s="1807"/>
      <c r="DP37" s="1807"/>
      <c r="DQ37" s="1807"/>
      <c r="DR37" s="1807"/>
      <c r="DS37" s="1807"/>
      <c r="DT37" s="1807"/>
      <c r="DU37" s="1807"/>
      <c r="DV37" s="1807"/>
      <c r="DW37" s="1807"/>
      <c r="DX37" s="1807"/>
      <c r="DY37" s="1807"/>
      <c r="DZ37" s="1807"/>
      <c r="EA37" s="1807"/>
      <c r="EB37" s="1807"/>
      <c r="EC37" s="1807"/>
      <c r="ED37" s="1807"/>
      <c r="EE37" s="1807"/>
      <c r="EF37" s="1807"/>
      <c r="EG37" s="1807"/>
      <c r="EH37" s="1807"/>
      <c r="EI37" s="1807"/>
      <c r="EJ37" s="1807"/>
      <c r="EK37" s="1807"/>
      <c r="EL37" s="1807"/>
      <c r="EM37" s="1807"/>
      <c r="EN37" s="1807"/>
      <c r="EO37" s="1807"/>
      <c r="EP37" s="1807"/>
      <c r="EQ37" s="1807"/>
      <c r="ER37" s="1807"/>
      <c r="ES37" s="1807"/>
      <c r="ET37" s="1807"/>
      <c r="EU37" s="1807"/>
      <c r="EV37" s="1807"/>
      <c r="EW37" s="1807"/>
      <c r="EX37" s="1807"/>
      <c r="EY37" s="1807"/>
      <c r="EZ37" s="1807"/>
      <c r="FA37" s="1807"/>
      <c r="FB37" s="1807"/>
      <c r="FC37" s="1807"/>
      <c r="FD37" s="1807"/>
      <c r="FE37" s="1807"/>
      <c r="FF37" s="1807"/>
      <c r="FG37" s="1807"/>
      <c r="FH37" s="1807"/>
      <c r="FI37" s="1807"/>
      <c r="FJ37" s="1807"/>
      <c r="FK37" s="1807"/>
      <c r="FL37" s="1807"/>
      <c r="FM37" s="1807"/>
      <c r="FN37" s="1807"/>
      <c r="FO37" s="1807"/>
      <c r="FP37" s="1807"/>
      <c r="FQ37" s="1807"/>
      <c r="FR37" s="1807"/>
      <c r="FS37" s="1807"/>
      <c r="FT37" s="1807"/>
      <c r="FU37" s="1807"/>
      <c r="FV37" s="1807"/>
      <c r="FW37" s="1807"/>
      <c r="FX37" s="1807"/>
      <c r="FY37" s="1807"/>
      <c r="FZ37" s="1807"/>
      <c r="GA37" s="1807"/>
      <c r="GB37" s="1807"/>
      <c r="GC37" s="1807"/>
      <c r="GD37" s="1807"/>
      <c r="GE37" s="1807"/>
      <c r="GF37" s="1807"/>
      <c r="GG37" s="1807"/>
      <c r="GH37" s="1807"/>
      <c r="GI37" s="1807"/>
      <c r="GJ37" s="1807"/>
      <c r="GK37" s="1807"/>
      <c r="GL37" s="1807"/>
      <c r="GM37" s="1807"/>
      <c r="GN37" s="1807"/>
      <c r="GO37" s="1807"/>
      <c r="GP37" s="1807"/>
      <c r="GQ37" s="1807"/>
      <c r="GR37" s="1807"/>
      <c r="GS37" s="1807"/>
      <c r="GT37" s="1807"/>
      <c r="GU37" s="1807"/>
      <c r="GV37" s="1807"/>
      <c r="GW37" s="1807"/>
      <c r="GX37" s="1807"/>
      <c r="GY37" s="1807"/>
      <c r="GZ37" s="1807"/>
      <c r="HA37" s="1807"/>
      <c r="HB37" s="1807"/>
      <c r="HC37" s="1807"/>
      <c r="HD37" s="1807"/>
      <c r="HE37" s="1807"/>
      <c r="HF37" s="1807"/>
      <c r="HG37" s="1807"/>
      <c r="HH37" s="1807"/>
      <c r="HI37" s="1807"/>
      <c r="HJ37" s="1807"/>
      <c r="HK37" s="1807"/>
      <c r="HL37" s="1807"/>
      <c r="HM37" s="1807"/>
      <c r="HN37" s="1807"/>
      <c r="HO37" s="1807"/>
      <c r="HP37" s="1807"/>
      <c r="HQ37" s="1807"/>
      <c r="HR37" s="1807"/>
      <c r="HS37" s="1807"/>
      <c r="HT37" s="1807"/>
      <c r="HU37" s="1807"/>
      <c r="HV37" s="1807"/>
      <c r="HW37" s="1807"/>
      <c r="HX37" s="1807"/>
      <c r="HY37" s="1807"/>
      <c r="HZ37" s="1807"/>
      <c r="IA37" s="1807"/>
      <c r="IB37" s="1807"/>
      <c r="IC37" s="1807"/>
      <c r="ID37" s="1807"/>
      <c r="IE37" s="1807"/>
      <c r="IF37" s="1807"/>
      <c r="IG37" s="1807"/>
      <c r="IH37" s="1807"/>
      <c r="II37" s="1807"/>
      <c r="IJ37" s="1807"/>
      <c r="IK37" s="1807"/>
      <c r="IL37" s="1807"/>
      <c r="IM37" s="1807"/>
      <c r="IN37" s="1807"/>
      <c r="IO37" s="1807"/>
      <c r="IP37" s="1807"/>
      <c r="IQ37" s="1807"/>
      <c r="IR37" s="1807"/>
      <c r="IS37" s="1807"/>
    </row>
    <row r="38" spans="1:253" ht="12" customHeight="1">
      <c r="A38" s="451">
        <f t="shared" si="0"/>
        <v>42224</v>
      </c>
      <c r="B38" s="616">
        <v>36723</v>
      </c>
      <c r="C38" s="617">
        <v>2.6</v>
      </c>
      <c r="D38" s="616">
        <v>139</v>
      </c>
      <c r="E38" s="618">
        <v>70</v>
      </c>
      <c r="F38" s="616">
        <v>2177</v>
      </c>
      <c r="G38" s="619">
        <v>5.8999999999999997E-2</v>
      </c>
      <c r="H38" s="618">
        <v>69</v>
      </c>
      <c r="I38" s="616">
        <v>34546</v>
      </c>
      <c r="J38" s="619">
        <v>0.94099999999999995</v>
      </c>
      <c r="K38" s="618">
        <v>70</v>
      </c>
      <c r="L38" s="616">
        <v>7979</v>
      </c>
      <c r="M38" s="617">
        <v>1.5</v>
      </c>
      <c r="N38" s="620">
        <v>323</v>
      </c>
      <c r="O38" s="616">
        <v>192</v>
      </c>
    </row>
    <row r="39" spans="1:253" ht="12" customHeight="1">
      <c r="A39" s="451">
        <f t="shared" si="0"/>
        <v>42231</v>
      </c>
      <c r="B39" s="583">
        <v>36431</v>
      </c>
      <c r="C39" s="584">
        <v>2.5</v>
      </c>
      <c r="D39" s="583">
        <v>135</v>
      </c>
      <c r="E39" s="600">
        <v>68</v>
      </c>
      <c r="F39" s="583">
        <v>2179</v>
      </c>
      <c r="G39" s="586">
        <v>0.06</v>
      </c>
      <c r="H39" s="600">
        <v>70</v>
      </c>
      <c r="I39" s="583">
        <v>34252</v>
      </c>
      <c r="J39" s="586">
        <v>0.94</v>
      </c>
      <c r="K39" s="600">
        <v>67</v>
      </c>
      <c r="L39" s="583">
        <v>8083</v>
      </c>
      <c r="M39" s="584">
        <v>1.5</v>
      </c>
      <c r="N39" s="601">
        <v>316</v>
      </c>
      <c r="O39" s="583">
        <v>187</v>
      </c>
    </row>
    <row r="40" spans="1:253" s="1680" customFormat="1" ht="12" customHeight="1">
      <c r="A40" s="451">
        <f t="shared" si="0"/>
        <v>42238</v>
      </c>
      <c r="B40" s="1744">
        <v>37514</v>
      </c>
      <c r="C40" s="1745">
        <v>2.6</v>
      </c>
      <c r="D40" s="1746">
        <v>138</v>
      </c>
      <c r="E40" s="1808">
        <v>69</v>
      </c>
      <c r="F40" s="1744">
        <v>2069</v>
      </c>
      <c r="G40" s="1748">
        <v>5.5E-2</v>
      </c>
      <c r="H40" s="1808">
        <v>70</v>
      </c>
      <c r="I40" s="1744">
        <v>35445</v>
      </c>
      <c r="J40" s="1748">
        <v>0.94499999999999995</v>
      </c>
      <c r="K40" s="1808">
        <v>69</v>
      </c>
      <c r="L40" s="1744">
        <v>8112</v>
      </c>
      <c r="M40" s="1745">
        <v>1.5</v>
      </c>
      <c r="N40" s="1809">
        <v>318</v>
      </c>
      <c r="O40" s="1746">
        <v>188</v>
      </c>
      <c r="P40" s="1807"/>
      <c r="Q40" s="1807"/>
      <c r="R40" s="1807"/>
      <c r="S40" s="1807"/>
      <c r="T40" s="1807"/>
      <c r="U40" s="1807"/>
      <c r="V40" s="1807"/>
      <c r="W40" s="1807"/>
      <c r="X40" s="1807"/>
      <c r="Y40" s="1807"/>
      <c r="Z40" s="1807"/>
      <c r="AA40" s="1807"/>
      <c r="AB40" s="1807"/>
      <c r="AC40" s="1807"/>
      <c r="AD40" s="1807"/>
      <c r="AE40" s="1807"/>
      <c r="AF40" s="1807"/>
      <c r="AG40" s="1807"/>
      <c r="AH40" s="1807"/>
      <c r="AI40" s="1807"/>
      <c r="AJ40" s="1807"/>
      <c r="AK40" s="1807"/>
      <c r="AL40" s="1807"/>
      <c r="AM40" s="1807"/>
      <c r="AN40" s="1807"/>
      <c r="AO40" s="1807"/>
      <c r="AP40" s="1807"/>
      <c r="AQ40" s="1807"/>
      <c r="AR40" s="1807"/>
      <c r="AS40" s="1807"/>
      <c r="AT40" s="1807"/>
      <c r="AU40" s="1807"/>
      <c r="AV40" s="1807"/>
      <c r="AW40" s="1807"/>
      <c r="AX40" s="1807"/>
      <c r="AY40" s="1807"/>
      <c r="AZ40" s="1807"/>
      <c r="BA40" s="1807"/>
      <c r="BB40" s="1807"/>
      <c r="BC40" s="1807"/>
      <c r="BD40" s="1807"/>
      <c r="BE40" s="1807"/>
      <c r="BF40" s="1807"/>
      <c r="BG40" s="1807"/>
      <c r="BH40" s="1807"/>
      <c r="BI40" s="1807"/>
      <c r="BJ40" s="1807"/>
      <c r="BK40" s="1807"/>
      <c r="BL40" s="1807"/>
      <c r="BM40" s="1807"/>
      <c r="BN40" s="1807"/>
      <c r="BO40" s="1807"/>
      <c r="BP40" s="1807"/>
      <c r="BQ40" s="1807"/>
      <c r="BR40" s="1807"/>
      <c r="BS40" s="1807"/>
      <c r="BT40" s="1807"/>
      <c r="BU40" s="1807"/>
      <c r="BV40" s="1807"/>
      <c r="BW40" s="1807"/>
      <c r="BX40" s="1807"/>
      <c r="BY40" s="1807"/>
      <c r="BZ40" s="1807"/>
      <c r="CA40" s="1807"/>
      <c r="CB40" s="1807"/>
      <c r="CC40" s="1807"/>
      <c r="CD40" s="1807"/>
      <c r="CE40" s="1807"/>
      <c r="CF40" s="1807"/>
      <c r="CG40" s="1807"/>
      <c r="CH40" s="1807"/>
      <c r="CI40" s="1807"/>
      <c r="CJ40" s="1807"/>
      <c r="CK40" s="1807"/>
      <c r="CL40" s="1807"/>
      <c r="CM40" s="1807"/>
      <c r="CN40" s="1807"/>
      <c r="CO40" s="1807"/>
      <c r="CP40" s="1807"/>
      <c r="CQ40" s="1807"/>
      <c r="CR40" s="1807"/>
      <c r="CS40" s="1807"/>
      <c r="CT40" s="1807"/>
      <c r="CU40" s="1807"/>
      <c r="CV40" s="1807"/>
      <c r="CW40" s="1807"/>
      <c r="CX40" s="1807"/>
      <c r="CY40" s="1807"/>
      <c r="CZ40" s="1807"/>
      <c r="DA40" s="1807"/>
      <c r="DB40" s="1807"/>
      <c r="DC40" s="1807"/>
      <c r="DD40" s="1807"/>
      <c r="DE40" s="1807"/>
      <c r="DF40" s="1807"/>
      <c r="DG40" s="1807"/>
      <c r="DH40" s="1807"/>
      <c r="DI40" s="1807"/>
      <c r="DJ40" s="1807"/>
      <c r="DK40" s="1807"/>
      <c r="DL40" s="1807"/>
      <c r="DM40" s="1807"/>
      <c r="DN40" s="1807"/>
      <c r="DO40" s="1807"/>
      <c r="DP40" s="1807"/>
      <c r="DQ40" s="1807"/>
      <c r="DR40" s="1807"/>
      <c r="DS40" s="1807"/>
      <c r="DT40" s="1807"/>
      <c r="DU40" s="1807"/>
      <c r="DV40" s="1807"/>
      <c r="DW40" s="1807"/>
      <c r="DX40" s="1807"/>
      <c r="DY40" s="1807"/>
      <c r="DZ40" s="1807"/>
      <c r="EA40" s="1807"/>
      <c r="EB40" s="1807"/>
      <c r="EC40" s="1807"/>
      <c r="ED40" s="1807"/>
      <c r="EE40" s="1807"/>
      <c r="EF40" s="1807"/>
      <c r="EG40" s="1807"/>
      <c r="EH40" s="1807"/>
      <c r="EI40" s="1807"/>
      <c r="EJ40" s="1807"/>
      <c r="EK40" s="1807"/>
      <c r="EL40" s="1807"/>
      <c r="EM40" s="1807"/>
      <c r="EN40" s="1807"/>
      <c r="EO40" s="1807"/>
      <c r="EP40" s="1807"/>
      <c r="EQ40" s="1807"/>
      <c r="ER40" s="1807"/>
      <c r="ES40" s="1807"/>
      <c r="ET40" s="1807"/>
      <c r="EU40" s="1807"/>
      <c r="EV40" s="1807"/>
      <c r="EW40" s="1807"/>
      <c r="EX40" s="1807"/>
      <c r="EY40" s="1807"/>
      <c r="EZ40" s="1807"/>
      <c r="FA40" s="1807"/>
      <c r="FB40" s="1807"/>
      <c r="FC40" s="1807"/>
      <c r="FD40" s="1807"/>
      <c r="FE40" s="1807"/>
      <c r="FF40" s="1807"/>
      <c r="FG40" s="1807"/>
      <c r="FH40" s="1807"/>
      <c r="FI40" s="1807"/>
      <c r="FJ40" s="1807"/>
      <c r="FK40" s="1807"/>
      <c r="FL40" s="1807"/>
      <c r="FM40" s="1807"/>
      <c r="FN40" s="1807"/>
      <c r="FO40" s="1807"/>
      <c r="FP40" s="1807"/>
      <c r="FQ40" s="1807"/>
      <c r="FR40" s="1807"/>
      <c r="FS40" s="1807"/>
      <c r="FT40" s="1807"/>
      <c r="FU40" s="1807"/>
      <c r="FV40" s="1807"/>
      <c r="FW40" s="1807"/>
      <c r="FX40" s="1807"/>
      <c r="FY40" s="1807"/>
      <c r="FZ40" s="1807"/>
      <c r="GA40" s="1807"/>
      <c r="GB40" s="1807"/>
      <c r="GC40" s="1807"/>
      <c r="GD40" s="1807"/>
      <c r="GE40" s="1807"/>
      <c r="GF40" s="1807"/>
      <c r="GG40" s="1807"/>
      <c r="GH40" s="1807"/>
      <c r="GI40" s="1807"/>
      <c r="GJ40" s="1807"/>
      <c r="GK40" s="1807"/>
      <c r="GL40" s="1807"/>
      <c r="GM40" s="1807"/>
      <c r="GN40" s="1807"/>
      <c r="GO40" s="1807"/>
      <c r="GP40" s="1807"/>
      <c r="GQ40" s="1807"/>
      <c r="GR40" s="1807"/>
      <c r="GS40" s="1807"/>
      <c r="GT40" s="1807"/>
      <c r="GU40" s="1807"/>
      <c r="GV40" s="1807"/>
      <c r="GW40" s="1807"/>
      <c r="GX40" s="1807"/>
      <c r="GY40" s="1807"/>
      <c r="GZ40" s="1807"/>
      <c r="HA40" s="1807"/>
      <c r="HB40" s="1807"/>
      <c r="HC40" s="1807"/>
      <c r="HD40" s="1807"/>
      <c r="HE40" s="1807"/>
      <c r="HF40" s="1807"/>
      <c r="HG40" s="1807"/>
      <c r="HH40" s="1807"/>
      <c r="HI40" s="1807"/>
      <c r="HJ40" s="1807"/>
      <c r="HK40" s="1807"/>
      <c r="HL40" s="1807"/>
      <c r="HM40" s="1807"/>
      <c r="HN40" s="1807"/>
      <c r="HO40" s="1807"/>
      <c r="HP40" s="1807"/>
      <c r="HQ40" s="1807"/>
      <c r="HR40" s="1807"/>
      <c r="HS40" s="1807"/>
      <c r="HT40" s="1807"/>
      <c r="HU40" s="1807"/>
      <c r="HV40" s="1807"/>
      <c r="HW40" s="1807"/>
      <c r="HX40" s="1807"/>
      <c r="HY40" s="1807"/>
      <c r="HZ40" s="1807"/>
      <c r="IA40" s="1807"/>
      <c r="IB40" s="1807"/>
      <c r="IC40" s="1807"/>
      <c r="ID40" s="1807"/>
      <c r="IE40" s="1807"/>
      <c r="IF40" s="1807"/>
      <c r="IG40" s="1807"/>
      <c r="IH40" s="1807"/>
      <c r="II40" s="1807"/>
      <c r="IJ40" s="1807"/>
      <c r="IK40" s="1807"/>
      <c r="IL40" s="1807"/>
      <c r="IM40" s="1807"/>
      <c r="IN40" s="1807"/>
      <c r="IO40" s="1807"/>
      <c r="IP40" s="1807"/>
      <c r="IQ40" s="1807"/>
      <c r="IR40" s="1807"/>
      <c r="IS40" s="1807"/>
    </row>
    <row r="41" spans="1:253" s="1680" customFormat="1" ht="12" customHeight="1">
      <c r="A41" s="451">
        <f t="shared" si="0"/>
        <v>42245</v>
      </c>
      <c r="B41" s="1744">
        <v>36622</v>
      </c>
      <c r="C41" s="1745">
        <v>2.5</v>
      </c>
      <c r="D41" s="1746">
        <v>135</v>
      </c>
      <c r="E41" s="1808">
        <v>68</v>
      </c>
      <c r="F41" s="1744">
        <v>2376</v>
      </c>
      <c r="G41" s="1748">
        <v>6.5000000000000002E-2</v>
      </c>
      <c r="H41" s="1808">
        <v>71</v>
      </c>
      <c r="I41" s="1744">
        <v>34246</v>
      </c>
      <c r="J41" s="1748">
        <v>0.93500000000000005</v>
      </c>
      <c r="K41" s="1808">
        <v>67</v>
      </c>
      <c r="L41" s="1744">
        <v>7888</v>
      </c>
      <c r="M41" s="1745">
        <v>1.5</v>
      </c>
      <c r="N41" s="1809">
        <v>314</v>
      </c>
      <c r="O41" s="1746">
        <v>186</v>
      </c>
      <c r="P41" s="1807"/>
      <c r="Q41" s="1807"/>
      <c r="R41" s="1807"/>
      <c r="S41" s="1807"/>
      <c r="T41" s="1807"/>
      <c r="U41" s="1807"/>
      <c r="V41" s="1807"/>
      <c r="W41" s="1807"/>
      <c r="X41" s="1807"/>
      <c r="Y41" s="1807"/>
      <c r="Z41" s="1807"/>
      <c r="AA41" s="1807"/>
      <c r="AB41" s="1807"/>
      <c r="AC41" s="1807"/>
      <c r="AD41" s="1807"/>
      <c r="AE41" s="1807"/>
      <c r="AF41" s="1807"/>
      <c r="AG41" s="1807"/>
      <c r="AH41" s="1807"/>
      <c r="AI41" s="1807"/>
      <c r="AJ41" s="1807"/>
      <c r="AK41" s="1807"/>
      <c r="AL41" s="1807"/>
      <c r="AM41" s="1807"/>
      <c r="AN41" s="1807"/>
      <c r="AO41" s="1807"/>
      <c r="AP41" s="1807"/>
      <c r="AQ41" s="1807"/>
      <c r="AR41" s="1807"/>
      <c r="AS41" s="1807"/>
      <c r="AT41" s="1807"/>
      <c r="AU41" s="1807"/>
      <c r="AV41" s="1807"/>
      <c r="AW41" s="1807"/>
      <c r="AX41" s="1807"/>
      <c r="AY41" s="1807"/>
      <c r="AZ41" s="1807"/>
      <c r="BA41" s="1807"/>
      <c r="BB41" s="1807"/>
      <c r="BC41" s="1807"/>
      <c r="BD41" s="1807"/>
      <c r="BE41" s="1807"/>
      <c r="BF41" s="1807"/>
      <c r="BG41" s="1807"/>
      <c r="BH41" s="1807"/>
      <c r="BI41" s="1807"/>
      <c r="BJ41" s="1807"/>
      <c r="BK41" s="1807"/>
      <c r="BL41" s="1807"/>
      <c r="BM41" s="1807"/>
      <c r="BN41" s="1807"/>
      <c r="BO41" s="1807"/>
      <c r="BP41" s="1807"/>
      <c r="BQ41" s="1807"/>
      <c r="BR41" s="1807"/>
      <c r="BS41" s="1807"/>
      <c r="BT41" s="1807"/>
      <c r="BU41" s="1807"/>
      <c r="BV41" s="1807"/>
      <c r="BW41" s="1807"/>
      <c r="BX41" s="1807"/>
      <c r="BY41" s="1807"/>
      <c r="BZ41" s="1807"/>
      <c r="CA41" s="1807"/>
      <c r="CB41" s="1807"/>
      <c r="CC41" s="1807"/>
      <c r="CD41" s="1807"/>
      <c r="CE41" s="1807"/>
      <c r="CF41" s="1807"/>
      <c r="CG41" s="1807"/>
      <c r="CH41" s="1807"/>
      <c r="CI41" s="1807"/>
      <c r="CJ41" s="1807"/>
      <c r="CK41" s="1807"/>
      <c r="CL41" s="1807"/>
      <c r="CM41" s="1807"/>
      <c r="CN41" s="1807"/>
      <c r="CO41" s="1807"/>
      <c r="CP41" s="1807"/>
      <c r="CQ41" s="1807"/>
      <c r="CR41" s="1807"/>
      <c r="CS41" s="1807"/>
      <c r="CT41" s="1807"/>
      <c r="CU41" s="1807"/>
      <c r="CV41" s="1807"/>
      <c r="CW41" s="1807"/>
      <c r="CX41" s="1807"/>
      <c r="CY41" s="1807"/>
      <c r="CZ41" s="1807"/>
      <c r="DA41" s="1807"/>
      <c r="DB41" s="1807"/>
      <c r="DC41" s="1807"/>
      <c r="DD41" s="1807"/>
      <c r="DE41" s="1807"/>
      <c r="DF41" s="1807"/>
      <c r="DG41" s="1807"/>
      <c r="DH41" s="1807"/>
      <c r="DI41" s="1807"/>
      <c r="DJ41" s="1807"/>
      <c r="DK41" s="1807"/>
      <c r="DL41" s="1807"/>
      <c r="DM41" s="1807"/>
      <c r="DN41" s="1807"/>
      <c r="DO41" s="1807"/>
      <c r="DP41" s="1807"/>
      <c r="DQ41" s="1807"/>
      <c r="DR41" s="1807"/>
      <c r="DS41" s="1807"/>
      <c r="DT41" s="1807"/>
      <c r="DU41" s="1807"/>
      <c r="DV41" s="1807"/>
      <c r="DW41" s="1807"/>
      <c r="DX41" s="1807"/>
      <c r="DY41" s="1807"/>
      <c r="DZ41" s="1807"/>
      <c r="EA41" s="1807"/>
      <c r="EB41" s="1807"/>
      <c r="EC41" s="1807"/>
      <c r="ED41" s="1807"/>
      <c r="EE41" s="1807"/>
      <c r="EF41" s="1807"/>
      <c r="EG41" s="1807"/>
      <c r="EH41" s="1807"/>
      <c r="EI41" s="1807"/>
      <c r="EJ41" s="1807"/>
      <c r="EK41" s="1807"/>
      <c r="EL41" s="1807"/>
      <c r="EM41" s="1807"/>
      <c r="EN41" s="1807"/>
      <c r="EO41" s="1807"/>
      <c r="EP41" s="1807"/>
      <c r="EQ41" s="1807"/>
      <c r="ER41" s="1807"/>
      <c r="ES41" s="1807"/>
      <c r="ET41" s="1807"/>
      <c r="EU41" s="1807"/>
      <c r="EV41" s="1807"/>
      <c r="EW41" s="1807"/>
      <c r="EX41" s="1807"/>
      <c r="EY41" s="1807"/>
      <c r="EZ41" s="1807"/>
      <c r="FA41" s="1807"/>
      <c r="FB41" s="1807"/>
      <c r="FC41" s="1807"/>
      <c r="FD41" s="1807"/>
      <c r="FE41" s="1807"/>
      <c r="FF41" s="1807"/>
      <c r="FG41" s="1807"/>
      <c r="FH41" s="1807"/>
      <c r="FI41" s="1807"/>
      <c r="FJ41" s="1807"/>
      <c r="FK41" s="1807"/>
      <c r="FL41" s="1807"/>
      <c r="FM41" s="1807"/>
      <c r="FN41" s="1807"/>
      <c r="FO41" s="1807"/>
      <c r="FP41" s="1807"/>
      <c r="FQ41" s="1807"/>
      <c r="FR41" s="1807"/>
      <c r="FS41" s="1807"/>
      <c r="FT41" s="1807"/>
      <c r="FU41" s="1807"/>
      <c r="FV41" s="1807"/>
      <c r="FW41" s="1807"/>
      <c r="FX41" s="1807"/>
      <c r="FY41" s="1807"/>
      <c r="FZ41" s="1807"/>
      <c r="GA41" s="1807"/>
      <c r="GB41" s="1807"/>
      <c r="GC41" s="1807"/>
      <c r="GD41" s="1807"/>
      <c r="GE41" s="1807"/>
      <c r="GF41" s="1807"/>
      <c r="GG41" s="1807"/>
      <c r="GH41" s="1807"/>
      <c r="GI41" s="1807"/>
      <c r="GJ41" s="1807"/>
      <c r="GK41" s="1807"/>
      <c r="GL41" s="1807"/>
      <c r="GM41" s="1807"/>
      <c r="GN41" s="1807"/>
      <c r="GO41" s="1807"/>
      <c r="GP41" s="1807"/>
      <c r="GQ41" s="1807"/>
      <c r="GR41" s="1807"/>
      <c r="GS41" s="1807"/>
      <c r="GT41" s="1807"/>
      <c r="GU41" s="1807"/>
      <c r="GV41" s="1807"/>
      <c r="GW41" s="1807"/>
      <c r="GX41" s="1807"/>
      <c r="GY41" s="1807"/>
      <c r="GZ41" s="1807"/>
      <c r="HA41" s="1807"/>
      <c r="HB41" s="1807"/>
      <c r="HC41" s="1807"/>
      <c r="HD41" s="1807"/>
      <c r="HE41" s="1807"/>
      <c r="HF41" s="1807"/>
      <c r="HG41" s="1807"/>
      <c r="HH41" s="1807"/>
      <c r="HI41" s="1807"/>
      <c r="HJ41" s="1807"/>
      <c r="HK41" s="1807"/>
      <c r="HL41" s="1807"/>
      <c r="HM41" s="1807"/>
      <c r="HN41" s="1807"/>
      <c r="HO41" s="1807"/>
      <c r="HP41" s="1807"/>
      <c r="HQ41" s="1807"/>
      <c r="HR41" s="1807"/>
      <c r="HS41" s="1807"/>
      <c r="HT41" s="1807"/>
      <c r="HU41" s="1807"/>
      <c r="HV41" s="1807"/>
      <c r="HW41" s="1807"/>
      <c r="HX41" s="1807"/>
      <c r="HY41" s="1807"/>
      <c r="HZ41" s="1807"/>
      <c r="IA41" s="1807"/>
      <c r="IB41" s="1807"/>
      <c r="IC41" s="1807"/>
      <c r="ID41" s="1807"/>
      <c r="IE41" s="1807"/>
      <c r="IF41" s="1807"/>
      <c r="IG41" s="1807"/>
      <c r="IH41" s="1807"/>
      <c r="II41" s="1807"/>
      <c r="IJ41" s="1807"/>
      <c r="IK41" s="1807"/>
      <c r="IL41" s="1807"/>
      <c r="IM41" s="1807"/>
      <c r="IN41" s="1807"/>
      <c r="IO41" s="1807"/>
      <c r="IP41" s="1807"/>
      <c r="IQ41" s="1807"/>
      <c r="IR41" s="1807"/>
      <c r="IS41" s="1807"/>
    </row>
    <row r="42" spans="1:253" s="1680" customFormat="1" ht="12" customHeight="1">
      <c r="A42" s="451">
        <f t="shared" si="0"/>
        <v>42252</v>
      </c>
      <c r="B42" s="1810">
        <v>38588</v>
      </c>
      <c r="C42" s="1811">
        <v>2.6</v>
      </c>
      <c r="D42" s="1810">
        <v>137</v>
      </c>
      <c r="E42" s="1812">
        <v>69</v>
      </c>
      <c r="F42" s="1810">
        <v>2405</v>
      </c>
      <c r="G42" s="1813">
        <v>6.2E-2</v>
      </c>
      <c r="H42" s="1812">
        <v>71</v>
      </c>
      <c r="I42" s="1810">
        <v>36183</v>
      </c>
      <c r="J42" s="1813">
        <v>0.93799999999999994</v>
      </c>
      <c r="K42" s="1812">
        <v>68</v>
      </c>
      <c r="L42" s="1810">
        <v>7946</v>
      </c>
      <c r="M42" s="1811">
        <v>1.5</v>
      </c>
      <c r="N42" s="1814">
        <v>318</v>
      </c>
      <c r="O42" s="1810">
        <v>188</v>
      </c>
      <c r="P42" s="1807"/>
      <c r="Q42" s="1807"/>
      <c r="R42" s="1807"/>
      <c r="S42" s="1807"/>
      <c r="T42" s="1807"/>
      <c r="U42" s="1807"/>
      <c r="V42" s="1807"/>
      <c r="W42" s="1807"/>
      <c r="X42" s="1807"/>
      <c r="Y42" s="1807"/>
      <c r="Z42" s="1807"/>
      <c r="AA42" s="1807"/>
      <c r="AB42" s="1807"/>
      <c r="AC42" s="1807"/>
      <c r="AD42" s="1807"/>
      <c r="AE42" s="1807"/>
      <c r="AF42" s="1807"/>
      <c r="AG42" s="1807"/>
      <c r="AH42" s="1807"/>
      <c r="AI42" s="1807"/>
      <c r="AJ42" s="1807"/>
      <c r="AK42" s="1807"/>
      <c r="AL42" s="1807"/>
      <c r="AM42" s="1807"/>
      <c r="AN42" s="1807"/>
      <c r="AO42" s="1807"/>
      <c r="AP42" s="1807"/>
      <c r="AQ42" s="1807"/>
      <c r="AR42" s="1807"/>
      <c r="AS42" s="1807"/>
      <c r="AT42" s="1807"/>
      <c r="AU42" s="1807"/>
      <c r="AV42" s="1807"/>
      <c r="AW42" s="1807"/>
      <c r="AX42" s="1807"/>
      <c r="AY42" s="1807"/>
      <c r="AZ42" s="1807"/>
      <c r="BA42" s="1807"/>
      <c r="BB42" s="1807"/>
      <c r="BC42" s="1807"/>
      <c r="BD42" s="1807"/>
      <c r="BE42" s="1807"/>
      <c r="BF42" s="1807"/>
      <c r="BG42" s="1807"/>
      <c r="BH42" s="1807"/>
      <c r="BI42" s="1807"/>
      <c r="BJ42" s="1807"/>
      <c r="BK42" s="1807"/>
      <c r="BL42" s="1807"/>
      <c r="BM42" s="1807"/>
      <c r="BN42" s="1807"/>
      <c r="BO42" s="1807"/>
      <c r="BP42" s="1807"/>
      <c r="BQ42" s="1807"/>
      <c r="BR42" s="1807"/>
      <c r="BS42" s="1807"/>
      <c r="BT42" s="1807"/>
      <c r="BU42" s="1807"/>
      <c r="BV42" s="1807"/>
      <c r="BW42" s="1807"/>
      <c r="BX42" s="1807"/>
      <c r="BY42" s="1807"/>
      <c r="BZ42" s="1807"/>
      <c r="CA42" s="1807"/>
      <c r="CB42" s="1807"/>
      <c r="CC42" s="1807"/>
      <c r="CD42" s="1807"/>
      <c r="CE42" s="1807"/>
      <c r="CF42" s="1807"/>
      <c r="CG42" s="1807"/>
      <c r="CH42" s="1807"/>
      <c r="CI42" s="1807"/>
      <c r="CJ42" s="1807"/>
      <c r="CK42" s="1807"/>
      <c r="CL42" s="1807"/>
      <c r="CM42" s="1807"/>
      <c r="CN42" s="1807"/>
      <c r="CO42" s="1807"/>
      <c r="CP42" s="1807"/>
      <c r="CQ42" s="1807"/>
      <c r="CR42" s="1807"/>
      <c r="CS42" s="1807"/>
      <c r="CT42" s="1807"/>
      <c r="CU42" s="1807"/>
      <c r="CV42" s="1807"/>
      <c r="CW42" s="1807"/>
      <c r="CX42" s="1807"/>
      <c r="CY42" s="1807"/>
      <c r="CZ42" s="1807"/>
      <c r="DA42" s="1807"/>
      <c r="DB42" s="1807"/>
      <c r="DC42" s="1807"/>
      <c r="DD42" s="1807"/>
      <c r="DE42" s="1807"/>
      <c r="DF42" s="1807"/>
      <c r="DG42" s="1807"/>
      <c r="DH42" s="1807"/>
      <c r="DI42" s="1807"/>
      <c r="DJ42" s="1807"/>
      <c r="DK42" s="1807"/>
      <c r="DL42" s="1807"/>
      <c r="DM42" s="1807"/>
      <c r="DN42" s="1807"/>
      <c r="DO42" s="1807"/>
      <c r="DP42" s="1807"/>
      <c r="DQ42" s="1807"/>
      <c r="DR42" s="1807"/>
      <c r="DS42" s="1807"/>
      <c r="DT42" s="1807"/>
      <c r="DU42" s="1807"/>
      <c r="DV42" s="1807"/>
      <c r="DW42" s="1807"/>
      <c r="DX42" s="1807"/>
      <c r="DY42" s="1807"/>
      <c r="DZ42" s="1807"/>
      <c r="EA42" s="1807"/>
      <c r="EB42" s="1807"/>
      <c r="EC42" s="1807"/>
      <c r="ED42" s="1807"/>
      <c r="EE42" s="1807"/>
      <c r="EF42" s="1807"/>
      <c r="EG42" s="1807"/>
      <c r="EH42" s="1807"/>
      <c r="EI42" s="1807"/>
      <c r="EJ42" s="1807"/>
      <c r="EK42" s="1807"/>
      <c r="EL42" s="1807"/>
      <c r="EM42" s="1807"/>
      <c r="EN42" s="1807"/>
      <c r="EO42" s="1807"/>
      <c r="EP42" s="1807"/>
      <c r="EQ42" s="1807"/>
      <c r="ER42" s="1807"/>
      <c r="ES42" s="1807"/>
      <c r="ET42" s="1807"/>
      <c r="EU42" s="1807"/>
      <c r="EV42" s="1807"/>
      <c r="EW42" s="1807"/>
      <c r="EX42" s="1807"/>
      <c r="EY42" s="1807"/>
      <c r="EZ42" s="1807"/>
      <c r="FA42" s="1807"/>
      <c r="FB42" s="1807"/>
      <c r="FC42" s="1807"/>
      <c r="FD42" s="1807"/>
      <c r="FE42" s="1807"/>
      <c r="FF42" s="1807"/>
      <c r="FG42" s="1807"/>
      <c r="FH42" s="1807"/>
      <c r="FI42" s="1807"/>
      <c r="FJ42" s="1807"/>
      <c r="FK42" s="1807"/>
      <c r="FL42" s="1807"/>
      <c r="FM42" s="1807"/>
      <c r="FN42" s="1807"/>
      <c r="FO42" s="1807"/>
      <c r="FP42" s="1807"/>
      <c r="FQ42" s="1807"/>
      <c r="FR42" s="1807"/>
      <c r="FS42" s="1807"/>
      <c r="FT42" s="1807"/>
      <c r="FU42" s="1807"/>
      <c r="FV42" s="1807"/>
      <c r="FW42" s="1807"/>
      <c r="FX42" s="1807"/>
      <c r="FY42" s="1807"/>
      <c r="FZ42" s="1807"/>
      <c r="GA42" s="1807"/>
      <c r="GB42" s="1807"/>
      <c r="GC42" s="1807"/>
      <c r="GD42" s="1807"/>
      <c r="GE42" s="1807"/>
      <c r="GF42" s="1807"/>
      <c r="GG42" s="1807"/>
      <c r="GH42" s="1807"/>
      <c r="GI42" s="1807"/>
      <c r="GJ42" s="1807"/>
      <c r="GK42" s="1807"/>
      <c r="GL42" s="1807"/>
      <c r="GM42" s="1807"/>
      <c r="GN42" s="1807"/>
      <c r="GO42" s="1807"/>
      <c r="GP42" s="1807"/>
      <c r="GQ42" s="1807"/>
      <c r="GR42" s="1807"/>
      <c r="GS42" s="1807"/>
      <c r="GT42" s="1807"/>
      <c r="GU42" s="1807"/>
      <c r="GV42" s="1807"/>
      <c r="GW42" s="1807"/>
      <c r="GX42" s="1807"/>
      <c r="GY42" s="1807"/>
      <c r="GZ42" s="1807"/>
      <c r="HA42" s="1807"/>
      <c r="HB42" s="1807"/>
      <c r="HC42" s="1807"/>
      <c r="HD42" s="1807"/>
      <c r="HE42" s="1807"/>
      <c r="HF42" s="1807"/>
      <c r="HG42" s="1807"/>
      <c r="HH42" s="1807"/>
      <c r="HI42" s="1807"/>
      <c r="HJ42" s="1807"/>
      <c r="HK42" s="1807"/>
      <c r="HL42" s="1807"/>
      <c r="HM42" s="1807"/>
      <c r="HN42" s="1807"/>
      <c r="HO42" s="1807"/>
      <c r="HP42" s="1807"/>
      <c r="HQ42" s="1807"/>
      <c r="HR42" s="1807"/>
      <c r="HS42" s="1807"/>
      <c r="HT42" s="1807"/>
      <c r="HU42" s="1807"/>
      <c r="HV42" s="1807"/>
      <c r="HW42" s="1807"/>
      <c r="HX42" s="1807"/>
      <c r="HY42" s="1807"/>
      <c r="HZ42" s="1807"/>
      <c r="IA42" s="1807"/>
      <c r="IB42" s="1807"/>
      <c r="IC42" s="1807"/>
      <c r="ID42" s="1807"/>
      <c r="IE42" s="1807"/>
      <c r="IF42" s="1807"/>
      <c r="IG42" s="1807"/>
      <c r="IH42" s="1807"/>
      <c r="II42" s="1807"/>
      <c r="IJ42" s="1807"/>
      <c r="IK42" s="1807"/>
      <c r="IL42" s="1807"/>
      <c r="IM42" s="1807"/>
      <c r="IN42" s="1807"/>
      <c r="IO42" s="1807"/>
      <c r="IP42" s="1807"/>
      <c r="IQ42" s="1807"/>
      <c r="IR42" s="1807"/>
      <c r="IS42" s="1807"/>
    </row>
    <row r="43" spans="1:253" s="1680" customFormat="1" ht="12" customHeight="1">
      <c r="A43" s="571">
        <f t="shared" si="0"/>
        <v>42259</v>
      </c>
      <c r="B43" s="1756">
        <v>32987</v>
      </c>
      <c r="C43" s="1757">
        <v>2.2000000000000002</v>
      </c>
      <c r="D43" s="1756">
        <v>132</v>
      </c>
      <c r="E43" s="1815">
        <v>66</v>
      </c>
      <c r="F43" s="1756">
        <v>2472</v>
      </c>
      <c r="G43" s="1759">
        <v>7.4999999999999997E-2</v>
      </c>
      <c r="H43" s="1815">
        <v>70</v>
      </c>
      <c r="I43" s="1756">
        <v>30515</v>
      </c>
      <c r="J43" s="1759">
        <v>0.92500000000000004</v>
      </c>
      <c r="K43" s="1815">
        <v>66</v>
      </c>
      <c r="L43" s="1756">
        <v>7813</v>
      </c>
      <c r="M43" s="1757">
        <v>1.4</v>
      </c>
      <c r="N43" s="1816">
        <v>304</v>
      </c>
      <c r="O43" s="1756">
        <v>180</v>
      </c>
      <c r="P43" s="1807"/>
      <c r="Q43" s="1807"/>
      <c r="R43" s="1807"/>
      <c r="S43" s="1807"/>
      <c r="T43" s="1807"/>
      <c r="U43" s="1807"/>
      <c r="V43" s="1807"/>
      <c r="W43" s="1807"/>
      <c r="X43" s="1807"/>
      <c r="Y43" s="1807"/>
      <c r="Z43" s="1807"/>
      <c r="AA43" s="1807"/>
      <c r="AB43" s="1807"/>
      <c r="AC43" s="1807"/>
      <c r="AD43" s="1807"/>
      <c r="AE43" s="1807"/>
      <c r="AF43" s="1807"/>
      <c r="AG43" s="1807"/>
      <c r="AH43" s="1807"/>
      <c r="AI43" s="1807"/>
      <c r="AJ43" s="1807"/>
      <c r="AK43" s="1807"/>
      <c r="AL43" s="1807"/>
      <c r="AM43" s="1807"/>
      <c r="AN43" s="1807"/>
      <c r="AO43" s="1807"/>
      <c r="AP43" s="1807"/>
      <c r="AQ43" s="1807"/>
      <c r="AR43" s="1807"/>
      <c r="AS43" s="1807"/>
      <c r="AT43" s="1807"/>
      <c r="AU43" s="1807"/>
      <c r="AV43" s="1807"/>
      <c r="AW43" s="1807"/>
      <c r="AX43" s="1807"/>
      <c r="AY43" s="1807"/>
      <c r="AZ43" s="1807"/>
      <c r="BA43" s="1807"/>
      <c r="BB43" s="1807"/>
      <c r="BC43" s="1807"/>
      <c r="BD43" s="1807"/>
      <c r="BE43" s="1807"/>
      <c r="BF43" s="1807"/>
      <c r="BG43" s="1807"/>
      <c r="BH43" s="1807"/>
      <c r="BI43" s="1807"/>
      <c r="BJ43" s="1807"/>
      <c r="BK43" s="1807"/>
      <c r="BL43" s="1807"/>
      <c r="BM43" s="1807"/>
      <c r="BN43" s="1807"/>
      <c r="BO43" s="1807"/>
      <c r="BP43" s="1807"/>
      <c r="BQ43" s="1807"/>
      <c r="BR43" s="1807"/>
      <c r="BS43" s="1807"/>
      <c r="BT43" s="1807"/>
      <c r="BU43" s="1807"/>
      <c r="BV43" s="1807"/>
      <c r="BW43" s="1807"/>
      <c r="BX43" s="1807"/>
      <c r="BY43" s="1807"/>
      <c r="BZ43" s="1807"/>
      <c r="CA43" s="1807"/>
      <c r="CB43" s="1807"/>
      <c r="CC43" s="1807"/>
      <c r="CD43" s="1807"/>
      <c r="CE43" s="1807"/>
      <c r="CF43" s="1807"/>
      <c r="CG43" s="1807"/>
      <c r="CH43" s="1807"/>
      <c r="CI43" s="1807"/>
      <c r="CJ43" s="1807"/>
      <c r="CK43" s="1807"/>
      <c r="CL43" s="1807"/>
      <c r="CM43" s="1807"/>
      <c r="CN43" s="1807"/>
      <c r="CO43" s="1807"/>
      <c r="CP43" s="1807"/>
      <c r="CQ43" s="1807"/>
      <c r="CR43" s="1807"/>
      <c r="CS43" s="1807"/>
      <c r="CT43" s="1807"/>
      <c r="CU43" s="1807"/>
      <c r="CV43" s="1807"/>
      <c r="CW43" s="1807"/>
      <c r="CX43" s="1807"/>
      <c r="CY43" s="1807"/>
      <c r="CZ43" s="1807"/>
      <c r="DA43" s="1807"/>
      <c r="DB43" s="1807"/>
      <c r="DC43" s="1807"/>
      <c r="DD43" s="1807"/>
      <c r="DE43" s="1807"/>
      <c r="DF43" s="1807"/>
      <c r="DG43" s="1807"/>
      <c r="DH43" s="1807"/>
      <c r="DI43" s="1807"/>
      <c r="DJ43" s="1807"/>
      <c r="DK43" s="1807"/>
      <c r="DL43" s="1807"/>
      <c r="DM43" s="1807"/>
      <c r="DN43" s="1807"/>
      <c r="DO43" s="1807"/>
      <c r="DP43" s="1807"/>
      <c r="DQ43" s="1807"/>
      <c r="DR43" s="1807"/>
      <c r="DS43" s="1807"/>
      <c r="DT43" s="1807"/>
      <c r="DU43" s="1807"/>
      <c r="DV43" s="1807"/>
      <c r="DW43" s="1807"/>
      <c r="DX43" s="1807"/>
      <c r="DY43" s="1807"/>
      <c r="DZ43" s="1807"/>
      <c r="EA43" s="1807"/>
      <c r="EB43" s="1807"/>
      <c r="EC43" s="1807"/>
      <c r="ED43" s="1807"/>
      <c r="EE43" s="1807"/>
      <c r="EF43" s="1807"/>
      <c r="EG43" s="1807"/>
      <c r="EH43" s="1807"/>
      <c r="EI43" s="1807"/>
      <c r="EJ43" s="1807"/>
      <c r="EK43" s="1807"/>
      <c r="EL43" s="1807"/>
      <c r="EM43" s="1807"/>
      <c r="EN43" s="1807"/>
      <c r="EO43" s="1807"/>
      <c r="EP43" s="1807"/>
      <c r="EQ43" s="1807"/>
      <c r="ER43" s="1807"/>
      <c r="ES43" s="1807"/>
      <c r="ET43" s="1807"/>
      <c r="EU43" s="1807"/>
      <c r="EV43" s="1807"/>
      <c r="EW43" s="1807"/>
      <c r="EX43" s="1807"/>
      <c r="EY43" s="1807"/>
      <c r="EZ43" s="1807"/>
      <c r="FA43" s="1807"/>
      <c r="FB43" s="1807"/>
      <c r="FC43" s="1807"/>
      <c r="FD43" s="1807"/>
      <c r="FE43" s="1807"/>
      <c r="FF43" s="1807"/>
      <c r="FG43" s="1807"/>
      <c r="FH43" s="1807"/>
      <c r="FI43" s="1807"/>
      <c r="FJ43" s="1807"/>
      <c r="FK43" s="1807"/>
      <c r="FL43" s="1807"/>
      <c r="FM43" s="1807"/>
      <c r="FN43" s="1807"/>
      <c r="FO43" s="1807"/>
      <c r="FP43" s="1807"/>
      <c r="FQ43" s="1807"/>
      <c r="FR43" s="1807"/>
      <c r="FS43" s="1807"/>
      <c r="FT43" s="1807"/>
      <c r="FU43" s="1807"/>
      <c r="FV43" s="1807"/>
      <c r="FW43" s="1807"/>
      <c r="FX43" s="1807"/>
      <c r="FY43" s="1807"/>
      <c r="FZ43" s="1807"/>
      <c r="GA43" s="1807"/>
      <c r="GB43" s="1807"/>
      <c r="GC43" s="1807"/>
      <c r="GD43" s="1807"/>
      <c r="GE43" s="1807"/>
      <c r="GF43" s="1807"/>
      <c r="GG43" s="1807"/>
      <c r="GH43" s="1807"/>
      <c r="GI43" s="1807"/>
      <c r="GJ43" s="1807"/>
      <c r="GK43" s="1807"/>
      <c r="GL43" s="1807"/>
      <c r="GM43" s="1807"/>
      <c r="GN43" s="1807"/>
      <c r="GO43" s="1807"/>
      <c r="GP43" s="1807"/>
      <c r="GQ43" s="1807"/>
      <c r="GR43" s="1807"/>
      <c r="GS43" s="1807"/>
      <c r="GT43" s="1807"/>
      <c r="GU43" s="1807"/>
      <c r="GV43" s="1807"/>
      <c r="GW43" s="1807"/>
      <c r="GX43" s="1807"/>
      <c r="GY43" s="1807"/>
      <c r="GZ43" s="1807"/>
      <c r="HA43" s="1807"/>
      <c r="HB43" s="1807"/>
      <c r="HC43" s="1807"/>
      <c r="HD43" s="1807"/>
      <c r="HE43" s="1807"/>
      <c r="HF43" s="1807"/>
      <c r="HG43" s="1807"/>
      <c r="HH43" s="1807"/>
      <c r="HI43" s="1807"/>
      <c r="HJ43" s="1807"/>
      <c r="HK43" s="1807"/>
      <c r="HL43" s="1807"/>
      <c r="HM43" s="1807"/>
      <c r="HN43" s="1807"/>
      <c r="HO43" s="1807"/>
      <c r="HP43" s="1807"/>
      <c r="HQ43" s="1807"/>
      <c r="HR43" s="1807"/>
      <c r="HS43" s="1807"/>
      <c r="HT43" s="1807"/>
      <c r="HU43" s="1807"/>
      <c r="HV43" s="1807"/>
      <c r="HW43" s="1807"/>
      <c r="HX43" s="1807"/>
      <c r="HY43" s="1807"/>
      <c r="HZ43" s="1807"/>
      <c r="IA43" s="1807"/>
      <c r="IB43" s="1807"/>
      <c r="IC43" s="1807"/>
      <c r="ID43" s="1807"/>
      <c r="IE43" s="1807"/>
      <c r="IF43" s="1807"/>
      <c r="IG43" s="1807"/>
      <c r="IH43" s="1807"/>
      <c r="II43" s="1807"/>
      <c r="IJ43" s="1807"/>
      <c r="IK43" s="1807"/>
      <c r="IL43" s="1807"/>
      <c r="IM43" s="1807"/>
      <c r="IN43" s="1807"/>
      <c r="IO43" s="1807"/>
      <c r="IP43" s="1807"/>
      <c r="IQ43" s="1807"/>
      <c r="IR43" s="1807"/>
      <c r="IS43" s="1807"/>
    </row>
    <row r="44" spans="1:253" ht="12" customHeight="1">
      <c r="A44" s="451">
        <f t="shared" si="0"/>
        <v>42266</v>
      </c>
      <c r="B44" s="1817">
        <v>37603</v>
      </c>
      <c r="C44" s="1818">
        <v>2.5</v>
      </c>
      <c r="D44" s="1819">
        <v>131</v>
      </c>
      <c r="E44" s="1820">
        <v>66</v>
      </c>
      <c r="F44" s="1817">
        <v>2031</v>
      </c>
      <c r="G44" s="1821">
        <v>5.3999999999999999E-2</v>
      </c>
      <c r="H44" s="1820">
        <v>71</v>
      </c>
      <c r="I44" s="1817">
        <v>35572</v>
      </c>
      <c r="J44" s="1821">
        <v>0.94599999999999995</v>
      </c>
      <c r="K44" s="1820">
        <v>65</v>
      </c>
      <c r="L44" s="1817">
        <v>8290</v>
      </c>
      <c r="M44" s="1818">
        <v>1.5</v>
      </c>
      <c r="N44" s="1822">
        <v>308</v>
      </c>
      <c r="O44" s="1819">
        <v>182</v>
      </c>
    </row>
    <row r="45" spans="1:253" ht="12" customHeight="1">
      <c r="A45" s="451">
        <f t="shared" si="0"/>
        <v>42273</v>
      </c>
      <c r="B45" s="1817">
        <v>45192</v>
      </c>
      <c r="C45" s="1818">
        <v>2.9</v>
      </c>
      <c r="D45" s="1819">
        <v>127</v>
      </c>
      <c r="E45" s="1820">
        <v>64</v>
      </c>
      <c r="F45" s="1817">
        <v>2736</v>
      </c>
      <c r="G45" s="1821">
        <v>6.0999999999999999E-2</v>
      </c>
      <c r="H45" s="1820">
        <v>62</v>
      </c>
      <c r="I45" s="1817">
        <v>42456</v>
      </c>
      <c r="J45" s="1821">
        <v>0.93899999999999995</v>
      </c>
      <c r="K45" s="1820">
        <v>64</v>
      </c>
      <c r="L45" s="1817">
        <v>8859</v>
      </c>
      <c r="M45" s="1818">
        <v>1.6</v>
      </c>
      <c r="N45" s="1822">
        <v>309</v>
      </c>
      <c r="O45" s="1819">
        <v>183</v>
      </c>
    </row>
    <row r="46" spans="1:253" ht="12" customHeight="1">
      <c r="A46" s="451">
        <f t="shared" si="0"/>
        <v>42280</v>
      </c>
      <c r="B46" s="1823">
        <v>33115</v>
      </c>
      <c r="C46" s="1824">
        <v>2.2000000000000002</v>
      </c>
      <c r="D46" s="1823">
        <v>132</v>
      </c>
      <c r="E46" s="1825">
        <v>66</v>
      </c>
      <c r="F46" s="1823">
        <v>2220</v>
      </c>
      <c r="G46" s="1826">
        <v>6.7000000000000004E-2</v>
      </c>
      <c r="H46" s="1825">
        <v>68</v>
      </c>
      <c r="I46" s="1823">
        <v>30895</v>
      </c>
      <c r="J46" s="1826">
        <v>0.93300000000000005</v>
      </c>
      <c r="K46" s="1825">
        <v>66</v>
      </c>
      <c r="L46" s="1823">
        <v>8959</v>
      </c>
      <c r="M46" s="1824">
        <v>1.6</v>
      </c>
      <c r="N46" s="1827">
        <v>309</v>
      </c>
      <c r="O46" s="1823">
        <v>183</v>
      </c>
    </row>
    <row r="47" spans="1:253" ht="12" customHeight="1">
      <c r="A47" s="451">
        <f t="shared" si="0"/>
        <v>42287</v>
      </c>
      <c r="B47" s="1756">
        <v>38829</v>
      </c>
      <c r="C47" s="1757">
        <v>2.5</v>
      </c>
      <c r="D47" s="1756">
        <v>130</v>
      </c>
      <c r="E47" s="1815">
        <v>65</v>
      </c>
      <c r="F47" s="1756">
        <v>2093</v>
      </c>
      <c r="G47" s="1759">
        <v>5.3999999999999999E-2</v>
      </c>
      <c r="H47" s="1815">
        <v>66</v>
      </c>
      <c r="I47" s="1756">
        <v>36736</v>
      </c>
      <c r="J47" s="1759">
        <v>0.94599999999999995</v>
      </c>
      <c r="K47" s="1815">
        <v>65</v>
      </c>
      <c r="L47" s="1756">
        <v>9395</v>
      </c>
      <c r="M47" s="1757">
        <v>1.7</v>
      </c>
      <c r="N47" s="1816">
        <v>313</v>
      </c>
      <c r="O47" s="1756">
        <v>186</v>
      </c>
    </row>
    <row r="48" spans="1:253" ht="12" customHeight="1">
      <c r="A48" s="451">
        <f t="shared" si="0"/>
        <v>42294</v>
      </c>
      <c r="B48" s="1744">
        <v>37645</v>
      </c>
      <c r="C48" s="1745">
        <v>2.5</v>
      </c>
      <c r="D48" s="1746">
        <v>130</v>
      </c>
      <c r="E48" s="1808">
        <v>65</v>
      </c>
      <c r="F48" s="1744">
        <v>2571</v>
      </c>
      <c r="G48" s="1748">
        <v>6.8000000000000005E-2</v>
      </c>
      <c r="H48" s="1808">
        <v>66</v>
      </c>
      <c r="I48" s="1744">
        <v>35074</v>
      </c>
      <c r="J48" s="1748">
        <v>0.93200000000000005</v>
      </c>
      <c r="K48" s="1808">
        <v>65</v>
      </c>
      <c r="L48" s="1744">
        <v>8796</v>
      </c>
      <c r="M48" s="1745">
        <v>1.5</v>
      </c>
      <c r="N48" s="1809">
        <v>295</v>
      </c>
      <c r="O48" s="1746">
        <v>175</v>
      </c>
    </row>
    <row r="49" spans="1:253" ht="12" customHeight="1">
      <c r="A49" s="451">
        <f t="shared" si="0"/>
        <v>42301</v>
      </c>
      <c r="B49" s="1744">
        <v>38085</v>
      </c>
      <c r="C49" s="1745">
        <v>2.5</v>
      </c>
      <c r="D49" s="1746">
        <v>131</v>
      </c>
      <c r="E49" s="1808">
        <v>66</v>
      </c>
      <c r="F49" s="1744">
        <v>2165</v>
      </c>
      <c r="G49" s="1748">
        <v>5.7000000000000002E-2</v>
      </c>
      <c r="H49" s="1808">
        <v>68</v>
      </c>
      <c r="I49" s="1744">
        <v>35920</v>
      </c>
      <c r="J49" s="1748">
        <v>0.94299999999999995</v>
      </c>
      <c r="K49" s="1808">
        <v>65</v>
      </c>
      <c r="L49" s="1744">
        <v>9383</v>
      </c>
      <c r="M49" s="1745">
        <v>1.7</v>
      </c>
      <c r="N49" s="1809">
        <v>304</v>
      </c>
      <c r="O49" s="1746">
        <v>180</v>
      </c>
    </row>
    <row r="50" spans="1:253" s="1680" customFormat="1" ht="12" customHeight="1">
      <c r="A50" s="451">
        <f t="shared" si="0"/>
        <v>42308</v>
      </c>
      <c r="B50" s="1810">
        <v>38008</v>
      </c>
      <c r="C50" s="1811">
        <v>2.5</v>
      </c>
      <c r="D50" s="1810">
        <v>133</v>
      </c>
      <c r="E50" s="1812">
        <v>67</v>
      </c>
      <c r="F50" s="1810">
        <v>1871</v>
      </c>
      <c r="G50" s="1813">
        <v>4.9000000000000002E-2</v>
      </c>
      <c r="H50" s="1812">
        <v>67</v>
      </c>
      <c r="I50" s="1810">
        <v>36137</v>
      </c>
      <c r="J50" s="1813">
        <v>0.95099999999999996</v>
      </c>
      <c r="K50" s="1812">
        <v>67</v>
      </c>
      <c r="L50" s="1810">
        <v>8677</v>
      </c>
      <c r="M50" s="1811">
        <v>1.6</v>
      </c>
      <c r="N50" s="1814">
        <v>306</v>
      </c>
      <c r="O50" s="1810">
        <v>181</v>
      </c>
      <c r="P50" s="1807"/>
      <c r="Q50" s="1807"/>
      <c r="R50" s="1807"/>
      <c r="S50" s="1807"/>
      <c r="T50" s="1807"/>
      <c r="U50" s="1807"/>
      <c r="V50" s="1807"/>
      <c r="W50" s="1807"/>
      <c r="X50" s="1807"/>
      <c r="Y50" s="1807"/>
      <c r="Z50" s="1807"/>
      <c r="AA50" s="1807"/>
      <c r="AB50" s="1807"/>
      <c r="AC50" s="1807"/>
      <c r="AD50" s="1807"/>
      <c r="AE50" s="1807"/>
      <c r="AF50" s="1807"/>
      <c r="AG50" s="1807"/>
      <c r="AH50" s="1807"/>
      <c r="AI50" s="1807"/>
      <c r="AJ50" s="1807"/>
      <c r="AK50" s="1807"/>
      <c r="AL50" s="1807"/>
      <c r="AM50" s="1807"/>
      <c r="AN50" s="1807"/>
      <c r="AO50" s="1807"/>
      <c r="AP50" s="1807"/>
      <c r="AQ50" s="1807"/>
      <c r="AR50" s="1807"/>
      <c r="AS50" s="1807"/>
      <c r="AT50" s="1807"/>
      <c r="AU50" s="1807"/>
      <c r="AV50" s="1807"/>
      <c r="AW50" s="1807"/>
      <c r="AX50" s="1807"/>
      <c r="AY50" s="1807"/>
      <c r="AZ50" s="1807"/>
      <c r="BA50" s="1807"/>
      <c r="BB50" s="1807"/>
      <c r="BC50" s="1807"/>
      <c r="BD50" s="1807"/>
      <c r="BE50" s="1807"/>
      <c r="BF50" s="1807"/>
      <c r="BG50" s="1807"/>
      <c r="BH50" s="1807"/>
      <c r="BI50" s="1807"/>
      <c r="BJ50" s="1807"/>
      <c r="BK50" s="1807"/>
      <c r="BL50" s="1807"/>
      <c r="BM50" s="1807"/>
      <c r="BN50" s="1807"/>
      <c r="BO50" s="1807"/>
      <c r="BP50" s="1807"/>
      <c r="BQ50" s="1807"/>
      <c r="BR50" s="1807"/>
      <c r="BS50" s="1807"/>
      <c r="BT50" s="1807"/>
      <c r="BU50" s="1807"/>
      <c r="BV50" s="1807"/>
      <c r="BW50" s="1807"/>
      <c r="BX50" s="1807"/>
      <c r="BY50" s="1807"/>
      <c r="BZ50" s="1807"/>
      <c r="CA50" s="1807"/>
      <c r="CB50" s="1807"/>
      <c r="CC50" s="1807"/>
      <c r="CD50" s="1807"/>
      <c r="CE50" s="1807"/>
      <c r="CF50" s="1807"/>
      <c r="CG50" s="1807"/>
      <c r="CH50" s="1807"/>
      <c r="CI50" s="1807"/>
      <c r="CJ50" s="1807"/>
      <c r="CK50" s="1807"/>
      <c r="CL50" s="1807"/>
      <c r="CM50" s="1807"/>
      <c r="CN50" s="1807"/>
      <c r="CO50" s="1807"/>
      <c r="CP50" s="1807"/>
      <c r="CQ50" s="1807"/>
      <c r="CR50" s="1807"/>
      <c r="CS50" s="1807"/>
      <c r="CT50" s="1807"/>
      <c r="CU50" s="1807"/>
      <c r="CV50" s="1807"/>
      <c r="CW50" s="1807"/>
      <c r="CX50" s="1807"/>
      <c r="CY50" s="1807"/>
      <c r="CZ50" s="1807"/>
      <c r="DA50" s="1807"/>
      <c r="DB50" s="1807"/>
      <c r="DC50" s="1807"/>
      <c r="DD50" s="1807"/>
      <c r="DE50" s="1807"/>
      <c r="DF50" s="1807"/>
      <c r="DG50" s="1807"/>
      <c r="DH50" s="1807"/>
      <c r="DI50" s="1807"/>
      <c r="DJ50" s="1807"/>
      <c r="DK50" s="1807"/>
      <c r="DL50" s="1807"/>
      <c r="DM50" s="1807"/>
      <c r="DN50" s="1807"/>
      <c r="DO50" s="1807"/>
      <c r="DP50" s="1807"/>
      <c r="DQ50" s="1807"/>
      <c r="DR50" s="1807"/>
      <c r="DS50" s="1807"/>
      <c r="DT50" s="1807"/>
      <c r="DU50" s="1807"/>
      <c r="DV50" s="1807"/>
      <c r="DW50" s="1807"/>
      <c r="DX50" s="1807"/>
      <c r="DY50" s="1807"/>
      <c r="DZ50" s="1807"/>
      <c r="EA50" s="1807"/>
      <c r="EB50" s="1807"/>
      <c r="EC50" s="1807"/>
      <c r="ED50" s="1807"/>
      <c r="EE50" s="1807"/>
      <c r="EF50" s="1807"/>
      <c r="EG50" s="1807"/>
      <c r="EH50" s="1807"/>
      <c r="EI50" s="1807"/>
      <c r="EJ50" s="1807"/>
      <c r="EK50" s="1807"/>
      <c r="EL50" s="1807"/>
      <c r="EM50" s="1807"/>
      <c r="EN50" s="1807"/>
      <c r="EO50" s="1807"/>
      <c r="EP50" s="1807"/>
      <c r="EQ50" s="1807"/>
      <c r="ER50" s="1807"/>
      <c r="ES50" s="1807"/>
      <c r="ET50" s="1807"/>
      <c r="EU50" s="1807"/>
      <c r="EV50" s="1807"/>
      <c r="EW50" s="1807"/>
      <c r="EX50" s="1807"/>
      <c r="EY50" s="1807"/>
      <c r="EZ50" s="1807"/>
      <c r="FA50" s="1807"/>
      <c r="FB50" s="1807"/>
      <c r="FC50" s="1807"/>
      <c r="FD50" s="1807"/>
      <c r="FE50" s="1807"/>
      <c r="FF50" s="1807"/>
      <c r="FG50" s="1807"/>
      <c r="FH50" s="1807"/>
      <c r="FI50" s="1807"/>
      <c r="FJ50" s="1807"/>
      <c r="FK50" s="1807"/>
      <c r="FL50" s="1807"/>
      <c r="FM50" s="1807"/>
      <c r="FN50" s="1807"/>
      <c r="FO50" s="1807"/>
      <c r="FP50" s="1807"/>
      <c r="FQ50" s="1807"/>
      <c r="FR50" s="1807"/>
      <c r="FS50" s="1807"/>
      <c r="FT50" s="1807"/>
      <c r="FU50" s="1807"/>
      <c r="FV50" s="1807"/>
      <c r="FW50" s="1807"/>
      <c r="FX50" s="1807"/>
      <c r="FY50" s="1807"/>
      <c r="FZ50" s="1807"/>
      <c r="GA50" s="1807"/>
      <c r="GB50" s="1807"/>
      <c r="GC50" s="1807"/>
      <c r="GD50" s="1807"/>
      <c r="GE50" s="1807"/>
      <c r="GF50" s="1807"/>
      <c r="GG50" s="1807"/>
      <c r="GH50" s="1807"/>
      <c r="GI50" s="1807"/>
      <c r="GJ50" s="1807"/>
      <c r="GK50" s="1807"/>
      <c r="GL50" s="1807"/>
      <c r="GM50" s="1807"/>
      <c r="GN50" s="1807"/>
      <c r="GO50" s="1807"/>
      <c r="GP50" s="1807"/>
      <c r="GQ50" s="1807"/>
      <c r="GR50" s="1807"/>
      <c r="GS50" s="1807"/>
      <c r="GT50" s="1807"/>
      <c r="GU50" s="1807"/>
      <c r="GV50" s="1807"/>
      <c r="GW50" s="1807"/>
      <c r="GX50" s="1807"/>
      <c r="GY50" s="1807"/>
      <c r="GZ50" s="1807"/>
      <c r="HA50" s="1807"/>
      <c r="HB50" s="1807"/>
      <c r="HC50" s="1807"/>
      <c r="HD50" s="1807"/>
      <c r="HE50" s="1807"/>
      <c r="HF50" s="1807"/>
      <c r="HG50" s="1807"/>
      <c r="HH50" s="1807"/>
      <c r="HI50" s="1807"/>
      <c r="HJ50" s="1807"/>
      <c r="HK50" s="1807"/>
      <c r="HL50" s="1807"/>
      <c r="HM50" s="1807"/>
      <c r="HN50" s="1807"/>
      <c r="HO50" s="1807"/>
      <c r="HP50" s="1807"/>
      <c r="HQ50" s="1807"/>
      <c r="HR50" s="1807"/>
      <c r="HS50" s="1807"/>
      <c r="HT50" s="1807"/>
      <c r="HU50" s="1807"/>
      <c r="HV50" s="1807"/>
      <c r="HW50" s="1807"/>
      <c r="HX50" s="1807"/>
      <c r="HY50" s="1807"/>
      <c r="HZ50" s="1807"/>
      <c r="IA50" s="1807"/>
      <c r="IB50" s="1807"/>
      <c r="IC50" s="1807"/>
      <c r="ID50" s="1807"/>
      <c r="IE50" s="1807"/>
      <c r="IF50" s="1807"/>
      <c r="IG50" s="1807"/>
      <c r="IH50" s="1807"/>
      <c r="II50" s="1807"/>
      <c r="IJ50" s="1807"/>
      <c r="IK50" s="1807"/>
      <c r="IL50" s="1807"/>
      <c r="IM50" s="1807"/>
      <c r="IN50" s="1807"/>
      <c r="IO50" s="1807"/>
      <c r="IP50" s="1807"/>
      <c r="IQ50" s="1807"/>
      <c r="IR50" s="1807"/>
      <c r="IS50" s="1807"/>
    </row>
    <row r="51" spans="1:253" ht="12" customHeight="1">
      <c r="A51" s="451">
        <f t="shared" si="0"/>
        <v>42315</v>
      </c>
      <c r="B51" s="1756">
        <v>40052</v>
      </c>
      <c r="C51" s="1757">
        <v>2.6</v>
      </c>
      <c r="D51" s="1756">
        <v>130</v>
      </c>
      <c r="E51" s="1815">
        <v>65</v>
      </c>
      <c r="F51" s="1756">
        <v>1918</v>
      </c>
      <c r="G51" s="1759">
        <v>4.8000000000000001E-2</v>
      </c>
      <c r="H51" s="1815">
        <v>65</v>
      </c>
      <c r="I51" s="1756">
        <v>38134</v>
      </c>
      <c r="J51" s="1759">
        <v>0.95199999999999996</v>
      </c>
      <c r="K51" s="1815">
        <v>65</v>
      </c>
      <c r="L51" s="1756">
        <v>9590</v>
      </c>
      <c r="M51" s="1757">
        <v>1.8</v>
      </c>
      <c r="N51" s="1816">
        <v>311</v>
      </c>
      <c r="O51" s="1756">
        <v>184</v>
      </c>
    </row>
    <row r="52" spans="1:253" ht="12" customHeight="1">
      <c r="A52" s="451">
        <f t="shared" si="0"/>
        <v>42322</v>
      </c>
      <c r="B52" s="1817">
        <v>39316</v>
      </c>
      <c r="C52" s="1818">
        <v>2.6</v>
      </c>
      <c r="D52" s="1819">
        <v>133</v>
      </c>
      <c r="E52" s="1820">
        <v>67</v>
      </c>
      <c r="F52" s="1817">
        <v>1997</v>
      </c>
      <c r="G52" s="1821">
        <v>5.0999999999999997E-2</v>
      </c>
      <c r="H52" s="1820">
        <v>66</v>
      </c>
      <c r="I52" s="1817">
        <v>37319</v>
      </c>
      <c r="J52" s="1821">
        <v>0.94899999999999995</v>
      </c>
      <c r="K52" s="1820">
        <v>67</v>
      </c>
      <c r="L52" s="1817">
        <v>9079</v>
      </c>
      <c r="M52" s="1818">
        <v>1.7</v>
      </c>
      <c r="N52" s="1822">
        <v>321</v>
      </c>
      <c r="O52" s="1819">
        <v>190</v>
      </c>
    </row>
    <row r="53" spans="1:253" ht="12" customHeight="1">
      <c r="A53" s="451">
        <f t="shared" si="0"/>
        <v>42329</v>
      </c>
      <c r="B53" s="1817">
        <v>40945</v>
      </c>
      <c r="C53" s="1818">
        <v>2.8</v>
      </c>
      <c r="D53" s="1819">
        <v>135</v>
      </c>
      <c r="E53" s="1820">
        <v>68</v>
      </c>
      <c r="F53" s="1817">
        <v>1887</v>
      </c>
      <c r="G53" s="1821">
        <v>4.5999999999999999E-2</v>
      </c>
      <c r="H53" s="1820">
        <v>67</v>
      </c>
      <c r="I53" s="1817">
        <v>39058</v>
      </c>
      <c r="J53" s="1821">
        <v>0.95399999999999996</v>
      </c>
      <c r="K53" s="1820">
        <v>68</v>
      </c>
      <c r="L53" s="1817">
        <v>9295</v>
      </c>
      <c r="M53" s="1818">
        <v>1.6</v>
      </c>
      <c r="N53" s="1822">
        <v>303</v>
      </c>
      <c r="O53" s="1819">
        <v>179</v>
      </c>
    </row>
    <row r="54" spans="1:253" ht="12" customHeight="1">
      <c r="A54" s="451">
        <f t="shared" si="0"/>
        <v>42336</v>
      </c>
      <c r="B54" s="1823">
        <v>32537</v>
      </c>
      <c r="C54" s="1824">
        <v>2.2000000000000002</v>
      </c>
      <c r="D54" s="1823">
        <v>135</v>
      </c>
      <c r="E54" s="1825">
        <v>68</v>
      </c>
      <c r="F54" s="1823">
        <v>1972</v>
      </c>
      <c r="G54" s="1826">
        <v>6.0999999999999999E-2</v>
      </c>
      <c r="H54" s="1825">
        <v>65</v>
      </c>
      <c r="I54" s="1823">
        <v>30565</v>
      </c>
      <c r="J54" s="1826">
        <v>0.93899999999999995</v>
      </c>
      <c r="K54" s="1825">
        <v>68</v>
      </c>
      <c r="L54" s="1823">
        <v>8146</v>
      </c>
      <c r="M54" s="1824">
        <v>1.4</v>
      </c>
      <c r="N54" s="1827">
        <v>298</v>
      </c>
      <c r="O54" s="1823">
        <v>176</v>
      </c>
    </row>
    <row r="55" spans="1:253" s="1680" customFormat="1" ht="12" customHeight="1">
      <c r="A55" s="451">
        <f t="shared" si="0"/>
        <v>42343</v>
      </c>
      <c r="B55" s="1756">
        <v>40477</v>
      </c>
      <c r="C55" s="1757">
        <v>2.8</v>
      </c>
      <c r="D55" s="1756">
        <v>138</v>
      </c>
      <c r="E55" s="1815">
        <v>69</v>
      </c>
      <c r="F55" s="1756">
        <v>2161</v>
      </c>
      <c r="G55" s="1759">
        <v>5.2999999999999999E-2</v>
      </c>
      <c r="H55" s="1815">
        <v>67</v>
      </c>
      <c r="I55" s="1756">
        <v>38316</v>
      </c>
      <c r="J55" s="1759">
        <v>0.94699999999999995</v>
      </c>
      <c r="K55" s="1815">
        <v>69</v>
      </c>
      <c r="L55" s="1756">
        <v>9474</v>
      </c>
      <c r="M55" s="1757">
        <v>1.7</v>
      </c>
      <c r="N55" s="1816">
        <v>308</v>
      </c>
      <c r="O55" s="1756">
        <v>181</v>
      </c>
      <c r="P55" s="1807"/>
      <c r="Q55" s="1807"/>
      <c r="R55" s="1807"/>
      <c r="S55" s="1807"/>
      <c r="T55" s="1807"/>
      <c r="U55" s="1807"/>
      <c r="V55" s="1807"/>
      <c r="W55" s="1807"/>
      <c r="X55" s="1807"/>
      <c r="Y55" s="1807"/>
      <c r="Z55" s="1807"/>
      <c r="AA55" s="1807"/>
      <c r="AB55" s="1807"/>
      <c r="AC55" s="1807"/>
      <c r="AD55" s="1807"/>
      <c r="AE55" s="1807"/>
      <c r="AF55" s="1807"/>
      <c r="AG55" s="1807"/>
      <c r="AH55" s="1807"/>
      <c r="AI55" s="1807"/>
      <c r="AJ55" s="1807"/>
      <c r="AK55" s="1807"/>
      <c r="AL55" s="1807"/>
      <c r="AM55" s="1807"/>
      <c r="AN55" s="1807"/>
      <c r="AO55" s="1807"/>
      <c r="AP55" s="1807"/>
      <c r="AQ55" s="1807"/>
      <c r="AR55" s="1807"/>
      <c r="AS55" s="1807"/>
      <c r="AT55" s="1807"/>
      <c r="AU55" s="1807"/>
      <c r="AV55" s="1807"/>
      <c r="AW55" s="1807"/>
      <c r="AX55" s="1807"/>
      <c r="AY55" s="1807"/>
      <c r="AZ55" s="1807"/>
      <c r="BA55" s="1807"/>
      <c r="BB55" s="1807"/>
      <c r="BC55" s="1807"/>
      <c r="BD55" s="1807"/>
      <c r="BE55" s="1807"/>
      <c r="BF55" s="1807"/>
      <c r="BG55" s="1807"/>
      <c r="BH55" s="1807"/>
      <c r="BI55" s="1807"/>
      <c r="BJ55" s="1807"/>
      <c r="BK55" s="1807"/>
      <c r="BL55" s="1807"/>
      <c r="BM55" s="1807"/>
      <c r="BN55" s="1807"/>
      <c r="BO55" s="1807"/>
      <c r="BP55" s="1807"/>
      <c r="BQ55" s="1807"/>
      <c r="BR55" s="1807"/>
      <c r="BS55" s="1807"/>
      <c r="BT55" s="1807"/>
      <c r="BU55" s="1807"/>
      <c r="BV55" s="1807"/>
      <c r="BW55" s="1807"/>
      <c r="BX55" s="1807"/>
      <c r="BY55" s="1807"/>
      <c r="BZ55" s="1807"/>
      <c r="CA55" s="1807"/>
      <c r="CB55" s="1807"/>
      <c r="CC55" s="1807"/>
      <c r="CD55" s="1807"/>
      <c r="CE55" s="1807"/>
      <c r="CF55" s="1807"/>
      <c r="CG55" s="1807"/>
      <c r="CH55" s="1807"/>
      <c r="CI55" s="1807"/>
      <c r="CJ55" s="1807"/>
      <c r="CK55" s="1807"/>
      <c r="CL55" s="1807"/>
      <c r="CM55" s="1807"/>
      <c r="CN55" s="1807"/>
      <c r="CO55" s="1807"/>
      <c r="CP55" s="1807"/>
      <c r="CQ55" s="1807"/>
      <c r="CR55" s="1807"/>
      <c r="CS55" s="1807"/>
      <c r="CT55" s="1807"/>
      <c r="CU55" s="1807"/>
      <c r="CV55" s="1807"/>
      <c r="CW55" s="1807"/>
      <c r="CX55" s="1807"/>
      <c r="CY55" s="1807"/>
      <c r="CZ55" s="1807"/>
      <c r="DA55" s="1807"/>
      <c r="DB55" s="1807"/>
      <c r="DC55" s="1807"/>
      <c r="DD55" s="1807"/>
      <c r="DE55" s="1807"/>
      <c r="DF55" s="1807"/>
      <c r="DG55" s="1807"/>
      <c r="DH55" s="1807"/>
      <c r="DI55" s="1807"/>
      <c r="DJ55" s="1807"/>
      <c r="DK55" s="1807"/>
      <c r="DL55" s="1807"/>
      <c r="DM55" s="1807"/>
      <c r="DN55" s="1807"/>
      <c r="DO55" s="1807"/>
      <c r="DP55" s="1807"/>
      <c r="DQ55" s="1807"/>
      <c r="DR55" s="1807"/>
      <c r="DS55" s="1807"/>
      <c r="DT55" s="1807"/>
      <c r="DU55" s="1807"/>
      <c r="DV55" s="1807"/>
      <c r="DW55" s="1807"/>
      <c r="DX55" s="1807"/>
      <c r="DY55" s="1807"/>
      <c r="DZ55" s="1807"/>
      <c r="EA55" s="1807"/>
      <c r="EB55" s="1807"/>
      <c r="EC55" s="1807"/>
      <c r="ED55" s="1807"/>
      <c r="EE55" s="1807"/>
      <c r="EF55" s="1807"/>
      <c r="EG55" s="1807"/>
      <c r="EH55" s="1807"/>
      <c r="EI55" s="1807"/>
      <c r="EJ55" s="1807"/>
      <c r="EK55" s="1807"/>
      <c r="EL55" s="1807"/>
      <c r="EM55" s="1807"/>
      <c r="EN55" s="1807"/>
      <c r="EO55" s="1807"/>
      <c r="EP55" s="1807"/>
      <c r="EQ55" s="1807"/>
      <c r="ER55" s="1807"/>
      <c r="ES55" s="1807"/>
      <c r="ET55" s="1807"/>
      <c r="EU55" s="1807"/>
      <c r="EV55" s="1807"/>
      <c r="EW55" s="1807"/>
      <c r="EX55" s="1807"/>
      <c r="EY55" s="1807"/>
      <c r="EZ55" s="1807"/>
      <c r="FA55" s="1807"/>
      <c r="FB55" s="1807"/>
      <c r="FC55" s="1807"/>
      <c r="FD55" s="1807"/>
      <c r="FE55" s="1807"/>
      <c r="FF55" s="1807"/>
      <c r="FG55" s="1807"/>
      <c r="FH55" s="1807"/>
      <c r="FI55" s="1807"/>
      <c r="FJ55" s="1807"/>
      <c r="FK55" s="1807"/>
      <c r="FL55" s="1807"/>
      <c r="FM55" s="1807"/>
      <c r="FN55" s="1807"/>
      <c r="FO55" s="1807"/>
      <c r="FP55" s="1807"/>
      <c r="FQ55" s="1807"/>
      <c r="FR55" s="1807"/>
      <c r="FS55" s="1807"/>
      <c r="FT55" s="1807"/>
      <c r="FU55" s="1807"/>
      <c r="FV55" s="1807"/>
      <c r="FW55" s="1807"/>
      <c r="FX55" s="1807"/>
      <c r="FY55" s="1807"/>
      <c r="FZ55" s="1807"/>
      <c r="GA55" s="1807"/>
      <c r="GB55" s="1807"/>
      <c r="GC55" s="1807"/>
      <c r="GD55" s="1807"/>
      <c r="GE55" s="1807"/>
      <c r="GF55" s="1807"/>
      <c r="GG55" s="1807"/>
      <c r="GH55" s="1807"/>
      <c r="GI55" s="1807"/>
      <c r="GJ55" s="1807"/>
      <c r="GK55" s="1807"/>
      <c r="GL55" s="1807"/>
      <c r="GM55" s="1807"/>
      <c r="GN55" s="1807"/>
      <c r="GO55" s="1807"/>
      <c r="GP55" s="1807"/>
      <c r="GQ55" s="1807"/>
      <c r="GR55" s="1807"/>
      <c r="GS55" s="1807"/>
      <c r="GT55" s="1807"/>
      <c r="GU55" s="1807"/>
      <c r="GV55" s="1807"/>
      <c r="GW55" s="1807"/>
      <c r="GX55" s="1807"/>
      <c r="GY55" s="1807"/>
      <c r="GZ55" s="1807"/>
      <c r="HA55" s="1807"/>
      <c r="HB55" s="1807"/>
      <c r="HC55" s="1807"/>
      <c r="HD55" s="1807"/>
      <c r="HE55" s="1807"/>
      <c r="HF55" s="1807"/>
      <c r="HG55" s="1807"/>
      <c r="HH55" s="1807"/>
      <c r="HI55" s="1807"/>
      <c r="HJ55" s="1807"/>
      <c r="HK55" s="1807"/>
      <c r="HL55" s="1807"/>
      <c r="HM55" s="1807"/>
      <c r="HN55" s="1807"/>
      <c r="HO55" s="1807"/>
      <c r="HP55" s="1807"/>
      <c r="HQ55" s="1807"/>
      <c r="HR55" s="1807"/>
      <c r="HS55" s="1807"/>
      <c r="HT55" s="1807"/>
      <c r="HU55" s="1807"/>
      <c r="HV55" s="1807"/>
      <c r="HW55" s="1807"/>
      <c r="HX55" s="1807"/>
      <c r="HY55" s="1807"/>
      <c r="HZ55" s="1807"/>
      <c r="IA55" s="1807"/>
      <c r="IB55" s="1807"/>
      <c r="IC55" s="1807"/>
      <c r="ID55" s="1807"/>
      <c r="IE55" s="1807"/>
      <c r="IF55" s="1807"/>
      <c r="IG55" s="1807"/>
      <c r="IH55" s="1807"/>
      <c r="II55" s="1807"/>
      <c r="IJ55" s="1807"/>
      <c r="IK55" s="1807"/>
      <c r="IL55" s="1807"/>
      <c r="IM55" s="1807"/>
      <c r="IN55" s="1807"/>
      <c r="IO55" s="1807"/>
      <c r="IP55" s="1807"/>
      <c r="IQ55" s="1807"/>
      <c r="IR55" s="1807"/>
      <c r="IS55" s="1807"/>
    </row>
    <row r="56" spans="1:253" ht="12" customHeight="1">
      <c r="A56" s="451">
        <f t="shared" si="0"/>
        <v>42350</v>
      </c>
      <c r="B56" s="1744">
        <v>42679</v>
      </c>
      <c r="C56" s="1745">
        <v>2.9</v>
      </c>
      <c r="D56" s="1746">
        <v>136</v>
      </c>
      <c r="E56" s="1808">
        <v>68</v>
      </c>
      <c r="F56" s="1744">
        <v>2034</v>
      </c>
      <c r="G56" s="1748">
        <v>4.8000000000000001E-2</v>
      </c>
      <c r="H56" s="1808">
        <v>67</v>
      </c>
      <c r="I56" s="1744">
        <v>40645</v>
      </c>
      <c r="J56" s="1748">
        <v>0.95199999999999996</v>
      </c>
      <c r="K56" s="1808">
        <v>68</v>
      </c>
      <c r="L56" s="1744">
        <v>9640</v>
      </c>
      <c r="M56" s="1745">
        <v>1.7</v>
      </c>
      <c r="N56" s="1809">
        <v>303</v>
      </c>
      <c r="O56" s="1746">
        <v>179</v>
      </c>
    </row>
    <row r="57" spans="1:253" s="1680" customFormat="1" ht="12" customHeight="1">
      <c r="A57" s="451">
        <f t="shared" si="0"/>
        <v>42357</v>
      </c>
      <c r="B57" s="1744">
        <v>41199</v>
      </c>
      <c r="C57" s="1745">
        <v>2.8</v>
      </c>
      <c r="D57" s="1746">
        <v>135</v>
      </c>
      <c r="E57" s="1808">
        <v>68</v>
      </c>
      <c r="F57" s="1744">
        <v>2284</v>
      </c>
      <c r="G57" s="1748">
        <v>5.5E-2</v>
      </c>
      <c r="H57" s="1808">
        <v>67</v>
      </c>
      <c r="I57" s="1744">
        <v>38915</v>
      </c>
      <c r="J57" s="1748">
        <v>0.94499999999999995</v>
      </c>
      <c r="K57" s="1808">
        <v>68</v>
      </c>
      <c r="L57" s="1744">
        <v>9833</v>
      </c>
      <c r="M57" s="1745">
        <v>1.7</v>
      </c>
      <c r="N57" s="1809">
        <v>291</v>
      </c>
      <c r="O57" s="1746">
        <v>172</v>
      </c>
      <c r="P57" s="1807"/>
      <c r="Q57" s="1807"/>
      <c r="R57" s="1807"/>
      <c r="S57" s="1807"/>
      <c r="T57" s="1807"/>
      <c r="U57" s="1807"/>
      <c r="V57" s="1807"/>
      <c r="W57" s="1807"/>
      <c r="X57" s="1807"/>
      <c r="Y57" s="1807"/>
      <c r="Z57" s="1807"/>
      <c r="AA57" s="1807"/>
      <c r="AB57" s="1807"/>
      <c r="AC57" s="1807"/>
      <c r="AD57" s="1807"/>
      <c r="AE57" s="1807"/>
      <c r="AF57" s="1807"/>
      <c r="AG57" s="1807"/>
      <c r="AH57" s="1807"/>
      <c r="AI57" s="1807"/>
      <c r="AJ57" s="1807"/>
      <c r="AK57" s="1807"/>
      <c r="AL57" s="1807"/>
      <c r="AM57" s="1807"/>
      <c r="AN57" s="1807"/>
      <c r="AO57" s="1807"/>
      <c r="AP57" s="1807"/>
      <c r="AQ57" s="1807"/>
      <c r="AR57" s="1807"/>
      <c r="AS57" s="1807"/>
      <c r="AT57" s="1807"/>
      <c r="AU57" s="1807"/>
      <c r="AV57" s="1807"/>
      <c r="AW57" s="1807"/>
      <c r="AX57" s="1807"/>
      <c r="AY57" s="1807"/>
      <c r="AZ57" s="1807"/>
      <c r="BA57" s="1807"/>
      <c r="BB57" s="1807"/>
      <c r="BC57" s="1807"/>
      <c r="BD57" s="1807"/>
      <c r="BE57" s="1807"/>
      <c r="BF57" s="1807"/>
      <c r="BG57" s="1807"/>
      <c r="BH57" s="1807"/>
      <c r="BI57" s="1807"/>
      <c r="BJ57" s="1807"/>
      <c r="BK57" s="1807"/>
      <c r="BL57" s="1807"/>
      <c r="BM57" s="1807"/>
      <c r="BN57" s="1807"/>
      <c r="BO57" s="1807"/>
      <c r="BP57" s="1807"/>
      <c r="BQ57" s="1807"/>
      <c r="BR57" s="1807"/>
      <c r="BS57" s="1807"/>
      <c r="BT57" s="1807"/>
      <c r="BU57" s="1807"/>
      <c r="BV57" s="1807"/>
      <c r="BW57" s="1807"/>
      <c r="BX57" s="1807"/>
      <c r="BY57" s="1807"/>
      <c r="BZ57" s="1807"/>
      <c r="CA57" s="1807"/>
      <c r="CB57" s="1807"/>
      <c r="CC57" s="1807"/>
      <c r="CD57" s="1807"/>
      <c r="CE57" s="1807"/>
      <c r="CF57" s="1807"/>
      <c r="CG57" s="1807"/>
      <c r="CH57" s="1807"/>
      <c r="CI57" s="1807"/>
      <c r="CJ57" s="1807"/>
      <c r="CK57" s="1807"/>
      <c r="CL57" s="1807"/>
      <c r="CM57" s="1807"/>
      <c r="CN57" s="1807"/>
      <c r="CO57" s="1807"/>
      <c r="CP57" s="1807"/>
      <c r="CQ57" s="1807"/>
      <c r="CR57" s="1807"/>
      <c r="CS57" s="1807"/>
      <c r="CT57" s="1807"/>
      <c r="CU57" s="1807"/>
      <c r="CV57" s="1807"/>
      <c r="CW57" s="1807"/>
      <c r="CX57" s="1807"/>
      <c r="CY57" s="1807"/>
      <c r="CZ57" s="1807"/>
      <c r="DA57" s="1807"/>
      <c r="DB57" s="1807"/>
      <c r="DC57" s="1807"/>
      <c r="DD57" s="1807"/>
      <c r="DE57" s="1807"/>
      <c r="DF57" s="1807"/>
      <c r="DG57" s="1807"/>
      <c r="DH57" s="1807"/>
      <c r="DI57" s="1807"/>
      <c r="DJ57" s="1807"/>
      <c r="DK57" s="1807"/>
      <c r="DL57" s="1807"/>
      <c r="DM57" s="1807"/>
      <c r="DN57" s="1807"/>
      <c r="DO57" s="1807"/>
      <c r="DP57" s="1807"/>
      <c r="DQ57" s="1807"/>
      <c r="DR57" s="1807"/>
      <c r="DS57" s="1807"/>
      <c r="DT57" s="1807"/>
      <c r="DU57" s="1807"/>
      <c r="DV57" s="1807"/>
      <c r="DW57" s="1807"/>
      <c r="DX57" s="1807"/>
      <c r="DY57" s="1807"/>
      <c r="DZ57" s="1807"/>
      <c r="EA57" s="1807"/>
      <c r="EB57" s="1807"/>
      <c r="EC57" s="1807"/>
      <c r="ED57" s="1807"/>
      <c r="EE57" s="1807"/>
      <c r="EF57" s="1807"/>
      <c r="EG57" s="1807"/>
      <c r="EH57" s="1807"/>
      <c r="EI57" s="1807"/>
      <c r="EJ57" s="1807"/>
      <c r="EK57" s="1807"/>
      <c r="EL57" s="1807"/>
      <c r="EM57" s="1807"/>
      <c r="EN57" s="1807"/>
      <c r="EO57" s="1807"/>
      <c r="EP57" s="1807"/>
      <c r="EQ57" s="1807"/>
      <c r="ER57" s="1807"/>
      <c r="ES57" s="1807"/>
      <c r="ET57" s="1807"/>
      <c r="EU57" s="1807"/>
      <c r="EV57" s="1807"/>
      <c r="EW57" s="1807"/>
      <c r="EX57" s="1807"/>
      <c r="EY57" s="1807"/>
      <c r="EZ57" s="1807"/>
      <c r="FA57" s="1807"/>
      <c r="FB57" s="1807"/>
      <c r="FC57" s="1807"/>
      <c r="FD57" s="1807"/>
      <c r="FE57" s="1807"/>
      <c r="FF57" s="1807"/>
      <c r="FG57" s="1807"/>
      <c r="FH57" s="1807"/>
      <c r="FI57" s="1807"/>
      <c r="FJ57" s="1807"/>
      <c r="FK57" s="1807"/>
      <c r="FL57" s="1807"/>
      <c r="FM57" s="1807"/>
      <c r="FN57" s="1807"/>
      <c r="FO57" s="1807"/>
      <c r="FP57" s="1807"/>
      <c r="FQ57" s="1807"/>
      <c r="FR57" s="1807"/>
      <c r="FS57" s="1807"/>
      <c r="FT57" s="1807"/>
      <c r="FU57" s="1807"/>
      <c r="FV57" s="1807"/>
      <c r="FW57" s="1807"/>
      <c r="FX57" s="1807"/>
      <c r="FY57" s="1807"/>
      <c r="FZ57" s="1807"/>
      <c r="GA57" s="1807"/>
      <c r="GB57" s="1807"/>
      <c r="GC57" s="1807"/>
      <c r="GD57" s="1807"/>
      <c r="GE57" s="1807"/>
      <c r="GF57" s="1807"/>
      <c r="GG57" s="1807"/>
      <c r="GH57" s="1807"/>
      <c r="GI57" s="1807"/>
      <c r="GJ57" s="1807"/>
      <c r="GK57" s="1807"/>
      <c r="GL57" s="1807"/>
      <c r="GM57" s="1807"/>
      <c r="GN57" s="1807"/>
      <c r="GO57" s="1807"/>
      <c r="GP57" s="1807"/>
      <c r="GQ57" s="1807"/>
      <c r="GR57" s="1807"/>
      <c r="GS57" s="1807"/>
      <c r="GT57" s="1807"/>
      <c r="GU57" s="1807"/>
      <c r="GV57" s="1807"/>
      <c r="GW57" s="1807"/>
      <c r="GX57" s="1807"/>
      <c r="GY57" s="1807"/>
      <c r="GZ57" s="1807"/>
      <c r="HA57" s="1807"/>
      <c r="HB57" s="1807"/>
      <c r="HC57" s="1807"/>
      <c r="HD57" s="1807"/>
      <c r="HE57" s="1807"/>
      <c r="HF57" s="1807"/>
      <c r="HG57" s="1807"/>
      <c r="HH57" s="1807"/>
      <c r="HI57" s="1807"/>
      <c r="HJ57" s="1807"/>
      <c r="HK57" s="1807"/>
      <c r="HL57" s="1807"/>
      <c r="HM57" s="1807"/>
      <c r="HN57" s="1807"/>
      <c r="HO57" s="1807"/>
      <c r="HP57" s="1807"/>
      <c r="HQ57" s="1807"/>
      <c r="HR57" s="1807"/>
      <c r="HS57" s="1807"/>
      <c r="HT57" s="1807"/>
      <c r="HU57" s="1807"/>
      <c r="HV57" s="1807"/>
      <c r="HW57" s="1807"/>
      <c r="HX57" s="1807"/>
      <c r="HY57" s="1807"/>
      <c r="HZ57" s="1807"/>
      <c r="IA57" s="1807"/>
      <c r="IB57" s="1807"/>
      <c r="IC57" s="1807"/>
      <c r="ID57" s="1807"/>
      <c r="IE57" s="1807"/>
      <c r="IF57" s="1807"/>
      <c r="IG57" s="1807"/>
      <c r="IH57" s="1807"/>
      <c r="II57" s="1807"/>
      <c r="IJ57" s="1807"/>
      <c r="IK57" s="1807"/>
      <c r="IL57" s="1807"/>
      <c r="IM57" s="1807"/>
      <c r="IN57" s="1807"/>
      <c r="IO57" s="1807"/>
      <c r="IP57" s="1807"/>
      <c r="IQ57" s="1807"/>
      <c r="IR57" s="1807"/>
      <c r="IS57" s="1807"/>
    </row>
    <row r="58" spans="1:253" s="1680" customFormat="1" ht="12" customHeight="1">
      <c r="A58" s="451">
        <f t="shared" si="0"/>
        <v>42364</v>
      </c>
      <c r="B58" s="1744">
        <v>34375</v>
      </c>
      <c r="C58" s="1745">
        <v>2.2000000000000002</v>
      </c>
      <c r="D58" s="1746">
        <v>131</v>
      </c>
      <c r="E58" s="1808">
        <v>65</v>
      </c>
      <c r="F58" s="1744">
        <v>2233</v>
      </c>
      <c r="G58" s="1748">
        <v>6.5000000000000002E-2</v>
      </c>
      <c r="H58" s="1808">
        <v>64</v>
      </c>
      <c r="I58" s="1744">
        <v>32142</v>
      </c>
      <c r="J58" s="1748">
        <v>0.93500000000000005</v>
      </c>
      <c r="K58" s="1808">
        <v>66</v>
      </c>
      <c r="L58" s="1744">
        <v>9129</v>
      </c>
      <c r="M58" s="1745">
        <v>1.5</v>
      </c>
      <c r="N58" s="1809">
        <v>287</v>
      </c>
      <c r="O58" s="1746">
        <v>169</v>
      </c>
      <c r="P58" s="1807"/>
      <c r="Q58" s="1807"/>
      <c r="R58" s="1807"/>
      <c r="S58" s="1807"/>
      <c r="T58" s="1807"/>
      <c r="U58" s="1807"/>
      <c r="V58" s="1807"/>
      <c r="W58" s="1807"/>
      <c r="X58" s="1807"/>
      <c r="Y58" s="1807"/>
      <c r="Z58" s="1807"/>
      <c r="AA58" s="1807"/>
      <c r="AB58" s="1807"/>
      <c r="AC58" s="1807"/>
      <c r="AD58" s="1807"/>
      <c r="AE58" s="1807"/>
      <c r="AF58" s="1807"/>
      <c r="AG58" s="1807"/>
      <c r="AH58" s="1807"/>
      <c r="AI58" s="1807"/>
      <c r="AJ58" s="1807"/>
      <c r="AK58" s="1807"/>
      <c r="AL58" s="1807"/>
      <c r="AM58" s="1807"/>
      <c r="AN58" s="1807"/>
      <c r="AO58" s="1807"/>
      <c r="AP58" s="1807"/>
      <c r="AQ58" s="1807"/>
      <c r="AR58" s="1807"/>
      <c r="AS58" s="1807"/>
      <c r="AT58" s="1807"/>
      <c r="AU58" s="1807"/>
      <c r="AV58" s="1807"/>
      <c r="AW58" s="1807"/>
      <c r="AX58" s="1807"/>
      <c r="AY58" s="1807"/>
      <c r="AZ58" s="1807"/>
      <c r="BA58" s="1807"/>
      <c r="BB58" s="1807"/>
      <c r="BC58" s="1807"/>
      <c r="BD58" s="1807"/>
      <c r="BE58" s="1807"/>
      <c r="BF58" s="1807"/>
      <c r="BG58" s="1807"/>
      <c r="BH58" s="1807"/>
      <c r="BI58" s="1807"/>
      <c r="BJ58" s="1807"/>
      <c r="BK58" s="1807"/>
      <c r="BL58" s="1807"/>
      <c r="BM58" s="1807"/>
      <c r="BN58" s="1807"/>
      <c r="BO58" s="1807"/>
      <c r="BP58" s="1807"/>
      <c r="BQ58" s="1807"/>
      <c r="BR58" s="1807"/>
      <c r="BS58" s="1807"/>
      <c r="BT58" s="1807"/>
      <c r="BU58" s="1807"/>
      <c r="BV58" s="1807"/>
      <c r="BW58" s="1807"/>
      <c r="BX58" s="1807"/>
      <c r="BY58" s="1807"/>
      <c r="BZ58" s="1807"/>
      <c r="CA58" s="1807"/>
      <c r="CB58" s="1807"/>
      <c r="CC58" s="1807"/>
      <c r="CD58" s="1807"/>
      <c r="CE58" s="1807"/>
      <c r="CF58" s="1807"/>
      <c r="CG58" s="1807"/>
      <c r="CH58" s="1807"/>
      <c r="CI58" s="1807"/>
      <c r="CJ58" s="1807"/>
      <c r="CK58" s="1807"/>
      <c r="CL58" s="1807"/>
      <c r="CM58" s="1807"/>
      <c r="CN58" s="1807"/>
      <c r="CO58" s="1807"/>
      <c r="CP58" s="1807"/>
      <c r="CQ58" s="1807"/>
      <c r="CR58" s="1807"/>
      <c r="CS58" s="1807"/>
      <c r="CT58" s="1807"/>
      <c r="CU58" s="1807"/>
      <c r="CV58" s="1807"/>
      <c r="CW58" s="1807"/>
      <c r="CX58" s="1807"/>
      <c r="CY58" s="1807"/>
      <c r="CZ58" s="1807"/>
      <c r="DA58" s="1807"/>
      <c r="DB58" s="1807"/>
      <c r="DC58" s="1807"/>
      <c r="DD58" s="1807"/>
      <c r="DE58" s="1807"/>
      <c r="DF58" s="1807"/>
      <c r="DG58" s="1807"/>
      <c r="DH58" s="1807"/>
      <c r="DI58" s="1807"/>
      <c r="DJ58" s="1807"/>
      <c r="DK58" s="1807"/>
      <c r="DL58" s="1807"/>
      <c r="DM58" s="1807"/>
      <c r="DN58" s="1807"/>
      <c r="DO58" s="1807"/>
      <c r="DP58" s="1807"/>
      <c r="DQ58" s="1807"/>
      <c r="DR58" s="1807"/>
      <c r="DS58" s="1807"/>
      <c r="DT58" s="1807"/>
      <c r="DU58" s="1807"/>
      <c r="DV58" s="1807"/>
      <c r="DW58" s="1807"/>
      <c r="DX58" s="1807"/>
      <c r="DY58" s="1807"/>
      <c r="DZ58" s="1807"/>
      <c r="EA58" s="1807"/>
      <c r="EB58" s="1807"/>
      <c r="EC58" s="1807"/>
      <c r="ED58" s="1807"/>
      <c r="EE58" s="1807"/>
      <c r="EF58" s="1807"/>
      <c r="EG58" s="1807"/>
      <c r="EH58" s="1807"/>
      <c r="EI58" s="1807"/>
      <c r="EJ58" s="1807"/>
      <c r="EK58" s="1807"/>
      <c r="EL58" s="1807"/>
      <c r="EM58" s="1807"/>
      <c r="EN58" s="1807"/>
      <c r="EO58" s="1807"/>
      <c r="EP58" s="1807"/>
      <c r="EQ58" s="1807"/>
      <c r="ER58" s="1807"/>
      <c r="ES58" s="1807"/>
      <c r="ET58" s="1807"/>
      <c r="EU58" s="1807"/>
      <c r="EV58" s="1807"/>
      <c r="EW58" s="1807"/>
      <c r="EX58" s="1807"/>
      <c r="EY58" s="1807"/>
      <c r="EZ58" s="1807"/>
      <c r="FA58" s="1807"/>
      <c r="FB58" s="1807"/>
      <c r="FC58" s="1807"/>
      <c r="FD58" s="1807"/>
      <c r="FE58" s="1807"/>
      <c r="FF58" s="1807"/>
      <c r="FG58" s="1807"/>
      <c r="FH58" s="1807"/>
      <c r="FI58" s="1807"/>
      <c r="FJ58" s="1807"/>
      <c r="FK58" s="1807"/>
      <c r="FL58" s="1807"/>
      <c r="FM58" s="1807"/>
      <c r="FN58" s="1807"/>
      <c r="FO58" s="1807"/>
      <c r="FP58" s="1807"/>
      <c r="FQ58" s="1807"/>
      <c r="FR58" s="1807"/>
      <c r="FS58" s="1807"/>
      <c r="FT58" s="1807"/>
      <c r="FU58" s="1807"/>
      <c r="FV58" s="1807"/>
      <c r="FW58" s="1807"/>
      <c r="FX58" s="1807"/>
      <c r="FY58" s="1807"/>
      <c r="FZ58" s="1807"/>
      <c r="GA58" s="1807"/>
      <c r="GB58" s="1807"/>
      <c r="GC58" s="1807"/>
      <c r="GD58" s="1807"/>
      <c r="GE58" s="1807"/>
      <c r="GF58" s="1807"/>
      <c r="GG58" s="1807"/>
      <c r="GH58" s="1807"/>
      <c r="GI58" s="1807"/>
      <c r="GJ58" s="1807"/>
      <c r="GK58" s="1807"/>
      <c r="GL58" s="1807"/>
      <c r="GM58" s="1807"/>
      <c r="GN58" s="1807"/>
      <c r="GO58" s="1807"/>
      <c r="GP58" s="1807"/>
      <c r="GQ58" s="1807"/>
      <c r="GR58" s="1807"/>
      <c r="GS58" s="1807"/>
      <c r="GT58" s="1807"/>
      <c r="GU58" s="1807"/>
      <c r="GV58" s="1807"/>
      <c r="GW58" s="1807"/>
      <c r="GX58" s="1807"/>
      <c r="GY58" s="1807"/>
      <c r="GZ58" s="1807"/>
      <c r="HA58" s="1807"/>
      <c r="HB58" s="1807"/>
      <c r="HC58" s="1807"/>
      <c r="HD58" s="1807"/>
      <c r="HE58" s="1807"/>
      <c r="HF58" s="1807"/>
      <c r="HG58" s="1807"/>
      <c r="HH58" s="1807"/>
      <c r="HI58" s="1807"/>
      <c r="HJ58" s="1807"/>
      <c r="HK58" s="1807"/>
      <c r="HL58" s="1807"/>
      <c r="HM58" s="1807"/>
      <c r="HN58" s="1807"/>
      <c r="HO58" s="1807"/>
      <c r="HP58" s="1807"/>
      <c r="HQ58" s="1807"/>
      <c r="HR58" s="1807"/>
      <c r="HS58" s="1807"/>
      <c r="HT58" s="1807"/>
      <c r="HU58" s="1807"/>
      <c r="HV58" s="1807"/>
      <c r="HW58" s="1807"/>
      <c r="HX58" s="1807"/>
      <c r="HY58" s="1807"/>
      <c r="HZ58" s="1807"/>
      <c r="IA58" s="1807"/>
      <c r="IB58" s="1807"/>
      <c r="IC58" s="1807"/>
      <c r="ID58" s="1807"/>
      <c r="IE58" s="1807"/>
      <c r="IF58" s="1807"/>
      <c r="IG58" s="1807"/>
      <c r="IH58" s="1807"/>
      <c r="II58" s="1807"/>
      <c r="IJ58" s="1807"/>
      <c r="IK58" s="1807"/>
      <c r="IL58" s="1807"/>
      <c r="IM58" s="1807"/>
      <c r="IN58" s="1807"/>
      <c r="IO58" s="1807"/>
      <c r="IP58" s="1807"/>
      <c r="IQ58" s="1807"/>
      <c r="IR58" s="1807"/>
      <c r="IS58" s="1807"/>
    </row>
    <row r="59" spans="1:253" ht="12" customHeight="1">
      <c r="A59" s="451">
        <f t="shared" si="0"/>
        <v>42371</v>
      </c>
      <c r="B59" s="1744">
        <v>32485</v>
      </c>
      <c r="C59" s="1745">
        <v>2.2000000000000002</v>
      </c>
      <c r="D59" s="1746">
        <v>133</v>
      </c>
      <c r="E59" s="1808">
        <v>67</v>
      </c>
      <c r="F59" s="1744">
        <v>2030</v>
      </c>
      <c r="G59" s="1748">
        <v>6.2E-2</v>
      </c>
      <c r="H59" s="1808">
        <v>66</v>
      </c>
      <c r="I59" s="1744">
        <v>30455</v>
      </c>
      <c r="J59" s="1748">
        <v>0.93799999999999994</v>
      </c>
      <c r="K59" s="1808">
        <v>67</v>
      </c>
      <c r="L59" s="1744">
        <v>9121</v>
      </c>
      <c r="M59" s="1745">
        <v>1.4</v>
      </c>
      <c r="N59" s="1809">
        <v>270</v>
      </c>
      <c r="O59" s="1746">
        <v>158</v>
      </c>
    </row>
    <row r="60" spans="1:253" ht="10.9" customHeight="1">
      <c r="A60" s="1828">
        <v>2015</v>
      </c>
      <c r="B60" s="1829">
        <f>SUM(B7:B59)</f>
        <v>2018308</v>
      </c>
      <c r="C60" s="1830">
        <f>SUM(C7:C59)</f>
        <v>140.19999999999999</v>
      </c>
      <c r="D60" s="1829">
        <f>AVERAGE(D7:D59)</f>
        <v>138.84905660377359</v>
      </c>
      <c r="E60" s="1831">
        <f>AVERAGE(E7:E59)</f>
        <v>69.528301886792448</v>
      </c>
      <c r="F60" s="1829">
        <f>SUM(F7:F59)</f>
        <v>114025</v>
      </c>
      <c r="G60" s="1832">
        <f>AVERAGE(G7:G59)</f>
        <v>5.6773584905660368E-2</v>
      </c>
      <c r="H60" s="1831">
        <f>AVERAGE(H7:H59)</f>
        <v>67.320754716981128</v>
      </c>
      <c r="I60" s="1829">
        <f>SUM(I7:I59)</f>
        <v>1904283</v>
      </c>
      <c r="J60" s="1832">
        <f>AVERAGE(J7:J59)</f>
        <v>0.9432264150943398</v>
      </c>
      <c r="K60" s="1831">
        <f>AVERAGE(K7:K59)</f>
        <v>69.64150943396227</v>
      </c>
      <c r="L60" s="1829">
        <f>SUM(L7:L59)</f>
        <v>452448</v>
      </c>
      <c r="M60" s="1830">
        <f>AVERAGE(M7:M59)</f>
        <v>1.5471698113207553</v>
      </c>
      <c r="N60" s="1829">
        <f>AVERAGE(N7:N59)</f>
        <v>309.64150943396226</v>
      </c>
      <c r="O60" s="1829">
        <f>AVERAGE(O7:O59)</f>
        <v>183.54716981132074</v>
      </c>
    </row>
    <row r="61" spans="1:253" ht="12" customHeight="1">
      <c r="A61" s="1828">
        <v>2014</v>
      </c>
      <c r="B61" s="1829">
        <v>2096085</v>
      </c>
      <c r="C61" s="1830">
        <v>144.30000000000001</v>
      </c>
      <c r="D61" s="1829">
        <v>137.48076923076923</v>
      </c>
      <c r="E61" s="1831">
        <v>68.961538461538467</v>
      </c>
      <c r="F61" s="1829">
        <v>135260</v>
      </c>
      <c r="G61" s="1832">
        <v>6.4519230769230787E-2</v>
      </c>
      <c r="H61" s="1831">
        <v>65.82692307692308</v>
      </c>
      <c r="I61" s="1829">
        <v>1960645</v>
      </c>
      <c r="J61" s="1832">
        <v>0.93548076923076939</v>
      </c>
      <c r="K61" s="1831">
        <v>69.17307692307692</v>
      </c>
      <c r="L61" s="1829">
        <v>556776</v>
      </c>
      <c r="M61" s="1830">
        <v>1.7673076923076925</v>
      </c>
      <c r="N61" s="1829">
        <v>282.80769230769232</v>
      </c>
      <c r="O61" s="1829">
        <v>167.23076923076923</v>
      </c>
    </row>
    <row r="62" spans="1:253" ht="12" customHeight="1">
      <c r="A62" s="1833" t="s">
        <v>432</v>
      </c>
      <c r="B62" s="1834"/>
      <c r="C62" s="1834"/>
      <c r="D62" s="1834"/>
      <c r="E62" s="1834"/>
      <c r="F62" s="1834"/>
      <c r="G62" s="1834"/>
      <c r="H62" s="1833"/>
      <c r="I62" s="1834"/>
      <c r="J62" s="1835"/>
      <c r="K62" s="1835"/>
      <c r="L62" s="1835"/>
      <c r="M62" s="1836"/>
      <c r="N62" s="1836"/>
      <c r="O62" s="1837" t="s">
        <v>458</v>
      </c>
    </row>
    <row r="63" spans="1:253" ht="9.9499999999999993" customHeight="1">
      <c r="A63" s="1798"/>
      <c r="B63" s="1798"/>
      <c r="C63" s="1798"/>
      <c r="D63" s="1798"/>
      <c r="E63" s="1798"/>
      <c r="F63" s="1798"/>
      <c r="G63" s="1798"/>
      <c r="H63" s="1798"/>
      <c r="I63" s="1798"/>
      <c r="J63" s="1798"/>
      <c r="K63" s="1798"/>
      <c r="L63" s="1798"/>
      <c r="M63" s="1798"/>
      <c r="N63" s="1798"/>
      <c r="O63" s="1798"/>
    </row>
    <row r="64" spans="1:253" ht="15.75">
      <c r="A64" s="1838"/>
      <c r="B64" s="1839"/>
      <c r="C64" s="1839"/>
      <c r="D64" s="1839"/>
      <c r="E64" s="1839"/>
      <c r="F64" s="1839"/>
      <c r="G64" s="1839"/>
      <c r="H64" s="1839"/>
      <c r="I64" s="1839"/>
      <c r="J64" s="1839"/>
      <c r="K64" s="1839"/>
      <c r="L64" s="1839"/>
      <c r="M64" s="1839"/>
      <c r="N64" s="1839"/>
      <c r="O64" s="1840"/>
    </row>
    <row r="65" spans="1:1">
      <c r="A65" s="1841"/>
    </row>
    <row r="98" spans="1:15" ht="12" customHeight="1">
      <c r="A98" s="576"/>
      <c r="B98" s="1744"/>
      <c r="C98" s="1842"/>
      <c r="D98" s="1744"/>
      <c r="E98" s="1808"/>
      <c r="F98" s="1744"/>
      <c r="G98" s="1843"/>
      <c r="H98" s="1808"/>
      <c r="I98" s="1744"/>
      <c r="J98" s="1843"/>
      <c r="K98" s="1808"/>
      <c r="L98" s="1844"/>
      <c r="M98" s="1811"/>
      <c r="N98" s="1814"/>
      <c r="O98" s="1810"/>
    </row>
  </sheetData>
  <pageMargins left="0.5" right="0.45" top="0.5" bottom="0.5" header="0.3" footer="0.3"/>
  <pageSetup scale="90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J69"/>
  <sheetViews>
    <sheetView showGridLines="0" showOutlineSymbols="0" zoomScaleNormal="100" workbookViewId="0"/>
  </sheetViews>
  <sheetFormatPr defaultColWidth="11.7109375" defaultRowHeight="15"/>
  <cols>
    <col min="1" max="1" width="8.28515625" style="627" customWidth="1"/>
    <col min="2" max="13" width="7.42578125" style="716" customWidth="1"/>
    <col min="14" max="166" width="11.7109375" style="627" customWidth="1"/>
    <col min="167" max="256" width="11.7109375" style="684"/>
    <col min="257" max="257" width="8.28515625" style="684" customWidth="1"/>
    <col min="258" max="269" width="7.42578125" style="684" customWidth="1"/>
    <col min="270" max="422" width="11.7109375" style="684" customWidth="1"/>
    <col min="423" max="512" width="11.7109375" style="684"/>
    <col min="513" max="513" width="8.28515625" style="684" customWidth="1"/>
    <col min="514" max="525" width="7.42578125" style="684" customWidth="1"/>
    <col min="526" max="678" width="11.7109375" style="684" customWidth="1"/>
    <col min="679" max="768" width="11.7109375" style="684"/>
    <col min="769" max="769" width="8.28515625" style="684" customWidth="1"/>
    <col min="770" max="781" width="7.42578125" style="684" customWidth="1"/>
    <col min="782" max="934" width="11.7109375" style="684" customWidth="1"/>
    <col min="935" max="1024" width="11.7109375" style="684"/>
    <col min="1025" max="1025" width="8.28515625" style="684" customWidth="1"/>
    <col min="1026" max="1037" width="7.42578125" style="684" customWidth="1"/>
    <col min="1038" max="1190" width="11.7109375" style="684" customWidth="1"/>
    <col min="1191" max="1280" width="11.7109375" style="684"/>
    <col min="1281" max="1281" width="8.28515625" style="684" customWidth="1"/>
    <col min="1282" max="1293" width="7.42578125" style="684" customWidth="1"/>
    <col min="1294" max="1446" width="11.7109375" style="684" customWidth="1"/>
    <col min="1447" max="1536" width="11.7109375" style="684"/>
    <col min="1537" max="1537" width="8.28515625" style="684" customWidth="1"/>
    <col min="1538" max="1549" width="7.42578125" style="684" customWidth="1"/>
    <col min="1550" max="1702" width="11.7109375" style="684" customWidth="1"/>
    <col min="1703" max="1792" width="11.7109375" style="684"/>
    <col min="1793" max="1793" width="8.28515625" style="684" customWidth="1"/>
    <col min="1794" max="1805" width="7.42578125" style="684" customWidth="1"/>
    <col min="1806" max="1958" width="11.7109375" style="684" customWidth="1"/>
    <col min="1959" max="2048" width="11.7109375" style="684"/>
    <col min="2049" max="2049" width="8.28515625" style="684" customWidth="1"/>
    <col min="2050" max="2061" width="7.42578125" style="684" customWidth="1"/>
    <col min="2062" max="2214" width="11.7109375" style="684" customWidth="1"/>
    <col min="2215" max="2304" width="11.7109375" style="684"/>
    <col min="2305" max="2305" width="8.28515625" style="684" customWidth="1"/>
    <col min="2306" max="2317" width="7.42578125" style="684" customWidth="1"/>
    <col min="2318" max="2470" width="11.7109375" style="684" customWidth="1"/>
    <col min="2471" max="2560" width="11.7109375" style="684"/>
    <col min="2561" max="2561" width="8.28515625" style="684" customWidth="1"/>
    <col min="2562" max="2573" width="7.42578125" style="684" customWidth="1"/>
    <col min="2574" max="2726" width="11.7109375" style="684" customWidth="1"/>
    <col min="2727" max="2816" width="11.7109375" style="684"/>
    <col min="2817" max="2817" width="8.28515625" style="684" customWidth="1"/>
    <col min="2818" max="2829" width="7.42578125" style="684" customWidth="1"/>
    <col min="2830" max="2982" width="11.7109375" style="684" customWidth="1"/>
    <col min="2983" max="3072" width="11.7109375" style="684"/>
    <col min="3073" max="3073" width="8.28515625" style="684" customWidth="1"/>
    <col min="3074" max="3085" width="7.42578125" style="684" customWidth="1"/>
    <col min="3086" max="3238" width="11.7109375" style="684" customWidth="1"/>
    <col min="3239" max="3328" width="11.7109375" style="684"/>
    <col min="3329" max="3329" width="8.28515625" style="684" customWidth="1"/>
    <col min="3330" max="3341" width="7.42578125" style="684" customWidth="1"/>
    <col min="3342" max="3494" width="11.7109375" style="684" customWidth="1"/>
    <col min="3495" max="3584" width="11.7109375" style="684"/>
    <col min="3585" max="3585" width="8.28515625" style="684" customWidth="1"/>
    <col min="3586" max="3597" width="7.42578125" style="684" customWidth="1"/>
    <col min="3598" max="3750" width="11.7109375" style="684" customWidth="1"/>
    <col min="3751" max="3840" width="11.7109375" style="684"/>
    <col min="3841" max="3841" width="8.28515625" style="684" customWidth="1"/>
    <col min="3842" max="3853" width="7.42578125" style="684" customWidth="1"/>
    <col min="3854" max="4006" width="11.7109375" style="684" customWidth="1"/>
    <col min="4007" max="4096" width="11.7109375" style="684"/>
    <col min="4097" max="4097" width="8.28515625" style="684" customWidth="1"/>
    <col min="4098" max="4109" width="7.42578125" style="684" customWidth="1"/>
    <col min="4110" max="4262" width="11.7109375" style="684" customWidth="1"/>
    <col min="4263" max="4352" width="11.7109375" style="684"/>
    <col min="4353" max="4353" width="8.28515625" style="684" customWidth="1"/>
    <col min="4354" max="4365" width="7.42578125" style="684" customWidth="1"/>
    <col min="4366" max="4518" width="11.7109375" style="684" customWidth="1"/>
    <col min="4519" max="4608" width="11.7109375" style="684"/>
    <col min="4609" max="4609" width="8.28515625" style="684" customWidth="1"/>
    <col min="4610" max="4621" width="7.42578125" style="684" customWidth="1"/>
    <col min="4622" max="4774" width="11.7109375" style="684" customWidth="1"/>
    <col min="4775" max="4864" width="11.7109375" style="684"/>
    <col min="4865" max="4865" width="8.28515625" style="684" customWidth="1"/>
    <col min="4866" max="4877" width="7.42578125" style="684" customWidth="1"/>
    <col min="4878" max="5030" width="11.7109375" style="684" customWidth="1"/>
    <col min="5031" max="5120" width="11.7109375" style="684"/>
    <col min="5121" max="5121" width="8.28515625" style="684" customWidth="1"/>
    <col min="5122" max="5133" width="7.42578125" style="684" customWidth="1"/>
    <col min="5134" max="5286" width="11.7109375" style="684" customWidth="1"/>
    <col min="5287" max="5376" width="11.7109375" style="684"/>
    <col min="5377" max="5377" width="8.28515625" style="684" customWidth="1"/>
    <col min="5378" max="5389" width="7.42578125" style="684" customWidth="1"/>
    <col min="5390" max="5542" width="11.7109375" style="684" customWidth="1"/>
    <col min="5543" max="5632" width="11.7109375" style="684"/>
    <col min="5633" max="5633" width="8.28515625" style="684" customWidth="1"/>
    <col min="5634" max="5645" width="7.42578125" style="684" customWidth="1"/>
    <col min="5646" max="5798" width="11.7109375" style="684" customWidth="1"/>
    <col min="5799" max="5888" width="11.7109375" style="684"/>
    <col min="5889" max="5889" width="8.28515625" style="684" customWidth="1"/>
    <col min="5890" max="5901" width="7.42578125" style="684" customWidth="1"/>
    <col min="5902" max="6054" width="11.7109375" style="684" customWidth="1"/>
    <col min="6055" max="6144" width="11.7109375" style="684"/>
    <col min="6145" max="6145" width="8.28515625" style="684" customWidth="1"/>
    <col min="6146" max="6157" width="7.42578125" style="684" customWidth="1"/>
    <col min="6158" max="6310" width="11.7109375" style="684" customWidth="1"/>
    <col min="6311" max="6400" width="11.7109375" style="684"/>
    <col min="6401" max="6401" width="8.28515625" style="684" customWidth="1"/>
    <col min="6402" max="6413" width="7.42578125" style="684" customWidth="1"/>
    <col min="6414" max="6566" width="11.7109375" style="684" customWidth="1"/>
    <col min="6567" max="6656" width="11.7109375" style="684"/>
    <col min="6657" max="6657" width="8.28515625" style="684" customWidth="1"/>
    <col min="6658" max="6669" width="7.42578125" style="684" customWidth="1"/>
    <col min="6670" max="6822" width="11.7109375" style="684" customWidth="1"/>
    <col min="6823" max="6912" width="11.7109375" style="684"/>
    <col min="6913" max="6913" width="8.28515625" style="684" customWidth="1"/>
    <col min="6914" max="6925" width="7.42578125" style="684" customWidth="1"/>
    <col min="6926" max="7078" width="11.7109375" style="684" customWidth="1"/>
    <col min="7079" max="7168" width="11.7109375" style="684"/>
    <col min="7169" max="7169" width="8.28515625" style="684" customWidth="1"/>
    <col min="7170" max="7181" width="7.42578125" style="684" customWidth="1"/>
    <col min="7182" max="7334" width="11.7109375" style="684" customWidth="1"/>
    <col min="7335" max="7424" width="11.7109375" style="684"/>
    <col min="7425" max="7425" width="8.28515625" style="684" customWidth="1"/>
    <col min="7426" max="7437" width="7.42578125" style="684" customWidth="1"/>
    <col min="7438" max="7590" width="11.7109375" style="684" customWidth="1"/>
    <col min="7591" max="7680" width="11.7109375" style="684"/>
    <col min="7681" max="7681" width="8.28515625" style="684" customWidth="1"/>
    <col min="7682" max="7693" width="7.42578125" style="684" customWidth="1"/>
    <col min="7694" max="7846" width="11.7109375" style="684" customWidth="1"/>
    <col min="7847" max="7936" width="11.7109375" style="684"/>
    <col min="7937" max="7937" width="8.28515625" style="684" customWidth="1"/>
    <col min="7938" max="7949" width="7.42578125" style="684" customWidth="1"/>
    <col min="7950" max="8102" width="11.7109375" style="684" customWidth="1"/>
    <col min="8103" max="8192" width="11.7109375" style="684"/>
    <col min="8193" max="8193" width="8.28515625" style="684" customWidth="1"/>
    <col min="8194" max="8205" width="7.42578125" style="684" customWidth="1"/>
    <col min="8206" max="8358" width="11.7109375" style="684" customWidth="1"/>
    <col min="8359" max="8448" width="11.7109375" style="684"/>
    <col min="8449" max="8449" width="8.28515625" style="684" customWidth="1"/>
    <col min="8450" max="8461" width="7.42578125" style="684" customWidth="1"/>
    <col min="8462" max="8614" width="11.7109375" style="684" customWidth="1"/>
    <col min="8615" max="8704" width="11.7109375" style="684"/>
    <col min="8705" max="8705" width="8.28515625" style="684" customWidth="1"/>
    <col min="8706" max="8717" width="7.42578125" style="684" customWidth="1"/>
    <col min="8718" max="8870" width="11.7109375" style="684" customWidth="1"/>
    <col min="8871" max="8960" width="11.7109375" style="684"/>
    <col min="8961" max="8961" width="8.28515625" style="684" customWidth="1"/>
    <col min="8962" max="8973" width="7.42578125" style="684" customWidth="1"/>
    <col min="8974" max="9126" width="11.7109375" style="684" customWidth="1"/>
    <col min="9127" max="9216" width="11.7109375" style="684"/>
    <col min="9217" max="9217" width="8.28515625" style="684" customWidth="1"/>
    <col min="9218" max="9229" width="7.42578125" style="684" customWidth="1"/>
    <col min="9230" max="9382" width="11.7109375" style="684" customWidth="1"/>
    <col min="9383" max="9472" width="11.7109375" style="684"/>
    <col min="9473" max="9473" width="8.28515625" style="684" customWidth="1"/>
    <col min="9474" max="9485" width="7.42578125" style="684" customWidth="1"/>
    <col min="9486" max="9638" width="11.7109375" style="684" customWidth="1"/>
    <col min="9639" max="9728" width="11.7109375" style="684"/>
    <col min="9729" max="9729" width="8.28515625" style="684" customWidth="1"/>
    <col min="9730" max="9741" width="7.42578125" style="684" customWidth="1"/>
    <col min="9742" max="9894" width="11.7109375" style="684" customWidth="1"/>
    <col min="9895" max="9984" width="11.7109375" style="684"/>
    <col min="9985" max="9985" width="8.28515625" style="684" customWidth="1"/>
    <col min="9986" max="9997" width="7.42578125" style="684" customWidth="1"/>
    <col min="9998" max="10150" width="11.7109375" style="684" customWidth="1"/>
    <col min="10151" max="10240" width="11.7109375" style="684"/>
    <col min="10241" max="10241" width="8.28515625" style="684" customWidth="1"/>
    <col min="10242" max="10253" width="7.42578125" style="684" customWidth="1"/>
    <col min="10254" max="10406" width="11.7109375" style="684" customWidth="1"/>
    <col min="10407" max="10496" width="11.7109375" style="684"/>
    <col min="10497" max="10497" width="8.28515625" style="684" customWidth="1"/>
    <col min="10498" max="10509" width="7.42578125" style="684" customWidth="1"/>
    <col min="10510" max="10662" width="11.7109375" style="684" customWidth="1"/>
    <col min="10663" max="10752" width="11.7109375" style="684"/>
    <col min="10753" max="10753" width="8.28515625" style="684" customWidth="1"/>
    <col min="10754" max="10765" width="7.42578125" style="684" customWidth="1"/>
    <col min="10766" max="10918" width="11.7109375" style="684" customWidth="1"/>
    <col min="10919" max="11008" width="11.7109375" style="684"/>
    <col min="11009" max="11009" width="8.28515625" style="684" customWidth="1"/>
    <col min="11010" max="11021" width="7.42578125" style="684" customWidth="1"/>
    <col min="11022" max="11174" width="11.7109375" style="684" customWidth="1"/>
    <col min="11175" max="11264" width="11.7109375" style="684"/>
    <col min="11265" max="11265" width="8.28515625" style="684" customWidth="1"/>
    <col min="11266" max="11277" width="7.42578125" style="684" customWidth="1"/>
    <col min="11278" max="11430" width="11.7109375" style="684" customWidth="1"/>
    <col min="11431" max="11520" width="11.7109375" style="684"/>
    <col min="11521" max="11521" width="8.28515625" style="684" customWidth="1"/>
    <col min="11522" max="11533" width="7.42578125" style="684" customWidth="1"/>
    <col min="11534" max="11686" width="11.7109375" style="684" customWidth="1"/>
    <col min="11687" max="11776" width="11.7109375" style="684"/>
    <col min="11777" max="11777" width="8.28515625" style="684" customWidth="1"/>
    <col min="11778" max="11789" width="7.42578125" style="684" customWidth="1"/>
    <col min="11790" max="11942" width="11.7109375" style="684" customWidth="1"/>
    <col min="11943" max="12032" width="11.7109375" style="684"/>
    <col min="12033" max="12033" width="8.28515625" style="684" customWidth="1"/>
    <col min="12034" max="12045" width="7.42578125" style="684" customWidth="1"/>
    <col min="12046" max="12198" width="11.7109375" style="684" customWidth="1"/>
    <col min="12199" max="12288" width="11.7109375" style="684"/>
    <col min="12289" max="12289" width="8.28515625" style="684" customWidth="1"/>
    <col min="12290" max="12301" width="7.42578125" style="684" customWidth="1"/>
    <col min="12302" max="12454" width="11.7109375" style="684" customWidth="1"/>
    <col min="12455" max="12544" width="11.7109375" style="684"/>
    <col min="12545" max="12545" width="8.28515625" style="684" customWidth="1"/>
    <col min="12546" max="12557" width="7.42578125" style="684" customWidth="1"/>
    <col min="12558" max="12710" width="11.7109375" style="684" customWidth="1"/>
    <col min="12711" max="12800" width="11.7109375" style="684"/>
    <col min="12801" max="12801" width="8.28515625" style="684" customWidth="1"/>
    <col min="12802" max="12813" width="7.42578125" style="684" customWidth="1"/>
    <col min="12814" max="12966" width="11.7109375" style="684" customWidth="1"/>
    <col min="12967" max="13056" width="11.7109375" style="684"/>
    <col min="13057" max="13057" width="8.28515625" style="684" customWidth="1"/>
    <col min="13058" max="13069" width="7.42578125" style="684" customWidth="1"/>
    <col min="13070" max="13222" width="11.7109375" style="684" customWidth="1"/>
    <col min="13223" max="13312" width="11.7109375" style="684"/>
    <col min="13313" max="13313" width="8.28515625" style="684" customWidth="1"/>
    <col min="13314" max="13325" width="7.42578125" style="684" customWidth="1"/>
    <col min="13326" max="13478" width="11.7109375" style="684" customWidth="1"/>
    <col min="13479" max="13568" width="11.7109375" style="684"/>
    <col min="13569" max="13569" width="8.28515625" style="684" customWidth="1"/>
    <col min="13570" max="13581" width="7.42578125" style="684" customWidth="1"/>
    <col min="13582" max="13734" width="11.7109375" style="684" customWidth="1"/>
    <col min="13735" max="13824" width="11.7109375" style="684"/>
    <col min="13825" max="13825" width="8.28515625" style="684" customWidth="1"/>
    <col min="13826" max="13837" width="7.42578125" style="684" customWidth="1"/>
    <col min="13838" max="13990" width="11.7109375" style="684" customWidth="1"/>
    <col min="13991" max="14080" width="11.7109375" style="684"/>
    <col min="14081" max="14081" width="8.28515625" style="684" customWidth="1"/>
    <col min="14082" max="14093" width="7.42578125" style="684" customWidth="1"/>
    <col min="14094" max="14246" width="11.7109375" style="684" customWidth="1"/>
    <col min="14247" max="14336" width="11.7109375" style="684"/>
    <col min="14337" max="14337" width="8.28515625" style="684" customWidth="1"/>
    <col min="14338" max="14349" width="7.42578125" style="684" customWidth="1"/>
    <col min="14350" max="14502" width="11.7109375" style="684" customWidth="1"/>
    <col min="14503" max="14592" width="11.7109375" style="684"/>
    <col min="14593" max="14593" width="8.28515625" style="684" customWidth="1"/>
    <col min="14594" max="14605" width="7.42578125" style="684" customWidth="1"/>
    <col min="14606" max="14758" width="11.7109375" style="684" customWidth="1"/>
    <col min="14759" max="14848" width="11.7109375" style="684"/>
    <col min="14849" max="14849" width="8.28515625" style="684" customWidth="1"/>
    <col min="14850" max="14861" width="7.42578125" style="684" customWidth="1"/>
    <col min="14862" max="15014" width="11.7109375" style="684" customWidth="1"/>
    <col min="15015" max="15104" width="11.7109375" style="684"/>
    <col min="15105" max="15105" width="8.28515625" style="684" customWidth="1"/>
    <col min="15106" max="15117" width="7.42578125" style="684" customWidth="1"/>
    <col min="15118" max="15270" width="11.7109375" style="684" customWidth="1"/>
    <col min="15271" max="15360" width="11.7109375" style="684"/>
    <col min="15361" max="15361" width="8.28515625" style="684" customWidth="1"/>
    <col min="15362" max="15373" width="7.42578125" style="684" customWidth="1"/>
    <col min="15374" max="15526" width="11.7109375" style="684" customWidth="1"/>
    <col min="15527" max="15616" width="11.7109375" style="684"/>
    <col min="15617" max="15617" width="8.28515625" style="684" customWidth="1"/>
    <col min="15618" max="15629" width="7.42578125" style="684" customWidth="1"/>
    <col min="15630" max="15782" width="11.7109375" style="684" customWidth="1"/>
    <col min="15783" max="15872" width="11.7109375" style="684"/>
    <col min="15873" max="15873" width="8.28515625" style="684" customWidth="1"/>
    <col min="15874" max="15885" width="7.42578125" style="684" customWidth="1"/>
    <col min="15886" max="16038" width="11.7109375" style="684" customWidth="1"/>
    <col min="16039" max="16128" width="11.7109375" style="684"/>
    <col min="16129" max="16129" width="8.28515625" style="684" customWidth="1"/>
    <col min="16130" max="16141" width="7.42578125" style="684" customWidth="1"/>
    <col min="16142" max="16294" width="11.7109375" style="684" customWidth="1"/>
    <col min="16295" max="16384" width="11.7109375" style="684"/>
  </cols>
  <sheetData>
    <row r="1" spans="1:26" ht="18">
      <c r="A1" s="984"/>
      <c r="B1" s="621"/>
      <c r="C1" s="623"/>
      <c r="D1" s="623"/>
      <c r="E1" s="623"/>
      <c r="F1" s="623"/>
      <c r="G1" s="623"/>
      <c r="H1" s="623"/>
      <c r="I1" s="623"/>
      <c r="J1" s="623"/>
      <c r="K1" s="623"/>
      <c r="L1" s="623"/>
      <c r="M1" s="985" t="s">
        <v>709</v>
      </c>
    </row>
    <row r="2" spans="1:26" ht="15.75">
      <c r="A2" s="986"/>
      <c r="B2" s="628"/>
      <c r="C2" s="623"/>
      <c r="D2" s="623"/>
      <c r="E2" s="623"/>
      <c r="F2" s="623"/>
      <c r="G2" s="623"/>
      <c r="H2" s="623"/>
      <c r="I2" s="623"/>
      <c r="J2" s="623"/>
      <c r="K2" s="623"/>
      <c r="L2" s="623"/>
      <c r="M2" s="987" t="s">
        <v>710</v>
      </c>
    </row>
    <row r="3" spans="1:26" ht="13.5" customHeight="1">
      <c r="A3" s="631">
        <v>2015</v>
      </c>
      <c r="B3" s="1880" t="s">
        <v>711</v>
      </c>
      <c r="C3" s="1881"/>
      <c r="D3" s="1881"/>
      <c r="E3" s="1881"/>
      <c r="F3" s="1881"/>
      <c r="G3" s="1881"/>
      <c r="H3" s="1881"/>
      <c r="I3" s="1897"/>
      <c r="J3" s="988" t="s">
        <v>712</v>
      </c>
      <c r="K3" s="697"/>
      <c r="L3" s="698"/>
      <c r="M3" s="698"/>
    </row>
    <row r="4" spans="1:26" ht="11.45" customHeight="1">
      <c r="A4" s="632"/>
      <c r="B4" s="718"/>
      <c r="C4" s="989"/>
      <c r="D4" s="634"/>
      <c r="E4" s="989"/>
      <c r="F4" s="990"/>
      <c r="G4" s="989"/>
      <c r="H4" s="634"/>
      <c r="I4" s="699"/>
      <c r="J4" s="634" t="s">
        <v>713</v>
      </c>
      <c r="K4" s="991"/>
      <c r="L4" s="991"/>
      <c r="M4" s="992"/>
    </row>
    <row r="5" spans="1:26" ht="11.45" customHeight="1">
      <c r="A5" s="993"/>
      <c r="B5" s="994" t="s">
        <v>714</v>
      </c>
      <c r="C5" s="995"/>
      <c r="D5" s="831" t="s">
        <v>715</v>
      </c>
      <c r="E5" s="995"/>
      <c r="F5" s="996" t="s">
        <v>716</v>
      </c>
      <c r="G5" s="995"/>
      <c r="H5" s="831" t="s">
        <v>717</v>
      </c>
      <c r="I5" s="997"/>
      <c r="J5" s="1904" t="s">
        <v>331</v>
      </c>
      <c r="K5" s="1904"/>
      <c r="L5" s="998" t="s">
        <v>195</v>
      </c>
      <c r="M5" s="999"/>
    </row>
    <row r="6" spans="1:26" ht="11.45" customHeight="1">
      <c r="A6" s="635"/>
      <c r="B6" s="838" t="s">
        <v>203</v>
      </c>
      <c r="C6" s="817" t="s">
        <v>230</v>
      </c>
      <c r="D6" s="838" t="s">
        <v>203</v>
      </c>
      <c r="E6" s="817" t="s">
        <v>230</v>
      </c>
      <c r="F6" s="838" t="s">
        <v>203</v>
      </c>
      <c r="G6" s="817" t="s">
        <v>230</v>
      </c>
      <c r="H6" s="838" t="s">
        <v>203</v>
      </c>
      <c r="I6" s="1000" t="s">
        <v>230</v>
      </c>
      <c r="J6" s="838" t="s">
        <v>718</v>
      </c>
      <c r="K6" s="817" t="s">
        <v>230</v>
      </c>
      <c r="L6" s="838" t="s">
        <v>718</v>
      </c>
      <c r="M6" s="817" t="s">
        <v>230</v>
      </c>
    </row>
    <row r="7" spans="1:26" ht="6" customHeight="1">
      <c r="A7" s="639"/>
      <c r="B7" s="700"/>
      <c r="C7" s="700"/>
      <c r="D7" s="700"/>
      <c r="E7" s="700"/>
      <c r="F7" s="700"/>
      <c r="G7" s="700"/>
      <c r="H7" s="700"/>
      <c r="I7" s="700"/>
      <c r="J7" s="700"/>
      <c r="K7" s="700"/>
      <c r="L7" s="700"/>
      <c r="M7" s="700"/>
    </row>
    <row r="8" spans="1:26" ht="11.45" customHeight="1">
      <c r="A8" s="1001" t="s">
        <v>49</v>
      </c>
      <c r="B8" s="1002">
        <v>1435</v>
      </c>
      <c r="C8" s="1003">
        <v>408.75</v>
      </c>
      <c r="D8" s="1004">
        <v>1523</v>
      </c>
      <c r="E8" s="1003">
        <v>395.36</v>
      </c>
      <c r="F8" s="1004">
        <v>75</v>
      </c>
      <c r="G8" s="1003">
        <v>322.93</v>
      </c>
      <c r="H8" s="1004">
        <v>395</v>
      </c>
      <c r="I8" s="1005">
        <v>303.08999999999997</v>
      </c>
      <c r="J8" s="1004">
        <v>37991</v>
      </c>
      <c r="K8" s="1003">
        <v>1300.04</v>
      </c>
      <c r="L8" s="1006">
        <v>3796</v>
      </c>
      <c r="M8" s="1007">
        <v>1073.0999999999999</v>
      </c>
      <c r="N8" s="1008"/>
      <c r="P8" s="1008"/>
      <c r="R8" s="1008"/>
      <c r="T8" s="1008"/>
      <c r="V8" s="1008"/>
      <c r="X8" s="1008"/>
      <c r="Z8" s="1008"/>
    </row>
    <row r="9" spans="1:26" ht="11.45" customHeight="1">
      <c r="A9" s="1009" t="s">
        <v>51</v>
      </c>
      <c r="B9" s="1010">
        <v>1041</v>
      </c>
      <c r="C9" s="1011">
        <v>409.16618635926994</v>
      </c>
      <c r="D9" s="1010">
        <v>1940</v>
      </c>
      <c r="E9" s="1011">
        <v>396.13969072164946</v>
      </c>
      <c r="F9" s="1010">
        <v>71</v>
      </c>
      <c r="G9" s="1011">
        <v>325.84507042253523</v>
      </c>
      <c r="H9" s="1010">
        <v>551</v>
      </c>
      <c r="I9" s="1012">
        <v>298.77676950998188</v>
      </c>
      <c r="J9" s="1013">
        <v>30543</v>
      </c>
      <c r="K9" s="1014">
        <v>1417.3085813443342</v>
      </c>
      <c r="L9" s="1015">
        <v>3259</v>
      </c>
      <c r="M9" s="1016">
        <v>1141.3439705431115</v>
      </c>
      <c r="N9" s="1008"/>
      <c r="P9" s="1008"/>
      <c r="R9" s="1008"/>
      <c r="T9" s="1008"/>
      <c r="V9" s="1008"/>
      <c r="X9" s="1008"/>
      <c r="Z9" s="1008"/>
    </row>
    <row r="10" spans="1:26" ht="11.45" customHeight="1">
      <c r="A10" s="1009" t="s">
        <v>52</v>
      </c>
      <c r="B10" s="1010">
        <v>1337</v>
      </c>
      <c r="C10" s="1011">
        <v>413.32311144353031</v>
      </c>
      <c r="D10" s="1015">
        <v>1200</v>
      </c>
      <c r="E10" s="1017">
        <v>399.79500000000002</v>
      </c>
      <c r="F10" s="1015">
        <v>96</v>
      </c>
      <c r="G10" s="1016">
        <v>325.53125</v>
      </c>
      <c r="H10" s="1015">
        <v>516</v>
      </c>
      <c r="I10" s="1016">
        <v>316.01162790697674</v>
      </c>
      <c r="J10" s="1013">
        <v>28740</v>
      </c>
      <c r="K10" s="1014">
        <v>1385.9490257480863</v>
      </c>
      <c r="L10" s="1013">
        <v>4209</v>
      </c>
      <c r="M10" s="1014">
        <v>1157.7966262770253</v>
      </c>
      <c r="N10" s="1008"/>
      <c r="P10" s="1008"/>
      <c r="R10" s="1008"/>
      <c r="T10" s="1008"/>
      <c r="V10" s="1008"/>
      <c r="X10" s="1008"/>
      <c r="Z10" s="1008"/>
    </row>
    <row r="11" spans="1:26" ht="11.45" customHeight="1">
      <c r="A11" s="1018" t="s">
        <v>53</v>
      </c>
      <c r="B11" s="1019">
        <v>2073</v>
      </c>
      <c r="C11" s="1020">
        <v>413.87361312108055</v>
      </c>
      <c r="D11" s="1021">
        <v>1132</v>
      </c>
      <c r="E11" s="1020">
        <v>400.81095406360424</v>
      </c>
      <c r="F11" s="1021">
        <v>92</v>
      </c>
      <c r="G11" s="1020">
        <v>325.5978260869565</v>
      </c>
      <c r="H11" s="1021">
        <v>701</v>
      </c>
      <c r="I11" s="1022">
        <v>320.75178316690443</v>
      </c>
      <c r="J11" s="1021">
        <v>31101</v>
      </c>
      <c r="K11" s="1020">
        <v>1451.2066814571879</v>
      </c>
      <c r="L11" s="1021">
        <v>3577</v>
      </c>
      <c r="M11" s="1020">
        <v>1221.0232038020688</v>
      </c>
      <c r="N11" s="1008"/>
      <c r="P11" s="1008"/>
      <c r="R11" s="1008"/>
      <c r="T11" s="1008"/>
      <c r="V11" s="1008"/>
      <c r="X11" s="1008"/>
      <c r="Z11" s="1008"/>
    </row>
    <row r="12" spans="1:26" ht="11.45" customHeight="1">
      <c r="A12" s="1001" t="s">
        <v>54</v>
      </c>
      <c r="B12" s="1010">
        <v>1630</v>
      </c>
      <c r="C12" s="1011">
        <v>421.83558282208588</v>
      </c>
      <c r="D12" s="1010">
        <v>1438</v>
      </c>
      <c r="E12" s="1011">
        <v>407.92837273991654</v>
      </c>
      <c r="F12" s="1010">
        <v>50</v>
      </c>
      <c r="G12" s="1011">
        <v>326.8</v>
      </c>
      <c r="H12" s="1010">
        <v>337</v>
      </c>
      <c r="I12" s="1012">
        <v>316.40949554896144</v>
      </c>
      <c r="J12" s="1013">
        <v>32522</v>
      </c>
      <c r="K12" s="1014">
        <v>1429.4214377959536</v>
      </c>
      <c r="L12" s="1013">
        <v>6540</v>
      </c>
      <c r="M12" s="1014">
        <v>1238.2107033639143</v>
      </c>
      <c r="N12" s="1008"/>
      <c r="P12" s="1008"/>
      <c r="R12" s="1008"/>
      <c r="T12" s="1008"/>
      <c r="V12" s="1008"/>
      <c r="X12" s="1008"/>
      <c r="Z12" s="1008"/>
    </row>
    <row r="13" spans="1:26" ht="11.45" customHeight="1">
      <c r="A13" s="1009" t="s">
        <v>55</v>
      </c>
      <c r="B13" s="1010">
        <v>2183</v>
      </c>
      <c r="C13" s="1011">
        <v>421.73156207054512</v>
      </c>
      <c r="D13" s="1010">
        <v>1153</v>
      </c>
      <c r="E13" s="1011">
        <v>407.11708586296618</v>
      </c>
      <c r="F13" s="1010">
        <v>44</v>
      </c>
      <c r="G13" s="1011">
        <v>325.77272727272725</v>
      </c>
      <c r="H13" s="1010">
        <v>182</v>
      </c>
      <c r="I13" s="1012">
        <v>326.68131868131866</v>
      </c>
      <c r="J13" s="1013">
        <v>33320</v>
      </c>
      <c r="K13" s="1014">
        <v>1393.796668667467</v>
      </c>
      <c r="L13" s="1013">
        <v>5411</v>
      </c>
      <c r="M13" s="1014">
        <v>1216.9303271114397</v>
      </c>
      <c r="N13" s="1008"/>
      <c r="P13" s="1008"/>
      <c r="R13" s="1008"/>
      <c r="T13" s="1008"/>
      <c r="V13" s="1008"/>
      <c r="X13" s="1008"/>
      <c r="Z13" s="1008"/>
    </row>
    <row r="14" spans="1:26" ht="11.45" customHeight="1">
      <c r="A14" s="1009" t="s">
        <v>56</v>
      </c>
      <c r="B14" s="1010">
        <v>2374</v>
      </c>
      <c r="C14" s="1011">
        <v>423.31802864363942</v>
      </c>
      <c r="D14" s="1010">
        <v>1038</v>
      </c>
      <c r="E14" s="1011">
        <v>407.03275529865124</v>
      </c>
      <c r="F14" s="1010">
        <v>11</v>
      </c>
      <c r="G14" s="1011">
        <v>340</v>
      </c>
      <c r="H14" s="1010">
        <v>107</v>
      </c>
      <c r="I14" s="1012">
        <v>329.72897196261681</v>
      </c>
      <c r="J14" s="1013">
        <v>38012</v>
      </c>
      <c r="K14" s="1014">
        <v>1366.0929180258865</v>
      </c>
      <c r="L14" s="1013">
        <v>9065</v>
      </c>
      <c r="M14" s="1014">
        <v>1142.9676778819637</v>
      </c>
      <c r="N14" s="1008"/>
      <c r="P14" s="1008"/>
      <c r="R14" s="1008"/>
      <c r="T14" s="1008"/>
      <c r="V14" s="1008"/>
      <c r="X14" s="1008"/>
      <c r="Z14" s="1008"/>
    </row>
    <row r="15" spans="1:26" ht="11.45" customHeight="1">
      <c r="A15" s="1018" t="s">
        <v>57</v>
      </c>
      <c r="B15" s="1019">
        <v>1996</v>
      </c>
      <c r="C15" s="1020">
        <v>424.2139278557114</v>
      </c>
      <c r="D15" s="1021">
        <v>1370</v>
      </c>
      <c r="E15" s="1020">
        <v>410.06715328467152</v>
      </c>
      <c r="F15" s="1021">
        <v>43</v>
      </c>
      <c r="G15" s="1020">
        <v>350</v>
      </c>
      <c r="H15" s="1021">
        <v>176</v>
      </c>
      <c r="I15" s="1022">
        <v>341.10795454545456</v>
      </c>
      <c r="J15" s="1021">
        <v>40721</v>
      </c>
      <c r="K15" s="1020">
        <v>1267.7699712678962</v>
      </c>
      <c r="L15" s="1021">
        <v>7313</v>
      </c>
      <c r="M15" s="1020">
        <v>1116.5800629016819</v>
      </c>
      <c r="N15" s="1008"/>
      <c r="P15" s="1008"/>
      <c r="R15" s="1008"/>
      <c r="T15" s="1008"/>
      <c r="V15" s="1008"/>
      <c r="X15" s="1008"/>
      <c r="Z15" s="1008"/>
    </row>
    <row r="16" spans="1:26" ht="11.45" customHeight="1">
      <c r="A16" s="1001" t="s">
        <v>58</v>
      </c>
      <c r="B16" s="1010">
        <v>2189</v>
      </c>
      <c r="C16" s="1011">
        <v>423.70945637277293</v>
      </c>
      <c r="D16" s="1010">
        <v>934</v>
      </c>
      <c r="E16" s="1011">
        <v>411.66059957173445</v>
      </c>
      <c r="F16" s="1010">
        <v>24</v>
      </c>
      <c r="G16" s="1011">
        <v>350</v>
      </c>
      <c r="H16" s="1010">
        <v>227</v>
      </c>
      <c r="I16" s="1012">
        <v>359.07488986784142</v>
      </c>
      <c r="J16" s="1013">
        <v>42632</v>
      </c>
      <c r="K16" s="1014">
        <v>1223.4600534809533</v>
      </c>
      <c r="L16" s="1013">
        <v>7803</v>
      </c>
      <c r="M16" s="1014">
        <v>1161.0239651416123</v>
      </c>
      <c r="N16" s="1008"/>
      <c r="P16" s="1008"/>
      <c r="R16" s="1008"/>
      <c r="T16" s="1008"/>
      <c r="V16" s="1008"/>
      <c r="X16" s="1008"/>
      <c r="Z16" s="1008"/>
    </row>
    <row r="17" spans="1:166" ht="11.45" customHeight="1">
      <c r="A17" s="1009" t="s">
        <v>59</v>
      </c>
      <c r="B17" s="1010">
        <v>2186</v>
      </c>
      <c r="C17" s="1011">
        <v>425.12854528819764</v>
      </c>
      <c r="D17" s="1010">
        <v>839</v>
      </c>
      <c r="E17" s="1011">
        <v>410.78665077473181</v>
      </c>
      <c r="F17" s="1015">
        <v>34</v>
      </c>
      <c r="G17" s="1016">
        <v>351.1764705882353</v>
      </c>
      <c r="H17" s="1015">
        <v>296</v>
      </c>
      <c r="I17" s="1016">
        <v>353.91891891891891</v>
      </c>
      <c r="J17" s="1015">
        <v>41518</v>
      </c>
      <c r="K17" s="1016">
        <v>1221.5751963003997</v>
      </c>
      <c r="L17" s="1013">
        <v>4274</v>
      </c>
      <c r="M17" s="1014">
        <v>1136.4529714553112</v>
      </c>
      <c r="N17" s="1008"/>
      <c r="P17" s="1008"/>
      <c r="R17" s="1008"/>
      <c r="T17" s="1008"/>
      <c r="V17" s="1008"/>
      <c r="X17" s="1008"/>
      <c r="Z17" s="1008"/>
    </row>
    <row r="18" spans="1:166" ht="11.45" customHeight="1">
      <c r="A18" s="1009" t="s">
        <v>60</v>
      </c>
      <c r="B18" s="1010">
        <v>1975</v>
      </c>
      <c r="C18" s="1011">
        <v>424.47088607594935</v>
      </c>
      <c r="D18" s="1010">
        <v>972</v>
      </c>
      <c r="E18" s="1011">
        <v>410.61213991769546</v>
      </c>
      <c r="F18" s="1010">
        <v>39</v>
      </c>
      <c r="G18" s="1011">
        <v>360.89743589743591</v>
      </c>
      <c r="H18" s="1010">
        <v>243</v>
      </c>
      <c r="I18" s="1012">
        <v>353.08641975308643</v>
      </c>
      <c r="J18" s="1013">
        <v>42105</v>
      </c>
      <c r="K18" s="1014">
        <v>1230.405201282508</v>
      </c>
      <c r="L18" s="1013">
        <v>4442</v>
      </c>
      <c r="M18" s="1014">
        <v>1125</v>
      </c>
      <c r="N18" s="1008"/>
      <c r="P18" s="1008"/>
      <c r="R18" s="1008"/>
      <c r="T18" s="1008"/>
      <c r="V18" s="1008"/>
      <c r="X18" s="1008"/>
      <c r="Z18" s="1008"/>
    </row>
    <row r="19" spans="1:166" ht="11.45" customHeight="1">
      <c r="A19" s="1018" t="s">
        <v>61</v>
      </c>
      <c r="B19" s="1019">
        <v>1784</v>
      </c>
      <c r="C19" s="1020">
        <v>424.4445067264574</v>
      </c>
      <c r="D19" s="1021">
        <v>669</v>
      </c>
      <c r="E19" s="1020">
        <v>410.3677130044843</v>
      </c>
      <c r="F19" s="1021">
        <v>46</v>
      </c>
      <c r="G19" s="1020">
        <v>364.78260869565219</v>
      </c>
      <c r="H19" s="1021">
        <v>544</v>
      </c>
      <c r="I19" s="1022">
        <v>353.09742647058823</v>
      </c>
      <c r="J19" s="1021">
        <v>40843</v>
      </c>
      <c r="K19" s="1020">
        <v>1288.3578091717063</v>
      </c>
      <c r="L19" s="1021">
        <v>2437</v>
      </c>
      <c r="M19" s="1020">
        <v>1166.7501025851457</v>
      </c>
      <c r="N19" s="1008"/>
      <c r="P19" s="1008"/>
      <c r="R19" s="1008"/>
      <c r="T19" s="1008"/>
      <c r="V19" s="1008"/>
      <c r="X19" s="1008"/>
      <c r="Z19" s="1008"/>
    </row>
    <row r="20" spans="1:166" s="947" customFormat="1" ht="6" customHeight="1">
      <c r="A20" s="1023"/>
      <c r="B20" s="1021"/>
      <c r="C20" s="1020"/>
      <c r="D20" s="1021"/>
      <c r="E20" s="1020"/>
      <c r="F20" s="1021"/>
      <c r="G20" s="1020"/>
      <c r="H20" s="1021"/>
      <c r="I20" s="1020"/>
      <c r="J20" s="1021"/>
      <c r="K20" s="1020"/>
      <c r="L20" s="1021"/>
      <c r="M20" s="1020"/>
      <c r="N20" s="1024"/>
      <c r="O20" s="827"/>
      <c r="P20" s="1024"/>
      <c r="Q20" s="827"/>
      <c r="R20" s="1024"/>
      <c r="S20" s="827"/>
      <c r="T20" s="1024"/>
      <c r="U20" s="827"/>
      <c r="V20" s="1024"/>
      <c r="W20" s="827"/>
      <c r="X20" s="1024"/>
      <c r="Y20" s="827"/>
      <c r="Z20" s="1024"/>
      <c r="AA20" s="827"/>
      <c r="AB20" s="827"/>
      <c r="AC20" s="827"/>
      <c r="AD20" s="827"/>
      <c r="AE20" s="827"/>
      <c r="AF20" s="827"/>
      <c r="AG20" s="827"/>
      <c r="AH20" s="827"/>
      <c r="AI20" s="827"/>
      <c r="AJ20" s="827"/>
      <c r="AK20" s="827"/>
      <c r="AL20" s="827"/>
      <c r="AM20" s="827"/>
      <c r="AN20" s="827"/>
      <c r="AO20" s="827"/>
      <c r="AP20" s="827"/>
      <c r="AQ20" s="827"/>
      <c r="AR20" s="827"/>
      <c r="AS20" s="827"/>
      <c r="AT20" s="827"/>
      <c r="AU20" s="827"/>
      <c r="AV20" s="827"/>
      <c r="AW20" s="827"/>
      <c r="AX20" s="827"/>
      <c r="AY20" s="827"/>
      <c r="AZ20" s="827"/>
      <c r="BA20" s="827"/>
      <c r="BB20" s="827"/>
      <c r="BC20" s="827"/>
      <c r="BD20" s="827"/>
      <c r="BE20" s="827"/>
      <c r="BF20" s="827"/>
      <c r="BG20" s="827"/>
      <c r="BH20" s="827"/>
      <c r="BI20" s="827"/>
      <c r="BJ20" s="827"/>
      <c r="BK20" s="827"/>
      <c r="BL20" s="827"/>
      <c r="BM20" s="827"/>
      <c r="BN20" s="827"/>
      <c r="BO20" s="827"/>
      <c r="BP20" s="827"/>
      <c r="BQ20" s="827"/>
      <c r="BR20" s="827"/>
      <c r="BS20" s="827"/>
      <c r="BT20" s="827"/>
      <c r="BU20" s="827"/>
      <c r="BV20" s="827"/>
      <c r="BW20" s="827"/>
      <c r="BX20" s="827"/>
      <c r="BY20" s="827"/>
      <c r="BZ20" s="827"/>
      <c r="CA20" s="827"/>
      <c r="CB20" s="827"/>
      <c r="CC20" s="827"/>
      <c r="CD20" s="827"/>
      <c r="CE20" s="827"/>
      <c r="CF20" s="827"/>
      <c r="CG20" s="827"/>
      <c r="CH20" s="827"/>
      <c r="CI20" s="827"/>
      <c r="CJ20" s="827"/>
      <c r="CK20" s="827"/>
      <c r="CL20" s="827"/>
      <c r="CM20" s="827"/>
      <c r="CN20" s="827"/>
      <c r="CO20" s="827"/>
      <c r="CP20" s="827"/>
      <c r="CQ20" s="827"/>
      <c r="CR20" s="827"/>
      <c r="CS20" s="827"/>
      <c r="CT20" s="827"/>
      <c r="CU20" s="827"/>
      <c r="CV20" s="827"/>
      <c r="CW20" s="827"/>
      <c r="CX20" s="827"/>
      <c r="CY20" s="827"/>
      <c r="CZ20" s="827"/>
      <c r="DA20" s="827"/>
      <c r="DB20" s="827"/>
      <c r="DC20" s="827"/>
      <c r="DD20" s="827"/>
      <c r="DE20" s="827"/>
      <c r="DF20" s="827"/>
      <c r="DG20" s="827"/>
      <c r="DH20" s="827"/>
      <c r="DI20" s="827"/>
      <c r="DJ20" s="827"/>
      <c r="DK20" s="827"/>
      <c r="DL20" s="827"/>
      <c r="DM20" s="827"/>
      <c r="DN20" s="827"/>
      <c r="DO20" s="827"/>
      <c r="DP20" s="827"/>
      <c r="DQ20" s="827"/>
      <c r="DR20" s="827"/>
      <c r="DS20" s="827"/>
      <c r="DT20" s="827"/>
      <c r="DU20" s="827"/>
      <c r="DV20" s="827"/>
      <c r="DW20" s="827"/>
      <c r="DX20" s="827"/>
      <c r="DY20" s="827"/>
      <c r="DZ20" s="827"/>
      <c r="EA20" s="827"/>
      <c r="EB20" s="827"/>
      <c r="EC20" s="827"/>
      <c r="ED20" s="827"/>
      <c r="EE20" s="827"/>
      <c r="EF20" s="827"/>
      <c r="EG20" s="827"/>
      <c r="EH20" s="827"/>
      <c r="EI20" s="827"/>
      <c r="EJ20" s="827"/>
      <c r="EK20" s="827"/>
      <c r="EL20" s="827"/>
      <c r="EM20" s="827"/>
      <c r="EN20" s="827"/>
      <c r="EO20" s="827"/>
      <c r="EP20" s="827"/>
      <c r="EQ20" s="827"/>
      <c r="ER20" s="827"/>
      <c r="ES20" s="827"/>
      <c r="ET20" s="827"/>
      <c r="EU20" s="827"/>
      <c r="EV20" s="827"/>
      <c r="EW20" s="827"/>
      <c r="EX20" s="827"/>
      <c r="EY20" s="827"/>
      <c r="EZ20" s="827"/>
      <c r="FA20" s="827"/>
      <c r="FB20" s="827"/>
      <c r="FC20" s="827"/>
      <c r="FD20" s="827"/>
      <c r="FE20" s="827"/>
      <c r="FF20" s="827"/>
      <c r="FG20" s="827"/>
      <c r="FH20" s="827"/>
      <c r="FI20" s="827"/>
      <c r="FJ20" s="827"/>
    </row>
    <row r="21" spans="1:166" ht="11.45" customHeight="1">
      <c r="A21" s="659">
        <v>2015</v>
      </c>
      <c r="B21" s="708">
        <f>SUM(B8:B19)</f>
        <v>22203</v>
      </c>
      <c r="C21" s="822">
        <f>AVERAGE(C8:C19)</f>
        <v>419.49711723160334</v>
      </c>
      <c r="D21" s="708">
        <f>SUM(D9:D20)</f>
        <v>12685</v>
      </c>
      <c r="E21" s="822">
        <f>AVERAGE(E8:E19)</f>
        <v>405.63984293667539</v>
      </c>
      <c r="F21" s="708">
        <f>SUM(F9:F20)</f>
        <v>550</v>
      </c>
      <c r="G21" s="822">
        <f>AVERAGE(G8:G19)</f>
        <v>339.11111574696184</v>
      </c>
      <c r="H21" s="708">
        <f>SUM(H9:H20)</f>
        <v>3880</v>
      </c>
      <c r="I21" s="1025">
        <f>AVERAGE(I8:I19)</f>
        <v>330.97796469438742</v>
      </c>
      <c r="J21" s="708">
        <f>SUM(J9:J20)</f>
        <v>402057</v>
      </c>
      <c r="K21" s="662">
        <f>AVERAGE(K8:K19)</f>
        <v>1331.2819620451983</v>
      </c>
      <c r="L21" s="708">
        <f>SUM(L9:L20)</f>
        <v>58330</v>
      </c>
      <c r="M21" s="662">
        <f>AVERAGE(M8:M19)</f>
        <v>1158.0983009219394</v>
      </c>
      <c r="N21" s="1008"/>
      <c r="P21" s="1008"/>
      <c r="R21" s="1008"/>
      <c r="T21" s="1008"/>
      <c r="V21" s="1008"/>
      <c r="X21" s="1008"/>
      <c r="Z21" s="1008"/>
    </row>
    <row r="22" spans="1:166" ht="11.45" customHeight="1">
      <c r="A22" s="659">
        <v>2014</v>
      </c>
      <c r="B22" s="708">
        <v>22325</v>
      </c>
      <c r="C22" s="822">
        <v>397.4570852726967</v>
      </c>
      <c r="D22" s="708">
        <v>13860</v>
      </c>
      <c r="E22" s="822">
        <v>382.51712920046111</v>
      </c>
      <c r="F22" s="708">
        <v>598</v>
      </c>
      <c r="G22" s="822">
        <v>317.49554260808554</v>
      </c>
      <c r="H22" s="708">
        <v>3032</v>
      </c>
      <c r="I22" s="1025">
        <v>286.38576305075304</v>
      </c>
      <c r="J22" s="708">
        <v>388417</v>
      </c>
      <c r="K22" s="662">
        <v>1369.8656959505163</v>
      </c>
      <c r="L22" s="708">
        <v>44594</v>
      </c>
      <c r="M22" s="662">
        <v>1250.8978796935173</v>
      </c>
    </row>
    <row r="23" spans="1:166" ht="20.100000000000001" customHeight="1">
      <c r="A23" s="744"/>
      <c r="B23" s="708"/>
      <c r="C23" s="662"/>
      <c r="D23" s="708"/>
      <c r="E23" s="822"/>
      <c r="F23" s="708"/>
      <c r="G23" s="822"/>
      <c r="H23" s="708"/>
      <c r="I23" s="822"/>
      <c r="J23" s="708"/>
      <c r="K23" s="822"/>
      <c r="L23" s="708"/>
      <c r="M23" s="822"/>
    </row>
    <row r="24" spans="1:166" ht="13.5" customHeight="1">
      <c r="A24" s="631">
        <v>2015</v>
      </c>
      <c r="B24" s="697" t="s">
        <v>712</v>
      </c>
      <c r="C24" s="697"/>
      <c r="D24" s="697"/>
      <c r="E24" s="697"/>
      <c r="F24" s="697"/>
      <c r="G24" s="697"/>
      <c r="H24" s="697"/>
      <c r="I24" s="697"/>
      <c r="J24" s="697"/>
      <c r="K24" s="697"/>
      <c r="L24" s="698"/>
      <c r="M24" s="698"/>
    </row>
    <row r="25" spans="1:166" ht="11.45" customHeight="1">
      <c r="A25" s="632"/>
      <c r="B25" s="1895" t="s">
        <v>719</v>
      </c>
      <c r="C25" s="1886"/>
      <c r="D25" s="1886"/>
      <c r="E25" s="1905"/>
      <c r="F25" s="1900" t="s">
        <v>720</v>
      </c>
      <c r="G25" s="1898"/>
      <c r="H25" s="1898"/>
      <c r="I25" s="1899"/>
      <c r="J25" s="1898" t="s">
        <v>721</v>
      </c>
      <c r="K25" s="1898"/>
      <c r="L25" s="1898"/>
      <c r="M25" s="1898"/>
    </row>
    <row r="26" spans="1:166" ht="11.45" customHeight="1">
      <c r="A26" s="993"/>
      <c r="B26" s="994" t="s">
        <v>331</v>
      </c>
      <c r="C26" s="995"/>
      <c r="D26" s="1901" t="s">
        <v>195</v>
      </c>
      <c r="E26" s="1902"/>
      <c r="F26" s="1903" t="s">
        <v>331</v>
      </c>
      <c r="G26" s="1901"/>
      <c r="H26" s="1901" t="s">
        <v>195</v>
      </c>
      <c r="I26" s="1902"/>
      <c r="J26" s="1901" t="s">
        <v>331</v>
      </c>
      <c r="K26" s="1901"/>
      <c r="L26" s="1901" t="s">
        <v>195</v>
      </c>
      <c r="M26" s="1901"/>
    </row>
    <row r="27" spans="1:166" ht="11.45" customHeight="1">
      <c r="A27" s="635"/>
      <c r="B27" s="1027" t="s">
        <v>718</v>
      </c>
      <c r="C27" s="817" t="s">
        <v>230</v>
      </c>
      <c r="D27" s="838" t="s">
        <v>718</v>
      </c>
      <c r="E27" s="1000" t="s">
        <v>230</v>
      </c>
      <c r="F27" s="1027" t="s">
        <v>718</v>
      </c>
      <c r="G27" s="817" t="s">
        <v>230</v>
      </c>
      <c r="H27" s="838" t="s">
        <v>718</v>
      </c>
      <c r="I27" s="1000" t="s">
        <v>230</v>
      </c>
      <c r="J27" s="838" t="s">
        <v>718</v>
      </c>
      <c r="K27" s="817" t="s">
        <v>230</v>
      </c>
      <c r="L27" s="838" t="s">
        <v>718</v>
      </c>
      <c r="M27" s="817" t="s">
        <v>230</v>
      </c>
    </row>
    <row r="28" spans="1:166" s="947" customFormat="1" ht="6" customHeight="1">
      <c r="A28" s="830"/>
      <c r="B28" s="829"/>
      <c r="C28" s="831"/>
      <c r="D28" s="829"/>
      <c r="E28" s="831"/>
      <c r="F28" s="829"/>
      <c r="G28" s="831"/>
      <c r="H28" s="829"/>
      <c r="I28" s="831"/>
      <c r="J28" s="829"/>
      <c r="K28" s="831"/>
      <c r="L28" s="829"/>
      <c r="M28" s="831"/>
      <c r="N28" s="827"/>
      <c r="O28" s="827"/>
      <c r="P28" s="827"/>
      <c r="Q28" s="827"/>
      <c r="R28" s="827"/>
      <c r="S28" s="827"/>
      <c r="T28" s="827"/>
      <c r="U28" s="827"/>
      <c r="V28" s="827"/>
      <c r="W28" s="827"/>
      <c r="X28" s="827"/>
      <c r="Y28" s="827"/>
      <c r="Z28" s="827"/>
      <c r="AA28" s="827"/>
      <c r="AB28" s="827"/>
      <c r="AC28" s="827"/>
      <c r="AD28" s="827"/>
      <c r="AE28" s="827"/>
      <c r="AF28" s="827"/>
      <c r="AG28" s="827"/>
      <c r="AH28" s="827"/>
      <c r="AI28" s="827"/>
      <c r="AJ28" s="827"/>
      <c r="AK28" s="827"/>
      <c r="AL28" s="827"/>
      <c r="AM28" s="827"/>
      <c r="AN28" s="827"/>
      <c r="AO28" s="827"/>
      <c r="AP28" s="827"/>
      <c r="AQ28" s="827"/>
      <c r="AR28" s="827"/>
      <c r="AS28" s="827"/>
      <c r="AT28" s="827"/>
      <c r="AU28" s="827"/>
      <c r="AV28" s="827"/>
      <c r="AW28" s="827"/>
      <c r="AX28" s="827"/>
      <c r="AY28" s="827"/>
      <c r="AZ28" s="827"/>
      <c r="BA28" s="827"/>
      <c r="BB28" s="827"/>
      <c r="BC28" s="827"/>
      <c r="BD28" s="827"/>
      <c r="BE28" s="827"/>
      <c r="BF28" s="827"/>
      <c r="BG28" s="827"/>
      <c r="BH28" s="827"/>
      <c r="BI28" s="827"/>
      <c r="BJ28" s="827"/>
      <c r="BK28" s="827"/>
      <c r="BL28" s="827"/>
      <c r="BM28" s="827"/>
      <c r="BN28" s="827"/>
      <c r="BO28" s="827"/>
      <c r="BP28" s="827"/>
      <c r="BQ28" s="827"/>
      <c r="BR28" s="827"/>
      <c r="BS28" s="827"/>
      <c r="BT28" s="827"/>
      <c r="BU28" s="827"/>
      <c r="BV28" s="827"/>
      <c r="BW28" s="827"/>
      <c r="BX28" s="827"/>
      <c r="BY28" s="827"/>
      <c r="BZ28" s="827"/>
      <c r="CA28" s="827"/>
      <c r="CB28" s="827"/>
      <c r="CC28" s="827"/>
      <c r="CD28" s="827"/>
      <c r="CE28" s="827"/>
      <c r="CF28" s="827"/>
      <c r="CG28" s="827"/>
      <c r="CH28" s="827"/>
      <c r="CI28" s="827"/>
      <c r="CJ28" s="827"/>
      <c r="CK28" s="827"/>
      <c r="CL28" s="827"/>
      <c r="CM28" s="827"/>
      <c r="CN28" s="827"/>
      <c r="CO28" s="827"/>
      <c r="CP28" s="827"/>
      <c r="CQ28" s="827"/>
      <c r="CR28" s="827"/>
      <c r="CS28" s="827"/>
      <c r="CT28" s="827"/>
      <c r="CU28" s="827"/>
      <c r="CV28" s="827"/>
      <c r="CW28" s="827"/>
      <c r="CX28" s="827"/>
      <c r="CY28" s="827"/>
      <c r="CZ28" s="827"/>
      <c r="DA28" s="827"/>
      <c r="DB28" s="827"/>
      <c r="DC28" s="827"/>
      <c r="DD28" s="827"/>
      <c r="DE28" s="827"/>
      <c r="DF28" s="827"/>
      <c r="DG28" s="827"/>
      <c r="DH28" s="827"/>
      <c r="DI28" s="827"/>
      <c r="DJ28" s="827"/>
      <c r="DK28" s="827"/>
      <c r="DL28" s="827"/>
      <c r="DM28" s="827"/>
      <c r="DN28" s="827"/>
      <c r="DO28" s="827"/>
      <c r="DP28" s="827"/>
      <c r="DQ28" s="827"/>
      <c r="DR28" s="827"/>
      <c r="DS28" s="827"/>
      <c r="DT28" s="827"/>
      <c r="DU28" s="827"/>
      <c r="DV28" s="827"/>
      <c r="DW28" s="827"/>
      <c r="DX28" s="827"/>
      <c r="DY28" s="827"/>
      <c r="DZ28" s="827"/>
      <c r="EA28" s="827"/>
      <c r="EB28" s="827"/>
      <c r="EC28" s="827"/>
      <c r="ED28" s="827"/>
      <c r="EE28" s="827"/>
      <c r="EF28" s="827"/>
      <c r="EG28" s="827"/>
      <c r="EH28" s="827"/>
      <c r="EI28" s="827"/>
      <c r="EJ28" s="827"/>
      <c r="EK28" s="827"/>
      <c r="EL28" s="827"/>
      <c r="EM28" s="827"/>
      <c r="EN28" s="827"/>
      <c r="EO28" s="827"/>
      <c r="EP28" s="827"/>
      <c r="EQ28" s="827"/>
      <c r="ER28" s="827"/>
      <c r="ES28" s="827"/>
      <c r="ET28" s="827"/>
      <c r="EU28" s="827"/>
      <c r="EV28" s="827"/>
      <c r="EW28" s="827"/>
      <c r="EX28" s="827"/>
      <c r="EY28" s="827"/>
      <c r="EZ28" s="827"/>
      <c r="FA28" s="827"/>
      <c r="FB28" s="827"/>
      <c r="FC28" s="827"/>
      <c r="FD28" s="827"/>
      <c r="FE28" s="827"/>
      <c r="FF28" s="827"/>
      <c r="FG28" s="827"/>
      <c r="FH28" s="827"/>
      <c r="FI28" s="827"/>
      <c r="FJ28" s="827"/>
    </row>
    <row r="29" spans="1:166" ht="11.45" customHeight="1">
      <c r="A29" s="1001" t="s">
        <v>49</v>
      </c>
      <c r="B29" s="1002">
        <v>73277</v>
      </c>
      <c r="C29" s="1003">
        <v>604.25</v>
      </c>
      <c r="D29" s="1004">
        <v>5457</v>
      </c>
      <c r="E29" s="1005">
        <v>655.09</v>
      </c>
      <c r="F29" s="1002">
        <v>2804</v>
      </c>
      <c r="G29" s="1003">
        <v>610.32000000000005</v>
      </c>
      <c r="H29" s="1004">
        <v>3788</v>
      </c>
      <c r="I29" s="1005">
        <v>689.27</v>
      </c>
      <c r="J29" s="1004">
        <v>4441</v>
      </c>
      <c r="K29" s="1003">
        <v>655.02</v>
      </c>
      <c r="L29" s="1004">
        <v>6066</v>
      </c>
      <c r="M29" s="1003">
        <v>647.91999999999996</v>
      </c>
      <c r="N29" s="1008"/>
      <c r="P29" s="1008"/>
      <c r="R29" s="1008"/>
      <c r="T29" s="1008"/>
      <c r="V29" s="1008"/>
      <c r="X29" s="1008"/>
      <c r="Z29" s="1008"/>
    </row>
    <row r="30" spans="1:166" ht="11.45" customHeight="1">
      <c r="A30" s="1009" t="s">
        <v>51</v>
      </c>
      <c r="B30" s="1028">
        <v>93598</v>
      </c>
      <c r="C30" s="1011">
        <v>598.41231650248938</v>
      </c>
      <c r="D30" s="1010">
        <v>11922</v>
      </c>
      <c r="E30" s="1012">
        <v>648.82528099312196</v>
      </c>
      <c r="F30" s="1028">
        <v>1859</v>
      </c>
      <c r="G30" s="1011">
        <v>635</v>
      </c>
      <c r="H30" s="1010">
        <v>4440</v>
      </c>
      <c r="I30" s="1012">
        <v>668.17567567567562</v>
      </c>
      <c r="J30" s="1013">
        <v>5148</v>
      </c>
      <c r="K30" s="1014">
        <v>650.79137529137529</v>
      </c>
      <c r="L30" s="1013">
        <v>5409</v>
      </c>
      <c r="M30" s="1014">
        <v>660.94841930116468</v>
      </c>
      <c r="N30" s="1008"/>
      <c r="P30" s="1008"/>
      <c r="R30" s="1008"/>
      <c r="T30" s="1008"/>
      <c r="V30" s="1008"/>
      <c r="X30" s="1008"/>
      <c r="Z30" s="1008"/>
    </row>
    <row r="31" spans="1:166" ht="11.45" customHeight="1">
      <c r="A31" s="1009" t="s">
        <v>52</v>
      </c>
      <c r="B31" s="1028">
        <v>71201</v>
      </c>
      <c r="C31" s="1011">
        <v>592.57183185629412</v>
      </c>
      <c r="D31" s="1010">
        <v>7014</v>
      </c>
      <c r="E31" s="1012">
        <v>651.15055603079554</v>
      </c>
      <c r="F31" s="1028">
        <v>1549</v>
      </c>
      <c r="G31" s="1011">
        <v>632.12330535829562</v>
      </c>
      <c r="H31" s="1010">
        <v>4754</v>
      </c>
      <c r="I31" s="1012">
        <v>691.60811947833406</v>
      </c>
      <c r="J31" s="1013">
        <v>3486</v>
      </c>
      <c r="K31" s="1014">
        <v>652.1147446930579</v>
      </c>
      <c r="L31" s="1013">
        <v>2410</v>
      </c>
      <c r="M31" s="1014">
        <v>662.71784232365144</v>
      </c>
      <c r="N31" s="1008"/>
      <c r="P31" s="1008"/>
      <c r="R31" s="1008"/>
      <c r="T31" s="1008"/>
      <c r="V31" s="1008"/>
      <c r="X31" s="1008"/>
      <c r="Z31" s="1008"/>
    </row>
    <row r="32" spans="1:166" ht="11.45" customHeight="1">
      <c r="A32" s="1018" t="s">
        <v>53</v>
      </c>
      <c r="B32" s="1019">
        <v>88372</v>
      </c>
      <c r="C32" s="1020">
        <v>614.55816321911914</v>
      </c>
      <c r="D32" s="1021">
        <v>9351</v>
      </c>
      <c r="E32" s="1022">
        <v>653.12159127366056</v>
      </c>
      <c r="F32" s="1019">
        <v>2019</v>
      </c>
      <c r="G32" s="1020">
        <v>598</v>
      </c>
      <c r="H32" s="1021">
        <v>3195</v>
      </c>
      <c r="I32" s="1022">
        <v>712.49765258215962</v>
      </c>
      <c r="J32" s="1021">
        <v>4707</v>
      </c>
      <c r="K32" s="1020">
        <v>663.12194603781597</v>
      </c>
      <c r="L32" s="1021">
        <v>4595</v>
      </c>
      <c r="M32" s="1020">
        <v>683.70772578890103</v>
      </c>
      <c r="N32" s="1008"/>
      <c r="P32" s="1008"/>
      <c r="R32" s="1008"/>
      <c r="T32" s="1008"/>
      <c r="V32" s="1008"/>
      <c r="X32" s="1008"/>
      <c r="Z32" s="1008"/>
    </row>
    <row r="33" spans="1:166" ht="11.45" customHeight="1">
      <c r="A33" s="1001" t="s">
        <v>54</v>
      </c>
      <c r="B33" s="1028">
        <v>61843</v>
      </c>
      <c r="C33" s="1011">
        <v>612.75560694015496</v>
      </c>
      <c r="D33" s="1010">
        <v>15918</v>
      </c>
      <c r="E33" s="1012">
        <v>658.60849352933781</v>
      </c>
      <c r="F33" s="1028">
        <v>2924</v>
      </c>
      <c r="G33" s="1011">
        <v>621.20109439124485</v>
      </c>
      <c r="H33" s="1010">
        <v>3140</v>
      </c>
      <c r="I33" s="1012">
        <v>710.14649681528658</v>
      </c>
      <c r="J33" s="1013">
        <v>6313</v>
      </c>
      <c r="K33" s="1014">
        <v>663.94519246000311</v>
      </c>
      <c r="L33" s="1013">
        <v>4716</v>
      </c>
      <c r="M33" s="1014">
        <v>680.19932145886344</v>
      </c>
      <c r="N33" s="1008"/>
      <c r="P33" s="1008"/>
      <c r="R33" s="1008"/>
      <c r="T33" s="1008"/>
      <c r="V33" s="1008"/>
      <c r="X33" s="1008"/>
      <c r="Z33" s="1008"/>
    </row>
    <row r="34" spans="1:166" ht="11.45" customHeight="1">
      <c r="A34" s="1009" t="s">
        <v>55</v>
      </c>
      <c r="B34" s="1028">
        <v>60020</v>
      </c>
      <c r="C34" s="1011">
        <v>620.67884038653779</v>
      </c>
      <c r="D34" s="1010">
        <v>12410</v>
      </c>
      <c r="E34" s="1012">
        <v>652.59895245769542</v>
      </c>
      <c r="F34" s="1028">
        <v>2866</v>
      </c>
      <c r="G34" s="1011">
        <v>641.23482205163987</v>
      </c>
      <c r="H34" s="1010">
        <v>6725</v>
      </c>
      <c r="I34" s="1012">
        <v>719.21695167286248</v>
      </c>
      <c r="J34" s="1013">
        <v>3931</v>
      </c>
      <c r="K34" s="1014">
        <v>670.12210633426605</v>
      </c>
      <c r="L34" s="1013">
        <v>4367</v>
      </c>
      <c r="M34" s="1014">
        <v>658.12113579116101</v>
      </c>
      <c r="N34" s="1008"/>
      <c r="P34" s="1008"/>
      <c r="R34" s="1008"/>
      <c r="T34" s="1008"/>
      <c r="V34" s="1008"/>
      <c r="X34" s="1008"/>
      <c r="Z34" s="1008"/>
    </row>
    <row r="35" spans="1:166" ht="11.45" customHeight="1">
      <c r="A35" s="1009" t="s">
        <v>56</v>
      </c>
      <c r="B35" s="1028">
        <v>76449</v>
      </c>
      <c r="C35" s="1011">
        <v>616.00797917565956</v>
      </c>
      <c r="D35" s="1010">
        <v>12150</v>
      </c>
      <c r="E35" s="1012">
        <v>683.01135802469139</v>
      </c>
      <c r="F35" s="1028">
        <v>2165</v>
      </c>
      <c r="G35" s="1011">
        <v>607.52840646651271</v>
      </c>
      <c r="H35" s="1010">
        <v>4519</v>
      </c>
      <c r="I35" s="1012">
        <v>719.85726930736894</v>
      </c>
      <c r="J35" s="1013">
        <v>3535</v>
      </c>
      <c r="K35" s="1014">
        <v>670.71089108910894</v>
      </c>
      <c r="L35" s="1013">
        <v>4385</v>
      </c>
      <c r="M35" s="1014">
        <v>672.39361459521092</v>
      </c>
      <c r="N35" s="1008"/>
      <c r="P35" s="1008"/>
      <c r="R35" s="1008"/>
      <c r="T35" s="1008"/>
      <c r="V35" s="1008"/>
      <c r="X35" s="1008"/>
      <c r="Z35" s="1008"/>
    </row>
    <row r="36" spans="1:166" ht="11.45" customHeight="1">
      <c r="A36" s="1018" t="s">
        <v>57</v>
      </c>
      <c r="B36" s="1019">
        <v>84294</v>
      </c>
      <c r="C36" s="1020">
        <v>629.16309583125724</v>
      </c>
      <c r="D36" s="1021">
        <v>15028</v>
      </c>
      <c r="E36" s="1022">
        <v>693.58564013840828</v>
      </c>
      <c r="F36" s="1019">
        <v>4332</v>
      </c>
      <c r="G36" s="1020">
        <v>711.59279778393352</v>
      </c>
      <c r="H36" s="1021">
        <v>2468</v>
      </c>
      <c r="I36" s="1022">
        <v>759.33549432739062</v>
      </c>
      <c r="J36" s="1021">
        <v>3077</v>
      </c>
      <c r="K36" s="1020">
        <v>673.2931426714332</v>
      </c>
      <c r="L36" s="1021">
        <v>4703</v>
      </c>
      <c r="M36" s="1020">
        <v>728.43823091643628</v>
      </c>
      <c r="N36" s="1008"/>
      <c r="P36" s="1008"/>
      <c r="R36" s="1008"/>
      <c r="T36" s="1008"/>
      <c r="V36" s="1008"/>
      <c r="X36" s="1008"/>
      <c r="Z36" s="1008"/>
    </row>
    <row r="37" spans="1:166" ht="11.45" customHeight="1">
      <c r="A37" s="1001" t="s">
        <v>58</v>
      </c>
      <c r="B37" s="1028">
        <v>75174</v>
      </c>
      <c r="C37" s="1011">
        <v>619.82354271423628</v>
      </c>
      <c r="D37" s="1010">
        <v>14651</v>
      </c>
      <c r="E37" s="1012">
        <v>674.3197733943075</v>
      </c>
      <c r="F37" s="1028">
        <v>2942</v>
      </c>
      <c r="G37" s="1011">
        <v>670.42148198504424</v>
      </c>
      <c r="H37" s="1010">
        <v>2508</v>
      </c>
      <c r="I37" s="1012">
        <v>751.15550239234449</v>
      </c>
      <c r="J37" s="1013">
        <v>2594</v>
      </c>
      <c r="K37" s="1014">
        <v>671</v>
      </c>
      <c r="L37" s="1013">
        <v>5607</v>
      </c>
      <c r="M37" s="1014">
        <v>690.23809523809518</v>
      </c>
      <c r="N37" s="1008"/>
      <c r="P37" s="1008"/>
      <c r="R37" s="1008"/>
      <c r="T37" s="1008"/>
      <c r="V37" s="1008"/>
      <c r="X37" s="1008"/>
      <c r="Z37" s="1008"/>
    </row>
    <row r="38" spans="1:166" ht="11.45" customHeight="1">
      <c r="A38" s="1009" t="s">
        <v>59</v>
      </c>
      <c r="B38" s="1028">
        <v>68872</v>
      </c>
      <c r="C38" s="1011">
        <v>615.89002787780225</v>
      </c>
      <c r="D38" s="1010">
        <v>10703</v>
      </c>
      <c r="E38" s="1012">
        <v>701.99757077454922</v>
      </c>
      <c r="F38" s="1028">
        <v>2857</v>
      </c>
      <c r="G38" s="1011">
        <v>681.58907945397266</v>
      </c>
      <c r="H38" s="1010">
        <v>4488</v>
      </c>
      <c r="I38" s="1012">
        <v>735.24710338680927</v>
      </c>
      <c r="J38" s="1013">
        <v>2529</v>
      </c>
      <c r="K38" s="1014">
        <v>682.39620403321476</v>
      </c>
      <c r="L38" s="1013">
        <v>3604</v>
      </c>
      <c r="M38" s="1014">
        <v>685.70199778024414</v>
      </c>
      <c r="N38" s="1008"/>
      <c r="P38" s="1008"/>
      <c r="R38" s="1008"/>
      <c r="T38" s="1008"/>
      <c r="V38" s="1008"/>
      <c r="X38" s="1008"/>
      <c r="Z38" s="1008"/>
    </row>
    <row r="39" spans="1:166" ht="11.45" customHeight="1">
      <c r="A39" s="1009" t="s">
        <v>60</v>
      </c>
      <c r="B39" s="1028">
        <v>69453</v>
      </c>
      <c r="C39" s="1011">
        <v>615.2868270629059</v>
      </c>
      <c r="D39" s="1010">
        <v>8780</v>
      </c>
      <c r="E39" s="1012">
        <v>665</v>
      </c>
      <c r="F39" s="1028">
        <v>1143</v>
      </c>
      <c r="G39" s="1011">
        <v>693.06911636045493</v>
      </c>
      <c r="H39" s="1010">
        <v>2527</v>
      </c>
      <c r="I39" s="1012">
        <v>724.98219232291251</v>
      </c>
      <c r="J39" s="1013">
        <v>3159</v>
      </c>
      <c r="K39" s="1014">
        <v>689.14371636593864</v>
      </c>
      <c r="L39" s="1013">
        <v>2702</v>
      </c>
      <c r="M39" s="1014">
        <v>697.91265729089559</v>
      </c>
      <c r="N39" s="1008"/>
      <c r="P39" s="1008"/>
      <c r="R39" s="1008"/>
      <c r="T39" s="1008"/>
      <c r="V39" s="1008"/>
      <c r="X39" s="1008"/>
      <c r="Z39" s="1008"/>
    </row>
    <row r="40" spans="1:166" ht="11.45" customHeight="1">
      <c r="A40" s="1018" t="s">
        <v>61</v>
      </c>
      <c r="B40" s="1019">
        <v>65396</v>
      </c>
      <c r="C40" s="1020">
        <v>626.99085570982936</v>
      </c>
      <c r="D40" s="1021">
        <v>14088</v>
      </c>
      <c r="E40" s="1022">
        <v>730.35320840431575</v>
      </c>
      <c r="F40" s="1019">
        <v>3015</v>
      </c>
      <c r="G40" s="1020">
        <v>699.28524046434495</v>
      </c>
      <c r="H40" s="1021">
        <v>7460</v>
      </c>
      <c r="I40" s="1022">
        <v>809.20643431635392</v>
      </c>
      <c r="J40" s="1021">
        <v>2063</v>
      </c>
      <c r="K40" s="1020">
        <v>706.17353368880276</v>
      </c>
      <c r="L40" s="1021">
        <v>7265</v>
      </c>
      <c r="M40" s="1020">
        <v>746.27102546455615</v>
      </c>
      <c r="N40" s="1008"/>
      <c r="P40" s="1008"/>
      <c r="R40" s="1008"/>
      <c r="T40" s="1008"/>
      <c r="V40" s="1008"/>
      <c r="X40" s="1008"/>
      <c r="Z40" s="1008"/>
    </row>
    <row r="41" spans="1:166" s="947" customFormat="1" ht="6" customHeight="1">
      <c r="A41" s="1023"/>
      <c r="B41" s="1021"/>
      <c r="C41" s="1020"/>
      <c r="D41" s="1021"/>
      <c r="E41" s="1020"/>
      <c r="F41" s="1021"/>
      <c r="G41" s="1020"/>
      <c r="H41" s="1021"/>
      <c r="I41" s="1020"/>
      <c r="J41" s="1021"/>
      <c r="K41" s="1020"/>
      <c r="L41" s="1021"/>
      <c r="M41" s="1020"/>
      <c r="N41" s="1024"/>
      <c r="O41" s="827"/>
      <c r="P41" s="1024"/>
      <c r="Q41" s="827"/>
      <c r="R41" s="1024"/>
      <c r="S41" s="827"/>
      <c r="T41" s="1024"/>
      <c r="U41" s="827"/>
      <c r="V41" s="1024"/>
      <c r="W41" s="827"/>
      <c r="X41" s="1024"/>
      <c r="Y41" s="827"/>
      <c r="Z41" s="1024"/>
      <c r="AA41" s="827"/>
      <c r="AB41" s="827"/>
      <c r="AC41" s="827"/>
      <c r="AD41" s="827"/>
      <c r="AE41" s="827"/>
      <c r="AF41" s="827"/>
      <c r="AG41" s="827"/>
      <c r="AH41" s="827"/>
      <c r="AI41" s="827"/>
      <c r="AJ41" s="827"/>
      <c r="AK41" s="827"/>
      <c r="AL41" s="827"/>
      <c r="AM41" s="827"/>
      <c r="AN41" s="827"/>
      <c r="AO41" s="827"/>
      <c r="AP41" s="827"/>
      <c r="AQ41" s="827"/>
      <c r="AR41" s="827"/>
      <c r="AS41" s="827"/>
      <c r="AT41" s="827"/>
      <c r="AU41" s="827"/>
      <c r="AV41" s="827"/>
      <c r="AW41" s="827"/>
      <c r="AX41" s="827"/>
      <c r="AY41" s="827"/>
      <c r="AZ41" s="827"/>
      <c r="BA41" s="827"/>
      <c r="BB41" s="827"/>
      <c r="BC41" s="827"/>
      <c r="BD41" s="827"/>
      <c r="BE41" s="827"/>
      <c r="BF41" s="827"/>
      <c r="BG41" s="827"/>
      <c r="BH41" s="827"/>
      <c r="BI41" s="827"/>
      <c r="BJ41" s="827"/>
      <c r="BK41" s="827"/>
      <c r="BL41" s="827"/>
      <c r="BM41" s="827"/>
      <c r="BN41" s="827"/>
      <c r="BO41" s="827"/>
      <c r="BP41" s="827"/>
      <c r="BQ41" s="827"/>
      <c r="BR41" s="827"/>
      <c r="BS41" s="827"/>
      <c r="BT41" s="827"/>
      <c r="BU41" s="827"/>
      <c r="BV41" s="827"/>
      <c r="BW41" s="827"/>
      <c r="BX41" s="827"/>
      <c r="BY41" s="827"/>
      <c r="BZ41" s="827"/>
      <c r="CA41" s="827"/>
      <c r="CB41" s="827"/>
      <c r="CC41" s="827"/>
      <c r="CD41" s="827"/>
      <c r="CE41" s="827"/>
      <c r="CF41" s="827"/>
      <c r="CG41" s="827"/>
      <c r="CH41" s="827"/>
      <c r="CI41" s="827"/>
      <c r="CJ41" s="827"/>
      <c r="CK41" s="827"/>
      <c r="CL41" s="827"/>
      <c r="CM41" s="827"/>
      <c r="CN41" s="827"/>
      <c r="CO41" s="827"/>
      <c r="CP41" s="827"/>
      <c r="CQ41" s="827"/>
      <c r="CR41" s="827"/>
      <c r="CS41" s="827"/>
      <c r="CT41" s="827"/>
      <c r="CU41" s="827"/>
      <c r="CV41" s="827"/>
      <c r="CW41" s="827"/>
      <c r="CX41" s="827"/>
      <c r="CY41" s="827"/>
      <c r="CZ41" s="827"/>
      <c r="DA41" s="827"/>
      <c r="DB41" s="827"/>
      <c r="DC41" s="827"/>
      <c r="DD41" s="827"/>
      <c r="DE41" s="827"/>
      <c r="DF41" s="827"/>
      <c r="DG41" s="827"/>
      <c r="DH41" s="827"/>
      <c r="DI41" s="827"/>
      <c r="DJ41" s="827"/>
      <c r="DK41" s="827"/>
      <c r="DL41" s="827"/>
      <c r="DM41" s="827"/>
      <c r="DN41" s="827"/>
      <c r="DO41" s="827"/>
      <c r="DP41" s="827"/>
      <c r="DQ41" s="827"/>
      <c r="DR41" s="827"/>
      <c r="DS41" s="827"/>
      <c r="DT41" s="827"/>
      <c r="DU41" s="827"/>
      <c r="DV41" s="827"/>
      <c r="DW41" s="827"/>
      <c r="DX41" s="827"/>
      <c r="DY41" s="827"/>
      <c r="DZ41" s="827"/>
      <c r="EA41" s="827"/>
      <c r="EB41" s="827"/>
      <c r="EC41" s="827"/>
      <c r="ED41" s="827"/>
      <c r="EE41" s="827"/>
      <c r="EF41" s="827"/>
      <c r="EG41" s="827"/>
      <c r="EH41" s="827"/>
      <c r="EI41" s="827"/>
      <c r="EJ41" s="827"/>
      <c r="EK41" s="827"/>
      <c r="EL41" s="827"/>
      <c r="EM41" s="827"/>
      <c r="EN41" s="827"/>
      <c r="EO41" s="827"/>
      <c r="EP41" s="827"/>
      <c r="EQ41" s="827"/>
      <c r="ER41" s="827"/>
      <c r="ES41" s="827"/>
      <c r="ET41" s="827"/>
      <c r="EU41" s="827"/>
      <c r="EV41" s="827"/>
      <c r="EW41" s="827"/>
      <c r="EX41" s="827"/>
      <c r="EY41" s="827"/>
      <c r="EZ41" s="827"/>
      <c r="FA41" s="827"/>
      <c r="FB41" s="827"/>
      <c r="FC41" s="827"/>
      <c r="FD41" s="827"/>
      <c r="FE41" s="827"/>
      <c r="FF41" s="827"/>
      <c r="FG41" s="827"/>
      <c r="FH41" s="827"/>
      <c r="FI41" s="827"/>
      <c r="FJ41" s="827"/>
    </row>
    <row r="42" spans="1:166" ht="11.45" customHeight="1">
      <c r="A42" s="659">
        <v>2015</v>
      </c>
      <c r="B42" s="708">
        <f>SUM(B30:B41)</f>
        <v>814672</v>
      </c>
      <c r="C42" s="822">
        <f>AVERAGE(C29:C40)</f>
        <v>613.86575727302386</v>
      </c>
      <c r="D42" s="708">
        <f>SUM(D30:D41)</f>
        <v>132015</v>
      </c>
      <c r="E42" s="822">
        <f>AVERAGE(E29:E40)</f>
        <v>672.30520208507357</v>
      </c>
      <c r="F42" s="708">
        <f>SUM(F30:F41)</f>
        <v>27671</v>
      </c>
      <c r="G42" s="822">
        <f>AVERAGE(G29:G40)</f>
        <v>650.11377869295359</v>
      </c>
      <c r="H42" s="708">
        <f>SUM(H30:H41)</f>
        <v>46224</v>
      </c>
      <c r="I42" s="1025">
        <f>AVERAGE(I29:I40)</f>
        <v>724.22490768979162</v>
      </c>
      <c r="J42" s="708">
        <f>SUM(J30:J41)</f>
        <v>40542</v>
      </c>
      <c r="K42" s="662">
        <f>AVERAGE(K29:K40)</f>
        <v>670.65273772208468</v>
      </c>
      <c r="L42" s="708">
        <f>SUM(L30:L41)</f>
        <v>49763</v>
      </c>
      <c r="M42" s="662">
        <f>AVERAGE(M29:M40)</f>
        <v>684.54750549576499</v>
      </c>
      <c r="N42" s="1008"/>
      <c r="P42" s="1008"/>
      <c r="R42" s="1008"/>
      <c r="T42" s="1008"/>
      <c r="V42" s="1008"/>
      <c r="X42" s="1008"/>
      <c r="Z42" s="1008"/>
    </row>
    <row r="43" spans="1:166" ht="11.45" customHeight="1">
      <c r="A43" s="659">
        <v>2014</v>
      </c>
      <c r="B43" s="1029">
        <v>887211</v>
      </c>
      <c r="C43" s="822">
        <v>589.81661739924141</v>
      </c>
      <c r="D43" s="708">
        <v>103064</v>
      </c>
      <c r="E43" s="1025">
        <v>627.39655723972146</v>
      </c>
      <c r="F43" s="1029">
        <v>28177</v>
      </c>
      <c r="G43" s="822">
        <v>596.64950762092008</v>
      </c>
      <c r="H43" s="708">
        <v>28177</v>
      </c>
      <c r="I43" s="1025">
        <v>596.64950762092008</v>
      </c>
      <c r="J43" s="708">
        <v>51820</v>
      </c>
      <c r="K43" s="662">
        <v>621.21538094304628</v>
      </c>
      <c r="L43" s="708">
        <v>49696</v>
      </c>
      <c r="M43" s="662">
        <v>637.19209761040759</v>
      </c>
    </row>
    <row r="44" spans="1:166" ht="20.100000000000001" customHeight="1">
      <c r="A44" s="744"/>
      <c r="B44" s="708"/>
      <c r="C44" s="662"/>
      <c r="D44" s="708"/>
      <c r="E44" s="822"/>
      <c r="F44" s="708"/>
      <c r="G44" s="822"/>
      <c r="H44" s="708"/>
      <c r="I44" s="822"/>
      <c r="J44" s="708"/>
      <c r="K44" s="822"/>
      <c r="L44" s="708"/>
      <c r="M44" s="822"/>
    </row>
    <row r="45" spans="1:166" ht="13.5" customHeight="1">
      <c r="A45" s="631">
        <v>2015</v>
      </c>
      <c r="B45" s="697" t="s">
        <v>712</v>
      </c>
      <c r="C45" s="697"/>
      <c r="D45" s="697"/>
      <c r="E45" s="697"/>
      <c r="F45" s="697"/>
      <c r="G45" s="697"/>
      <c r="H45" s="697"/>
      <c r="I45" s="697"/>
      <c r="J45" s="697"/>
      <c r="K45" s="697"/>
      <c r="L45" s="698"/>
      <c r="M45" s="698"/>
    </row>
    <row r="46" spans="1:166" ht="11.45" customHeight="1">
      <c r="A46" s="632"/>
      <c r="B46" s="634" t="s">
        <v>722</v>
      </c>
      <c r="D46" s="1898" t="s">
        <v>639</v>
      </c>
      <c r="E46" s="1899"/>
      <c r="F46" s="1900" t="s">
        <v>723</v>
      </c>
      <c r="G46" s="1898"/>
      <c r="H46" s="1898"/>
      <c r="I46" s="1899"/>
      <c r="J46" s="1898" t="s">
        <v>724</v>
      </c>
      <c r="K46" s="1898"/>
      <c r="L46" s="1898"/>
      <c r="M46" s="1898"/>
    </row>
    <row r="47" spans="1:166" ht="11.45" customHeight="1">
      <c r="A47" s="993"/>
      <c r="B47" s="831" t="s">
        <v>195</v>
      </c>
      <c r="D47" s="1901" t="s">
        <v>195</v>
      </c>
      <c r="E47" s="1902"/>
      <c r="F47" s="1903" t="s">
        <v>331</v>
      </c>
      <c r="G47" s="1901"/>
      <c r="H47" s="1901" t="s">
        <v>195</v>
      </c>
      <c r="I47" s="1902"/>
      <c r="J47" s="1901" t="s">
        <v>331</v>
      </c>
      <c r="K47" s="1901"/>
      <c r="L47" s="1901" t="s">
        <v>195</v>
      </c>
      <c r="M47" s="1901"/>
    </row>
    <row r="48" spans="1:166" ht="11.45" customHeight="1">
      <c r="A48" s="635"/>
      <c r="B48" s="838" t="s">
        <v>718</v>
      </c>
      <c r="C48" s="817" t="s">
        <v>230</v>
      </c>
      <c r="D48" s="838" t="s">
        <v>718</v>
      </c>
      <c r="E48" s="1000" t="s">
        <v>230</v>
      </c>
      <c r="F48" s="1027" t="s">
        <v>718</v>
      </c>
      <c r="G48" s="817" t="s">
        <v>230</v>
      </c>
      <c r="H48" s="838" t="s">
        <v>718</v>
      </c>
      <c r="I48" s="1000" t="s">
        <v>230</v>
      </c>
      <c r="J48" s="838" t="s">
        <v>718</v>
      </c>
      <c r="K48" s="817" t="s">
        <v>230</v>
      </c>
      <c r="L48" s="838" t="s">
        <v>718</v>
      </c>
      <c r="M48" s="817" t="s">
        <v>230</v>
      </c>
    </row>
    <row r="49" spans="1:166" s="947" customFormat="1" ht="6" customHeight="1">
      <c r="A49" s="830"/>
      <c r="B49" s="829"/>
      <c r="C49" s="831"/>
      <c r="D49" s="829"/>
      <c r="E49" s="831"/>
      <c r="F49" s="829"/>
      <c r="G49" s="831"/>
      <c r="H49" s="829"/>
      <c r="I49" s="831"/>
      <c r="J49" s="829"/>
      <c r="K49" s="831"/>
      <c r="L49" s="829"/>
      <c r="M49" s="831"/>
      <c r="N49" s="827"/>
      <c r="O49" s="827"/>
      <c r="P49" s="827"/>
      <c r="Q49" s="827"/>
      <c r="R49" s="827"/>
      <c r="S49" s="827"/>
      <c r="T49" s="827"/>
      <c r="U49" s="827"/>
      <c r="V49" s="827"/>
      <c r="W49" s="827"/>
      <c r="X49" s="827"/>
      <c r="Y49" s="827"/>
      <c r="Z49" s="827"/>
      <c r="AA49" s="827"/>
      <c r="AB49" s="827"/>
      <c r="AC49" s="827"/>
      <c r="AD49" s="827"/>
      <c r="AE49" s="827"/>
      <c r="AF49" s="827"/>
      <c r="AG49" s="827"/>
      <c r="AH49" s="827"/>
      <c r="AI49" s="827"/>
      <c r="AJ49" s="827"/>
      <c r="AK49" s="827"/>
      <c r="AL49" s="827"/>
      <c r="AM49" s="827"/>
      <c r="AN49" s="827"/>
      <c r="AO49" s="827"/>
      <c r="AP49" s="827"/>
      <c r="AQ49" s="827"/>
      <c r="AR49" s="827"/>
      <c r="AS49" s="827"/>
      <c r="AT49" s="827"/>
      <c r="AU49" s="827"/>
      <c r="AV49" s="827"/>
      <c r="AW49" s="827"/>
      <c r="AX49" s="827"/>
      <c r="AY49" s="827"/>
      <c r="AZ49" s="827"/>
      <c r="BA49" s="827"/>
      <c r="BB49" s="827"/>
      <c r="BC49" s="827"/>
      <c r="BD49" s="827"/>
      <c r="BE49" s="827"/>
      <c r="BF49" s="827"/>
      <c r="BG49" s="827"/>
      <c r="BH49" s="827"/>
      <c r="BI49" s="827"/>
      <c r="BJ49" s="827"/>
      <c r="BK49" s="827"/>
      <c r="BL49" s="827"/>
      <c r="BM49" s="827"/>
      <c r="BN49" s="827"/>
      <c r="BO49" s="827"/>
      <c r="BP49" s="827"/>
      <c r="BQ49" s="827"/>
      <c r="BR49" s="827"/>
      <c r="BS49" s="827"/>
      <c r="BT49" s="827"/>
      <c r="BU49" s="827"/>
      <c r="BV49" s="827"/>
      <c r="BW49" s="827"/>
      <c r="BX49" s="827"/>
      <c r="BY49" s="827"/>
      <c r="BZ49" s="827"/>
      <c r="CA49" s="827"/>
      <c r="CB49" s="827"/>
      <c r="CC49" s="827"/>
      <c r="CD49" s="827"/>
      <c r="CE49" s="827"/>
      <c r="CF49" s="827"/>
      <c r="CG49" s="827"/>
      <c r="CH49" s="827"/>
      <c r="CI49" s="827"/>
      <c r="CJ49" s="827"/>
      <c r="CK49" s="827"/>
      <c r="CL49" s="827"/>
      <c r="CM49" s="827"/>
      <c r="CN49" s="827"/>
      <c r="CO49" s="827"/>
      <c r="CP49" s="827"/>
      <c r="CQ49" s="827"/>
      <c r="CR49" s="827"/>
      <c r="CS49" s="827"/>
      <c r="CT49" s="827"/>
      <c r="CU49" s="827"/>
      <c r="CV49" s="827"/>
      <c r="CW49" s="827"/>
      <c r="CX49" s="827"/>
      <c r="CY49" s="827"/>
      <c r="CZ49" s="827"/>
      <c r="DA49" s="827"/>
      <c r="DB49" s="827"/>
      <c r="DC49" s="827"/>
      <c r="DD49" s="827"/>
      <c r="DE49" s="827"/>
      <c r="DF49" s="827"/>
      <c r="DG49" s="827"/>
      <c r="DH49" s="827"/>
      <c r="DI49" s="827"/>
      <c r="DJ49" s="827"/>
      <c r="DK49" s="827"/>
      <c r="DL49" s="827"/>
      <c r="DM49" s="827"/>
      <c r="DN49" s="827"/>
      <c r="DO49" s="827"/>
      <c r="DP49" s="827"/>
      <c r="DQ49" s="827"/>
      <c r="DR49" s="827"/>
      <c r="DS49" s="827"/>
      <c r="DT49" s="827"/>
      <c r="DU49" s="827"/>
      <c r="DV49" s="827"/>
      <c r="DW49" s="827"/>
      <c r="DX49" s="827"/>
      <c r="DY49" s="827"/>
      <c r="DZ49" s="827"/>
      <c r="EA49" s="827"/>
      <c r="EB49" s="827"/>
      <c r="EC49" s="827"/>
      <c r="ED49" s="827"/>
      <c r="EE49" s="827"/>
      <c r="EF49" s="827"/>
      <c r="EG49" s="827"/>
      <c r="EH49" s="827"/>
      <c r="EI49" s="827"/>
      <c r="EJ49" s="827"/>
      <c r="EK49" s="827"/>
      <c r="EL49" s="827"/>
      <c r="EM49" s="827"/>
      <c r="EN49" s="827"/>
      <c r="EO49" s="827"/>
      <c r="EP49" s="827"/>
      <c r="EQ49" s="827"/>
      <c r="ER49" s="827"/>
      <c r="ES49" s="827"/>
      <c r="ET49" s="827"/>
      <c r="EU49" s="827"/>
      <c r="EV49" s="827"/>
      <c r="EW49" s="827"/>
      <c r="EX49" s="827"/>
      <c r="EY49" s="827"/>
      <c r="EZ49" s="827"/>
      <c r="FA49" s="827"/>
      <c r="FB49" s="827"/>
      <c r="FC49" s="827"/>
      <c r="FD49" s="827"/>
      <c r="FE49" s="827"/>
      <c r="FF49" s="827"/>
      <c r="FG49" s="827"/>
      <c r="FH49" s="827"/>
      <c r="FI49" s="827"/>
      <c r="FJ49" s="827"/>
    </row>
    <row r="50" spans="1:166" ht="11.45" customHeight="1">
      <c r="A50" s="1001" t="s">
        <v>49</v>
      </c>
      <c r="B50" s="1002">
        <v>2871</v>
      </c>
      <c r="C50" s="1003">
        <v>664.89</v>
      </c>
      <c r="D50" s="1004">
        <v>339</v>
      </c>
      <c r="E50" s="1005">
        <v>725</v>
      </c>
      <c r="F50" s="1002">
        <v>23566</v>
      </c>
      <c r="G50" s="1003">
        <v>1235.75</v>
      </c>
      <c r="H50" s="1004">
        <v>2795</v>
      </c>
      <c r="I50" s="1005">
        <v>933.43</v>
      </c>
      <c r="J50" s="1004">
        <v>4116</v>
      </c>
      <c r="K50" s="1003">
        <v>824.39</v>
      </c>
      <c r="L50" s="1004">
        <v>723</v>
      </c>
      <c r="M50" s="1003">
        <v>740</v>
      </c>
      <c r="N50" s="1008"/>
      <c r="P50" s="1008"/>
      <c r="R50" s="1008"/>
      <c r="T50" s="1008"/>
      <c r="V50" s="1008"/>
      <c r="X50" s="1008"/>
      <c r="Z50" s="1008"/>
    </row>
    <row r="51" spans="1:166" ht="11.45" customHeight="1">
      <c r="A51" s="1009" t="s">
        <v>51</v>
      </c>
      <c r="B51" s="1013">
        <v>1114</v>
      </c>
      <c r="C51" s="1014">
        <v>681.3554757630161</v>
      </c>
      <c r="D51" s="1010">
        <v>652</v>
      </c>
      <c r="E51" s="1012">
        <v>721.28834355828224</v>
      </c>
      <c r="F51" s="1028">
        <v>20301</v>
      </c>
      <c r="G51" s="1011">
        <v>1350.6956800157627</v>
      </c>
      <c r="H51" s="1010">
        <v>1383</v>
      </c>
      <c r="I51" s="1012">
        <v>938.85755603759947</v>
      </c>
      <c r="J51" s="1013">
        <v>6534</v>
      </c>
      <c r="K51" s="1014">
        <v>808.71028466483017</v>
      </c>
      <c r="L51" s="1013">
        <v>1709</v>
      </c>
      <c r="M51" s="1014">
        <v>768.05734347571683</v>
      </c>
      <c r="N51" s="1008"/>
      <c r="P51" s="1008"/>
      <c r="R51" s="1008"/>
      <c r="T51" s="1008"/>
      <c r="V51" s="1008"/>
      <c r="X51" s="1008"/>
      <c r="Z51" s="1008"/>
    </row>
    <row r="52" spans="1:166" ht="11.45" customHeight="1">
      <c r="A52" s="1009" t="s">
        <v>52</v>
      </c>
      <c r="B52" s="1013">
        <v>2030</v>
      </c>
      <c r="C52" s="1014">
        <v>674.4729064039409</v>
      </c>
      <c r="D52" s="1010">
        <v>287</v>
      </c>
      <c r="E52" s="1012">
        <v>716.56794425087105</v>
      </c>
      <c r="F52" s="1028">
        <v>19341</v>
      </c>
      <c r="G52" s="1011">
        <v>1358.1058890439997</v>
      </c>
      <c r="H52" s="1010">
        <v>1159</v>
      </c>
      <c r="I52" s="1012">
        <v>1075.3149266609146</v>
      </c>
      <c r="J52" s="1013">
        <v>7940</v>
      </c>
      <c r="K52" s="1014">
        <v>835.32947103274557</v>
      </c>
      <c r="L52" s="1013">
        <v>1855</v>
      </c>
      <c r="M52" s="1014">
        <v>780.86792452830184</v>
      </c>
      <c r="N52" s="1008"/>
      <c r="P52" s="1008"/>
      <c r="R52" s="1008"/>
      <c r="T52" s="1008"/>
      <c r="V52" s="1008"/>
      <c r="X52" s="1008"/>
      <c r="Z52" s="1008"/>
    </row>
    <row r="53" spans="1:166" ht="11.45" customHeight="1">
      <c r="A53" s="1018" t="s">
        <v>53</v>
      </c>
      <c r="B53" s="1019">
        <v>2605</v>
      </c>
      <c r="C53" s="1020">
        <v>718.51247600767749</v>
      </c>
      <c r="D53" s="1021">
        <v>585</v>
      </c>
      <c r="E53" s="1022">
        <v>755.68376068376074</v>
      </c>
      <c r="F53" s="1019">
        <v>18490</v>
      </c>
      <c r="G53" s="1020">
        <v>1390.0286641427799</v>
      </c>
      <c r="H53" s="1021">
        <v>2485</v>
      </c>
      <c r="I53" s="1022">
        <v>994.29175050301808</v>
      </c>
      <c r="J53" s="1021">
        <v>4780</v>
      </c>
      <c r="K53" s="1020">
        <v>799.43012552301252</v>
      </c>
      <c r="L53" s="1021">
        <v>1608</v>
      </c>
      <c r="M53" s="1020">
        <v>770</v>
      </c>
      <c r="N53" s="1008"/>
      <c r="P53" s="1008"/>
      <c r="R53" s="1008"/>
      <c r="T53" s="1008"/>
      <c r="V53" s="1008"/>
      <c r="X53" s="1008"/>
      <c r="Z53" s="1008"/>
    </row>
    <row r="54" spans="1:166" ht="11.45" customHeight="1">
      <c r="A54" s="1001" t="s">
        <v>54</v>
      </c>
      <c r="B54" s="1013">
        <v>620</v>
      </c>
      <c r="C54" s="1014">
        <v>715.44354838709683</v>
      </c>
      <c r="D54" s="1010">
        <v>1007</v>
      </c>
      <c r="E54" s="1012">
        <v>726.06256206554121</v>
      </c>
      <c r="F54" s="1028">
        <v>22131</v>
      </c>
      <c r="G54" s="1011">
        <v>1358.317111743708</v>
      </c>
      <c r="H54" s="1010">
        <v>2287</v>
      </c>
      <c r="I54" s="1012">
        <v>951.11718408395279</v>
      </c>
      <c r="J54" s="1013">
        <v>7452</v>
      </c>
      <c r="K54" s="1014">
        <v>812.36070853462161</v>
      </c>
      <c r="L54" s="1013">
        <v>292</v>
      </c>
      <c r="M54" s="1014">
        <v>836.95205479452056</v>
      </c>
      <c r="N54" s="1008"/>
      <c r="P54" s="1008"/>
      <c r="R54" s="1008"/>
      <c r="T54" s="1008"/>
      <c r="V54" s="1008"/>
      <c r="X54" s="1008"/>
      <c r="Z54" s="1008"/>
    </row>
    <row r="55" spans="1:166" ht="11.45" customHeight="1">
      <c r="A55" s="1009" t="s">
        <v>55</v>
      </c>
      <c r="B55" s="1013">
        <v>5145</v>
      </c>
      <c r="C55" s="1014">
        <v>693.26375121477167</v>
      </c>
      <c r="D55" s="1010">
        <v>1329</v>
      </c>
      <c r="E55" s="1012">
        <v>711.08352144469529</v>
      </c>
      <c r="F55" s="1028">
        <v>22577</v>
      </c>
      <c r="G55" s="1011">
        <v>1371.9381671612703</v>
      </c>
      <c r="H55" s="1010">
        <v>3590.5</v>
      </c>
      <c r="I55" s="1012">
        <v>988.73889430441443</v>
      </c>
      <c r="J55" s="1013">
        <v>9394</v>
      </c>
      <c r="K55" s="1014">
        <v>825.28677879497548</v>
      </c>
      <c r="L55" s="1013">
        <v>1386</v>
      </c>
      <c r="M55" s="1014">
        <v>834.67532467532465</v>
      </c>
      <c r="N55" s="1008"/>
      <c r="P55" s="1008"/>
      <c r="R55" s="1008"/>
      <c r="T55" s="1008"/>
      <c r="V55" s="1008"/>
      <c r="X55" s="1008"/>
      <c r="Z55" s="1008"/>
    </row>
    <row r="56" spans="1:166" ht="11.45" customHeight="1">
      <c r="A56" s="1009" t="s">
        <v>56</v>
      </c>
      <c r="B56" s="1013">
        <v>1765</v>
      </c>
      <c r="C56" s="1014">
        <v>731.01756373937678</v>
      </c>
      <c r="D56" s="1010">
        <v>1072</v>
      </c>
      <c r="E56" s="1012">
        <v>750.03731343283584</v>
      </c>
      <c r="F56" s="1028">
        <v>23062</v>
      </c>
      <c r="G56" s="1011">
        <v>1309.9686063654497</v>
      </c>
      <c r="H56" s="1010">
        <v>3036</v>
      </c>
      <c r="I56" s="1012">
        <v>974.88899868247699</v>
      </c>
      <c r="J56" s="1013">
        <v>23509</v>
      </c>
      <c r="K56" s="1014">
        <v>730.2969501042154</v>
      </c>
      <c r="L56" s="1013">
        <v>1067</v>
      </c>
      <c r="M56" s="1014">
        <v>853.43017806935336</v>
      </c>
      <c r="N56" s="1008"/>
      <c r="P56" s="1008"/>
      <c r="R56" s="1008"/>
      <c r="T56" s="1008"/>
      <c r="V56" s="1008"/>
      <c r="X56" s="1008"/>
      <c r="Z56" s="1008"/>
    </row>
    <row r="57" spans="1:166" ht="11.45" customHeight="1">
      <c r="A57" s="1018" t="s">
        <v>57</v>
      </c>
      <c r="B57" s="1019">
        <v>2547</v>
      </c>
      <c r="C57" s="1020">
        <v>754.35178641539062</v>
      </c>
      <c r="D57" s="1021">
        <v>944</v>
      </c>
      <c r="E57" s="1022">
        <v>746.82203389830511</v>
      </c>
      <c r="F57" s="1019">
        <v>32799</v>
      </c>
      <c r="G57" s="1020">
        <v>1192.1611024726365</v>
      </c>
      <c r="H57" s="1021">
        <v>4091</v>
      </c>
      <c r="I57" s="1022">
        <v>961.47201173307258</v>
      </c>
      <c r="J57" s="1021">
        <v>18002</v>
      </c>
      <c r="K57" s="1020">
        <v>700.43617375847123</v>
      </c>
      <c r="L57" s="1021">
        <v>1743</v>
      </c>
      <c r="M57" s="1020">
        <v>785.49053356282275</v>
      </c>
      <c r="N57" s="1008"/>
      <c r="P57" s="1008"/>
      <c r="R57" s="1008"/>
      <c r="T57" s="1008"/>
      <c r="V57" s="1008"/>
      <c r="X57" s="1008"/>
      <c r="Z57" s="1008"/>
    </row>
    <row r="58" spans="1:166" ht="11.45" customHeight="1">
      <c r="A58" s="1001" t="s">
        <v>58</v>
      </c>
      <c r="B58" s="1013">
        <v>2054</v>
      </c>
      <c r="C58" s="1014">
        <v>758.28237585199611</v>
      </c>
      <c r="D58" s="1010">
        <v>1050</v>
      </c>
      <c r="E58" s="1012">
        <v>752.06857142857143</v>
      </c>
      <c r="F58" s="1028">
        <v>31500</v>
      </c>
      <c r="G58" s="1011">
        <v>1134.1189206349206</v>
      </c>
      <c r="H58" s="1010">
        <v>3674</v>
      </c>
      <c r="I58" s="1012">
        <v>937.29667936853571</v>
      </c>
      <c r="J58" s="1013">
        <v>11273</v>
      </c>
      <c r="K58" s="1014">
        <v>746.87305952275346</v>
      </c>
      <c r="L58" s="1013">
        <v>1517</v>
      </c>
      <c r="M58" s="1014">
        <v>817.52801582069878</v>
      </c>
      <c r="N58" s="1008"/>
      <c r="P58" s="1008"/>
      <c r="R58" s="1008"/>
      <c r="T58" s="1008"/>
      <c r="V58" s="1008"/>
      <c r="X58" s="1008"/>
      <c r="Z58" s="1008"/>
    </row>
    <row r="59" spans="1:166" ht="11.45" customHeight="1">
      <c r="A59" s="1009" t="s">
        <v>59</v>
      </c>
      <c r="B59" s="1013">
        <v>3216</v>
      </c>
      <c r="C59" s="1014">
        <v>754.24875621890544</v>
      </c>
      <c r="D59" s="1010">
        <v>1060</v>
      </c>
      <c r="E59" s="1012">
        <v>767.81603773584902</v>
      </c>
      <c r="F59" s="1028">
        <v>28329</v>
      </c>
      <c r="G59" s="1011">
        <v>1119.8640968618729</v>
      </c>
      <c r="H59" s="1010">
        <v>2535</v>
      </c>
      <c r="I59" s="1012">
        <v>980.79526627218934</v>
      </c>
      <c r="J59" s="1013">
        <v>10213</v>
      </c>
      <c r="K59" s="1014">
        <v>748.62498776069719</v>
      </c>
      <c r="L59" s="1013">
        <v>893</v>
      </c>
      <c r="M59" s="1014">
        <v>834.16013437849949</v>
      </c>
      <c r="N59" s="1008"/>
      <c r="P59" s="1008"/>
      <c r="R59" s="1008"/>
      <c r="T59" s="1008"/>
      <c r="V59" s="1008"/>
      <c r="X59" s="1008"/>
      <c r="Z59" s="1008"/>
    </row>
    <row r="60" spans="1:166" ht="11.45" customHeight="1">
      <c r="A60" s="1009" t="s">
        <v>60</v>
      </c>
      <c r="B60" s="1013">
        <v>1028</v>
      </c>
      <c r="C60" s="1014">
        <v>758.03501945525295</v>
      </c>
      <c r="D60" s="1010">
        <v>751</v>
      </c>
      <c r="E60" s="1012">
        <v>785</v>
      </c>
      <c r="F60" s="1028">
        <v>24052</v>
      </c>
      <c r="G60" s="1011">
        <v>1102.1485947114586</v>
      </c>
      <c r="H60" s="1010">
        <v>2319</v>
      </c>
      <c r="I60" s="1012">
        <v>915</v>
      </c>
      <c r="J60" s="1013">
        <v>11999</v>
      </c>
      <c r="K60" s="1014">
        <v>763.78881573464457</v>
      </c>
      <c r="L60" s="1013">
        <v>842</v>
      </c>
      <c r="M60" s="1014">
        <v>815</v>
      </c>
      <c r="N60" s="1008"/>
      <c r="P60" s="1008"/>
      <c r="R60" s="1008"/>
      <c r="T60" s="1008"/>
      <c r="V60" s="1008"/>
      <c r="X60" s="1008"/>
      <c r="Z60" s="1008"/>
    </row>
    <row r="61" spans="1:166" ht="11.45" customHeight="1">
      <c r="A61" s="1018" t="s">
        <v>61</v>
      </c>
      <c r="B61" s="1019">
        <v>934</v>
      </c>
      <c r="C61" s="1020">
        <v>778.70449678800856</v>
      </c>
      <c r="D61" s="1021">
        <v>754</v>
      </c>
      <c r="E61" s="1022">
        <v>785</v>
      </c>
      <c r="F61" s="1019">
        <v>27506</v>
      </c>
      <c r="G61" s="1020">
        <v>1182.5450083618121</v>
      </c>
      <c r="H61" s="1021">
        <v>1583</v>
      </c>
      <c r="I61" s="1022">
        <v>900</v>
      </c>
      <c r="J61" s="1021">
        <v>12625</v>
      </c>
      <c r="K61" s="1020">
        <v>776.76213861386134</v>
      </c>
      <c r="L61" s="1021">
        <v>720</v>
      </c>
      <c r="M61" s="1020">
        <v>802.15277777777783</v>
      </c>
      <c r="N61" s="1008"/>
      <c r="P61" s="1008"/>
      <c r="R61" s="1008"/>
      <c r="T61" s="1008"/>
      <c r="V61" s="1008"/>
      <c r="X61" s="1008"/>
      <c r="Z61" s="1008"/>
    </row>
    <row r="62" spans="1:166" s="947" customFormat="1" ht="6" customHeight="1">
      <c r="A62" s="1023"/>
      <c r="B62" s="1021"/>
      <c r="C62" s="1020"/>
      <c r="D62" s="1021"/>
      <c r="E62" s="1020"/>
      <c r="F62" s="1021"/>
      <c r="G62" s="1020"/>
      <c r="H62" s="1021"/>
      <c r="I62" s="1020"/>
      <c r="J62" s="1021"/>
      <c r="K62" s="1020"/>
      <c r="L62" s="1021"/>
      <c r="M62" s="1020"/>
      <c r="N62" s="1024"/>
      <c r="O62" s="827"/>
      <c r="P62" s="1024"/>
      <c r="Q62" s="827"/>
      <c r="R62" s="1024"/>
      <c r="S62" s="827"/>
      <c r="T62" s="1024"/>
      <c r="U62" s="827"/>
      <c r="V62" s="1024"/>
      <c r="W62" s="827"/>
      <c r="X62" s="1024"/>
      <c r="Y62" s="827"/>
      <c r="Z62" s="1024"/>
      <c r="AA62" s="827"/>
      <c r="AB62" s="827"/>
      <c r="AC62" s="827"/>
      <c r="AD62" s="827"/>
      <c r="AE62" s="827"/>
      <c r="AF62" s="827"/>
      <c r="AG62" s="827"/>
      <c r="AH62" s="827"/>
      <c r="AI62" s="827"/>
      <c r="AJ62" s="827"/>
      <c r="AK62" s="827"/>
      <c r="AL62" s="827"/>
      <c r="AM62" s="827"/>
      <c r="AN62" s="827"/>
      <c r="AO62" s="827"/>
      <c r="AP62" s="827"/>
      <c r="AQ62" s="827"/>
      <c r="AR62" s="827"/>
      <c r="AS62" s="827"/>
      <c r="AT62" s="827"/>
      <c r="AU62" s="827"/>
      <c r="AV62" s="827"/>
      <c r="AW62" s="827"/>
      <c r="AX62" s="827"/>
      <c r="AY62" s="827"/>
      <c r="AZ62" s="827"/>
      <c r="BA62" s="827"/>
      <c r="BB62" s="827"/>
      <c r="BC62" s="827"/>
      <c r="BD62" s="827"/>
      <c r="BE62" s="827"/>
      <c r="BF62" s="827"/>
      <c r="BG62" s="827"/>
      <c r="BH62" s="827"/>
      <c r="BI62" s="827"/>
      <c r="BJ62" s="827"/>
      <c r="BK62" s="827"/>
      <c r="BL62" s="827"/>
      <c r="BM62" s="827"/>
      <c r="BN62" s="827"/>
      <c r="BO62" s="827"/>
      <c r="BP62" s="827"/>
      <c r="BQ62" s="827"/>
      <c r="BR62" s="827"/>
      <c r="BS62" s="827"/>
      <c r="BT62" s="827"/>
      <c r="BU62" s="827"/>
      <c r="BV62" s="827"/>
      <c r="BW62" s="827"/>
      <c r="BX62" s="827"/>
      <c r="BY62" s="827"/>
      <c r="BZ62" s="827"/>
      <c r="CA62" s="827"/>
      <c r="CB62" s="827"/>
      <c r="CC62" s="827"/>
      <c r="CD62" s="827"/>
      <c r="CE62" s="827"/>
      <c r="CF62" s="827"/>
      <c r="CG62" s="827"/>
      <c r="CH62" s="827"/>
      <c r="CI62" s="827"/>
      <c r="CJ62" s="827"/>
      <c r="CK62" s="827"/>
      <c r="CL62" s="827"/>
      <c r="CM62" s="827"/>
      <c r="CN62" s="827"/>
      <c r="CO62" s="827"/>
      <c r="CP62" s="827"/>
      <c r="CQ62" s="827"/>
      <c r="CR62" s="827"/>
      <c r="CS62" s="827"/>
      <c r="CT62" s="827"/>
      <c r="CU62" s="827"/>
      <c r="CV62" s="827"/>
      <c r="CW62" s="827"/>
      <c r="CX62" s="827"/>
      <c r="CY62" s="827"/>
      <c r="CZ62" s="827"/>
      <c r="DA62" s="827"/>
      <c r="DB62" s="827"/>
      <c r="DC62" s="827"/>
      <c r="DD62" s="827"/>
      <c r="DE62" s="827"/>
      <c r="DF62" s="827"/>
      <c r="DG62" s="827"/>
      <c r="DH62" s="827"/>
      <c r="DI62" s="827"/>
      <c r="DJ62" s="827"/>
      <c r="DK62" s="827"/>
      <c r="DL62" s="827"/>
      <c r="DM62" s="827"/>
      <c r="DN62" s="827"/>
      <c r="DO62" s="827"/>
      <c r="DP62" s="827"/>
      <c r="DQ62" s="827"/>
      <c r="DR62" s="827"/>
      <c r="DS62" s="827"/>
      <c r="DT62" s="827"/>
      <c r="DU62" s="827"/>
      <c r="DV62" s="827"/>
      <c r="DW62" s="827"/>
      <c r="DX62" s="827"/>
      <c r="DY62" s="827"/>
      <c r="DZ62" s="827"/>
      <c r="EA62" s="827"/>
      <c r="EB62" s="827"/>
      <c r="EC62" s="827"/>
      <c r="ED62" s="827"/>
      <c r="EE62" s="827"/>
      <c r="EF62" s="827"/>
      <c r="EG62" s="827"/>
      <c r="EH62" s="827"/>
      <c r="EI62" s="827"/>
      <c r="EJ62" s="827"/>
      <c r="EK62" s="827"/>
      <c r="EL62" s="827"/>
      <c r="EM62" s="827"/>
      <c r="EN62" s="827"/>
      <c r="EO62" s="827"/>
      <c r="EP62" s="827"/>
      <c r="EQ62" s="827"/>
      <c r="ER62" s="827"/>
      <c r="ES62" s="827"/>
      <c r="ET62" s="827"/>
      <c r="EU62" s="827"/>
      <c r="EV62" s="827"/>
      <c r="EW62" s="827"/>
      <c r="EX62" s="827"/>
      <c r="EY62" s="827"/>
      <c r="EZ62" s="827"/>
      <c r="FA62" s="827"/>
      <c r="FB62" s="827"/>
      <c r="FC62" s="827"/>
      <c r="FD62" s="827"/>
      <c r="FE62" s="827"/>
      <c r="FF62" s="827"/>
      <c r="FG62" s="827"/>
      <c r="FH62" s="827"/>
      <c r="FI62" s="827"/>
      <c r="FJ62" s="827"/>
    </row>
    <row r="63" spans="1:166" ht="11.45" customHeight="1">
      <c r="A63" s="659">
        <v>2015</v>
      </c>
      <c r="B63" s="708">
        <f>SUM(B51:B62)</f>
        <v>23058</v>
      </c>
      <c r="C63" s="822">
        <f>AVERAGE(C50:C61)</f>
        <v>723.5481796871195</v>
      </c>
      <c r="D63" s="708">
        <f>SUM(D51:D62)</f>
        <v>9491</v>
      </c>
      <c r="E63" s="822">
        <f>AVERAGE(E50:E61)</f>
        <v>745.20250737489266</v>
      </c>
      <c r="F63" s="708">
        <f>SUM(F51:F62)</f>
        <v>270088</v>
      </c>
      <c r="G63" s="822">
        <f>AVERAGE(G50:G61)</f>
        <v>1258.8034867929725</v>
      </c>
      <c r="H63" s="708">
        <f>SUM(H51:H62)</f>
        <v>28142.5</v>
      </c>
      <c r="I63" s="1025">
        <f>AVERAGE(I50:I61)</f>
        <v>962.60027230384776</v>
      </c>
      <c r="J63" s="708">
        <f>SUM(J51:J62)</f>
        <v>123721</v>
      </c>
      <c r="K63" s="662">
        <f>AVERAGE(K50:K61)</f>
        <v>781.02412450373583</v>
      </c>
      <c r="L63" s="708">
        <f>SUM(L51:L62)</f>
        <v>13632</v>
      </c>
      <c r="M63" s="662">
        <f>AVERAGE(M50:M61)</f>
        <v>803.19285725691805</v>
      </c>
      <c r="N63" s="1008"/>
      <c r="P63" s="1008"/>
      <c r="R63" s="1008"/>
      <c r="T63" s="1008"/>
      <c r="V63" s="1008"/>
      <c r="X63" s="1008"/>
      <c r="Z63" s="1008"/>
    </row>
    <row r="64" spans="1:166" ht="11.45" customHeight="1">
      <c r="A64" s="659">
        <v>2014</v>
      </c>
      <c r="B64" s="708">
        <v>30043</v>
      </c>
      <c r="C64" s="822">
        <v>636.19619205513675</v>
      </c>
      <c r="D64" s="708">
        <v>11329</v>
      </c>
      <c r="E64" s="1025">
        <v>664.90549900881058</v>
      </c>
      <c r="F64" s="1029">
        <v>246688</v>
      </c>
      <c r="G64" s="822">
        <v>1303.0472645331956</v>
      </c>
      <c r="H64" s="708">
        <v>28834</v>
      </c>
      <c r="I64" s="1025">
        <v>915.43040388270174</v>
      </c>
      <c r="J64" s="708">
        <v>108837</v>
      </c>
      <c r="K64" s="662">
        <v>776.15643365116705</v>
      </c>
      <c r="L64" s="708">
        <v>22129</v>
      </c>
      <c r="M64" s="662">
        <v>681.59134763847862</v>
      </c>
    </row>
    <row r="65" spans="1:13" ht="11.45" customHeight="1">
      <c r="A65" s="663" t="s">
        <v>725</v>
      </c>
      <c r="B65" s="734"/>
      <c r="C65" s="734"/>
      <c r="D65" s="734"/>
      <c r="E65" s="734"/>
      <c r="F65" s="734"/>
      <c r="G65" s="734"/>
      <c r="H65" s="734"/>
      <c r="I65" s="734"/>
      <c r="J65" s="734"/>
      <c r="K65" s="734"/>
      <c r="L65" s="734"/>
      <c r="M65" s="735"/>
    </row>
    <row r="66" spans="1:13" ht="3.75" customHeight="1">
      <c r="A66" s="713"/>
      <c r="B66" s="666"/>
      <c r="C66" s="666"/>
      <c r="D66" s="666"/>
      <c r="E66" s="666"/>
      <c r="F66" s="666"/>
      <c r="G66" s="666"/>
      <c r="H66" s="666"/>
      <c r="I66" s="666"/>
      <c r="J66" s="666"/>
      <c r="K66" s="666"/>
      <c r="L66" s="666"/>
      <c r="M66" s="623"/>
    </row>
    <row r="67" spans="1:13" ht="15.75">
      <c r="A67" s="986"/>
      <c r="B67" s="629"/>
      <c r="C67" s="672"/>
      <c r="D67" s="629"/>
      <c r="E67" s="629"/>
      <c r="F67" s="629"/>
      <c r="G67" s="629"/>
      <c r="H67" s="623"/>
      <c r="I67" s="629"/>
      <c r="J67" s="629"/>
      <c r="K67" s="629"/>
      <c r="L67" s="629"/>
      <c r="M67" s="623"/>
    </row>
    <row r="68" spans="1:13" ht="9.9499999999999993" customHeight="1">
      <c r="A68" s="673"/>
      <c r="B68" s="623"/>
      <c r="C68" s="623"/>
      <c r="D68" s="623"/>
      <c r="E68" s="623"/>
      <c r="F68" s="623"/>
      <c r="G68" s="623"/>
      <c r="H68" s="623"/>
      <c r="I68" s="623"/>
      <c r="J68" s="623"/>
      <c r="K68" s="623"/>
      <c r="L68" s="623"/>
      <c r="M68" s="623"/>
    </row>
    <row r="69" spans="1:13">
      <c r="A69" s="626"/>
      <c r="B69" s="623"/>
      <c r="C69" s="623"/>
      <c r="D69" s="623"/>
      <c r="E69" s="623"/>
      <c r="F69" s="623"/>
      <c r="G69" s="623"/>
      <c r="H69" s="623"/>
      <c r="I69" s="623"/>
      <c r="J69" s="623"/>
      <c r="K69" s="623"/>
      <c r="L69" s="623"/>
      <c r="M69" s="623"/>
    </row>
  </sheetData>
  <mergeCells count="18">
    <mergeCell ref="D26:E26"/>
    <mergeCell ref="F26:G26"/>
    <mergeCell ref="H26:I26"/>
    <mergeCell ref="J26:K26"/>
    <mergeCell ref="L26:M26"/>
    <mergeCell ref="B3:I3"/>
    <mergeCell ref="J5:K5"/>
    <mergeCell ref="B25:E25"/>
    <mergeCell ref="F25:I25"/>
    <mergeCell ref="J25:M25"/>
    <mergeCell ref="D46:E46"/>
    <mergeCell ref="F46:I46"/>
    <mergeCell ref="J46:M46"/>
    <mergeCell ref="D47:E47"/>
    <mergeCell ref="F47:G47"/>
    <mergeCell ref="H47:I47"/>
    <mergeCell ref="J47:K47"/>
    <mergeCell ref="L47:M47"/>
  </mergeCells>
  <pageMargins left="0.5" right="0.5" top="0.5" bottom="0.5" header="0" footer="0"/>
  <pageSetup scale="91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T69"/>
  <sheetViews>
    <sheetView zoomScaleNormal="100" workbookViewId="0"/>
  </sheetViews>
  <sheetFormatPr defaultColWidth="11.7109375" defaultRowHeight="15"/>
  <cols>
    <col min="1" max="1" width="8.28515625" style="627" customWidth="1"/>
    <col min="2" max="11" width="8.7109375" style="716" customWidth="1"/>
    <col min="12" max="150" width="11.7109375" style="627" customWidth="1"/>
    <col min="151" max="256" width="11.7109375" style="684"/>
    <col min="257" max="257" width="8.28515625" style="684" customWidth="1"/>
    <col min="258" max="267" width="8.7109375" style="684" customWidth="1"/>
    <col min="268" max="406" width="11.7109375" style="684" customWidth="1"/>
    <col min="407" max="512" width="11.7109375" style="684"/>
    <col min="513" max="513" width="8.28515625" style="684" customWidth="1"/>
    <col min="514" max="523" width="8.7109375" style="684" customWidth="1"/>
    <col min="524" max="662" width="11.7109375" style="684" customWidth="1"/>
    <col min="663" max="768" width="11.7109375" style="684"/>
    <col min="769" max="769" width="8.28515625" style="684" customWidth="1"/>
    <col min="770" max="779" width="8.7109375" style="684" customWidth="1"/>
    <col min="780" max="918" width="11.7109375" style="684" customWidth="1"/>
    <col min="919" max="1024" width="11.7109375" style="684"/>
    <col min="1025" max="1025" width="8.28515625" style="684" customWidth="1"/>
    <col min="1026" max="1035" width="8.7109375" style="684" customWidth="1"/>
    <col min="1036" max="1174" width="11.7109375" style="684" customWidth="1"/>
    <col min="1175" max="1280" width="11.7109375" style="684"/>
    <col min="1281" max="1281" width="8.28515625" style="684" customWidth="1"/>
    <col min="1282" max="1291" width="8.7109375" style="684" customWidth="1"/>
    <col min="1292" max="1430" width="11.7109375" style="684" customWidth="1"/>
    <col min="1431" max="1536" width="11.7109375" style="684"/>
    <col min="1537" max="1537" width="8.28515625" style="684" customWidth="1"/>
    <col min="1538" max="1547" width="8.7109375" style="684" customWidth="1"/>
    <col min="1548" max="1686" width="11.7109375" style="684" customWidth="1"/>
    <col min="1687" max="1792" width="11.7109375" style="684"/>
    <col min="1793" max="1793" width="8.28515625" style="684" customWidth="1"/>
    <col min="1794" max="1803" width="8.7109375" style="684" customWidth="1"/>
    <col min="1804" max="1942" width="11.7109375" style="684" customWidth="1"/>
    <col min="1943" max="2048" width="11.7109375" style="684"/>
    <col min="2049" max="2049" width="8.28515625" style="684" customWidth="1"/>
    <col min="2050" max="2059" width="8.7109375" style="684" customWidth="1"/>
    <col min="2060" max="2198" width="11.7109375" style="684" customWidth="1"/>
    <col min="2199" max="2304" width="11.7109375" style="684"/>
    <col min="2305" max="2305" width="8.28515625" style="684" customWidth="1"/>
    <col min="2306" max="2315" width="8.7109375" style="684" customWidth="1"/>
    <col min="2316" max="2454" width="11.7109375" style="684" customWidth="1"/>
    <col min="2455" max="2560" width="11.7109375" style="684"/>
    <col min="2561" max="2561" width="8.28515625" style="684" customWidth="1"/>
    <col min="2562" max="2571" width="8.7109375" style="684" customWidth="1"/>
    <col min="2572" max="2710" width="11.7109375" style="684" customWidth="1"/>
    <col min="2711" max="2816" width="11.7109375" style="684"/>
    <col min="2817" max="2817" width="8.28515625" style="684" customWidth="1"/>
    <col min="2818" max="2827" width="8.7109375" style="684" customWidth="1"/>
    <col min="2828" max="2966" width="11.7109375" style="684" customWidth="1"/>
    <col min="2967" max="3072" width="11.7109375" style="684"/>
    <col min="3073" max="3073" width="8.28515625" style="684" customWidth="1"/>
    <col min="3074" max="3083" width="8.7109375" style="684" customWidth="1"/>
    <col min="3084" max="3222" width="11.7109375" style="684" customWidth="1"/>
    <col min="3223" max="3328" width="11.7109375" style="684"/>
    <col min="3329" max="3329" width="8.28515625" style="684" customWidth="1"/>
    <col min="3330" max="3339" width="8.7109375" style="684" customWidth="1"/>
    <col min="3340" max="3478" width="11.7109375" style="684" customWidth="1"/>
    <col min="3479" max="3584" width="11.7109375" style="684"/>
    <col min="3585" max="3585" width="8.28515625" style="684" customWidth="1"/>
    <col min="3586" max="3595" width="8.7109375" style="684" customWidth="1"/>
    <col min="3596" max="3734" width="11.7109375" style="684" customWidth="1"/>
    <col min="3735" max="3840" width="11.7109375" style="684"/>
    <col min="3841" max="3841" width="8.28515625" style="684" customWidth="1"/>
    <col min="3842" max="3851" width="8.7109375" style="684" customWidth="1"/>
    <col min="3852" max="3990" width="11.7109375" style="684" customWidth="1"/>
    <col min="3991" max="4096" width="11.7109375" style="684"/>
    <col min="4097" max="4097" width="8.28515625" style="684" customWidth="1"/>
    <col min="4098" max="4107" width="8.7109375" style="684" customWidth="1"/>
    <col min="4108" max="4246" width="11.7109375" style="684" customWidth="1"/>
    <col min="4247" max="4352" width="11.7109375" style="684"/>
    <col min="4353" max="4353" width="8.28515625" style="684" customWidth="1"/>
    <col min="4354" max="4363" width="8.7109375" style="684" customWidth="1"/>
    <col min="4364" max="4502" width="11.7109375" style="684" customWidth="1"/>
    <col min="4503" max="4608" width="11.7109375" style="684"/>
    <col min="4609" max="4609" width="8.28515625" style="684" customWidth="1"/>
    <col min="4610" max="4619" width="8.7109375" style="684" customWidth="1"/>
    <col min="4620" max="4758" width="11.7109375" style="684" customWidth="1"/>
    <col min="4759" max="4864" width="11.7109375" style="684"/>
    <col min="4865" max="4865" width="8.28515625" style="684" customWidth="1"/>
    <col min="4866" max="4875" width="8.7109375" style="684" customWidth="1"/>
    <col min="4876" max="5014" width="11.7109375" style="684" customWidth="1"/>
    <col min="5015" max="5120" width="11.7109375" style="684"/>
    <col min="5121" max="5121" width="8.28515625" style="684" customWidth="1"/>
    <col min="5122" max="5131" width="8.7109375" style="684" customWidth="1"/>
    <col min="5132" max="5270" width="11.7109375" style="684" customWidth="1"/>
    <col min="5271" max="5376" width="11.7109375" style="684"/>
    <col min="5377" max="5377" width="8.28515625" style="684" customWidth="1"/>
    <col min="5378" max="5387" width="8.7109375" style="684" customWidth="1"/>
    <col min="5388" max="5526" width="11.7109375" style="684" customWidth="1"/>
    <col min="5527" max="5632" width="11.7109375" style="684"/>
    <col min="5633" max="5633" width="8.28515625" style="684" customWidth="1"/>
    <col min="5634" max="5643" width="8.7109375" style="684" customWidth="1"/>
    <col min="5644" max="5782" width="11.7109375" style="684" customWidth="1"/>
    <col min="5783" max="5888" width="11.7109375" style="684"/>
    <col min="5889" max="5889" width="8.28515625" style="684" customWidth="1"/>
    <col min="5890" max="5899" width="8.7109375" style="684" customWidth="1"/>
    <col min="5900" max="6038" width="11.7109375" style="684" customWidth="1"/>
    <col min="6039" max="6144" width="11.7109375" style="684"/>
    <col min="6145" max="6145" width="8.28515625" style="684" customWidth="1"/>
    <col min="6146" max="6155" width="8.7109375" style="684" customWidth="1"/>
    <col min="6156" max="6294" width="11.7109375" style="684" customWidth="1"/>
    <col min="6295" max="6400" width="11.7109375" style="684"/>
    <col min="6401" max="6401" width="8.28515625" style="684" customWidth="1"/>
    <col min="6402" max="6411" width="8.7109375" style="684" customWidth="1"/>
    <col min="6412" max="6550" width="11.7109375" style="684" customWidth="1"/>
    <col min="6551" max="6656" width="11.7109375" style="684"/>
    <col min="6657" max="6657" width="8.28515625" style="684" customWidth="1"/>
    <col min="6658" max="6667" width="8.7109375" style="684" customWidth="1"/>
    <col min="6668" max="6806" width="11.7109375" style="684" customWidth="1"/>
    <col min="6807" max="6912" width="11.7109375" style="684"/>
    <col min="6913" max="6913" width="8.28515625" style="684" customWidth="1"/>
    <col min="6914" max="6923" width="8.7109375" style="684" customWidth="1"/>
    <col min="6924" max="7062" width="11.7109375" style="684" customWidth="1"/>
    <col min="7063" max="7168" width="11.7109375" style="684"/>
    <col min="7169" max="7169" width="8.28515625" style="684" customWidth="1"/>
    <col min="7170" max="7179" width="8.7109375" style="684" customWidth="1"/>
    <col min="7180" max="7318" width="11.7109375" style="684" customWidth="1"/>
    <col min="7319" max="7424" width="11.7109375" style="684"/>
    <col min="7425" max="7425" width="8.28515625" style="684" customWidth="1"/>
    <col min="7426" max="7435" width="8.7109375" style="684" customWidth="1"/>
    <col min="7436" max="7574" width="11.7109375" style="684" customWidth="1"/>
    <col min="7575" max="7680" width="11.7109375" style="684"/>
    <col min="7681" max="7681" width="8.28515625" style="684" customWidth="1"/>
    <col min="7682" max="7691" width="8.7109375" style="684" customWidth="1"/>
    <col min="7692" max="7830" width="11.7109375" style="684" customWidth="1"/>
    <col min="7831" max="7936" width="11.7109375" style="684"/>
    <col min="7937" max="7937" width="8.28515625" style="684" customWidth="1"/>
    <col min="7938" max="7947" width="8.7109375" style="684" customWidth="1"/>
    <col min="7948" max="8086" width="11.7109375" style="684" customWidth="1"/>
    <col min="8087" max="8192" width="11.7109375" style="684"/>
    <col min="8193" max="8193" width="8.28515625" style="684" customWidth="1"/>
    <col min="8194" max="8203" width="8.7109375" style="684" customWidth="1"/>
    <col min="8204" max="8342" width="11.7109375" style="684" customWidth="1"/>
    <col min="8343" max="8448" width="11.7109375" style="684"/>
    <col min="8449" max="8449" width="8.28515625" style="684" customWidth="1"/>
    <col min="8450" max="8459" width="8.7109375" style="684" customWidth="1"/>
    <col min="8460" max="8598" width="11.7109375" style="684" customWidth="1"/>
    <col min="8599" max="8704" width="11.7109375" style="684"/>
    <col min="8705" max="8705" width="8.28515625" style="684" customWidth="1"/>
    <col min="8706" max="8715" width="8.7109375" style="684" customWidth="1"/>
    <col min="8716" max="8854" width="11.7109375" style="684" customWidth="1"/>
    <col min="8855" max="8960" width="11.7109375" style="684"/>
    <col min="8961" max="8961" width="8.28515625" style="684" customWidth="1"/>
    <col min="8962" max="8971" width="8.7109375" style="684" customWidth="1"/>
    <col min="8972" max="9110" width="11.7109375" style="684" customWidth="1"/>
    <col min="9111" max="9216" width="11.7109375" style="684"/>
    <col min="9217" max="9217" width="8.28515625" style="684" customWidth="1"/>
    <col min="9218" max="9227" width="8.7109375" style="684" customWidth="1"/>
    <col min="9228" max="9366" width="11.7109375" style="684" customWidth="1"/>
    <col min="9367" max="9472" width="11.7109375" style="684"/>
    <col min="9473" max="9473" width="8.28515625" style="684" customWidth="1"/>
    <col min="9474" max="9483" width="8.7109375" style="684" customWidth="1"/>
    <col min="9484" max="9622" width="11.7109375" style="684" customWidth="1"/>
    <col min="9623" max="9728" width="11.7109375" style="684"/>
    <col min="9729" max="9729" width="8.28515625" style="684" customWidth="1"/>
    <col min="9730" max="9739" width="8.7109375" style="684" customWidth="1"/>
    <col min="9740" max="9878" width="11.7109375" style="684" customWidth="1"/>
    <col min="9879" max="9984" width="11.7109375" style="684"/>
    <col min="9985" max="9985" width="8.28515625" style="684" customWidth="1"/>
    <col min="9986" max="9995" width="8.7109375" style="684" customWidth="1"/>
    <col min="9996" max="10134" width="11.7109375" style="684" customWidth="1"/>
    <col min="10135" max="10240" width="11.7109375" style="684"/>
    <col min="10241" max="10241" width="8.28515625" style="684" customWidth="1"/>
    <col min="10242" max="10251" width="8.7109375" style="684" customWidth="1"/>
    <col min="10252" max="10390" width="11.7109375" style="684" customWidth="1"/>
    <col min="10391" max="10496" width="11.7109375" style="684"/>
    <col min="10497" max="10497" width="8.28515625" style="684" customWidth="1"/>
    <col min="10498" max="10507" width="8.7109375" style="684" customWidth="1"/>
    <col min="10508" max="10646" width="11.7109375" style="684" customWidth="1"/>
    <col min="10647" max="10752" width="11.7109375" style="684"/>
    <col min="10753" max="10753" width="8.28515625" style="684" customWidth="1"/>
    <col min="10754" max="10763" width="8.7109375" style="684" customWidth="1"/>
    <col min="10764" max="10902" width="11.7109375" style="684" customWidth="1"/>
    <col min="10903" max="11008" width="11.7109375" style="684"/>
    <col min="11009" max="11009" width="8.28515625" style="684" customWidth="1"/>
    <col min="11010" max="11019" width="8.7109375" style="684" customWidth="1"/>
    <col min="11020" max="11158" width="11.7109375" style="684" customWidth="1"/>
    <col min="11159" max="11264" width="11.7109375" style="684"/>
    <col min="11265" max="11265" width="8.28515625" style="684" customWidth="1"/>
    <col min="11266" max="11275" width="8.7109375" style="684" customWidth="1"/>
    <col min="11276" max="11414" width="11.7109375" style="684" customWidth="1"/>
    <col min="11415" max="11520" width="11.7109375" style="684"/>
    <col min="11521" max="11521" width="8.28515625" style="684" customWidth="1"/>
    <col min="11522" max="11531" width="8.7109375" style="684" customWidth="1"/>
    <col min="11532" max="11670" width="11.7109375" style="684" customWidth="1"/>
    <col min="11671" max="11776" width="11.7109375" style="684"/>
    <col min="11777" max="11777" width="8.28515625" style="684" customWidth="1"/>
    <col min="11778" max="11787" width="8.7109375" style="684" customWidth="1"/>
    <col min="11788" max="11926" width="11.7109375" style="684" customWidth="1"/>
    <col min="11927" max="12032" width="11.7109375" style="684"/>
    <col min="12033" max="12033" width="8.28515625" style="684" customWidth="1"/>
    <col min="12034" max="12043" width="8.7109375" style="684" customWidth="1"/>
    <col min="12044" max="12182" width="11.7109375" style="684" customWidth="1"/>
    <col min="12183" max="12288" width="11.7109375" style="684"/>
    <col min="12289" max="12289" width="8.28515625" style="684" customWidth="1"/>
    <col min="12290" max="12299" width="8.7109375" style="684" customWidth="1"/>
    <col min="12300" max="12438" width="11.7109375" style="684" customWidth="1"/>
    <col min="12439" max="12544" width="11.7109375" style="684"/>
    <col min="12545" max="12545" width="8.28515625" style="684" customWidth="1"/>
    <col min="12546" max="12555" width="8.7109375" style="684" customWidth="1"/>
    <col min="12556" max="12694" width="11.7109375" style="684" customWidth="1"/>
    <col min="12695" max="12800" width="11.7109375" style="684"/>
    <col min="12801" max="12801" width="8.28515625" style="684" customWidth="1"/>
    <col min="12802" max="12811" width="8.7109375" style="684" customWidth="1"/>
    <col min="12812" max="12950" width="11.7109375" style="684" customWidth="1"/>
    <col min="12951" max="13056" width="11.7109375" style="684"/>
    <col min="13057" max="13057" width="8.28515625" style="684" customWidth="1"/>
    <col min="13058" max="13067" width="8.7109375" style="684" customWidth="1"/>
    <col min="13068" max="13206" width="11.7109375" style="684" customWidth="1"/>
    <col min="13207" max="13312" width="11.7109375" style="684"/>
    <col min="13313" max="13313" width="8.28515625" style="684" customWidth="1"/>
    <col min="13314" max="13323" width="8.7109375" style="684" customWidth="1"/>
    <col min="13324" max="13462" width="11.7109375" style="684" customWidth="1"/>
    <col min="13463" max="13568" width="11.7109375" style="684"/>
    <col min="13569" max="13569" width="8.28515625" style="684" customWidth="1"/>
    <col min="13570" max="13579" width="8.7109375" style="684" customWidth="1"/>
    <col min="13580" max="13718" width="11.7109375" style="684" customWidth="1"/>
    <col min="13719" max="13824" width="11.7109375" style="684"/>
    <col min="13825" max="13825" width="8.28515625" style="684" customWidth="1"/>
    <col min="13826" max="13835" width="8.7109375" style="684" customWidth="1"/>
    <col min="13836" max="13974" width="11.7109375" style="684" customWidth="1"/>
    <col min="13975" max="14080" width="11.7109375" style="684"/>
    <col min="14081" max="14081" width="8.28515625" style="684" customWidth="1"/>
    <col min="14082" max="14091" width="8.7109375" style="684" customWidth="1"/>
    <col min="14092" max="14230" width="11.7109375" style="684" customWidth="1"/>
    <col min="14231" max="14336" width="11.7109375" style="684"/>
    <col min="14337" max="14337" width="8.28515625" style="684" customWidth="1"/>
    <col min="14338" max="14347" width="8.7109375" style="684" customWidth="1"/>
    <col min="14348" max="14486" width="11.7109375" style="684" customWidth="1"/>
    <col min="14487" max="14592" width="11.7109375" style="684"/>
    <col min="14593" max="14593" width="8.28515625" style="684" customWidth="1"/>
    <col min="14594" max="14603" width="8.7109375" style="684" customWidth="1"/>
    <col min="14604" max="14742" width="11.7109375" style="684" customWidth="1"/>
    <col min="14743" max="14848" width="11.7109375" style="684"/>
    <col min="14849" max="14849" width="8.28515625" style="684" customWidth="1"/>
    <col min="14850" max="14859" width="8.7109375" style="684" customWidth="1"/>
    <col min="14860" max="14998" width="11.7109375" style="684" customWidth="1"/>
    <col min="14999" max="15104" width="11.7109375" style="684"/>
    <col min="15105" max="15105" width="8.28515625" style="684" customWidth="1"/>
    <col min="15106" max="15115" width="8.7109375" style="684" customWidth="1"/>
    <col min="15116" max="15254" width="11.7109375" style="684" customWidth="1"/>
    <col min="15255" max="15360" width="11.7109375" style="684"/>
    <col min="15361" max="15361" width="8.28515625" style="684" customWidth="1"/>
    <col min="15362" max="15371" width="8.7109375" style="684" customWidth="1"/>
    <col min="15372" max="15510" width="11.7109375" style="684" customWidth="1"/>
    <col min="15511" max="15616" width="11.7109375" style="684"/>
    <col min="15617" max="15617" width="8.28515625" style="684" customWidth="1"/>
    <col min="15618" max="15627" width="8.7109375" style="684" customWidth="1"/>
    <col min="15628" max="15766" width="11.7109375" style="684" customWidth="1"/>
    <col min="15767" max="15872" width="11.7109375" style="684"/>
    <col min="15873" max="15873" width="8.28515625" style="684" customWidth="1"/>
    <col min="15874" max="15883" width="8.7109375" style="684" customWidth="1"/>
    <col min="15884" max="16022" width="11.7109375" style="684" customWidth="1"/>
    <col min="16023" max="16128" width="11.7109375" style="684"/>
    <col min="16129" max="16129" width="8.28515625" style="684" customWidth="1"/>
    <col min="16130" max="16139" width="8.7109375" style="684" customWidth="1"/>
    <col min="16140" max="16278" width="11.7109375" style="684" customWidth="1"/>
    <col min="16279" max="16384" width="11.7109375" style="684"/>
  </cols>
  <sheetData>
    <row r="1" spans="1:22" ht="18">
      <c r="A1" s="984" t="s">
        <v>709</v>
      </c>
      <c r="B1" s="621"/>
      <c r="C1" s="623"/>
      <c r="D1" s="623"/>
      <c r="E1" s="623"/>
      <c r="F1" s="623"/>
      <c r="G1" s="623"/>
      <c r="H1" s="623"/>
      <c r="I1" s="623"/>
      <c r="J1" s="623"/>
      <c r="K1" s="985"/>
    </row>
    <row r="2" spans="1:22" ht="15.75">
      <c r="A2" s="986" t="s">
        <v>726</v>
      </c>
      <c r="B2" s="628"/>
      <c r="C2" s="623"/>
      <c r="D2" s="623"/>
      <c r="E2" s="623"/>
      <c r="F2" s="623"/>
      <c r="G2" s="623"/>
      <c r="H2" s="623"/>
      <c r="I2" s="623"/>
      <c r="J2" s="623"/>
      <c r="K2" s="987"/>
    </row>
    <row r="3" spans="1:22" ht="13.5" customHeight="1">
      <c r="A3" s="631">
        <v>2015</v>
      </c>
      <c r="B3" s="1880" t="s">
        <v>727</v>
      </c>
      <c r="C3" s="1881"/>
      <c r="D3" s="1881"/>
      <c r="E3" s="1881"/>
      <c r="F3" s="1881"/>
      <c r="G3" s="1881"/>
      <c r="H3" s="1881"/>
      <c r="I3" s="1881"/>
      <c r="J3" s="1881"/>
      <c r="K3" s="1881"/>
    </row>
    <row r="4" spans="1:22" ht="11.45" customHeight="1">
      <c r="A4" s="632"/>
      <c r="B4" s="1895" t="s">
        <v>728</v>
      </c>
      <c r="C4" s="1886"/>
      <c r="D4" s="1886"/>
      <c r="E4" s="1905"/>
      <c r="F4" s="1906" t="s">
        <v>729</v>
      </c>
      <c r="G4" s="1907"/>
      <c r="H4" s="1907"/>
      <c r="I4" s="1908"/>
      <c r="J4" s="1886" t="s">
        <v>730</v>
      </c>
      <c r="K4" s="1886"/>
    </row>
    <row r="5" spans="1:22" ht="11.45" customHeight="1">
      <c r="A5" s="993"/>
      <c r="B5" s="1909" t="s">
        <v>331</v>
      </c>
      <c r="C5" s="1904"/>
      <c r="D5" s="1904" t="s">
        <v>195</v>
      </c>
      <c r="E5" s="1910"/>
      <c r="F5" s="1911" t="s">
        <v>331</v>
      </c>
      <c r="G5" s="1912"/>
      <c r="H5" s="1904" t="s">
        <v>195</v>
      </c>
      <c r="I5" s="1910"/>
      <c r="J5" s="1904" t="s">
        <v>195</v>
      </c>
      <c r="K5" s="1904"/>
    </row>
    <row r="6" spans="1:22" ht="11.45" customHeight="1">
      <c r="A6" s="635"/>
      <c r="B6" s="838" t="s">
        <v>718</v>
      </c>
      <c r="C6" s="817" t="s">
        <v>230</v>
      </c>
      <c r="D6" s="637" t="s">
        <v>718</v>
      </c>
      <c r="E6" s="635" t="s">
        <v>230</v>
      </c>
      <c r="F6" s="722" t="s">
        <v>718</v>
      </c>
      <c r="G6" s="638" t="s">
        <v>230</v>
      </c>
      <c r="H6" s="637" t="s">
        <v>718</v>
      </c>
      <c r="I6" s="635" t="s">
        <v>230</v>
      </c>
      <c r="J6" s="838" t="s">
        <v>718</v>
      </c>
      <c r="K6" s="638" t="s">
        <v>230</v>
      </c>
    </row>
    <row r="7" spans="1:22" ht="6" customHeight="1">
      <c r="A7" s="639"/>
      <c r="B7" s="700"/>
      <c r="C7" s="700"/>
      <c r="D7" s="700"/>
      <c r="E7" s="1030"/>
      <c r="F7" s="1030"/>
      <c r="G7" s="1030"/>
      <c r="H7" s="1030"/>
      <c r="I7" s="1030"/>
      <c r="J7" s="700"/>
      <c r="K7" s="700"/>
    </row>
    <row r="8" spans="1:22" ht="11.45" customHeight="1">
      <c r="A8" s="1001" t="s">
        <v>49</v>
      </c>
      <c r="B8" s="1031">
        <v>15730</v>
      </c>
      <c r="C8" s="1032">
        <v>2068.46</v>
      </c>
      <c r="D8" s="1033">
        <v>30919</v>
      </c>
      <c r="E8" s="1034">
        <v>1652.28</v>
      </c>
      <c r="F8" s="1035">
        <v>52203</v>
      </c>
      <c r="G8" s="1032">
        <v>576.96</v>
      </c>
      <c r="H8" s="1033">
        <v>41476</v>
      </c>
      <c r="I8" s="1034">
        <v>580</v>
      </c>
      <c r="J8" s="1033">
        <v>627</v>
      </c>
      <c r="K8" s="1032">
        <v>608.73</v>
      </c>
      <c r="L8" s="1008"/>
      <c r="N8" s="1008"/>
      <c r="P8" s="1008"/>
      <c r="R8" s="1008"/>
      <c r="T8" s="1008"/>
      <c r="V8" s="1008"/>
    </row>
    <row r="9" spans="1:22" ht="11.45" customHeight="1">
      <c r="A9" s="1009" t="s">
        <v>51</v>
      </c>
      <c r="B9" s="1036">
        <v>12649</v>
      </c>
      <c r="C9" s="1037">
        <v>2114.448889240256</v>
      </c>
      <c r="D9" s="1038">
        <v>2845</v>
      </c>
      <c r="E9" s="1039">
        <v>1722.8084358523727</v>
      </c>
      <c r="F9" s="1040">
        <v>37880</v>
      </c>
      <c r="G9" s="1037">
        <v>598.06636747624077</v>
      </c>
      <c r="H9" s="1038">
        <v>16341</v>
      </c>
      <c r="I9" s="1039">
        <v>585</v>
      </c>
      <c r="J9" s="1041">
        <v>2100</v>
      </c>
      <c r="K9" s="1042">
        <v>550</v>
      </c>
      <c r="L9" s="1008"/>
      <c r="N9" s="1008"/>
      <c r="P9" s="1008"/>
      <c r="R9" s="1008"/>
      <c r="T9" s="1008"/>
      <c r="V9" s="1008"/>
    </row>
    <row r="10" spans="1:22" ht="11.45" customHeight="1">
      <c r="A10" s="1009" t="s">
        <v>52</v>
      </c>
      <c r="B10" s="1036">
        <v>12198</v>
      </c>
      <c r="C10" s="1037">
        <v>2089.2629119527792</v>
      </c>
      <c r="D10" s="1038">
        <v>1245</v>
      </c>
      <c r="E10" s="1039">
        <v>1766.5943775100402</v>
      </c>
      <c r="F10" s="1040">
        <v>22093</v>
      </c>
      <c r="G10" s="1037">
        <v>592.93079255872897</v>
      </c>
      <c r="H10" s="1038">
        <v>19707</v>
      </c>
      <c r="I10" s="1039">
        <v>589.36520018267618</v>
      </c>
      <c r="J10" s="1015">
        <v>3188</v>
      </c>
      <c r="K10" s="1043">
        <v>552.84818067754077</v>
      </c>
      <c r="L10" s="1008"/>
      <c r="N10" s="1008"/>
      <c r="P10" s="1008"/>
      <c r="R10" s="1008"/>
      <c r="T10" s="1008"/>
      <c r="V10" s="1008"/>
    </row>
    <row r="11" spans="1:22" ht="11.45" customHeight="1">
      <c r="A11" s="1018" t="s">
        <v>53</v>
      </c>
      <c r="B11" s="1044">
        <v>9325</v>
      </c>
      <c r="C11" s="1045">
        <v>2137.8739946380697</v>
      </c>
      <c r="D11" s="1046">
        <v>1594</v>
      </c>
      <c r="E11" s="1047">
        <v>1613.3312421580929</v>
      </c>
      <c r="F11" s="1048">
        <v>27278</v>
      </c>
      <c r="G11" s="1045">
        <v>616.28029914216586</v>
      </c>
      <c r="H11" s="1046">
        <v>28420</v>
      </c>
      <c r="I11" s="1047">
        <v>614.8096059113301</v>
      </c>
      <c r="J11" s="1046">
        <v>6233</v>
      </c>
      <c r="K11" s="1045">
        <v>586.50874378309004</v>
      </c>
      <c r="L11" s="1008"/>
      <c r="N11" s="1008"/>
      <c r="P11" s="1008"/>
      <c r="R11" s="1008"/>
      <c r="T11" s="1008"/>
      <c r="V11" s="1008"/>
    </row>
    <row r="12" spans="1:22" ht="11.45" customHeight="1">
      <c r="A12" s="1001" t="s">
        <v>54</v>
      </c>
      <c r="B12" s="1036">
        <v>16446</v>
      </c>
      <c r="C12" s="1037">
        <v>2053.5572175605012</v>
      </c>
      <c r="D12" s="1038">
        <v>2688</v>
      </c>
      <c r="E12" s="1039">
        <v>1502.1781994047619</v>
      </c>
      <c r="F12" s="1040">
        <v>41237</v>
      </c>
      <c r="G12" s="1037">
        <v>608.34568470063289</v>
      </c>
      <c r="H12" s="1038">
        <v>26126</v>
      </c>
      <c r="I12" s="1039">
        <v>629.57567174462224</v>
      </c>
      <c r="J12" s="1041">
        <v>7351</v>
      </c>
      <c r="K12" s="1042">
        <v>584.20500612161607</v>
      </c>
      <c r="L12" s="1008"/>
      <c r="N12" s="1008"/>
      <c r="P12" s="1008"/>
      <c r="R12" s="1008"/>
      <c r="T12" s="1008"/>
      <c r="V12" s="1008"/>
    </row>
    <row r="13" spans="1:22" ht="11.45" customHeight="1">
      <c r="A13" s="1009" t="s">
        <v>55</v>
      </c>
      <c r="B13" s="1036">
        <v>16876</v>
      </c>
      <c r="C13" s="1037">
        <v>2044.3058781701825</v>
      </c>
      <c r="D13" s="1038">
        <v>5343</v>
      </c>
      <c r="E13" s="1039">
        <v>1591.0087965562418</v>
      </c>
      <c r="F13" s="1040">
        <v>33272</v>
      </c>
      <c r="G13" s="1037">
        <v>641.6688807405626</v>
      </c>
      <c r="H13" s="1038">
        <v>16197</v>
      </c>
      <c r="I13" s="1039">
        <v>630.43897017966287</v>
      </c>
      <c r="J13" s="1041">
        <v>759</v>
      </c>
      <c r="K13" s="1042">
        <v>569.47430830039525</v>
      </c>
      <c r="L13" s="1008"/>
      <c r="N13" s="1008"/>
      <c r="P13" s="1008"/>
      <c r="R13" s="1008"/>
      <c r="T13" s="1008"/>
      <c r="V13" s="1008"/>
    </row>
    <row r="14" spans="1:22" ht="11.45" customHeight="1">
      <c r="A14" s="1009" t="s">
        <v>56</v>
      </c>
      <c r="B14" s="1036">
        <v>19797</v>
      </c>
      <c r="C14" s="1037">
        <v>2057.3335353841489</v>
      </c>
      <c r="D14" s="1038">
        <v>7422</v>
      </c>
      <c r="E14" s="1039">
        <v>1567.6583131231473</v>
      </c>
      <c r="F14" s="1040">
        <v>17752</v>
      </c>
      <c r="G14" s="1037">
        <v>651.93217665615146</v>
      </c>
      <c r="H14" s="1038">
        <v>34365</v>
      </c>
      <c r="I14" s="1039">
        <v>650</v>
      </c>
      <c r="J14" s="1041">
        <v>704</v>
      </c>
      <c r="K14" s="1042">
        <v>651</v>
      </c>
      <c r="L14" s="1008"/>
      <c r="N14" s="1008"/>
      <c r="P14" s="1008"/>
      <c r="R14" s="1008"/>
      <c r="T14" s="1008"/>
      <c r="V14" s="1008"/>
    </row>
    <row r="15" spans="1:22" ht="11.45" customHeight="1">
      <c r="A15" s="1018" t="s">
        <v>57</v>
      </c>
      <c r="B15" s="1044">
        <v>18586</v>
      </c>
      <c r="C15" s="1045">
        <v>2072.4948348219091</v>
      </c>
      <c r="D15" s="1046">
        <v>9096</v>
      </c>
      <c r="E15" s="1047">
        <v>1489.6685356200528</v>
      </c>
      <c r="F15" s="1048">
        <v>41800</v>
      </c>
      <c r="G15" s="1045">
        <v>606.026985645933</v>
      </c>
      <c r="H15" s="1046">
        <v>16401</v>
      </c>
      <c r="I15" s="1047">
        <v>655.0429851838303</v>
      </c>
      <c r="J15" s="1046">
        <v>13035</v>
      </c>
      <c r="K15" s="1045">
        <v>627.11162255466058</v>
      </c>
      <c r="L15" s="1008"/>
      <c r="N15" s="1008"/>
      <c r="P15" s="1008"/>
      <c r="R15" s="1008"/>
      <c r="T15" s="1008"/>
      <c r="V15" s="1008"/>
    </row>
    <row r="16" spans="1:22" ht="11.45" customHeight="1">
      <c r="A16" s="1001" t="s">
        <v>58</v>
      </c>
      <c r="B16" s="1036">
        <v>16366</v>
      </c>
      <c r="C16" s="1037">
        <v>2077.6529390199194</v>
      </c>
      <c r="D16" s="1038">
        <v>5764</v>
      </c>
      <c r="E16" s="1039">
        <v>1700.5360860513533</v>
      </c>
      <c r="F16" s="1040">
        <v>96999</v>
      </c>
      <c r="G16" s="1037">
        <v>636.81547232445701</v>
      </c>
      <c r="H16" s="1038">
        <v>10541</v>
      </c>
      <c r="I16" s="1039">
        <v>641.33004458779999</v>
      </c>
      <c r="J16" s="1041">
        <v>8833</v>
      </c>
      <c r="K16" s="1042">
        <v>627.23921657421033</v>
      </c>
      <c r="L16" s="1008"/>
      <c r="N16" s="1008"/>
      <c r="P16" s="1008"/>
      <c r="R16" s="1008"/>
      <c r="T16" s="1008"/>
      <c r="V16" s="1008"/>
    </row>
    <row r="17" spans="1:22" ht="11.45" customHeight="1">
      <c r="A17" s="1009" t="s">
        <v>59</v>
      </c>
      <c r="B17" s="1036">
        <v>16055</v>
      </c>
      <c r="C17" s="1037">
        <v>2134.5644970414201</v>
      </c>
      <c r="D17" s="1038">
        <v>5721</v>
      </c>
      <c r="E17" s="1039">
        <v>1630.9150498164656</v>
      </c>
      <c r="F17" s="1040">
        <v>123112</v>
      </c>
      <c r="G17" s="1037">
        <v>644.37034570147512</v>
      </c>
      <c r="H17" s="1038">
        <v>11769</v>
      </c>
      <c r="I17" s="1039">
        <v>658.6065935933384</v>
      </c>
      <c r="J17" s="1041">
        <v>3391</v>
      </c>
      <c r="K17" s="1042">
        <v>657</v>
      </c>
      <c r="L17" s="1008"/>
      <c r="N17" s="1008"/>
      <c r="P17" s="1008"/>
      <c r="R17" s="1008"/>
      <c r="T17" s="1008"/>
      <c r="V17" s="1008"/>
    </row>
    <row r="18" spans="1:22" ht="11.45" customHeight="1">
      <c r="A18" s="1009" t="s">
        <v>60</v>
      </c>
      <c r="B18" s="1036">
        <v>9456</v>
      </c>
      <c r="C18" s="1037">
        <v>2057.2197546531302</v>
      </c>
      <c r="D18" s="1038">
        <v>5573</v>
      </c>
      <c r="E18" s="1039">
        <v>1425</v>
      </c>
      <c r="F18" s="1040">
        <v>113922</v>
      </c>
      <c r="G18" s="1037">
        <v>653.73739927318695</v>
      </c>
      <c r="H18" s="1038">
        <v>15180</v>
      </c>
      <c r="I18" s="1039">
        <v>665</v>
      </c>
      <c r="J18" s="1041" t="s">
        <v>607</v>
      </c>
      <c r="K18" s="1042" t="s">
        <v>607</v>
      </c>
      <c r="L18" s="1008"/>
      <c r="N18" s="1008"/>
      <c r="P18" s="1008"/>
      <c r="R18" s="1008"/>
      <c r="T18" s="1008"/>
      <c r="V18" s="1008"/>
    </row>
    <row r="19" spans="1:22" ht="11.45" customHeight="1">
      <c r="A19" s="1018" t="s">
        <v>61</v>
      </c>
      <c r="B19" s="1044">
        <v>12708</v>
      </c>
      <c r="C19" s="1045">
        <v>2159.6732766761097</v>
      </c>
      <c r="D19" s="1046">
        <v>6409</v>
      </c>
      <c r="E19" s="1047">
        <v>1567.6907473864878</v>
      </c>
      <c r="F19" s="1048">
        <v>100880</v>
      </c>
      <c r="G19" s="1045">
        <v>661.98852101506736</v>
      </c>
      <c r="H19" s="1046">
        <v>9570</v>
      </c>
      <c r="I19" s="1047">
        <v>689.61128526645768</v>
      </c>
      <c r="J19" s="1046">
        <v>8697</v>
      </c>
      <c r="K19" s="1045">
        <v>706.95354720018395</v>
      </c>
      <c r="L19" s="1008"/>
      <c r="N19" s="1008"/>
      <c r="P19" s="1008"/>
      <c r="R19" s="1008"/>
      <c r="T19" s="1008"/>
      <c r="V19" s="1008"/>
    </row>
    <row r="20" spans="1:22" ht="6" customHeight="1">
      <c r="A20" s="1023"/>
      <c r="B20" s="1049"/>
      <c r="C20" s="1045"/>
      <c r="D20" s="1046"/>
      <c r="E20" s="1045"/>
      <c r="F20" s="1046"/>
      <c r="G20" s="1045"/>
      <c r="H20" s="1046"/>
      <c r="I20" s="1045"/>
      <c r="J20" s="1046"/>
      <c r="K20" s="1045"/>
      <c r="L20" s="1008"/>
      <c r="N20" s="1008"/>
      <c r="P20" s="1008"/>
      <c r="R20" s="1008"/>
      <c r="T20" s="1008"/>
      <c r="V20" s="1008"/>
    </row>
    <row r="21" spans="1:22" ht="11.45" customHeight="1">
      <c r="A21" s="659">
        <v>2015</v>
      </c>
      <c r="B21" s="708">
        <f>SUM(B8:B19)</f>
        <v>176192</v>
      </c>
      <c r="C21" s="1050">
        <f>AVERAGE(C8:C19)</f>
        <v>2088.9039774298685</v>
      </c>
      <c r="D21" s="708">
        <f>SUM(D8:D19)</f>
        <v>84619</v>
      </c>
      <c r="E21" s="1050">
        <f>AVERAGE(E8:E19)</f>
        <v>1602.4724819565847</v>
      </c>
      <c r="F21" s="708">
        <f>SUM(F8:F19)</f>
        <v>708428</v>
      </c>
      <c r="G21" s="1050">
        <f>AVERAGE(G8:G19)</f>
        <v>624.0935771028835</v>
      </c>
      <c r="H21" s="708">
        <f>SUM(H8:H19)</f>
        <v>246093</v>
      </c>
      <c r="I21" s="1051">
        <f>AVERAGE(I8:I19)</f>
        <v>632.39836305414315</v>
      </c>
      <c r="J21" s="708">
        <f>SUM(J8:J19)</f>
        <v>54918</v>
      </c>
      <c r="K21" s="900">
        <f>AVERAGE(K8:K19)</f>
        <v>611.00642047379051</v>
      </c>
      <c r="L21" s="1008"/>
      <c r="P21" s="1008"/>
      <c r="R21" s="1008"/>
      <c r="T21" s="1008"/>
      <c r="V21" s="1008"/>
    </row>
    <row r="22" spans="1:22" ht="11.45" customHeight="1">
      <c r="A22" s="659">
        <v>2014</v>
      </c>
      <c r="B22" s="708">
        <v>186851</v>
      </c>
      <c r="C22" s="1050">
        <v>2061.2616115964797</v>
      </c>
      <c r="D22" s="708">
        <v>74629</v>
      </c>
      <c r="E22" s="1051">
        <v>1794.489506624247</v>
      </c>
      <c r="F22" s="1029">
        <v>535269</v>
      </c>
      <c r="G22" s="1050">
        <v>543.86554418706237</v>
      </c>
      <c r="H22" s="708">
        <v>398787</v>
      </c>
      <c r="I22" s="1051">
        <v>553.40061520508914</v>
      </c>
      <c r="J22" s="708">
        <v>77585</v>
      </c>
      <c r="K22" s="1050">
        <v>509.71520058648576</v>
      </c>
      <c r="L22" s="1008"/>
      <c r="N22" s="1008"/>
      <c r="P22" s="1008"/>
      <c r="R22" s="1008"/>
      <c r="T22" s="1008"/>
      <c r="V22" s="1008"/>
    </row>
    <row r="23" spans="1:22" ht="19.5" customHeight="1">
      <c r="A23" s="744"/>
      <c r="B23" s="708"/>
      <c r="C23" s="662"/>
      <c r="D23" s="708"/>
      <c r="E23" s="822"/>
      <c r="F23" s="708"/>
      <c r="G23" s="822"/>
      <c r="H23" s="708"/>
      <c r="I23" s="822"/>
      <c r="J23" s="708"/>
      <c r="K23" s="822"/>
      <c r="L23" s="1008"/>
      <c r="N23" s="1008"/>
      <c r="P23" s="1008"/>
      <c r="R23" s="1008"/>
      <c r="T23" s="1008"/>
      <c r="V23" s="1008"/>
    </row>
    <row r="24" spans="1:22" ht="13.5" customHeight="1">
      <c r="A24" s="631">
        <v>2015</v>
      </c>
      <c r="B24" s="1052" t="s">
        <v>731</v>
      </c>
      <c r="C24" s="840"/>
      <c r="D24" s="840"/>
      <c r="E24" s="840"/>
      <c r="F24" s="840"/>
      <c r="G24" s="840"/>
      <c r="H24" s="840"/>
      <c r="I24" s="840"/>
      <c r="J24" s="840"/>
      <c r="K24" s="1053"/>
      <c r="L24" s="1008"/>
      <c r="N24" s="1008"/>
      <c r="P24" s="1008"/>
      <c r="R24" s="1008"/>
      <c r="T24" s="1008"/>
      <c r="V24" s="1008"/>
    </row>
    <row r="25" spans="1:22" ht="11.45" customHeight="1">
      <c r="A25" s="632"/>
      <c r="B25" s="1895" t="s">
        <v>732</v>
      </c>
      <c r="C25" s="1886"/>
      <c r="D25" s="1886"/>
      <c r="E25" s="1905"/>
      <c r="F25" s="1900" t="s">
        <v>733</v>
      </c>
      <c r="G25" s="1898"/>
      <c r="H25" s="1898" t="s">
        <v>734</v>
      </c>
      <c r="I25" s="1898"/>
      <c r="J25" s="1898" t="s">
        <v>735</v>
      </c>
      <c r="K25" s="1898"/>
      <c r="L25" s="1008"/>
      <c r="N25" s="1008"/>
      <c r="P25" s="1008"/>
      <c r="R25" s="1008"/>
      <c r="T25" s="1008"/>
      <c r="V25" s="1008"/>
    </row>
    <row r="26" spans="1:22" ht="11.45" customHeight="1">
      <c r="A26" s="993"/>
      <c r="B26" s="1054" t="s">
        <v>331</v>
      </c>
      <c r="C26" s="1055"/>
      <c r="D26" s="1901" t="s">
        <v>195</v>
      </c>
      <c r="E26" s="1902"/>
      <c r="F26" s="1903" t="s">
        <v>195</v>
      </c>
      <c r="G26" s="1901"/>
      <c r="H26" s="1901" t="s">
        <v>195</v>
      </c>
      <c r="I26" s="1901"/>
      <c r="J26" s="1901" t="s">
        <v>195</v>
      </c>
      <c r="K26" s="1901"/>
      <c r="L26" s="1008"/>
      <c r="N26" s="1008"/>
      <c r="P26" s="1008"/>
      <c r="R26" s="1008"/>
      <c r="T26" s="1008"/>
      <c r="V26" s="1008"/>
    </row>
    <row r="27" spans="1:22" ht="11.45" customHeight="1">
      <c r="A27" s="635"/>
      <c r="B27" s="722" t="s">
        <v>718</v>
      </c>
      <c r="C27" s="638" t="s">
        <v>230</v>
      </c>
      <c r="D27" s="637" t="s">
        <v>718</v>
      </c>
      <c r="E27" s="635" t="s">
        <v>230</v>
      </c>
      <c r="F27" s="637" t="s">
        <v>718</v>
      </c>
      <c r="G27" s="638" t="s">
        <v>230</v>
      </c>
      <c r="H27" s="637" t="s">
        <v>718</v>
      </c>
      <c r="I27" s="638" t="s">
        <v>230</v>
      </c>
      <c r="J27" s="637" t="s">
        <v>718</v>
      </c>
      <c r="K27" s="1056" t="s">
        <v>230</v>
      </c>
      <c r="L27" s="1008"/>
      <c r="N27" s="1008"/>
      <c r="P27" s="1008"/>
      <c r="R27" s="1008"/>
      <c r="T27" s="1008"/>
      <c r="V27" s="1008"/>
    </row>
    <row r="28" spans="1:22" ht="6" customHeight="1">
      <c r="A28" s="830"/>
      <c r="B28" s="1057"/>
      <c r="C28" s="830"/>
      <c r="D28" s="1057"/>
      <c r="E28" s="830"/>
      <c r="F28" s="1057"/>
      <c r="G28" s="830"/>
      <c r="H28" s="1057"/>
      <c r="I28" s="830"/>
      <c r="J28" s="1057"/>
      <c r="K28" s="1058"/>
      <c r="L28" s="1008"/>
      <c r="N28" s="1008"/>
      <c r="P28" s="1008"/>
      <c r="R28" s="1008"/>
      <c r="T28" s="1008"/>
      <c r="V28" s="1008"/>
    </row>
    <row r="29" spans="1:22" ht="11.45" customHeight="1">
      <c r="A29" s="1001" t="s">
        <v>49</v>
      </c>
      <c r="B29" s="1035">
        <v>182971</v>
      </c>
      <c r="C29" s="1032">
        <v>600.48</v>
      </c>
      <c r="D29" s="1033">
        <v>1554</v>
      </c>
      <c r="E29" s="1034">
        <v>700</v>
      </c>
      <c r="F29" s="1033">
        <v>145916</v>
      </c>
      <c r="G29" s="1032">
        <v>585.04999999999995</v>
      </c>
      <c r="H29" s="1033">
        <v>1184</v>
      </c>
      <c r="I29" s="1032">
        <v>725</v>
      </c>
      <c r="J29" s="1033">
        <v>52750</v>
      </c>
      <c r="K29" s="1059">
        <v>589.92999999999995</v>
      </c>
      <c r="L29" s="1008"/>
      <c r="N29" s="1008"/>
      <c r="P29" s="1008"/>
      <c r="R29" s="1008"/>
      <c r="T29" s="1008"/>
      <c r="V29" s="1008"/>
    </row>
    <row r="30" spans="1:22" ht="11.45" customHeight="1">
      <c r="A30" s="1009" t="s">
        <v>51</v>
      </c>
      <c r="B30" s="1040">
        <v>82520</v>
      </c>
      <c r="C30" s="1037">
        <v>581.25618031992246</v>
      </c>
      <c r="D30" s="1038">
        <v>3006</v>
      </c>
      <c r="E30" s="1039">
        <v>692.2155688622754</v>
      </c>
      <c r="F30" s="1041">
        <v>110555</v>
      </c>
      <c r="G30" s="1042">
        <v>592.54833340871062</v>
      </c>
      <c r="H30" s="1041">
        <v>2262</v>
      </c>
      <c r="I30" s="1042">
        <v>725</v>
      </c>
      <c r="J30" s="1041">
        <v>29099</v>
      </c>
      <c r="K30" s="1060">
        <v>601.21079762191141</v>
      </c>
      <c r="L30" s="1008"/>
      <c r="N30" s="1008"/>
      <c r="P30" s="1008"/>
      <c r="R30" s="1008"/>
      <c r="T30" s="1008"/>
      <c r="V30" s="1008"/>
    </row>
    <row r="31" spans="1:22" ht="11.45" customHeight="1">
      <c r="A31" s="1009" t="s">
        <v>52</v>
      </c>
      <c r="B31" s="1040">
        <v>69000</v>
      </c>
      <c r="C31" s="1037">
        <v>578</v>
      </c>
      <c r="D31" s="1038">
        <v>3352</v>
      </c>
      <c r="E31" s="1039">
        <v>700</v>
      </c>
      <c r="F31" s="1041">
        <v>162546</v>
      </c>
      <c r="G31" s="1042">
        <v>589.36617326787496</v>
      </c>
      <c r="H31" s="1041">
        <v>1813</v>
      </c>
      <c r="I31" s="1042">
        <v>725</v>
      </c>
      <c r="J31" s="1041">
        <v>47959</v>
      </c>
      <c r="K31" s="1060">
        <v>601.95977814383116</v>
      </c>
      <c r="L31" s="1008"/>
      <c r="N31" s="1008"/>
      <c r="P31" s="1008"/>
      <c r="R31" s="1008"/>
      <c r="T31" s="1008"/>
      <c r="V31" s="1008"/>
    </row>
    <row r="32" spans="1:22" ht="11.45" customHeight="1">
      <c r="A32" s="1018" t="s">
        <v>53</v>
      </c>
      <c r="B32" s="1048">
        <v>70212</v>
      </c>
      <c r="C32" s="1045">
        <v>578</v>
      </c>
      <c r="D32" s="1046" t="s">
        <v>607</v>
      </c>
      <c r="E32" s="1047" t="s">
        <v>607</v>
      </c>
      <c r="F32" s="1046">
        <v>131989</v>
      </c>
      <c r="G32" s="1045">
        <v>599.54269673987983</v>
      </c>
      <c r="H32" s="1046" t="s">
        <v>607</v>
      </c>
      <c r="I32" s="1045" t="s">
        <v>607</v>
      </c>
      <c r="J32" s="1046">
        <v>98609</v>
      </c>
      <c r="K32" s="1061">
        <v>625.67458345587113</v>
      </c>
      <c r="L32" s="1008"/>
      <c r="N32" s="1008"/>
      <c r="P32" s="1008"/>
      <c r="R32" s="1008"/>
      <c r="T32" s="1008"/>
      <c r="V32" s="1008"/>
    </row>
    <row r="33" spans="1:22" ht="11.45" customHeight="1">
      <c r="A33" s="1001" t="s">
        <v>54</v>
      </c>
      <c r="B33" s="1040">
        <v>72228</v>
      </c>
      <c r="C33" s="1037">
        <v>579</v>
      </c>
      <c r="D33" s="1038">
        <v>3224</v>
      </c>
      <c r="E33" s="1039">
        <v>700</v>
      </c>
      <c r="F33" s="1041">
        <v>140726</v>
      </c>
      <c r="G33" s="1042">
        <v>605.36325909924255</v>
      </c>
      <c r="H33" s="1041">
        <v>1760</v>
      </c>
      <c r="I33" s="1042">
        <v>725</v>
      </c>
      <c r="J33" s="1041">
        <v>99769</v>
      </c>
      <c r="K33" s="1060">
        <v>620.73994928284333</v>
      </c>
      <c r="L33" s="1008"/>
      <c r="N33" s="1008"/>
      <c r="P33" s="1008"/>
      <c r="R33" s="1008"/>
      <c r="T33" s="1008"/>
      <c r="V33" s="1008"/>
    </row>
    <row r="34" spans="1:22" ht="11.45" customHeight="1">
      <c r="A34" s="1009" t="s">
        <v>55</v>
      </c>
      <c r="B34" s="1040">
        <v>75312</v>
      </c>
      <c r="C34" s="1037">
        <v>580</v>
      </c>
      <c r="D34" s="1038">
        <v>2645</v>
      </c>
      <c r="E34" s="1039">
        <v>700</v>
      </c>
      <c r="F34" s="1041">
        <v>169059</v>
      </c>
      <c r="G34" s="1042">
        <v>611.43628555711325</v>
      </c>
      <c r="H34" s="1041">
        <v>2271</v>
      </c>
      <c r="I34" s="1042">
        <v>725</v>
      </c>
      <c r="J34" s="1041">
        <v>94659</v>
      </c>
      <c r="K34" s="1060">
        <v>621.46347415459707</v>
      </c>
      <c r="L34" s="1008"/>
      <c r="N34" s="1008"/>
      <c r="P34" s="1008"/>
      <c r="R34" s="1008"/>
      <c r="T34" s="1008"/>
      <c r="V34" s="1008"/>
    </row>
    <row r="35" spans="1:22" ht="11.45" customHeight="1">
      <c r="A35" s="1009" t="s">
        <v>56</v>
      </c>
      <c r="B35" s="1040">
        <v>17752</v>
      </c>
      <c r="C35" s="1037">
        <v>582</v>
      </c>
      <c r="D35" s="1038">
        <v>34365</v>
      </c>
      <c r="E35" s="1039">
        <v>650</v>
      </c>
      <c r="F35" s="1041">
        <v>151767</v>
      </c>
      <c r="G35" s="1042">
        <v>627.42153432564396</v>
      </c>
      <c r="H35" s="1041">
        <v>1760</v>
      </c>
      <c r="I35" s="1042">
        <v>725</v>
      </c>
      <c r="J35" s="1041">
        <v>128189</v>
      </c>
      <c r="K35" s="1060">
        <v>639.69298457745981</v>
      </c>
      <c r="L35" s="1008"/>
      <c r="N35" s="1008"/>
      <c r="P35" s="1008"/>
      <c r="R35" s="1008"/>
      <c r="T35" s="1008"/>
      <c r="V35" s="1008"/>
    </row>
    <row r="36" spans="1:22" ht="11.45" customHeight="1">
      <c r="A36" s="1018" t="s">
        <v>57</v>
      </c>
      <c r="B36" s="1048">
        <v>77940</v>
      </c>
      <c r="C36" s="1045">
        <v>580</v>
      </c>
      <c r="D36" s="1046">
        <v>2520</v>
      </c>
      <c r="E36" s="1047">
        <v>700</v>
      </c>
      <c r="F36" s="1046">
        <v>145416</v>
      </c>
      <c r="G36" s="1045">
        <v>649.72494085932772</v>
      </c>
      <c r="H36" s="1046">
        <v>1478</v>
      </c>
      <c r="I36" s="1045">
        <v>725</v>
      </c>
      <c r="J36" s="1046">
        <v>137555</v>
      </c>
      <c r="K36" s="1061">
        <v>656.51825088146563</v>
      </c>
      <c r="L36" s="1008"/>
      <c r="N36" s="1008"/>
      <c r="P36" s="1008"/>
      <c r="R36" s="1008"/>
      <c r="T36" s="1008"/>
      <c r="V36" s="1008"/>
    </row>
    <row r="37" spans="1:22" ht="11.45" customHeight="1">
      <c r="A37" s="1001" t="s">
        <v>58</v>
      </c>
      <c r="B37" s="1040">
        <v>85044</v>
      </c>
      <c r="C37" s="1037">
        <v>603.37321856921119</v>
      </c>
      <c r="D37" s="1038">
        <v>2244</v>
      </c>
      <c r="E37" s="1039">
        <v>700</v>
      </c>
      <c r="F37" s="1041">
        <v>142493</v>
      </c>
      <c r="G37" s="1042">
        <v>664.1677556090475</v>
      </c>
      <c r="H37" s="1041">
        <v>1634</v>
      </c>
      <c r="I37" s="1042">
        <v>725</v>
      </c>
      <c r="J37" s="1041">
        <v>117933</v>
      </c>
      <c r="K37" s="1060">
        <v>670.67609574928133</v>
      </c>
      <c r="L37" s="1008"/>
      <c r="N37" s="1008"/>
      <c r="P37" s="1008"/>
      <c r="R37" s="1008"/>
      <c r="T37" s="1008"/>
      <c r="V37" s="1008"/>
    </row>
    <row r="38" spans="1:22" ht="11.45" customHeight="1">
      <c r="A38" s="1009" t="s">
        <v>59</v>
      </c>
      <c r="B38" s="1040">
        <v>64392</v>
      </c>
      <c r="C38" s="1037">
        <v>598</v>
      </c>
      <c r="D38" s="1038">
        <v>0</v>
      </c>
      <c r="E38" s="1039">
        <v>0</v>
      </c>
      <c r="F38" s="1041">
        <v>162430</v>
      </c>
      <c r="G38" s="1042">
        <v>661.66970387243737</v>
      </c>
      <c r="H38" s="1041">
        <v>1829</v>
      </c>
      <c r="I38" s="1042">
        <v>725</v>
      </c>
      <c r="J38" s="1041">
        <v>87853</v>
      </c>
      <c r="K38" s="1060">
        <v>673.58223395899972</v>
      </c>
      <c r="L38" s="1008"/>
      <c r="N38" s="1008"/>
      <c r="P38" s="1008"/>
      <c r="R38" s="1008"/>
      <c r="T38" s="1008"/>
      <c r="V38" s="1008"/>
    </row>
    <row r="39" spans="1:22" ht="11.45" customHeight="1">
      <c r="A39" s="1009" t="s">
        <v>60</v>
      </c>
      <c r="B39" s="1040">
        <v>73824</v>
      </c>
      <c r="C39" s="1037">
        <v>598</v>
      </c>
      <c r="D39" s="1038">
        <v>0</v>
      </c>
      <c r="E39" s="1039">
        <v>0</v>
      </c>
      <c r="F39" s="1041">
        <v>89646</v>
      </c>
      <c r="G39" s="1042">
        <v>656.47605024206325</v>
      </c>
      <c r="H39" s="1041" t="s">
        <v>607</v>
      </c>
      <c r="I39" s="1042" t="s">
        <v>607</v>
      </c>
      <c r="J39" s="1041">
        <v>73225</v>
      </c>
      <c r="K39" s="1060">
        <v>667.73672925913286</v>
      </c>
      <c r="L39" s="1008"/>
      <c r="N39" s="1008"/>
      <c r="P39" s="1008"/>
      <c r="R39" s="1008"/>
      <c r="T39" s="1008"/>
      <c r="V39" s="1008"/>
    </row>
    <row r="40" spans="1:22" ht="11.45" customHeight="1">
      <c r="A40" s="1018" t="s">
        <v>61</v>
      </c>
      <c r="B40" s="1048"/>
      <c r="C40" s="1045"/>
      <c r="D40" s="1046">
        <v>69825</v>
      </c>
      <c r="E40" s="1047">
        <v>603.86</v>
      </c>
      <c r="F40" s="1046">
        <v>101040</v>
      </c>
      <c r="G40" s="1045">
        <v>677.73206650831355</v>
      </c>
      <c r="H40" s="1046">
        <v>1795</v>
      </c>
      <c r="I40" s="1045">
        <v>725</v>
      </c>
      <c r="J40" s="1046">
        <v>58437</v>
      </c>
      <c r="K40" s="1061">
        <v>689.32075568561015</v>
      </c>
      <c r="L40" s="1008"/>
      <c r="N40" s="1008"/>
      <c r="P40" s="1008"/>
      <c r="R40" s="1008"/>
      <c r="T40" s="1008"/>
      <c r="V40" s="1008"/>
    </row>
    <row r="41" spans="1:22" ht="6" customHeight="1">
      <c r="A41" s="1023"/>
      <c r="B41" s="1046"/>
      <c r="C41" s="1045"/>
      <c r="D41" s="1046"/>
      <c r="E41" s="1045"/>
      <c r="F41" s="1046"/>
      <c r="G41" s="1045"/>
      <c r="H41" s="1046"/>
      <c r="I41" s="1045"/>
      <c r="J41" s="1046"/>
      <c r="K41" s="1061"/>
      <c r="L41" s="1008"/>
      <c r="N41" s="1008"/>
      <c r="P41" s="1008"/>
      <c r="R41" s="1008"/>
      <c r="T41" s="1008"/>
      <c r="V41" s="1008"/>
    </row>
    <row r="42" spans="1:22" ht="11.45" customHeight="1">
      <c r="A42" s="659">
        <v>2015</v>
      </c>
      <c r="B42" s="708">
        <f>SUM(B29:B40)</f>
        <v>871195</v>
      </c>
      <c r="C42" s="1050">
        <f>AVERAGE(C29:C40)</f>
        <v>587.10085444446668</v>
      </c>
      <c r="D42" s="708">
        <f>SUM(D29:D40)</f>
        <v>122735</v>
      </c>
      <c r="E42" s="1050">
        <f>AVERAGE(E29:E40)</f>
        <v>558.73414262384313</v>
      </c>
      <c r="F42" s="708">
        <f>SUM(F29:F40)</f>
        <v>1653583</v>
      </c>
      <c r="G42" s="1050">
        <f>AVERAGE(G29:G40)</f>
        <v>626.7082332908044</v>
      </c>
      <c r="H42" s="708">
        <f>SUM(H29:H40)</f>
        <v>17786</v>
      </c>
      <c r="I42" s="1051">
        <f>AVERAGE(I29:I40)</f>
        <v>725</v>
      </c>
      <c r="J42" s="708">
        <f>SUM(J29:J40)</f>
        <v>1026037</v>
      </c>
      <c r="K42" s="662">
        <f>AVERAGE(K29:K40)</f>
        <v>638.208802730917</v>
      </c>
      <c r="L42" s="1008"/>
      <c r="N42" s="1008"/>
      <c r="P42" s="1008"/>
      <c r="R42" s="1008"/>
      <c r="T42" s="1008"/>
      <c r="V42" s="1008"/>
    </row>
    <row r="43" spans="1:22" ht="11.45" customHeight="1">
      <c r="A43" s="659">
        <v>2014</v>
      </c>
      <c r="B43" s="1029">
        <v>1543680</v>
      </c>
      <c r="C43" s="1050">
        <v>587.04977728260235</v>
      </c>
      <c r="D43" s="708">
        <v>256803</v>
      </c>
      <c r="E43" s="1051">
        <v>672.83175339116667</v>
      </c>
      <c r="F43" s="708">
        <v>1690464</v>
      </c>
      <c r="G43" s="1050">
        <v>569.92305027646898</v>
      </c>
      <c r="H43" s="708">
        <v>18108</v>
      </c>
      <c r="I43" s="1050">
        <v>725</v>
      </c>
      <c r="J43" s="708">
        <v>1263802</v>
      </c>
      <c r="K43" s="982">
        <v>602.7877660011859</v>
      </c>
      <c r="L43" s="1008"/>
      <c r="N43" s="1008"/>
      <c r="P43" s="1008"/>
      <c r="R43" s="1008"/>
      <c r="T43" s="1008"/>
      <c r="V43" s="1008"/>
    </row>
    <row r="44" spans="1:22" ht="19.5" customHeight="1">
      <c r="A44" s="744"/>
      <c r="B44" s="708"/>
      <c r="C44" s="662"/>
      <c r="D44" s="708"/>
      <c r="E44" s="822"/>
      <c r="F44" s="708"/>
      <c r="G44" s="822"/>
      <c r="H44" s="708"/>
      <c r="I44" s="822"/>
      <c r="J44" s="708"/>
      <c r="K44" s="822"/>
      <c r="L44" s="1008"/>
      <c r="N44" s="1008"/>
      <c r="P44" s="1008"/>
      <c r="R44" s="1008"/>
      <c r="T44" s="1008"/>
      <c r="V44" s="1008"/>
    </row>
    <row r="45" spans="1:22" ht="13.5" customHeight="1">
      <c r="A45" s="631">
        <v>2015</v>
      </c>
      <c r="B45" s="1052" t="s">
        <v>736</v>
      </c>
      <c r="C45" s="840"/>
      <c r="D45" s="840"/>
      <c r="E45" s="840"/>
      <c r="F45" s="840"/>
      <c r="G45" s="840"/>
      <c r="H45" s="840"/>
      <c r="I45" s="840"/>
      <c r="J45" s="840"/>
      <c r="K45" s="1053"/>
      <c r="L45" s="1008"/>
      <c r="N45" s="1008"/>
      <c r="P45" s="1008"/>
      <c r="R45" s="1008"/>
      <c r="T45" s="1008"/>
      <c r="V45" s="1008"/>
    </row>
    <row r="46" spans="1:22" ht="11.45" customHeight="1">
      <c r="A46" s="632"/>
      <c r="B46" s="1895" t="s">
        <v>732</v>
      </c>
      <c r="C46" s="1886"/>
      <c r="D46" s="1886"/>
      <c r="E46" s="1905"/>
      <c r="F46" s="1900" t="s">
        <v>733</v>
      </c>
      <c r="G46" s="1898"/>
      <c r="H46" s="1898" t="s">
        <v>734</v>
      </c>
      <c r="I46" s="1898"/>
      <c r="J46" s="1898" t="s">
        <v>735</v>
      </c>
      <c r="K46" s="1898"/>
      <c r="L46" s="1008"/>
      <c r="N46" s="1008"/>
      <c r="P46" s="1008"/>
      <c r="R46" s="1008"/>
      <c r="T46" s="1008"/>
      <c r="V46" s="1008"/>
    </row>
    <row r="47" spans="1:22" ht="11.45" customHeight="1">
      <c r="A47" s="993"/>
      <c r="B47" s="1054" t="s">
        <v>331</v>
      </c>
      <c r="C47" s="1055"/>
      <c r="D47" s="1901" t="s">
        <v>195</v>
      </c>
      <c r="E47" s="1902"/>
      <c r="F47" s="1903" t="s">
        <v>195</v>
      </c>
      <c r="G47" s="1901"/>
      <c r="H47" s="1901" t="s">
        <v>195</v>
      </c>
      <c r="I47" s="1901"/>
      <c r="J47" s="1901" t="s">
        <v>195</v>
      </c>
      <c r="K47" s="1901"/>
      <c r="L47" s="1008"/>
      <c r="N47" s="1008"/>
      <c r="P47" s="1008"/>
      <c r="R47" s="1008"/>
      <c r="T47" s="1008"/>
      <c r="V47" s="1008"/>
    </row>
    <row r="48" spans="1:22" ht="11.45" customHeight="1">
      <c r="A48" s="635"/>
      <c r="B48" s="722" t="s">
        <v>718</v>
      </c>
      <c r="C48" s="638" t="s">
        <v>230</v>
      </c>
      <c r="D48" s="637" t="s">
        <v>718</v>
      </c>
      <c r="E48" s="635" t="s">
        <v>230</v>
      </c>
      <c r="F48" s="637" t="s">
        <v>718</v>
      </c>
      <c r="G48" s="638" t="s">
        <v>230</v>
      </c>
      <c r="H48" s="637" t="s">
        <v>718</v>
      </c>
      <c r="I48" s="638" t="s">
        <v>230</v>
      </c>
      <c r="J48" s="637" t="s">
        <v>718</v>
      </c>
      <c r="K48" s="882" t="s">
        <v>230</v>
      </c>
      <c r="L48" s="1008"/>
      <c r="N48" s="1008"/>
      <c r="P48" s="1008"/>
      <c r="R48" s="1008"/>
      <c r="T48" s="1008"/>
      <c r="V48" s="1008"/>
    </row>
    <row r="49" spans="1:150" s="947" customFormat="1" ht="6" customHeight="1">
      <c r="A49" s="830"/>
      <c r="B49" s="1057"/>
      <c r="C49" s="830"/>
      <c r="D49" s="1057"/>
      <c r="E49" s="830"/>
      <c r="F49" s="1057"/>
      <c r="G49" s="830"/>
      <c r="H49" s="1057"/>
      <c r="I49" s="830"/>
      <c r="J49" s="1057"/>
      <c r="K49" s="1062"/>
      <c r="L49" s="1008"/>
      <c r="M49" s="827"/>
      <c r="N49" s="1008"/>
      <c r="O49" s="827"/>
      <c r="P49" s="1008"/>
      <c r="Q49" s="827"/>
      <c r="R49" s="1008"/>
      <c r="S49" s="827"/>
      <c r="T49" s="1008"/>
      <c r="U49" s="827"/>
      <c r="V49" s="1008"/>
      <c r="W49" s="827"/>
      <c r="X49" s="827"/>
      <c r="Y49" s="827"/>
      <c r="Z49" s="827"/>
      <c r="AA49" s="827"/>
      <c r="AB49" s="827"/>
      <c r="AC49" s="827"/>
      <c r="AD49" s="827"/>
      <c r="AE49" s="827"/>
      <c r="AF49" s="827"/>
      <c r="AG49" s="827"/>
      <c r="AH49" s="827"/>
      <c r="AI49" s="827"/>
      <c r="AJ49" s="827"/>
      <c r="AK49" s="827"/>
      <c r="AL49" s="827"/>
      <c r="AM49" s="827"/>
      <c r="AN49" s="827"/>
      <c r="AO49" s="827"/>
      <c r="AP49" s="827"/>
      <c r="AQ49" s="827"/>
      <c r="AR49" s="827"/>
      <c r="AS49" s="827"/>
      <c r="AT49" s="827"/>
      <c r="AU49" s="827"/>
      <c r="AV49" s="827"/>
      <c r="AW49" s="827"/>
      <c r="AX49" s="827"/>
      <c r="AY49" s="827"/>
      <c r="AZ49" s="827"/>
      <c r="BA49" s="827"/>
      <c r="BB49" s="827"/>
      <c r="BC49" s="827"/>
      <c r="BD49" s="827"/>
      <c r="BE49" s="827"/>
      <c r="BF49" s="827"/>
      <c r="BG49" s="827"/>
      <c r="BH49" s="827"/>
      <c r="BI49" s="827"/>
      <c r="BJ49" s="827"/>
      <c r="BK49" s="827"/>
      <c r="BL49" s="827"/>
      <c r="BM49" s="827"/>
      <c r="BN49" s="827"/>
      <c r="BO49" s="827"/>
      <c r="BP49" s="827"/>
      <c r="BQ49" s="827"/>
      <c r="BR49" s="827"/>
      <c r="BS49" s="827"/>
      <c r="BT49" s="827"/>
      <c r="BU49" s="827"/>
      <c r="BV49" s="827"/>
      <c r="BW49" s="827"/>
      <c r="BX49" s="827"/>
      <c r="BY49" s="827"/>
      <c r="BZ49" s="827"/>
      <c r="CA49" s="827"/>
      <c r="CB49" s="827"/>
      <c r="CC49" s="827"/>
      <c r="CD49" s="827"/>
      <c r="CE49" s="827"/>
      <c r="CF49" s="827"/>
      <c r="CG49" s="827"/>
      <c r="CH49" s="827"/>
      <c r="CI49" s="827"/>
      <c r="CJ49" s="827"/>
      <c r="CK49" s="827"/>
      <c r="CL49" s="827"/>
      <c r="CM49" s="827"/>
      <c r="CN49" s="827"/>
      <c r="CO49" s="827"/>
      <c r="CP49" s="827"/>
      <c r="CQ49" s="827"/>
      <c r="CR49" s="827"/>
      <c r="CS49" s="827"/>
      <c r="CT49" s="827"/>
      <c r="CU49" s="827"/>
      <c r="CV49" s="827"/>
      <c r="CW49" s="827"/>
      <c r="CX49" s="827"/>
      <c r="CY49" s="827"/>
      <c r="CZ49" s="827"/>
      <c r="DA49" s="827"/>
      <c r="DB49" s="827"/>
      <c r="DC49" s="827"/>
      <c r="DD49" s="827"/>
      <c r="DE49" s="827"/>
      <c r="DF49" s="827"/>
      <c r="DG49" s="827"/>
      <c r="DH49" s="827"/>
      <c r="DI49" s="827"/>
      <c r="DJ49" s="827"/>
      <c r="DK49" s="827"/>
      <c r="DL49" s="827"/>
      <c r="DM49" s="827"/>
      <c r="DN49" s="827"/>
      <c r="DO49" s="827"/>
      <c r="DP49" s="827"/>
      <c r="DQ49" s="827"/>
      <c r="DR49" s="827"/>
      <c r="DS49" s="827"/>
      <c r="DT49" s="827"/>
      <c r="DU49" s="827"/>
      <c r="DV49" s="827"/>
      <c r="DW49" s="827"/>
      <c r="DX49" s="827"/>
      <c r="DY49" s="827"/>
      <c r="DZ49" s="827"/>
      <c r="EA49" s="827"/>
      <c r="EB49" s="827"/>
      <c r="EC49" s="827"/>
      <c r="ED49" s="827"/>
      <c r="EE49" s="827"/>
      <c r="EF49" s="827"/>
      <c r="EG49" s="827"/>
      <c r="EH49" s="827"/>
      <c r="EI49" s="827"/>
      <c r="EJ49" s="827"/>
      <c r="EK49" s="827"/>
      <c r="EL49" s="827"/>
      <c r="EM49" s="827"/>
      <c r="EN49" s="827"/>
      <c r="EO49" s="827"/>
      <c r="EP49" s="827"/>
      <c r="EQ49" s="827"/>
      <c r="ER49" s="827"/>
      <c r="ES49" s="827"/>
      <c r="ET49" s="827"/>
    </row>
    <row r="50" spans="1:150" ht="11.45" customHeight="1">
      <c r="A50" s="1001" t="s">
        <v>49</v>
      </c>
      <c r="B50" s="1035">
        <v>435516</v>
      </c>
      <c r="C50" s="1032">
        <v>642</v>
      </c>
      <c r="D50" s="1033"/>
      <c r="E50" s="1034"/>
      <c r="F50" s="1033">
        <v>4884</v>
      </c>
      <c r="G50" s="1032">
        <v>605</v>
      </c>
      <c r="H50" s="1033">
        <v>736</v>
      </c>
      <c r="I50" s="1032">
        <v>787</v>
      </c>
      <c r="J50" s="1004">
        <v>14426</v>
      </c>
      <c r="K50" s="1063">
        <v>610</v>
      </c>
      <c r="L50" s="1008"/>
      <c r="N50" s="1008"/>
      <c r="P50" s="1008"/>
      <c r="R50" s="1008"/>
      <c r="T50" s="1008"/>
      <c r="V50" s="1008"/>
    </row>
    <row r="51" spans="1:150" ht="11.45" customHeight="1">
      <c r="A51" s="1009" t="s">
        <v>51</v>
      </c>
      <c r="B51" s="1040">
        <v>630148</v>
      </c>
      <c r="C51" s="1037">
        <v>639.35323923903593</v>
      </c>
      <c r="D51" s="1038"/>
      <c r="E51" s="1039"/>
      <c r="F51" s="1041">
        <v>7086</v>
      </c>
      <c r="G51" s="1042">
        <v>594.15749364944963</v>
      </c>
      <c r="H51" s="1041">
        <v>3296</v>
      </c>
      <c r="I51" s="1042">
        <v>796</v>
      </c>
      <c r="J51" s="1013">
        <v>50546</v>
      </c>
      <c r="K51" s="1064">
        <v>618.11395560479559</v>
      </c>
      <c r="L51" s="1008"/>
      <c r="N51" s="1008"/>
      <c r="P51" s="1008"/>
      <c r="R51" s="1008"/>
      <c r="T51" s="1008"/>
      <c r="V51" s="1008"/>
    </row>
    <row r="52" spans="1:150" ht="11.45" customHeight="1">
      <c r="A52" s="1009" t="s">
        <v>52</v>
      </c>
      <c r="B52" s="1040">
        <v>590158</v>
      </c>
      <c r="C52" s="1037">
        <v>639.27301502309547</v>
      </c>
      <c r="D52" s="1038"/>
      <c r="E52" s="1039"/>
      <c r="F52" s="1041">
        <v>2690</v>
      </c>
      <c r="G52" s="1042">
        <v>615</v>
      </c>
      <c r="H52" s="1041">
        <v>2368</v>
      </c>
      <c r="I52" s="1042">
        <v>789</v>
      </c>
      <c r="J52" s="1013">
        <v>30333</v>
      </c>
      <c r="K52" s="1064">
        <v>663.90960340223523</v>
      </c>
      <c r="L52" s="1008"/>
      <c r="N52" s="1008"/>
      <c r="P52" s="1008"/>
      <c r="R52" s="1008"/>
      <c r="T52" s="1008"/>
      <c r="V52" s="1008"/>
    </row>
    <row r="53" spans="1:150" ht="11.45" customHeight="1">
      <c r="A53" s="1018" t="s">
        <v>53</v>
      </c>
      <c r="B53" s="1048">
        <v>608266</v>
      </c>
      <c r="C53" s="1045">
        <v>642.48143739745444</v>
      </c>
      <c r="D53" s="1046"/>
      <c r="E53" s="1047"/>
      <c r="F53" s="1046">
        <v>6270</v>
      </c>
      <c r="G53" s="1045">
        <v>615</v>
      </c>
      <c r="H53" s="1046">
        <v>1904</v>
      </c>
      <c r="I53" s="1045">
        <v>789</v>
      </c>
      <c r="J53" s="1021">
        <v>35742</v>
      </c>
      <c r="K53" s="1065">
        <v>681.23552123552122</v>
      </c>
      <c r="L53" s="1008"/>
      <c r="N53" s="1008"/>
      <c r="P53" s="1008"/>
      <c r="R53" s="1008"/>
      <c r="T53" s="1008"/>
      <c r="V53" s="1008"/>
    </row>
    <row r="54" spans="1:150" ht="11.45" customHeight="1">
      <c r="A54" s="1001" t="s">
        <v>54</v>
      </c>
      <c r="B54" s="1040">
        <v>617515</v>
      </c>
      <c r="C54" s="1037">
        <v>649.55082548602059</v>
      </c>
      <c r="D54" s="1038"/>
      <c r="E54" s="1039"/>
      <c r="F54" s="1041">
        <v>3810</v>
      </c>
      <c r="G54" s="1042">
        <v>625</v>
      </c>
      <c r="H54" s="1041">
        <v>50736</v>
      </c>
      <c r="I54" s="1042">
        <v>659.03926206244091</v>
      </c>
      <c r="J54" s="1013">
        <v>855</v>
      </c>
      <c r="K54" s="1064">
        <v>635</v>
      </c>
      <c r="L54" s="1008"/>
      <c r="N54" s="1008"/>
      <c r="P54" s="1008"/>
      <c r="R54" s="1008"/>
      <c r="T54" s="1008"/>
      <c r="V54" s="1008"/>
    </row>
    <row r="55" spans="1:150" ht="11.45" customHeight="1">
      <c r="A55" s="1009" t="s">
        <v>55</v>
      </c>
      <c r="B55" s="1040">
        <v>660572</v>
      </c>
      <c r="C55" s="1037">
        <v>652.24474092150444</v>
      </c>
      <c r="D55" s="1038"/>
      <c r="E55" s="1039"/>
      <c r="F55" s="1041">
        <v>5320</v>
      </c>
      <c r="G55" s="1042">
        <v>640</v>
      </c>
      <c r="H55" s="1041">
        <v>3936</v>
      </c>
      <c r="I55" s="1042">
        <v>791</v>
      </c>
      <c r="J55" s="1013">
        <v>40508</v>
      </c>
      <c r="K55" s="1064">
        <v>678.08363779994079</v>
      </c>
      <c r="L55" s="1008"/>
      <c r="N55" s="1008"/>
      <c r="P55" s="1008"/>
      <c r="R55" s="1008"/>
      <c r="T55" s="1008"/>
      <c r="V55" s="1008"/>
    </row>
    <row r="56" spans="1:150" ht="11.45" customHeight="1">
      <c r="A56" s="1009" t="s">
        <v>56</v>
      </c>
      <c r="B56" s="1040">
        <v>552103</v>
      </c>
      <c r="C56" s="1037">
        <v>654.78</v>
      </c>
      <c r="D56" s="1038"/>
      <c r="E56" s="1039"/>
      <c r="F56" s="1041">
        <v>5540</v>
      </c>
      <c r="G56" s="1042">
        <v>690</v>
      </c>
      <c r="H56" s="1041">
        <v>3832</v>
      </c>
      <c r="I56" s="1042">
        <v>795</v>
      </c>
      <c r="J56" s="1013">
        <v>66231</v>
      </c>
      <c r="K56" s="1064">
        <v>707.15853603297546</v>
      </c>
      <c r="L56" s="1008"/>
      <c r="N56" s="1008"/>
      <c r="P56" s="1008"/>
      <c r="R56" s="1008"/>
      <c r="T56" s="1008"/>
      <c r="V56" s="1008"/>
    </row>
    <row r="57" spans="1:150" ht="11.45" customHeight="1">
      <c r="A57" s="1018" t="s">
        <v>57</v>
      </c>
      <c r="B57" s="1048">
        <v>586228</v>
      </c>
      <c r="C57" s="1045">
        <v>655.86</v>
      </c>
      <c r="D57" s="1045"/>
      <c r="E57" s="1047"/>
      <c r="F57" s="1046">
        <v>4964</v>
      </c>
      <c r="G57" s="1045">
        <v>680</v>
      </c>
      <c r="H57" s="1046">
        <v>2512</v>
      </c>
      <c r="I57" s="1045">
        <v>795</v>
      </c>
      <c r="J57" s="1021">
        <v>32021</v>
      </c>
      <c r="K57" s="1065">
        <v>685.49186471378152</v>
      </c>
      <c r="L57" s="1008"/>
      <c r="N57" s="1008"/>
      <c r="P57" s="1008"/>
      <c r="R57" s="1008"/>
      <c r="T57" s="1008"/>
      <c r="V57" s="1008"/>
    </row>
    <row r="58" spans="1:150" ht="11.45" customHeight="1">
      <c r="A58" s="1001" t="s">
        <v>58</v>
      </c>
      <c r="B58" s="1040">
        <v>470460</v>
      </c>
      <c r="C58" s="1037">
        <v>656.33</v>
      </c>
      <c r="D58" s="1038"/>
      <c r="E58" s="1039"/>
      <c r="F58" s="1041">
        <v>5576</v>
      </c>
      <c r="G58" s="1042">
        <v>667.9813486370158</v>
      </c>
      <c r="H58" s="1041">
        <v>3048</v>
      </c>
      <c r="I58" s="1042">
        <v>797</v>
      </c>
      <c r="J58" s="1013">
        <v>52377</v>
      </c>
      <c r="K58" s="1064">
        <v>695.63147946617789</v>
      </c>
      <c r="L58" s="1008"/>
      <c r="N58" s="1008"/>
      <c r="P58" s="1008"/>
      <c r="R58" s="1008"/>
      <c r="T58" s="1008"/>
      <c r="V58" s="1008"/>
    </row>
    <row r="59" spans="1:150" ht="11.45" customHeight="1">
      <c r="A59" s="1009" t="s">
        <v>59</v>
      </c>
      <c r="B59" s="1040">
        <v>558667</v>
      </c>
      <c r="C59" s="1037">
        <v>655</v>
      </c>
      <c r="D59" s="1038"/>
      <c r="E59" s="1039"/>
      <c r="F59" s="1041">
        <v>3040</v>
      </c>
      <c r="G59" s="1042">
        <v>720</v>
      </c>
      <c r="H59" s="1041">
        <v>2048</v>
      </c>
      <c r="I59" s="1042">
        <v>790</v>
      </c>
      <c r="J59" s="1013">
        <v>23088</v>
      </c>
      <c r="K59" s="1064">
        <v>701.44386694386696</v>
      </c>
      <c r="L59" s="1008"/>
      <c r="N59" s="1008"/>
      <c r="P59" s="1008"/>
      <c r="R59" s="1008"/>
      <c r="T59" s="1008"/>
      <c r="V59" s="1008"/>
    </row>
    <row r="60" spans="1:150" ht="11.45" customHeight="1">
      <c r="A60" s="1009" t="s">
        <v>60</v>
      </c>
      <c r="B60" s="1040">
        <v>610062</v>
      </c>
      <c r="C60" s="1037">
        <v>647.62</v>
      </c>
      <c r="D60" s="1038"/>
      <c r="E60" s="1039"/>
      <c r="F60" s="1041">
        <v>4860</v>
      </c>
      <c r="G60" s="1042">
        <v>725</v>
      </c>
      <c r="H60" s="1041">
        <v>1992</v>
      </c>
      <c r="I60" s="1042">
        <v>790</v>
      </c>
      <c r="J60" s="1013">
        <v>14440</v>
      </c>
      <c r="K60" s="1064">
        <v>666.93905817174516</v>
      </c>
      <c r="L60" s="1008"/>
      <c r="N60" s="1008"/>
      <c r="P60" s="1008"/>
      <c r="R60" s="1008"/>
      <c r="T60" s="1008"/>
      <c r="V60" s="1008"/>
    </row>
    <row r="61" spans="1:150" ht="11.45" customHeight="1">
      <c r="A61" s="1018" t="s">
        <v>61</v>
      </c>
      <c r="B61" s="1048">
        <v>483824</v>
      </c>
      <c r="C61" s="1045">
        <v>660.55</v>
      </c>
      <c r="D61" s="1046"/>
      <c r="E61" s="1047"/>
      <c r="F61" s="1046">
        <v>3882</v>
      </c>
      <c r="G61" s="1045">
        <v>720</v>
      </c>
      <c r="H61" s="1046">
        <v>1520</v>
      </c>
      <c r="I61" s="1045">
        <v>791</v>
      </c>
      <c r="J61" s="1021">
        <v>23016</v>
      </c>
      <c r="K61" s="1065">
        <v>687.97184567257557</v>
      </c>
      <c r="L61" s="1008"/>
      <c r="N61" s="1008"/>
      <c r="P61" s="1008"/>
      <c r="R61" s="1008"/>
      <c r="T61" s="1008"/>
      <c r="V61" s="1008"/>
    </row>
    <row r="62" spans="1:150" ht="6" customHeight="1">
      <c r="A62" s="1023"/>
      <c r="B62" s="1046"/>
      <c r="C62" s="1045"/>
      <c r="D62" s="1046"/>
      <c r="E62" s="1045"/>
      <c r="F62" s="1046"/>
      <c r="G62" s="1045"/>
      <c r="H62" s="1046"/>
      <c r="I62" s="1045"/>
      <c r="J62" s="1021"/>
      <c r="K62" s="1065"/>
      <c r="L62" s="1008"/>
      <c r="N62" s="1008"/>
      <c r="P62" s="1008"/>
      <c r="R62" s="1008"/>
      <c r="T62" s="1008"/>
      <c r="V62" s="1008"/>
    </row>
    <row r="63" spans="1:150" ht="11.45" customHeight="1">
      <c r="A63" s="659">
        <v>2015</v>
      </c>
      <c r="B63" s="708">
        <f>SUM(B50:B61)</f>
        <v>6803519</v>
      </c>
      <c r="C63" s="1050">
        <f>AVERAGE(C50:C61)</f>
        <v>649.58693817225924</v>
      </c>
      <c r="D63" s="1066"/>
      <c r="E63" s="1050"/>
      <c r="F63" s="708">
        <f>SUM(F50:F61)</f>
        <v>57922</v>
      </c>
      <c r="G63" s="1050">
        <f>AVERAGE(G50:G61)</f>
        <v>658.09490352387218</v>
      </c>
      <c r="H63" s="708">
        <f>SUM(H50:H61)</f>
        <v>77928</v>
      </c>
      <c r="I63" s="1051">
        <f>AVERAGE(I50:I61)</f>
        <v>780.75327183853676</v>
      </c>
      <c r="J63" s="708">
        <f>SUM(J50:J61)</f>
        <v>383583</v>
      </c>
      <c r="K63" s="662">
        <f>AVERAGE(K50:K61)</f>
        <v>669.24828075363473</v>
      </c>
      <c r="L63" s="1008"/>
      <c r="N63" s="1008"/>
      <c r="P63" s="1008"/>
      <c r="R63" s="1008"/>
      <c r="T63" s="1008"/>
      <c r="V63" s="1008"/>
    </row>
    <row r="64" spans="1:150" ht="11.45" customHeight="1">
      <c r="A64" s="659">
        <v>2014</v>
      </c>
      <c r="B64" s="1029">
        <v>6039447</v>
      </c>
      <c r="C64" s="1050">
        <v>627.75</v>
      </c>
      <c r="D64" s="708"/>
      <c r="E64" s="1051"/>
      <c r="F64" s="708">
        <v>115734</v>
      </c>
      <c r="G64" s="1050">
        <v>582.91666666666663</v>
      </c>
      <c r="H64" s="708">
        <v>34488</v>
      </c>
      <c r="I64" s="1050">
        <v>755.16666666666663</v>
      </c>
      <c r="J64" s="708">
        <v>63162</v>
      </c>
      <c r="K64" s="662">
        <v>593.41666666666663</v>
      </c>
    </row>
    <row r="65" spans="1:11" ht="11.45" customHeight="1">
      <c r="A65" s="663" t="s">
        <v>725</v>
      </c>
      <c r="B65" s="1067"/>
      <c r="C65" s="1067"/>
      <c r="D65" s="1067"/>
      <c r="E65" s="1067"/>
      <c r="F65" s="1067"/>
      <c r="G65" s="1067"/>
      <c r="H65" s="1067"/>
      <c r="I65" s="1067"/>
      <c r="J65" s="1067"/>
      <c r="K65" s="1067"/>
    </row>
    <row r="66" spans="1:11" ht="3.75" customHeight="1">
      <c r="A66" s="713"/>
      <c r="B66" s="1068"/>
      <c r="C66" s="1068"/>
      <c r="D66" s="1068"/>
      <c r="E66" s="1068"/>
      <c r="F66" s="1068"/>
      <c r="G66" s="1068"/>
      <c r="H66" s="1068"/>
      <c r="I66" s="1068"/>
      <c r="J66" s="1068"/>
      <c r="K66" s="1068"/>
    </row>
    <row r="67" spans="1:11" ht="15.75">
      <c r="A67" s="986"/>
      <c r="B67" s="1069"/>
      <c r="C67" s="1070"/>
      <c r="D67" s="1069"/>
      <c r="E67" s="1069"/>
      <c r="F67" s="1069"/>
      <c r="G67" s="1069"/>
      <c r="H67" s="955"/>
      <c r="I67" s="1069"/>
      <c r="J67" s="1069"/>
      <c r="K67" s="1069"/>
    </row>
    <row r="68" spans="1:11" ht="9.9499999999999993" customHeight="1">
      <c r="A68" s="1071"/>
      <c r="B68" s="955"/>
      <c r="C68" s="955"/>
      <c r="D68" s="955"/>
      <c r="E68" s="955"/>
      <c r="F68" s="955"/>
      <c r="G68" s="955"/>
      <c r="H68" s="955"/>
      <c r="I68" s="955"/>
      <c r="J68" s="955"/>
      <c r="K68" s="955"/>
    </row>
    <row r="69" spans="1:11">
      <c r="A69" s="626"/>
      <c r="B69" s="955"/>
      <c r="C69" s="955"/>
      <c r="D69" s="955"/>
      <c r="E69" s="955"/>
      <c r="F69" s="955"/>
      <c r="G69" s="955"/>
      <c r="H69" s="955"/>
      <c r="I69" s="955"/>
      <c r="J69" s="955"/>
      <c r="K69" s="955"/>
    </row>
  </sheetData>
  <mergeCells count="25">
    <mergeCell ref="B3:K3"/>
    <mergeCell ref="B4:E4"/>
    <mergeCell ref="F4:I4"/>
    <mergeCell ref="J4:K4"/>
    <mergeCell ref="B5:C5"/>
    <mergeCell ref="D5:E5"/>
    <mergeCell ref="F5:G5"/>
    <mergeCell ref="H5:I5"/>
    <mergeCell ref="J5:K5"/>
    <mergeCell ref="B25:E25"/>
    <mergeCell ref="F25:G25"/>
    <mergeCell ref="H25:I25"/>
    <mergeCell ref="J25:K25"/>
    <mergeCell ref="D26:E26"/>
    <mergeCell ref="F26:G26"/>
    <mergeCell ref="H26:I26"/>
    <mergeCell ref="J26:K26"/>
    <mergeCell ref="B46:E46"/>
    <mergeCell ref="F46:G46"/>
    <mergeCell ref="H46:I46"/>
    <mergeCell ref="J46:K46"/>
    <mergeCell ref="D47:E47"/>
    <mergeCell ref="F47:G47"/>
    <mergeCell ref="H47:I47"/>
    <mergeCell ref="J47:K47"/>
  </mergeCells>
  <pageMargins left="0.7" right="0.7" top="0.75" bottom="0.75" header="0.3" footer="0.3"/>
  <pageSetup scale="91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4"/>
  <sheetViews>
    <sheetView zoomScaleNormal="100" workbookViewId="0">
      <selection activeCell="N19" sqref="N19"/>
    </sheetView>
  </sheetViews>
  <sheetFormatPr defaultColWidth="10.85546875" defaultRowHeight="15"/>
  <cols>
    <col min="1" max="1" width="7.5703125" style="1733" customWidth="1"/>
    <col min="2" max="7" width="8.140625" style="1733" customWidth="1"/>
    <col min="8" max="13" width="6.85546875" style="1733" customWidth="1"/>
    <col min="14" max="256" width="10.85546875" style="1676"/>
    <col min="257" max="257" width="7.5703125" style="1676" customWidth="1"/>
    <col min="258" max="263" width="8.140625" style="1676" customWidth="1"/>
    <col min="264" max="269" width="6.85546875" style="1676" customWidth="1"/>
    <col min="270" max="512" width="10.85546875" style="1676"/>
    <col min="513" max="513" width="7.5703125" style="1676" customWidth="1"/>
    <col min="514" max="519" width="8.140625" style="1676" customWidth="1"/>
    <col min="520" max="525" width="6.85546875" style="1676" customWidth="1"/>
    <col min="526" max="768" width="10.85546875" style="1676"/>
    <col min="769" max="769" width="7.5703125" style="1676" customWidth="1"/>
    <col min="770" max="775" width="8.140625" style="1676" customWidth="1"/>
    <col min="776" max="781" width="6.85546875" style="1676" customWidth="1"/>
    <col min="782" max="1024" width="10.85546875" style="1676"/>
    <col min="1025" max="1025" width="7.5703125" style="1676" customWidth="1"/>
    <col min="1026" max="1031" width="8.140625" style="1676" customWidth="1"/>
    <col min="1032" max="1037" width="6.85546875" style="1676" customWidth="1"/>
    <col min="1038" max="1280" width="10.85546875" style="1676"/>
    <col min="1281" max="1281" width="7.5703125" style="1676" customWidth="1"/>
    <col min="1282" max="1287" width="8.140625" style="1676" customWidth="1"/>
    <col min="1288" max="1293" width="6.85546875" style="1676" customWidth="1"/>
    <col min="1294" max="1536" width="10.85546875" style="1676"/>
    <col min="1537" max="1537" width="7.5703125" style="1676" customWidth="1"/>
    <col min="1538" max="1543" width="8.140625" style="1676" customWidth="1"/>
    <col min="1544" max="1549" width="6.85546875" style="1676" customWidth="1"/>
    <col min="1550" max="1792" width="10.85546875" style="1676"/>
    <col min="1793" max="1793" width="7.5703125" style="1676" customWidth="1"/>
    <col min="1794" max="1799" width="8.140625" style="1676" customWidth="1"/>
    <col min="1800" max="1805" width="6.85546875" style="1676" customWidth="1"/>
    <col min="1806" max="2048" width="10.85546875" style="1676"/>
    <col min="2049" max="2049" width="7.5703125" style="1676" customWidth="1"/>
    <col min="2050" max="2055" width="8.140625" style="1676" customWidth="1"/>
    <col min="2056" max="2061" width="6.85546875" style="1676" customWidth="1"/>
    <col min="2062" max="2304" width="10.85546875" style="1676"/>
    <col min="2305" max="2305" width="7.5703125" style="1676" customWidth="1"/>
    <col min="2306" max="2311" width="8.140625" style="1676" customWidth="1"/>
    <col min="2312" max="2317" width="6.85546875" style="1676" customWidth="1"/>
    <col min="2318" max="2560" width="10.85546875" style="1676"/>
    <col min="2561" max="2561" width="7.5703125" style="1676" customWidth="1"/>
    <col min="2562" max="2567" width="8.140625" style="1676" customWidth="1"/>
    <col min="2568" max="2573" width="6.85546875" style="1676" customWidth="1"/>
    <col min="2574" max="2816" width="10.85546875" style="1676"/>
    <col min="2817" max="2817" width="7.5703125" style="1676" customWidth="1"/>
    <col min="2818" max="2823" width="8.140625" style="1676" customWidth="1"/>
    <col min="2824" max="2829" width="6.85546875" style="1676" customWidth="1"/>
    <col min="2830" max="3072" width="10.85546875" style="1676"/>
    <col min="3073" max="3073" width="7.5703125" style="1676" customWidth="1"/>
    <col min="3074" max="3079" width="8.140625" style="1676" customWidth="1"/>
    <col min="3080" max="3085" width="6.85546875" style="1676" customWidth="1"/>
    <col min="3086" max="3328" width="10.85546875" style="1676"/>
    <col min="3329" max="3329" width="7.5703125" style="1676" customWidth="1"/>
    <col min="3330" max="3335" width="8.140625" style="1676" customWidth="1"/>
    <col min="3336" max="3341" width="6.85546875" style="1676" customWidth="1"/>
    <col min="3342" max="3584" width="10.85546875" style="1676"/>
    <col min="3585" max="3585" width="7.5703125" style="1676" customWidth="1"/>
    <col min="3586" max="3591" width="8.140625" style="1676" customWidth="1"/>
    <col min="3592" max="3597" width="6.85546875" style="1676" customWidth="1"/>
    <col min="3598" max="3840" width="10.85546875" style="1676"/>
    <col min="3841" max="3841" width="7.5703125" style="1676" customWidth="1"/>
    <col min="3842" max="3847" width="8.140625" style="1676" customWidth="1"/>
    <col min="3848" max="3853" width="6.85546875" style="1676" customWidth="1"/>
    <col min="3854" max="4096" width="10.85546875" style="1676"/>
    <col min="4097" max="4097" width="7.5703125" style="1676" customWidth="1"/>
    <col min="4098" max="4103" width="8.140625" style="1676" customWidth="1"/>
    <col min="4104" max="4109" width="6.85546875" style="1676" customWidth="1"/>
    <col min="4110" max="4352" width="10.85546875" style="1676"/>
    <col min="4353" max="4353" width="7.5703125" style="1676" customWidth="1"/>
    <col min="4354" max="4359" width="8.140625" style="1676" customWidth="1"/>
    <col min="4360" max="4365" width="6.85546875" style="1676" customWidth="1"/>
    <col min="4366" max="4608" width="10.85546875" style="1676"/>
    <col min="4609" max="4609" width="7.5703125" style="1676" customWidth="1"/>
    <col min="4610" max="4615" width="8.140625" style="1676" customWidth="1"/>
    <col min="4616" max="4621" width="6.85546875" style="1676" customWidth="1"/>
    <col min="4622" max="4864" width="10.85546875" style="1676"/>
    <col min="4865" max="4865" width="7.5703125" style="1676" customWidth="1"/>
    <col min="4866" max="4871" width="8.140625" style="1676" customWidth="1"/>
    <col min="4872" max="4877" width="6.85546875" style="1676" customWidth="1"/>
    <col min="4878" max="5120" width="10.85546875" style="1676"/>
    <col min="5121" max="5121" width="7.5703125" style="1676" customWidth="1"/>
    <col min="5122" max="5127" width="8.140625" style="1676" customWidth="1"/>
    <col min="5128" max="5133" width="6.85546875" style="1676" customWidth="1"/>
    <col min="5134" max="5376" width="10.85546875" style="1676"/>
    <col min="5377" max="5377" width="7.5703125" style="1676" customWidth="1"/>
    <col min="5378" max="5383" width="8.140625" style="1676" customWidth="1"/>
    <col min="5384" max="5389" width="6.85546875" style="1676" customWidth="1"/>
    <col min="5390" max="5632" width="10.85546875" style="1676"/>
    <col min="5633" max="5633" width="7.5703125" style="1676" customWidth="1"/>
    <col min="5634" max="5639" width="8.140625" style="1676" customWidth="1"/>
    <col min="5640" max="5645" width="6.85546875" style="1676" customWidth="1"/>
    <col min="5646" max="5888" width="10.85546875" style="1676"/>
    <col min="5889" max="5889" width="7.5703125" style="1676" customWidth="1"/>
    <col min="5890" max="5895" width="8.140625" style="1676" customWidth="1"/>
    <col min="5896" max="5901" width="6.85546875" style="1676" customWidth="1"/>
    <col min="5902" max="6144" width="10.85546875" style="1676"/>
    <col min="6145" max="6145" width="7.5703125" style="1676" customWidth="1"/>
    <col min="6146" max="6151" width="8.140625" style="1676" customWidth="1"/>
    <col min="6152" max="6157" width="6.85546875" style="1676" customWidth="1"/>
    <col min="6158" max="6400" width="10.85546875" style="1676"/>
    <col min="6401" max="6401" width="7.5703125" style="1676" customWidth="1"/>
    <col min="6402" max="6407" width="8.140625" style="1676" customWidth="1"/>
    <col min="6408" max="6413" width="6.85546875" style="1676" customWidth="1"/>
    <col min="6414" max="6656" width="10.85546875" style="1676"/>
    <col min="6657" max="6657" width="7.5703125" style="1676" customWidth="1"/>
    <col min="6658" max="6663" width="8.140625" style="1676" customWidth="1"/>
    <col min="6664" max="6669" width="6.85546875" style="1676" customWidth="1"/>
    <col min="6670" max="6912" width="10.85546875" style="1676"/>
    <col min="6913" max="6913" width="7.5703125" style="1676" customWidth="1"/>
    <col min="6914" max="6919" width="8.140625" style="1676" customWidth="1"/>
    <col min="6920" max="6925" width="6.85546875" style="1676" customWidth="1"/>
    <col min="6926" max="7168" width="10.85546875" style="1676"/>
    <col min="7169" max="7169" width="7.5703125" style="1676" customWidth="1"/>
    <col min="7170" max="7175" width="8.140625" style="1676" customWidth="1"/>
    <col min="7176" max="7181" width="6.85546875" style="1676" customWidth="1"/>
    <col min="7182" max="7424" width="10.85546875" style="1676"/>
    <col min="7425" max="7425" width="7.5703125" style="1676" customWidth="1"/>
    <col min="7426" max="7431" width="8.140625" style="1676" customWidth="1"/>
    <col min="7432" max="7437" width="6.85546875" style="1676" customWidth="1"/>
    <col min="7438" max="7680" width="10.85546875" style="1676"/>
    <col min="7681" max="7681" width="7.5703125" style="1676" customWidth="1"/>
    <col min="7682" max="7687" width="8.140625" style="1676" customWidth="1"/>
    <col min="7688" max="7693" width="6.85546875" style="1676" customWidth="1"/>
    <col min="7694" max="7936" width="10.85546875" style="1676"/>
    <col min="7937" max="7937" width="7.5703125" style="1676" customWidth="1"/>
    <col min="7938" max="7943" width="8.140625" style="1676" customWidth="1"/>
    <col min="7944" max="7949" width="6.85546875" style="1676" customWidth="1"/>
    <col min="7950" max="8192" width="10.85546875" style="1676"/>
    <col min="8193" max="8193" width="7.5703125" style="1676" customWidth="1"/>
    <col min="8194" max="8199" width="8.140625" style="1676" customWidth="1"/>
    <col min="8200" max="8205" width="6.85546875" style="1676" customWidth="1"/>
    <col min="8206" max="8448" width="10.85546875" style="1676"/>
    <col min="8449" max="8449" width="7.5703125" style="1676" customWidth="1"/>
    <col min="8450" max="8455" width="8.140625" style="1676" customWidth="1"/>
    <col min="8456" max="8461" width="6.85546875" style="1676" customWidth="1"/>
    <col min="8462" max="8704" width="10.85546875" style="1676"/>
    <col min="8705" max="8705" width="7.5703125" style="1676" customWidth="1"/>
    <col min="8706" max="8711" width="8.140625" style="1676" customWidth="1"/>
    <col min="8712" max="8717" width="6.85546875" style="1676" customWidth="1"/>
    <col min="8718" max="8960" width="10.85546875" style="1676"/>
    <col min="8961" max="8961" width="7.5703125" style="1676" customWidth="1"/>
    <col min="8962" max="8967" width="8.140625" style="1676" customWidth="1"/>
    <col min="8968" max="8973" width="6.85546875" style="1676" customWidth="1"/>
    <col min="8974" max="9216" width="10.85546875" style="1676"/>
    <col min="9217" max="9217" width="7.5703125" style="1676" customWidth="1"/>
    <col min="9218" max="9223" width="8.140625" style="1676" customWidth="1"/>
    <col min="9224" max="9229" width="6.85546875" style="1676" customWidth="1"/>
    <col min="9230" max="9472" width="10.85546875" style="1676"/>
    <col min="9473" max="9473" width="7.5703125" style="1676" customWidth="1"/>
    <col min="9474" max="9479" width="8.140625" style="1676" customWidth="1"/>
    <col min="9480" max="9485" width="6.85546875" style="1676" customWidth="1"/>
    <col min="9486" max="9728" width="10.85546875" style="1676"/>
    <col min="9729" max="9729" width="7.5703125" style="1676" customWidth="1"/>
    <col min="9730" max="9735" width="8.140625" style="1676" customWidth="1"/>
    <col min="9736" max="9741" width="6.85546875" style="1676" customWidth="1"/>
    <col min="9742" max="9984" width="10.85546875" style="1676"/>
    <col min="9985" max="9985" width="7.5703125" style="1676" customWidth="1"/>
    <col min="9986" max="9991" width="8.140625" style="1676" customWidth="1"/>
    <col min="9992" max="9997" width="6.85546875" style="1676" customWidth="1"/>
    <col min="9998" max="10240" width="10.85546875" style="1676"/>
    <col min="10241" max="10241" width="7.5703125" style="1676" customWidth="1"/>
    <col min="10242" max="10247" width="8.140625" style="1676" customWidth="1"/>
    <col min="10248" max="10253" width="6.85546875" style="1676" customWidth="1"/>
    <col min="10254" max="10496" width="10.85546875" style="1676"/>
    <col min="10497" max="10497" width="7.5703125" style="1676" customWidth="1"/>
    <col min="10498" max="10503" width="8.140625" style="1676" customWidth="1"/>
    <col min="10504" max="10509" width="6.85546875" style="1676" customWidth="1"/>
    <col min="10510" max="10752" width="10.85546875" style="1676"/>
    <col min="10753" max="10753" width="7.5703125" style="1676" customWidth="1"/>
    <col min="10754" max="10759" width="8.140625" style="1676" customWidth="1"/>
    <col min="10760" max="10765" width="6.85546875" style="1676" customWidth="1"/>
    <col min="10766" max="11008" width="10.85546875" style="1676"/>
    <col min="11009" max="11009" width="7.5703125" style="1676" customWidth="1"/>
    <col min="11010" max="11015" width="8.140625" style="1676" customWidth="1"/>
    <col min="11016" max="11021" width="6.85546875" style="1676" customWidth="1"/>
    <col min="11022" max="11264" width="10.85546875" style="1676"/>
    <col min="11265" max="11265" width="7.5703125" style="1676" customWidth="1"/>
    <col min="11266" max="11271" width="8.140625" style="1676" customWidth="1"/>
    <col min="11272" max="11277" width="6.85546875" style="1676" customWidth="1"/>
    <col min="11278" max="11520" width="10.85546875" style="1676"/>
    <col min="11521" max="11521" width="7.5703125" style="1676" customWidth="1"/>
    <col min="11522" max="11527" width="8.140625" style="1676" customWidth="1"/>
    <col min="11528" max="11533" width="6.85546875" style="1676" customWidth="1"/>
    <col min="11534" max="11776" width="10.85546875" style="1676"/>
    <col min="11777" max="11777" width="7.5703125" style="1676" customWidth="1"/>
    <col min="11778" max="11783" width="8.140625" style="1676" customWidth="1"/>
    <col min="11784" max="11789" width="6.85546875" style="1676" customWidth="1"/>
    <col min="11790" max="12032" width="10.85546875" style="1676"/>
    <col min="12033" max="12033" width="7.5703125" style="1676" customWidth="1"/>
    <col min="12034" max="12039" width="8.140625" style="1676" customWidth="1"/>
    <col min="12040" max="12045" width="6.85546875" style="1676" customWidth="1"/>
    <col min="12046" max="12288" width="10.85546875" style="1676"/>
    <col min="12289" max="12289" width="7.5703125" style="1676" customWidth="1"/>
    <col min="12290" max="12295" width="8.140625" style="1676" customWidth="1"/>
    <col min="12296" max="12301" width="6.85546875" style="1676" customWidth="1"/>
    <col min="12302" max="12544" width="10.85546875" style="1676"/>
    <col min="12545" max="12545" width="7.5703125" style="1676" customWidth="1"/>
    <col min="12546" max="12551" width="8.140625" style="1676" customWidth="1"/>
    <col min="12552" max="12557" width="6.85546875" style="1676" customWidth="1"/>
    <col min="12558" max="12800" width="10.85546875" style="1676"/>
    <col min="12801" max="12801" width="7.5703125" style="1676" customWidth="1"/>
    <col min="12802" max="12807" width="8.140625" style="1676" customWidth="1"/>
    <col min="12808" max="12813" width="6.85546875" style="1676" customWidth="1"/>
    <col min="12814" max="13056" width="10.85546875" style="1676"/>
    <col min="13057" max="13057" width="7.5703125" style="1676" customWidth="1"/>
    <col min="13058" max="13063" width="8.140625" style="1676" customWidth="1"/>
    <col min="13064" max="13069" width="6.85546875" style="1676" customWidth="1"/>
    <col min="13070" max="13312" width="10.85546875" style="1676"/>
    <col min="13313" max="13313" width="7.5703125" style="1676" customWidth="1"/>
    <col min="13314" max="13319" width="8.140625" style="1676" customWidth="1"/>
    <col min="13320" max="13325" width="6.85546875" style="1676" customWidth="1"/>
    <col min="13326" max="13568" width="10.85546875" style="1676"/>
    <col min="13569" max="13569" width="7.5703125" style="1676" customWidth="1"/>
    <col min="13570" max="13575" width="8.140625" style="1676" customWidth="1"/>
    <col min="13576" max="13581" width="6.85546875" style="1676" customWidth="1"/>
    <col min="13582" max="13824" width="10.85546875" style="1676"/>
    <col min="13825" max="13825" width="7.5703125" style="1676" customWidth="1"/>
    <col min="13826" max="13831" width="8.140625" style="1676" customWidth="1"/>
    <col min="13832" max="13837" width="6.85546875" style="1676" customWidth="1"/>
    <col min="13838" max="14080" width="10.85546875" style="1676"/>
    <col min="14081" max="14081" width="7.5703125" style="1676" customWidth="1"/>
    <col min="14082" max="14087" width="8.140625" style="1676" customWidth="1"/>
    <col min="14088" max="14093" width="6.85546875" style="1676" customWidth="1"/>
    <col min="14094" max="14336" width="10.85546875" style="1676"/>
    <col min="14337" max="14337" width="7.5703125" style="1676" customWidth="1"/>
    <col min="14338" max="14343" width="8.140625" style="1676" customWidth="1"/>
    <col min="14344" max="14349" width="6.85546875" style="1676" customWidth="1"/>
    <col min="14350" max="14592" width="10.85546875" style="1676"/>
    <col min="14593" max="14593" width="7.5703125" style="1676" customWidth="1"/>
    <col min="14594" max="14599" width="8.140625" style="1676" customWidth="1"/>
    <col min="14600" max="14605" width="6.85546875" style="1676" customWidth="1"/>
    <col min="14606" max="14848" width="10.85546875" style="1676"/>
    <col min="14849" max="14849" width="7.5703125" style="1676" customWidth="1"/>
    <col min="14850" max="14855" width="8.140625" style="1676" customWidth="1"/>
    <col min="14856" max="14861" width="6.85546875" style="1676" customWidth="1"/>
    <col min="14862" max="15104" width="10.85546875" style="1676"/>
    <col min="15105" max="15105" width="7.5703125" style="1676" customWidth="1"/>
    <col min="15106" max="15111" width="8.140625" style="1676" customWidth="1"/>
    <col min="15112" max="15117" width="6.85546875" style="1676" customWidth="1"/>
    <col min="15118" max="15360" width="10.85546875" style="1676"/>
    <col min="15361" max="15361" width="7.5703125" style="1676" customWidth="1"/>
    <col min="15362" max="15367" width="8.140625" style="1676" customWidth="1"/>
    <col min="15368" max="15373" width="6.85546875" style="1676" customWidth="1"/>
    <col min="15374" max="15616" width="10.85546875" style="1676"/>
    <col min="15617" max="15617" width="7.5703125" style="1676" customWidth="1"/>
    <col min="15618" max="15623" width="8.140625" style="1676" customWidth="1"/>
    <col min="15624" max="15629" width="6.85546875" style="1676" customWidth="1"/>
    <col min="15630" max="15872" width="10.85546875" style="1676"/>
    <col min="15873" max="15873" width="7.5703125" style="1676" customWidth="1"/>
    <col min="15874" max="15879" width="8.140625" style="1676" customWidth="1"/>
    <col min="15880" max="15885" width="6.85546875" style="1676" customWidth="1"/>
    <col min="15886" max="16128" width="10.85546875" style="1676"/>
    <col min="16129" max="16129" width="7.5703125" style="1676" customWidth="1"/>
    <col min="16130" max="16135" width="8.140625" style="1676" customWidth="1"/>
    <col min="16136" max="16141" width="6.85546875" style="1676" customWidth="1"/>
    <col min="16142" max="16384" width="10.85546875" style="1676"/>
  </cols>
  <sheetData>
    <row r="1" spans="1:13" ht="18">
      <c r="A1" s="1845" t="s">
        <v>737</v>
      </c>
      <c r="B1" s="1846"/>
      <c r="C1" s="1846"/>
      <c r="D1" s="1846"/>
      <c r="E1" s="1846"/>
      <c r="F1" s="1846"/>
      <c r="G1" s="1846"/>
      <c r="H1" s="1846"/>
      <c r="I1" s="1846"/>
      <c r="J1" s="1846"/>
      <c r="K1" s="1846"/>
      <c r="L1" s="1846"/>
      <c r="M1" s="1847"/>
    </row>
    <row r="2" spans="1:13" ht="15" customHeight="1">
      <c r="A2" s="1848" t="s">
        <v>738</v>
      </c>
      <c r="B2" s="1846"/>
      <c r="C2" s="1846"/>
      <c r="D2" s="1846"/>
      <c r="E2" s="1846"/>
      <c r="F2" s="1846"/>
      <c r="G2" s="1846"/>
      <c r="H2" s="1846"/>
      <c r="I2" s="1846"/>
      <c r="J2" s="1846"/>
      <c r="K2" s="1846"/>
      <c r="L2" s="1846"/>
      <c r="M2" s="1849"/>
    </row>
    <row r="3" spans="1:13" ht="13.5" customHeight="1">
      <c r="A3" s="1072">
        <v>2015</v>
      </c>
      <c r="B3" s="1073" t="s">
        <v>739</v>
      </c>
      <c r="C3" s="1074"/>
      <c r="D3" s="1074"/>
      <c r="E3" s="1074"/>
      <c r="F3" s="1074"/>
      <c r="G3" s="1074"/>
      <c r="H3" s="1073" t="s">
        <v>740</v>
      </c>
      <c r="I3" s="1075"/>
      <c r="J3" s="1074"/>
      <c r="K3" s="1074"/>
      <c r="L3" s="1076"/>
      <c r="M3" s="1077"/>
    </row>
    <row r="4" spans="1:13" ht="11.1" customHeight="1">
      <c r="A4" s="1078" t="s">
        <v>422</v>
      </c>
      <c r="B4" s="1079"/>
      <c r="C4" s="1079"/>
      <c r="D4" s="1079"/>
      <c r="E4" s="1079"/>
      <c r="F4" s="1079"/>
      <c r="G4" s="1078"/>
      <c r="H4" s="1079"/>
      <c r="I4" s="1079"/>
      <c r="J4" s="1079"/>
      <c r="K4" s="1079"/>
      <c r="L4" s="1079"/>
      <c r="M4" s="1079"/>
    </row>
    <row r="5" spans="1:13" ht="11.1" customHeight="1">
      <c r="A5" s="1080" t="s">
        <v>428</v>
      </c>
      <c r="B5" s="1081" t="s">
        <v>741</v>
      </c>
      <c r="C5" s="1081" t="s">
        <v>742</v>
      </c>
      <c r="D5" s="1081" t="s">
        <v>743</v>
      </c>
      <c r="E5" s="1081" t="s">
        <v>744</v>
      </c>
      <c r="F5" s="1081" t="s">
        <v>745</v>
      </c>
      <c r="G5" s="1080" t="s">
        <v>746</v>
      </c>
      <c r="H5" s="1081" t="s">
        <v>741</v>
      </c>
      <c r="I5" s="1081" t="s">
        <v>742</v>
      </c>
      <c r="J5" s="1081" t="s">
        <v>743</v>
      </c>
      <c r="K5" s="1081" t="s">
        <v>744</v>
      </c>
      <c r="L5" s="1081" t="s">
        <v>745</v>
      </c>
      <c r="M5" s="1081" t="s">
        <v>746</v>
      </c>
    </row>
    <row r="6" spans="1:13" ht="6" customHeight="1">
      <c r="A6" s="1082"/>
      <c r="B6" s="1082"/>
      <c r="C6" s="1082"/>
      <c r="D6" s="1082"/>
      <c r="E6" s="1082"/>
      <c r="F6" s="1082"/>
      <c r="G6" s="1082"/>
      <c r="H6" s="1082"/>
      <c r="I6" s="1082"/>
      <c r="J6" s="1082"/>
      <c r="K6" s="1082"/>
      <c r="L6" s="1082"/>
      <c r="M6" s="1082"/>
    </row>
    <row r="7" spans="1:13" ht="12" customHeight="1">
      <c r="A7" s="444">
        <v>42007</v>
      </c>
      <c r="B7" s="1083">
        <v>114417</v>
      </c>
      <c r="C7" s="1083">
        <v>113408</v>
      </c>
      <c r="D7" s="1083">
        <v>93623</v>
      </c>
      <c r="E7" s="1083">
        <v>9</v>
      </c>
      <c r="F7" s="1083">
        <v>109574</v>
      </c>
      <c r="G7" s="1084">
        <v>24423</v>
      </c>
      <c r="H7" s="1083">
        <v>2111</v>
      </c>
      <c r="I7" s="1083">
        <v>2244</v>
      </c>
      <c r="J7" s="1083">
        <v>2478</v>
      </c>
      <c r="K7" s="1083"/>
      <c r="L7" s="1083">
        <v>1373</v>
      </c>
      <c r="M7" s="1083"/>
    </row>
    <row r="8" spans="1:13" ht="12" customHeight="1">
      <c r="A8" s="451">
        <f>A7+7</f>
        <v>42014</v>
      </c>
      <c r="B8" s="1085">
        <v>105088</v>
      </c>
      <c r="C8" s="1086">
        <v>111407</v>
      </c>
      <c r="D8" s="1086">
        <v>105235</v>
      </c>
      <c r="E8" s="1086">
        <v>108773</v>
      </c>
      <c r="F8" s="1086">
        <v>97071</v>
      </c>
      <c r="G8" s="1087">
        <v>14313</v>
      </c>
      <c r="H8" s="1085">
        <v>2160</v>
      </c>
      <c r="I8" s="1086">
        <v>2101</v>
      </c>
      <c r="J8" s="1086">
        <v>1924</v>
      </c>
      <c r="K8" s="1086">
        <v>1807</v>
      </c>
      <c r="L8" s="1086">
        <v>2149</v>
      </c>
      <c r="M8" s="1086"/>
    </row>
    <row r="9" spans="1:13" ht="12" customHeight="1">
      <c r="A9" s="451">
        <f t="shared" ref="A9:A59" si="0">A8+7</f>
        <v>42021</v>
      </c>
      <c r="B9" s="1085">
        <v>110160</v>
      </c>
      <c r="C9" s="1086">
        <v>112465</v>
      </c>
      <c r="D9" s="1086">
        <v>104583</v>
      </c>
      <c r="E9" s="1086">
        <v>112677</v>
      </c>
      <c r="F9" s="1086">
        <v>92771</v>
      </c>
      <c r="G9" s="1087">
        <v>17791</v>
      </c>
      <c r="H9" s="1085">
        <v>2056</v>
      </c>
      <c r="I9" s="1086">
        <v>2003</v>
      </c>
      <c r="J9" s="1086">
        <v>2157</v>
      </c>
      <c r="K9" s="1086">
        <v>1242</v>
      </c>
      <c r="L9" s="1086">
        <v>2190</v>
      </c>
      <c r="M9" s="1086"/>
    </row>
    <row r="10" spans="1:13" s="1680" customFormat="1" ht="12" customHeight="1">
      <c r="A10" s="560">
        <f t="shared" si="0"/>
        <v>42028</v>
      </c>
      <c r="B10" s="1088">
        <v>110129</v>
      </c>
      <c r="C10" s="1089">
        <v>112305</v>
      </c>
      <c r="D10" s="1089">
        <v>111559</v>
      </c>
      <c r="E10" s="1089">
        <v>99881</v>
      </c>
      <c r="F10" s="1089">
        <v>109705</v>
      </c>
      <c r="G10" s="1090">
        <v>37592</v>
      </c>
      <c r="H10" s="1089">
        <v>1549</v>
      </c>
      <c r="I10" s="1089">
        <v>2086</v>
      </c>
      <c r="J10" s="1089">
        <v>1897</v>
      </c>
      <c r="K10" s="1089">
        <v>1362</v>
      </c>
      <c r="L10" s="1089">
        <v>2064</v>
      </c>
      <c r="M10" s="1089"/>
    </row>
    <row r="11" spans="1:13" ht="12" customHeight="1">
      <c r="A11" s="444">
        <f t="shared" si="0"/>
        <v>42035</v>
      </c>
      <c r="B11" s="1091">
        <v>113222</v>
      </c>
      <c r="C11" s="1085">
        <v>111744</v>
      </c>
      <c r="D11" s="1085">
        <v>112982</v>
      </c>
      <c r="E11" s="1085">
        <v>111204</v>
      </c>
      <c r="F11" s="1085">
        <v>106659</v>
      </c>
      <c r="G11" s="1087">
        <v>13128</v>
      </c>
      <c r="H11" s="1085">
        <v>2072</v>
      </c>
      <c r="I11" s="1085">
        <v>1535</v>
      </c>
      <c r="J11" s="1085">
        <v>1728</v>
      </c>
      <c r="K11" s="1085">
        <v>1815</v>
      </c>
      <c r="L11" s="1085">
        <v>1991</v>
      </c>
      <c r="M11" s="1085"/>
    </row>
    <row r="12" spans="1:13" ht="12" customHeight="1">
      <c r="A12" s="451">
        <f t="shared" si="0"/>
        <v>42042</v>
      </c>
      <c r="B12" s="1092">
        <v>106855</v>
      </c>
      <c r="C12" s="1092">
        <v>112542</v>
      </c>
      <c r="D12" s="1092">
        <v>99335</v>
      </c>
      <c r="E12" s="1092">
        <v>110661</v>
      </c>
      <c r="F12" s="1092">
        <v>108808</v>
      </c>
      <c r="G12" s="1087">
        <v>7747</v>
      </c>
      <c r="H12" s="1092">
        <v>1445</v>
      </c>
      <c r="I12" s="1092">
        <v>1864</v>
      </c>
      <c r="J12" s="1092">
        <v>2012</v>
      </c>
      <c r="K12" s="1092">
        <v>1375</v>
      </c>
      <c r="L12" s="1092">
        <v>2182</v>
      </c>
      <c r="M12" s="1092">
        <v>5</v>
      </c>
    </row>
    <row r="13" spans="1:13" ht="12" customHeight="1">
      <c r="A13" s="451">
        <f t="shared" si="0"/>
        <v>42049</v>
      </c>
      <c r="B13" s="1085">
        <v>110711</v>
      </c>
      <c r="C13" s="1086">
        <v>110095</v>
      </c>
      <c r="D13" s="1086">
        <v>97950</v>
      </c>
      <c r="E13" s="1086">
        <v>109453</v>
      </c>
      <c r="F13" s="1086">
        <v>105901</v>
      </c>
      <c r="G13" s="1087">
        <v>6319</v>
      </c>
      <c r="H13" s="1085">
        <v>2143</v>
      </c>
      <c r="I13" s="1086">
        <v>1912</v>
      </c>
      <c r="J13" s="1086">
        <v>2012</v>
      </c>
      <c r="K13" s="1086">
        <v>1417</v>
      </c>
      <c r="L13" s="1086">
        <v>2078</v>
      </c>
      <c r="M13" s="1086"/>
    </row>
    <row r="14" spans="1:13" s="1680" customFormat="1" ht="12" customHeight="1">
      <c r="A14" s="560">
        <f t="shared" si="0"/>
        <v>42056</v>
      </c>
      <c r="B14" s="1093">
        <v>98730</v>
      </c>
      <c r="C14" s="1093">
        <v>109552</v>
      </c>
      <c r="D14" s="1093">
        <v>99550</v>
      </c>
      <c r="E14" s="1093">
        <v>109042</v>
      </c>
      <c r="F14" s="1093">
        <v>100675</v>
      </c>
      <c r="G14" s="1094">
        <v>4383</v>
      </c>
      <c r="H14" s="1093">
        <v>1503</v>
      </c>
      <c r="I14" s="1093">
        <v>1959</v>
      </c>
      <c r="J14" s="1093">
        <v>1807</v>
      </c>
      <c r="K14" s="1093">
        <v>1501</v>
      </c>
      <c r="L14" s="1093">
        <v>1946</v>
      </c>
      <c r="M14" s="1093"/>
    </row>
    <row r="15" spans="1:13" ht="12" customHeight="1">
      <c r="A15" s="444">
        <f t="shared" si="0"/>
        <v>42063</v>
      </c>
      <c r="B15" s="1095">
        <v>99347</v>
      </c>
      <c r="C15" s="1095">
        <v>109764</v>
      </c>
      <c r="D15" s="1095">
        <v>101740</v>
      </c>
      <c r="E15" s="1095">
        <v>108971</v>
      </c>
      <c r="F15" s="1095">
        <v>103682</v>
      </c>
      <c r="G15" s="1096">
        <v>2385</v>
      </c>
      <c r="H15" s="1095">
        <v>2222</v>
      </c>
      <c r="I15" s="1095">
        <v>1706</v>
      </c>
      <c r="J15" s="1095">
        <v>1807</v>
      </c>
      <c r="K15" s="1095">
        <v>1428</v>
      </c>
      <c r="L15" s="1095">
        <v>1797</v>
      </c>
      <c r="M15" s="1095">
        <v>1</v>
      </c>
    </row>
    <row r="16" spans="1:13" s="1680" customFormat="1" ht="12" customHeight="1">
      <c r="A16" s="571">
        <f t="shared" si="0"/>
        <v>42070</v>
      </c>
      <c r="B16" s="1092">
        <v>108037</v>
      </c>
      <c r="C16" s="1097">
        <v>108894</v>
      </c>
      <c r="D16" s="1097">
        <v>105062</v>
      </c>
      <c r="E16" s="1097">
        <v>107272</v>
      </c>
      <c r="F16" s="1097">
        <v>102872</v>
      </c>
      <c r="G16" s="1098">
        <v>3002</v>
      </c>
      <c r="H16" s="1092">
        <v>1791</v>
      </c>
      <c r="I16" s="1097">
        <v>2003</v>
      </c>
      <c r="J16" s="1097">
        <v>1889</v>
      </c>
      <c r="K16" s="1097">
        <v>1329</v>
      </c>
      <c r="L16" s="1097">
        <v>2104</v>
      </c>
      <c r="M16" s="1097">
        <v>1</v>
      </c>
    </row>
    <row r="17" spans="1:14" s="1680" customFormat="1" ht="12" customHeight="1">
      <c r="A17" s="571">
        <f t="shared" si="0"/>
        <v>42077</v>
      </c>
      <c r="B17" s="1092">
        <v>109795</v>
      </c>
      <c r="C17" s="1097">
        <v>110149</v>
      </c>
      <c r="D17" s="1097">
        <v>104011</v>
      </c>
      <c r="E17" s="1097">
        <v>102907</v>
      </c>
      <c r="F17" s="1097">
        <v>98207</v>
      </c>
      <c r="G17" s="1098">
        <v>3082</v>
      </c>
      <c r="H17" s="1092">
        <v>2182</v>
      </c>
      <c r="I17" s="1097">
        <v>1675</v>
      </c>
      <c r="J17" s="1097">
        <v>2029</v>
      </c>
      <c r="K17" s="1097">
        <v>1416</v>
      </c>
      <c r="L17" s="1097">
        <v>2150</v>
      </c>
      <c r="M17" s="1097"/>
    </row>
    <row r="18" spans="1:14" ht="12" customHeight="1">
      <c r="A18" s="576">
        <f t="shared" si="0"/>
        <v>42084</v>
      </c>
      <c r="B18" s="1099">
        <v>108630</v>
      </c>
      <c r="C18" s="1099">
        <v>108618</v>
      </c>
      <c r="D18" s="1099">
        <v>108544</v>
      </c>
      <c r="E18" s="1099">
        <v>103940</v>
      </c>
      <c r="F18" s="1099">
        <v>85891</v>
      </c>
      <c r="G18" s="1100">
        <v>4812</v>
      </c>
      <c r="H18" s="1099">
        <v>1993</v>
      </c>
      <c r="I18" s="1099">
        <v>1693</v>
      </c>
      <c r="J18" s="1099">
        <v>1697</v>
      </c>
      <c r="K18" s="1099">
        <v>1597</v>
      </c>
      <c r="L18" s="1099">
        <v>1931</v>
      </c>
      <c r="M18" s="1099"/>
    </row>
    <row r="19" spans="1:14" ht="12" customHeight="1">
      <c r="A19" s="444">
        <f t="shared" si="0"/>
        <v>42091</v>
      </c>
      <c r="B19" s="1095">
        <v>105096</v>
      </c>
      <c r="C19" s="1095">
        <v>108812</v>
      </c>
      <c r="D19" s="1095">
        <v>101513</v>
      </c>
      <c r="E19" s="1095">
        <v>107450</v>
      </c>
      <c r="F19" s="1095">
        <v>99548</v>
      </c>
      <c r="G19" s="1096">
        <v>16771</v>
      </c>
      <c r="H19" s="1095">
        <v>1888</v>
      </c>
      <c r="I19" s="1095">
        <v>1833</v>
      </c>
      <c r="J19" s="1095">
        <v>1709</v>
      </c>
      <c r="K19" s="1095">
        <v>1386</v>
      </c>
      <c r="L19" s="1095">
        <v>1991</v>
      </c>
      <c r="M19" s="1095"/>
    </row>
    <row r="20" spans="1:14" s="1680" customFormat="1" ht="12" customHeight="1">
      <c r="A20" s="571">
        <f t="shared" si="0"/>
        <v>42098</v>
      </c>
      <c r="B20" s="1092">
        <v>108591</v>
      </c>
      <c r="C20" s="1097">
        <v>109553</v>
      </c>
      <c r="D20" s="1097">
        <v>101151</v>
      </c>
      <c r="E20" s="1097">
        <v>102929</v>
      </c>
      <c r="F20" s="1097">
        <v>96497</v>
      </c>
      <c r="G20" s="1098">
        <v>6679</v>
      </c>
      <c r="H20" s="1092">
        <v>1797</v>
      </c>
      <c r="I20" s="1097">
        <v>1124</v>
      </c>
      <c r="J20" s="1097">
        <v>1614</v>
      </c>
      <c r="K20" s="1097">
        <v>1214</v>
      </c>
      <c r="L20" s="1097">
        <v>1841</v>
      </c>
      <c r="M20" s="1097">
        <v>3</v>
      </c>
    </row>
    <row r="21" spans="1:14" ht="12" customHeight="1">
      <c r="A21" s="451">
        <f t="shared" si="0"/>
        <v>42105</v>
      </c>
      <c r="B21" s="1085">
        <v>95747</v>
      </c>
      <c r="C21" s="1086">
        <v>108854</v>
      </c>
      <c r="D21" s="1086">
        <v>105977</v>
      </c>
      <c r="E21" s="1086">
        <v>97660</v>
      </c>
      <c r="F21" s="1086">
        <v>91245</v>
      </c>
      <c r="G21" s="1087">
        <v>4090</v>
      </c>
      <c r="H21" s="1085">
        <v>1646</v>
      </c>
      <c r="I21" s="1086">
        <v>1622</v>
      </c>
      <c r="J21" s="1086">
        <v>1625</v>
      </c>
      <c r="K21" s="1086">
        <v>1505</v>
      </c>
      <c r="L21" s="1086">
        <v>1773</v>
      </c>
      <c r="M21" s="1086">
        <v>8</v>
      </c>
    </row>
    <row r="22" spans="1:14" s="1680" customFormat="1" ht="12" customHeight="1">
      <c r="A22" s="560">
        <f t="shared" si="0"/>
        <v>42112</v>
      </c>
      <c r="B22" s="1093">
        <v>108566</v>
      </c>
      <c r="C22" s="1093">
        <v>110616</v>
      </c>
      <c r="D22" s="1093">
        <v>108464</v>
      </c>
      <c r="E22" s="1093">
        <v>103715</v>
      </c>
      <c r="F22" s="1093">
        <v>101523</v>
      </c>
      <c r="G22" s="1094">
        <v>4186</v>
      </c>
      <c r="H22" s="1093">
        <v>1923</v>
      </c>
      <c r="I22" s="1093">
        <v>1561</v>
      </c>
      <c r="J22" s="1093">
        <v>1764</v>
      </c>
      <c r="K22" s="1093">
        <v>1095</v>
      </c>
      <c r="L22" s="1093">
        <v>1720</v>
      </c>
      <c r="M22" s="1093">
        <v>15</v>
      </c>
    </row>
    <row r="23" spans="1:14" s="1680" customFormat="1" ht="12" customHeight="1">
      <c r="A23" s="582">
        <f t="shared" si="0"/>
        <v>42119</v>
      </c>
      <c r="B23" s="1101">
        <v>110868</v>
      </c>
      <c r="C23" s="1101">
        <v>109963</v>
      </c>
      <c r="D23" s="1101">
        <v>111374</v>
      </c>
      <c r="E23" s="1101">
        <v>108087</v>
      </c>
      <c r="F23" s="1101">
        <v>103708</v>
      </c>
      <c r="G23" s="1102">
        <v>4188</v>
      </c>
      <c r="H23" s="1101">
        <v>1769</v>
      </c>
      <c r="I23" s="1101">
        <v>1681</v>
      </c>
      <c r="J23" s="1101">
        <v>1671</v>
      </c>
      <c r="K23" s="1101">
        <v>1390</v>
      </c>
      <c r="L23" s="1101">
        <v>1481</v>
      </c>
      <c r="M23" s="1101">
        <v>17</v>
      </c>
      <c r="N23" s="1092"/>
    </row>
    <row r="24" spans="1:14" s="1680" customFormat="1" ht="12" customHeight="1">
      <c r="A24" s="571">
        <f t="shared" si="0"/>
        <v>42126</v>
      </c>
      <c r="B24" s="1092">
        <v>105533</v>
      </c>
      <c r="C24" s="1097">
        <v>113100</v>
      </c>
      <c r="D24" s="1097">
        <v>115063</v>
      </c>
      <c r="E24" s="1097">
        <v>115992</v>
      </c>
      <c r="F24" s="1097">
        <v>107411</v>
      </c>
      <c r="G24" s="1098">
        <v>6744</v>
      </c>
      <c r="H24" s="1092">
        <v>1888</v>
      </c>
      <c r="I24" s="1097">
        <v>1468</v>
      </c>
      <c r="J24" s="1097">
        <v>1515</v>
      </c>
      <c r="K24" s="1097">
        <v>940</v>
      </c>
      <c r="L24" s="1097">
        <v>1523</v>
      </c>
      <c r="M24" s="1097">
        <v>24</v>
      </c>
    </row>
    <row r="25" spans="1:14" s="1680" customFormat="1" ht="12" customHeight="1">
      <c r="A25" s="571">
        <f t="shared" si="0"/>
        <v>42133</v>
      </c>
      <c r="B25" s="1092">
        <v>111518</v>
      </c>
      <c r="C25" s="1097">
        <v>114348</v>
      </c>
      <c r="D25" s="1097">
        <v>101837</v>
      </c>
      <c r="E25" s="1097">
        <v>115655</v>
      </c>
      <c r="F25" s="1097">
        <v>115143</v>
      </c>
      <c r="G25" s="1098">
        <v>7909</v>
      </c>
      <c r="H25" s="1092">
        <v>1746</v>
      </c>
      <c r="I25" s="1097">
        <v>1519</v>
      </c>
      <c r="J25" s="1097">
        <v>1788</v>
      </c>
      <c r="K25" s="1097">
        <v>1028</v>
      </c>
      <c r="L25" s="1097">
        <v>1751</v>
      </c>
      <c r="M25" s="1097">
        <v>10</v>
      </c>
    </row>
    <row r="26" spans="1:14" s="1680" customFormat="1" ht="12" customHeight="1">
      <c r="A26" s="560">
        <f t="shared" si="0"/>
        <v>42140</v>
      </c>
      <c r="B26" s="1093">
        <v>113922</v>
      </c>
      <c r="C26" s="1093">
        <v>112492</v>
      </c>
      <c r="D26" s="1093">
        <v>110054</v>
      </c>
      <c r="E26" s="1093">
        <v>114521</v>
      </c>
      <c r="F26" s="1093">
        <v>112012</v>
      </c>
      <c r="G26" s="1094">
        <v>5177</v>
      </c>
      <c r="H26" s="1093">
        <v>1564</v>
      </c>
      <c r="I26" s="1093">
        <v>1627</v>
      </c>
      <c r="J26" s="1093">
        <v>1895</v>
      </c>
      <c r="K26" s="1093">
        <v>1406</v>
      </c>
      <c r="L26" s="1093">
        <v>1461</v>
      </c>
      <c r="M26" s="1093">
        <v>8</v>
      </c>
    </row>
    <row r="27" spans="1:14" s="1680" customFormat="1" ht="12" customHeight="1">
      <c r="A27" s="582">
        <f t="shared" si="0"/>
        <v>42147</v>
      </c>
      <c r="B27" s="1101">
        <v>111810</v>
      </c>
      <c r="C27" s="1101">
        <v>114133</v>
      </c>
      <c r="D27" s="1101">
        <v>113922</v>
      </c>
      <c r="E27" s="1101">
        <v>114772</v>
      </c>
      <c r="F27" s="1101">
        <v>110839</v>
      </c>
      <c r="G27" s="1102">
        <v>5249</v>
      </c>
      <c r="H27" s="1101">
        <v>1726</v>
      </c>
      <c r="I27" s="1101">
        <v>1762</v>
      </c>
      <c r="J27" s="1101">
        <v>1761</v>
      </c>
      <c r="K27" s="1101">
        <v>1261</v>
      </c>
      <c r="L27" s="1101">
        <v>1660</v>
      </c>
      <c r="M27" s="1101">
        <v>12</v>
      </c>
    </row>
    <row r="28" spans="1:14" s="1680" customFormat="1" ht="12" customHeight="1">
      <c r="A28" s="571">
        <f t="shared" si="0"/>
        <v>42154</v>
      </c>
      <c r="B28" s="1092">
        <v>2221</v>
      </c>
      <c r="C28" s="1097">
        <v>115164</v>
      </c>
      <c r="D28" s="1097">
        <v>117085</v>
      </c>
      <c r="E28" s="1097">
        <v>114378</v>
      </c>
      <c r="F28" s="1097">
        <v>115852</v>
      </c>
      <c r="G28" s="1098">
        <v>60309</v>
      </c>
      <c r="H28" s="1092">
        <v>252</v>
      </c>
      <c r="I28" s="1097">
        <v>2096</v>
      </c>
      <c r="J28" s="1097">
        <v>1806</v>
      </c>
      <c r="K28" s="1097">
        <v>1481</v>
      </c>
      <c r="L28" s="1097">
        <v>1446</v>
      </c>
      <c r="M28" s="1097">
        <v>17</v>
      </c>
    </row>
    <row r="29" spans="1:14" s="1680" customFormat="1" ht="12" customHeight="1">
      <c r="A29" s="571">
        <f t="shared" si="0"/>
        <v>42161</v>
      </c>
      <c r="B29" s="1092">
        <v>112318</v>
      </c>
      <c r="C29" s="1097">
        <v>114734</v>
      </c>
      <c r="D29" s="1097">
        <v>110107</v>
      </c>
      <c r="E29" s="1097">
        <v>109443</v>
      </c>
      <c r="F29" s="1097">
        <v>103531</v>
      </c>
      <c r="G29" s="1098">
        <v>3702</v>
      </c>
      <c r="H29" s="1092">
        <v>1745</v>
      </c>
      <c r="I29" s="1097">
        <v>1728</v>
      </c>
      <c r="J29" s="1097">
        <v>1521</v>
      </c>
      <c r="K29" s="1097">
        <v>1434</v>
      </c>
      <c r="L29" s="1097">
        <v>1564</v>
      </c>
      <c r="M29" s="1097">
        <v>11</v>
      </c>
    </row>
    <row r="30" spans="1:14" s="1680" customFormat="1" ht="12" customHeight="1">
      <c r="A30" s="560">
        <f t="shared" si="0"/>
        <v>42168</v>
      </c>
      <c r="B30" s="1093">
        <v>110144</v>
      </c>
      <c r="C30" s="1093">
        <v>111887</v>
      </c>
      <c r="D30" s="1093">
        <v>90043</v>
      </c>
      <c r="E30" s="1093">
        <v>112471</v>
      </c>
      <c r="F30" s="1093">
        <v>107771</v>
      </c>
      <c r="G30" s="1094">
        <v>8082</v>
      </c>
      <c r="H30" s="1093">
        <v>1885</v>
      </c>
      <c r="I30" s="1093">
        <v>1459</v>
      </c>
      <c r="J30" s="1093">
        <v>1335</v>
      </c>
      <c r="K30" s="1093">
        <v>1341</v>
      </c>
      <c r="L30" s="1093">
        <v>1651</v>
      </c>
      <c r="M30" s="1093">
        <v>8</v>
      </c>
    </row>
    <row r="31" spans="1:14" s="1680" customFormat="1" ht="12" customHeight="1">
      <c r="A31" s="582">
        <f t="shared" si="0"/>
        <v>42175</v>
      </c>
      <c r="B31" s="1101">
        <v>109654</v>
      </c>
      <c r="C31" s="1101">
        <v>113054</v>
      </c>
      <c r="D31" s="1101">
        <v>94279</v>
      </c>
      <c r="E31" s="1101">
        <v>112956</v>
      </c>
      <c r="F31" s="1101">
        <v>110920</v>
      </c>
      <c r="G31" s="1102">
        <v>7645</v>
      </c>
      <c r="H31" s="1101">
        <v>1685</v>
      </c>
      <c r="I31" s="1101">
        <v>1552</v>
      </c>
      <c r="J31" s="1101">
        <v>1499</v>
      </c>
      <c r="K31" s="1101">
        <v>1431</v>
      </c>
      <c r="L31" s="1101">
        <v>1550</v>
      </c>
      <c r="M31" s="1101">
        <v>13</v>
      </c>
    </row>
    <row r="32" spans="1:14" ht="12" customHeight="1">
      <c r="A32" s="451">
        <f t="shared" si="0"/>
        <v>42182</v>
      </c>
      <c r="B32" s="1085">
        <v>110009</v>
      </c>
      <c r="C32" s="1086">
        <v>113975</v>
      </c>
      <c r="D32" s="1086">
        <v>102733</v>
      </c>
      <c r="E32" s="1086">
        <v>112366</v>
      </c>
      <c r="F32" s="1086">
        <v>112663</v>
      </c>
      <c r="G32" s="1087">
        <v>6775</v>
      </c>
      <c r="H32" s="1085">
        <v>1624</v>
      </c>
      <c r="I32" s="1086">
        <v>1631</v>
      </c>
      <c r="J32" s="1086">
        <v>1331</v>
      </c>
      <c r="K32" s="1086">
        <v>1437</v>
      </c>
      <c r="L32" s="1086">
        <v>1414</v>
      </c>
      <c r="M32" s="1086">
        <v>9</v>
      </c>
    </row>
    <row r="33" spans="1:14" ht="12" customHeight="1">
      <c r="A33" s="451">
        <f t="shared" si="0"/>
        <v>42189</v>
      </c>
      <c r="B33" s="1085">
        <v>113431</v>
      </c>
      <c r="C33" s="1086">
        <v>114687</v>
      </c>
      <c r="D33" s="1086">
        <v>111899</v>
      </c>
      <c r="E33" s="1086">
        <v>113374</v>
      </c>
      <c r="F33" s="1086">
        <v>68523</v>
      </c>
      <c r="G33" s="1087">
        <v>388</v>
      </c>
      <c r="H33" s="1085">
        <v>1932</v>
      </c>
      <c r="I33" s="1086">
        <v>1428</v>
      </c>
      <c r="J33" s="1086">
        <v>1828</v>
      </c>
      <c r="K33" s="1086">
        <v>1532</v>
      </c>
      <c r="L33" s="1086">
        <v>905</v>
      </c>
      <c r="M33" s="1086">
        <v>11</v>
      </c>
    </row>
    <row r="34" spans="1:14" s="1680" customFormat="1" ht="12" customHeight="1">
      <c r="A34" s="560">
        <f t="shared" si="0"/>
        <v>42196</v>
      </c>
      <c r="B34" s="1093">
        <v>104218</v>
      </c>
      <c r="C34" s="1093">
        <v>111424</v>
      </c>
      <c r="D34" s="1093">
        <v>110391</v>
      </c>
      <c r="E34" s="1093">
        <v>112489</v>
      </c>
      <c r="F34" s="1093">
        <v>108818</v>
      </c>
      <c r="G34" s="1094">
        <v>8338</v>
      </c>
      <c r="H34" s="1093">
        <v>1185</v>
      </c>
      <c r="I34" s="1093">
        <v>1617</v>
      </c>
      <c r="J34" s="1093">
        <v>1859</v>
      </c>
      <c r="K34" s="1093">
        <v>1219</v>
      </c>
      <c r="L34" s="1093">
        <v>1750</v>
      </c>
      <c r="M34" s="1093">
        <v>115</v>
      </c>
    </row>
    <row r="35" spans="1:14" ht="12" customHeight="1">
      <c r="A35" s="444">
        <f t="shared" si="0"/>
        <v>42203</v>
      </c>
      <c r="B35" s="1095">
        <v>107001</v>
      </c>
      <c r="C35" s="1095">
        <v>112020</v>
      </c>
      <c r="D35" s="1095">
        <v>104200</v>
      </c>
      <c r="E35" s="1095">
        <v>112342</v>
      </c>
      <c r="F35" s="1095">
        <v>104495</v>
      </c>
      <c r="G35" s="1096">
        <v>2211</v>
      </c>
      <c r="H35" s="1095">
        <v>1909</v>
      </c>
      <c r="I35" s="1095">
        <v>1978</v>
      </c>
      <c r="J35" s="1095">
        <v>1528</v>
      </c>
      <c r="K35" s="1095">
        <v>1329</v>
      </c>
      <c r="L35" s="1095">
        <v>1680</v>
      </c>
      <c r="M35" s="1095">
        <v>116</v>
      </c>
    </row>
    <row r="36" spans="1:14" ht="12" customHeight="1">
      <c r="A36" s="451">
        <f t="shared" si="0"/>
        <v>42210</v>
      </c>
      <c r="B36" s="1085">
        <v>108049</v>
      </c>
      <c r="C36" s="1086">
        <v>109664</v>
      </c>
      <c r="D36" s="1086">
        <v>104343</v>
      </c>
      <c r="E36" s="1086">
        <v>108237</v>
      </c>
      <c r="F36" s="1086">
        <v>97514</v>
      </c>
      <c r="G36" s="1087">
        <v>6795</v>
      </c>
      <c r="H36" s="1085">
        <v>1736</v>
      </c>
      <c r="I36" s="1086">
        <v>1791</v>
      </c>
      <c r="J36" s="1086">
        <v>1274</v>
      </c>
      <c r="K36" s="1086">
        <v>1441</v>
      </c>
      <c r="L36" s="1086">
        <v>1469</v>
      </c>
      <c r="M36" s="1086">
        <v>127</v>
      </c>
      <c r="N36" s="1086"/>
    </row>
    <row r="37" spans="1:14" s="1680" customFormat="1" ht="12" customHeight="1">
      <c r="A37" s="571">
        <f t="shared" si="0"/>
        <v>42217</v>
      </c>
      <c r="B37" s="1092">
        <v>104791</v>
      </c>
      <c r="C37" s="1097">
        <v>108259</v>
      </c>
      <c r="D37" s="1097">
        <v>105104</v>
      </c>
      <c r="E37" s="1097">
        <v>109196</v>
      </c>
      <c r="F37" s="1097">
        <v>102739</v>
      </c>
      <c r="G37" s="1098">
        <v>2210</v>
      </c>
      <c r="H37" s="1092">
        <v>1300</v>
      </c>
      <c r="I37" s="1097">
        <v>1867</v>
      </c>
      <c r="J37" s="1097">
        <v>1523</v>
      </c>
      <c r="K37" s="1097">
        <v>1257</v>
      </c>
      <c r="L37" s="1097">
        <v>1476</v>
      </c>
      <c r="M37" s="1097">
        <v>118</v>
      </c>
    </row>
    <row r="38" spans="1:14" ht="12" customHeight="1">
      <c r="A38" s="576">
        <f t="shared" si="0"/>
        <v>42224</v>
      </c>
      <c r="B38" s="1099">
        <v>106777</v>
      </c>
      <c r="C38" s="1099">
        <v>107654</v>
      </c>
      <c r="D38" s="1099">
        <v>102485</v>
      </c>
      <c r="E38" s="1099">
        <v>110327</v>
      </c>
      <c r="F38" s="1099">
        <v>106117</v>
      </c>
      <c r="G38" s="1100">
        <v>841</v>
      </c>
      <c r="H38" s="1099">
        <v>1674</v>
      </c>
      <c r="I38" s="1099">
        <v>1753</v>
      </c>
      <c r="J38" s="1099">
        <v>1632</v>
      </c>
      <c r="K38" s="1099">
        <v>1208</v>
      </c>
      <c r="L38" s="1099">
        <v>1628</v>
      </c>
      <c r="M38" s="1099">
        <v>84</v>
      </c>
    </row>
    <row r="39" spans="1:14" ht="12" customHeight="1">
      <c r="A39" s="444">
        <f t="shared" si="0"/>
        <v>42231</v>
      </c>
      <c r="B39" s="1095">
        <v>108376</v>
      </c>
      <c r="C39" s="1095">
        <v>112378</v>
      </c>
      <c r="D39" s="1095">
        <v>101698</v>
      </c>
      <c r="E39" s="1095">
        <v>109984</v>
      </c>
      <c r="F39" s="1095">
        <v>104098</v>
      </c>
      <c r="G39" s="1096">
        <v>7515</v>
      </c>
      <c r="H39" s="1095">
        <v>2072</v>
      </c>
      <c r="I39" s="1095">
        <v>1588</v>
      </c>
      <c r="J39" s="1095">
        <v>1412</v>
      </c>
      <c r="K39" s="1095">
        <v>1206</v>
      </c>
      <c r="L39" s="1095">
        <v>1682</v>
      </c>
      <c r="M39" s="1095">
        <v>123</v>
      </c>
    </row>
    <row r="40" spans="1:14" s="1680" customFormat="1" ht="12" customHeight="1">
      <c r="A40" s="571">
        <f t="shared" si="0"/>
        <v>42238</v>
      </c>
      <c r="B40" s="1850">
        <v>104983</v>
      </c>
      <c r="C40" s="1851">
        <v>110406</v>
      </c>
      <c r="D40" s="1851">
        <v>108377</v>
      </c>
      <c r="E40" s="1851">
        <v>107821</v>
      </c>
      <c r="F40" s="1851">
        <v>107173</v>
      </c>
      <c r="G40" s="1852">
        <v>6197</v>
      </c>
      <c r="H40" s="1850">
        <v>1895</v>
      </c>
      <c r="I40" s="1851">
        <v>1532</v>
      </c>
      <c r="J40" s="1851">
        <v>1453</v>
      </c>
      <c r="K40" s="1851">
        <v>1300</v>
      </c>
      <c r="L40" s="1851">
        <v>1808</v>
      </c>
      <c r="M40" s="1851">
        <v>124</v>
      </c>
    </row>
    <row r="41" spans="1:14" s="1680" customFormat="1" ht="12" customHeight="1">
      <c r="A41" s="571">
        <f t="shared" si="0"/>
        <v>42245</v>
      </c>
      <c r="B41" s="1850">
        <v>109493</v>
      </c>
      <c r="C41" s="1851">
        <v>108882</v>
      </c>
      <c r="D41" s="1851">
        <v>107954</v>
      </c>
      <c r="E41" s="1851">
        <v>111249</v>
      </c>
      <c r="F41" s="1851">
        <v>108178</v>
      </c>
      <c r="G41" s="1852">
        <v>6835</v>
      </c>
      <c r="H41" s="1850">
        <v>2184</v>
      </c>
      <c r="I41" s="1851">
        <v>1545</v>
      </c>
      <c r="J41" s="1851">
        <v>1288</v>
      </c>
      <c r="K41" s="1851">
        <v>1273</v>
      </c>
      <c r="L41" s="1851">
        <v>1572</v>
      </c>
      <c r="M41" s="1851">
        <v>26</v>
      </c>
    </row>
    <row r="42" spans="1:14" s="1680" customFormat="1" ht="12" customHeight="1">
      <c r="A42" s="560">
        <f t="shared" si="0"/>
        <v>42252</v>
      </c>
      <c r="B42" s="1853">
        <v>109513</v>
      </c>
      <c r="C42" s="1853">
        <v>111201</v>
      </c>
      <c r="D42" s="1853">
        <v>108620</v>
      </c>
      <c r="E42" s="1853">
        <v>112621</v>
      </c>
      <c r="F42" s="1853">
        <v>107911</v>
      </c>
      <c r="G42" s="1854">
        <v>9646</v>
      </c>
      <c r="H42" s="1853">
        <v>1743</v>
      </c>
      <c r="I42" s="1853">
        <v>1584</v>
      </c>
      <c r="J42" s="1853">
        <v>1468</v>
      </c>
      <c r="K42" s="1853">
        <v>1454</v>
      </c>
      <c r="L42" s="1853">
        <v>1673</v>
      </c>
      <c r="M42" s="1853">
        <v>24</v>
      </c>
    </row>
    <row r="43" spans="1:14" s="1680" customFormat="1" ht="12" customHeight="1">
      <c r="A43" s="582">
        <f t="shared" si="0"/>
        <v>42259</v>
      </c>
      <c r="B43" s="1855">
        <v>2734</v>
      </c>
      <c r="C43" s="1855">
        <v>113526</v>
      </c>
      <c r="D43" s="1855">
        <v>113772</v>
      </c>
      <c r="E43" s="1855">
        <v>115125</v>
      </c>
      <c r="F43" s="1855">
        <v>113214</v>
      </c>
      <c r="G43" s="1856">
        <v>42166</v>
      </c>
      <c r="H43" s="1855">
        <v>520</v>
      </c>
      <c r="I43" s="1855">
        <v>2109</v>
      </c>
      <c r="J43" s="1855">
        <v>1693</v>
      </c>
      <c r="K43" s="1855">
        <v>1676</v>
      </c>
      <c r="L43" s="1855">
        <v>1666</v>
      </c>
      <c r="M43" s="1855">
        <v>149</v>
      </c>
    </row>
    <row r="44" spans="1:14" ht="12" customHeight="1">
      <c r="A44" s="451">
        <f t="shared" si="0"/>
        <v>42266</v>
      </c>
      <c r="B44" s="1857">
        <v>110229</v>
      </c>
      <c r="C44" s="1858">
        <v>113781</v>
      </c>
      <c r="D44" s="1858">
        <v>111538</v>
      </c>
      <c r="E44" s="1858">
        <v>113881</v>
      </c>
      <c r="F44" s="1858">
        <v>112431</v>
      </c>
      <c r="G44" s="1859">
        <v>16221</v>
      </c>
      <c r="H44" s="1857">
        <v>1876</v>
      </c>
      <c r="I44" s="1858">
        <v>1669</v>
      </c>
      <c r="J44" s="1858">
        <v>1491</v>
      </c>
      <c r="K44" s="1858">
        <v>1450</v>
      </c>
      <c r="L44" s="1858">
        <v>1650</v>
      </c>
      <c r="M44" s="1858">
        <v>154</v>
      </c>
    </row>
    <row r="45" spans="1:14" s="1680" customFormat="1" ht="12" customHeight="1">
      <c r="A45" s="571">
        <f t="shared" si="0"/>
        <v>42273</v>
      </c>
      <c r="B45" s="1850">
        <v>113908</v>
      </c>
      <c r="C45" s="1851">
        <v>112315</v>
      </c>
      <c r="D45" s="1851">
        <v>111130</v>
      </c>
      <c r="E45" s="1851">
        <v>111744</v>
      </c>
      <c r="F45" s="1851">
        <v>111193</v>
      </c>
      <c r="G45" s="1852">
        <v>14122</v>
      </c>
      <c r="H45" s="1850">
        <v>2158</v>
      </c>
      <c r="I45" s="1851">
        <v>1759</v>
      </c>
      <c r="J45" s="1851">
        <v>1545</v>
      </c>
      <c r="K45" s="1851">
        <v>1267</v>
      </c>
      <c r="L45" s="1851">
        <v>1860</v>
      </c>
      <c r="M45" s="1851">
        <v>270</v>
      </c>
    </row>
    <row r="46" spans="1:14" s="1680" customFormat="1" ht="12" customHeight="1">
      <c r="A46" s="560">
        <f t="shared" si="0"/>
        <v>42280</v>
      </c>
      <c r="B46" s="1853">
        <v>108305</v>
      </c>
      <c r="C46" s="1853">
        <v>111696</v>
      </c>
      <c r="D46" s="1853">
        <v>111578</v>
      </c>
      <c r="E46" s="1853">
        <v>112991</v>
      </c>
      <c r="F46" s="1853">
        <v>111240</v>
      </c>
      <c r="G46" s="1854">
        <v>13542</v>
      </c>
      <c r="H46" s="1853">
        <v>1964</v>
      </c>
      <c r="I46" s="1853">
        <v>1903</v>
      </c>
      <c r="J46" s="1853">
        <v>1723</v>
      </c>
      <c r="K46" s="1853">
        <v>1439</v>
      </c>
      <c r="L46" s="1853">
        <v>1771</v>
      </c>
      <c r="M46" s="1853">
        <v>159</v>
      </c>
    </row>
    <row r="47" spans="1:14" ht="12" customHeight="1">
      <c r="A47" s="444">
        <f t="shared" si="0"/>
        <v>42287</v>
      </c>
      <c r="B47" s="1860">
        <v>104660</v>
      </c>
      <c r="C47" s="1860">
        <v>112439</v>
      </c>
      <c r="D47" s="1860">
        <v>109551</v>
      </c>
      <c r="E47" s="1860">
        <v>107608</v>
      </c>
      <c r="F47" s="1860">
        <v>105083</v>
      </c>
      <c r="G47" s="1861">
        <v>12317</v>
      </c>
      <c r="H47" s="1860">
        <v>1981</v>
      </c>
      <c r="I47" s="1860">
        <v>2036</v>
      </c>
      <c r="J47" s="1860">
        <v>1578</v>
      </c>
      <c r="K47" s="1860">
        <v>1517</v>
      </c>
      <c r="L47" s="1860">
        <v>2226</v>
      </c>
      <c r="M47" s="1860">
        <v>57</v>
      </c>
    </row>
    <row r="48" spans="1:14" s="1680" customFormat="1" ht="12" customHeight="1">
      <c r="A48" s="571">
        <f t="shared" si="0"/>
        <v>42294</v>
      </c>
      <c r="B48" s="1850">
        <v>110934</v>
      </c>
      <c r="C48" s="1851">
        <v>111680</v>
      </c>
      <c r="D48" s="1851">
        <v>111524</v>
      </c>
      <c r="E48" s="1851">
        <v>109658</v>
      </c>
      <c r="F48" s="1851">
        <v>107019</v>
      </c>
      <c r="G48" s="1852">
        <v>20408</v>
      </c>
      <c r="H48" s="1850">
        <v>1866</v>
      </c>
      <c r="I48" s="1851">
        <v>1856</v>
      </c>
      <c r="J48" s="1851">
        <v>1843</v>
      </c>
      <c r="K48" s="1851">
        <v>1361</v>
      </c>
      <c r="L48" s="1851">
        <v>1638</v>
      </c>
      <c r="M48" s="1851">
        <v>232</v>
      </c>
    </row>
    <row r="49" spans="1:13" ht="12" customHeight="1">
      <c r="A49" s="451">
        <f t="shared" si="0"/>
        <v>42301</v>
      </c>
      <c r="B49" s="1857">
        <v>111608</v>
      </c>
      <c r="C49" s="1858">
        <v>112546</v>
      </c>
      <c r="D49" s="1858">
        <v>110837</v>
      </c>
      <c r="E49" s="1858">
        <v>105976</v>
      </c>
      <c r="F49" s="1858">
        <v>103026</v>
      </c>
      <c r="G49" s="1859">
        <v>9156</v>
      </c>
      <c r="H49" s="1857">
        <v>1891</v>
      </c>
      <c r="I49" s="1858">
        <v>1848</v>
      </c>
      <c r="J49" s="1858">
        <v>1761</v>
      </c>
      <c r="K49" s="1858">
        <v>1690</v>
      </c>
      <c r="L49" s="1858">
        <v>1966</v>
      </c>
      <c r="M49" s="1858">
        <v>227</v>
      </c>
    </row>
    <row r="50" spans="1:13" s="1680" customFormat="1" ht="12" customHeight="1">
      <c r="A50" s="560">
        <f t="shared" si="0"/>
        <v>42308</v>
      </c>
      <c r="B50" s="1853">
        <v>109911</v>
      </c>
      <c r="C50" s="1853">
        <v>113381</v>
      </c>
      <c r="D50" s="1853">
        <v>110813</v>
      </c>
      <c r="E50" s="1853">
        <v>106738</v>
      </c>
      <c r="F50" s="1853">
        <v>100489</v>
      </c>
      <c r="G50" s="1854">
        <v>14049</v>
      </c>
      <c r="H50" s="1853">
        <v>1805</v>
      </c>
      <c r="I50" s="1853">
        <v>1794</v>
      </c>
      <c r="J50" s="1853">
        <v>1615</v>
      </c>
      <c r="K50" s="1853">
        <v>1308</v>
      </c>
      <c r="L50" s="1853">
        <v>1909</v>
      </c>
      <c r="M50" s="1853">
        <v>246</v>
      </c>
    </row>
    <row r="51" spans="1:13" ht="12" customHeight="1">
      <c r="A51" s="444">
        <f t="shared" si="0"/>
        <v>42315</v>
      </c>
      <c r="B51" s="1860">
        <v>110234</v>
      </c>
      <c r="C51" s="1860">
        <v>110714</v>
      </c>
      <c r="D51" s="1860">
        <v>111862</v>
      </c>
      <c r="E51" s="1860">
        <v>110105</v>
      </c>
      <c r="F51" s="1860">
        <v>96381</v>
      </c>
      <c r="G51" s="1861">
        <v>24370</v>
      </c>
      <c r="H51" s="1860">
        <v>2403</v>
      </c>
      <c r="I51" s="1860">
        <v>1759</v>
      </c>
      <c r="J51" s="1860">
        <v>1833</v>
      </c>
      <c r="K51" s="1860">
        <v>1413</v>
      </c>
      <c r="L51" s="1860">
        <v>1883</v>
      </c>
      <c r="M51" s="1860">
        <v>299</v>
      </c>
    </row>
    <row r="52" spans="1:13" ht="12" customHeight="1">
      <c r="A52" s="451">
        <f t="shared" si="0"/>
        <v>42322</v>
      </c>
      <c r="B52" s="1857">
        <v>111988</v>
      </c>
      <c r="C52" s="1858">
        <v>113049</v>
      </c>
      <c r="D52" s="1858">
        <v>101667</v>
      </c>
      <c r="E52" s="1858">
        <v>107311</v>
      </c>
      <c r="F52" s="1858">
        <v>95612</v>
      </c>
      <c r="G52" s="1859">
        <v>28402</v>
      </c>
      <c r="H52" s="1857">
        <v>2190</v>
      </c>
      <c r="I52" s="1858">
        <v>1648</v>
      </c>
      <c r="J52" s="1858">
        <v>1253</v>
      </c>
      <c r="K52" s="1858">
        <v>1702</v>
      </c>
      <c r="L52" s="1858">
        <v>2039</v>
      </c>
      <c r="M52" s="1858">
        <v>247</v>
      </c>
    </row>
    <row r="53" spans="1:13" ht="12" customHeight="1">
      <c r="A53" s="451">
        <f t="shared" si="0"/>
        <v>42329</v>
      </c>
      <c r="B53" s="1857">
        <v>106010</v>
      </c>
      <c r="C53" s="1858">
        <v>108644</v>
      </c>
      <c r="D53" s="1858">
        <v>109261</v>
      </c>
      <c r="E53" s="1858">
        <v>111184</v>
      </c>
      <c r="F53" s="1858">
        <v>107927</v>
      </c>
      <c r="G53" s="1859">
        <v>27759</v>
      </c>
      <c r="H53" s="1857">
        <v>2027</v>
      </c>
      <c r="I53" s="1858">
        <v>1726</v>
      </c>
      <c r="J53" s="1858">
        <v>1525</v>
      </c>
      <c r="K53" s="1858">
        <v>1654</v>
      </c>
      <c r="L53" s="1858">
        <v>2105</v>
      </c>
      <c r="M53" s="1858">
        <v>258</v>
      </c>
    </row>
    <row r="54" spans="1:13" s="1680" customFormat="1" ht="12" customHeight="1">
      <c r="A54" s="560">
        <f t="shared" si="0"/>
        <v>42336</v>
      </c>
      <c r="B54" s="1853">
        <v>109973</v>
      </c>
      <c r="C54" s="1853">
        <v>110834</v>
      </c>
      <c r="D54" s="1853">
        <v>112023</v>
      </c>
      <c r="E54" s="1853">
        <v>45</v>
      </c>
      <c r="F54" s="1853">
        <v>94441</v>
      </c>
      <c r="G54" s="1854">
        <v>30472</v>
      </c>
      <c r="H54" s="1853">
        <v>2270</v>
      </c>
      <c r="I54" s="1853">
        <v>2247</v>
      </c>
      <c r="J54" s="1853">
        <v>1521</v>
      </c>
      <c r="K54" s="1853">
        <v>243</v>
      </c>
      <c r="L54" s="1853">
        <v>1610</v>
      </c>
      <c r="M54" s="1853">
        <v>255</v>
      </c>
    </row>
    <row r="55" spans="1:13" s="1680" customFormat="1" ht="12" customHeight="1">
      <c r="A55" s="582">
        <f t="shared" si="0"/>
        <v>42343</v>
      </c>
      <c r="B55" s="1855">
        <v>107963</v>
      </c>
      <c r="C55" s="1855">
        <v>106538</v>
      </c>
      <c r="D55" s="1855">
        <v>105386</v>
      </c>
      <c r="E55" s="1855">
        <v>109565</v>
      </c>
      <c r="F55" s="1855">
        <v>108964</v>
      </c>
      <c r="G55" s="1856">
        <v>17475</v>
      </c>
      <c r="H55" s="1855">
        <v>2074</v>
      </c>
      <c r="I55" s="1855">
        <v>2045</v>
      </c>
      <c r="J55" s="1855">
        <v>1430</v>
      </c>
      <c r="K55" s="1855">
        <v>1719</v>
      </c>
      <c r="L55" s="1855">
        <v>1965</v>
      </c>
      <c r="M55" s="1855">
        <v>241</v>
      </c>
    </row>
    <row r="56" spans="1:13" ht="12" customHeight="1">
      <c r="A56" s="451">
        <f t="shared" si="0"/>
        <v>42350</v>
      </c>
      <c r="B56" s="1857">
        <v>110523</v>
      </c>
      <c r="C56" s="1858">
        <v>112487</v>
      </c>
      <c r="D56" s="1858">
        <v>111130</v>
      </c>
      <c r="E56" s="1858">
        <v>113133</v>
      </c>
      <c r="F56" s="1858">
        <v>112632</v>
      </c>
      <c r="G56" s="1859">
        <v>20016</v>
      </c>
      <c r="H56" s="1857">
        <v>2233</v>
      </c>
      <c r="I56" s="1858">
        <v>1827</v>
      </c>
      <c r="J56" s="1858">
        <v>1991</v>
      </c>
      <c r="K56" s="1858">
        <v>1409</v>
      </c>
      <c r="L56" s="1858">
        <v>1932</v>
      </c>
      <c r="M56" s="1858">
        <v>248</v>
      </c>
    </row>
    <row r="57" spans="1:13" s="1680" customFormat="1" ht="12" customHeight="1">
      <c r="A57" s="571">
        <f t="shared" si="0"/>
        <v>42357</v>
      </c>
      <c r="B57" s="1850">
        <v>110980</v>
      </c>
      <c r="C57" s="1851">
        <v>112772</v>
      </c>
      <c r="D57" s="1851">
        <v>110846</v>
      </c>
      <c r="E57" s="1851">
        <v>111771</v>
      </c>
      <c r="F57" s="1851">
        <v>108947</v>
      </c>
      <c r="G57" s="1852">
        <v>30428</v>
      </c>
      <c r="H57" s="1850">
        <v>2255</v>
      </c>
      <c r="I57" s="1851">
        <v>1897</v>
      </c>
      <c r="J57" s="1851">
        <v>1833</v>
      </c>
      <c r="K57" s="1851">
        <v>1662</v>
      </c>
      <c r="L57" s="1851">
        <v>1905</v>
      </c>
      <c r="M57" s="1851">
        <v>281</v>
      </c>
    </row>
    <row r="58" spans="1:13" s="1680" customFormat="1" ht="10.9" customHeight="1">
      <c r="A58" s="571">
        <f t="shared" si="0"/>
        <v>42364</v>
      </c>
      <c r="B58" s="1850">
        <v>111692</v>
      </c>
      <c r="C58" s="1851">
        <v>113596</v>
      </c>
      <c r="D58" s="1851">
        <v>112280</v>
      </c>
      <c r="E58" s="1851">
        <v>57928</v>
      </c>
      <c r="F58" s="1862" t="s">
        <v>747</v>
      </c>
      <c r="G58" s="1852">
        <v>8153</v>
      </c>
      <c r="H58" s="1850">
        <v>2615</v>
      </c>
      <c r="I58" s="1851">
        <v>2227</v>
      </c>
      <c r="J58" s="1851">
        <v>2040</v>
      </c>
      <c r="K58" s="1851">
        <v>1654</v>
      </c>
      <c r="L58" s="1862" t="s">
        <v>747</v>
      </c>
      <c r="M58" s="1851">
        <v>184620</v>
      </c>
    </row>
    <row r="59" spans="1:13" ht="12" customHeight="1">
      <c r="A59" s="571">
        <f t="shared" si="0"/>
        <v>42371</v>
      </c>
      <c r="B59" s="1857">
        <v>89923</v>
      </c>
      <c r="C59" s="1857">
        <v>108312</v>
      </c>
      <c r="D59" s="1857">
        <v>109873</v>
      </c>
      <c r="E59" s="1857">
        <v>86957</v>
      </c>
      <c r="F59" s="1857">
        <v>387</v>
      </c>
      <c r="G59" s="1859">
        <v>44749</v>
      </c>
      <c r="H59" s="1857">
        <v>2212</v>
      </c>
      <c r="I59" s="1857">
        <v>2428</v>
      </c>
      <c r="J59" s="1857">
        <v>2085</v>
      </c>
      <c r="K59" s="1857">
        <v>1775</v>
      </c>
      <c r="L59" s="1863" t="s">
        <v>747</v>
      </c>
      <c r="M59" s="1857">
        <v>621</v>
      </c>
    </row>
    <row r="60" spans="1:13" ht="6" customHeight="1">
      <c r="A60" s="1864"/>
      <c r="B60" s="1865"/>
      <c r="C60" s="1865"/>
      <c r="D60" s="1865"/>
      <c r="E60" s="1865"/>
      <c r="F60" s="1865"/>
      <c r="G60" s="1865"/>
      <c r="H60" s="1865"/>
      <c r="I60" s="1865"/>
      <c r="J60" s="1865"/>
      <c r="K60" s="1865"/>
      <c r="L60" s="1865"/>
      <c r="M60" s="1865"/>
    </row>
    <row r="61" spans="1:13" ht="12" customHeight="1">
      <c r="A61" s="1866">
        <v>2015</v>
      </c>
      <c r="B61" s="1867">
        <f t="shared" ref="B61:M61" si="1">SUM(B7:B59)</f>
        <v>5529325</v>
      </c>
      <c r="C61" s="1868">
        <f t="shared" si="1"/>
        <v>5906513</v>
      </c>
      <c r="D61" s="1868">
        <f t="shared" si="1"/>
        <v>5667918</v>
      </c>
      <c r="E61" s="1868">
        <f t="shared" si="1"/>
        <v>5526545</v>
      </c>
      <c r="F61" s="1868">
        <f t="shared" si="1"/>
        <v>5315031</v>
      </c>
      <c r="G61" s="1869">
        <f t="shared" si="1"/>
        <v>711264</v>
      </c>
      <c r="H61" s="1868">
        <f t="shared" si="1"/>
        <v>98335</v>
      </c>
      <c r="I61" s="1868">
        <f t="shared" si="1"/>
        <v>94905</v>
      </c>
      <c r="J61" s="1868">
        <f t="shared" si="1"/>
        <v>90296</v>
      </c>
      <c r="K61" s="1868">
        <f t="shared" si="1"/>
        <v>72796</v>
      </c>
      <c r="L61" s="1868">
        <f t="shared" si="1"/>
        <v>90549</v>
      </c>
      <c r="M61" s="1868">
        <f t="shared" si="1"/>
        <v>189594</v>
      </c>
    </row>
    <row r="62" spans="1:13" ht="12" customHeight="1">
      <c r="A62" s="1866">
        <v>2014</v>
      </c>
      <c r="B62" s="1867">
        <v>5604930</v>
      </c>
      <c r="C62" s="1868">
        <v>6015550</v>
      </c>
      <c r="D62" s="1868">
        <v>5813491</v>
      </c>
      <c r="E62" s="1868">
        <v>5741489</v>
      </c>
      <c r="F62" s="1868">
        <v>5611028</v>
      </c>
      <c r="G62" s="1869">
        <v>852518</v>
      </c>
      <c r="H62" s="1868">
        <v>149447</v>
      </c>
      <c r="I62" s="1868">
        <v>118605</v>
      </c>
      <c r="J62" s="1868">
        <v>103410</v>
      </c>
      <c r="K62" s="1868">
        <v>90679</v>
      </c>
      <c r="L62" s="1868">
        <v>121425</v>
      </c>
      <c r="M62" s="1868">
        <v>2080</v>
      </c>
    </row>
    <row r="63" spans="1:13" ht="12" customHeight="1">
      <c r="A63" s="1870" t="s">
        <v>432</v>
      </c>
      <c r="B63" s="1871"/>
      <c r="C63" s="1871"/>
      <c r="D63" s="1871"/>
      <c r="E63" s="1871"/>
      <c r="F63" s="1871"/>
      <c r="G63" s="1871"/>
      <c r="H63" s="1871"/>
      <c r="I63" s="1871"/>
      <c r="J63" s="1871"/>
      <c r="K63" s="1871"/>
      <c r="L63" s="1871"/>
      <c r="M63" s="1871"/>
    </row>
    <row r="64" spans="1:13" ht="9.9499999999999993" customHeight="1">
      <c r="A64" s="1872"/>
      <c r="B64" s="1873"/>
      <c r="C64" s="1873"/>
      <c r="D64" s="1873"/>
      <c r="E64" s="1873"/>
      <c r="F64" s="1873"/>
      <c r="G64" s="1873"/>
      <c r="H64" s="1873"/>
      <c r="I64" s="1873"/>
      <c r="J64" s="1873"/>
      <c r="K64" s="1873"/>
      <c r="L64" s="1873"/>
      <c r="M64" s="1873"/>
    </row>
  </sheetData>
  <pageMargins left="0.45" right="0.4" top="0.5" bottom="0.5" header="0.3" footer="0.3"/>
  <pageSetup scale="95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67"/>
  <sheetViews>
    <sheetView zoomScaleNormal="100" workbookViewId="0">
      <selection activeCell="J31" sqref="J31"/>
    </sheetView>
  </sheetViews>
  <sheetFormatPr defaultColWidth="11.7109375" defaultRowHeight="15"/>
  <cols>
    <col min="1" max="1" width="7.5703125" style="1733" customWidth="1"/>
    <col min="2" max="6" width="8.7109375" style="1733" bestFit="1" customWidth="1"/>
    <col min="7" max="7" width="8.28515625" style="1733" customWidth="1"/>
    <col min="8" max="12" width="6.85546875" style="1733" customWidth="1"/>
    <col min="13" max="13" width="6.7109375" style="1733" customWidth="1"/>
    <col min="14" max="14" width="2" style="1733" customWidth="1"/>
    <col min="15" max="255" width="11.7109375" style="1733" customWidth="1"/>
    <col min="256" max="256" width="11.7109375" style="1676"/>
    <col min="257" max="257" width="7.5703125" style="1676" customWidth="1"/>
    <col min="258" max="263" width="8.28515625" style="1676" customWidth="1"/>
    <col min="264" max="268" width="6.85546875" style="1676" customWidth="1"/>
    <col min="269" max="269" width="6.7109375" style="1676" customWidth="1"/>
    <col min="270" max="270" width="2" style="1676" customWidth="1"/>
    <col min="271" max="511" width="11.7109375" style="1676" customWidth="1"/>
    <col min="512" max="512" width="11.7109375" style="1676"/>
    <col min="513" max="513" width="7.5703125" style="1676" customWidth="1"/>
    <col min="514" max="519" width="8.28515625" style="1676" customWidth="1"/>
    <col min="520" max="524" width="6.85546875" style="1676" customWidth="1"/>
    <col min="525" max="525" width="6.7109375" style="1676" customWidth="1"/>
    <col min="526" max="526" width="2" style="1676" customWidth="1"/>
    <col min="527" max="767" width="11.7109375" style="1676" customWidth="1"/>
    <col min="768" max="768" width="11.7109375" style="1676"/>
    <col min="769" max="769" width="7.5703125" style="1676" customWidth="1"/>
    <col min="770" max="775" width="8.28515625" style="1676" customWidth="1"/>
    <col min="776" max="780" width="6.85546875" style="1676" customWidth="1"/>
    <col min="781" max="781" width="6.7109375" style="1676" customWidth="1"/>
    <col min="782" max="782" width="2" style="1676" customWidth="1"/>
    <col min="783" max="1023" width="11.7109375" style="1676" customWidth="1"/>
    <col min="1024" max="1024" width="11.7109375" style="1676"/>
    <col min="1025" max="1025" width="7.5703125" style="1676" customWidth="1"/>
    <col min="1026" max="1031" width="8.28515625" style="1676" customWidth="1"/>
    <col min="1032" max="1036" width="6.85546875" style="1676" customWidth="1"/>
    <col min="1037" max="1037" width="6.7109375" style="1676" customWidth="1"/>
    <col min="1038" max="1038" width="2" style="1676" customWidth="1"/>
    <col min="1039" max="1279" width="11.7109375" style="1676" customWidth="1"/>
    <col min="1280" max="1280" width="11.7109375" style="1676"/>
    <col min="1281" max="1281" width="7.5703125" style="1676" customWidth="1"/>
    <col min="1282" max="1287" width="8.28515625" style="1676" customWidth="1"/>
    <col min="1288" max="1292" width="6.85546875" style="1676" customWidth="1"/>
    <col min="1293" max="1293" width="6.7109375" style="1676" customWidth="1"/>
    <col min="1294" max="1294" width="2" style="1676" customWidth="1"/>
    <col min="1295" max="1535" width="11.7109375" style="1676" customWidth="1"/>
    <col min="1536" max="1536" width="11.7109375" style="1676"/>
    <col min="1537" max="1537" width="7.5703125" style="1676" customWidth="1"/>
    <col min="1538" max="1543" width="8.28515625" style="1676" customWidth="1"/>
    <col min="1544" max="1548" width="6.85546875" style="1676" customWidth="1"/>
    <col min="1549" max="1549" width="6.7109375" style="1676" customWidth="1"/>
    <col min="1550" max="1550" width="2" style="1676" customWidth="1"/>
    <col min="1551" max="1791" width="11.7109375" style="1676" customWidth="1"/>
    <col min="1792" max="1792" width="11.7109375" style="1676"/>
    <col min="1793" max="1793" width="7.5703125" style="1676" customWidth="1"/>
    <col min="1794" max="1799" width="8.28515625" style="1676" customWidth="1"/>
    <col min="1800" max="1804" width="6.85546875" style="1676" customWidth="1"/>
    <col min="1805" max="1805" width="6.7109375" style="1676" customWidth="1"/>
    <col min="1806" max="1806" width="2" style="1676" customWidth="1"/>
    <col min="1807" max="2047" width="11.7109375" style="1676" customWidth="1"/>
    <col min="2048" max="2048" width="11.7109375" style="1676"/>
    <col min="2049" max="2049" width="7.5703125" style="1676" customWidth="1"/>
    <col min="2050" max="2055" width="8.28515625" style="1676" customWidth="1"/>
    <col min="2056" max="2060" width="6.85546875" style="1676" customWidth="1"/>
    <col min="2061" max="2061" width="6.7109375" style="1676" customWidth="1"/>
    <col min="2062" max="2062" width="2" style="1676" customWidth="1"/>
    <col min="2063" max="2303" width="11.7109375" style="1676" customWidth="1"/>
    <col min="2304" max="2304" width="11.7109375" style="1676"/>
    <col min="2305" max="2305" width="7.5703125" style="1676" customWidth="1"/>
    <col min="2306" max="2311" width="8.28515625" style="1676" customWidth="1"/>
    <col min="2312" max="2316" width="6.85546875" style="1676" customWidth="1"/>
    <col min="2317" max="2317" width="6.7109375" style="1676" customWidth="1"/>
    <col min="2318" max="2318" width="2" style="1676" customWidth="1"/>
    <col min="2319" max="2559" width="11.7109375" style="1676" customWidth="1"/>
    <col min="2560" max="2560" width="11.7109375" style="1676"/>
    <col min="2561" max="2561" width="7.5703125" style="1676" customWidth="1"/>
    <col min="2562" max="2567" width="8.28515625" style="1676" customWidth="1"/>
    <col min="2568" max="2572" width="6.85546875" style="1676" customWidth="1"/>
    <col min="2573" max="2573" width="6.7109375" style="1676" customWidth="1"/>
    <col min="2574" max="2574" width="2" style="1676" customWidth="1"/>
    <col min="2575" max="2815" width="11.7109375" style="1676" customWidth="1"/>
    <col min="2816" max="2816" width="11.7109375" style="1676"/>
    <col min="2817" max="2817" width="7.5703125" style="1676" customWidth="1"/>
    <col min="2818" max="2823" width="8.28515625" style="1676" customWidth="1"/>
    <col min="2824" max="2828" width="6.85546875" style="1676" customWidth="1"/>
    <col min="2829" max="2829" width="6.7109375" style="1676" customWidth="1"/>
    <col min="2830" max="2830" width="2" style="1676" customWidth="1"/>
    <col min="2831" max="3071" width="11.7109375" style="1676" customWidth="1"/>
    <col min="3072" max="3072" width="11.7109375" style="1676"/>
    <col min="3073" max="3073" width="7.5703125" style="1676" customWidth="1"/>
    <col min="3074" max="3079" width="8.28515625" style="1676" customWidth="1"/>
    <col min="3080" max="3084" width="6.85546875" style="1676" customWidth="1"/>
    <col min="3085" max="3085" width="6.7109375" style="1676" customWidth="1"/>
    <col min="3086" max="3086" width="2" style="1676" customWidth="1"/>
    <col min="3087" max="3327" width="11.7109375" style="1676" customWidth="1"/>
    <col min="3328" max="3328" width="11.7109375" style="1676"/>
    <col min="3329" max="3329" width="7.5703125" style="1676" customWidth="1"/>
    <col min="3330" max="3335" width="8.28515625" style="1676" customWidth="1"/>
    <col min="3336" max="3340" width="6.85546875" style="1676" customWidth="1"/>
    <col min="3341" max="3341" width="6.7109375" style="1676" customWidth="1"/>
    <col min="3342" max="3342" width="2" style="1676" customWidth="1"/>
    <col min="3343" max="3583" width="11.7109375" style="1676" customWidth="1"/>
    <col min="3584" max="3584" width="11.7109375" style="1676"/>
    <col min="3585" max="3585" width="7.5703125" style="1676" customWidth="1"/>
    <col min="3586" max="3591" width="8.28515625" style="1676" customWidth="1"/>
    <col min="3592" max="3596" width="6.85546875" style="1676" customWidth="1"/>
    <col min="3597" max="3597" width="6.7109375" style="1676" customWidth="1"/>
    <col min="3598" max="3598" width="2" style="1676" customWidth="1"/>
    <col min="3599" max="3839" width="11.7109375" style="1676" customWidth="1"/>
    <col min="3840" max="3840" width="11.7109375" style="1676"/>
    <col min="3841" max="3841" width="7.5703125" style="1676" customWidth="1"/>
    <col min="3842" max="3847" width="8.28515625" style="1676" customWidth="1"/>
    <col min="3848" max="3852" width="6.85546875" style="1676" customWidth="1"/>
    <col min="3853" max="3853" width="6.7109375" style="1676" customWidth="1"/>
    <col min="3854" max="3854" width="2" style="1676" customWidth="1"/>
    <col min="3855" max="4095" width="11.7109375" style="1676" customWidth="1"/>
    <col min="4096" max="4096" width="11.7109375" style="1676"/>
    <col min="4097" max="4097" width="7.5703125" style="1676" customWidth="1"/>
    <col min="4098" max="4103" width="8.28515625" style="1676" customWidth="1"/>
    <col min="4104" max="4108" width="6.85546875" style="1676" customWidth="1"/>
    <col min="4109" max="4109" width="6.7109375" style="1676" customWidth="1"/>
    <col min="4110" max="4110" width="2" style="1676" customWidth="1"/>
    <col min="4111" max="4351" width="11.7109375" style="1676" customWidth="1"/>
    <col min="4352" max="4352" width="11.7109375" style="1676"/>
    <col min="4353" max="4353" width="7.5703125" style="1676" customWidth="1"/>
    <col min="4354" max="4359" width="8.28515625" style="1676" customWidth="1"/>
    <col min="4360" max="4364" width="6.85546875" style="1676" customWidth="1"/>
    <col min="4365" max="4365" width="6.7109375" style="1676" customWidth="1"/>
    <col min="4366" max="4366" width="2" style="1676" customWidth="1"/>
    <col min="4367" max="4607" width="11.7109375" style="1676" customWidth="1"/>
    <col min="4608" max="4608" width="11.7109375" style="1676"/>
    <col min="4609" max="4609" width="7.5703125" style="1676" customWidth="1"/>
    <col min="4610" max="4615" width="8.28515625" style="1676" customWidth="1"/>
    <col min="4616" max="4620" width="6.85546875" style="1676" customWidth="1"/>
    <col min="4621" max="4621" width="6.7109375" style="1676" customWidth="1"/>
    <col min="4622" max="4622" width="2" style="1676" customWidth="1"/>
    <col min="4623" max="4863" width="11.7109375" style="1676" customWidth="1"/>
    <col min="4864" max="4864" width="11.7109375" style="1676"/>
    <col min="4865" max="4865" width="7.5703125" style="1676" customWidth="1"/>
    <col min="4866" max="4871" width="8.28515625" style="1676" customWidth="1"/>
    <col min="4872" max="4876" width="6.85546875" style="1676" customWidth="1"/>
    <col min="4877" max="4877" width="6.7109375" style="1676" customWidth="1"/>
    <col min="4878" max="4878" width="2" style="1676" customWidth="1"/>
    <col min="4879" max="5119" width="11.7109375" style="1676" customWidth="1"/>
    <col min="5120" max="5120" width="11.7109375" style="1676"/>
    <col min="5121" max="5121" width="7.5703125" style="1676" customWidth="1"/>
    <col min="5122" max="5127" width="8.28515625" style="1676" customWidth="1"/>
    <col min="5128" max="5132" width="6.85546875" style="1676" customWidth="1"/>
    <col min="5133" max="5133" width="6.7109375" style="1676" customWidth="1"/>
    <col min="5134" max="5134" width="2" style="1676" customWidth="1"/>
    <col min="5135" max="5375" width="11.7109375" style="1676" customWidth="1"/>
    <col min="5376" max="5376" width="11.7109375" style="1676"/>
    <col min="5377" max="5377" width="7.5703125" style="1676" customWidth="1"/>
    <col min="5378" max="5383" width="8.28515625" style="1676" customWidth="1"/>
    <col min="5384" max="5388" width="6.85546875" style="1676" customWidth="1"/>
    <col min="5389" max="5389" width="6.7109375" style="1676" customWidth="1"/>
    <col min="5390" max="5390" width="2" style="1676" customWidth="1"/>
    <col min="5391" max="5631" width="11.7109375" style="1676" customWidth="1"/>
    <col min="5632" max="5632" width="11.7109375" style="1676"/>
    <col min="5633" max="5633" width="7.5703125" style="1676" customWidth="1"/>
    <col min="5634" max="5639" width="8.28515625" style="1676" customWidth="1"/>
    <col min="5640" max="5644" width="6.85546875" style="1676" customWidth="1"/>
    <col min="5645" max="5645" width="6.7109375" style="1676" customWidth="1"/>
    <col min="5646" max="5646" width="2" style="1676" customWidth="1"/>
    <col min="5647" max="5887" width="11.7109375" style="1676" customWidth="1"/>
    <col min="5888" max="5888" width="11.7109375" style="1676"/>
    <col min="5889" max="5889" width="7.5703125" style="1676" customWidth="1"/>
    <col min="5890" max="5895" width="8.28515625" style="1676" customWidth="1"/>
    <col min="5896" max="5900" width="6.85546875" style="1676" customWidth="1"/>
    <col min="5901" max="5901" width="6.7109375" style="1676" customWidth="1"/>
    <col min="5902" max="5902" width="2" style="1676" customWidth="1"/>
    <col min="5903" max="6143" width="11.7109375" style="1676" customWidth="1"/>
    <col min="6144" max="6144" width="11.7109375" style="1676"/>
    <col min="6145" max="6145" width="7.5703125" style="1676" customWidth="1"/>
    <col min="6146" max="6151" width="8.28515625" style="1676" customWidth="1"/>
    <col min="6152" max="6156" width="6.85546875" style="1676" customWidth="1"/>
    <col min="6157" max="6157" width="6.7109375" style="1676" customWidth="1"/>
    <col min="6158" max="6158" width="2" style="1676" customWidth="1"/>
    <col min="6159" max="6399" width="11.7109375" style="1676" customWidth="1"/>
    <col min="6400" max="6400" width="11.7109375" style="1676"/>
    <col min="6401" max="6401" width="7.5703125" style="1676" customWidth="1"/>
    <col min="6402" max="6407" width="8.28515625" style="1676" customWidth="1"/>
    <col min="6408" max="6412" width="6.85546875" style="1676" customWidth="1"/>
    <col min="6413" max="6413" width="6.7109375" style="1676" customWidth="1"/>
    <col min="6414" max="6414" width="2" style="1676" customWidth="1"/>
    <col min="6415" max="6655" width="11.7109375" style="1676" customWidth="1"/>
    <col min="6656" max="6656" width="11.7109375" style="1676"/>
    <col min="6657" max="6657" width="7.5703125" style="1676" customWidth="1"/>
    <col min="6658" max="6663" width="8.28515625" style="1676" customWidth="1"/>
    <col min="6664" max="6668" width="6.85546875" style="1676" customWidth="1"/>
    <col min="6669" max="6669" width="6.7109375" style="1676" customWidth="1"/>
    <col min="6670" max="6670" width="2" style="1676" customWidth="1"/>
    <col min="6671" max="6911" width="11.7109375" style="1676" customWidth="1"/>
    <col min="6912" max="6912" width="11.7109375" style="1676"/>
    <col min="6913" max="6913" width="7.5703125" style="1676" customWidth="1"/>
    <col min="6914" max="6919" width="8.28515625" style="1676" customWidth="1"/>
    <col min="6920" max="6924" width="6.85546875" style="1676" customWidth="1"/>
    <col min="6925" max="6925" width="6.7109375" style="1676" customWidth="1"/>
    <col min="6926" max="6926" width="2" style="1676" customWidth="1"/>
    <col min="6927" max="7167" width="11.7109375" style="1676" customWidth="1"/>
    <col min="7168" max="7168" width="11.7109375" style="1676"/>
    <col min="7169" max="7169" width="7.5703125" style="1676" customWidth="1"/>
    <col min="7170" max="7175" width="8.28515625" style="1676" customWidth="1"/>
    <col min="7176" max="7180" width="6.85546875" style="1676" customWidth="1"/>
    <col min="7181" max="7181" width="6.7109375" style="1676" customWidth="1"/>
    <col min="7182" max="7182" width="2" style="1676" customWidth="1"/>
    <col min="7183" max="7423" width="11.7109375" style="1676" customWidth="1"/>
    <col min="7424" max="7424" width="11.7109375" style="1676"/>
    <col min="7425" max="7425" width="7.5703125" style="1676" customWidth="1"/>
    <col min="7426" max="7431" width="8.28515625" style="1676" customWidth="1"/>
    <col min="7432" max="7436" width="6.85546875" style="1676" customWidth="1"/>
    <col min="7437" max="7437" width="6.7109375" style="1676" customWidth="1"/>
    <col min="7438" max="7438" width="2" style="1676" customWidth="1"/>
    <col min="7439" max="7679" width="11.7109375" style="1676" customWidth="1"/>
    <col min="7680" max="7680" width="11.7109375" style="1676"/>
    <col min="7681" max="7681" width="7.5703125" style="1676" customWidth="1"/>
    <col min="7682" max="7687" width="8.28515625" style="1676" customWidth="1"/>
    <col min="7688" max="7692" width="6.85546875" style="1676" customWidth="1"/>
    <col min="7693" max="7693" width="6.7109375" style="1676" customWidth="1"/>
    <col min="7694" max="7694" width="2" style="1676" customWidth="1"/>
    <col min="7695" max="7935" width="11.7109375" style="1676" customWidth="1"/>
    <col min="7936" max="7936" width="11.7109375" style="1676"/>
    <col min="7937" max="7937" width="7.5703125" style="1676" customWidth="1"/>
    <col min="7938" max="7943" width="8.28515625" style="1676" customWidth="1"/>
    <col min="7944" max="7948" width="6.85546875" style="1676" customWidth="1"/>
    <col min="7949" max="7949" width="6.7109375" style="1676" customWidth="1"/>
    <col min="7950" max="7950" width="2" style="1676" customWidth="1"/>
    <col min="7951" max="8191" width="11.7109375" style="1676" customWidth="1"/>
    <col min="8192" max="8192" width="11.7109375" style="1676"/>
    <col min="8193" max="8193" width="7.5703125" style="1676" customWidth="1"/>
    <col min="8194" max="8199" width="8.28515625" style="1676" customWidth="1"/>
    <col min="8200" max="8204" width="6.85546875" style="1676" customWidth="1"/>
    <col min="8205" max="8205" width="6.7109375" style="1676" customWidth="1"/>
    <col min="8206" max="8206" width="2" style="1676" customWidth="1"/>
    <col min="8207" max="8447" width="11.7109375" style="1676" customWidth="1"/>
    <col min="8448" max="8448" width="11.7109375" style="1676"/>
    <col min="8449" max="8449" width="7.5703125" style="1676" customWidth="1"/>
    <col min="8450" max="8455" width="8.28515625" style="1676" customWidth="1"/>
    <col min="8456" max="8460" width="6.85546875" style="1676" customWidth="1"/>
    <col min="8461" max="8461" width="6.7109375" style="1676" customWidth="1"/>
    <col min="8462" max="8462" width="2" style="1676" customWidth="1"/>
    <col min="8463" max="8703" width="11.7109375" style="1676" customWidth="1"/>
    <col min="8704" max="8704" width="11.7109375" style="1676"/>
    <col min="8705" max="8705" width="7.5703125" style="1676" customWidth="1"/>
    <col min="8706" max="8711" width="8.28515625" style="1676" customWidth="1"/>
    <col min="8712" max="8716" width="6.85546875" style="1676" customWidth="1"/>
    <col min="8717" max="8717" width="6.7109375" style="1676" customWidth="1"/>
    <col min="8718" max="8718" width="2" style="1676" customWidth="1"/>
    <col min="8719" max="8959" width="11.7109375" style="1676" customWidth="1"/>
    <col min="8960" max="8960" width="11.7109375" style="1676"/>
    <col min="8961" max="8961" width="7.5703125" style="1676" customWidth="1"/>
    <col min="8962" max="8967" width="8.28515625" style="1676" customWidth="1"/>
    <col min="8968" max="8972" width="6.85546875" style="1676" customWidth="1"/>
    <col min="8973" max="8973" width="6.7109375" style="1676" customWidth="1"/>
    <col min="8974" max="8974" width="2" style="1676" customWidth="1"/>
    <col min="8975" max="9215" width="11.7109375" style="1676" customWidth="1"/>
    <col min="9216" max="9216" width="11.7109375" style="1676"/>
    <col min="9217" max="9217" width="7.5703125" style="1676" customWidth="1"/>
    <col min="9218" max="9223" width="8.28515625" style="1676" customWidth="1"/>
    <col min="9224" max="9228" width="6.85546875" style="1676" customWidth="1"/>
    <col min="9229" max="9229" width="6.7109375" style="1676" customWidth="1"/>
    <col min="9230" max="9230" width="2" style="1676" customWidth="1"/>
    <col min="9231" max="9471" width="11.7109375" style="1676" customWidth="1"/>
    <col min="9472" max="9472" width="11.7109375" style="1676"/>
    <col min="9473" max="9473" width="7.5703125" style="1676" customWidth="1"/>
    <col min="9474" max="9479" width="8.28515625" style="1676" customWidth="1"/>
    <col min="9480" max="9484" width="6.85546875" style="1676" customWidth="1"/>
    <col min="9485" max="9485" width="6.7109375" style="1676" customWidth="1"/>
    <col min="9486" max="9486" width="2" style="1676" customWidth="1"/>
    <col min="9487" max="9727" width="11.7109375" style="1676" customWidth="1"/>
    <col min="9728" max="9728" width="11.7109375" style="1676"/>
    <col min="9729" max="9729" width="7.5703125" style="1676" customWidth="1"/>
    <col min="9730" max="9735" width="8.28515625" style="1676" customWidth="1"/>
    <col min="9736" max="9740" width="6.85546875" style="1676" customWidth="1"/>
    <col min="9741" max="9741" width="6.7109375" style="1676" customWidth="1"/>
    <col min="9742" max="9742" width="2" style="1676" customWidth="1"/>
    <col min="9743" max="9983" width="11.7109375" style="1676" customWidth="1"/>
    <col min="9984" max="9984" width="11.7109375" style="1676"/>
    <col min="9985" max="9985" width="7.5703125" style="1676" customWidth="1"/>
    <col min="9986" max="9991" width="8.28515625" style="1676" customWidth="1"/>
    <col min="9992" max="9996" width="6.85546875" style="1676" customWidth="1"/>
    <col min="9997" max="9997" width="6.7109375" style="1676" customWidth="1"/>
    <col min="9998" max="9998" width="2" style="1676" customWidth="1"/>
    <col min="9999" max="10239" width="11.7109375" style="1676" customWidth="1"/>
    <col min="10240" max="10240" width="11.7109375" style="1676"/>
    <col min="10241" max="10241" width="7.5703125" style="1676" customWidth="1"/>
    <col min="10242" max="10247" width="8.28515625" style="1676" customWidth="1"/>
    <col min="10248" max="10252" width="6.85546875" style="1676" customWidth="1"/>
    <col min="10253" max="10253" width="6.7109375" style="1676" customWidth="1"/>
    <col min="10254" max="10254" width="2" style="1676" customWidth="1"/>
    <col min="10255" max="10495" width="11.7109375" style="1676" customWidth="1"/>
    <col min="10496" max="10496" width="11.7109375" style="1676"/>
    <col min="10497" max="10497" width="7.5703125" style="1676" customWidth="1"/>
    <col min="10498" max="10503" width="8.28515625" style="1676" customWidth="1"/>
    <col min="10504" max="10508" width="6.85546875" style="1676" customWidth="1"/>
    <col min="10509" max="10509" width="6.7109375" style="1676" customWidth="1"/>
    <col min="10510" max="10510" width="2" style="1676" customWidth="1"/>
    <col min="10511" max="10751" width="11.7109375" style="1676" customWidth="1"/>
    <col min="10752" max="10752" width="11.7109375" style="1676"/>
    <col min="10753" max="10753" width="7.5703125" style="1676" customWidth="1"/>
    <col min="10754" max="10759" width="8.28515625" style="1676" customWidth="1"/>
    <col min="10760" max="10764" width="6.85546875" style="1676" customWidth="1"/>
    <col min="10765" max="10765" width="6.7109375" style="1676" customWidth="1"/>
    <col min="10766" max="10766" width="2" style="1676" customWidth="1"/>
    <col min="10767" max="11007" width="11.7109375" style="1676" customWidth="1"/>
    <col min="11008" max="11008" width="11.7109375" style="1676"/>
    <col min="11009" max="11009" width="7.5703125" style="1676" customWidth="1"/>
    <col min="11010" max="11015" width="8.28515625" style="1676" customWidth="1"/>
    <col min="11016" max="11020" width="6.85546875" style="1676" customWidth="1"/>
    <col min="11021" max="11021" width="6.7109375" style="1676" customWidth="1"/>
    <col min="11022" max="11022" width="2" style="1676" customWidth="1"/>
    <col min="11023" max="11263" width="11.7109375" style="1676" customWidth="1"/>
    <col min="11264" max="11264" width="11.7109375" style="1676"/>
    <col min="11265" max="11265" width="7.5703125" style="1676" customWidth="1"/>
    <col min="11266" max="11271" width="8.28515625" style="1676" customWidth="1"/>
    <col min="11272" max="11276" width="6.85546875" style="1676" customWidth="1"/>
    <col min="11277" max="11277" width="6.7109375" style="1676" customWidth="1"/>
    <col min="11278" max="11278" width="2" style="1676" customWidth="1"/>
    <col min="11279" max="11519" width="11.7109375" style="1676" customWidth="1"/>
    <col min="11520" max="11520" width="11.7109375" style="1676"/>
    <col min="11521" max="11521" width="7.5703125" style="1676" customWidth="1"/>
    <col min="11522" max="11527" width="8.28515625" style="1676" customWidth="1"/>
    <col min="11528" max="11532" width="6.85546875" style="1676" customWidth="1"/>
    <col min="11533" max="11533" width="6.7109375" style="1676" customWidth="1"/>
    <col min="11534" max="11534" width="2" style="1676" customWidth="1"/>
    <col min="11535" max="11775" width="11.7109375" style="1676" customWidth="1"/>
    <col min="11776" max="11776" width="11.7109375" style="1676"/>
    <col min="11777" max="11777" width="7.5703125" style="1676" customWidth="1"/>
    <col min="11778" max="11783" width="8.28515625" style="1676" customWidth="1"/>
    <col min="11784" max="11788" width="6.85546875" style="1676" customWidth="1"/>
    <col min="11789" max="11789" width="6.7109375" style="1676" customWidth="1"/>
    <col min="11790" max="11790" width="2" style="1676" customWidth="1"/>
    <col min="11791" max="12031" width="11.7109375" style="1676" customWidth="1"/>
    <col min="12032" max="12032" width="11.7109375" style="1676"/>
    <col min="12033" max="12033" width="7.5703125" style="1676" customWidth="1"/>
    <col min="12034" max="12039" width="8.28515625" style="1676" customWidth="1"/>
    <col min="12040" max="12044" width="6.85546875" style="1676" customWidth="1"/>
    <col min="12045" max="12045" width="6.7109375" style="1676" customWidth="1"/>
    <col min="12046" max="12046" width="2" style="1676" customWidth="1"/>
    <col min="12047" max="12287" width="11.7109375" style="1676" customWidth="1"/>
    <col min="12288" max="12288" width="11.7109375" style="1676"/>
    <col min="12289" max="12289" width="7.5703125" style="1676" customWidth="1"/>
    <col min="12290" max="12295" width="8.28515625" style="1676" customWidth="1"/>
    <col min="12296" max="12300" width="6.85546875" style="1676" customWidth="1"/>
    <col min="12301" max="12301" width="6.7109375" style="1676" customWidth="1"/>
    <col min="12302" max="12302" width="2" style="1676" customWidth="1"/>
    <col min="12303" max="12543" width="11.7109375" style="1676" customWidth="1"/>
    <col min="12544" max="12544" width="11.7109375" style="1676"/>
    <col min="12545" max="12545" width="7.5703125" style="1676" customWidth="1"/>
    <col min="12546" max="12551" width="8.28515625" style="1676" customWidth="1"/>
    <col min="12552" max="12556" width="6.85546875" style="1676" customWidth="1"/>
    <col min="12557" max="12557" width="6.7109375" style="1676" customWidth="1"/>
    <col min="12558" max="12558" width="2" style="1676" customWidth="1"/>
    <col min="12559" max="12799" width="11.7109375" style="1676" customWidth="1"/>
    <col min="12800" max="12800" width="11.7109375" style="1676"/>
    <col min="12801" max="12801" width="7.5703125" style="1676" customWidth="1"/>
    <col min="12802" max="12807" width="8.28515625" style="1676" customWidth="1"/>
    <col min="12808" max="12812" width="6.85546875" style="1676" customWidth="1"/>
    <col min="12813" max="12813" width="6.7109375" style="1676" customWidth="1"/>
    <col min="12814" max="12814" width="2" style="1676" customWidth="1"/>
    <col min="12815" max="13055" width="11.7109375" style="1676" customWidth="1"/>
    <col min="13056" max="13056" width="11.7109375" style="1676"/>
    <col min="13057" max="13057" width="7.5703125" style="1676" customWidth="1"/>
    <col min="13058" max="13063" width="8.28515625" style="1676" customWidth="1"/>
    <col min="13064" max="13068" width="6.85546875" style="1676" customWidth="1"/>
    <col min="13069" max="13069" width="6.7109375" style="1676" customWidth="1"/>
    <col min="13070" max="13070" width="2" style="1676" customWidth="1"/>
    <col min="13071" max="13311" width="11.7109375" style="1676" customWidth="1"/>
    <col min="13312" max="13312" width="11.7109375" style="1676"/>
    <col min="13313" max="13313" width="7.5703125" style="1676" customWidth="1"/>
    <col min="13314" max="13319" width="8.28515625" style="1676" customWidth="1"/>
    <col min="13320" max="13324" width="6.85546875" style="1676" customWidth="1"/>
    <col min="13325" max="13325" width="6.7109375" style="1676" customWidth="1"/>
    <col min="13326" max="13326" width="2" style="1676" customWidth="1"/>
    <col min="13327" max="13567" width="11.7109375" style="1676" customWidth="1"/>
    <col min="13568" max="13568" width="11.7109375" style="1676"/>
    <col min="13569" max="13569" width="7.5703125" style="1676" customWidth="1"/>
    <col min="13570" max="13575" width="8.28515625" style="1676" customWidth="1"/>
    <col min="13576" max="13580" width="6.85546875" style="1676" customWidth="1"/>
    <col min="13581" max="13581" width="6.7109375" style="1676" customWidth="1"/>
    <col min="13582" max="13582" width="2" style="1676" customWidth="1"/>
    <col min="13583" max="13823" width="11.7109375" style="1676" customWidth="1"/>
    <col min="13824" max="13824" width="11.7109375" style="1676"/>
    <col min="13825" max="13825" width="7.5703125" style="1676" customWidth="1"/>
    <col min="13826" max="13831" width="8.28515625" style="1676" customWidth="1"/>
    <col min="13832" max="13836" width="6.85546875" style="1676" customWidth="1"/>
    <col min="13837" max="13837" width="6.7109375" style="1676" customWidth="1"/>
    <col min="13838" max="13838" width="2" style="1676" customWidth="1"/>
    <col min="13839" max="14079" width="11.7109375" style="1676" customWidth="1"/>
    <col min="14080" max="14080" width="11.7109375" style="1676"/>
    <col min="14081" max="14081" width="7.5703125" style="1676" customWidth="1"/>
    <col min="14082" max="14087" width="8.28515625" style="1676" customWidth="1"/>
    <col min="14088" max="14092" width="6.85546875" style="1676" customWidth="1"/>
    <col min="14093" max="14093" width="6.7109375" style="1676" customWidth="1"/>
    <col min="14094" max="14094" width="2" style="1676" customWidth="1"/>
    <col min="14095" max="14335" width="11.7109375" style="1676" customWidth="1"/>
    <col min="14336" max="14336" width="11.7109375" style="1676"/>
    <col min="14337" max="14337" width="7.5703125" style="1676" customWidth="1"/>
    <col min="14338" max="14343" width="8.28515625" style="1676" customWidth="1"/>
    <col min="14344" max="14348" width="6.85546875" style="1676" customWidth="1"/>
    <col min="14349" max="14349" width="6.7109375" style="1676" customWidth="1"/>
    <col min="14350" max="14350" width="2" style="1676" customWidth="1"/>
    <col min="14351" max="14591" width="11.7109375" style="1676" customWidth="1"/>
    <col min="14592" max="14592" width="11.7109375" style="1676"/>
    <col min="14593" max="14593" width="7.5703125" style="1676" customWidth="1"/>
    <col min="14594" max="14599" width="8.28515625" style="1676" customWidth="1"/>
    <col min="14600" max="14604" width="6.85546875" style="1676" customWidth="1"/>
    <col min="14605" max="14605" width="6.7109375" style="1676" customWidth="1"/>
    <col min="14606" max="14606" width="2" style="1676" customWidth="1"/>
    <col min="14607" max="14847" width="11.7109375" style="1676" customWidth="1"/>
    <col min="14848" max="14848" width="11.7109375" style="1676"/>
    <col min="14849" max="14849" width="7.5703125" style="1676" customWidth="1"/>
    <col min="14850" max="14855" width="8.28515625" style="1676" customWidth="1"/>
    <col min="14856" max="14860" width="6.85546875" style="1676" customWidth="1"/>
    <col min="14861" max="14861" width="6.7109375" style="1676" customWidth="1"/>
    <col min="14862" max="14862" width="2" style="1676" customWidth="1"/>
    <col min="14863" max="15103" width="11.7109375" style="1676" customWidth="1"/>
    <col min="15104" max="15104" width="11.7109375" style="1676"/>
    <col min="15105" max="15105" width="7.5703125" style="1676" customWidth="1"/>
    <col min="15106" max="15111" width="8.28515625" style="1676" customWidth="1"/>
    <col min="15112" max="15116" width="6.85546875" style="1676" customWidth="1"/>
    <col min="15117" max="15117" width="6.7109375" style="1676" customWidth="1"/>
    <col min="15118" max="15118" width="2" style="1676" customWidth="1"/>
    <col min="15119" max="15359" width="11.7109375" style="1676" customWidth="1"/>
    <col min="15360" max="15360" width="11.7109375" style="1676"/>
    <col min="15361" max="15361" width="7.5703125" style="1676" customWidth="1"/>
    <col min="15362" max="15367" width="8.28515625" style="1676" customWidth="1"/>
    <col min="15368" max="15372" width="6.85546875" style="1676" customWidth="1"/>
    <col min="15373" max="15373" width="6.7109375" style="1676" customWidth="1"/>
    <col min="15374" max="15374" width="2" style="1676" customWidth="1"/>
    <col min="15375" max="15615" width="11.7109375" style="1676" customWidth="1"/>
    <col min="15616" max="15616" width="11.7109375" style="1676"/>
    <col min="15617" max="15617" width="7.5703125" style="1676" customWidth="1"/>
    <col min="15618" max="15623" width="8.28515625" style="1676" customWidth="1"/>
    <col min="15624" max="15628" width="6.85546875" style="1676" customWidth="1"/>
    <col min="15629" max="15629" width="6.7109375" style="1676" customWidth="1"/>
    <col min="15630" max="15630" width="2" style="1676" customWidth="1"/>
    <col min="15631" max="15871" width="11.7109375" style="1676" customWidth="1"/>
    <col min="15872" max="15872" width="11.7109375" style="1676"/>
    <col min="15873" max="15873" width="7.5703125" style="1676" customWidth="1"/>
    <col min="15874" max="15879" width="8.28515625" style="1676" customWidth="1"/>
    <col min="15880" max="15884" width="6.85546875" style="1676" customWidth="1"/>
    <col min="15885" max="15885" width="6.7109375" style="1676" customWidth="1"/>
    <col min="15886" max="15886" width="2" style="1676" customWidth="1"/>
    <col min="15887" max="16127" width="11.7109375" style="1676" customWidth="1"/>
    <col min="16128" max="16128" width="11.7109375" style="1676"/>
    <col min="16129" max="16129" width="7.5703125" style="1676" customWidth="1"/>
    <col min="16130" max="16135" width="8.28515625" style="1676" customWidth="1"/>
    <col min="16136" max="16140" width="6.85546875" style="1676" customWidth="1"/>
    <col min="16141" max="16141" width="6.7109375" style="1676" customWidth="1"/>
    <col min="16142" max="16142" width="2" style="1676" customWidth="1"/>
    <col min="16143" max="16383" width="11.7109375" style="1676" customWidth="1"/>
    <col min="16384" max="16384" width="11.7109375" style="1676"/>
  </cols>
  <sheetData>
    <row r="1" spans="1:255" ht="18" customHeight="1">
      <c r="A1" s="1108"/>
      <c r="B1" s="1108"/>
      <c r="C1" s="1108"/>
      <c r="D1" s="1108"/>
      <c r="E1" s="1108"/>
      <c r="F1" s="1108"/>
      <c r="G1" s="1108"/>
      <c r="H1" s="1108"/>
      <c r="I1" s="1109" t="s">
        <v>737</v>
      </c>
      <c r="N1" s="1110"/>
      <c r="O1" s="1111"/>
      <c r="P1" s="1111"/>
      <c r="Q1" s="111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</row>
    <row r="2" spans="1:255" ht="13.5" customHeight="1">
      <c r="A2" s="1108"/>
      <c r="B2" s="1108"/>
      <c r="C2" s="1108"/>
      <c r="D2" s="1108"/>
      <c r="E2" s="1108"/>
      <c r="F2" s="1108"/>
      <c r="G2" s="1108"/>
      <c r="H2" s="1113" t="s">
        <v>748</v>
      </c>
      <c r="N2" s="1110"/>
      <c r="O2" s="1111"/>
      <c r="P2" s="1111"/>
      <c r="Q2" s="1111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</row>
    <row r="3" spans="1:255" ht="13.5" customHeight="1">
      <c r="A3" s="1072">
        <v>2015</v>
      </c>
      <c r="B3" s="1073" t="s">
        <v>749</v>
      </c>
      <c r="C3" s="1074"/>
      <c r="D3" s="1074"/>
      <c r="E3" s="1074"/>
      <c r="F3" s="1074"/>
      <c r="G3" s="1074"/>
      <c r="H3" s="1073" t="s">
        <v>750</v>
      </c>
      <c r="I3" s="1075"/>
      <c r="J3" s="1074"/>
      <c r="K3" s="1074"/>
      <c r="L3" s="1076"/>
      <c r="M3" s="1077"/>
      <c r="O3" s="1111"/>
      <c r="P3" s="1111"/>
      <c r="Q3" s="1111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</row>
    <row r="4" spans="1:255" ht="10.5" customHeight="1">
      <c r="A4" s="1078" t="s">
        <v>422</v>
      </c>
      <c r="B4" s="1079"/>
      <c r="C4" s="1079"/>
      <c r="D4" s="1079"/>
      <c r="E4" s="1079"/>
      <c r="F4" s="1079"/>
      <c r="G4" s="1078"/>
      <c r="H4" s="1079"/>
      <c r="I4" s="1079"/>
      <c r="J4" s="1079"/>
      <c r="K4" s="1079"/>
      <c r="L4" s="1079"/>
      <c r="M4" s="1079"/>
      <c r="O4" s="1111"/>
      <c r="P4" s="1111"/>
      <c r="Q4" s="1111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</row>
    <row r="5" spans="1:255" ht="11.1" customHeight="1">
      <c r="A5" s="1080" t="s">
        <v>428</v>
      </c>
      <c r="B5" s="1081" t="s">
        <v>741</v>
      </c>
      <c r="C5" s="1081" t="s">
        <v>742</v>
      </c>
      <c r="D5" s="1081" t="s">
        <v>743</v>
      </c>
      <c r="E5" s="1081" t="s">
        <v>744</v>
      </c>
      <c r="F5" s="1081" t="s">
        <v>745</v>
      </c>
      <c r="G5" s="1080" t="s">
        <v>746</v>
      </c>
      <c r="H5" s="1081" t="s">
        <v>741</v>
      </c>
      <c r="I5" s="1081" t="s">
        <v>742</v>
      </c>
      <c r="J5" s="1081" t="s">
        <v>743</v>
      </c>
      <c r="K5" s="1081" t="s">
        <v>744</v>
      </c>
      <c r="L5" s="1081" t="s">
        <v>745</v>
      </c>
      <c r="M5" s="1081" t="s">
        <v>746</v>
      </c>
      <c r="O5" s="1111"/>
      <c r="P5" s="1111"/>
      <c r="Q5" s="1111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</row>
    <row r="6" spans="1:255" ht="6" customHeight="1">
      <c r="A6" s="1082"/>
      <c r="B6" s="1082"/>
      <c r="C6" s="1082"/>
      <c r="D6" s="1082"/>
      <c r="E6" s="1082"/>
      <c r="F6" s="1082"/>
      <c r="G6" s="1082"/>
      <c r="H6" s="1082"/>
      <c r="I6" s="1082"/>
      <c r="J6" s="1082"/>
      <c r="K6" s="1082"/>
      <c r="L6" s="1082"/>
      <c r="M6" s="1082"/>
      <c r="O6" s="1111"/>
      <c r="P6" s="1111"/>
      <c r="Q6" s="1111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</row>
    <row r="7" spans="1:255" ht="11.25" customHeight="1">
      <c r="A7" s="444">
        <v>42007</v>
      </c>
      <c r="B7" s="1095">
        <v>435261</v>
      </c>
      <c r="C7" s="1095">
        <v>431394</v>
      </c>
      <c r="D7" s="1095">
        <v>370329</v>
      </c>
      <c r="E7" s="1095">
        <v>367</v>
      </c>
      <c r="F7" s="1095">
        <v>424153</v>
      </c>
      <c r="G7" s="1096">
        <v>326126</v>
      </c>
      <c r="H7" s="1095">
        <v>9043</v>
      </c>
      <c r="I7" s="1095">
        <v>9895</v>
      </c>
      <c r="J7" s="1095">
        <v>6611</v>
      </c>
      <c r="K7" s="1114" t="s">
        <v>747</v>
      </c>
      <c r="L7" s="1095">
        <v>7309</v>
      </c>
      <c r="M7" s="1095">
        <v>23</v>
      </c>
      <c r="O7" s="1111"/>
      <c r="P7" s="1111"/>
      <c r="Q7" s="1115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</row>
    <row r="8" spans="1:255" ht="11.25" customHeight="1">
      <c r="A8" s="451">
        <f>A7+7</f>
        <v>42014</v>
      </c>
      <c r="B8" s="1085">
        <v>430020</v>
      </c>
      <c r="C8" s="1086">
        <v>413070</v>
      </c>
      <c r="D8" s="1086">
        <v>416382</v>
      </c>
      <c r="E8" s="1086">
        <v>392424</v>
      </c>
      <c r="F8" s="1086">
        <v>368309</v>
      </c>
      <c r="G8" s="1087">
        <v>127574</v>
      </c>
      <c r="H8" s="1085">
        <v>8044</v>
      </c>
      <c r="I8" s="1086">
        <v>8765</v>
      </c>
      <c r="J8" s="1086">
        <v>7205</v>
      </c>
      <c r="K8" s="1086">
        <v>7002</v>
      </c>
      <c r="L8" s="1086">
        <v>4385</v>
      </c>
      <c r="M8" s="1086">
        <v>42</v>
      </c>
      <c r="O8" s="1111"/>
      <c r="P8" s="1111"/>
      <c r="Q8" s="1115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</row>
    <row r="9" spans="1:255" ht="11.25" customHeight="1">
      <c r="A9" s="451">
        <f t="shared" ref="A9:A59" si="0">A8+7</f>
        <v>42021</v>
      </c>
      <c r="B9" s="1092">
        <v>450611</v>
      </c>
      <c r="C9" s="1097">
        <v>433733</v>
      </c>
      <c r="D9" s="1097">
        <v>432951</v>
      </c>
      <c r="E9" s="1097">
        <v>425649</v>
      </c>
      <c r="F9" s="1097">
        <v>419833</v>
      </c>
      <c r="G9" s="1098">
        <v>80995</v>
      </c>
      <c r="H9" s="1092">
        <v>8608</v>
      </c>
      <c r="I9" s="1097">
        <v>8312</v>
      </c>
      <c r="J9" s="1097">
        <v>7778</v>
      </c>
      <c r="K9" s="1097">
        <v>7516</v>
      </c>
      <c r="L9" s="1097">
        <v>5494</v>
      </c>
      <c r="M9" s="1097">
        <v>50</v>
      </c>
      <c r="O9" s="1111"/>
      <c r="P9" s="1111"/>
      <c r="Q9" s="1115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</row>
    <row r="10" spans="1:255" s="1680" customFormat="1" ht="11.25" customHeight="1">
      <c r="A10" s="560">
        <f t="shared" si="0"/>
        <v>42028</v>
      </c>
      <c r="B10" s="1093">
        <v>389980</v>
      </c>
      <c r="C10" s="1093">
        <v>437015</v>
      </c>
      <c r="D10" s="1093">
        <v>428348</v>
      </c>
      <c r="E10" s="1093">
        <v>433964</v>
      </c>
      <c r="F10" s="1093">
        <v>421156</v>
      </c>
      <c r="G10" s="1094">
        <v>206248</v>
      </c>
      <c r="H10" s="1093">
        <v>7262</v>
      </c>
      <c r="I10" s="1093">
        <v>8618</v>
      </c>
      <c r="J10" s="1093">
        <v>7383</v>
      </c>
      <c r="K10" s="1093">
        <v>7458</v>
      </c>
      <c r="L10" s="1093">
        <v>4479</v>
      </c>
      <c r="M10" s="1093">
        <v>8</v>
      </c>
      <c r="N10" s="1092"/>
      <c r="O10" s="1116"/>
      <c r="P10" s="1116"/>
      <c r="Q10" s="1117"/>
      <c r="R10" s="1874"/>
      <c r="S10" s="1874"/>
      <c r="T10" s="1874"/>
      <c r="U10" s="1874"/>
      <c r="V10" s="1874"/>
      <c r="W10" s="1874"/>
      <c r="X10" s="1874"/>
      <c r="Y10" s="1874"/>
      <c r="Z10" s="1874"/>
      <c r="AA10" s="1874"/>
      <c r="AB10" s="1874"/>
      <c r="AC10" s="1874"/>
      <c r="AD10" s="1874"/>
      <c r="AE10" s="1874"/>
      <c r="AF10" s="1874"/>
      <c r="AG10" s="1874"/>
      <c r="AH10" s="1874"/>
      <c r="AI10" s="1874"/>
      <c r="AJ10" s="1874"/>
      <c r="AK10" s="1874"/>
      <c r="AL10" s="1874"/>
      <c r="AM10" s="1874"/>
      <c r="AN10" s="1874"/>
      <c r="AO10" s="1874"/>
      <c r="AP10" s="1874"/>
      <c r="AQ10" s="1874"/>
      <c r="AR10" s="1874"/>
      <c r="AS10" s="1874"/>
      <c r="AT10" s="1874"/>
      <c r="AU10" s="1874"/>
      <c r="AV10" s="1874"/>
      <c r="AW10" s="1874"/>
      <c r="AX10" s="1874"/>
      <c r="AY10" s="1874"/>
      <c r="AZ10" s="1874"/>
      <c r="BA10" s="1874"/>
      <c r="BB10" s="1874"/>
      <c r="BC10" s="1874"/>
      <c r="BD10" s="1874"/>
      <c r="BE10" s="1874"/>
      <c r="BF10" s="1874"/>
      <c r="BG10" s="1874"/>
      <c r="BH10" s="1874"/>
      <c r="BI10" s="1874"/>
      <c r="BJ10" s="1874"/>
      <c r="BK10" s="1874"/>
      <c r="BL10" s="1874"/>
      <c r="BM10" s="1874"/>
      <c r="BN10" s="1874"/>
      <c r="BO10" s="1874"/>
      <c r="BP10" s="1874"/>
      <c r="BQ10" s="1874"/>
      <c r="BR10" s="1874"/>
      <c r="BS10" s="1874"/>
      <c r="BT10" s="1874"/>
      <c r="BU10" s="1874"/>
      <c r="BV10" s="1874"/>
      <c r="BW10" s="1874"/>
      <c r="BX10" s="1874"/>
      <c r="BY10" s="1874"/>
      <c r="BZ10" s="1874"/>
      <c r="CA10" s="1874"/>
      <c r="CB10" s="1874"/>
      <c r="CC10" s="1874"/>
      <c r="CD10" s="1874"/>
      <c r="CE10" s="1874"/>
      <c r="CF10" s="1874"/>
      <c r="CG10" s="1874"/>
      <c r="CH10" s="1874"/>
      <c r="CI10" s="1874"/>
      <c r="CJ10" s="1874"/>
      <c r="CK10" s="1874"/>
      <c r="CL10" s="1874"/>
      <c r="CM10" s="1874"/>
      <c r="CN10" s="1874"/>
      <c r="CO10" s="1874"/>
      <c r="CP10" s="1874"/>
      <c r="CQ10" s="1874"/>
      <c r="CR10" s="1874"/>
      <c r="CS10" s="1874"/>
      <c r="CT10" s="1874"/>
      <c r="CU10" s="1874"/>
      <c r="CV10" s="1874"/>
      <c r="CW10" s="1874"/>
      <c r="CX10" s="1874"/>
      <c r="CY10" s="1874"/>
      <c r="CZ10" s="1874"/>
      <c r="DA10" s="1874"/>
      <c r="DB10" s="1874"/>
      <c r="DC10" s="1874"/>
      <c r="DD10" s="1874"/>
      <c r="DE10" s="1874"/>
      <c r="DF10" s="1874"/>
      <c r="DG10" s="1874"/>
      <c r="DH10" s="1874"/>
      <c r="DI10" s="1874"/>
      <c r="DJ10" s="1874"/>
      <c r="DK10" s="1874"/>
      <c r="DL10" s="1874"/>
      <c r="DM10" s="1874"/>
      <c r="DN10" s="1874"/>
      <c r="DO10" s="1874"/>
      <c r="DP10" s="1874"/>
      <c r="DQ10" s="1874"/>
      <c r="DR10" s="1874"/>
      <c r="DS10" s="1874"/>
      <c r="DT10" s="1874"/>
      <c r="DU10" s="1874"/>
      <c r="DV10" s="1874"/>
      <c r="DW10" s="1874"/>
      <c r="DX10" s="1874"/>
      <c r="DY10" s="1874"/>
      <c r="DZ10" s="1874"/>
      <c r="EA10" s="1874"/>
      <c r="EB10" s="1874"/>
      <c r="EC10" s="1874"/>
      <c r="ED10" s="1874"/>
      <c r="EE10" s="1874"/>
      <c r="EF10" s="1874"/>
      <c r="EG10" s="1874"/>
      <c r="EH10" s="1874"/>
      <c r="EI10" s="1874"/>
      <c r="EJ10" s="1874"/>
      <c r="EK10" s="1874"/>
      <c r="EL10" s="1874"/>
      <c r="EM10" s="1874"/>
      <c r="EN10" s="1874"/>
      <c r="EO10" s="1874"/>
      <c r="EP10" s="1874"/>
      <c r="EQ10" s="1874"/>
      <c r="ER10" s="1874"/>
      <c r="ES10" s="1874"/>
      <c r="ET10" s="1874"/>
      <c r="EU10" s="1874"/>
      <c r="EV10" s="1874"/>
      <c r="EW10" s="1874"/>
      <c r="EX10" s="1874"/>
      <c r="EY10" s="1874"/>
      <c r="EZ10" s="1874"/>
      <c r="FA10" s="1874"/>
      <c r="FB10" s="1874"/>
      <c r="FC10" s="1874"/>
      <c r="FD10" s="1874"/>
      <c r="FE10" s="1874"/>
      <c r="FF10" s="1874"/>
      <c r="FG10" s="1874"/>
      <c r="FH10" s="1874"/>
      <c r="FI10" s="1874"/>
      <c r="FJ10" s="1874"/>
      <c r="FK10" s="1874"/>
      <c r="FL10" s="1874"/>
      <c r="FM10" s="1874"/>
      <c r="FN10" s="1874"/>
      <c r="FO10" s="1874"/>
      <c r="FP10" s="1874"/>
      <c r="FQ10" s="1874"/>
      <c r="FR10" s="1874"/>
      <c r="FS10" s="1874"/>
      <c r="FT10" s="1874"/>
      <c r="FU10" s="1874"/>
      <c r="FV10" s="1874"/>
      <c r="FW10" s="1874"/>
      <c r="FX10" s="1874"/>
      <c r="FY10" s="1874"/>
      <c r="FZ10" s="1874"/>
      <c r="GA10" s="1874"/>
      <c r="GB10" s="1874"/>
      <c r="GC10" s="1874"/>
      <c r="GD10" s="1874"/>
      <c r="GE10" s="1874"/>
      <c r="GF10" s="1874"/>
      <c r="GG10" s="1874"/>
      <c r="GH10" s="1874"/>
      <c r="GI10" s="1874"/>
      <c r="GJ10" s="1874"/>
      <c r="GK10" s="1874"/>
      <c r="GL10" s="1874"/>
      <c r="GM10" s="1874"/>
      <c r="GN10" s="1874"/>
      <c r="GO10" s="1874"/>
      <c r="GP10" s="1874"/>
      <c r="GQ10" s="1874"/>
      <c r="GR10" s="1874"/>
      <c r="GS10" s="1874"/>
      <c r="GT10" s="1874"/>
      <c r="GU10" s="1874"/>
      <c r="GV10" s="1874"/>
      <c r="GW10" s="1874"/>
      <c r="GX10" s="1874"/>
      <c r="GY10" s="1874"/>
      <c r="GZ10" s="1874"/>
      <c r="HA10" s="1874"/>
      <c r="HB10" s="1874"/>
      <c r="HC10" s="1874"/>
      <c r="HD10" s="1874"/>
      <c r="HE10" s="1874"/>
      <c r="HF10" s="1874"/>
      <c r="HG10" s="1874"/>
      <c r="HH10" s="1874"/>
      <c r="HI10" s="1874"/>
      <c r="HJ10" s="1874"/>
      <c r="HK10" s="1874"/>
      <c r="HL10" s="1874"/>
      <c r="HM10" s="1874"/>
      <c r="HN10" s="1874"/>
      <c r="HO10" s="1874"/>
      <c r="HP10" s="1874"/>
      <c r="HQ10" s="1874"/>
      <c r="HR10" s="1874"/>
      <c r="HS10" s="1874"/>
      <c r="HT10" s="1874"/>
      <c r="HU10" s="1874"/>
      <c r="HV10" s="1874"/>
      <c r="HW10" s="1874"/>
      <c r="HX10" s="1874"/>
      <c r="HY10" s="1874"/>
      <c r="HZ10" s="1874"/>
      <c r="IA10" s="1874"/>
      <c r="IB10" s="1874"/>
      <c r="IC10" s="1874"/>
      <c r="ID10" s="1874"/>
      <c r="IE10" s="1874"/>
      <c r="IF10" s="1874"/>
      <c r="IG10" s="1874"/>
      <c r="IH10" s="1874"/>
      <c r="II10" s="1874"/>
      <c r="IJ10" s="1874"/>
      <c r="IK10" s="1874"/>
      <c r="IL10" s="1874"/>
      <c r="IM10" s="1874"/>
      <c r="IN10" s="1874"/>
      <c r="IO10" s="1874"/>
      <c r="IP10" s="1874"/>
      <c r="IQ10" s="1874"/>
      <c r="IR10" s="1874"/>
      <c r="IS10" s="1874"/>
      <c r="IT10" s="1874"/>
      <c r="IU10" s="1874"/>
    </row>
    <row r="11" spans="1:255" ht="11.25" customHeight="1">
      <c r="A11" s="444">
        <f t="shared" si="0"/>
        <v>42035</v>
      </c>
      <c r="B11" s="1095">
        <v>433114</v>
      </c>
      <c r="C11" s="1095">
        <v>415746</v>
      </c>
      <c r="D11" s="1095">
        <v>433385</v>
      </c>
      <c r="E11" s="1095">
        <v>427185</v>
      </c>
      <c r="F11" s="1095">
        <v>413778</v>
      </c>
      <c r="G11" s="1096">
        <v>116353</v>
      </c>
      <c r="H11" s="1095">
        <v>8662</v>
      </c>
      <c r="I11" s="1095">
        <v>7207</v>
      </c>
      <c r="J11" s="1095">
        <v>7875</v>
      </c>
      <c r="K11" s="1095">
        <v>7550</v>
      </c>
      <c r="L11" s="1095">
        <v>4720</v>
      </c>
      <c r="M11" s="1095">
        <v>90</v>
      </c>
      <c r="O11" s="1111"/>
      <c r="P11" s="1111"/>
      <c r="Q11" s="1115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</row>
    <row r="12" spans="1:255" ht="11.25" customHeight="1">
      <c r="A12" s="451">
        <f t="shared" si="0"/>
        <v>42042</v>
      </c>
      <c r="B12" s="1850">
        <v>388000</v>
      </c>
      <c r="C12" s="1851">
        <v>436815</v>
      </c>
      <c r="D12" s="1851">
        <v>429434</v>
      </c>
      <c r="E12" s="1851">
        <v>436628</v>
      </c>
      <c r="F12" s="1851">
        <v>423817</v>
      </c>
      <c r="G12" s="1852">
        <v>144364</v>
      </c>
      <c r="H12" s="1850">
        <v>7246</v>
      </c>
      <c r="I12" s="1851">
        <v>7907</v>
      </c>
      <c r="J12" s="1851">
        <v>7494</v>
      </c>
      <c r="K12" s="1851">
        <v>8265</v>
      </c>
      <c r="L12" s="1851">
        <v>5467</v>
      </c>
      <c r="M12" s="1851">
        <v>45</v>
      </c>
      <c r="O12" s="1111"/>
      <c r="P12" s="1111"/>
      <c r="Q12" s="1115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</row>
    <row r="13" spans="1:255" ht="11.25" customHeight="1">
      <c r="A13" s="451">
        <f t="shared" si="0"/>
        <v>42049</v>
      </c>
      <c r="B13" s="1850">
        <v>408702</v>
      </c>
      <c r="C13" s="1851">
        <v>430814</v>
      </c>
      <c r="D13" s="1851">
        <v>431173</v>
      </c>
      <c r="E13" s="1851">
        <v>434298</v>
      </c>
      <c r="F13" s="1851">
        <v>424261</v>
      </c>
      <c r="G13" s="1852">
        <v>97251</v>
      </c>
      <c r="H13" s="1850">
        <v>8186</v>
      </c>
      <c r="I13" s="1851">
        <v>7173</v>
      </c>
      <c r="J13" s="1851">
        <v>6966</v>
      </c>
      <c r="K13" s="1851">
        <v>7890</v>
      </c>
      <c r="L13" s="1851">
        <v>6133</v>
      </c>
      <c r="M13" s="1851">
        <v>105</v>
      </c>
      <c r="O13" s="1111"/>
      <c r="P13" s="1111"/>
      <c r="Q13" s="1115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</row>
    <row r="14" spans="1:255" s="1680" customFormat="1" ht="11.25" customHeight="1">
      <c r="A14" s="560">
        <f t="shared" si="0"/>
        <v>42056</v>
      </c>
      <c r="B14" s="1093">
        <v>416153</v>
      </c>
      <c r="C14" s="1093">
        <v>402130</v>
      </c>
      <c r="D14" s="1093">
        <v>424094</v>
      </c>
      <c r="E14" s="1093">
        <v>430971</v>
      </c>
      <c r="F14" s="1093">
        <v>424633</v>
      </c>
      <c r="G14" s="1094">
        <v>175709</v>
      </c>
      <c r="H14" s="1093">
        <v>5045</v>
      </c>
      <c r="I14" s="1093">
        <v>8949</v>
      </c>
      <c r="J14" s="1093">
        <v>7033</v>
      </c>
      <c r="K14" s="1093">
        <v>8456</v>
      </c>
      <c r="L14" s="1093">
        <v>7357</v>
      </c>
      <c r="M14" s="1093">
        <v>134</v>
      </c>
      <c r="N14" s="1807"/>
      <c r="O14" s="1116"/>
      <c r="P14" s="1116"/>
      <c r="Q14" s="1117"/>
      <c r="R14" s="1874"/>
      <c r="S14" s="1874"/>
      <c r="T14" s="1874"/>
      <c r="U14" s="1874"/>
      <c r="V14" s="1874"/>
      <c r="W14" s="1874"/>
      <c r="X14" s="1874"/>
      <c r="Y14" s="1874"/>
      <c r="Z14" s="1874"/>
      <c r="AA14" s="1874"/>
      <c r="AB14" s="1874"/>
      <c r="AC14" s="1874"/>
      <c r="AD14" s="1874"/>
      <c r="AE14" s="1874"/>
      <c r="AF14" s="1874"/>
      <c r="AG14" s="1874"/>
      <c r="AH14" s="1874"/>
      <c r="AI14" s="1874"/>
      <c r="AJ14" s="1874"/>
      <c r="AK14" s="1874"/>
      <c r="AL14" s="1874"/>
      <c r="AM14" s="1874"/>
      <c r="AN14" s="1874"/>
      <c r="AO14" s="1874"/>
      <c r="AP14" s="1874"/>
      <c r="AQ14" s="1874"/>
      <c r="AR14" s="1874"/>
      <c r="AS14" s="1874"/>
      <c r="AT14" s="1874"/>
      <c r="AU14" s="1874"/>
      <c r="AV14" s="1874"/>
      <c r="AW14" s="1874"/>
      <c r="AX14" s="1874"/>
      <c r="AY14" s="1874"/>
      <c r="AZ14" s="1874"/>
      <c r="BA14" s="1874"/>
      <c r="BB14" s="1874"/>
      <c r="BC14" s="1874"/>
      <c r="BD14" s="1874"/>
      <c r="BE14" s="1874"/>
      <c r="BF14" s="1874"/>
      <c r="BG14" s="1874"/>
      <c r="BH14" s="1874"/>
      <c r="BI14" s="1874"/>
      <c r="BJ14" s="1874"/>
      <c r="BK14" s="1874"/>
      <c r="BL14" s="1874"/>
      <c r="BM14" s="1874"/>
      <c r="BN14" s="1874"/>
      <c r="BO14" s="1874"/>
      <c r="BP14" s="1874"/>
      <c r="BQ14" s="1874"/>
      <c r="BR14" s="1874"/>
      <c r="BS14" s="1874"/>
      <c r="BT14" s="1874"/>
      <c r="BU14" s="1874"/>
      <c r="BV14" s="1874"/>
      <c r="BW14" s="1874"/>
      <c r="BX14" s="1874"/>
      <c r="BY14" s="1874"/>
      <c r="BZ14" s="1874"/>
      <c r="CA14" s="1874"/>
      <c r="CB14" s="1874"/>
      <c r="CC14" s="1874"/>
      <c r="CD14" s="1874"/>
      <c r="CE14" s="1874"/>
      <c r="CF14" s="1874"/>
      <c r="CG14" s="1874"/>
      <c r="CH14" s="1874"/>
      <c r="CI14" s="1874"/>
      <c r="CJ14" s="1874"/>
      <c r="CK14" s="1874"/>
      <c r="CL14" s="1874"/>
      <c r="CM14" s="1874"/>
      <c r="CN14" s="1874"/>
      <c r="CO14" s="1874"/>
      <c r="CP14" s="1874"/>
      <c r="CQ14" s="1874"/>
      <c r="CR14" s="1874"/>
      <c r="CS14" s="1874"/>
      <c r="CT14" s="1874"/>
      <c r="CU14" s="1874"/>
      <c r="CV14" s="1874"/>
      <c r="CW14" s="1874"/>
      <c r="CX14" s="1874"/>
      <c r="CY14" s="1874"/>
      <c r="CZ14" s="1874"/>
      <c r="DA14" s="1874"/>
      <c r="DB14" s="1874"/>
      <c r="DC14" s="1874"/>
      <c r="DD14" s="1874"/>
      <c r="DE14" s="1874"/>
      <c r="DF14" s="1874"/>
      <c r="DG14" s="1874"/>
      <c r="DH14" s="1874"/>
      <c r="DI14" s="1874"/>
      <c r="DJ14" s="1874"/>
      <c r="DK14" s="1874"/>
      <c r="DL14" s="1874"/>
      <c r="DM14" s="1874"/>
      <c r="DN14" s="1874"/>
      <c r="DO14" s="1874"/>
      <c r="DP14" s="1874"/>
      <c r="DQ14" s="1874"/>
      <c r="DR14" s="1874"/>
      <c r="DS14" s="1874"/>
      <c r="DT14" s="1874"/>
      <c r="DU14" s="1874"/>
      <c r="DV14" s="1874"/>
      <c r="DW14" s="1874"/>
      <c r="DX14" s="1874"/>
      <c r="DY14" s="1874"/>
      <c r="DZ14" s="1874"/>
      <c r="EA14" s="1874"/>
      <c r="EB14" s="1874"/>
      <c r="EC14" s="1874"/>
      <c r="ED14" s="1874"/>
      <c r="EE14" s="1874"/>
      <c r="EF14" s="1874"/>
      <c r="EG14" s="1874"/>
      <c r="EH14" s="1874"/>
      <c r="EI14" s="1874"/>
      <c r="EJ14" s="1874"/>
      <c r="EK14" s="1874"/>
      <c r="EL14" s="1874"/>
      <c r="EM14" s="1874"/>
      <c r="EN14" s="1874"/>
      <c r="EO14" s="1874"/>
      <c r="EP14" s="1874"/>
      <c r="EQ14" s="1874"/>
      <c r="ER14" s="1874"/>
      <c r="ES14" s="1874"/>
      <c r="ET14" s="1874"/>
      <c r="EU14" s="1874"/>
      <c r="EV14" s="1874"/>
      <c r="EW14" s="1874"/>
      <c r="EX14" s="1874"/>
      <c r="EY14" s="1874"/>
      <c r="EZ14" s="1874"/>
      <c r="FA14" s="1874"/>
      <c r="FB14" s="1874"/>
      <c r="FC14" s="1874"/>
      <c r="FD14" s="1874"/>
      <c r="FE14" s="1874"/>
      <c r="FF14" s="1874"/>
      <c r="FG14" s="1874"/>
      <c r="FH14" s="1874"/>
      <c r="FI14" s="1874"/>
      <c r="FJ14" s="1874"/>
      <c r="FK14" s="1874"/>
      <c r="FL14" s="1874"/>
      <c r="FM14" s="1874"/>
      <c r="FN14" s="1874"/>
      <c r="FO14" s="1874"/>
      <c r="FP14" s="1874"/>
      <c r="FQ14" s="1874"/>
      <c r="FR14" s="1874"/>
      <c r="FS14" s="1874"/>
      <c r="FT14" s="1874"/>
      <c r="FU14" s="1874"/>
      <c r="FV14" s="1874"/>
      <c r="FW14" s="1874"/>
      <c r="FX14" s="1874"/>
      <c r="FY14" s="1874"/>
      <c r="FZ14" s="1874"/>
      <c r="GA14" s="1874"/>
      <c r="GB14" s="1874"/>
      <c r="GC14" s="1874"/>
      <c r="GD14" s="1874"/>
      <c r="GE14" s="1874"/>
      <c r="GF14" s="1874"/>
      <c r="GG14" s="1874"/>
      <c r="GH14" s="1874"/>
      <c r="GI14" s="1874"/>
      <c r="GJ14" s="1874"/>
      <c r="GK14" s="1874"/>
      <c r="GL14" s="1874"/>
      <c r="GM14" s="1874"/>
      <c r="GN14" s="1874"/>
      <c r="GO14" s="1874"/>
      <c r="GP14" s="1874"/>
      <c r="GQ14" s="1874"/>
      <c r="GR14" s="1874"/>
      <c r="GS14" s="1874"/>
      <c r="GT14" s="1874"/>
      <c r="GU14" s="1874"/>
      <c r="GV14" s="1874"/>
      <c r="GW14" s="1874"/>
      <c r="GX14" s="1874"/>
      <c r="GY14" s="1874"/>
      <c r="GZ14" s="1874"/>
      <c r="HA14" s="1874"/>
      <c r="HB14" s="1874"/>
      <c r="HC14" s="1874"/>
      <c r="HD14" s="1874"/>
      <c r="HE14" s="1874"/>
      <c r="HF14" s="1874"/>
      <c r="HG14" s="1874"/>
      <c r="HH14" s="1874"/>
      <c r="HI14" s="1874"/>
      <c r="HJ14" s="1874"/>
      <c r="HK14" s="1874"/>
      <c r="HL14" s="1874"/>
      <c r="HM14" s="1874"/>
      <c r="HN14" s="1874"/>
      <c r="HO14" s="1874"/>
      <c r="HP14" s="1874"/>
      <c r="HQ14" s="1874"/>
      <c r="HR14" s="1874"/>
      <c r="HS14" s="1874"/>
      <c r="HT14" s="1874"/>
      <c r="HU14" s="1874"/>
      <c r="HV14" s="1874"/>
      <c r="HW14" s="1874"/>
      <c r="HX14" s="1874"/>
      <c r="HY14" s="1874"/>
      <c r="HZ14" s="1874"/>
      <c r="IA14" s="1874"/>
      <c r="IB14" s="1874"/>
      <c r="IC14" s="1874"/>
      <c r="ID14" s="1874"/>
      <c r="IE14" s="1874"/>
      <c r="IF14" s="1874"/>
      <c r="IG14" s="1874"/>
      <c r="IH14" s="1874"/>
      <c r="II14" s="1874"/>
      <c r="IJ14" s="1874"/>
      <c r="IK14" s="1874"/>
      <c r="IL14" s="1874"/>
      <c r="IM14" s="1874"/>
      <c r="IN14" s="1874"/>
      <c r="IO14" s="1874"/>
      <c r="IP14" s="1874"/>
      <c r="IQ14" s="1874"/>
      <c r="IR14" s="1874"/>
      <c r="IS14" s="1874"/>
      <c r="IT14" s="1874"/>
      <c r="IU14" s="1874"/>
    </row>
    <row r="15" spans="1:255" ht="11.25" customHeight="1">
      <c r="A15" s="444">
        <f t="shared" si="0"/>
        <v>42063</v>
      </c>
      <c r="B15" s="1095">
        <v>430391</v>
      </c>
      <c r="C15" s="1095">
        <v>406291</v>
      </c>
      <c r="D15" s="1095">
        <v>404762</v>
      </c>
      <c r="E15" s="1095">
        <v>423778</v>
      </c>
      <c r="F15" s="1095">
        <v>419075</v>
      </c>
      <c r="G15" s="1096">
        <v>174271</v>
      </c>
      <c r="H15" s="1095">
        <v>8753</v>
      </c>
      <c r="I15" s="1095">
        <v>8023</v>
      </c>
      <c r="J15" s="1095">
        <v>6820</v>
      </c>
      <c r="K15" s="1095">
        <v>7991</v>
      </c>
      <c r="L15" s="1095">
        <v>7014</v>
      </c>
      <c r="M15" s="1095">
        <v>74</v>
      </c>
      <c r="O15" s="1111"/>
      <c r="P15" s="1111"/>
      <c r="Q15" s="11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</row>
    <row r="16" spans="1:255" s="1680" customFormat="1" ht="11.25" customHeight="1">
      <c r="A16" s="571">
        <f t="shared" si="0"/>
        <v>42070</v>
      </c>
      <c r="B16" s="1092">
        <v>430554</v>
      </c>
      <c r="C16" s="1097">
        <v>433279</v>
      </c>
      <c r="D16" s="1097">
        <v>430517</v>
      </c>
      <c r="E16" s="1097">
        <v>406204</v>
      </c>
      <c r="F16" s="1097">
        <v>409341</v>
      </c>
      <c r="G16" s="1098">
        <v>103309</v>
      </c>
      <c r="H16" s="1092">
        <v>9170</v>
      </c>
      <c r="I16" s="1097">
        <v>7749</v>
      </c>
      <c r="J16" s="1097">
        <v>7845</v>
      </c>
      <c r="K16" s="1097">
        <v>8091</v>
      </c>
      <c r="L16" s="1097">
        <v>6076</v>
      </c>
      <c r="M16" s="1097">
        <v>1421</v>
      </c>
      <c r="N16" s="1807"/>
      <c r="O16" s="1116"/>
      <c r="P16" s="1116"/>
      <c r="Q16" s="1117"/>
      <c r="R16" s="1874"/>
      <c r="S16" s="1874"/>
      <c r="T16" s="1874"/>
      <c r="U16" s="1874"/>
      <c r="V16" s="1874"/>
      <c r="W16" s="1874"/>
      <c r="X16" s="1874"/>
      <c r="Y16" s="1874"/>
      <c r="Z16" s="1874"/>
      <c r="AA16" s="1874"/>
      <c r="AB16" s="1874"/>
      <c r="AC16" s="1874"/>
      <c r="AD16" s="1874"/>
      <c r="AE16" s="1874"/>
      <c r="AF16" s="1874"/>
      <c r="AG16" s="1874"/>
      <c r="AH16" s="1874"/>
      <c r="AI16" s="1874"/>
      <c r="AJ16" s="1874"/>
      <c r="AK16" s="1874"/>
      <c r="AL16" s="1874"/>
      <c r="AM16" s="1874"/>
      <c r="AN16" s="1874"/>
      <c r="AO16" s="1874"/>
      <c r="AP16" s="1874"/>
      <c r="AQ16" s="1874"/>
      <c r="AR16" s="1874"/>
      <c r="AS16" s="1874"/>
      <c r="AT16" s="1874"/>
      <c r="AU16" s="1874"/>
      <c r="AV16" s="1874"/>
      <c r="AW16" s="1874"/>
      <c r="AX16" s="1874"/>
      <c r="AY16" s="1874"/>
      <c r="AZ16" s="1874"/>
      <c r="BA16" s="1874"/>
      <c r="BB16" s="1874"/>
      <c r="BC16" s="1874"/>
      <c r="BD16" s="1874"/>
      <c r="BE16" s="1874"/>
      <c r="BF16" s="1874"/>
      <c r="BG16" s="1874"/>
      <c r="BH16" s="1874"/>
      <c r="BI16" s="1874"/>
      <c r="BJ16" s="1874"/>
      <c r="BK16" s="1874"/>
      <c r="BL16" s="1874"/>
      <c r="BM16" s="1874"/>
      <c r="BN16" s="1874"/>
      <c r="BO16" s="1874"/>
      <c r="BP16" s="1874"/>
      <c r="BQ16" s="1874"/>
      <c r="BR16" s="1874"/>
      <c r="BS16" s="1874"/>
      <c r="BT16" s="1874"/>
      <c r="BU16" s="1874"/>
      <c r="BV16" s="1874"/>
      <c r="BW16" s="1874"/>
      <c r="BX16" s="1874"/>
      <c r="BY16" s="1874"/>
      <c r="BZ16" s="1874"/>
      <c r="CA16" s="1874"/>
      <c r="CB16" s="1874"/>
      <c r="CC16" s="1874"/>
      <c r="CD16" s="1874"/>
      <c r="CE16" s="1874"/>
      <c r="CF16" s="1874"/>
      <c r="CG16" s="1874"/>
      <c r="CH16" s="1874"/>
      <c r="CI16" s="1874"/>
      <c r="CJ16" s="1874"/>
      <c r="CK16" s="1874"/>
      <c r="CL16" s="1874"/>
      <c r="CM16" s="1874"/>
      <c r="CN16" s="1874"/>
      <c r="CO16" s="1874"/>
      <c r="CP16" s="1874"/>
      <c r="CQ16" s="1874"/>
      <c r="CR16" s="1874"/>
      <c r="CS16" s="1874"/>
      <c r="CT16" s="1874"/>
      <c r="CU16" s="1874"/>
      <c r="CV16" s="1874"/>
      <c r="CW16" s="1874"/>
      <c r="CX16" s="1874"/>
      <c r="CY16" s="1874"/>
      <c r="CZ16" s="1874"/>
      <c r="DA16" s="1874"/>
      <c r="DB16" s="1874"/>
      <c r="DC16" s="1874"/>
      <c r="DD16" s="1874"/>
      <c r="DE16" s="1874"/>
      <c r="DF16" s="1874"/>
      <c r="DG16" s="1874"/>
      <c r="DH16" s="1874"/>
      <c r="DI16" s="1874"/>
      <c r="DJ16" s="1874"/>
      <c r="DK16" s="1874"/>
      <c r="DL16" s="1874"/>
      <c r="DM16" s="1874"/>
      <c r="DN16" s="1874"/>
      <c r="DO16" s="1874"/>
      <c r="DP16" s="1874"/>
      <c r="DQ16" s="1874"/>
      <c r="DR16" s="1874"/>
      <c r="DS16" s="1874"/>
      <c r="DT16" s="1874"/>
      <c r="DU16" s="1874"/>
      <c r="DV16" s="1874"/>
      <c r="DW16" s="1874"/>
      <c r="DX16" s="1874"/>
      <c r="DY16" s="1874"/>
      <c r="DZ16" s="1874"/>
      <c r="EA16" s="1874"/>
      <c r="EB16" s="1874"/>
      <c r="EC16" s="1874"/>
      <c r="ED16" s="1874"/>
      <c r="EE16" s="1874"/>
      <c r="EF16" s="1874"/>
      <c r="EG16" s="1874"/>
      <c r="EH16" s="1874"/>
      <c r="EI16" s="1874"/>
      <c r="EJ16" s="1874"/>
      <c r="EK16" s="1874"/>
      <c r="EL16" s="1874"/>
      <c r="EM16" s="1874"/>
      <c r="EN16" s="1874"/>
      <c r="EO16" s="1874"/>
      <c r="EP16" s="1874"/>
      <c r="EQ16" s="1874"/>
      <c r="ER16" s="1874"/>
      <c r="ES16" s="1874"/>
      <c r="ET16" s="1874"/>
      <c r="EU16" s="1874"/>
      <c r="EV16" s="1874"/>
      <c r="EW16" s="1874"/>
      <c r="EX16" s="1874"/>
      <c r="EY16" s="1874"/>
      <c r="EZ16" s="1874"/>
      <c r="FA16" s="1874"/>
      <c r="FB16" s="1874"/>
      <c r="FC16" s="1874"/>
      <c r="FD16" s="1874"/>
      <c r="FE16" s="1874"/>
      <c r="FF16" s="1874"/>
      <c r="FG16" s="1874"/>
      <c r="FH16" s="1874"/>
      <c r="FI16" s="1874"/>
      <c r="FJ16" s="1874"/>
      <c r="FK16" s="1874"/>
      <c r="FL16" s="1874"/>
      <c r="FM16" s="1874"/>
      <c r="FN16" s="1874"/>
      <c r="FO16" s="1874"/>
      <c r="FP16" s="1874"/>
      <c r="FQ16" s="1874"/>
      <c r="FR16" s="1874"/>
      <c r="FS16" s="1874"/>
      <c r="FT16" s="1874"/>
      <c r="FU16" s="1874"/>
      <c r="FV16" s="1874"/>
      <c r="FW16" s="1874"/>
      <c r="FX16" s="1874"/>
      <c r="FY16" s="1874"/>
      <c r="FZ16" s="1874"/>
      <c r="GA16" s="1874"/>
      <c r="GB16" s="1874"/>
      <c r="GC16" s="1874"/>
      <c r="GD16" s="1874"/>
      <c r="GE16" s="1874"/>
      <c r="GF16" s="1874"/>
      <c r="GG16" s="1874"/>
      <c r="GH16" s="1874"/>
      <c r="GI16" s="1874"/>
      <c r="GJ16" s="1874"/>
      <c r="GK16" s="1874"/>
      <c r="GL16" s="1874"/>
      <c r="GM16" s="1874"/>
      <c r="GN16" s="1874"/>
      <c r="GO16" s="1874"/>
      <c r="GP16" s="1874"/>
      <c r="GQ16" s="1874"/>
      <c r="GR16" s="1874"/>
      <c r="GS16" s="1874"/>
      <c r="GT16" s="1874"/>
      <c r="GU16" s="1874"/>
      <c r="GV16" s="1874"/>
      <c r="GW16" s="1874"/>
      <c r="GX16" s="1874"/>
      <c r="GY16" s="1874"/>
      <c r="GZ16" s="1874"/>
      <c r="HA16" s="1874"/>
      <c r="HB16" s="1874"/>
      <c r="HC16" s="1874"/>
      <c r="HD16" s="1874"/>
      <c r="HE16" s="1874"/>
      <c r="HF16" s="1874"/>
      <c r="HG16" s="1874"/>
      <c r="HH16" s="1874"/>
      <c r="HI16" s="1874"/>
      <c r="HJ16" s="1874"/>
      <c r="HK16" s="1874"/>
      <c r="HL16" s="1874"/>
      <c r="HM16" s="1874"/>
      <c r="HN16" s="1874"/>
      <c r="HO16" s="1874"/>
      <c r="HP16" s="1874"/>
      <c r="HQ16" s="1874"/>
      <c r="HR16" s="1874"/>
      <c r="HS16" s="1874"/>
      <c r="HT16" s="1874"/>
      <c r="HU16" s="1874"/>
      <c r="HV16" s="1874"/>
      <c r="HW16" s="1874"/>
      <c r="HX16" s="1874"/>
      <c r="HY16" s="1874"/>
      <c r="HZ16" s="1874"/>
      <c r="IA16" s="1874"/>
      <c r="IB16" s="1874"/>
      <c r="IC16" s="1874"/>
      <c r="ID16" s="1874"/>
      <c r="IE16" s="1874"/>
      <c r="IF16" s="1874"/>
      <c r="IG16" s="1874"/>
      <c r="IH16" s="1874"/>
      <c r="II16" s="1874"/>
      <c r="IJ16" s="1874"/>
      <c r="IK16" s="1874"/>
      <c r="IL16" s="1874"/>
      <c r="IM16" s="1874"/>
      <c r="IN16" s="1874"/>
      <c r="IO16" s="1874"/>
      <c r="IP16" s="1874"/>
      <c r="IQ16" s="1874"/>
      <c r="IR16" s="1874"/>
      <c r="IS16" s="1874"/>
      <c r="IT16" s="1874"/>
      <c r="IU16" s="1874"/>
    </row>
    <row r="17" spans="1:255" s="1680" customFormat="1" ht="11.25" customHeight="1">
      <c r="A17" s="571">
        <f t="shared" si="0"/>
        <v>42077</v>
      </c>
      <c r="B17" s="1092">
        <v>431745</v>
      </c>
      <c r="C17" s="1097">
        <v>429939</v>
      </c>
      <c r="D17" s="1097">
        <v>431913</v>
      </c>
      <c r="E17" s="1097">
        <v>433151</v>
      </c>
      <c r="F17" s="1097">
        <v>420387</v>
      </c>
      <c r="G17" s="1098">
        <v>79052</v>
      </c>
      <c r="H17" s="1092">
        <v>8912</v>
      </c>
      <c r="I17" s="1097">
        <v>8165</v>
      </c>
      <c r="J17" s="1097">
        <v>6949</v>
      </c>
      <c r="K17" s="1097">
        <v>8947</v>
      </c>
      <c r="L17" s="1097">
        <v>7503</v>
      </c>
      <c r="M17" s="1097">
        <v>37</v>
      </c>
      <c r="N17" s="1807"/>
      <c r="O17" s="1116"/>
      <c r="P17" s="1116"/>
      <c r="Q17" s="1117"/>
      <c r="R17" s="1874"/>
      <c r="S17" s="1874"/>
      <c r="T17" s="1874"/>
      <c r="U17" s="1874"/>
      <c r="V17" s="1874"/>
      <c r="W17" s="1874"/>
      <c r="X17" s="1874"/>
      <c r="Y17" s="1874"/>
      <c r="Z17" s="1874"/>
      <c r="AA17" s="1874"/>
      <c r="AB17" s="1874"/>
      <c r="AC17" s="1874"/>
      <c r="AD17" s="1874"/>
      <c r="AE17" s="1874"/>
      <c r="AF17" s="1874"/>
      <c r="AG17" s="1874"/>
      <c r="AH17" s="1874"/>
      <c r="AI17" s="1874"/>
      <c r="AJ17" s="1874"/>
      <c r="AK17" s="1874"/>
      <c r="AL17" s="1874"/>
      <c r="AM17" s="1874"/>
      <c r="AN17" s="1874"/>
      <c r="AO17" s="1874"/>
      <c r="AP17" s="1874"/>
      <c r="AQ17" s="1874"/>
      <c r="AR17" s="1874"/>
      <c r="AS17" s="1874"/>
      <c r="AT17" s="1874"/>
      <c r="AU17" s="1874"/>
      <c r="AV17" s="1874"/>
      <c r="AW17" s="1874"/>
      <c r="AX17" s="1874"/>
      <c r="AY17" s="1874"/>
      <c r="AZ17" s="1874"/>
      <c r="BA17" s="1874"/>
      <c r="BB17" s="1874"/>
      <c r="BC17" s="1874"/>
      <c r="BD17" s="1874"/>
      <c r="BE17" s="1874"/>
      <c r="BF17" s="1874"/>
      <c r="BG17" s="1874"/>
      <c r="BH17" s="1874"/>
      <c r="BI17" s="1874"/>
      <c r="BJ17" s="1874"/>
      <c r="BK17" s="1874"/>
      <c r="BL17" s="1874"/>
      <c r="BM17" s="1874"/>
      <c r="BN17" s="1874"/>
      <c r="BO17" s="1874"/>
      <c r="BP17" s="1874"/>
      <c r="BQ17" s="1874"/>
      <c r="BR17" s="1874"/>
      <c r="BS17" s="1874"/>
      <c r="BT17" s="1874"/>
      <c r="BU17" s="1874"/>
      <c r="BV17" s="1874"/>
      <c r="BW17" s="1874"/>
      <c r="BX17" s="1874"/>
      <c r="BY17" s="1874"/>
      <c r="BZ17" s="1874"/>
      <c r="CA17" s="1874"/>
      <c r="CB17" s="1874"/>
      <c r="CC17" s="1874"/>
      <c r="CD17" s="1874"/>
      <c r="CE17" s="1874"/>
      <c r="CF17" s="1874"/>
      <c r="CG17" s="1874"/>
      <c r="CH17" s="1874"/>
      <c r="CI17" s="1874"/>
      <c r="CJ17" s="1874"/>
      <c r="CK17" s="1874"/>
      <c r="CL17" s="1874"/>
      <c r="CM17" s="1874"/>
      <c r="CN17" s="1874"/>
      <c r="CO17" s="1874"/>
      <c r="CP17" s="1874"/>
      <c r="CQ17" s="1874"/>
      <c r="CR17" s="1874"/>
      <c r="CS17" s="1874"/>
      <c r="CT17" s="1874"/>
      <c r="CU17" s="1874"/>
      <c r="CV17" s="1874"/>
      <c r="CW17" s="1874"/>
      <c r="CX17" s="1874"/>
      <c r="CY17" s="1874"/>
      <c r="CZ17" s="1874"/>
      <c r="DA17" s="1874"/>
      <c r="DB17" s="1874"/>
      <c r="DC17" s="1874"/>
      <c r="DD17" s="1874"/>
      <c r="DE17" s="1874"/>
      <c r="DF17" s="1874"/>
      <c r="DG17" s="1874"/>
      <c r="DH17" s="1874"/>
      <c r="DI17" s="1874"/>
      <c r="DJ17" s="1874"/>
      <c r="DK17" s="1874"/>
      <c r="DL17" s="1874"/>
      <c r="DM17" s="1874"/>
      <c r="DN17" s="1874"/>
      <c r="DO17" s="1874"/>
      <c r="DP17" s="1874"/>
      <c r="DQ17" s="1874"/>
      <c r="DR17" s="1874"/>
      <c r="DS17" s="1874"/>
      <c r="DT17" s="1874"/>
      <c r="DU17" s="1874"/>
      <c r="DV17" s="1874"/>
      <c r="DW17" s="1874"/>
      <c r="DX17" s="1874"/>
      <c r="DY17" s="1874"/>
      <c r="DZ17" s="1874"/>
      <c r="EA17" s="1874"/>
      <c r="EB17" s="1874"/>
      <c r="EC17" s="1874"/>
      <c r="ED17" s="1874"/>
      <c r="EE17" s="1874"/>
      <c r="EF17" s="1874"/>
      <c r="EG17" s="1874"/>
      <c r="EH17" s="1874"/>
      <c r="EI17" s="1874"/>
      <c r="EJ17" s="1874"/>
      <c r="EK17" s="1874"/>
      <c r="EL17" s="1874"/>
      <c r="EM17" s="1874"/>
      <c r="EN17" s="1874"/>
      <c r="EO17" s="1874"/>
      <c r="EP17" s="1874"/>
      <c r="EQ17" s="1874"/>
      <c r="ER17" s="1874"/>
      <c r="ES17" s="1874"/>
      <c r="ET17" s="1874"/>
      <c r="EU17" s="1874"/>
      <c r="EV17" s="1874"/>
      <c r="EW17" s="1874"/>
      <c r="EX17" s="1874"/>
      <c r="EY17" s="1874"/>
      <c r="EZ17" s="1874"/>
      <c r="FA17" s="1874"/>
      <c r="FB17" s="1874"/>
      <c r="FC17" s="1874"/>
      <c r="FD17" s="1874"/>
      <c r="FE17" s="1874"/>
      <c r="FF17" s="1874"/>
      <c r="FG17" s="1874"/>
      <c r="FH17" s="1874"/>
      <c r="FI17" s="1874"/>
      <c r="FJ17" s="1874"/>
      <c r="FK17" s="1874"/>
      <c r="FL17" s="1874"/>
      <c r="FM17" s="1874"/>
      <c r="FN17" s="1874"/>
      <c r="FO17" s="1874"/>
      <c r="FP17" s="1874"/>
      <c r="FQ17" s="1874"/>
      <c r="FR17" s="1874"/>
      <c r="FS17" s="1874"/>
      <c r="FT17" s="1874"/>
      <c r="FU17" s="1874"/>
      <c r="FV17" s="1874"/>
      <c r="FW17" s="1874"/>
      <c r="FX17" s="1874"/>
      <c r="FY17" s="1874"/>
      <c r="FZ17" s="1874"/>
      <c r="GA17" s="1874"/>
      <c r="GB17" s="1874"/>
      <c r="GC17" s="1874"/>
      <c r="GD17" s="1874"/>
      <c r="GE17" s="1874"/>
      <c r="GF17" s="1874"/>
      <c r="GG17" s="1874"/>
      <c r="GH17" s="1874"/>
      <c r="GI17" s="1874"/>
      <c r="GJ17" s="1874"/>
      <c r="GK17" s="1874"/>
      <c r="GL17" s="1874"/>
      <c r="GM17" s="1874"/>
      <c r="GN17" s="1874"/>
      <c r="GO17" s="1874"/>
      <c r="GP17" s="1874"/>
      <c r="GQ17" s="1874"/>
      <c r="GR17" s="1874"/>
      <c r="GS17" s="1874"/>
      <c r="GT17" s="1874"/>
      <c r="GU17" s="1874"/>
      <c r="GV17" s="1874"/>
      <c r="GW17" s="1874"/>
      <c r="GX17" s="1874"/>
      <c r="GY17" s="1874"/>
      <c r="GZ17" s="1874"/>
      <c r="HA17" s="1874"/>
      <c r="HB17" s="1874"/>
      <c r="HC17" s="1874"/>
      <c r="HD17" s="1874"/>
      <c r="HE17" s="1874"/>
      <c r="HF17" s="1874"/>
      <c r="HG17" s="1874"/>
      <c r="HH17" s="1874"/>
      <c r="HI17" s="1874"/>
      <c r="HJ17" s="1874"/>
      <c r="HK17" s="1874"/>
      <c r="HL17" s="1874"/>
      <c r="HM17" s="1874"/>
      <c r="HN17" s="1874"/>
      <c r="HO17" s="1874"/>
      <c r="HP17" s="1874"/>
      <c r="HQ17" s="1874"/>
      <c r="HR17" s="1874"/>
      <c r="HS17" s="1874"/>
      <c r="HT17" s="1874"/>
      <c r="HU17" s="1874"/>
      <c r="HV17" s="1874"/>
      <c r="HW17" s="1874"/>
      <c r="HX17" s="1874"/>
      <c r="HY17" s="1874"/>
      <c r="HZ17" s="1874"/>
      <c r="IA17" s="1874"/>
      <c r="IB17" s="1874"/>
      <c r="IC17" s="1874"/>
      <c r="ID17" s="1874"/>
      <c r="IE17" s="1874"/>
      <c r="IF17" s="1874"/>
      <c r="IG17" s="1874"/>
      <c r="IH17" s="1874"/>
      <c r="II17" s="1874"/>
      <c r="IJ17" s="1874"/>
      <c r="IK17" s="1874"/>
      <c r="IL17" s="1874"/>
      <c r="IM17" s="1874"/>
      <c r="IN17" s="1874"/>
      <c r="IO17" s="1874"/>
      <c r="IP17" s="1874"/>
      <c r="IQ17" s="1874"/>
      <c r="IR17" s="1874"/>
      <c r="IS17" s="1874"/>
      <c r="IT17" s="1874"/>
      <c r="IU17" s="1874"/>
    </row>
    <row r="18" spans="1:255" ht="11.25" customHeight="1">
      <c r="A18" s="576">
        <f t="shared" si="0"/>
        <v>42084</v>
      </c>
      <c r="B18" s="1099">
        <v>418972</v>
      </c>
      <c r="C18" s="1099">
        <v>437822</v>
      </c>
      <c r="D18" s="1099">
        <v>433490</v>
      </c>
      <c r="E18" s="1099">
        <v>435046</v>
      </c>
      <c r="F18" s="1099">
        <v>411798</v>
      </c>
      <c r="G18" s="1100">
        <v>100380</v>
      </c>
      <c r="H18" s="1099">
        <v>8871</v>
      </c>
      <c r="I18" s="1099">
        <v>8189</v>
      </c>
      <c r="J18" s="1099">
        <v>8344</v>
      </c>
      <c r="K18" s="1099">
        <v>9393</v>
      </c>
      <c r="L18" s="1099">
        <v>8265</v>
      </c>
      <c r="M18" s="1099">
        <v>953</v>
      </c>
      <c r="O18" s="1111"/>
      <c r="P18" s="1111"/>
      <c r="Q18" s="1115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</row>
    <row r="19" spans="1:255" ht="11.25" customHeight="1">
      <c r="A19" s="444">
        <f t="shared" si="0"/>
        <v>42091</v>
      </c>
      <c r="B19" s="1095">
        <v>433967</v>
      </c>
      <c r="C19" s="1095">
        <v>434450</v>
      </c>
      <c r="D19" s="1095">
        <v>434982</v>
      </c>
      <c r="E19" s="1095">
        <v>435013</v>
      </c>
      <c r="F19" s="1095">
        <v>422261</v>
      </c>
      <c r="G19" s="1096">
        <v>118298</v>
      </c>
      <c r="H19" s="1095">
        <v>9658</v>
      </c>
      <c r="I19" s="1095">
        <v>9237</v>
      </c>
      <c r="J19" s="1095">
        <v>8243</v>
      </c>
      <c r="K19" s="1095">
        <v>8834</v>
      </c>
      <c r="L19" s="1095">
        <v>7699</v>
      </c>
      <c r="M19" s="1095">
        <v>251</v>
      </c>
      <c r="N19" s="1875"/>
      <c r="O19" s="1111"/>
      <c r="P19" s="1111"/>
      <c r="Q19" s="1115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</row>
    <row r="20" spans="1:255" s="1680" customFormat="1" ht="11.25" customHeight="1">
      <c r="A20" s="571">
        <f t="shared" si="0"/>
        <v>42098</v>
      </c>
      <c r="B20" s="1092">
        <v>438493</v>
      </c>
      <c r="C20" s="1097">
        <v>423244</v>
      </c>
      <c r="D20" s="1097">
        <v>435774</v>
      </c>
      <c r="E20" s="1097">
        <v>427304</v>
      </c>
      <c r="F20" s="1097">
        <v>402205</v>
      </c>
      <c r="G20" s="1098">
        <v>62568</v>
      </c>
      <c r="H20" s="1092">
        <v>10944</v>
      </c>
      <c r="I20" s="1097">
        <v>10222</v>
      </c>
      <c r="J20" s="1097">
        <v>9891</v>
      </c>
      <c r="K20" s="1097">
        <v>9060</v>
      </c>
      <c r="L20" s="1097">
        <v>7035</v>
      </c>
      <c r="M20" s="1097">
        <v>281</v>
      </c>
      <c r="N20" s="1876"/>
      <c r="O20" s="1116"/>
      <c r="P20" s="1116"/>
      <c r="Q20" s="1117"/>
      <c r="R20" s="1874"/>
      <c r="S20" s="1874"/>
      <c r="T20" s="1874"/>
      <c r="U20" s="1874"/>
      <c r="V20" s="1874"/>
      <c r="W20" s="1874"/>
      <c r="X20" s="1874"/>
      <c r="Y20" s="1874"/>
      <c r="Z20" s="1874"/>
      <c r="AA20" s="1874"/>
      <c r="AB20" s="1874"/>
      <c r="AC20" s="1874"/>
      <c r="AD20" s="1874"/>
      <c r="AE20" s="1874"/>
      <c r="AF20" s="1874"/>
      <c r="AG20" s="1874"/>
      <c r="AH20" s="1874"/>
      <c r="AI20" s="1874"/>
      <c r="AJ20" s="1874"/>
      <c r="AK20" s="1874"/>
      <c r="AL20" s="1874"/>
      <c r="AM20" s="1874"/>
      <c r="AN20" s="1874"/>
      <c r="AO20" s="1874"/>
      <c r="AP20" s="1874"/>
      <c r="AQ20" s="1874"/>
      <c r="AR20" s="1874"/>
      <c r="AS20" s="1874"/>
      <c r="AT20" s="1874"/>
      <c r="AU20" s="1874"/>
      <c r="AV20" s="1874"/>
      <c r="AW20" s="1874"/>
      <c r="AX20" s="1874"/>
      <c r="AY20" s="1874"/>
      <c r="AZ20" s="1874"/>
      <c r="BA20" s="1874"/>
      <c r="BB20" s="1874"/>
      <c r="BC20" s="1874"/>
      <c r="BD20" s="1874"/>
      <c r="BE20" s="1874"/>
      <c r="BF20" s="1874"/>
      <c r="BG20" s="1874"/>
      <c r="BH20" s="1874"/>
      <c r="BI20" s="1874"/>
      <c r="BJ20" s="1874"/>
      <c r="BK20" s="1874"/>
      <c r="BL20" s="1874"/>
      <c r="BM20" s="1874"/>
      <c r="BN20" s="1874"/>
      <c r="BO20" s="1874"/>
      <c r="BP20" s="1874"/>
      <c r="BQ20" s="1874"/>
      <c r="BR20" s="1874"/>
      <c r="BS20" s="1874"/>
      <c r="BT20" s="1874"/>
      <c r="BU20" s="1874"/>
      <c r="BV20" s="1874"/>
      <c r="BW20" s="1874"/>
      <c r="BX20" s="1874"/>
      <c r="BY20" s="1874"/>
      <c r="BZ20" s="1874"/>
      <c r="CA20" s="1874"/>
      <c r="CB20" s="1874"/>
      <c r="CC20" s="1874"/>
      <c r="CD20" s="1874"/>
      <c r="CE20" s="1874"/>
      <c r="CF20" s="1874"/>
      <c r="CG20" s="1874"/>
      <c r="CH20" s="1874"/>
      <c r="CI20" s="1874"/>
      <c r="CJ20" s="1874"/>
      <c r="CK20" s="1874"/>
      <c r="CL20" s="1874"/>
      <c r="CM20" s="1874"/>
      <c r="CN20" s="1874"/>
      <c r="CO20" s="1874"/>
      <c r="CP20" s="1874"/>
      <c r="CQ20" s="1874"/>
      <c r="CR20" s="1874"/>
      <c r="CS20" s="1874"/>
      <c r="CT20" s="1874"/>
      <c r="CU20" s="1874"/>
      <c r="CV20" s="1874"/>
      <c r="CW20" s="1874"/>
      <c r="CX20" s="1874"/>
      <c r="CY20" s="1874"/>
      <c r="CZ20" s="1874"/>
      <c r="DA20" s="1874"/>
      <c r="DB20" s="1874"/>
      <c r="DC20" s="1874"/>
      <c r="DD20" s="1874"/>
      <c r="DE20" s="1874"/>
      <c r="DF20" s="1874"/>
      <c r="DG20" s="1874"/>
      <c r="DH20" s="1874"/>
      <c r="DI20" s="1874"/>
      <c r="DJ20" s="1874"/>
      <c r="DK20" s="1874"/>
      <c r="DL20" s="1874"/>
      <c r="DM20" s="1874"/>
      <c r="DN20" s="1874"/>
      <c r="DO20" s="1874"/>
      <c r="DP20" s="1874"/>
      <c r="DQ20" s="1874"/>
      <c r="DR20" s="1874"/>
      <c r="DS20" s="1874"/>
      <c r="DT20" s="1874"/>
      <c r="DU20" s="1874"/>
      <c r="DV20" s="1874"/>
      <c r="DW20" s="1874"/>
      <c r="DX20" s="1874"/>
      <c r="DY20" s="1874"/>
      <c r="DZ20" s="1874"/>
      <c r="EA20" s="1874"/>
      <c r="EB20" s="1874"/>
      <c r="EC20" s="1874"/>
      <c r="ED20" s="1874"/>
      <c r="EE20" s="1874"/>
      <c r="EF20" s="1874"/>
      <c r="EG20" s="1874"/>
      <c r="EH20" s="1874"/>
      <c r="EI20" s="1874"/>
      <c r="EJ20" s="1874"/>
      <c r="EK20" s="1874"/>
      <c r="EL20" s="1874"/>
      <c r="EM20" s="1874"/>
      <c r="EN20" s="1874"/>
      <c r="EO20" s="1874"/>
      <c r="EP20" s="1874"/>
      <c r="EQ20" s="1874"/>
      <c r="ER20" s="1874"/>
      <c r="ES20" s="1874"/>
      <c r="ET20" s="1874"/>
      <c r="EU20" s="1874"/>
      <c r="EV20" s="1874"/>
      <c r="EW20" s="1874"/>
      <c r="EX20" s="1874"/>
      <c r="EY20" s="1874"/>
      <c r="EZ20" s="1874"/>
      <c r="FA20" s="1874"/>
      <c r="FB20" s="1874"/>
      <c r="FC20" s="1874"/>
      <c r="FD20" s="1874"/>
      <c r="FE20" s="1874"/>
      <c r="FF20" s="1874"/>
      <c r="FG20" s="1874"/>
      <c r="FH20" s="1874"/>
      <c r="FI20" s="1874"/>
      <c r="FJ20" s="1874"/>
      <c r="FK20" s="1874"/>
      <c r="FL20" s="1874"/>
      <c r="FM20" s="1874"/>
      <c r="FN20" s="1874"/>
      <c r="FO20" s="1874"/>
      <c r="FP20" s="1874"/>
      <c r="FQ20" s="1874"/>
      <c r="FR20" s="1874"/>
      <c r="FS20" s="1874"/>
      <c r="FT20" s="1874"/>
      <c r="FU20" s="1874"/>
      <c r="FV20" s="1874"/>
      <c r="FW20" s="1874"/>
      <c r="FX20" s="1874"/>
      <c r="FY20" s="1874"/>
      <c r="FZ20" s="1874"/>
      <c r="GA20" s="1874"/>
      <c r="GB20" s="1874"/>
      <c r="GC20" s="1874"/>
      <c r="GD20" s="1874"/>
      <c r="GE20" s="1874"/>
      <c r="GF20" s="1874"/>
      <c r="GG20" s="1874"/>
      <c r="GH20" s="1874"/>
      <c r="GI20" s="1874"/>
      <c r="GJ20" s="1874"/>
      <c r="GK20" s="1874"/>
      <c r="GL20" s="1874"/>
      <c r="GM20" s="1874"/>
      <c r="GN20" s="1874"/>
      <c r="GO20" s="1874"/>
      <c r="GP20" s="1874"/>
      <c r="GQ20" s="1874"/>
      <c r="GR20" s="1874"/>
      <c r="GS20" s="1874"/>
      <c r="GT20" s="1874"/>
      <c r="GU20" s="1874"/>
      <c r="GV20" s="1874"/>
      <c r="GW20" s="1874"/>
      <c r="GX20" s="1874"/>
      <c r="GY20" s="1874"/>
      <c r="GZ20" s="1874"/>
      <c r="HA20" s="1874"/>
      <c r="HB20" s="1874"/>
      <c r="HC20" s="1874"/>
      <c r="HD20" s="1874"/>
      <c r="HE20" s="1874"/>
      <c r="HF20" s="1874"/>
      <c r="HG20" s="1874"/>
      <c r="HH20" s="1874"/>
      <c r="HI20" s="1874"/>
      <c r="HJ20" s="1874"/>
      <c r="HK20" s="1874"/>
      <c r="HL20" s="1874"/>
      <c r="HM20" s="1874"/>
      <c r="HN20" s="1874"/>
      <c r="HO20" s="1874"/>
      <c r="HP20" s="1874"/>
      <c r="HQ20" s="1874"/>
      <c r="HR20" s="1874"/>
      <c r="HS20" s="1874"/>
      <c r="HT20" s="1874"/>
      <c r="HU20" s="1874"/>
      <c r="HV20" s="1874"/>
      <c r="HW20" s="1874"/>
      <c r="HX20" s="1874"/>
      <c r="HY20" s="1874"/>
      <c r="HZ20" s="1874"/>
      <c r="IA20" s="1874"/>
      <c r="IB20" s="1874"/>
      <c r="IC20" s="1874"/>
      <c r="ID20" s="1874"/>
      <c r="IE20" s="1874"/>
      <c r="IF20" s="1874"/>
      <c r="IG20" s="1874"/>
      <c r="IH20" s="1874"/>
      <c r="II20" s="1874"/>
      <c r="IJ20" s="1874"/>
      <c r="IK20" s="1874"/>
      <c r="IL20" s="1874"/>
      <c r="IM20" s="1874"/>
      <c r="IN20" s="1874"/>
      <c r="IO20" s="1874"/>
      <c r="IP20" s="1874"/>
      <c r="IQ20" s="1874"/>
      <c r="IR20" s="1874"/>
      <c r="IS20" s="1874"/>
      <c r="IT20" s="1874"/>
      <c r="IU20" s="1874"/>
    </row>
    <row r="21" spans="1:255" ht="11.25" customHeight="1">
      <c r="A21" s="451">
        <f t="shared" si="0"/>
        <v>42105</v>
      </c>
      <c r="B21" s="1085">
        <v>291021</v>
      </c>
      <c r="C21" s="1086">
        <v>429966</v>
      </c>
      <c r="D21" s="1086">
        <v>431252</v>
      </c>
      <c r="E21" s="1086">
        <v>420739</v>
      </c>
      <c r="F21" s="1086">
        <v>398563</v>
      </c>
      <c r="G21" s="1087">
        <v>203259</v>
      </c>
      <c r="H21" s="1085">
        <v>9575</v>
      </c>
      <c r="I21" s="1086">
        <v>10314</v>
      </c>
      <c r="J21" s="1086">
        <v>9966</v>
      </c>
      <c r="K21" s="1086">
        <v>8782</v>
      </c>
      <c r="L21" s="1086">
        <v>7396</v>
      </c>
      <c r="M21" s="1086">
        <v>92</v>
      </c>
      <c r="N21" s="1875"/>
      <c r="O21" s="1111"/>
      <c r="P21" s="1111"/>
      <c r="Q21" s="1115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</row>
    <row r="22" spans="1:255" s="1680" customFormat="1" ht="11.25" customHeight="1">
      <c r="A22" s="560">
        <f t="shared" si="0"/>
        <v>42112</v>
      </c>
      <c r="B22" s="1093">
        <v>450865</v>
      </c>
      <c r="C22" s="1093">
        <v>433004</v>
      </c>
      <c r="D22" s="1093">
        <v>432545</v>
      </c>
      <c r="E22" s="1093">
        <v>431420</v>
      </c>
      <c r="F22" s="1093">
        <v>415745</v>
      </c>
      <c r="G22" s="1094">
        <v>76182</v>
      </c>
      <c r="H22" s="1093">
        <v>7418</v>
      </c>
      <c r="I22" s="1093">
        <v>8233</v>
      </c>
      <c r="J22" s="1093">
        <v>6532</v>
      </c>
      <c r="K22" s="1093">
        <v>8157</v>
      </c>
      <c r="L22" s="1093">
        <v>7028</v>
      </c>
      <c r="M22" s="1093">
        <v>21</v>
      </c>
      <c r="N22" s="1876"/>
      <c r="O22" s="1116"/>
      <c r="P22" s="1116"/>
      <c r="Q22" s="1117"/>
      <c r="R22" s="1874"/>
      <c r="S22" s="1874"/>
      <c r="T22" s="1874"/>
      <c r="U22" s="1874"/>
      <c r="V22" s="1874"/>
      <c r="W22" s="1874"/>
      <c r="X22" s="1874"/>
      <c r="Y22" s="1874"/>
      <c r="Z22" s="1874"/>
      <c r="AA22" s="1874"/>
      <c r="AB22" s="1874"/>
      <c r="AC22" s="1874"/>
      <c r="AD22" s="1874"/>
      <c r="AE22" s="1874"/>
      <c r="AF22" s="1874"/>
      <c r="AG22" s="1874"/>
      <c r="AH22" s="1874"/>
      <c r="AI22" s="1874"/>
      <c r="AJ22" s="1874"/>
      <c r="AK22" s="1874"/>
      <c r="AL22" s="1874"/>
      <c r="AM22" s="1874"/>
      <c r="AN22" s="1874"/>
      <c r="AO22" s="1874"/>
      <c r="AP22" s="1874"/>
      <c r="AQ22" s="1874"/>
      <c r="AR22" s="1874"/>
      <c r="AS22" s="1874"/>
      <c r="AT22" s="1874"/>
      <c r="AU22" s="1874"/>
      <c r="AV22" s="1874"/>
      <c r="AW22" s="1874"/>
      <c r="AX22" s="1874"/>
      <c r="AY22" s="1874"/>
      <c r="AZ22" s="1874"/>
      <c r="BA22" s="1874"/>
      <c r="BB22" s="1874"/>
      <c r="BC22" s="1874"/>
      <c r="BD22" s="1874"/>
      <c r="BE22" s="1874"/>
      <c r="BF22" s="1874"/>
      <c r="BG22" s="1874"/>
      <c r="BH22" s="1874"/>
      <c r="BI22" s="1874"/>
      <c r="BJ22" s="1874"/>
      <c r="BK22" s="1874"/>
      <c r="BL22" s="1874"/>
      <c r="BM22" s="1874"/>
      <c r="BN22" s="1874"/>
      <c r="BO22" s="1874"/>
      <c r="BP22" s="1874"/>
      <c r="BQ22" s="1874"/>
      <c r="BR22" s="1874"/>
      <c r="BS22" s="1874"/>
      <c r="BT22" s="1874"/>
      <c r="BU22" s="1874"/>
      <c r="BV22" s="1874"/>
      <c r="BW22" s="1874"/>
      <c r="BX22" s="1874"/>
      <c r="BY22" s="1874"/>
      <c r="BZ22" s="1874"/>
      <c r="CA22" s="1874"/>
      <c r="CB22" s="1874"/>
      <c r="CC22" s="1874"/>
      <c r="CD22" s="1874"/>
      <c r="CE22" s="1874"/>
      <c r="CF22" s="1874"/>
      <c r="CG22" s="1874"/>
      <c r="CH22" s="1874"/>
      <c r="CI22" s="1874"/>
      <c r="CJ22" s="1874"/>
      <c r="CK22" s="1874"/>
      <c r="CL22" s="1874"/>
      <c r="CM22" s="1874"/>
      <c r="CN22" s="1874"/>
      <c r="CO22" s="1874"/>
      <c r="CP22" s="1874"/>
      <c r="CQ22" s="1874"/>
      <c r="CR22" s="1874"/>
      <c r="CS22" s="1874"/>
      <c r="CT22" s="1874"/>
      <c r="CU22" s="1874"/>
      <c r="CV22" s="1874"/>
      <c r="CW22" s="1874"/>
      <c r="CX22" s="1874"/>
      <c r="CY22" s="1874"/>
      <c r="CZ22" s="1874"/>
      <c r="DA22" s="1874"/>
      <c r="DB22" s="1874"/>
      <c r="DC22" s="1874"/>
      <c r="DD22" s="1874"/>
      <c r="DE22" s="1874"/>
      <c r="DF22" s="1874"/>
      <c r="DG22" s="1874"/>
      <c r="DH22" s="1874"/>
      <c r="DI22" s="1874"/>
      <c r="DJ22" s="1874"/>
      <c r="DK22" s="1874"/>
      <c r="DL22" s="1874"/>
      <c r="DM22" s="1874"/>
      <c r="DN22" s="1874"/>
      <c r="DO22" s="1874"/>
      <c r="DP22" s="1874"/>
      <c r="DQ22" s="1874"/>
      <c r="DR22" s="1874"/>
      <c r="DS22" s="1874"/>
      <c r="DT22" s="1874"/>
      <c r="DU22" s="1874"/>
      <c r="DV22" s="1874"/>
      <c r="DW22" s="1874"/>
      <c r="DX22" s="1874"/>
      <c r="DY22" s="1874"/>
      <c r="DZ22" s="1874"/>
      <c r="EA22" s="1874"/>
      <c r="EB22" s="1874"/>
      <c r="EC22" s="1874"/>
      <c r="ED22" s="1874"/>
      <c r="EE22" s="1874"/>
      <c r="EF22" s="1874"/>
      <c r="EG22" s="1874"/>
      <c r="EH22" s="1874"/>
      <c r="EI22" s="1874"/>
      <c r="EJ22" s="1874"/>
      <c r="EK22" s="1874"/>
      <c r="EL22" s="1874"/>
      <c r="EM22" s="1874"/>
      <c r="EN22" s="1874"/>
      <c r="EO22" s="1874"/>
      <c r="EP22" s="1874"/>
      <c r="EQ22" s="1874"/>
      <c r="ER22" s="1874"/>
      <c r="ES22" s="1874"/>
      <c r="ET22" s="1874"/>
      <c r="EU22" s="1874"/>
      <c r="EV22" s="1874"/>
      <c r="EW22" s="1874"/>
      <c r="EX22" s="1874"/>
      <c r="EY22" s="1874"/>
      <c r="EZ22" s="1874"/>
      <c r="FA22" s="1874"/>
      <c r="FB22" s="1874"/>
      <c r="FC22" s="1874"/>
      <c r="FD22" s="1874"/>
      <c r="FE22" s="1874"/>
      <c r="FF22" s="1874"/>
      <c r="FG22" s="1874"/>
      <c r="FH22" s="1874"/>
      <c r="FI22" s="1874"/>
      <c r="FJ22" s="1874"/>
      <c r="FK22" s="1874"/>
      <c r="FL22" s="1874"/>
      <c r="FM22" s="1874"/>
      <c r="FN22" s="1874"/>
      <c r="FO22" s="1874"/>
      <c r="FP22" s="1874"/>
      <c r="FQ22" s="1874"/>
      <c r="FR22" s="1874"/>
      <c r="FS22" s="1874"/>
      <c r="FT22" s="1874"/>
      <c r="FU22" s="1874"/>
      <c r="FV22" s="1874"/>
      <c r="FW22" s="1874"/>
      <c r="FX22" s="1874"/>
      <c r="FY22" s="1874"/>
      <c r="FZ22" s="1874"/>
      <c r="GA22" s="1874"/>
      <c r="GB22" s="1874"/>
      <c r="GC22" s="1874"/>
      <c r="GD22" s="1874"/>
      <c r="GE22" s="1874"/>
      <c r="GF22" s="1874"/>
      <c r="GG22" s="1874"/>
      <c r="GH22" s="1874"/>
      <c r="GI22" s="1874"/>
      <c r="GJ22" s="1874"/>
      <c r="GK22" s="1874"/>
      <c r="GL22" s="1874"/>
      <c r="GM22" s="1874"/>
      <c r="GN22" s="1874"/>
      <c r="GO22" s="1874"/>
      <c r="GP22" s="1874"/>
      <c r="GQ22" s="1874"/>
      <c r="GR22" s="1874"/>
      <c r="GS22" s="1874"/>
      <c r="GT22" s="1874"/>
      <c r="GU22" s="1874"/>
      <c r="GV22" s="1874"/>
      <c r="GW22" s="1874"/>
      <c r="GX22" s="1874"/>
      <c r="GY22" s="1874"/>
      <c r="GZ22" s="1874"/>
      <c r="HA22" s="1874"/>
      <c r="HB22" s="1874"/>
      <c r="HC22" s="1874"/>
      <c r="HD22" s="1874"/>
      <c r="HE22" s="1874"/>
      <c r="HF22" s="1874"/>
      <c r="HG22" s="1874"/>
      <c r="HH22" s="1874"/>
      <c r="HI22" s="1874"/>
      <c r="HJ22" s="1874"/>
      <c r="HK22" s="1874"/>
      <c r="HL22" s="1874"/>
      <c r="HM22" s="1874"/>
      <c r="HN22" s="1874"/>
      <c r="HO22" s="1874"/>
      <c r="HP22" s="1874"/>
      <c r="HQ22" s="1874"/>
      <c r="HR22" s="1874"/>
      <c r="HS22" s="1874"/>
      <c r="HT22" s="1874"/>
      <c r="HU22" s="1874"/>
      <c r="HV22" s="1874"/>
      <c r="HW22" s="1874"/>
      <c r="HX22" s="1874"/>
      <c r="HY22" s="1874"/>
      <c r="HZ22" s="1874"/>
      <c r="IA22" s="1874"/>
      <c r="IB22" s="1874"/>
      <c r="IC22" s="1874"/>
      <c r="ID22" s="1874"/>
      <c r="IE22" s="1874"/>
      <c r="IF22" s="1874"/>
      <c r="IG22" s="1874"/>
      <c r="IH22" s="1874"/>
      <c r="II22" s="1874"/>
      <c r="IJ22" s="1874"/>
      <c r="IK22" s="1874"/>
      <c r="IL22" s="1874"/>
      <c r="IM22" s="1874"/>
      <c r="IN22" s="1874"/>
      <c r="IO22" s="1874"/>
      <c r="IP22" s="1874"/>
      <c r="IQ22" s="1874"/>
      <c r="IR22" s="1874"/>
      <c r="IS22" s="1874"/>
      <c r="IT22" s="1874"/>
      <c r="IU22" s="1874"/>
    </row>
    <row r="23" spans="1:255" s="1680" customFormat="1" ht="11.25" customHeight="1">
      <c r="A23" s="582">
        <f t="shared" si="0"/>
        <v>42119</v>
      </c>
      <c r="B23" s="1101">
        <v>427312</v>
      </c>
      <c r="C23" s="1101">
        <v>427442</v>
      </c>
      <c r="D23" s="1101">
        <v>426253</v>
      </c>
      <c r="E23" s="1101">
        <v>425194</v>
      </c>
      <c r="F23" s="1101">
        <v>410946</v>
      </c>
      <c r="G23" s="1102">
        <v>48067</v>
      </c>
      <c r="H23" s="1101">
        <v>7994</v>
      </c>
      <c r="I23" s="1101">
        <v>8487</v>
      </c>
      <c r="J23" s="1101">
        <v>6393</v>
      </c>
      <c r="K23" s="1101">
        <v>4609</v>
      </c>
      <c r="L23" s="1101">
        <v>6980</v>
      </c>
      <c r="M23" s="1101">
        <v>22</v>
      </c>
      <c r="N23" s="1876"/>
      <c r="O23" s="1116"/>
      <c r="P23" s="1116"/>
      <c r="Q23" s="1117"/>
      <c r="R23" s="1874"/>
      <c r="S23" s="1874"/>
      <c r="T23" s="1874"/>
      <c r="U23" s="1874"/>
      <c r="V23" s="1874"/>
      <c r="W23" s="1874"/>
      <c r="X23" s="1874"/>
      <c r="Y23" s="1874"/>
      <c r="Z23" s="1874"/>
      <c r="AA23" s="1874"/>
      <c r="AB23" s="1874"/>
      <c r="AC23" s="1874"/>
      <c r="AD23" s="1874"/>
      <c r="AE23" s="1874"/>
      <c r="AF23" s="1874"/>
      <c r="AG23" s="1874"/>
      <c r="AH23" s="1874"/>
      <c r="AI23" s="1874"/>
      <c r="AJ23" s="1874"/>
      <c r="AK23" s="1874"/>
      <c r="AL23" s="1874"/>
      <c r="AM23" s="1874"/>
      <c r="AN23" s="1874"/>
      <c r="AO23" s="1874"/>
      <c r="AP23" s="1874"/>
      <c r="AQ23" s="1874"/>
      <c r="AR23" s="1874"/>
      <c r="AS23" s="1874"/>
      <c r="AT23" s="1874"/>
      <c r="AU23" s="1874"/>
      <c r="AV23" s="1874"/>
      <c r="AW23" s="1874"/>
      <c r="AX23" s="1874"/>
      <c r="AY23" s="1874"/>
      <c r="AZ23" s="1874"/>
      <c r="BA23" s="1874"/>
      <c r="BB23" s="1874"/>
      <c r="BC23" s="1874"/>
      <c r="BD23" s="1874"/>
      <c r="BE23" s="1874"/>
      <c r="BF23" s="1874"/>
      <c r="BG23" s="1874"/>
      <c r="BH23" s="1874"/>
      <c r="BI23" s="1874"/>
      <c r="BJ23" s="1874"/>
      <c r="BK23" s="1874"/>
      <c r="BL23" s="1874"/>
      <c r="BM23" s="1874"/>
      <c r="BN23" s="1874"/>
      <c r="BO23" s="1874"/>
      <c r="BP23" s="1874"/>
      <c r="BQ23" s="1874"/>
      <c r="BR23" s="1874"/>
      <c r="BS23" s="1874"/>
      <c r="BT23" s="1874"/>
      <c r="BU23" s="1874"/>
      <c r="BV23" s="1874"/>
      <c r="BW23" s="1874"/>
      <c r="BX23" s="1874"/>
      <c r="BY23" s="1874"/>
      <c r="BZ23" s="1874"/>
      <c r="CA23" s="1874"/>
      <c r="CB23" s="1874"/>
      <c r="CC23" s="1874"/>
      <c r="CD23" s="1874"/>
      <c r="CE23" s="1874"/>
      <c r="CF23" s="1874"/>
      <c r="CG23" s="1874"/>
      <c r="CH23" s="1874"/>
      <c r="CI23" s="1874"/>
      <c r="CJ23" s="1874"/>
      <c r="CK23" s="1874"/>
      <c r="CL23" s="1874"/>
      <c r="CM23" s="1874"/>
      <c r="CN23" s="1874"/>
      <c r="CO23" s="1874"/>
      <c r="CP23" s="1874"/>
      <c r="CQ23" s="1874"/>
      <c r="CR23" s="1874"/>
      <c r="CS23" s="1874"/>
      <c r="CT23" s="1874"/>
      <c r="CU23" s="1874"/>
      <c r="CV23" s="1874"/>
      <c r="CW23" s="1874"/>
      <c r="CX23" s="1874"/>
      <c r="CY23" s="1874"/>
      <c r="CZ23" s="1874"/>
      <c r="DA23" s="1874"/>
      <c r="DB23" s="1874"/>
      <c r="DC23" s="1874"/>
      <c r="DD23" s="1874"/>
      <c r="DE23" s="1874"/>
      <c r="DF23" s="1874"/>
      <c r="DG23" s="1874"/>
      <c r="DH23" s="1874"/>
      <c r="DI23" s="1874"/>
      <c r="DJ23" s="1874"/>
      <c r="DK23" s="1874"/>
      <c r="DL23" s="1874"/>
      <c r="DM23" s="1874"/>
      <c r="DN23" s="1874"/>
      <c r="DO23" s="1874"/>
      <c r="DP23" s="1874"/>
      <c r="DQ23" s="1874"/>
      <c r="DR23" s="1874"/>
      <c r="DS23" s="1874"/>
      <c r="DT23" s="1874"/>
      <c r="DU23" s="1874"/>
      <c r="DV23" s="1874"/>
      <c r="DW23" s="1874"/>
      <c r="DX23" s="1874"/>
      <c r="DY23" s="1874"/>
      <c r="DZ23" s="1874"/>
      <c r="EA23" s="1874"/>
      <c r="EB23" s="1874"/>
      <c r="EC23" s="1874"/>
      <c r="ED23" s="1874"/>
      <c r="EE23" s="1874"/>
      <c r="EF23" s="1874"/>
      <c r="EG23" s="1874"/>
      <c r="EH23" s="1874"/>
      <c r="EI23" s="1874"/>
      <c r="EJ23" s="1874"/>
      <c r="EK23" s="1874"/>
      <c r="EL23" s="1874"/>
      <c r="EM23" s="1874"/>
      <c r="EN23" s="1874"/>
      <c r="EO23" s="1874"/>
      <c r="EP23" s="1874"/>
      <c r="EQ23" s="1874"/>
      <c r="ER23" s="1874"/>
      <c r="ES23" s="1874"/>
      <c r="ET23" s="1874"/>
      <c r="EU23" s="1874"/>
      <c r="EV23" s="1874"/>
      <c r="EW23" s="1874"/>
      <c r="EX23" s="1874"/>
      <c r="EY23" s="1874"/>
      <c r="EZ23" s="1874"/>
      <c r="FA23" s="1874"/>
      <c r="FB23" s="1874"/>
      <c r="FC23" s="1874"/>
      <c r="FD23" s="1874"/>
      <c r="FE23" s="1874"/>
      <c r="FF23" s="1874"/>
      <c r="FG23" s="1874"/>
      <c r="FH23" s="1874"/>
      <c r="FI23" s="1874"/>
      <c r="FJ23" s="1874"/>
      <c r="FK23" s="1874"/>
      <c r="FL23" s="1874"/>
      <c r="FM23" s="1874"/>
      <c r="FN23" s="1874"/>
      <c r="FO23" s="1874"/>
      <c r="FP23" s="1874"/>
      <c r="FQ23" s="1874"/>
      <c r="FR23" s="1874"/>
      <c r="FS23" s="1874"/>
      <c r="FT23" s="1874"/>
      <c r="FU23" s="1874"/>
      <c r="FV23" s="1874"/>
      <c r="FW23" s="1874"/>
      <c r="FX23" s="1874"/>
      <c r="FY23" s="1874"/>
      <c r="FZ23" s="1874"/>
      <c r="GA23" s="1874"/>
      <c r="GB23" s="1874"/>
      <c r="GC23" s="1874"/>
      <c r="GD23" s="1874"/>
      <c r="GE23" s="1874"/>
      <c r="GF23" s="1874"/>
      <c r="GG23" s="1874"/>
      <c r="GH23" s="1874"/>
      <c r="GI23" s="1874"/>
      <c r="GJ23" s="1874"/>
      <c r="GK23" s="1874"/>
      <c r="GL23" s="1874"/>
      <c r="GM23" s="1874"/>
      <c r="GN23" s="1874"/>
      <c r="GO23" s="1874"/>
      <c r="GP23" s="1874"/>
      <c r="GQ23" s="1874"/>
      <c r="GR23" s="1874"/>
      <c r="GS23" s="1874"/>
      <c r="GT23" s="1874"/>
      <c r="GU23" s="1874"/>
      <c r="GV23" s="1874"/>
      <c r="GW23" s="1874"/>
      <c r="GX23" s="1874"/>
      <c r="GY23" s="1874"/>
      <c r="GZ23" s="1874"/>
      <c r="HA23" s="1874"/>
      <c r="HB23" s="1874"/>
      <c r="HC23" s="1874"/>
      <c r="HD23" s="1874"/>
      <c r="HE23" s="1874"/>
      <c r="HF23" s="1874"/>
      <c r="HG23" s="1874"/>
      <c r="HH23" s="1874"/>
      <c r="HI23" s="1874"/>
      <c r="HJ23" s="1874"/>
      <c r="HK23" s="1874"/>
      <c r="HL23" s="1874"/>
      <c r="HM23" s="1874"/>
      <c r="HN23" s="1874"/>
      <c r="HO23" s="1874"/>
      <c r="HP23" s="1874"/>
      <c r="HQ23" s="1874"/>
      <c r="HR23" s="1874"/>
      <c r="HS23" s="1874"/>
      <c r="HT23" s="1874"/>
      <c r="HU23" s="1874"/>
      <c r="HV23" s="1874"/>
      <c r="HW23" s="1874"/>
      <c r="HX23" s="1874"/>
      <c r="HY23" s="1874"/>
      <c r="HZ23" s="1874"/>
      <c r="IA23" s="1874"/>
      <c r="IB23" s="1874"/>
      <c r="IC23" s="1874"/>
      <c r="ID23" s="1874"/>
      <c r="IE23" s="1874"/>
      <c r="IF23" s="1874"/>
      <c r="IG23" s="1874"/>
      <c r="IH23" s="1874"/>
      <c r="II23" s="1874"/>
      <c r="IJ23" s="1874"/>
      <c r="IK23" s="1874"/>
      <c r="IL23" s="1874"/>
      <c r="IM23" s="1874"/>
      <c r="IN23" s="1874"/>
      <c r="IO23" s="1874"/>
      <c r="IP23" s="1874"/>
      <c r="IQ23" s="1874"/>
      <c r="IR23" s="1874"/>
      <c r="IS23" s="1874"/>
      <c r="IT23" s="1874"/>
      <c r="IU23" s="1874"/>
    </row>
    <row r="24" spans="1:255" s="1680" customFormat="1" ht="11.25" customHeight="1">
      <c r="A24" s="571">
        <f t="shared" si="0"/>
        <v>42126</v>
      </c>
      <c r="B24" s="1092">
        <v>426675</v>
      </c>
      <c r="C24" s="1097">
        <v>426896</v>
      </c>
      <c r="D24" s="1097">
        <v>426305</v>
      </c>
      <c r="E24" s="1097">
        <v>424137</v>
      </c>
      <c r="F24" s="1097">
        <v>412694</v>
      </c>
      <c r="G24" s="1098">
        <v>34489</v>
      </c>
      <c r="H24" s="1092">
        <v>8085</v>
      </c>
      <c r="I24" s="1097">
        <v>7747</v>
      </c>
      <c r="J24" s="1097">
        <v>7512</v>
      </c>
      <c r="K24" s="1097">
        <v>8004</v>
      </c>
      <c r="L24" s="1097">
        <v>6149</v>
      </c>
      <c r="M24" s="1097">
        <v>16</v>
      </c>
      <c r="N24" s="1876"/>
      <c r="O24" s="1116"/>
      <c r="P24" s="1116"/>
      <c r="Q24" s="1117"/>
      <c r="R24" s="1874"/>
      <c r="S24" s="1874"/>
      <c r="T24" s="1874"/>
      <c r="U24" s="1874"/>
      <c r="V24" s="1874"/>
      <c r="W24" s="1874"/>
      <c r="X24" s="1874"/>
      <c r="Y24" s="1874"/>
      <c r="Z24" s="1874"/>
      <c r="AA24" s="1874"/>
      <c r="AB24" s="1874"/>
      <c r="AC24" s="1874"/>
      <c r="AD24" s="1874"/>
      <c r="AE24" s="1874"/>
      <c r="AF24" s="1874"/>
      <c r="AG24" s="1874"/>
      <c r="AH24" s="1874"/>
      <c r="AI24" s="1874"/>
      <c r="AJ24" s="1874"/>
      <c r="AK24" s="1874"/>
      <c r="AL24" s="1874"/>
      <c r="AM24" s="1874"/>
      <c r="AN24" s="1874"/>
      <c r="AO24" s="1874"/>
      <c r="AP24" s="1874"/>
      <c r="AQ24" s="1874"/>
      <c r="AR24" s="1874"/>
      <c r="AS24" s="1874"/>
      <c r="AT24" s="1874"/>
      <c r="AU24" s="1874"/>
      <c r="AV24" s="1874"/>
      <c r="AW24" s="1874"/>
      <c r="AX24" s="1874"/>
      <c r="AY24" s="1874"/>
      <c r="AZ24" s="1874"/>
      <c r="BA24" s="1874"/>
      <c r="BB24" s="1874"/>
      <c r="BC24" s="1874"/>
      <c r="BD24" s="1874"/>
      <c r="BE24" s="1874"/>
      <c r="BF24" s="1874"/>
      <c r="BG24" s="1874"/>
      <c r="BH24" s="1874"/>
      <c r="BI24" s="1874"/>
      <c r="BJ24" s="1874"/>
      <c r="BK24" s="1874"/>
      <c r="BL24" s="1874"/>
      <c r="BM24" s="1874"/>
      <c r="BN24" s="1874"/>
      <c r="BO24" s="1874"/>
      <c r="BP24" s="1874"/>
      <c r="BQ24" s="1874"/>
      <c r="BR24" s="1874"/>
      <c r="BS24" s="1874"/>
      <c r="BT24" s="1874"/>
      <c r="BU24" s="1874"/>
      <c r="BV24" s="1874"/>
      <c r="BW24" s="1874"/>
      <c r="BX24" s="1874"/>
      <c r="BY24" s="1874"/>
      <c r="BZ24" s="1874"/>
      <c r="CA24" s="1874"/>
      <c r="CB24" s="1874"/>
      <c r="CC24" s="1874"/>
      <c r="CD24" s="1874"/>
      <c r="CE24" s="1874"/>
      <c r="CF24" s="1874"/>
      <c r="CG24" s="1874"/>
      <c r="CH24" s="1874"/>
      <c r="CI24" s="1874"/>
      <c r="CJ24" s="1874"/>
      <c r="CK24" s="1874"/>
      <c r="CL24" s="1874"/>
      <c r="CM24" s="1874"/>
      <c r="CN24" s="1874"/>
      <c r="CO24" s="1874"/>
      <c r="CP24" s="1874"/>
      <c r="CQ24" s="1874"/>
      <c r="CR24" s="1874"/>
      <c r="CS24" s="1874"/>
      <c r="CT24" s="1874"/>
      <c r="CU24" s="1874"/>
      <c r="CV24" s="1874"/>
      <c r="CW24" s="1874"/>
      <c r="CX24" s="1874"/>
      <c r="CY24" s="1874"/>
      <c r="CZ24" s="1874"/>
      <c r="DA24" s="1874"/>
      <c r="DB24" s="1874"/>
      <c r="DC24" s="1874"/>
      <c r="DD24" s="1874"/>
      <c r="DE24" s="1874"/>
      <c r="DF24" s="1874"/>
      <c r="DG24" s="1874"/>
      <c r="DH24" s="1874"/>
      <c r="DI24" s="1874"/>
      <c r="DJ24" s="1874"/>
      <c r="DK24" s="1874"/>
      <c r="DL24" s="1874"/>
      <c r="DM24" s="1874"/>
      <c r="DN24" s="1874"/>
      <c r="DO24" s="1874"/>
      <c r="DP24" s="1874"/>
      <c r="DQ24" s="1874"/>
      <c r="DR24" s="1874"/>
      <c r="DS24" s="1874"/>
      <c r="DT24" s="1874"/>
      <c r="DU24" s="1874"/>
      <c r="DV24" s="1874"/>
      <c r="DW24" s="1874"/>
      <c r="DX24" s="1874"/>
      <c r="DY24" s="1874"/>
      <c r="DZ24" s="1874"/>
      <c r="EA24" s="1874"/>
      <c r="EB24" s="1874"/>
      <c r="EC24" s="1874"/>
      <c r="ED24" s="1874"/>
      <c r="EE24" s="1874"/>
      <c r="EF24" s="1874"/>
      <c r="EG24" s="1874"/>
      <c r="EH24" s="1874"/>
      <c r="EI24" s="1874"/>
      <c r="EJ24" s="1874"/>
      <c r="EK24" s="1874"/>
      <c r="EL24" s="1874"/>
      <c r="EM24" s="1874"/>
      <c r="EN24" s="1874"/>
      <c r="EO24" s="1874"/>
      <c r="EP24" s="1874"/>
      <c r="EQ24" s="1874"/>
      <c r="ER24" s="1874"/>
      <c r="ES24" s="1874"/>
      <c r="ET24" s="1874"/>
      <c r="EU24" s="1874"/>
      <c r="EV24" s="1874"/>
      <c r="EW24" s="1874"/>
      <c r="EX24" s="1874"/>
      <c r="EY24" s="1874"/>
      <c r="EZ24" s="1874"/>
      <c r="FA24" s="1874"/>
      <c r="FB24" s="1874"/>
      <c r="FC24" s="1874"/>
      <c r="FD24" s="1874"/>
      <c r="FE24" s="1874"/>
      <c r="FF24" s="1874"/>
      <c r="FG24" s="1874"/>
      <c r="FH24" s="1874"/>
      <c r="FI24" s="1874"/>
      <c r="FJ24" s="1874"/>
      <c r="FK24" s="1874"/>
      <c r="FL24" s="1874"/>
      <c r="FM24" s="1874"/>
      <c r="FN24" s="1874"/>
      <c r="FO24" s="1874"/>
      <c r="FP24" s="1874"/>
      <c r="FQ24" s="1874"/>
      <c r="FR24" s="1874"/>
      <c r="FS24" s="1874"/>
      <c r="FT24" s="1874"/>
      <c r="FU24" s="1874"/>
      <c r="FV24" s="1874"/>
      <c r="FW24" s="1874"/>
      <c r="FX24" s="1874"/>
      <c r="FY24" s="1874"/>
      <c r="FZ24" s="1874"/>
      <c r="GA24" s="1874"/>
      <c r="GB24" s="1874"/>
      <c r="GC24" s="1874"/>
      <c r="GD24" s="1874"/>
      <c r="GE24" s="1874"/>
      <c r="GF24" s="1874"/>
      <c r="GG24" s="1874"/>
      <c r="GH24" s="1874"/>
      <c r="GI24" s="1874"/>
      <c r="GJ24" s="1874"/>
      <c r="GK24" s="1874"/>
      <c r="GL24" s="1874"/>
      <c r="GM24" s="1874"/>
      <c r="GN24" s="1874"/>
      <c r="GO24" s="1874"/>
      <c r="GP24" s="1874"/>
      <c r="GQ24" s="1874"/>
      <c r="GR24" s="1874"/>
      <c r="GS24" s="1874"/>
      <c r="GT24" s="1874"/>
      <c r="GU24" s="1874"/>
      <c r="GV24" s="1874"/>
      <c r="GW24" s="1874"/>
      <c r="GX24" s="1874"/>
      <c r="GY24" s="1874"/>
      <c r="GZ24" s="1874"/>
      <c r="HA24" s="1874"/>
      <c r="HB24" s="1874"/>
      <c r="HC24" s="1874"/>
      <c r="HD24" s="1874"/>
      <c r="HE24" s="1874"/>
      <c r="HF24" s="1874"/>
      <c r="HG24" s="1874"/>
      <c r="HH24" s="1874"/>
      <c r="HI24" s="1874"/>
      <c r="HJ24" s="1874"/>
      <c r="HK24" s="1874"/>
      <c r="HL24" s="1874"/>
      <c r="HM24" s="1874"/>
      <c r="HN24" s="1874"/>
      <c r="HO24" s="1874"/>
      <c r="HP24" s="1874"/>
      <c r="HQ24" s="1874"/>
      <c r="HR24" s="1874"/>
      <c r="HS24" s="1874"/>
      <c r="HT24" s="1874"/>
      <c r="HU24" s="1874"/>
      <c r="HV24" s="1874"/>
      <c r="HW24" s="1874"/>
      <c r="HX24" s="1874"/>
      <c r="HY24" s="1874"/>
      <c r="HZ24" s="1874"/>
      <c r="IA24" s="1874"/>
      <c r="IB24" s="1874"/>
      <c r="IC24" s="1874"/>
      <c r="ID24" s="1874"/>
      <c r="IE24" s="1874"/>
      <c r="IF24" s="1874"/>
      <c r="IG24" s="1874"/>
      <c r="IH24" s="1874"/>
      <c r="II24" s="1874"/>
      <c r="IJ24" s="1874"/>
      <c r="IK24" s="1874"/>
      <c r="IL24" s="1874"/>
      <c r="IM24" s="1874"/>
      <c r="IN24" s="1874"/>
      <c r="IO24" s="1874"/>
      <c r="IP24" s="1874"/>
      <c r="IQ24" s="1874"/>
      <c r="IR24" s="1874"/>
      <c r="IS24" s="1874"/>
      <c r="IT24" s="1874"/>
      <c r="IU24" s="1874"/>
    </row>
    <row r="25" spans="1:255" s="1680" customFormat="1" ht="11.25" customHeight="1">
      <c r="A25" s="571">
        <f t="shared" si="0"/>
        <v>42133</v>
      </c>
      <c r="B25" s="1092">
        <v>424457</v>
      </c>
      <c r="C25" s="1097">
        <v>419284</v>
      </c>
      <c r="D25" s="1097">
        <v>417154</v>
      </c>
      <c r="E25" s="1097">
        <v>423122</v>
      </c>
      <c r="F25" s="1097">
        <v>407191</v>
      </c>
      <c r="G25" s="1098">
        <v>19937</v>
      </c>
      <c r="H25" s="1092">
        <v>8681</v>
      </c>
      <c r="I25" s="1097">
        <v>8224</v>
      </c>
      <c r="J25" s="1097">
        <v>7115</v>
      </c>
      <c r="K25" s="1097">
        <v>7922</v>
      </c>
      <c r="L25" s="1097">
        <v>5760</v>
      </c>
      <c r="M25" s="1097">
        <v>22</v>
      </c>
      <c r="N25" s="1876"/>
      <c r="O25" s="1116"/>
      <c r="P25" s="1116"/>
      <c r="Q25" s="1117"/>
      <c r="R25" s="1874"/>
      <c r="S25" s="1874"/>
      <c r="T25" s="1874"/>
      <c r="U25" s="1874"/>
      <c r="V25" s="1874"/>
      <c r="W25" s="1874"/>
      <c r="X25" s="1874"/>
      <c r="Y25" s="1874"/>
      <c r="Z25" s="1874"/>
      <c r="AA25" s="1874"/>
      <c r="AB25" s="1874"/>
      <c r="AC25" s="1874"/>
      <c r="AD25" s="1874"/>
      <c r="AE25" s="1874"/>
      <c r="AF25" s="1874"/>
      <c r="AG25" s="1874"/>
      <c r="AH25" s="1874"/>
      <c r="AI25" s="1874"/>
      <c r="AJ25" s="1874"/>
      <c r="AK25" s="1874"/>
      <c r="AL25" s="1874"/>
      <c r="AM25" s="1874"/>
      <c r="AN25" s="1874"/>
      <c r="AO25" s="1874"/>
      <c r="AP25" s="1874"/>
      <c r="AQ25" s="1874"/>
      <c r="AR25" s="1874"/>
      <c r="AS25" s="1874"/>
      <c r="AT25" s="1874"/>
      <c r="AU25" s="1874"/>
      <c r="AV25" s="1874"/>
      <c r="AW25" s="1874"/>
      <c r="AX25" s="1874"/>
      <c r="AY25" s="1874"/>
      <c r="AZ25" s="1874"/>
      <c r="BA25" s="1874"/>
      <c r="BB25" s="1874"/>
      <c r="BC25" s="1874"/>
      <c r="BD25" s="1874"/>
      <c r="BE25" s="1874"/>
      <c r="BF25" s="1874"/>
      <c r="BG25" s="1874"/>
      <c r="BH25" s="1874"/>
      <c r="BI25" s="1874"/>
      <c r="BJ25" s="1874"/>
      <c r="BK25" s="1874"/>
      <c r="BL25" s="1874"/>
      <c r="BM25" s="1874"/>
      <c r="BN25" s="1874"/>
      <c r="BO25" s="1874"/>
      <c r="BP25" s="1874"/>
      <c r="BQ25" s="1874"/>
      <c r="BR25" s="1874"/>
      <c r="BS25" s="1874"/>
      <c r="BT25" s="1874"/>
      <c r="BU25" s="1874"/>
      <c r="BV25" s="1874"/>
      <c r="BW25" s="1874"/>
      <c r="BX25" s="1874"/>
      <c r="BY25" s="1874"/>
      <c r="BZ25" s="1874"/>
      <c r="CA25" s="1874"/>
      <c r="CB25" s="1874"/>
      <c r="CC25" s="1874"/>
      <c r="CD25" s="1874"/>
      <c r="CE25" s="1874"/>
      <c r="CF25" s="1874"/>
      <c r="CG25" s="1874"/>
      <c r="CH25" s="1874"/>
      <c r="CI25" s="1874"/>
      <c r="CJ25" s="1874"/>
      <c r="CK25" s="1874"/>
      <c r="CL25" s="1874"/>
      <c r="CM25" s="1874"/>
      <c r="CN25" s="1874"/>
      <c r="CO25" s="1874"/>
      <c r="CP25" s="1874"/>
      <c r="CQ25" s="1874"/>
      <c r="CR25" s="1874"/>
      <c r="CS25" s="1874"/>
      <c r="CT25" s="1874"/>
      <c r="CU25" s="1874"/>
      <c r="CV25" s="1874"/>
      <c r="CW25" s="1874"/>
      <c r="CX25" s="1874"/>
      <c r="CY25" s="1874"/>
      <c r="CZ25" s="1874"/>
      <c r="DA25" s="1874"/>
      <c r="DB25" s="1874"/>
      <c r="DC25" s="1874"/>
      <c r="DD25" s="1874"/>
      <c r="DE25" s="1874"/>
      <c r="DF25" s="1874"/>
      <c r="DG25" s="1874"/>
      <c r="DH25" s="1874"/>
      <c r="DI25" s="1874"/>
      <c r="DJ25" s="1874"/>
      <c r="DK25" s="1874"/>
      <c r="DL25" s="1874"/>
      <c r="DM25" s="1874"/>
      <c r="DN25" s="1874"/>
      <c r="DO25" s="1874"/>
      <c r="DP25" s="1874"/>
      <c r="DQ25" s="1874"/>
      <c r="DR25" s="1874"/>
      <c r="DS25" s="1874"/>
      <c r="DT25" s="1874"/>
      <c r="DU25" s="1874"/>
      <c r="DV25" s="1874"/>
      <c r="DW25" s="1874"/>
      <c r="DX25" s="1874"/>
      <c r="DY25" s="1874"/>
      <c r="DZ25" s="1874"/>
      <c r="EA25" s="1874"/>
      <c r="EB25" s="1874"/>
      <c r="EC25" s="1874"/>
      <c r="ED25" s="1874"/>
      <c r="EE25" s="1874"/>
      <c r="EF25" s="1874"/>
      <c r="EG25" s="1874"/>
      <c r="EH25" s="1874"/>
      <c r="EI25" s="1874"/>
      <c r="EJ25" s="1874"/>
      <c r="EK25" s="1874"/>
      <c r="EL25" s="1874"/>
      <c r="EM25" s="1874"/>
      <c r="EN25" s="1874"/>
      <c r="EO25" s="1874"/>
      <c r="EP25" s="1874"/>
      <c r="EQ25" s="1874"/>
      <c r="ER25" s="1874"/>
      <c r="ES25" s="1874"/>
      <c r="ET25" s="1874"/>
      <c r="EU25" s="1874"/>
      <c r="EV25" s="1874"/>
      <c r="EW25" s="1874"/>
      <c r="EX25" s="1874"/>
      <c r="EY25" s="1874"/>
      <c r="EZ25" s="1874"/>
      <c r="FA25" s="1874"/>
      <c r="FB25" s="1874"/>
      <c r="FC25" s="1874"/>
      <c r="FD25" s="1874"/>
      <c r="FE25" s="1874"/>
      <c r="FF25" s="1874"/>
      <c r="FG25" s="1874"/>
      <c r="FH25" s="1874"/>
      <c r="FI25" s="1874"/>
      <c r="FJ25" s="1874"/>
      <c r="FK25" s="1874"/>
      <c r="FL25" s="1874"/>
      <c r="FM25" s="1874"/>
      <c r="FN25" s="1874"/>
      <c r="FO25" s="1874"/>
      <c r="FP25" s="1874"/>
      <c r="FQ25" s="1874"/>
      <c r="FR25" s="1874"/>
      <c r="FS25" s="1874"/>
      <c r="FT25" s="1874"/>
      <c r="FU25" s="1874"/>
      <c r="FV25" s="1874"/>
      <c r="FW25" s="1874"/>
      <c r="FX25" s="1874"/>
      <c r="FY25" s="1874"/>
      <c r="FZ25" s="1874"/>
      <c r="GA25" s="1874"/>
      <c r="GB25" s="1874"/>
      <c r="GC25" s="1874"/>
      <c r="GD25" s="1874"/>
      <c r="GE25" s="1874"/>
      <c r="GF25" s="1874"/>
      <c r="GG25" s="1874"/>
      <c r="GH25" s="1874"/>
      <c r="GI25" s="1874"/>
      <c r="GJ25" s="1874"/>
      <c r="GK25" s="1874"/>
      <c r="GL25" s="1874"/>
      <c r="GM25" s="1874"/>
      <c r="GN25" s="1874"/>
      <c r="GO25" s="1874"/>
      <c r="GP25" s="1874"/>
      <c r="GQ25" s="1874"/>
      <c r="GR25" s="1874"/>
      <c r="GS25" s="1874"/>
      <c r="GT25" s="1874"/>
      <c r="GU25" s="1874"/>
      <c r="GV25" s="1874"/>
      <c r="GW25" s="1874"/>
      <c r="GX25" s="1874"/>
      <c r="GY25" s="1874"/>
      <c r="GZ25" s="1874"/>
      <c r="HA25" s="1874"/>
      <c r="HB25" s="1874"/>
      <c r="HC25" s="1874"/>
      <c r="HD25" s="1874"/>
      <c r="HE25" s="1874"/>
      <c r="HF25" s="1874"/>
      <c r="HG25" s="1874"/>
      <c r="HH25" s="1874"/>
      <c r="HI25" s="1874"/>
      <c r="HJ25" s="1874"/>
      <c r="HK25" s="1874"/>
      <c r="HL25" s="1874"/>
      <c r="HM25" s="1874"/>
      <c r="HN25" s="1874"/>
      <c r="HO25" s="1874"/>
      <c r="HP25" s="1874"/>
      <c r="HQ25" s="1874"/>
      <c r="HR25" s="1874"/>
      <c r="HS25" s="1874"/>
      <c r="HT25" s="1874"/>
      <c r="HU25" s="1874"/>
      <c r="HV25" s="1874"/>
      <c r="HW25" s="1874"/>
      <c r="HX25" s="1874"/>
      <c r="HY25" s="1874"/>
      <c r="HZ25" s="1874"/>
      <c r="IA25" s="1874"/>
      <c r="IB25" s="1874"/>
      <c r="IC25" s="1874"/>
      <c r="ID25" s="1874"/>
      <c r="IE25" s="1874"/>
      <c r="IF25" s="1874"/>
      <c r="IG25" s="1874"/>
      <c r="IH25" s="1874"/>
      <c r="II25" s="1874"/>
      <c r="IJ25" s="1874"/>
      <c r="IK25" s="1874"/>
      <c r="IL25" s="1874"/>
      <c r="IM25" s="1874"/>
      <c r="IN25" s="1874"/>
      <c r="IO25" s="1874"/>
      <c r="IP25" s="1874"/>
      <c r="IQ25" s="1874"/>
      <c r="IR25" s="1874"/>
      <c r="IS25" s="1874"/>
      <c r="IT25" s="1874"/>
      <c r="IU25" s="1874"/>
    </row>
    <row r="26" spans="1:255" s="1680" customFormat="1" ht="11.25" customHeight="1">
      <c r="A26" s="560">
        <f t="shared" si="0"/>
        <v>42140</v>
      </c>
      <c r="B26" s="1093">
        <v>409830</v>
      </c>
      <c r="C26" s="1093">
        <v>422865</v>
      </c>
      <c r="D26" s="1093">
        <v>420187</v>
      </c>
      <c r="E26" s="1093">
        <v>416780</v>
      </c>
      <c r="F26" s="1093">
        <v>404965</v>
      </c>
      <c r="G26" s="1094">
        <v>50788</v>
      </c>
      <c r="H26" s="1093">
        <v>7807</v>
      </c>
      <c r="I26" s="1093">
        <v>8368</v>
      </c>
      <c r="J26" s="1093">
        <v>6949</v>
      </c>
      <c r="K26" s="1093">
        <v>8118</v>
      </c>
      <c r="L26" s="1093">
        <v>5052</v>
      </c>
      <c r="M26" s="1093">
        <v>21</v>
      </c>
      <c r="N26" s="1876"/>
      <c r="O26" s="1116"/>
      <c r="P26" s="1116"/>
      <c r="Q26" s="1117"/>
      <c r="R26" s="1874"/>
      <c r="S26" s="1874"/>
      <c r="T26" s="1874"/>
      <c r="U26" s="1874"/>
      <c r="V26" s="1874"/>
      <c r="W26" s="1874"/>
      <c r="X26" s="1874"/>
      <c r="Y26" s="1874"/>
      <c r="Z26" s="1874"/>
      <c r="AA26" s="1874"/>
      <c r="AB26" s="1874"/>
      <c r="AC26" s="1874"/>
      <c r="AD26" s="1874"/>
      <c r="AE26" s="1874"/>
      <c r="AF26" s="1874"/>
      <c r="AG26" s="1874"/>
      <c r="AH26" s="1874"/>
      <c r="AI26" s="1874"/>
      <c r="AJ26" s="1874"/>
      <c r="AK26" s="1874"/>
      <c r="AL26" s="1874"/>
      <c r="AM26" s="1874"/>
      <c r="AN26" s="1874"/>
      <c r="AO26" s="1874"/>
      <c r="AP26" s="1874"/>
      <c r="AQ26" s="1874"/>
      <c r="AR26" s="1874"/>
      <c r="AS26" s="1874"/>
      <c r="AT26" s="1874"/>
      <c r="AU26" s="1874"/>
      <c r="AV26" s="1874"/>
      <c r="AW26" s="1874"/>
      <c r="AX26" s="1874"/>
      <c r="AY26" s="1874"/>
      <c r="AZ26" s="1874"/>
      <c r="BA26" s="1874"/>
      <c r="BB26" s="1874"/>
      <c r="BC26" s="1874"/>
      <c r="BD26" s="1874"/>
      <c r="BE26" s="1874"/>
      <c r="BF26" s="1874"/>
      <c r="BG26" s="1874"/>
      <c r="BH26" s="1874"/>
      <c r="BI26" s="1874"/>
      <c r="BJ26" s="1874"/>
      <c r="BK26" s="1874"/>
      <c r="BL26" s="1874"/>
      <c r="BM26" s="1874"/>
      <c r="BN26" s="1874"/>
      <c r="BO26" s="1874"/>
      <c r="BP26" s="1874"/>
      <c r="BQ26" s="1874"/>
      <c r="BR26" s="1874"/>
      <c r="BS26" s="1874"/>
      <c r="BT26" s="1874"/>
      <c r="BU26" s="1874"/>
      <c r="BV26" s="1874"/>
      <c r="BW26" s="1874"/>
      <c r="BX26" s="1874"/>
      <c r="BY26" s="1874"/>
      <c r="BZ26" s="1874"/>
      <c r="CA26" s="1874"/>
      <c r="CB26" s="1874"/>
      <c r="CC26" s="1874"/>
      <c r="CD26" s="1874"/>
      <c r="CE26" s="1874"/>
      <c r="CF26" s="1874"/>
      <c r="CG26" s="1874"/>
      <c r="CH26" s="1874"/>
      <c r="CI26" s="1874"/>
      <c r="CJ26" s="1874"/>
      <c r="CK26" s="1874"/>
      <c r="CL26" s="1874"/>
      <c r="CM26" s="1874"/>
      <c r="CN26" s="1874"/>
      <c r="CO26" s="1874"/>
      <c r="CP26" s="1874"/>
      <c r="CQ26" s="1874"/>
      <c r="CR26" s="1874"/>
      <c r="CS26" s="1874"/>
      <c r="CT26" s="1874"/>
      <c r="CU26" s="1874"/>
      <c r="CV26" s="1874"/>
      <c r="CW26" s="1874"/>
      <c r="CX26" s="1874"/>
      <c r="CY26" s="1874"/>
      <c r="CZ26" s="1874"/>
      <c r="DA26" s="1874"/>
      <c r="DB26" s="1874"/>
      <c r="DC26" s="1874"/>
      <c r="DD26" s="1874"/>
      <c r="DE26" s="1874"/>
      <c r="DF26" s="1874"/>
      <c r="DG26" s="1874"/>
      <c r="DH26" s="1874"/>
      <c r="DI26" s="1874"/>
      <c r="DJ26" s="1874"/>
      <c r="DK26" s="1874"/>
      <c r="DL26" s="1874"/>
      <c r="DM26" s="1874"/>
      <c r="DN26" s="1874"/>
      <c r="DO26" s="1874"/>
      <c r="DP26" s="1874"/>
      <c r="DQ26" s="1874"/>
      <c r="DR26" s="1874"/>
      <c r="DS26" s="1874"/>
      <c r="DT26" s="1874"/>
      <c r="DU26" s="1874"/>
      <c r="DV26" s="1874"/>
      <c r="DW26" s="1874"/>
      <c r="DX26" s="1874"/>
      <c r="DY26" s="1874"/>
      <c r="DZ26" s="1874"/>
      <c r="EA26" s="1874"/>
      <c r="EB26" s="1874"/>
      <c r="EC26" s="1874"/>
      <c r="ED26" s="1874"/>
      <c r="EE26" s="1874"/>
      <c r="EF26" s="1874"/>
      <c r="EG26" s="1874"/>
      <c r="EH26" s="1874"/>
      <c r="EI26" s="1874"/>
      <c r="EJ26" s="1874"/>
      <c r="EK26" s="1874"/>
      <c r="EL26" s="1874"/>
      <c r="EM26" s="1874"/>
      <c r="EN26" s="1874"/>
      <c r="EO26" s="1874"/>
      <c r="EP26" s="1874"/>
      <c r="EQ26" s="1874"/>
      <c r="ER26" s="1874"/>
      <c r="ES26" s="1874"/>
      <c r="ET26" s="1874"/>
      <c r="EU26" s="1874"/>
      <c r="EV26" s="1874"/>
      <c r="EW26" s="1874"/>
      <c r="EX26" s="1874"/>
      <c r="EY26" s="1874"/>
      <c r="EZ26" s="1874"/>
      <c r="FA26" s="1874"/>
      <c r="FB26" s="1874"/>
      <c r="FC26" s="1874"/>
      <c r="FD26" s="1874"/>
      <c r="FE26" s="1874"/>
      <c r="FF26" s="1874"/>
      <c r="FG26" s="1874"/>
      <c r="FH26" s="1874"/>
      <c r="FI26" s="1874"/>
      <c r="FJ26" s="1874"/>
      <c r="FK26" s="1874"/>
      <c r="FL26" s="1874"/>
      <c r="FM26" s="1874"/>
      <c r="FN26" s="1874"/>
      <c r="FO26" s="1874"/>
      <c r="FP26" s="1874"/>
      <c r="FQ26" s="1874"/>
      <c r="FR26" s="1874"/>
      <c r="FS26" s="1874"/>
      <c r="FT26" s="1874"/>
      <c r="FU26" s="1874"/>
      <c r="FV26" s="1874"/>
      <c r="FW26" s="1874"/>
      <c r="FX26" s="1874"/>
      <c r="FY26" s="1874"/>
      <c r="FZ26" s="1874"/>
      <c r="GA26" s="1874"/>
      <c r="GB26" s="1874"/>
      <c r="GC26" s="1874"/>
      <c r="GD26" s="1874"/>
      <c r="GE26" s="1874"/>
      <c r="GF26" s="1874"/>
      <c r="GG26" s="1874"/>
      <c r="GH26" s="1874"/>
      <c r="GI26" s="1874"/>
      <c r="GJ26" s="1874"/>
      <c r="GK26" s="1874"/>
      <c r="GL26" s="1874"/>
      <c r="GM26" s="1874"/>
      <c r="GN26" s="1874"/>
      <c r="GO26" s="1874"/>
      <c r="GP26" s="1874"/>
      <c r="GQ26" s="1874"/>
      <c r="GR26" s="1874"/>
      <c r="GS26" s="1874"/>
      <c r="GT26" s="1874"/>
      <c r="GU26" s="1874"/>
      <c r="GV26" s="1874"/>
      <c r="GW26" s="1874"/>
      <c r="GX26" s="1874"/>
      <c r="GY26" s="1874"/>
      <c r="GZ26" s="1874"/>
      <c r="HA26" s="1874"/>
      <c r="HB26" s="1874"/>
      <c r="HC26" s="1874"/>
      <c r="HD26" s="1874"/>
      <c r="HE26" s="1874"/>
      <c r="HF26" s="1874"/>
      <c r="HG26" s="1874"/>
      <c r="HH26" s="1874"/>
      <c r="HI26" s="1874"/>
      <c r="HJ26" s="1874"/>
      <c r="HK26" s="1874"/>
      <c r="HL26" s="1874"/>
      <c r="HM26" s="1874"/>
      <c r="HN26" s="1874"/>
      <c r="HO26" s="1874"/>
      <c r="HP26" s="1874"/>
      <c r="HQ26" s="1874"/>
      <c r="HR26" s="1874"/>
      <c r="HS26" s="1874"/>
      <c r="HT26" s="1874"/>
      <c r="HU26" s="1874"/>
      <c r="HV26" s="1874"/>
      <c r="HW26" s="1874"/>
      <c r="HX26" s="1874"/>
      <c r="HY26" s="1874"/>
      <c r="HZ26" s="1874"/>
      <c r="IA26" s="1874"/>
      <c r="IB26" s="1874"/>
      <c r="IC26" s="1874"/>
      <c r="ID26" s="1874"/>
      <c r="IE26" s="1874"/>
      <c r="IF26" s="1874"/>
      <c r="IG26" s="1874"/>
      <c r="IH26" s="1874"/>
      <c r="II26" s="1874"/>
      <c r="IJ26" s="1874"/>
      <c r="IK26" s="1874"/>
      <c r="IL26" s="1874"/>
      <c r="IM26" s="1874"/>
      <c r="IN26" s="1874"/>
      <c r="IO26" s="1874"/>
      <c r="IP26" s="1874"/>
      <c r="IQ26" s="1874"/>
      <c r="IR26" s="1874"/>
      <c r="IS26" s="1874"/>
      <c r="IT26" s="1874"/>
      <c r="IU26" s="1874"/>
    </row>
    <row r="27" spans="1:255" s="1680" customFormat="1" ht="11.25" customHeight="1">
      <c r="A27" s="582">
        <f t="shared" si="0"/>
        <v>42147</v>
      </c>
      <c r="B27" s="1101">
        <v>423215</v>
      </c>
      <c r="C27" s="1101">
        <v>422236</v>
      </c>
      <c r="D27" s="1101">
        <v>424732</v>
      </c>
      <c r="E27" s="1101">
        <v>425364</v>
      </c>
      <c r="F27" s="1101">
        <v>408152</v>
      </c>
      <c r="G27" s="1102">
        <v>36764</v>
      </c>
      <c r="H27" s="1101">
        <v>8618</v>
      </c>
      <c r="I27" s="1101">
        <v>8376</v>
      </c>
      <c r="J27" s="1101">
        <v>6597</v>
      </c>
      <c r="K27" s="1101">
        <v>8059</v>
      </c>
      <c r="L27" s="1101">
        <v>7680</v>
      </c>
      <c r="M27" s="1101">
        <v>184</v>
      </c>
      <c r="N27" s="1876"/>
      <c r="O27" s="1116"/>
      <c r="P27" s="1116"/>
      <c r="Q27" s="1117"/>
      <c r="R27" s="1874"/>
      <c r="S27" s="1874"/>
      <c r="T27" s="1874"/>
      <c r="U27" s="1874"/>
      <c r="V27" s="1874"/>
      <c r="W27" s="1874"/>
      <c r="X27" s="1874"/>
      <c r="Y27" s="1874"/>
      <c r="Z27" s="1874"/>
      <c r="AA27" s="1874"/>
      <c r="AB27" s="1874"/>
      <c r="AC27" s="1874"/>
      <c r="AD27" s="1874"/>
      <c r="AE27" s="1874"/>
      <c r="AF27" s="1874"/>
      <c r="AG27" s="1874"/>
      <c r="AH27" s="1874"/>
      <c r="AI27" s="1874"/>
      <c r="AJ27" s="1874"/>
      <c r="AK27" s="1874"/>
      <c r="AL27" s="1874"/>
      <c r="AM27" s="1874"/>
      <c r="AN27" s="1874"/>
      <c r="AO27" s="1874"/>
      <c r="AP27" s="1874"/>
      <c r="AQ27" s="1874"/>
      <c r="AR27" s="1874"/>
      <c r="AS27" s="1874"/>
      <c r="AT27" s="1874"/>
      <c r="AU27" s="1874"/>
      <c r="AV27" s="1874"/>
      <c r="AW27" s="1874"/>
      <c r="AX27" s="1874"/>
      <c r="AY27" s="1874"/>
      <c r="AZ27" s="1874"/>
      <c r="BA27" s="1874"/>
      <c r="BB27" s="1874"/>
      <c r="BC27" s="1874"/>
      <c r="BD27" s="1874"/>
      <c r="BE27" s="1874"/>
      <c r="BF27" s="1874"/>
      <c r="BG27" s="1874"/>
      <c r="BH27" s="1874"/>
      <c r="BI27" s="1874"/>
      <c r="BJ27" s="1874"/>
      <c r="BK27" s="1874"/>
      <c r="BL27" s="1874"/>
      <c r="BM27" s="1874"/>
      <c r="BN27" s="1874"/>
      <c r="BO27" s="1874"/>
      <c r="BP27" s="1874"/>
      <c r="BQ27" s="1874"/>
      <c r="BR27" s="1874"/>
      <c r="BS27" s="1874"/>
      <c r="BT27" s="1874"/>
      <c r="BU27" s="1874"/>
      <c r="BV27" s="1874"/>
      <c r="BW27" s="1874"/>
      <c r="BX27" s="1874"/>
      <c r="BY27" s="1874"/>
      <c r="BZ27" s="1874"/>
      <c r="CA27" s="1874"/>
      <c r="CB27" s="1874"/>
      <c r="CC27" s="1874"/>
      <c r="CD27" s="1874"/>
      <c r="CE27" s="1874"/>
      <c r="CF27" s="1874"/>
      <c r="CG27" s="1874"/>
      <c r="CH27" s="1874"/>
      <c r="CI27" s="1874"/>
      <c r="CJ27" s="1874"/>
      <c r="CK27" s="1874"/>
      <c r="CL27" s="1874"/>
      <c r="CM27" s="1874"/>
      <c r="CN27" s="1874"/>
      <c r="CO27" s="1874"/>
      <c r="CP27" s="1874"/>
      <c r="CQ27" s="1874"/>
      <c r="CR27" s="1874"/>
      <c r="CS27" s="1874"/>
      <c r="CT27" s="1874"/>
      <c r="CU27" s="1874"/>
      <c r="CV27" s="1874"/>
      <c r="CW27" s="1874"/>
      <c r="CX27" s="1874"/>
      <c r="CY27" s="1874"/>
      <c r="CZ27" s="1874"/>
      <c r="DA27" s="1874"/>
      <c r="DB27" s="1874"/>
      <c r="DC27" s="1874"/>
      <c r="DD27" s="1874"/>
      <c r="DE27" s="1874"/>
      <c r="DF27" s="1874"/>
      <c r="DG27" s="1874"/>
      <c r="DH27" s="1874"/>
      <c r="DI27" s="1874"/>
      <c r="DJ27" s="1874"/>
      <c r="DK27" s="1874"/>
      <c r="DL27" s="1874"/>
      <c r="DM27" s="1874"/>
      <c r="DN27" s="1874"/>
      <c r="DO27" s="1874"/>
      <c r="DP27" s="1874"/>
      <c r="DQ27" s="1874"/>
      <c r="DR27" s="1874"/>
      <c r="DS27" s="1874"/>
      <c r="DT27" s="1874"/>
      <c r="DU27" s="1874"/>
      <c r="DV27" s="1874"/>
      <c r="DW27" s="1874"/>
      <c r="DX27" s="1874"/>
      <c r="DY27" s="1874"/>
      <c r="DZ27" s="1874"/>
      <c r="EA27" s="1874"/>
      <c r="EB27" s="1874"/>
      <c r="EC27" s="1874"/>
      <c r="ED27" s="1874"/>
      <c r="EE27" s="1874"/>
      <c r="EF27" s="1874"/>
      <c r="EG27" s="1874"/>
      <c r="EH27" s="1874"/>
      <c r="EI27" s="1874"/>
      <c r="EJ27" s="1874"/>
      <c r="EK27" s="1874"/>
      <c r="EL27" s="1874"/>
      <c r="EM27" s="1874"/>
      <c r="EN27" s="1874"/>
      <c r="EO27" s="1874"/>
      <c r="EP27" s="1874"/>
      <c r="EQ27" s="1874"/>
      <c r="ER27" s="1874"/>
      <c r="ES27" s="1874"/>
      <c r="ET27" s="1874"/>
      <c r="EU27" s="1874"/>
      <c r="EV27" s="1874"/>
      <c r="EW27" s="1874"/>
      <c r="EX27" s="1874"/>
      <c r="EY27" s="1874"/>
      <c r="EZ27" s="1874"/>
      <c r="FA27" s="1874"/>
      <c r="FB27" s="1874"/>
      <c r="FC27" s="1874"/>
      <c r="FD27" s="1874"/>
      <c r="FE27" s="1874"/>
      <c r="FF27" s="1874"/>
      <c r="FG27" s="1874"/>
      <c r="FH27" s="1874"/>
      <c r="FI27" s="1874"/>
      <c r="FJ27" s="1874"/>
      <c r="FK27" s="1874"/>
      <c r="FL27" s="1874"/>
      <c r="FM27" s="1874"/>
      <c r="FN27" s="1874"/>
      <c r="FO27" s="1874"/>
      <c r="FP27" s="1874"/>
      <c r="FQ27" s="1874"/>
      <c r="FR27" s="1874"/>
      <c r="FS27" s="1874"/>
      <c r="FT27" s="1874"/>
      <c r="FU27" s="1874"/>
      <c r="FV27" s="1874"/>
      <c r="FW27" s="1874"/>
      <c r="FX27" s="1874"/>
      <c r="FY27" s="1874"/>
      <c r="FZ27" s="1874"/>
      <c r="GA27" s="1874"/>
      <c r="GB27" s="1874"/>
      <c r="GC27" s="1874"/>
      <c r="GD27" s="1874"/>
      <c r="GE27" s="1874"/>
      <c r="GF27" s="1874"/>
      <c r="GG27" s="1874"/>
      <c r="GH27" s="1874"/>
      <c r="GI27" s="1874"/>
      <c r="GJ27" s="1874"/>
      <c r="GK27" s="1874"/>
      <c r="GL27" s="1874"/>
      <c r="GM27" s="1874"/>
      <c r="GN27" s="1874"/>
      <c r="GO27" s="1874"/>
      <c r="GP27" s="1874"/>
      <c r="GQ27" s="1874"/>
      <c r="GR27" s="1874"/>
      <c r="GS27" s="1874"/>
      <c r="GT27" s="1874"/>
      <c r="GU27" s="1874"/>
      <c r="GV27" s="1874"/>
      <c r="GW27" s="1874"/>
      <c r="GX27" s="1874"/>
      <c r="GY27" s="1874"/>
      <c r="GZ27" s="1874"/>
      <c r="HA27" s="1874"/>
      <c r="HB27" s="1874"/>
      <c r="HC27" s="1874"/>
      <c r="HD27" s="1874"/>
      <c r="HE27" s="1874"/>
      <c r="HF27" s="1874"/>
      <c r="HG27" s="1874"/>
      <c r="HH27" s="1874"/>
      <c r="HI27" s="1874"/>
      <c r="HJ27" s="1874"/>
      <c r="HK27" s="1874"/>
      <c r="HL27" s="1874"/>
      <c r="HM27" s="1874"/>
      <c r="HN27" s="1874"/>
      <c r="HO27" s="1874"/>
      <c r="HP27" s="1874"/>
      <c r="HQ27" s="1874"/>
      <c r="HR27" s="1874"/>
      <c r="HS27" s="1874"/>
      <c r="HT27" s="1874"/>
      <c r="HU27" s="1874"/>
      <c r="HV27" s="1874"/>
      <c r="HW27" s="1874"/>
      <c r="HX27" s="1874"/>
      <c r="HY27" s="1874"/>
      <c r="HZ27" s="1874"/>
      <c r="IA27" s="1874"/>
      <c r="IB27" s="1874"/>
      <c r="IC27" s="1874"/>
      <c r="ID27" s="1874"/>
      <c r="IE27" s="1874"/>
      <c r="IF27" s="1874"/>
      <c r="IG27" s="1874"/>
      <c r="IH27" s="1874"/>
      <c r="II27" s="1874"/>
      <c r="IJ27" s="1874"/>
      <c r="IK27" s="1874"/>
      <c r="IL27" s="1874"/>
      <c r="IM27" s="1874"/>
      <c r="IN27" s="1874"/>
      <c r="IO27" s="1874"/>
      <c r="IP27" s="1874"/>
      <c r="IQ27" s="1874"/>
      <c r="IR27" s="1874"/>
      <c r="IS27" s="1874"/>
      <c r="IT27" s="1874"/>
      <c r="IU27" s="1874"/>
    </row>
    <row r="28" spans="1:255" s="1680" customFormat="1" ht="11.25" customHeight="1">
      <c r="A28" s="571">
        <f t="shared" si="0"/>
        <v>42154</v>
      </c>
      <c r="B28" s="1092">
        <v>3633</v>
      </c>
      <c r="C28" s="1097">
        <v>432791</v>
      </c>
      <c r="D28" s="1097">
        <v>426847</v>
      </c>
      <c r="E28" s="1097">
        <v>408599</v>
      </c>
      <c r="F28" s="1097">
        <v>420739</v>
      </c>
      <c r="G28" s="1098">
        <v>170136</v>
      </c>
      <c r="H28" s="1092">
        <v>698</v>
      </c>
      <c r="I28" s="1097">
        <v>9745</v>
      </c>
      <c r="J28" s="1097">
        <v>8053</v>
      </c>
      <c r="K28" s="1097">
        <v>7773</v>
      </c>
      <c r="L28" s="1097">
        <v>6575</v>
      </c>
      <c r="M28" s="1097">
        <v>6</v>
      </c>
      <c r="N28" s="1876"/>
      <c r="O28" s="1116"/>
      <c r="P28" s="1116"/>
      <c r="Q28" s="1117"/>
      <c r="R28" s="1874"/>
      <c r="S28" s="1874"/>
      <c r="T28" s="1874"/>
      <c r="U28" s="1874"/>
      <c r="V28" s="1874"/>
      <c r="W28" s="1874"/>
      <c r="X28" s="1874"/>
      <c r="Y28" s="1874"/>
      <c r="Z28" s="1874"/>
      <c r="AA28" s="1874"/>
      <c r="AB28" s="1874"/>
      <c r="AC28" s="1874"/>
      <c r="AD28" s="1874"/>
      <c r="AE28" s="1874"/>
      <c r="AF28" s="1874"/>
      <c r="AG28" s="1874"/>
      <c r="AH28" s="1874"/>
      <c r="AI28" s="1874"/>
      <c r="AJ28" s="1874"/>
      <c r="AK28" s="1874"/>
      <c r="AL28" s="1874"/>
      <c r="AM28" s="1874"/>
      <c r="AN28" s="1874"/>
      <c r="AO28" s="1874"/>
      <c r="AP28" s="1874"/>
      <c r="AQ28" s="1874"/>
      <c r="AR28" s="1874"/>
      <c r="AS28" s="1874"/>
      <c r="AT28" s="1874"/>
      <c r="AU28" s="1874"/>
      <c r="AV28" s="1874"/>
      <c r="AW28" s="1874"/>
      <c r="AX28" s="1874"/>
      <c r="AY28" s="1874"/>
      <c r="AZ28" s="1874"/>
      <c r="BA28" s="1874"/>
      <c r="BB28" s="1874"/>
      <c r="BC28" s="1874"/>
      <c r="BD28" s="1874"/>
      <c r="BE28" s="1874"/>
      <c r="BF28" s="1874"/>
      <c r="BG28" s="1874"/>
      <c r="BH28" s="1874"/>
      <c r="BI28" s="1874"/>
      <c r="BJ28" s="1874"/>
      <c r="BK28" s="1874"/>
      <c r="BL28" s="1874"/>
      <c r="BM28" s="1874"/>
      <c r="BN28" s="1874"/>
      <c r="BO28" s="1874"/>
      <c r="BP28" s="1874"/>
      <c r="BQ28" s="1874"/>
      <c r="BR28" s="1874"/>
      <c r="BS28" s="1874"/>
      <c r="BT28" s="1874"/>
      <c r="BU28" s="1874"/>
      <c r="BV28" s="1874"/>
      <c r="BW28" s="1874"/>
      <c r="BX28" s="1874"/>
      <c r="BY28" s="1874"/>
      <c r="BZ28" s="1874"/>
      <c r="CA28" s="1874"/>
      <c r="CB28" s="1874"/>
      <c r="CC28" s="1874"/>
      <c r="CD28" s="1874"/>
      <c r="CE28" s="1874"/>
      <c r="CF28" s="1874"/>
      <c r="CG28" s="1874"/>
      <c r="CH28" s="1874"/>
      <c r="CI28" s="1874"/>
      <c r="CJ28" s="1874"/>
      <c r="CK28" s="1874"/>
      <c r="CL28" s="1874"/>
      <c r="CM28" s="1874"/>
      <c r="CN28" s="1874"/>
      <c r="CO28" s="1874"/>
      <c r="CP28" s="1874"/>
      <c r="CQ28" s="1874"/>
      <c r="CR28" s="1874"/>
      <c r="CS28" s="1874"/>
      <c r="CT28" s="1874"/>
      <c r="CU28" s="1874"/>
      <c r="CV28" s="1874"/>
      <c r="CW28" s="1874"/>
      <c r="CX28" s="1874"/>
      <c r="CY28" s="1874"/>
      <c r="CZ28" s="1874"/>
      <c r="DA28" s="1874"/>
      <c r="DB28" s="1874"/>
      <c r="DC28" s="1874"/>
      <c r="DD28" s="1874"/>
      <c r="DE28" s="1874"/>
      <c r="DF28" s="1874"/>
      <c r="DG28" s="1874"/>
      <c r="DH28" s="1874"/>
      <c r="DI28" s="1874"/>
      <c r="DJ28" s="1874"/>
      <c r="DK28" s="1874"/>
      <c r="DL28" s="1874"/>
      <c r="DM28" s="1874"/>
      <c r="DN28" s="1874"/>
      <c r="DO28" s="1874"/>
      <c r="DP28" s="1874"/>
      <c r="DQ28" s="1874"/>
      <c r="DR28" s="1874"/>
      <c r="DS28" s="1874"/>
      <c r="DT28" s="1874"/>
      <c r="DU28" s="1874"/>
      <c r="DV28" s="1874"/>
      <c r="DW28" s="1874"/>
      <c r="DX28" s="1874"/>
      <c r="DY28" s="1874"/>
      <c r="DZ28" s="1874"/>
      <c r="EA28" s="1874"/>
      <c r="EB28" s="1874"/>
      <c r="EC28" s="1874"/>
      <c r="ED28" s="1874"/>
      <c r="EE28" s="1874"/>
      <c r="EF28" s="1874"/>
      <c r="EG28" s="1874"/>
      <c r="EH28" s="1874"/>
      <c r="EI28" s="1874"/>
      <c r="EJ28" s="1874"/>
      <c r="EK28" s="1874"/>
      <c r="EL28" s="1874"/>
      <c r="EM28" s="1874"/>
      <c r="EN28" s="1874"/>
      <c r="EO28" s="1874"/>
      <c r="EP28" s="1874"/>
      <c r="EQ28" s="1874"/>
      <c r="ER28" s="1874"/>
      <c r="ES28" s="1874"/>
      <c r="ET28" s="1874"/>
      <c r="EU28" s="1874"/>
      <c r="EV28" s="1874"/>
      <c r="EW28" s="1874"/>
      <c r="EX28" s="1874"/>
      <c r="EY28" s="1874"/>
      <c r="EZ28" s="1874"/>
      <c r="FA28" s="1874"/>
      <c r="FB28" s="1874"/>
      <c r="FC28" s="1874"/>
      <c r="FD28" s="1874"/>
      <c r="FE28" s="1874"/>
      <c r="FF28" s="1874"/>
      <c r="FG28" s="1874"/>
      <c r="FH28" s="1874"/>
      <c r="FI28" s="1874"/>
      <c r="FJ28" s="1874"/>
      <c r="FK28" s="1874"/>
      <c r="FL28" s="1874"/>
      <c r="FM28" s="1874"/>
      <c r="FN28" s="1874"/>
      <c r="FO28" s="1874"/>
      <c r="FP28" s="1874"/>
      <c r="FQ28" s="1874"/>
      <c r="FR28" s="1874"/>
      <c r="FS28" s="1874"/>
      <c r="FT28" s="1874"/>
      <c r="FU28" s="1874"/>
      <c r="FV28" s="1874"/>
      <c r="FW28" s="1874"/>
      <c r="FX28" s="1874"/>
      <c r="FY28" s="1874"/>
      <c r="FZ28" s="1874"/>
      <c r="GA28" s="1874"/>
      <c r="GB28" s="1874"/>
      <c r="GC28" s="1874"/>
      <c r="GD28" s="1874"/>
      <c r="GE28" s="1874"/>
      <c r="GF28" s="1874"/>
      <c r="GG28" s="1874"/>
      <c r="GH28" s="1874"/>
      <c r="GI28" s="1874"/>
      <c r="GJ28" s="1874"/>
      <c r="GK28" s="1874"/>
      <c r="GL28" s="1874"/>
      <c r="GM28" s="1874"/>
      <c r="GN28" s="1874"/>
      <c r="GO28" s="1874"/>
      <c r="GP28" s="1874"/>
      <c r="GQ28" s="1874"/>
      <c r="GR28" s="1874"/>
      <c r="GS28" s="1874"/>
      <c r="GT28" s="1874"/>
      <c r="GU28" s="1874"/>
      <c r="GV28" s="1874"/>
      <c r="GW28" s="1874"/>
      <c r="GX28" s="1874"/>
      <c r="GY28" s="1874"/>
      <c r="GZ28" s="1874"/>
      <c r="HA28" s="1874"/>
      <c r="HB28" s="1874"/>
      <c r="HC28" s="1874"/>
      <c r="HD28" s="1874"/>
      <c r="HE28" s="1874"/>
      <c r="HF28" s="1874"/>
      <c r="HG28" s="1874"/>
      <c r="HH28" s="1874"/>
      <c r="HI28" s="1874"/>
      <c r="HJ28" s="1874"/>
      <c r="HK28" s="1874"/>
      <c r="HL28" s="1874"/>
      <c r="HM28" s="1874"/>
      <c r="HN28" s="1874"/>
      <c r="HO28" s="1874"/>
      <c r="HP28" s="1874"/>
      <c r="HQ28" s="1874"/>
      <c r="HR28" s="1874"/>
      <c r="HS28" s="1874"/>
      <c r="HT28" s="1874"/>
      <c r="HU28" s="1874"/>
      <c r="HV28" s="1874"/>
      <c r="HW28" s="1874"/>
      <c r="HX28" s="1874"/>
      <c r="HY28" s="1874"/>
      <c r="HZ28" s="1874"/>
      <c r="IA28" s="1874"/>
      <c r="IB28" s="1874"/>
      <c r="IC28" s="1874"/>
      <c r="ID28" s="1874"/>
      <c r="IE28" s="1874"/>
      <c r="IF28" s="1874"/>
      <c r="IG28" s="1874"/>
      <c r="IH28" s="1874"/>
      <c r="II28" s="1874"/>
      <c r="IJ28" s="1874"/>
      <c r="IK28" s="1874"/>
      <c r="IL28" s="1874"/>
      <c r="IM28" s="1874"/>
      <c r="IN28" s="1874"/>
      <c r="IO28" s="1874"/>
      <c r="IP28" s="1874"/>
      <c r="IQ28" s="1874"/>
      <c r="IR28" s="1874"/>
      <c r="IS28" s="1874"/>
      <c r="IT28" s="1874"/>
      <c r="IU28" s="1874"/>
    </row>
    <row r="29" spans="1:255" s="1680" customFormat="1" ht="11.25" customHeight="1">
      <c r="A29" s="571">
        <f t="shared" si="0"/>
        <v>42161</v>
      </c>
      <c r="B29" s="1092">
        <v>416706</v>
      </c>
      <c r="C29" s="1097">
        <v>422467</v>
      </c>
      <c r="D29" s="1097">
        <v>418733</v>
      </c>
      <c r="E29" s="1097">
        <v>419899</v>
      </c>
      <c r="F29" s="1097">
        <v>408287</v>
      </c>
      <c r="G29" s="1098">
        <v>34004</v>
      </c>
      <c r="H29" s="1092">
        <v>8909</v>
      </c>
      <c r="I29" s="1097">
        <v>8361</v>
      </c>
      <c r="J29" s="1097">
        <v>6504</v>
      </c>
      <c r="K29" s="1097">
        <v>7832</v>
      </c>
      <c r="L29" s="1097">
        <v>6821</v>
      </c>
      <c r="M29" s="1097">
        <v>20</v>
      </c>
      <c r="N29" s="1876"/>
      <c r="O29" s="1116"/>
      <c r="P29" s="1116"/>
      <c r="Q29" s="1117"/>
      <c r="R29" s="1874"/>
      <c r="S29" s="1874"/>
      <c r="T29" s="1874"/>
      <c r="U29" s="1874"/>
      <c r="V29" s="1874"/>
      <c r="W29" s="1874"/>
      <c r="X29" s="1874"/>
      <c r="Y29" s="1874"/>
      <c r="Z29" s="1874"/>
      <c r="AA29" s="1874"/>
      <c r="AB29" s="1874"/>
      <c r="AC29" s="1874"/>
      <c r="AD29" s="1874"/>
      <c r="AE29" s="1874"/>
      <c r="AF29" s="1874"/>
      <c r="AG29" s="1874"/>
      <c r="AH29" s="1874"/>
      <c r="AI29" s="1874"/>
      <c r="AJ29" s="1874"/>
      <c r="AK29" s="1874"/>
      <c r="AL29" s="1874"/>
      <c r="AM29" s="1874"/>
      <c r="AN29" s="1874"/>
      <c r="AO29" s="1874"/>
      <c r="AP29" s="1874"/>
      <c r="AQ29" s="1874"/>
      <c r="AR29" s="1874"/>
      <c r="AS29" s="1874"/>
      <c r="AT29" s="1874"/>
      <c r="AU29" s="1874"/>
      <c r="AV29" s="1874"/>
      <c r="AW29" s="1874"/>
      <c r="AX29" s="1874"/>
      <c r="AY29" s="1874"/>
      <c r="AZ29" s="1874"/>
      <c r="BA29" s="1874"/>
      <c r="BB29" s="1874"/>
      <c r="BC29" s="1874"/>
      <c r="BD29" s="1874"/>
      <c r="BE29" s="1874"/>
      <c r="BF29" s="1874"/>
      <c r="BG29" s="1874"/>
      <c r="BH29" s="1874"/>
      <c r="BI29" s="1874"/>
      <c r="BJ29" s="1874"/>
      <c r="BK29" s="1874"/>
      <c r="BL29" s="1874"/>
      <c r="BM29" s="1874"/>
      <c r="BN29" s="1874"/>
      <c r="BO29" s="1874"/>
      <c r="BP29" s="1874"/>
      <c r="BQ29" s="1874"/>
      <c r="BR29" s="1874"/>
      <c r="BS29" s="1874"/>
      <c r="BT29" s="1874"/>
      <c r="BU29" s="1874"/>
      <c r="BV29" s="1874"/>
      <c r="BW29" s="1874"/>
      <c r="BX29" s="1874"/>
      <c r="BY29" s="1874"/>
      <c r="BZ29" s="1874"/>
      <c r="CA29" s="1874"/>
      <c r="CB29" s="1874"/>
      <c r="CC29" s="1874"/>
      <c r="CD29" s="1874"/>
      <c r="CE29" s="1874"/>
      <c r="CF29" s="1874"/>
      <c r="CG29" s="1874"/>
      <c r="CH29" s="1874"/>
      <c r="CI29" s="1874"/>
      <c r="CJ29" s="1874"/>
      <c r="CK29" s="1874"/>
      <c r="CL29" s="1874"/>
      <c r="CM29" s="1874"/>
      <c r="CN29" s="1874"/>
      <c r="CO29" s="1874"/>
      <c r="CP29" s="1874"/>
      <c r="CQ29" s="1874"/>
      <c r="CR29" s="1874"/>
      <c r="CS29" s="1874"/>
      <c r="CT29" s="1874"/>
      <c r="CU29" s="1874"/>
      <c r="CV29" s="1874"/>
      <c r="CW29" s="1874"/>
      <c r="CX29" s="1874"/>
      <c r="CY29" s="1874"/>
      <c r="CZ29" s="1874"/>
      <c r="DA29" s="1874"/>
      <c r="DB29" s="1874"/>
      <c r="DC29" s="1874"/>
      <c r="DD29" s="1874"/>
      <c r="DE29" s="1874"/>
      <c r="DF29" s="1874"/>
      <c r="DG29" s="1874"/>
      <c r="DH29" s="1874"/>
      <c r="DI29" s="1874"/>
      <c r="DJ29" s="1874"/>
      <c r="DK29" s="1874"/>
      <c r="DL29" s="1874"/>
      <c r="DM29" s="1874"/>
      <c r="DN29" s="1874"/>
      <c r="DO29" s="1874"/>
      <c r="DP29" s="1874"/>
      <c r="DQ29" s="1874"/>
      <c r="DR29" s="1874"/>
      <c r="DS29" s="1874"/>
      <c r="DT29" s="1874"/>
      <c r="DU29" s="1874"/>
      <c r="DV29" s="1874"/>
      <c r="DW29" s="1874"/>
      <c r="DX29" s="1874"/>
      <c r="DY29" s="1874"/>
      <c r="DZ29" s="1874"/>
      <c r="EA29" s="1874"/>
      <c r="EB29" s="1874"/>
      <c r="EC29" s="1874"/>
      <c r="ED29" s="1874"/>
      <c r="EE29" s="1874"/>
      <c r="EF29" s="1874"/>
      <c r="EG29" s="1874"/>
      <c r="EH29" s="1874"/>
      <c r="EI29" s="1874"/>
      <c r="EJ29" s="1874"/>
      <c r="EK29" s="1874"/>
      <c r="EL29" s="1874"/>
      <c r="EM29" s="1874"/>
      <c r="EN29" s="1874"/>
      <c r="EO29" s="1874"/>
      <c r="EP29" s="1874"/>
      <c r="EQ29" s="1874"/>
      <c r="ER29" s="1874"/>
      <c r="ES29" s="1874"/>
      <c r="ET29" s="1874"/>
      <c r="EU29" s="1874"/>
      <c r="EV29" s="1874"/>
      <c r="EW29" s="1874"/>
      <c r="EX29" s="1874"/>
      <c r="EY29" s="1874"/>
      <c r="EZ29" s="1874"/>
      <c r="FA29" s="1874"/>
      <c r="FB29" s="1874"/>
      <c r="FC29" s="1874"/>
      <c r="FD29" s="1874"/>
      <c r="FE29" s="1874"/>
      <c r="FF29" s="1874"/>
      <c r="FG29" s="1874"/>
      <c r="FH29" s="1874"/>
      <c r="FI29" s="1874"/>
      <c r="FJ29" s="1874"/>
      <c r="FK29" s="1874"/>
      <c r="FL29" s="1874"/>
      <c r="FM29" s="1874"/>
      <c r="FN29" s="1874"/>
      <c r="FO29" s="1874"/>
      <c r="FP29" s="1874"/>
      <c r="FQ29" s="1874"/>
      <c r="FR29" s="1874"/>
      <c r="FS29" s="1874"/>
      <c r="FT29" s="1874"/>
      <c r="FU29" s="1874"/>
      <c r="FV29" s="1874"/>
      <c r="FW29" s="1874"/>
      <c r="FX29" s="1874"/>
      <c r="FY29" s="1874"/>
      <c r="FZ29" s="1874"/>
      <c r="GA29" s="1874"/>
      <c r="GB29" s="1874"/>
      <c r="GC29" s="1874"/>
      <c r="GD29" s="1874"/>
      <c r="GE29" s="1874"/>
      <c r="GF29" s="1874"/>
      <c r="GG29" s="1874"/>
      <c r="GH29" s="1874"/>
      <c r="GI29" s="1874"/>
      <c r="GJ29" s="1874"/>
      <c r="GK29" s="1874"/>
      <c r="GL29" s="1874"/>
      <c r="GM29" s="1874"/>
      <c r="GN29" s="1874"/>
      <c r="GO29" s="1874"/>
      <c r="GP29" s="1874"/>
      <c r="GQ29" s="1874"/>
      <c r="GR29" s="1874"/>
      <c r="GS29" s="1874"/>
      <c r="GT29" s="1874"/>
      <c r="GU29" s="1874"/>
      <c r="GV29" s="1874"/>
      <c r="GW29" s="1874"/>
      <c r="GX29" s="1874"/>
      <c r="GY29" s="1874"/>
      <c r="GZ29" s="1874"/>
      <c r="HA29" s="1874"/>
      <c r="HB29" s="1874"/>
      <c r="HC29" s="1874"/>
      <c r="HD29" s="1874"/>
      <c r="HE29" s="1874"/>
      <c r="HF29" s="1874"/>
      <c r="HG29" s="1874"/>
      <c r="HH29" s="1874"/>
      <c r="HI29" s="1874"/>
      <c r="HJ29" s="1874"/>
      <c r="HK29" s="1874"/>
      <c r="HL29" s="1874"/>
      <c r="HM29" s="1874"/>
      <c r="HN29" s="1874"/>
      <c r="HO29" s="1874"/>
      <c r="HP29" s="1874"/>
      <c r="HQ29" s="1874"/>
      <c r="HR29" s="1874"/>
      <c r="HS29" s="1874"/>
      <c r="HT29" s="1874"/>
      <c r="HU29" s="1874"/>
      <c r="HV29" s="1874"/>
      <c r="HW29" s="1874"/>
      <c r="HX29" s="1874"/>
      <c r="HY29" s="1874"/>
      <c r="HZ29" s="1874"/>
      <c r="IA29" s="1874"/>
      <c r="IB29" s="1874"/>
      <c r="IC29" s="1874"/>
      <c r="ID29" s="1874"/>
      <c r="IE29" s="1874"/>
      <c r="IF29" s="1874"/>
      <c r="IG29" s="1874"/>
      <c r="IH29" s="1874"/>
      <c r="II29" s="1874"/>
      <c r="IJ29" s="1874"/>
      <c r="IK29" s="1874"/>
      <c r="IL29" s="1874"/>
      <c r="IM29" s="1874"/>
      <c r="IN29" s="1874"/>
      <c r="IO29" s="1874"/>
      <c r="IP29" s="1874"/>
      <c r="IQ29" s="1874"/>
      <c r="IR29" s="1874"/>
      <c r="IS29" s="1874"/>
      <c r="IT29" s="1874"/>
      <c r="IU29" s="1874"/>
    </row>
    <row r="30" spans="1:255" s="1680" customFormat="1" ht="11.25" customHeight="1">
      <c r="A30" s="560">
        <f t="shared" si="0"/>
        <v>42168</v>
      </c>
      <c r="B30" s="1093">
        <v>418262</v>
      </c>
      <c r="C30" s="1093">
        <v>424535</v>
      </c>
      <c r="D30" s="1093">
        <v>415818</v>
      </c>
      <c r="E30" s="1093">
        <v>420877</v>
      </c>
      <c r="F30" s="1093">
        <v>408916</v>
      </c>
      <c r="G30" s="1094">
        <v>32210</v>
      </c>
      <c r="H30" s="1093">
        <v>8784</v>
      </c>
      <c r="I30" s="1093">
        <v>8101</v>
      </c>
      <c r="J30" s="1093">
        <v>7656</v>
      </c>
      <c r="K30" s="1093">
        <v>8408</v>
      </c>
      <c r="L30" s="1093">
        <v>6327</v>
      </c>
      <c r="M30" s="1093">
        <v>21</v>
      </c>
      <c r="N30" s="1876"/>
      <c r="O30" s="1116"/>
      <c r="P30" s="1116"/>
      <c r="Q30" s="1117"/>
      <c r="R30" s="1874"/>
      <c r="S30" s="1874"/>
      <c r="T30" s="1874"/>
      <c r="U30" s="1874"/>
      <c r="V30" s="1874"/>
      <c r="W30" s="1874"/>
      <c r="X30" s="1874"/>
      <c r="Y30" s="1874"/>
      <c r="Z30" s="1874"/>
      <c r="AA30" s="1874"/>
      <c r="AB30" s="1874"/>
      <c r="AC30" s="1874"/>
      <c r="AD30" s="1874"/>
      <c r="AE30" s="1874"/>
      <c r="AF30" s="1874"/>
      <c r="AG30" s="1874"/>
      <c r="AH30" s="1874"/>
      <c r="AI30" s="1874"/>
      <c r="AJ30" s="1874"/>
      <c r="AK30" s="1874"/>
      <c r="AL30" s="1874"/>
      <c r="AM30" s="1874"/>
      <c r="AN30" s="1874"/>
      <c r="AO30" s="1874"/>
      <c r="AP30" s="1874"/>
      <c r="AQ30" s="1874"/>
      <c r="AR30" s="1874"/>
      <c r="AS30" s="1874"/>
      <c r="AT30" s="1874"/>
      <c r="AU30" s="1874"/>
      <c r="AV30" s="1874"/>
      <c r="AW30" s="1874"/>
      <c r="AX30" s="1874"/>
      <c r="AY30" s="1874"/>
      <c r="AZ30" s="1874"/>
      <c r="BA30" s="1874"/>
      <c r="BB30" s="1874"/>
      <c r="BC30" s="1874"/>
      <c r="BD30" s="1874"/>
      <c r="BE30" s="1874"/>
      <c r="BF30" s="1874"/>
      <c r="BG30" s="1874"/>
      <c r="BH30" s="1874"/>
      <c r="BI30" s="1874"/>
      <c r="BJ30" s="1874"/>
      <c r="BK30" s="1874"/>
      <c r="BL30" s="1874"/>
      <c r="BM30" s="1874"/>
      <c r="BN30" s="1874"/>
      <c r="BO30" s="1874"/>
      <c r="BP30" s="1874"/>
      <c r="BQ30" s="1874"/>
      <c r="BR30" s="1874"/>
      <c r="BS30" s="1874"/>
      <c r="BT30" s="1874"/>
      <c r="BU30" s="1874"/>
      <c r="BV30" s="1874"/>
      <c r="BW30" s="1874"/>
      <c r="BX30" s="1874"/>
      <c r="BY30" s="1874"/>
      <c r="BZ30" s="1874"/>
      <c r="CA30" s="1874"/>
      <c r="CB30" s="1874"/>
      <c r="CC30" s="1874"/>
      <c r="CD30" s="1874"/>
      <c r="CE30" s="1874"/>
      <c r="CF30" s="1874"/>
      <c r="CG30" s="1874"/>
      <c r="CH30" s="1874"/>
      <c r="CI30" s="1874"/>
      <c r="CJ30" s="1874"/>
      <c r="CK30" s="1874"/>
      <c r="CL30" s="1874"/>
      <c r="CM30" s="1874"/>
      <c r="CN30" s="1874"/>
      <c r="CO30" s="1874"/>
      <c r="CP30" s="1874"/>
      <c r="CQ30" s="1874"/>
      <c r="CR30" s="1874"/>
      <c r="CS30" s="1874"/>
      <c r="CT30" s="1874"/>
      <c r="CU30" s="1874"/>
      <c r="CV30" s="1874"/>
      <c r="CW30" s="1874"/>
      <c r="CX30" s="1874"/>
      <c r="CY30" s="1874"/>
      <c r="CZ30" s="1874"/>
      <c r="DA30" s="1874"/>
      <c r="DB30" s="1874"/>
      <c r="DC30" s="1874"/>
      <c r="DD30" s="1874"/>
      <c r="DE30" s="1874"/>
      <c r="DF30" s="1874"/>
      <c r="DG30" s="1874"/>
      <c r="DH30" s="1874"/>
      <c r="DI30" s="1874"/>
      <c r="DJ30" s="1874"/>
      <c r="DK30" s="1874"/>
      <c r="DL30" s="1874"/>
      <c r="DM30" s="1874"/>
      <c r="DN30" s="1874"/>
      <c r="DO30" s="1874"/>
      <c r="DP30" s="1874"/>
      <c r="DQ30" s="1874"/>
      <c r="DR30" s="1874"/>
      <c r="DS30" s="1874"/>
      <c r="DT30" s="1874"/>
      <c r="DU30" s="1874"/>
      <c r="DV30" s="1874"/>
      <c r="DW30" s="1874"/>
      <c r="DX30" s="1874"/>
      <c r="DY30" s="1874"/>
      <c r="DZ30" s="1874"/>
      <c r="EA30" s="1874"/>
      <c r="EB30" s="1874"/>
      <c r="EC30" s="1874"/>
      <c r="ED30" s="1874"/>
      <c r="EE30" s="1874"/>
      <c r="EF30" s="1874"/>
      <c r="EG30" s="1874"/>
      <c r="EH30" s="1874"/>
      <c r="EI30" s="1874"/>
      <c r="EJ30" s="1874"/>
      <c r="EK30" s="1874"/>
      <c r="EL30" s="1874"/>
      <c r="EM30" s="1874"/>
      <c r="EN30" s="1874"/>
      <c r="EO30" s="1874"/>
      <c r="EP30" s="1874"/>
      <c r="EQ30" s="1874"/>
      <c r="ER30" s="1874"/>
      <c r="ES30" s="1874"/>
      <c r="ET30" s="1874"/>
      <c r="EU30" s="1874"/>
      <c r="EV30" s="1874"/>
      <c r="EW30" s="1874"/>
      <c r="EX30" s="1874"/>
      <c r="EY30" s="1874"/>
      <c r="EZ30" s="1874"/>
      <c r="FA30" s="1874"/>
      <c r="FB30" s="1874"/>
      <c r="FC30" s="1874"/>
      <c r="FD30" s="1874"/>
      <c r="FE30" s="1874"/>
      <c r="FF30" s="1874"/>
      <c r="FG30" s="1874"/>
      <c r="FH30" s="1874"/>
      <c r="FI30" s="1874"/>
      <c r="FJ30" s="1874"/>
      <c r="FK30" s="1874"/>
      <c r="FL30" s="1874"/>
      <c r="FM30" s="1874"/>
      <c r="FN30" s="1874"/>
      <c r="FO30" s="1874"/>
      <c r="FP30" s="1874"/>
      <c r="FQ30" s="1874"/>
      <c r="FR30" s="1874"/>
      <c r="FS30" s="1874"/>
      <c r="FT30" s="1874"/>
      <c r="FU30" s="1874"/>
      <c r="FV30" s="1874"/>
      <c r="FW30" s="1874"/>
      <c r="FX30" s="1874"/>
      <c r="FY30" s="1874"/>
      <c r="FZ30" s="1874"/>
      <c r="GA30" s="1874"/>
      <c r="GB30" s="1874"/>
      <c r="GC30" s="1874"/>
      <c r="GD30" s="1874"/>
      <c r="GE30" s="1874"/>
      <c r="GF30" s="1874"/>
      <c r="GG30" s="1874"/>
      <c r="GH30" s="1874"/>
      <c r="GI30" s="1874"/>
      <c r="GJ30" s="1874"/>
      <c r="GK30" s="1874"/>
      <c r="GL30" s="1874"/>
      <c r="GM30" s="1874"/>
      <c r="GN30" s="1874"/>
      <c r="GO30" s="1874"/>
      <c r="GP30" s="1874"/>
      <c r="GQ30" s="1874"/>
      <c r="GR30" s="1874"/>
      <c r="GS30" s="1874"/>
      <c r="GT30" s="1874"/>
      <c r="GU30" s="1874"/>
      <c r="GV30" s="1874"/>
      <c r="GW30" s="1874"/>
      <c r="GX30" s="1874"/>
      <c r="GY30" s="1874"/>
      <c r="GZ30" s="1874"/>
      <c r="HA30" s="1874"/>
      <c r="HB30" s="1874"/>
      <c r="HC30" s="1874"/>
      <c r="HD30" s="1874"/>
      <c r="HE30" s="1874"/>
      <c r="HF30" s="1874"/>
      <c r="HG30" s="1874"/>
      <c r="HH30" s="1874"/>
      <c r="HI30" s="1874"/>
      <c r="HJ30" s="1874"/>
      <c r="HK30" s="1874"/>
      <c r="HL30" s="1874"/>
      <c r="HM30" s="1874"/>
      <c r="HN30" s="1874"/>
      <c r="HO30" s="1874"/>
      <c r="HP30" s="1874"/>
      <c r="HQ30" s="1874"/>
      <c r="HR30" s="1874"/>
      <c r="HS30" s="1874"/>
      <c r="HT30" s="1874"/>
      <c r="HU30" s="1874"/>
      <c r="HV30" s="1874"/>
      <c r="HW30" s="1874"/>
      <c r="HX30" s="1874"/>
      <c r="HY30" s="1874"/>
      <c r="HZ30" s="1874"/>
      <c r="IA30" s="1874"/>
      <c r="IB30" s="1874"/>
      <c r="IC30" s="1874"/>
      <c r="ID30" s="1874"/>
      <c r="IE30" s="1874"/>
      <c r="IF30" s="1874"/>
      <c r="IG30" s="1874"/>
      <c r="IH30" s="1874"/>
      <c r="II30" s="1874"/>
      <c r="IJ30" s="1874"/>
      <c r="IK30" s="1874"/>
      <c r="IL30" s="1874"/>
      <c r="IM30" s="1874"/>
      <c r="IN30" s="1874"/>
      <c r="IO30" s="1874"/>
      <c r="IP30" s="1874"/>
      <c r="IQ30" s="1874"/>
      <c r="IR30" s="1874"/>
      <c r="IS30" s="1874"/>
      <c r="IT30" s="1874"/>
      <c r="IU30" s="1874"/>
    </row>
    <row r="31" spans="1:255" s="1680" customFormat="1" ht="11.25" customHeight="1">
      <c r="A31" s="582">
        <f t="shared" si="0"/>
        <v>42175</v>
      </c>
      <c r="B31" s="1101">
        <v>418977</v>
      </c>
      <c r="C31" s="1101">
        <v>423177</v>
      </c>
      <c r="D31" s="1101">
        <v>425801</v>
      </c>
      <c r="E31" s="1101">
        <v>419673</v>
      </c>
      <c r="F31" s="1101">
        <v>402193</v>
      </c>
      <c r="G31" s="1102">
        <v>42593</v>
      </c>
      <c r="H31" s="1101">
        <v>9258</v>
      </c>
      <c r="I31" s="1101">
        <v>8270</v>
      </c>
      <c r="J31" s="1101">
        <v>8049</v>
      </c>
      <c r="K31" s="1101">
        <v>7741</v>
      </c>
      <c r="L31" s="1101">
        <v>6960</v>
      </c>
      <c r="M31" s="1101">
        <v>19</v>
      </c>
      <c r="N31" s="1876"/>
      <c r="O31" s="1116"/>
      <c r="P31" s="1116"/>
      <c r="Q31" s="1117"/>
      <c r="R31" s="1874"/>
      <c r="S31" s="1874"/>
      <c r="T31" s="1874"/>
      <c r="U31" s="1874"/>
      <c r="V31" s="1874"/>
      <c r="W31" s="1874"/>
      <c r="X31" s="1874"/>
      <c r="Y31" s="1874"/>
      <c r="Z31" s="1874"/>
      <c r="AA31" s="1874"/>
      <c r="AB31" s="1874"/>
      <c r="AC31" s="1874"/>
      <c r="AD31" s="1874"/>
      <c r="AE31" s="1874"/>
      <c r="AF31" s="1874"/>
      <c r="AG31" s="1874"/>
      <c r="AH31" s="1874"/>
      <c r="AI31" s="1874"/>
      <c r="AJ31" s="1874"/>
      <c r="AK31" s="1874"/>
      <c r="AL31" s="1874"/>
      <c r="AM31" s="1874"/>
      <c r="AN31" s="1874"/>
      <c r="AO31" s="1874"/>
      <c r="AP31" s="1874"/>
      <c r="AQ31" s="1874"/>
      <c r="AR31" s="1874"/>
      <c r="AS31" s="1874"/>
      <c r="AT31" s="1874"/>
      <c r="AU31" s="1874"/>
      <c r="AV31" s="1874"/>
      <c r="AW31" s="1874"/>
      <c r="AX31" s="1874"/>
      <c r="AY31" s="1874"/>
      <c r="AZ31" s="1874"/>
      <c r="BA31" s="1874"/>
      <c r="BB31" s="1874"/>
      <c r="BC31" s="1874"/>
      <c r="BD31" s="1874"/>
      <c r="BE31" s="1874"/>
      <c r="BF31" s="1874"/>
      <c r="BG31" s="1874"/>
      <c r="BH31" s="1874"/>
      <c r="BI31" s="1874"/>
      <c r="BJ31" s="1874"/>
      <c r="BK31" s="1874"/>
      <c r="BL31" s="1874"/>
      <c r="BM31" s="1874"/>
      <c r="BN31" s="1874"/>
      <c r="BO31" s="1874"/>
      <c r="BP31" s="1874"/>
      <c r="BQ31" s="1874"/>
      <c r="BR31" s="1874"/>
      <c r="BS31" s="1874"/>
      <c r="BT31" s="1874"/>
      <c r="BU31" s="1874"/>
      <c r="BV31" s="1874"/>
      <c r="BW31" s="1874"/>
      <c r="BX31" s="1874"/>
      <c r="BY31" s="1874"/>
      <c r="BZ31" s="1874"/>
      <c r="CA31" s="1874"/>
      <c r="CB31" s="1874"/>
      <c r="CC31" s="1874"/>
      <c r="CD31" s="1874"/>
      <c r="CE31" s="1874"/>
      <c r="CF31" s="1874"/>
      <c r="CG31" s="1874"/>
      <c r="CH31" s="1874"/>
      <c r="CI31" s="1874"/>
      <c r="CJ31" s="1874"/>
      <c r="CK31" s="1874"/>
      <c r="CL31" s="1874"/>
      <c r="CM31" s="1874"/>
      <c r="CN31" s="1874"/>
      <c r="CO31" s="1874"/>
      <c r="CP31" s="1874"/>
      <c r="CQ31" s="1874"/>
      <c r="CR31" s="1874"/>
      <c r="CS31" s="1874"/>
      <c r="CT31" s="1874"/>
      <c r="CU31" s="1874"/>
      <c r="CV31" s="1874"/>
      <c r="CW31" s="1874"/>
      <c r="CX31" s="1874"/>
      <c r="CY31" s="1874"/>
      <c r="CZ31" s="1874"/>
      <c r="DA31" s="1874"/>
      <c r="DB31" s="1874"/>
      <c r="DC31" s="1874"/>
      <c r="DD31" s="1874"/>
      <c r="DE31" s="1874"/>
      <c r="DF31" s="1874"/>
      <c r="DG31" s="1874"/>
      <c r="DH31" s="1874"/>
      <c r="DI31" s="1874"/>
      <c r="DJ31" s="1874"/>
      <c r="DK31" s="1874"/>
      <c r="DL31" s="1874"/>
      <c r="DM31" s="1874"/>
      <c r="DN31" s="1874"/>
      <c r="DO31" s="1874"/>
      <c r="DP31" s="1874"/>
      <c r="DQ31" s="1874"/>
      <c r="DR31" s="1874"/>
      <c r="DS31" s="1874"/>
      <c r="DT31" s="1874"/>
      <c r="DU31" s="1874"/>
      <c r="DV31" s="1874"/>
      <c r="DW31" s="1874"/>
      <c r="DX31" s="1874"/>
      <c r="DY31" s="1874"/>
      <c r="DZ31" s="1874"/>
      <c r="EA31" s="1874"/>
      <c r="EB31" s="1874"/>
      <c r="EC31" s="1874"/>
      <c r="ED31" s="1874"/>
      <c r="EE31" s="1874"/>
      <c r="EF31" s="1874"/>
      <c r="EG31" s="1874"/>
      <c r="EH31" s="1874"/>
      <c r="EI31" s="1874"/>
      <c r="EJ31" s="1874"/>
      <c r="EK31" s="1874"/>
      <c r="EL31" s="1874"/>
      <c r="EM31" s="1874"/>
      <c r="EN31" s="1874"/>
      <c r="EO31" s="1874"/>
      <c r="EP31" s="1874"/>
      <c r="EQ31" s="1874"/>
      <c r="ER31" s="1874"/>
      <c r="ES31" s="1874"/>
      <c r="ET31" s="1874"/>
      <c r="EU31" s="1874"/>
      <c r="EV31" s="1874"/>
      <c r="EW31" s="1874"/>
      <c r="EX31" s="1874"/>
      <c r="EY31" s="1874"/>
      <c r="EZ31" s="1874"/>
      <c r="FA31" s="1874"/>
      <c r="FB31" s="1874"/>
      <c r="FC31" s="1874"/>
      <c r="FD31" s="1874"/>
      <c r="FE31" s="1874"/>
      <c r="FF31" s="1874"/>
      <c r="FG31" s="1874"/>
      <c r="FH31" s="1874"/>
      <c r="FI31" s="1874"/>
      <c r="FJ31" s="1874"/>
      <c r="FK31" s="1874"/>
      <c r="FL31" s="1874"/>
      <c r="FM31" s="1874"/>
      <c r="FN31" s="1874"/>
      <c r="FO31" s="1874"/>
      <c r="FP31" s="1874"/>
      <c r="FQ31" s="1874"/>
      <c r="FR31" s="1874"/>
      <c r="FS31" s="1874"/>
      <c r="FT31" s="1874"/>
      <c r="FU31" s="1874"/>
      <c r="FV31" s="1874"/>
      <c r="FW31" s="1874"/>
      <c r="FX31" s="1874"/>
      <c r="FY31" s="1874"/>
      <c r="FZ31" s="1874"/>
      <c r="GA31" s="1874"/>
      <c r="GB31" s="1874"/>
      <c r="GC31" s="1874"/>
      <c r="GD31" s="1874"/>
      <c r="GE31" s="1874"/>
      <c r="GF31" s="1874"/>
      <c r="GG31" s="1874"/>
      <c r="GH31" s="1874"/>
      <c r="GI31" s="1874"/>
      <c r="GJ31" s="1874"/>
      <c r="GK31" s="1874"/>
      <c r="GL31" s="1874"/>
      <c r="GM31" s="1874"/>
      <c r="GN31" s="1874"/>
      <c r="GO31" s="1874"/>
      <c r="GP31" s="1874"/>
      <c r="GQ31" s="1874"/>
      <c r="GR31" s="1874"/>
      <c r="GS31" s="1874"/>
      <c r="GT31" s="1874"/>
      <c r="GU31" s="1874"/>
      <c r="GV31" s="1874"/>
      <c r="GW31" s="1874"/>
      <c r="GX31" s="1874"/>
      <c r="GY31" s="1874"/>
      <c r="GZ31" s="1874"/>
      <c r="HA31" s="1874"/>
      <c r="HB31" s="1874"/>
      <c r="HC31" s="1874"/>
      <c r="HD31" s="1874"/>
      <c r="HE31" s="1874"/>
      <c r="HF31" s="1874"/>
      <c r="HG31" s="1874"/>
      <c r="HH31" s="1874"/>
      <c r="HI31" s="1874"/>
      <c r="HJ31" s="1874"/>
      <c r="HK31" s="1874"/>
      <c r="HL31" s="1874"/>
      <c r="HM31" s="1874"/>
      <c r="HN31" s="1874"/>
      <c r="HO31" s="1874"/>
      <c r="HP31" s="1874"/>
      <c r="HQ31" s="1874"/>
      <c r="HR31" s="1874"/>
      <c r="HS31" s="1874"/>
      <c r="HT31" s="1874"/>
      <c r="HU31" s="1874"/>
      <c r="HV31" s="1874"/>
      <c r="HW31" s="1874"/>
      <c r="HX31" s="1874"/>
      <c r="HY31" s="1874"/>
      <c r="HZ31" s="1874"/>
      <c r="IA31" s="1874"/>
      <c r="IB31" s="1874"/>
      <c r="IC31" s="1874"/>
      <c r="ID31" s="1874"/>
      <c r="IE31" s="1874"/>
      <c r="IF31" s="1874"/>
      <c r="IG31" s="1874"/>
      <c r="IH31" s="1874"/>
      <c r="II31" s="1874"/>
      <c r="IJ31" s="1874"/>
      <c r="IK31" s="1874"/>
      <c r="IL31" s="1874"/>
      <c r="IM31" s="1874"/>
      <c r="IN31" s="1874"/>
      <c r="IO31" s="1874"/>
      <c r="IP31" s="1874"/>
      <c r="IQ31" s="1874"/>
      <c r="IR31" s="1874"/>
      <c r="IS31" s="1874"/>
      <c r="IT31" s="1874"/>
      <c r="IU31" s="1874"/>
    </row>
    <row r="32" spans="1:255" ht="11.25" customHeight="1">
      <c r="A32" s="451">
        <f t="shared" si="0"/>
        <v>42182</v>
      </c>
      <c r="B32" s="1085">
        <v>414200</v>
      </c>
      <c r="C32" s="1086">
        <v>418711</v>
      </c>
      <c r="D32" s="1086">
        <v>418422</v>
      </c>
      <c r="E32" s="1086">
        <v>418862</v>
      </c>
      <c r="F32" s="1086">
        <v>401516</v>
      </c>
      <c r="G32" s="1087">
        <v>68876</v>
      </c>
      <c r="H32" s="1085">
        <v>8390</v>
      </c>
      <c r="I32" s="1086">
        <v>9162</v>
      </c>
      <c r="J32" s="1086">
        <v>7018</v>
      </c>
      <c r="K32" s="1086">
        <v>7784</v>
      </c>
      <c r="L32" s="1086">
        <v>5294</v>
      </c>
      <c r="M32" s="1086">
        <v>7</v>
      </c>
      <c r="N32" s="1875"/>
      <c r="O32" s="1111"/>
      <c r="P32" s="1111"/>
      <c r="Q32" s="1115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</row>
    <row r="33" spans="1:255" ht="11.25" customHeight="1">
      <c r="A33" s="451">
        <f t="shared" si="0"/>
        <v>42189</v>
      </c>
      <c r="B33" s="1085">
        <v>424020</v>
      </c>
      <c r="C33" s="1086">
        <v>426224</v>
      </c>
      <c r="D33" s="1086">
        <v>425130</v>
      </c>
      <c r="E33" s="1086">
        <v>421066</v>
      </c>
      <c r="F33" s="1086">
        <v>161218</v>
      </c>
      <c r="G33" s="1087">
        <v>5</v>
      </c>
      <c r="H33" s="1085">
        <v>8478</v>
      </c>
      <c r="I33" s="1086">
        <v>8534</v>
      </c>
      <c r="J33" s="1086">
        <v>7772</v>
      </c>
      <c r="K33" s="1086">
        <v>8012</v>
      </c>
      <c r="L33" s="1086">
        <v>2475</v>
      </c>
      <c r="M33" s="1086">
        <v>10</v>
      </c>
      <c r="N33" s="1875"/>
      <c r="O33" s="1111"/>
      <c r="P33" s="1111"/>
      <c r="Q33" s="1115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</row>
    <row r="34" spans="1:255" s="1680" customFormat="1" ht="11.25" customHeight="1">
      <c r="A34" s="560">
        <f t="shared" si="0"/>
        <v>42196</v>
      </c>
      <c r="B34" s="1093">
        <v>388942</v>
      </c>
      <c r="C34" s="1093">
        <v>422750</v>
      </c>
      <c r="D34" s="1093">
        <v>416636</v>
      </c>
      <c r="E34" s="1093">
        <v>416653</v>
      </c>
      <c r="F34" s="1093">
        <v>388169</v>
      </c>
      <c r="G34" s="1094">
        <v>40844</v>
      </c>
      <c r="H34" s="1093">
        <v>8636</v>
      </c>
      <c r="I34" s="1093">
        <v>8954</v>
      </c>
      <c r="J34" s="1093">
        <v>7632</v>
      </c>
      <c r="K34" s="1093">
        <v>8333</v>
      </c>
      <c r="L34" s="1093">
        <v>5185</v>
      </c>
      <c r="M34" s="1093">
        <v>22</v>
      </c>
      <c r="N34" s="1876"/>
      <c r="O34" s="1116"/>
      <c r="P34" s="1116"/>
      <c r="Q34" s="1117"/>
      <c r="R34" s="1874"/>
      <c r="S34" s="1874"/>
      <c r="T34" s="1874"/>
      <c r="U34" s="1874"/>
      <c r="V34" s="1874"/>
      <c r="W34" s="1874"/>
      <c r="X34" s="1874"/>
      <c r="Y34" s="1874"/>
      <c r="Z34" s="1874"/>
      <c r="AA34" s="1874"/>
      <c r="AB34" s="1874"/>
      <c r="AC34" s="1874"/>
      <c r="AD34" s="1874"/>
      <c r="AE34" s="1874"/>
      <c r="AF34" s="1874"/>
      <c r="AG34" s="1874"/>
      <c r="AH34" s="1874"/>
      <c r="AI34" s="1874"/>
      <c r="AJ34" s="1874"/>
      <c r="AK34" s="1874"/>
      <c r="AL34" s="1874"/>
      <c r="AM34" s="1874"/>
      <c r="AN34" s="1874"/>
      <c r="AO34" s="1874"/>
      <c r="AP34" s="1874"/>
      <c r="AQ34" s="1874"/>
      <c r="AR34" s="1874"/>
      <c r="AS34" s="1874"/>
      <c r="AT34" s="1874"/>
      <c r="AU34" s="1874"/>
      <c r="AV34" s="1874"/>
      <c r="AW34" s="1874"/>
      <c r="AX34" s="1874"/>
      <c r="AY34" s="1874"/>
      <c r="AZ34" s="1874"/>
      <c r="BA34" s="1874"/>
      <c r="BB34" s="1874"/>
      <c r="BC34" s="1874"/>
      <c r="BD34" s="1874"/>
      <c r="BE34" s="1874"/>
      <c r="BF34" s="1874"/>
      <c r="BG34" s="1874"/>
      <c r="BH34" s="1874"/>
      <c r="BI34" s="1874"/>
      <c r="BJ34" s="1874"/>
      <c r="BK34" s="1874"/>
      <c r="BL34" s="1874"/>
      <c r="BM34" s="1874"/>
      <c r="BN34" s="1874"/>
      <c r="BO34" s="1874"/>
      <c r="BP34" s="1874"/>
      <c r="BQ34" s="1874"/>
      <c r="BR34" s="1874"/>
      <c r="BS34" s="1874"/>
      <c r="BT34" s="1874"/>
      <c r="BU34" s="1874"/>
      <c r="BV34" s="1874"/>
      <c r="BW34" s="1874"/>
      <c r="BX34" s="1874"/>
      <c r="BY34" s="1874"/>
      <c r="BZ34" s="1874"/>
      <c r="CA34" s="1874"/>
      <c r="CB34" s="1874"/>
      <c r="CC34" s="1874"/>
      <c r="CD34" s="1874"/>
      <c r="CE34" s="1874"/>
      <c r="CF34" s="1874"/>
      <c r="CG34" s="1874"/>
      <c r="CH34" s="1874"/>
      <c r="CI34" s="1874"/>
      <c r="CJ34" s="1874"/>
      <c r="CK34" s="1874"/>
      <c r="CL34" s="1874"/>
      <c r="CM34" s="1874"/>
      <c r="CN34" s="1874"/>
      <c r="CO34" s="1874"/>
      <c r="CP34" s="1874"/>
      <c r="CQ34" s="1874"/>
      <c r="CR34" s="1874"/>
      <c r="CS34" s="1874"/>
      <c r="CT34" s="1874"/>
      <c r="CU34" s="1874"/>
      <c r="CV34" s="1874"/>
      <c r="CW34" s="1874"/>
      <c r="CX34" s="1874"/>
      <c r="CY34" s="1874"/>
      <c r="CZ34" s="1874"/>
      <c r="DA34" s="1874"/>
      <c r="DB34" s="1874"/>
      <c r="DC34" s="1874"/>
      <c r="DD34" s="1874"/>
      <c r="DE34" s="1874"/>
      <c r="DF34" s="1874"/>
      <c r="DG34" s="1874"/>
      <c r="DH34" s="1874"/>
      <c r="DI34" s="1874"/>
      <c r="DJ34" s="1874"/>
      <c r="DK34" s="1874"/>
      <c r="DL34" s="1874"/>
      <c r="DM34" s="1874"/>
      <c r="DN34" s="1874"/>
      <c r="DO34" s="1874"/>
      <c r="DP34" s="1874"/>
      <c r="DQ34" s="1874"/>
      <c r="DR34" s="1874"/>
      <c r="DS34" s="1874"/>
      <c r="DT34" s="1874"/>
      <c r="DU34" s="1874"/>
      <c r="DV34" s="1874"/>
      <c r="DW34" s="1874"/>
      <c r="DX34" s="1874"/>
      <c r="DY34" s="1874"/>
      <c r="DZ34" s="1874"/>
      <c r="EA34" s="1874"/>
      <c r="EB34" s="1874"/>
      <c r="EC34" s="1874"/>
      <c r="ED34" s="1874"/>
      <c r="EE34" s="1874"/>
      <c r="EF34" s="1874"/>
      <c r="EG34" s="1874"/>
      <c r="EH34" s="1874"/>
      <c r="EI34" s="1874"/>
      <c r="EJ34" s="1874"/>
      <c r="EK34" s="1874"/>
      <c r="EL34" s="1874"/>
      <c r="EM34" s="1874"/>
      <c r="EN34" s="1874"/>
      <c r="EO34" s="1874"/>
      <c r="EP34" s="1874"/>
      <c r="EQ34" s="1874"/>
      <c r="ER34" s="1874"/>
      <c r="ES34" s="1874"/>
      <c r="ET34" s="1874"/>
      <c r="EU34" s="1874"/>
      <c r="EV34" s="1874"/>
      <c r="EW34" s="1874"/>
      <c r="EX34" s="1874"/>
      <c r="EY34" s="1874"/>
      <c r="EZ34" s="1874"/>
      <c r="FA34" s="1874"/>
      <c r="FB34" s="1874"/>
      <c r="FC34" s="1874"/>
      <c r="FD34" s="1874"/>
      <c r="FE34" s="1874"/>
      <c r="FF34" s="1874"/>
      <c r="FG34" s="1874"/>
      <c r="FH34" s="1874"/>
      <c r="FI34" s="1874"/>
      <c r="FJ34" s="1874"/>
      <c r="FK34" s="1874"/>
      <c r="FL34" s="1874"/>
      <c r="FM34" s="1874"/>
      <c r="FN34" s="1874"/>
      <c r="FO34" s="1874"/>
      <c r="FP34" s="1874"/>
      <c r="FQ34" s="1874"/>
      <c r="FR34" s="1874"/>
      <c r="FS34" s="1874"/>
      <c r="FT34" s="1874"/>
      <c r="FU34" s="1874"/>
      <c r="FV34" s="1874"/>
      <c r="FW34" s="1874"/>
      <c r="FX34" s="1874"/>
      <c r="FY34" s="1874"/>
      <c r="FZ34" s="1874"/>
      <c r="GA34" s="1874"/>
      <c r="GB34" s="1874"/>
      <c r="GC34" s="1874"/>
      <c r="GD34" s="1874"/>
      <c r="GE34" s="1874"/>
      <c r="GF34" s="1874"/>
      <c r="GG34" s="1874"/>
      <c r="GH34" s="1874"/>
      <c r="GI34" s="1874"/>
      <c r="GJ34" s="1874"/>
      <c r="GK34" s="1874"/>
      <c r="GL34" s="1874"/>
      <c r="GM34" s="1874"/>
      <c r="GN34" s="1874"/>
      <c r="GO34" s="1874"/>
      <c r="GP34" s="1874"/>
      <c r="GQ34" s="1874"/>
      <c r="GR34" s="1874"/>
      <c r="GS34" s="1874"/>
      <c r="GT34" s="1874"/>
      <c r="GU34" s="1874"/>
      <c r="GV34" s="1874"/>
      <c r="GW34" s="1874"/>
      <c r="GX34" s="1874"/>
      <c r="GY34" s="1874"/>
      <c r="GZ34" s="1874"/>
      <c r="HA34" s="1874"/>
      <c r="HB34" s="1874"/>
      <c r="HC34" s="1874"/>
      <c r="HD34" s="1874"/>
      <c r="HE34" s="1874"/>
      <c r="HF34" s="1874"/>
      <c r="HG34" s="1874"/>
      <c r="HH34" s="1874"/>
      <c r="HI34" s="1874"/>
      <c r="HJ34" s="1874"/>
      <c r="HK34" s="1874"/>
      <c r="HL34" s="1874"/>
      <c r="HM34" s="1874"/>
      <c r="HN34" s="1874"/>
      <c r="HO34" s="1874"/>
      <c r="HP34" s="1874"/>
      <c r="HQ34" s="1874"/>
      <c r="HR34" s="1874"/>
      <c r="HS34" s="1874"/>
      <c r="HT34" s="1874"/>
      <c r="HU34" s="1874"/>
      <c r="HV34" s="1874"/>
      <c r="HW34" s="1874"/>
      <c r="HX34" s="1874"/>
      <c r="HY34" s="1874"/>
      <c r="HZ34" s="1874"/>
      <c r="IA34" s="1874"/>
      <c r="IB34" s="1874"/>
      <c r="IC34" s="1874"/>
      <c r="ID34" s="1874"/>
      <c r="IE34" s="1874"/>
      <c r="IF34" s="1874"/>
      <c r="IG34" s="1874"/>
      <c r="IH34" s="1874"/>
      <c r="II34" s="1874"/>
      <c r="IJ34" s="1874"/>
      <c r="IK34" s="1874"/>
      <c r="IL34" s="1874"/>
      <c r="IM34" s="1874"/>
      <c r="IN34" s="1874"/>
      <c r="IO34" s="1874"/>
      <c r="IP34" s="1874"/>
      <c r="IQ34" s="1874"/>
      <c r="IR34" s="1874"/>
      <c r="IS34" s="1874"/>
      <c r="IT34" s="1874"/>
      <c r="IU34" s="1874"/>
    </row>
    <row r="35" spans="1:255" ht="11.25" customHeight="1">
      <c r="A35" s="444">
        <f t="shared" si="0"/>
        <v>42203</v>
      </c>
      <c r="B35" s="1092">
        <v>413780</v>
      </c>
      <c r="C35" s="1092">
        <v>419475</v>
      </c>
      <c r="D35" s="1092">
        <v>416451</v>
      </c>
      <c r="E35" s="1092">
        <v>420108</v>
      </c>
      <c r="F35" s="1092">
        <v>377901</v>
      </c>
      <c r="G35" s="1098">
        <v>32743</v>
      </c>
      <c r="H35" s="1092">
        <v>9027</v>
      </c>
      <c r="I35" s="1092">
        <v>8940</v>
      </c>
      <c r="J35" s="1092">
        <v>8532</v>
      </c>
      <c r="K35" s="1092">
        <v>9157</v>
      </c>
      <c r="L35" s="1092">
        <v>4595</v>
      </c>
      <c r="M35" s="1092">
        <v>27</v>
      </c>
      <c r="N35" s="1875"/>
      <c r="O35" s="1111"/>
      <c r="P35" s="1111"/>
      <c r="Q35" s="111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</row>
    <row r="36" spans="1:255" ht="11.25" customHeight="1">
      <c r="A36" s="451">
        <f t="shared" si="0"/>
        <v>42210</v>
      </c>
      <c r="B36" s="1092">
        <v>381219</v>
      </c>
      <c r="C36" s="1092">
        <v>421047</v>
      </c>
      <c r="D36" s="1092">
        <v>420774</v>
      </c>
      <c r="E36" s="1092">
        <v>417914</v>
      </c>
      <c r="F36" s="1092">
        <v>403428</v>
      </c>
      <c r="G36" s="1098">
        <v>49802</v>
      </c>
      <c r="H36" s="1092">
        <v>8236</v>
      </c>
      <c r="I36" s="1092">
        <v>8034</v>
      </c>
      <c r="J36" s="1092">
        <v>6211</v>
      </c>
      <c r="K36" s="1092">
        <v>7038</v>
      </c>
      <c r="L36" s="1092">
        <v>4732</v>
      </c>
      <c r="M36" s="1092">
        <v>13</v>
      </c>
      <c r="N36" s="1875"/>
      <c r="O36" s="1111"/>
      <c r="P36" s="1111"/>
      <c r="Q36" s="1115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</row>
    <row r="37" spans="1:255" s="1680" customFormat="1" ht="11.25" customHeight="1">
      <c r="A37" s="571">
        <f t="shared" si="0"/>
        <v>42217</v>
      </c>
      <c r="B37" s="1092">
        <v>416712</v>
      </c>
      <c r="C37" s="1092">
        <v>421488</v>
      </c>
      <c r="D37" s="1092">
        <v>421495</v>
      </c>
      <c r="E37" s="1092">
        <v>424149</v>
      </c>
      <c r="F37" s="1092">
        <v>391244</v>
      </c>
      <c r="G37" s="1098">
        <v>47932</v>
      </c>
      <c r="H37" s="1092">
        <v>8015</v>
      </c>
      <c r="I37" s="1092">
        <v>7992</v>
      </c>
      <c r="J37" s="1092">
        <v>5679</v>
      </c>
      <c r="K37" s="1092">
        <v>7285</v>
      </c>
      <c r="L37" s="1092">
        <v>6514</v>
      </c>
      <c r="M37" s="1092">
        <v>65</v>
      </c>
      <c r="N37" s="1876"/>
      <c r="O37" s="1116"/>
      <c r="P37" s="1116"/>
      <c r="Q37" s="1117"/>
      <c r="R37" s="1874"/>
      <c r="S37" s="1874"/>
      <c r="T37" s="1874"/>
      <c r="U37" s="1874"/>
      <c r="V37" s="1874"/>
      <c r="W37" s="1874"/>
      <c r="X37" s="1874"/>
      <c r="Y37" s="1874"/>
      <c r="Z37" s="1874"/>
      <c r="AA37" s="1874"/>
      <c r="AB37" s="1874"/>
      <c r="AC37" s="1874"/>
      <c r="AD37" s="1874"/>
      <c r="AE37" s="1874"/>
      <c r="AF37" s="1874"/>
      <c r="AG37" s="1874"/>
      <c r="AH37" s="1874"/>
      <c r="AI37" s="1874"/>
      <c r="AJ37" s="1874"/>
      <c r="AK37" s="1874"/>
      <c r="AL37" s="1874"/>
      <c r="AM37" s="1874"/>
      <c r="AN37" s="1874"/>
      <c r="AO37" s="1874"/>
      <c r="AP37" s="1874"/>
      <c r="AQ37" s="1874"/>
      <c r="AR37" s="1874"/>
      <c r="AS37" s="1874"/>
      <c r="AT37" s="1874"/>
      <c r="AU37" s="1874"/>
      <c r="AV37" s="1874"/>
      <c r="AW37" s="1874"/>
      <c r="AX37" s="1874"/>
      <c r="AY37" s="1874"/>
      <c r="AZ37" s="1874"/>
      <c r="BA37" s="1874"/>
      <c r="BB37" s="1874"/>
      <c r="BC37" s="1874"/>
      <c r="BD37" s="1874"/>
      <c r="BE37" s="1874"/>
      <c r="BF37" s="1874"/>
      <c r="BG37" s="1874"/>
      <c r="BH37" s="1874"/>
      <c r="BI37" s="1874"/>
      <c r="BJ37" s="1874"/>
      <c r="BK37" s="1874"/>
      <c r="BL37" s="1874"/>
      <c r="BM37" s="1874"/>
      <c r="BN37" s="1874"/>
      <c r="BO37" s="1874"/>
      <c r="BP37" s="1874"/>
      <c r="BQ37" s="1874"/>
      <c r="BR37" s="1874"/>
      <c r="BS37" s="1874"/>
      <c r="BT37" s="1874"/>
      <c r="BU37" s="1874"/>
      <c r="BV37" s="1874"/>
      <c r="BW37" s="1874"/>
      <c r="BX37" s="1874"/>
      <c r="BY37" s="1874"/>
      <c r="BZ37" s="1874"/>
      <c r="CA37" s="1874"/>
      <c r="CB37" s="1874"/>
      <c r="CC37" s="1874"/>
      <c r="CD37" s="1874"/>
      <c r="CE37" s="1874"/>
      <c r="CF37" s="1874"/>
      <c r="CG37" s="1874"/>
      <c r="CH37" s="1874"/>
      <c r="CI37" s="1874"/>
      <c r="CJ37" s="1874"/>
      <c r="CK37" s="1874"/>
      <c r="CL37" s="1874"/>
      <c r="CM37" s="1874"/>
      <c r="CN37" s="1874"/>
      <c r="CO37" s="1874"/>
      <c r="CP37" s="1874"/>
      <c r="CQ37" s="1874"/>
      <c r="CR37" s="1874"/>
      <c r="CS37" s="1874"/>
      <c r="CT37" s="1874"/>
      <c r="CU37" s="1874"/>
      <c r="CV37" s="1874"/>
      <c r="CW37" s="1874"/>
      <c r="CX37" s="1874"/>
      <c r="CY37" s="1874"/>
      <c r="CZ37" s="1874"/>
      <c r="DA37" s="1874"/>
      <c r="DB37" s="1874"/>
      <c r="DC37" s="1874"/>
      <c r="DD37" s="1874"/>
      <c r="DE37" s="1874"/>
      <c r="DF37" s="1874"/>
      <c r="DG37" s="1874"/>
      <c r="DH37" s="1874"/>
      <c r="DI37" s="1874"/>
      <c r="DJ37" s="1874"/>
      <c r="DK37" s="1874"/>
      <c r="DL37" s="1874"/>
      <c r="DM37" s="1874"/>
      <c r="DN37" s="1874"/>
      <c r="DO37" s="1874"/>
      <c r="DP37" s="1874"/>
      <c r="DQ37" s="1874"/>
      <c r="DR37" s="1874"/>
      <c r="DS37" s="1874"/>
      <c r="DT37" s="1874"/>
      <c r="DU37" s="1874"/>
      <c r="DV37" s="1874"/>
      <c r="DW37" s="1874"/>
      <c r="DX37" s="1874"/>
      <c r="DY37" s="1874"/>
      <c r="DZ37" s="1874"/>
      <c r="EA37" s="1874"/>
      <c r="EB37" s="1874"/>
      <c r="EC37" s="1874"/>
      <c r="ED37" s="1874"/>
      <c r="EE37" s="1874"/>
      <c r="EF37" s="1874"/>
      <c r="EG37" s="1874"/>
      <c r="EH37" s="1874"/>
      <c r="EI37" s="1874"/>
      <c r="EJ37" s="1874"/>
      <c r="EK37" s="1874"/>
      <c r="EL37" s="1874"/>
      <c r="EM37" s="1874"/>
      <c r="EN37" s="1874"/>
      <c r="EO37" s="1874"/>
      <c r="EP37" s="1874"/>
      <c r="EQ37" s="1874"/>
      <c r="ER37" s="1874"/>
      <c r="ES37" s="1874"/>
      <c r="ET37" s="1874"/>
      <c r="EU37" s="1874"/>
      <c r="EV37" s="1874"/>
      <c r="EW37" s="1874"/>
      <c r="EX37" s="1874"/>
      <c r="EY37" s="1874"/>
      <c r="EZ37" s="1874"/>
      <c r="FA37" s="1874"/>
      <c r="FB37" s="1874"/>
      <c r="FC37" s="1874"/>
      <c r="FD37" s="1874"/>
      <c r="FE37" s="1874"/>
      <c r="FF37" s="1874"/>
      <c r="FG37" s="1874"/>
      <c r="FH37" s="1874"/>
      <c r="FI37" s="1874"/>
      <c r="FJ37" s="1874"/>
      <c r="FK37" s="1874"/>
      <c r="FL37" s="1874"/>
      <c r="FM37" s="1874"/>
      <c r="FN37" s="1874"/>
      <c r="FO37" s="1874"/>
      <c r="FP37" s="1874"/>
      <c r="FQ37" s="1874"/>
      <c r="FR37" s="1874"/>
      <c r="FS37" s="1874"/>
      <c r="FT37" s="1874"/>
      <c r="FU37" s="1874"/>
      <c r="FV37" s="1874"/>
      <c r="FW37" s="1874"/>
      <c r="FX37" s="1874"/>
      <c r="FY37" s="1874"/>
      <c r="FZ37" s="1874"/>
      <c r="GA37" s="1874"/>
      <c r="GB37" s="1874"/>
      <c r="GC37" s="1874"/>
      <c r="GD37" s="1874"/>
      <c r="GE37" s="1874"/>
      <c r="GF37" s="1874"/>
      <c r="GG37" s="1874"/>
      <c r="GH37" s="1874"/>
      <c r="GI37" s="1874"/>
      <c r="GJ37" s="1874"/>
      <c r="GK37" s="1874"/>
      <c r="GL37" s="1874"/>
      <c r="GM37" s="1874"/>
      <c r="GN37" s="1874"/>
      <c r="GO37" s="1874"/>
      <c r="GP37" s="1874"/>
      <c r="GQ37" s="1874"/>
      <c r="GR37" s="1874"/>
      <c r="GS37" s="1874"/>
      <c r="GT37" s="1874"/>
      <c r="GU37" s="1874"/>
      <c r="GV37" s="1874"/>
      <c r="GW37" s="1874"/>
      <c r="GX37" s="1874"/>
      <c r="GY37" s="1874"/>
      <c r="GZ37" s="1874"/>
      <c r="HA37" s="1874"/>
      <c r="HB37" s="1874"/>
      <c r="HC37" s="1874"/>
      <c r="HD37" s="1874"/>
      <c r="HE37" s="1874"/>
      <c r="HF37" s="1874"/>
      <c r="HG37" s="1874"/>
      <c r="HH37" s="1874"/>
      <c r="HI37" s="1874"/>
      <c r="HJ37" s="1874"/>
      <c r="HK37" s="1874"/>
      <c r="HL37" s="1874"/>
      <c r="HM37" s="1874"/>
      <c r="HN37" s="1874"/>
      <c r="HO37" s="1874"/>
      <c r="HP37" s="1874"/>
      <c r="HQ37" s="1874"/>
      <c r="HR37" s="1874"/>
      <c r="HS37" s="1874"/>
      <c r="HT37" s="1874"/>
      <c r="HU37" s="1874"/>
      <c r="HV37" s="1874"/>
      <c r="HW37" s="1874"/>
      <c r="HX37" s="1874"/>
      <c r="HY37" s="1874"/>
      <c r="HZ37" s="1874"/>
      <c r="IA37" s="1874"/>
      <c r="IB37" s="1874"/>
      <c r="IC37" s="1874"/>
      <c r="ID37" s="1874"/>
      <c r="IE37" s="1874"/>
      <c r="IF37" s="1874"/>
      <c r="IG37" s="1874"/>
      <c r="IH37" s="1874"/>
      <c r="II37" s="1874"/>
      <c r="IJ37" s="1874"/>
      <c r="IK37" s="1874"/>
      <c r="IL37" s="1874"/>
      <c r="IM37" s="1874"/>
      <c r="IN37" s="1874"/>
      <c r="IO37" s="1874"/>
      <c r="IP37" s="1874"/>
      <c r="IQ37" s="1874"/>
      <c r="IR37" s="1874"/>
      <c r="IS37" s="1874"/>
      <c r="IT37" s="1874"/>
      <c r="IU37" s="1874"/>
    </row>
    <row r="38" spans="1:255" s="1680" customFormat="1" ht="11.25" customHeight="1">
      <c r="A38" s="560">
        <f t="shared" si="0"/>
        <v>42224</v>
      </c>
      <c r="B38" s="1119">
        <v>370836</v>
      </c>
      <c r="C38" s="1120">
        <v>425166</v>
      </c>
      <c r="D38" s="1120">
        <v>424611</v>
      </c>
      <c r="E38" s="1120">
        <v>425058</v>
      </c>
      <c r="F38" s="1120">
        <v>396505</v>
      </c>
      <c r="G38" s="1121">
        <v>82307</v>
      </c>
      <c r="H38" s="1120">
        <v>7459</v>
      </c>
      <c r="I38" s="1120">
        <v>8152</v>
      </c>
      <c r="J38" s="1120">
        <v>7643</v>
      </c>
      <c r="K38" s="1120">
        <v>7378</v>
      </c>
      <c r="L38" s="1120">
        <v>6076</v>
      </c>
      <c r="M38" s="1120">
        <v>15</v>
      </c>
      <c r="N38" s="1876"/>
      <c r="O38" s="1116"/>
      <c r="P38" s="1116"/>
      <c r="Q38" s="1117"/>
      <c r="R38" s="1874"/>
      <c r="S38" s="1874"/>
      <c r="T38" s="1874"/>
      <c r="U38" s="1874"/>
      <c r="V38" s="1874"/>
      <c r="W38" s="1874"/>
      <c r="X38" s="1874"/>
      <c r="Y38" s="1874"/>
      <c r="Z38" s="1874"/>
      <c r="AA38" s="1874"/>
      <c r="AB38" s="1874"/>
      <c r="AC38" s="1874"/>
      <c r="AD38" s="1874"/>
      <c r="AE38" s="1874"/>
      <c r="AF38" s="1874"/>
      <c r="AG38" s="1874"/>
      <c r="AH38" s="1874"/>
      <c r="AI38" s="1874"/>
      <c r="AJ38" s="1874"/>
      <c r="AK38" s="1874"/>
      <c r="AL38" s="1874"/>
      <c r="AM38" s="1874"/>
      <c r="AN38" s="1874"/>
      <c r="AO38" s="1874"/>
      <c r="AP38" s="1874"/>
      <c r="AQ38" s="1874"/>
      <c r="AR38" s="1874"/>
      <c r="AS38" s="1874"/>
      <c r="AT38" s="1874"/>
      <c r="AU38" s="1874"/>
      <c r="AV38" s="1874"/>
      <c r="AW38" s="1874"/>
      <c r="AX38" s="1874"/>
      <c r="AY38" s="1874"/>
      <c r="AZ38" s="1874"/>
      <c r="BA38" s="1874"/>
      <c r="BB38" s="1874"/>
      <c r="BC38" s="1874"/>
      <c r="BD38" s="1874"/>
      <c r="BE38" s="1874"/>
      <c r="BF38" s="1874"/>
      <c r="BG38" s="1874"/>
      <c r="BH38" s="1874"/>
      <c r="BI38" s="1874"/>
      <c r="BJ38" s="1874"/>
      <c r="BK38" s="1874"/>
      <c r="BL38" s="1874"/>
      <c r="BM38" s="1874"/>
      <c r="BN38" s="1874"/>
      <c r="BO38" s="1874"/>
      <c r="BP38" s="1874"/>
      <c r="BQ38" s="1874"/>
      <c r="BR38" s="1874"/>
      <c r="BS38" s="1874"/>
      <c r="BT38" s="1874"/>
      <c r="BU38" s="1874"/>
      <c r="BV38" s="1874"/>
      <c r="BW38" s="1874"/>
      <c r="BX38" s="1874"/>
      <c r="BY38" s="1874"/>
      <c r="BZ38" s="1874"/>
      <c r="CA38" s="1874"/>
      <c r="CB38" s="1874"/>
      <c r="CC38" s="1874"/>
      <c r="CD38" s="1874"/>
      <c r="CE38" s="1874"/>
      <c r="CF38" s="1874"/>
      <c r="CG38" s="1874"/>
      <c r="CH38" s="1874"/>
      <c r="CI38" s="1874"/>
      <c r="CJ38" s="1874"/>
      <c r="CK38" s="1874"/>
      <c r="CL38" s="1874"/>
      <c r="CM38" s="1874"/>
      <c r="CN38" s="1874"/>
      <c r="CO38" s="1874"/>
      <c r="CP38" s="1874"/>
      <c r="CQ38" s="1874"/>
      <c r="CR38" s="1874"/>
      <c r="CS38" s="1874"/>
      <c r="CT38" s="1874"/>
      <c r="CU38" s="1874"/>
      <c r="CV38" s="1874"/>
      <c r="CW38" s="1874"/>
      <c r="CX38" s="1874"/>
      <c r="CY38" s="1874"/>
      <c r="CZ38" s="1874"/>
      <c r="DA38" s="1874"/>
      <c r="DB38" s="1874"/>
      <c r="DC38" s="1874"/>
      <c r="DD38" s="1874"/>
      <c r="DE38" s="1874"/>
      <c r="DF38" s="1874"/>
      <c r="DG38" s="1874"/>
      <c r="DH38" s="1874"/>
      <c r="DI38" s="1874"/>
      <c r="DJ38" s="1874"/>
      <c r="DK38" s="1874"/>
      <c r="DL38" s="1874"/>
      <c r="DM38" s="1874"/>
      <c r="DN38" s="1874"/>
      <c r="DO38" s="1874"/>
      <c r="DP38" s="1874"/>
      <c r="DQ38" s="1874"/>
      <c r="DR38" s="1874"/>
      <c r="DS38" s="1874"/>
      <c r="DT38" s="1874"/>
      <c r="DU38" s="1874"/>
      <c r="DV38" s="1874"/>
      <c r="DW38" s="1874"/>
      <c r="DX38" s="1874"/>
      <c r="DY38" s="1874"/>
      <c r="DZ38" s="1874"/>
      <c r="EA38" s="1874"/>
      <c r="EB38" s="1874"/>
      <c r="EC38" s="1874"/>
      <c r="ED38" s="1874"/>
      <c r="EE38" s="1874"/>
      <c r="EF38" s="1874"/>
      <c r="EG38" s="1874"/>
      <c r="EH38" s="1874"/>
      <c r="EI38" s="1874"/>
      <c r="EJ38" s="1874"/>
      <c r="EK38" s="1874"/>
      <c r="EL38" s="1874"/>
      <c r="EM38" s="1874"/>
      <c r="EN38" s="1874"/>
      <c r="EO38" s="1874"/>
      <c r="EP38" s="1874"/>
      <c r="EQ38" s="1874"/>
      <c r="ER38" s="1874"/>
      <c r="ES38" s="1874"/>
      <c r="ET38" s="1874"/>
      <c r="EU38" s="1874"/>
      <c r="EV38" s="1874"/>
      <c r="EW38" s="1874"/>
      <c r="EX38" s="1874"/>
      <c r="EY38" s="1874"/>
      <c r="EZ38" s="1874"/>
      <c r="FA38" s="1874"/>
      <c r="FB38" s="1874"/>
      <c r="FC38" s="1874"/>
      <c r="FD38" s="1874"/>
      <c r="FE38" s="1874"/>
      <c r="FF38" s="1874"/>
      <c r="FG38" s="1874"/>
      <c r="FH38" s="1874"/>
      <c r="FI38" s="1874"/>
      <c r="FJ38" s="1874"/>
      <c r="FK38" s="1874"/>
      <c r="FL38" s="1874"/>
      <c r="FM38" s="1874"/>
      <c r="FN38" s="1874"/>
      <c r="FO38" s="1874"/>
      <c r="FP38" s="1874"/>
      <c r="FQ38" s="1874"/>
      <c r="FR38" s="1874"/>
      <c r="FS38" s="1874"/>
      <c r="FT38" s="1874"/>
      <c r="FU38" s="1874"/>
      <c r="FV38" s="1874"/>
      <c r="FW38" s="1874"/>
      <c r="FX38" s="1874"/>
      <c r="FY38" s="1874"/>
      <c r="FZ38" s="1874"/>
      <c r="GA38" s="1874"/>
      <c r="GB38" s="1874"/>
      <c r="GC38" s="1874"/>
      <c r="GD38" s="1874"/>
      <c r="GE38" s="1874"/>
      <c r="GF38" s="1874"/>
      <c r="GG38" s="1874"/>
      <c r="GH38" s="1874"/>
      <c r="GI38" s="1874"/>
      <c r="GJ38" s="1874"/>
      <c r="GK38" s="1874"/>
      <c r="GL38" s="1874"/>
      <c r="GM38" s="1874"/>
      <c r="GN38" s="1874"/>
      <c r="GO38" s="1874"/>
      <c r="GP38" s="1874"/>
      <c r="GQ38" s="1874"/>
      <c r="GR38" s="1874"/>
      <c r="GS38" s="1874"/>
      <c r="GT38" s="1874"/>
      <c r="GU38" s="1874"/>
      <c r="GV38" s="1874"/>
      <c r="GW38" s="1874"/>
      <c r="GX38" s="1874"/>
      <c r="GY38" s="1874"/>
      <c r="GZ38" s="1874"/>
      <c r="HA38" s="1874"/>
      <c r="HB38" s="1874"/>
      <c r="HC38" s="1874"/>
      <c r="HD38" s="1874"/>
      <c r="HE38" s="1874"/>
      <c r="HF38" s="1874"/>
      <c r="HG38" s="1874"/>
      <c r="HH38" s="1874"/>
      <c r="HI38" s="1874"/>
      <c r="HJ38" s="1874"/>
      <c r="HK38" s="1874"/>
      <c r="HL38" s="1874"/>
      <c r="HM38" s="1874"/>
      <c r="HN38" s="1874"/>
      <c r="HO38" s="1874"/>
      <c r="HP38" s="1874"/>
      <c r="HQ38" s="1874"/>
      <c r="HR38" s="1874"/>
      <c r="HS38" s="1874"/>
      <c r="HT38" s="1874"/>
      <c r="HU38" s="1874"/>
      <c r="HV38" s="1874"/>
      <c r="HW38" s="1874"/>
      <c r="HX38" s="1874"/>
      <c r="HY38" s="1874"/>
      <c r="HZ38" s="1874"/>
      <c r="IA38" s="1874"/>
      <c r="IB38" s="1874"/>
      <c r="IC38" s="1874"/>
      <c r="ID38" s="1874"/>
      <c r="IE38" s="1874"/>
      <c r="IF38" s="1874"/>
      <c r="IG38" s="1874"/>
      <c r="IH38" s="1874"/>
      <c r="II38" s="1874"/>
      <c r="IJ38" s="1874"/>
      <c r="IK38" s="1874"/>
      <c r="IL38" s="1874"/>
      <c r="IM38" s="1874"/>
      <c r="IN38" s="1874"/>
      <c r="IO38" s="1874"/>
      <c r="IP38" s="1874"/>
      <c r="IQ38" s="1874"/>
      <c r="IR38" s="1874"/>
      <c r="IS38" s="1874"/>
      <c r="IT38" s="1874"/>
      <c r="IU38" s="1874"/>
    </row>
    <row r="39" spans="1:255" ht="11.25" customHeight="1">
      <c r="A39" s="444">
        <f t="shared" si="0"/>
        <v>42231</v>
      </c>
      <c r="B39" s="1092">
        <v>424239</v>
      </c>
      <c r="C39" s="1092">
        <v>423539</v>
      </c>
      <c r="D39" s="1092">
        <v>427891</v>
      </c>
      <c r="E39" s="1092">
        <v>429064</v>
      </c>
      <c r="F39" s="1092">
        <v>404203</v>
      </c>
      <c r="G39" s="1098">
        <v>105681</v>
      </c>
      <c r="H39" s="1092">
        <v>8856</v>
      </c>
      <c r="I39" s="1092">
        <v>7114</v>
      </c>
      <c r="J39" s="1092">
        <v>7272</v>
      </c>
      <c r="K39" s="1092">
        <v>7644</v>
      </c>
      <c r="L39" s="1092">
        <v>5469</v>
      </c>
      <c r="M39" s="1092">
        <v>76</v>
      </c>
      <c r="N39" s="1875"/>
      <c r="O39" s="1111"/>
      <c r="P39" s="1111"/>
      <c r="Q39" s="1115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</row>
    <row r="40" spans="1:255" s="1680" customFormat="1" ht="11.25" customHeight="1">
      <c r="A40" s="571">
        <f t="shared" si="0"/>
        <v>42238</v>
      </c>
      <c r="B40" s="1092">
        <v>425204</v>
      </c>
      <c r="C40" s="1092">
        <v>418485</v>
      </c>
      <c r="D40" s="1092">
        <v>420457</v>
      </c>
      <c r="E40" s="1092">
        <v>425053</v>
      </c>
      <c r="F40" s="1092">
        <v>407620</v>
      </c>
      <c r="G40" s="1098">
        <v>134374</v>
      </c>
      <c r="H40" s="1092">
        <v>8619</v>
      </c>
      <c r="I40" s="1092">
        <v>8883</v>
      </c>
      <c r="J40" s="1092">
        <v>6592</v>
      </c>
      <c r="K40" s="1092">
        <v>7746</v>
      </c>
      <c r="L40" s="1092">
        <v>5586</v>
      </c>
      <c r="M40" s="1092">
        <v>88</v>
      </c>
      <c r="N40" s="1876"/>
      <c r="O40" s="1116"/>
      <c r="P40" s="1116"/>
      <c r="Q40" s="1117"/>
      <c r="R40" s="1874"/>
      <c r="S40" s="1874"/>
      <c r="T40" s="1874"/>
      <c r="U40" s="1874"/>
      <c r="V40" s="1874"/>
      <c r="W40" s="1874"/>
      <c r="X40" s="1874"/>
      <c r="Y40" s="1874"/>
      <c r="Z40" s="1874"/>
      <c r="AA40" s="1874"/>
      <c r="AB40" s="1874"/>
      <c r="AC40" s="1874"/>
      <c r="AD40" s="1874"/>
      <c r="AE40" s="1874"/>
      <c r="AF40" s="1874"/>
      <c r="AG40" s="1874"/>
      <c r="AH40" s="1874"/>
      <c r="AI40" s="1874"/>
      <c r="AJ40" s="1874"/>
      <c r="AK40" s="1874"/>
      <c r="AL40" s="1874"/>
      <c r="AM40" s="1874"/>
      <c r="AN40" s="1874"/>
      <c r="AO40" s="1874"/>
      <c r="AP40" s="1874"/>
      <c r="AQ40" s="1874"/>
      <c r="AR40" s="1874"/>
      <c r="AS40" s="1874"/>
      <c r="AT40" s="1874"/>
      <c r="AU40" s="1874"/>
      <c r="AV40" s="1874"/>
      <c r="AW40" s="1874"/>
      <c r="AX40" s="1874"/>
      <c r="AY40" s="1874"/>
      <c r="AZ40" s="1874"/>
      <c r="BA40" s="1874"/>
      <c r="BB40" s="1874"/>
      <c r="BC40" s="1874"/>
      <c r="BD40" s="1874"/>
      <c r="BE40" s="1874"/>
      <c r="BF40" s="1874"/>
      <c r="BG40" s="1874"/>
      <c r="BH40" s="1874"/>
      <c r="BI40" s="1874"/>
      <c r="BJ40" s="1874"/>
      <c r="BK40" s="1874"/>
      <c r="BL40" s="1874"/>
      <c r="BM40" s="1874"/>
      <c r="BN40" s="1874"/>
      <c r="BO40" s="1874"/>
      <c r="BP40" s="1874"/>
      <c r="BQ40" s="1874"/>
      <c r="BR40" s="1874"/>
      <c r="BS40" s="1874"/>
      <c r="BT40" s="1874"/>
      <c r="BU40" s="1874"/>
      <c r="BV40" s="1874"/>
      <c r="BW40" s="1874"/>
      <c r="BX40" s="1874"/>
      <c r="BY40" s="1874"/>
      <c r="BZ40" s="1874"/>
      <c r="CA40" s="1874"/>
      <c r="CB40" s="1874"/>
      <c r="CC40" s="1874"/>
      <c r="CD40" s="1874"/>
      <c r="CE40" s="1874"/>
      <c r="CF40" s="1874"/>
      <c r="CG40" s="1874"/>
      <c r="CH40" s="1874"/>
      <c r="CI40" s="1874"/>
      <c r="CJ40" s="1874"/>
      <c r="CK40" s="1874"/>
      <c r="CL40" s="1874"/>
      <c r="CM40" s="1874"/>
      <c r="CN40" s="1874"/>
      <c r="CO40" s="1874"/>
      <c r="CP40" s="1874"/>
      <c r="CQ40" s="1874"/>
      <c r="CR40" s="1874"/>
      <c r="CS40" s="1874"/>
      <c r="CT40" s="1874"/>
      <c r="CU40" s="1874"/>
      <c r="CV40" s="1874"/>
      <c r="CW40" s="1874"/>
      <c r="CX40" s="1874"/>
      <c r="CY40" s="1874"/>
      <c r="CZ40" s="1874"/>
      <c r="DA40" s="1874"/>
      <c r="DB40" s="1874"/>
      <c r="DC40" s="1874"/>
      <c r="DD40" s="1874"/>
      <c r="DE40" s="1874"/>
      <c r="DF40" s="1874"/>
      <c r="DG40" s="1874"/>
      <c r="DH40" s="1874"/>
      <c r="DI40" s="1874"/>
      <c r="DJ40" s="1874"/>
      <c r="DK40" s="1874"/>
      <c r="DL40" s="1874"/>
      <c r="DM40" s="1874"/>
      <c r="DN40" s="1874"/>
      <c r="DO40" s="1874"/>
      <c r="DP40" s="1874"/>
      <c r="DQ40" s="1874"/>
      <c r="DR40" s="1874"/>
      <c r="DS40" s="1874"/>
      <c r="DT40" s="1874"/>
      <c r="DU40" s="1874"/>
      <c r="DV40" s="1874"/>
      <c r="DW40" s="1874"/>
      <c r="DX40" s="1874"/>
      <c r="DY40" s="1874"/>
      <c r="DZ40" s="1874"/>
      <c r="EA40" s="1874"/>
      <c r="EB40" s="1874"/>
      <c r="EC40" s="1874"/>
      <c r="ED40" s="1874"/>
      <c r="EE40" s="1874"/>
      <c r="EF40" s="1874"/>
      <c r="EG40" s="1874"/>
      <c r="EH40" s="1874"/>
      <c r="EI40" s="1874"/>
      <c r="EJ40" s="1874"/>
      <c r="EK40" s="1874"/>
      <c r="EL40" s="1874"/>
      <c r="EM40" s="1874"/>
      <c r="EN40" s="1874"/>
      <c r="EO40" s="1874"/>
      <c r="EP40" s="1874"/>
      <c r="EQ40" s="1874"/>
      <c r="ER40" s="1874"/>
      <c r="ES40" s="1874"/>
      <c r="ET40" s="1874"/>
      <c r="EU40" s="1874"/>
      <c r="EV40" s="1874"/>
      <c r="EW40" s="1874"/>
      <c r="EX40" s="1874"/>
      <c r="EY40" s="1874"/>
      <c r="EZ40" s="1874"/>
      <c r="FA40" s="1874"/>
      <c r="FB40" s="1874"/>
      <c r="FC40" s="1874"/>
      <c r="FD40" s="1874"/>
      <c r="FE40" s="1874"/>
      <c r="FF40" s="1874"/>
      <c r="FG40" s="1874"/>
      <c r="FH40" s="1874"/>
      <c r="FI40" s="1874"/>
      <c r="FJ40" s="1874"/>
      <c r="FK40" s="1874"/>
      <c r="FL40" s="1874"/>
      <c r="FM40" s="1874"/>
      <c r="FN40" s="1874"/>
      <c r="FO40" s="1874"/>
      <c r="FP40" s="1874"/>
      <c r="FQ40" s="1874"/>
      <c r="FR40" s="1874"/>
      <c r="FS40" s="1874"/>
      <c r="FT40" s="1874"/>
      <c r="FU40" s="1874"/>
      <c r="FV40" s="1874"/>
      <c r="FW40" s="1874"/>
      <c r="FX40" s="1874"/>
      <c r="FY40" s="1874"/>
      <c r="FZ40" s="1874"/>
      <c r="GA40" s="1874"/>
      <c r="GB40" s="1874"/>
      <c r="GC40" s="1874"/>
      <c r="GD40" s="1874"/>
      <c r="GE40" s="1874"/>
      <c r="GF40" s="1874"/>
      <c r="GG40" s="1874"/>
      <c r="GH40" s="1874"/>
      <c r="GI40" s="1874"/>
      <c r="GJ40" s="1874"/>
      <c r="GK40" s="1874"/>
      <c r="GL40" s="1874"/>
      <c r="GM40" s="1874"/>
      <c r="GN40" s="1874"/>
      <c r="GO40" s="1874"/>
      <c r="GP40" s="1874"/>
      <c r="GQ40" s="1874"/>
      <c r="GR40" s="1874"/>
      <c r="GS40" s="1874"/>
      <c r="GT40" s="1874"/>
      <c r="GU40" s="1874"/>
      <c r="GV40" s="1874"/>
      <c r="GW40" s="1874"/>
      <c r="GX40" s="1874"/>
      <c r="GY40" s="1874"/>
      <c r="GZ40" s="1874"/>
      <c r="HA40" s="1874"/>
      <c r="HB40" s="1874"/>
      <c r="HC40" s="1874"/>
      <c r="HD40" s="1874"/>
      <c r="HE40" s="1874"/>
      <c r="HF40" s="1874"/>
      <c r="HG40" s="1874"/>
      <c r="HH40" s="1874"/>
      <c r="HI40" s="1874"/>
      <c r="HJ40" s="1874"/>
      <c r="HK40" s="1874"/>
      <c r="HL40" s="1874"/>
      <c r="HM40" s="1874"/>
      <c r="HN40" s="1874"/>
      <c r="HO40" s="1874"/>
      <c r="HP40" s="1874"/>
      <c r="HQ40" s="1874"/>
      <c r="HR40" s="1874"/>
      <c r="HS40" s="1874"/>
      <c r="HT40" s="1874"/>
      <c r="HU40" s="1874"/>
      <c r="HV40" s="1874"/>
      <c r="HW40" s="1874"/>
      <c r="HX40" s="1874"/>
      <c r="HY40" s="1874"/>
      <c r="HZ40" s="1874"/>
      <c r="IA40" s="1874"/>
      <c r="IB40" s="1874"/>
      <c r="IC40" s="1874"/>
      <c r="ID40" s="1874"/>
      <c r="IE40" s="1874"/>
      <c r="IF40" s="1874"/>
      <c r="IG40" s="1874"/>
      <c r="IH40" s="1874"/>
      <c r="II40" s="1874"/>
      <c r="IJ40" s="1874"/>
      <c r="IK40" s="1874"/>
      <c r="IL40" s="1874"/>
      <c r="IM40" s="1874"/>
      <c r="IN40" s="1874"/>
      <c r="IO40" s="1874"/>
      <c r="IP40" s="1874"/>
      <c r="IQ40" s="1874"/>
      <c r="IR40" s="1874"/>
      <c r="IS40" s="1874"/>
      <c r="IT40" s="1874"/>
      <c r="IU40" s="1874"/>
    </row>
    <row r="41" spans="1:255" s="1680" customFormat="1" ht="11.25" customHeight="1">
      <c r="A41" s="571">
        <f t="shared" si="0"/>
        <v>42245</v>
      </c>
      <c r="B41" s="1092">
        <v>433848</v>
      </c>
      <c r="C41" s="1092">
        <v>422228</v>
      </c>
      <c r="D41" s="1092">
        <v>428421</v>
      </c>
      <c r="E41" s="1092">
        <v>429436</v>
      </c>
      <c r="F41" s="1092">
        <v>403970</v>
      </c>
      <c r="G41" s="1098">
        <v>106869</v>
      </c>
      <c r="H41" s="1092">
        <v>8342</v>
      </c>
      <c r="I41" s="1092">
        <v>8130</v>
      </c>
      <c r="J41" s="1092">
        <v>6513</v>
      </c>
      <c r="K41" s="1092">
        <v>8058</v>
      </c>
      <c r="L41" s="1092">
        <v>5499</v>
      </c>
      <c r="M41" s="1092">
        <v>80</v>
      </c>
      <c r="N41" s="1876"/>
      <c r="O41" s="1116"/>
      <c r="P41" s="1116"/>
      <c r="Q41" s="1117"/>
      <c r="R41" s="1874"/>
      <c r="S41" s="1874"/>
      <c r="T41" s="1874"/>
      <c r="U41" s="1874"/>
      <c r="V41" s="1874"/>
      <c r="W41" s="1874"/>
      <c r="X41" s="1874"/>
      <c r="Y41" s="1874"/>
      <c r="Z41" s="1874"/>
      <c r="AA41" s="1874"/>
      <c r="AB41" s="1874"/>
      <c r="AC41" s="1874"/>
      <c r="AD41" s="1874"/>
      <c r="AE41" s="1874"/>
      <c r="AF41" s="1874"/>
      <c r="AG41" s="1874"/>
      <c r="AH41" s="1874"/>
      <c r="AI41" s="1874"/>
      <c r="AJ41" s="1874"/>
      <c r="AK41" s="1874"/>
      <c r="AL41" s="1874"/>
      <c r="AM41" s="1874"/>
      <c r="AN41" s="1874"/>
      <c r="AO41" s="1874"/>
      <c r="AP41" s="1874"/>
      <c r="AQ41" s="1874"/>
      <c r="AR41" s="1874"/>
      <c r="AS41" s="1874"/>
      <c r="AT41" s="1874"/>
      <c r="AU41" s="1874"/>
      <c r="AV41" s="1874"/>
      <c r="AW41" s="1874"/>
      <c r="AX41" s="1874"/>
      <c r="AY41" s="1874"/>
      <c r="AZ41" s="1874"/>
      <c r="BA41" s="1874"/>
      <c r="BB41" s="1874"/>
      <c r="BC41" s="1874"/>
      <c r="BD41" s="1874"/>
      <c r="BE41" s="1874"/>
      <c r="BF41" s="1874"/>
      <c r="BG41" s="1874"/>
      <c r="BH41" s="1874"/>
      <c r="BI41" s="1874"/>
      <c r="BJ41" s="1874"/>
      <c r="BK41" s="1874"/>
      <c r="BL41" s="1874"/>
      <c r="BM41" s="1874"/>
      <c r="BN41" s="1874"/>
      <c r="BO41" s="1874"/>
      <c r="BP41" s="1874"/>
      <c r="BQ41" s="1874"/>
      <c r="BR41" s="1874"/>
      <c r="BS41" s="1874"/>
      <c r="BT41" s="1874"/>
      <c r="BU41" s="1874"/>
      <c r="BV41" s="1874"/>
      <c r="BW41" s="1874"/>
      <c r="BX41" s="1874"/>
      <c r="BY41" s="1874"/>
      <c r="BZ41" s="1874"/>
      <c r="CA41" s="1874"/>
      <c r="CB41" s="1874"/>
      <c r="CC41" s="1874"/>
      <c r="CD41" s="1874"/>
      <c r="CE41" s="1874"/>
      <c r="CF41" s="1874"/>
      <c r="CG41" s="1874"/>
      <c r="CH41" s="1874"/>
      <c r="CI41" s="1874"/>
      <c r="CJ41" s="1874"/>
      <c r="CK41" s="1874"/>
      <c r="CL41" s="1874"/>
      <c r="CM41" s="1874"/>
      <c r="CN41" s="1874"/>
      <c r="CO41" s="1874"/>
      <c r="CP41" s="1874"/>
      <c r="CQ41" s="1874"/>
      <c r="CR41" s="1874"/>
      <c r="CS41" s="1874"/>
      <c r="CT41" s="1874"/>
      <c r="CU41" s="1874"/>
      <c r="CV41" s="1874"/>
      <c r="CW41" s="1874"/>
      <c r="CX41" s="1874"/>
      <c r="CY41" s="1874"/>
      <c r="CZ41" s="1874"/>
      <c r="DA41" s="1874"/>
      <c r="DB41" s="1874"/>
      <c r="DC41" s="1874"/>
      <c r="DD41" s="1874"/>
      <c r="DE41" s="1874"/>
      <c r="DF41" s="1874"/>
      <c r="DG41" s="1874"/>
      <c r="DH41" s="1874"/>
      <c r="DI41" s="1874"/>
      <c r="DJ41" s="1874"/>
      <c r="DK41" s="1874"/>
      <c r="DL41" s="1874"/>
      <c r="DM41" s="1874"/>
      <c r="DN41" s="1874"/>
      <c r="DO41" s="1874"/>
      <c r="DP41" s="1874"/>
      <c r="DQ41" s="1874"/>
      <c r="DR41" s="1874"/>
      <c r="DS41" s="1874"/>
      <c r="DT41" s="1874"/>
      <c r="DU41" s="1874"/>
      <c r="DV41" s="1874"/>
      <c r="DW41" s="1874"/>
      <c r="DX41" s="1874"/>
      <c r="DY41" s="1874"/>
      <c r="DZ41" s="1874"/>
      <c r="EA41" s="1874"/>
      <c r="EB41" s="1874"/>
      <c r="EC41" s="1874"/>
      <c r="ED41" s="1874"/>
      <c r="EE41" s="1874"/>
      <c r="EF41" s="1874"/>
      <c r="EG41" s="1874"/>
      <c r="EH41" s="1874"/>
      <c r="EI41" s="1874"/>
      <c r="EJ41" s="1874"/>
      <c r="EK41" s="1874"/>
      <c r="EL41" s="1874"/>
      <c r="EM41" s="1874"/>
      <c r="EN41" s="1874"/>
      <c r="EO41" s="1874"/>
      <c r="EP41" s="1874"/>
      <c r="EQ41" s="1874"/>
      <c r="ER41" s="1874"/>
      <c r="ES41" s="1874"/>
      <c r="ET41" s="1874"/>
      <c r="EU41" s="1874"/>
      <c r="EV41" s="1874"/>
      <c r="EW41" s="1874"/>
      <c r="EX41" s="1874"/>
      <c r="EY41" s="1874"/>
      <c r="EZ41" s="1874"/>
      <c r="FA41" s="1874"/>
      <c r="FB41" s="1874"/>
      <c r="FC41" s="1874"/>
      <c r="FD41" s="1874"/>
      <c r="FE41" s="1874"/>
      <c r="FF41" s="1874"/>
      <c r="FG41" s="1874"/>
      <c r="FH41" s="1874"/>
      <c r="FI41" s="1874"/>
      <c r="FJ41" s="1874"/>
      <c r="FK41" s="1874"/>
      <c r="FL41" s="1874"/>
      <c r="FM41" s="1874"/>
      <c r="FN41" s="1874"/>
      <c r="FO41" s="1874"/>
      <c r="FP41" s="1874"/>
      <c r="FQ41" s="1874"/>
      <c r="FR41" s="1874"/>
      <c r="FS41" s="1874"/>
      <c r="FT41" s="1874"/>
      <c r="FU41" s="1874"/>
      <c r="FV41" s="1874"/>
      <c r="FW41" s="1874"/>
      <c r="FX41" s="1874"/>
      <c r="FY41" s="1874"/>
      <c r="FZ41" s="1874"/>
      <c r="GA41" s="1874"/>
      <c r="GB41" s="1874"/>
      <c r="GC41" s="1874"/>
      <c r="GD41" s="1874"/>
      <c r="GE41" s="1874"/>
      <c r="GF41" s="1874"/>
      <c r="GG41" s="1874"/>
      <c r="GH41" s="1874"/>
      <c r="GI41" s="1874"/>
      <c r="GJ41" s="1874"/>
      <c r="GK41" s="1874"/>
      <c r="GL41" s="1874"/>
      <c r="GM41" s="1874"/>
      <c r="GN41" s="1874"/>
      <c r="GO41" s="1874"/>
      <c r="GP41" s="1874"/>
      <c r="GQ41" s="1874"/>
      <c r="GR41" s="1874"/>
      <c r="GS41" s="1874"/>
      <c r="GT41" s="1874"/>
      <c r="GU41" s="1874"/>
      <c r="GV41" s="1874"/>
      <c r="GW41" s="1874"/>
      <c r="GX41" s="1874"/>
      <c r="GY41" s="1874"/>
      <c r="GZ41" s="1874"/>
      <c r="HA41" s="1874"/>
      <c r="HB41" s="1874"/>
      <c r="HC41" s="1874"/>
      <c r="HD41" s="1874"/>
      <c r="HE41" s="1874"/>
      <c r="HF41" s="1874"/>
      <c r="HG41" s="1874"/>
      <c r="HH41" s="1874"/>
      <c r="HI41" s="1874"/>
      <c r="HJ41" s="1874"/>
      <c r="HK41" s="1874"/>
      <c r="HL41" s="1874"/>
      <c r="HM41" s="1874"/>
      <c r="HN41" s="1874"/>
      <c r="HO41" s="1874"/>
      <c r="HP41" s="1874"/>
      <c r="HQ41" s="1874"/>
      <c r="HR41" s="1874"/>
      <c r="HS41" s="1874"/>
      <c r="HT41" s="1874"/>
      <c r="HU41" s="1874"/>
      <c r="HV41" s="1874"/>
      <c r="HW41" s="1874"/>
      <c r="HX41" s="1874"/>
      <c r="HY41" s="1874"/>
      <c r="HZ41" s="1874"/>
      <c r="IA41" s="1874"/>
      <c r="IB41" s="1874"/>
      <c r="IC41" s="1874"/>
      <c r="ID41" s="1874"/>
      <c r="IE41" s="1874"/>
      <c r="IF41" s="1874"/>
      <c r="IG41" s="1874"/>
      <c r="IH41" s="1874"/>
      <c r="II41" s="1874"/>
      <c r="IJ41" s="1874"/>
      <c r="IK41" s="1874"/>
      <c r="IL41" s="1874"/>
      <c r="IM41" s="1874"/>
      <c r="IN41" s="1874"/>
      <c r="IO41" s="1874"/>
      <c r="IP41" s="1874"/>
      <c r="IQ41" s="1874"/>
      <c r="IR41" s="1874"/>
      <c r="IS41" s="1874"/>
      <c r="IT41" s="1874"/>
      <c r="IU41" s="1874"/>
    </row>
    <row r="42" spans="1:255" s="1680" customFormat="1" ht="11.25" customHeight="1">
      <c r="A42" s="560">
        <f t="shared" si="0"/>
        <v>42252</v>
      </c>
      <c r="B42" s="1853">
        <v>429888</v>
      </c>
      <c r="C42" s="1853">
        <v>425028</v>
      </c>
      <c r="D42" s="1853">
        <v>434135</v>
      </c>
      <c r="E42" s="1853">
        <v>431437</v>
      </c>
      <c r="F42" s="1853">
        <v>401013</v>
      </c>
      <c r="G42" s="1854">
        <v>61216</v>
      </c>
      <c r="H42" s="1853">
        <v>8242</v>
      </c>
      <c r="I42" s="1853">
        <v>7835</v>
      </c>
      <c r="J42" s="1853">
        <v>7321</v>
      </c>
      <c r="K42" s="1853">
        <v>7730</v>
      </c>
      <c r="L42" s="1853">
        <v>7357</v>
      </c>
      <c r="M42" s="1853">
        <v>103</v>
      </c>
      <c r="N42" s="1876"/>
      <c r="O42" s="1116"/>
      <c r="P42" s="1116"/>
      <c r="Q42" s="1117"/>
      <c r="R42" s="1874"/>
      <c r="S42" s="1874"/>
      <c r="T42" s="1874"/>
      <c r="U42" s="1874"/>
      <c r="V42" s="1874"/>
      <c r="W42" s="1874"/>
      <c r="X42" s="1874"/>
      <c r="Y42" s="1874"/>
      <c r="Z42" s="1874"/>
      <c r="AA42" s="1874"/>
      <c r="AB42" s="1874"/>
      <c r="AC42" s="1874"/>
      <c r="AD42" s="1874"/>
      <c r="AE42" s="1874"/>
      <c r="AF42" s="1874"/>
      <c r="AG42" s="1874"/>
      <c r="AH42" s="1874"/>
      <c r="AI42" s="1874"/>
      <c r="AJ42" s="1874"/>
      <c r="AK42" s="1874"/>
      <c r="AL42" s="1874"/>
      <c r="AM42" s="1874"/>
      <c r="AN42" s="1874"/>
      <c r="AO42" s="1874"/>
      <c r="AP42" s="1874"/>
      <c r="AQ42" s="1874"/>
      <c r="AR42" s="1874"/>
      <c r="AS42" s="1874"/>
      <c r="AT42" s="1874"/>
      <c r="AU42" s="1874"/>
      <c r="AV42" s="1874"/>
      <c r="AW42" s="1874"/>
      <c r="AX42" s="1874"/>
      <c r="AY42" s="1874"/>
      <c r="AZ42" s="1874"/>
      <c r="BA42" s="1874"/>
      <c r="BB42" s="1874"/>
      <c r="BC42" s="1874"/>
      <c r="BD42" s="1874"/>
      <c r="BE42" s="1874"/>
      <c r="BF42" s="1874"/>
      <c r="BG42" s="1874"/>
      <c r="BH42" s="1874"/>
      <c r="BI42" s="1874"/>
      <c r="BJ42" s="1874"/>
      <c r="BK42" s="1874"/>
      <c r="BL42" s="1874"/>
      <c r="BM42" s="1874"/>
      <c r="BN42" s="1874"/>
      <c r="BO42" s="1874"/>
      <c r="BP42" s="1874"/>
      <c r="BQ42" s="1874"/>
      <c r="BR42" s="1874"/>
      <c r="BS42" s="1874"/>
      <c r="BT42" s="1874"/>
      <c r="BU42" s="1874"/>
      <c r="BV42" s="1874"/>
      <c r="BW42" s="1874"/>
      <c r="BX42" s="1874"/>
      <c r="BY42" s="1874"/>
      <c r="BZ42" s="1874"/>
      <c r="CA42" s="1874"/>
      <c r="CB42" s="1874"/>
      <c r="CC42" s="1874"/>
      <c r="CD42" s="1874"/>
      <c r="CE42" s="1874"/>
      <c r="CF42" s="1874"/>
      <c r="CG42" s="1874"/>
      <c r="CH42" s="1874"/>
      <c r="CI42" s="1874"/>
      <c r="CJ42" s="1874"/>
      <c r="CK42" s="1874"/>
      <c r="CL42" s="1874"/>
      <c r="CM42" s="1874"/>
      <c r="CN42" s="1874"/>
      <c r="CO42" s="1874"/>
      <c r="CP42" s="1874"/>
      <c r="CQ42" s="1874"/>
      <c r="CR42" s="1874"/>
      <c r="CS42" s="1874"/>
      <c r="CT42" s="1874"/>
      <c r="CU42" s="1874"/>
      <c r="CV42" s="1874"/>
      <c r="CW42" s="1874"/>
      <c r="CX42" s="1874"/>
      <c r="CY42" s="1874"/>
      <c r="CZ42" s="1874"/>
      <c r="DA42" s="1874"/>
      <c r="DB42" s="1874"/>
      <c r="DC42" s="1874"/>
      <c r="DD42" s="1874"/>
      <c r="DE42" s="1874"/>
      <c r="DF42" s="1874"/>
      <c r="DG42" s="1874"/>
      <c r="DH42" s="1874"/>
      <c r="DI42" s="1874"/>
      <c r="DJ42" s="1874"/>
      <c r="DK42" s="1874"/>
      <c r="DL42" s="1874"/>
      <c r="DM42" s="1874"/>
      <c r="DN42" s="1874"/>
      <c r="DO42" s="1874"/>
      <c r="DP42" s="1874"/>
      <c r="DQ42" s="1874"/>
      <c r="DR42" s="1874"/>
      <c r="DS42" s="1874"/>
      <c r="DT42" s="1874"/>
      <c r="DU42" s="1874"/>
      <c r="DV42" s="1874"/>
      <c r="DW42" s="1874"/>
      <c r="DX42" s="1874"/>
      <c r="DY42" s="1874"/>
      <c r="DZ42" s="1874"/>
      <c r="EA42" s="1874"/>
      <c r="EB42" s="1874"/>
      <c r="EC42" s="1874"/>
      <c r="ED42" s="1874"/>
      <c r="EE42" s="1874"/>
      <c r="EF42" s="1874"/>
      <c r="EG42" s="1874"/>
      <c r="EH42" s="1874"/>
      <c r="EI42" s="1874"/>
      <c r="EJ42" s="1874"/>
      <c r="EK42" s="1874"/>
      <c r="EL42" s="1874"/>
      <c r="EM42" s="1874"/>
      <c r="EN42" s="1874"/>
      <c r="EO42" s="1874"/>
      <c r="EP42" s="1874"/>
      <c r="EQ42" s="1874"/>
      <c r="ER42" s="1874"/>
      <c r="ES42" s="1874"/>
      <c r="ET42" s="1874"/>
      <c r="EU42" s="1874"/>
      <c r="EV42" s="1874"/>
      <c r="EW42" s="1874"/>
      <c r="EX42" s="1874"/>
      <c r="EY42" s="1874"/>
      <c r="EZ42" s="1874"/>
      <c r="FA42" s="1874"/>
      <c r="FB42" s="1874"/>
      <c r="FC42" s="1874"/>
      <c r="FD42" s="1874"/>
      <c r="FE42" s="1874"/>
      <c r="FF42" s="1874"/>
      <c r="FG42" s="1874"/>
      <c r="FH42" s="1874"/>
      <c r="FI42" s="1874"/>
      <c r="FJ42" s="1874"/>
      <c r="FK42" s="1874"/>
      <c r="FL42" s="1874"/>
      <c r="FM42" s="1874"/>
      <c r="FN42" s="1874"/>
      <c r="FO42" s="1874"/>
      <c r="FP42" s="1874"/>
      <c r="FQ42" s="1874"/>
      <c r="FR42" s="1874"/>
      <c r="FS42" s="1874"/>
      <c r="FT42" s="1874"/>
      <c r="FU42" s="1874"/>
      <c r="FV42" s="1874"/>
      <c r="FW42" s="1874"/>
      <c r="FX42" s="1874"/>
      <c r="FY42" s="1874"/>
      <c r="FZ42" s="1874"/>
      <c r="GA42" s="1874"/>
      <c r="GB42" s="1874"/>
      <c r="GC42" s="1874"/>
      <c r="GD42" s="1874"/>
      <c r="GE42" s="1874"/>
      <c r="GF42" s="1874"/>
      <c r="GG42" s="1874"/>
      <c r="GH42" s="1874"/>
      <c r="GI42" s="1874"/>
      <c r="GJ42" s="1874"/>
      <c r="GK42" s="1874"/>
      <c r="GL42" s="1874"/>
      <c r="GM42" s="1874"/>
      <c r="GN42" s="1874"/>
      <c r="GO42" s="1874"/>
      <c r="GP42" s="1874"/>
      <c r="GQ42" s="1874"/>
      <c r="GR42" s="1874"/>
      <c r="GS42" s="1874"/>
      <c r="GT42" s="1874"/>
      <c r="GU42" s="1874"/>
      <c r="GV42" s="1874"/>
      <c r="GW42" s="1874"/>
      <c r="GX42" s="1874"/>
      <c r="GY42" s="1874"/>
      <c r="GZ42" s="1874"/>
      <c r="HA42" s="1874"/>
      <c r="HB42" s="1874"/>
      <c r="HC42" s="1874"/>
      <c r="HD42" s="1874"/>
      <c r="HE42" s="1874"/>
      <c r="HF42" s="1874"/>
      <c r="HG42" s="1874"/>
      <c r="HH42" s="1874"/>
      <c r="HI42" s="1874"/>
      <c r="HJ42" s="1874"/>
      <c r="HK42" s="1874"/>
      <c r="HL42" s="1874"/>
      <c r="HM42" s="1874"/>
      <c r="HN42" s="1874"/>
      <c r="HO42" s="1874"/>
      <c r="HP42" s="1874"/>
      <c r="HQ42" s="1874"/>
      <c r="HR42" s="1874"/>
      <c r="HS42" s="1874"/>
      <c r="HT42" s="1874"/>
      <c r="HU42" s="1874"/>
      <c r="HV42" s="1874"/>
      <c r="HW42" s="1874"/>
      <c r="HX42" s="1874"/>
      <c r="HY42" s="1874"/>
      <c r="HZ42" s="1874"/>
      <c r="IA42" s="1874"/>
      <c r="IB42" s="1874"/>
      <c r="IC42" s="1874"/>
      <c r="ID42" s="1874"/>
      <c r="IE42" s="1874"/>
      <c r="IF42" s="1874"/>
      <c r="IG42" s="1874"/>
      <c r="IH42" s="1874"/>
      <c r="II42" s="1874"/>
      <c r="IJ42" s="1874"/>
      <c r="IK42" s="1874"/>
      <c r="IL42" s="1874"/>
      <c r="IM42" s="1874"/>
      <c r="IN42" s="1874"/>
      <c r="IO42" s="1874"/>
      <c r="IP42" s="1874"/>
      <c r="IQ42" s="1874"/>
      <c r="IR42" s="1874"/>
      <c r="IS42" s="1874"/>
      <c r="IT42" s="1874"/>
      <c r="IU42" s="1874"/>
    </row>
    <row r="43" spans="1:255" s="1680" customFormat="1" ht="11.25" customHeight="1">
      <c r="A43" s="582">
        <f t="shared" si="0"/>
        <v>42259</v>
      </c>
      <c r="B43" s="1855">
        <v>3449</v>
      </c>
      <c r="C43" s="1855">
        <v>435748</v>
      </c>
      <c r="D43" s="1855">
        <v>433823</v>
      </c>
      <c r="E43" s="1855">
        <v>432080</v>
      </c>
      <c r="F43" s="1855">
        <v>435056</v>
      </c>
      <c r="G43" s="1856">
        <v>308770</v>
      </c>
      <c r="H43" s="1855">
        <v>454</v>
      </c>
      <c r="I43" s="1855">
        <v>9638</v>
      </c>
      <c r="J43" s="1855">
        <v>8232</v>
      </c>
      <c r="K43" s="1855">
        <v>8367</v>
      </c>
      <c r="L43" s="1855">
        <v>6277</v>
      </c>
      <c r="M43" s="1855">
        <v>19</v>
      </c>
      <c r="N43" s="1876"/>
      <c r="O43" s="1116"/>
      <c r="P43" s="1116"/>
      <c r="Q43" s="1117"/>
      <c r="R43" s="1874"/>
      <c r="S43" s="1874"/>
      <c r="T43" s="1874"/>
      <c r="U43" s="1874"/>
      <c r="V43" s="1874"/>
      <c r="W43" s="1874"/>
      <c r="X43" s="1874"/>
      <c r="Y43" s="1874"/>
      <c r="Z43" s="1874"/>
      <c r="AA43" s="1874"/>
      <c r="AB43" s="1874"/>
      <c r="AC43" s="1874"/>
      <c r="AD43" s="1874"/>
      <c r="AE43" s="1874"/>
      <c r="AF43" s="1874"/>
      <c r="AG43" s="1874"/>
      <c r="AH43" s="1874"/>
      <c r="AI43" s="1874"/>
      <c r="AJ43" s="1874"/>
      <c r="AK43" s="1874"/>
      <c r="AL43" s="1874"/>
      <c r="AM43" s="1874"/>
      <c r="AN43" s="1874"/>
      <c r="AO43" s="1874"/>
      <c r="AP43" s="1874"/>
      <c r="AQ43" s="1874"/>
      <c r="AR43" s="1874"/>
      <c r="AS43" s="1874"/>
      <c r="AT43" s="1874"/>
      <c r="AU43" s="1874"/>
      <c r="AV43" s="1874"/>
      <c r="AW43" s="1874"/>
      <c r="AX43" s="1874"/>
      <c r="AY43" s="1874"/>
      <c r="AZ43" s="1874"/>
      <c r="BA43" s="1874"/>
      <c r="BB43" s="1874"/>
      <c r="BC43" s="1874"/>
      <c r="BD43" s="1874"/>
      <c r="BE43" s="1874"/>
      <c r="BF43" s="1874"/>
      <c r="BG43" s="1874"/>
      <c r="BH43" s="1874"/>
      <c r="BI43" s="1874"/>
      <c r="BJ43" s="1874"/>
      <c r="BK43" s="1874"/>
      <c r="BL43" s="1874"/>
      <c r="BM43" s="1874"/>
      <c r="BN43" s="1874"/>
      <c r="BO43" s="1874"/>
      <c r="BP43" s="1874"/>
      <c r="BQ43" s="1874"/>
      <c r="BR43" s="1874"/>
      <c r="BS43" s="1874"/>
      <c r="BT43" s="1874"/>
      <c r="BU43" s="1874"/>
      <c r="BV43" s="1874"/>
      <c r="BW43" s="1874"/>
      <c r="BX43" s="1874"/>
      <c r="BY43" s="1874"/>
      <c r="BZ43" s="1874"/>
      <c r="CA43" s="1874"/>
      <c r="CB43" s="1874"/>
      <c r="CC43" s="1874"/>
      <c r="CD43" s="1874"/>
      <c r="CE43" s="1874"/>
      <c r="CF43" s="1874"/>
      <c r="CG43" s="1874"/>
      <c r="CH43" s="1874"/>
      <c r="CI43" s="1874"/>
      <c r="CJ43" s="1874"/>
      <c r="CK43" s="1874"/>
      <c r="CL43" s="1874"/>
      <c r="CM43" s="1874"/>
      <c r="CN43" s="1874"/>
      <c r="CO43" s="1874"/>
      <c r="CP43" s="1874"/>
      <c r="CQ43" s="1874"/>
      <c r="CR43" s="1874"/>
      <c r="CS43" s="1874"/>
      <c r="CT43" s="1874"/>
      <c r="CU43" s="1874"/>
      <c r="CV43" s="1874"/>
      <c r="CW43" s="1874"/>
      <c r="CX43" s="1874"/>
      <c r="CY43" s="1874"/>
      <c r="CZ43" s="1874"/>
      <c r="DA43" s="1874"/>
      <c r="DB43" s="1874"/>
      <c r="DC43" s="1874"/>
      <c r="DD43" s="1874"/>
      <c r="DE43" s="1874"/>
      <c r="DF43" s="1874"/>
      <c r="DG43" s="1874"/>
      <c r="DH43" s="1874"/>
      <c r="DI43" s="1874"/>
      <c r="DJ43" s="1874"/>
      <c r="DK43" s="1874"/>
      <c r="DL43" s="1874"/>
      <c r="DM43" s="1874"/>
      <c r="DN43" s="1874"/>
      <c r="DO43" s="1874"/>
      <c r="DP43" s="1874"/>
      <c r="DQ43" s="1874"/>
      <c r="DR43" s="1874"/>
      <c r="DS43" s="1874"/>
      <c r="DT43" s="1874"/>
      <c r="DU43" s="1874"/>
      <c r="DV43" s="1874"/>
      <c r="DW43" s="1874"/>
      <c r="DX43" s="1874"/>
      <c r="DY43" s="1874"/>
      <c r="DZ43" s="1874"/>
      <c r="EA43" s="1874"/>
      <c r="EB43" s="1874"/>
      <c r="EC43" s="1874"/>
      <c r="ED43" s="1874"/>
      <c r="EE43" s="1874"/>
      <c r="EF43" s="1874"/>
      <c r="EG43" s="1874"/>
      <c r="EH43" s="1874"/>
      <c r="EI43" s="1874"/>
      <c r="EJ43" s="1874"/>
      <c r="EK43" s="1874"/>
      <c r="EL43" s="1874"/>
      <c r="EM43" s="1874"/>
      <c r="EN43" s="1874"/>
      <c r="EO43" s="1874"/>
      <c r="EP43" s="1874"/>
      <c r="EQ43" s="1874"/>
      <c r="ER43" s="1874"/>
      <c r="ES43" s="1874"/>
      <c r="ET43" s="1874"/>
      <c r="EU43" s="1874"/>
      <c r="EV43" s="1874"/>
      <c r="EW43" s="1874"/>
      <c r="EX43" s="1874"/>
      <c r="EY43" s="1874"/>
      <c r="EZ43" s="1874"/>
      <c r="FA43" s="1874"/>
      <c r="FB43" s="1874"/>
      <c r="FC43" s="1874"/>
      <c r="FD43" s="1874"/>
      <c r="FE43" s="1874"/>
      <c r="FF43" s="1874"/>
      <c r="FG43" s="1874"/>
      <c r="FH43" s="1874"/>
      <c r="FI43" s="1874"/>
      <c r="FJ43" s="1874"/>
      <c r="FK43" s="1874"/>
      <c r="FL43" s="1874"/>
      <c r="FM43" s="1874"/>
      <c r="FN43" s="1874"/>
      <c r="FO43" s="1874"/>
      <c r="FP43" s="1874"/>
      <c r="FQ43" s="1874"/>
      <c r="FR43" s="1874"/>
      <c r="FS43" s="1874"/>
      <c r="FT43" s="1874"/>
      <c r="FU43" s="1874"/>
      <c r="FV43" s="1874"/>
      <c r="FW43" s="1874"/>
      <c r="FX43" s="1874"/>
      <c r="FY43" s="1874"/>
      <c r="FZ43" s="1874"/>
      <c r="GA43" s="1874"/>
      <c r="GB43" s="1874"/>
      <c r="GC43" s="1874"/>
      <c r="GD43" s="1874"/>
      <c r="GE43" s="1874"/>
      <c r="GF43" s="1874"/>
      <c r="GG43" s="1874"/>
      <c r="GH43" s="1874"/>
      <c r="GI43" s="1874"/>
      <c r="GJ43" s="1874"/>
      <c r="GK43" s="1874"/>
      <c r="GL43" s="1874"/>
      <c r="GM43" s="1874"/>
      <c r="GN43" s="1874"/>
      <c r="GO43" s="1874"/>
      <c r="GP43" s="1874"/>
      <c r="GQ43" s="1874"/>
      <c r="GR43" s="1874"/>
      <c r="GS43" s="1874"/>
      <c r="GT43" s="1874"/>
      <c r="GU43" s="1874"/>
      <c r="GV43" s="1874"/>
      <c r="GW43" s="1874"/>
      <c r="GX43" s="1874"/>
      <c r="GY43" s="1874"/>
      <c r="GZ43" s="1874"/>
      <c r="HA43" s="1874"/>
      <c r="HB43" s="1874"/>
      <c r="HC43" s="1874"/>
      <c r="HD43" s="1874"/>
      <c r="HE43" s="1874"/>
      <c r="HF43" s="1874"/>
      <c r="HG43" s="1874"/>
      <c r="HH43" s="1874"/>
      <c r="HI43" s="1874"/>
      <c r="HJ43" s="1874"/>
      <c r="HK43" s="1874"/>
      <c r="HL43" s="1874"/>
      <c r="HM43" s="1874"/>
      <c r="HN43" s="1874"/>
      <c r="HO43" s="1874"/>
      <c r="HP43" s="1874"/>
      <c r="HQ43" s="1874"/>
      <c r="HR43" s="1874"/>
      <c r="HS43" s="1874"/>
      <c r="HT43" s="1874"/>
      <c r="HU43" s="1874"/>
      <c r="HV43" s="1874"/>
      <c r="HW43" s="1874"/>
      <c r="HX43" s="1874"/>
      <c r="HY43" s="1874"/>
      <c r="HZ43" s="1874"/>
      <c r="IA43" s="1874"/>
      <c r="IB43" s="1874"/>
      <c r="IC43" s="1874"/>
      <c r="ID43" s="1874"/>
      <c r="IE43" s="1874"/>
      <c r="IF43" s="1874"/>
      <c r="IG43" s="1874"/>
      <c r="IH43" s="1874"/>
      <c r="II43" s="1874"/>
      <c r="IJ43" s="1874"/>
      <c r="IK43" s="1874"/>
      <c r="IL43" s="1874"/>
      <c r="IM43" s="1874"/>
      <c r="IN43" s="1874"/>
      <c r="IO43" s="1874"/>
      <c r="IP43" s="1874"/>
      <c r="IQ43" s="1874"/>
      <c r="IR43" s="1874"/>
      <c r="IS43" s="1874"/>
      <c r="IT43" s="1874"/>
      <c r="IU43" s="1874"/>
    </row>
    <row r="44" spans="1:255" ht="11.25" customHeight="1">
      <c r="A44" s="451">
        <f t="shared" si="0"/>
        <v>42266</v>
      </c>
      <c r="B44" s="1857">
        <v>434952</v>
      </c>
      <c r="C44" s="1858">
        <v>431238</v>
      </c>
      <c r="D44" s="1858">
        <v>434917</v>
      </c>
      <c r="E44" s="1858">
        <v>419567</v>
      </c>
      <c r="F44" s="1858">
        <v>419847</v>
      </c>
      <c r="G44" s="1859">
        <v>146666</v>
      </c>
      <c r="H44" s="1857">
        <v>8350</v>
      </c>
      <c r="I44" s="1858">
        <v>7251</v>
      </c>
      <c r="J44" s="1858">
        <v>7657</v>
      </c>
      <c r="K44" s="1858">
        <v>8051</v>
      </c>
      <c r="L44" s="1858">
        <v>6162</v>
      </c>
      <c r="M44" s="1858">
        <v>132</v>
      </c>
      <c r="N44" s="1875"/>
      <c r="O44" s="1111"/>
      <c r="P44" s="1111"/>
      <c r="Q44" s="1115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</row>
    <row r="45" spans="1:255" ht="11.25" customHeight="1">
      <c r="A45" s="451">
        <f t="shared" si="0"/>
        <v>42273</v>
      </c>
      <c r="B45" s="1857">
        <v>419370</v>
      </c>
      <c r="C45" s="1858">
        <v>432185</v>
      </c>
      <c r="D45" s="1858">
        <v>424390</v>
      </c>
      <c r="E45" s="1858">
        <v>423971</v>
      </c>
      <c r="F45" s="1858">
        <v>420597</v>
      </c>
      <c r="G45" s="1859">
        <v>162315</v>
      </c>
      <c r="H45" s="1857">
        <v>8422</v>
      </c>
      <c r="I45" s="1858">
        <v>8828</v>
      </c>
      <c r="J45" s="1858">
        <v>7707</v>
      </c>
      <c r="K45" s="1858">
        <v>10234</v>
      </c>
      <c r="L45" s="1858">
        <v>7488</v>
      </c>
      <c r="M45" s="1858">
        <v>2513</v>
      </c>
      <c r="N45" s="1875"/>
      <c r="O45" s="1111"/>
      <c r="P45" s="1111"/>
      <c r="Q45" s="111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</row>
    <row r="46" spans="1:255" s="1680" customFormat="1" ht="11.25" customHeight="1">
      <c r="A46" s="560">
        <f t="shared" si="0"/>
        <v>42280</v>
      </c>
      <c r="B46" s="1853">
        <v>427519</v>
      </c>
      <c r="C46" s="1853">
        <v>427781</v>
      </c>
      <c r="D46" s="1853">
        <v>426772</v>
      </c>
      <c r="E46" s="1853">
        <v>433466</v>
      </c>
      <c r="F46" s="1853">
        <v>418542</v>
      </c>
      <c r="G46" s="1854">
        <v>134685</v>
      </c>
      <c r="H46" s="1853">
        <v>6864</v>
      </c>
      <c r="I46" s="1853">
        <v>7038</v>
      </c>
      <c r="J46" s="1853">
        <v>6093</v>
      </c>
      <c r="K46" s="1853">
        <v>7003</v>
      </c>
      <c r="L46" s="1853">
        <v>5991</v>
      </c>
      <c r="M46" s="1853">
        <v>126</v>
      </c>
      <c r="N46" s="1876"/>
      <c r="O46" s="1116"/>
      <c r="P46" s="1116"/>
      <c r="Q46" s="1117"/>
      <c r="R46" s="1874"/>
      <c r="S46" s="1874"/>
      <c r="T46" s="1874"/>
      <c r="U46" s="1874"/>
      <c r="V46" s="1874"/>
      <c r="W46" s="1874"/>
      <c r="X46" s="1874"/>
      <c r="Y46" s="1874"/>
      <c r="Z46" s="1874"/>
      <c r="AA46" s="1874"/>
      <c r="AB46" s="1874"/>
      <c r="AC46" s="1874"/>
      <c r="AD46" s="1874"/>
      <c r="AE46" s="1874"/>
      <c r="AF46" s="1874"/>
      <c r="AG46" s="1874"/>
      <c r="AH46" s="1874"/>
      <c r="AI46" s="1874"/>
      <c r="AJ46" s="1874"/>
      <c r="AK46" s="1874"/>
      <c r="AL46" s="1874"/>
      <c r="AM46" s="1874"/>
      <c r="AN46" s="1874"/>
      <c r="AO46" s="1874"/>
      <c r="AP46" s="1874"/>
      <c r="AQ46" s="1874"/>
      <c r="AR46" s="1874"/>
      <c r="AS46" s="1874"/>
      <c r="AT46" s="1874"/>
      <c r="AU46" s="1874"/>
      <c r="AV46" s="1874"/>
      <c r="AW46" s="1874"/>
      <c r="AX46" s="1874"/>
      <c r="AY46" s="1874"/>
      <c r="AZ46" s="1874"/>
      <c r="BA46" s="1874"/>
      <c r="BB46" s="1874"/>
      <c r="BC46" s="1874"/>
      <c r="BD46" s="1874"/>
      <c r="BE46" s="1874"/>
      <c r="BF46" s="1874"/>
      <c r="BG46" s="1874"/>
      <c r="BH46" s="1874"/>
      <c r="BI46" s="1874"/>
      <c r="BJ46" s="1874"/>
      <c r="BK46" s="1874"/>
      <c r="BL46" s="1874"/>
      <c r="BM46" s="1874"/>
      <c r="BN46" s="1874"/>
      <c r="BO46" s="1874"/>
      <c r="BP46" s="1874"/>
      <c r="BQ46" s="1874"/>
      <c r="BR46" s="1874"/>
      <c r="BS46" s="1874"/>
      <c r="BT46" s="1874"/>
      <c r="BU46" s="1874"/>
      <c r="BV46" s="1874"/>
      <c r="BW46" s="1874"/>
      <c r="BX46" s="1874"/>
      <c r="BY46" s="1874"/>
      <c r="BZ46" s="1874"/>
      <c r="CA46" s="1874"/>
      <c r="CB46" s="1874"/>
      <c r="CC46" s="1874"/>
      <c r="CD46" s="1874"/>
      <c r="CE46" s="1874"/>
      <c r="CF46" s="1874"/>
      <c r="CG46" s="1874"/>
      <c r="CH46" s="1874"/>
      <c r="CI46" s="1874"/>
      <c r="CJ46" s="1874"/>
      <c r="CK46" s="1874"/>
      <c r="CL46" s="1874"/>
      <c r="CM46" s="1874"/>
      <c r="CN46" s="1874"/>
      <c r="CO46" s="1874"/>
      <c r="CP46" s="1874"/>
      <c r="CQ46" s="1874"/>
      <c r="CR46" s="1874"/>
      <c r="CS46" s="1874"/>
      <c r="CT46" s="1874"/>
      <c r="CU46" s="1874"/>
      <c r="CV46" s="1874"/>
      <c r="CW46" s="1874"/>
      <c r="CX46" s="1874"/>
      <c r="CY46" s="1874"/>
      <c r="CZ46" s="1874"/>
      <c r="DA46" s="1874"/>
      <c r="DB46" s="1874"/>
      <c r="DC46" s="1874"/>
      <c r="DD46" s="1874"/>
      <c r="DE46" s="1874"/>
      <c r="DF46" s="1874"/>
      <c r="DG46" s="1874"/>
      <c r="DH46" s="1874"/>
      <c r="DI46" s="1874"/>
      <c r="DJ46" s="1874"/>
      <c r="DK46" s="1874"/>
      <c r="DL46" s="1874"/>
      <c r="DM46" s="1874"/>
      <c r="DN46" s="1874"/>
      <c r="DO46" s="1874"/>
      <c r="DP46" s="1874"/>
      <c r="DQ46" s="1874"/>
      <c r="DR46" s="1874"/>
      <c r="DS46" s="1874"/>
      <c r="DT46" s="1874"/>
      <c r="DU46" s="1874"/>
      <c r="DV46" s="1874"/>
      <c r="DW46" s="1874"/>
      <c r="DX46" s="1874"/>
      <c r="DY46" s="1874"/>
      <c r="DZ46" s="1874"/>
      <c r="EA46" s="1874"/>
      <c r="EB46" s="1874"/>
      <c r="EC46" s="1874"/>
      <c r="ED46" s="1874"/>
      <c r="EE46" s="1874"/>
      <c r="EF46" s="1874"/>
      <c r="EG46" s="1874"/>
      <c r="EH46" s="1874"/>
      <c r="EI46" s="1874"/>
      <c r="EJ46" s="1874"/>
      <c r="EK46" s="1874"/>
      <c r="EL46" s="1874"/>
      <c r="EM46" s="1874"/>
      <c r="EN46" s="1874"/>
      <c r="EO46" s="1874"/>
      <c r="EP46" s="1874"/>
      <c r="EQ46" s="1874"/>
      <c r="ER46" s="1874"/>
      <c r="ES46" s="1874"/>
      <c r="ET46" s="1874"/>
      <c r="EU46" s="1874"/>
      <c r="EV46" s="1874"/>
      <c r="EW46" s="1874"/>
      <c r="EX46" s="1874"/>
      <c r="EY46" s="1874"/>
      <c r="EZ46" s="1874"/>
      <c r="FA46" s="1874"/>
      <c r="FB46" s="1874"/>
      <c r="FC46" s="1874"/>
      <c r="FD46" s="1874"/>
      <c r="FE46" s="1874"/>
      <c r="FF46" s="1874"/>
      <c r="FG46" s="1874"/>
      <c r="FH46" s="1874"/>
      <c r="FI46" s="1874"/>
      <c r="FJ46" s="1874"/>
      <c r="FK46" s="1874"/>
      <c r="FL46" s="1874"/>
      <c r="FM46" s="1874"/>
      <c r="FN46" s="1874"/>
      <c r="FO46" s="1874"/>
      <c r="FP46" s="1874"/>
      <c r="FQ46" s="1874"/>
      <c r="FR46" s="1874"/>
      <c r="FS46" s="1874"/>
      <c r="FT46" s="1874"/>
      <c r="FU46" s="1874"/>
      <c r="FV46" s="1874"/>
      <c r="FW46" s="1874"/>
      <c r="FX46" s="1874"/>
      <c r="FY46" s="1874"/>
      <c r="FZ46" s="1874"/>
      <c r="GA46" s="1874"/>
      <c r="GB46" s="1874"/>
      <c r="GC46" s="1874"/>
      <c r="GD46" s="1874"/>
      <c r="GE46" s="1874"/>
      <c r="GF46" s="1874"/>
      <c r="GG46" s="1874"/>
      <c r="GH46" s="1874"/>
      <c r="GI46" s="1874"/>
      <c r="GJ46" s="1874"/>
      <c r="GK46" s="1874"/>
      <c r="GL46" s="1874"/>
      <c r="GM46" s="1874"/>
      <c r="GN46" s="1874"/>
      <c r="GO46" s="1874"/>
      <c r="GP46" s="1874"/>
      <c r="GQ46" s="1874"/>
      <c r="GR46" s="1874"/>
      <c r="GS46" s="1874"/>
      <c r="GT46" s="1874"/>
      <c r="GU46" s="1874"/>
      <c r="GV46" s="1874"/>
      <c r="GW46" s="1874"/>
      <c r="GX46" s="1874"/>
      <c r="GY46" s="1874"/>
      <c r="GZ46" s="1874"/>
      <c r="HA46" s="1874"/>
      <c r="HB46" s="1874"/>
      <c r="HC46" s="1874"/>
      <c r="HD46" s="1874"/>
      <c r="HE46" s="1874"/>
      <c r="HF46" s="1874"/>
      <c r="HG46" s="1874"/>
      <c r="HH46" s="1874"/>
      <c r="HI46" s="1874"/>
      <c r="HJ46" s="1874"/>
      <c r="HK46" s="1874"/>
      <c r="HL46" s="1874"/>
      <c r="HM46" s="1874"/>
      <c r="HN46" s="1874"/>
      <c r="HO46" s="1874"/>
      <c r="HP46" s="1874"/>
      <c r="HQ46" s="1874"/>
      <c r="HR46" s="1874"/>
      <c r="HS46" s="1874"/>
      <c r="HT46" s="1874"/>
      <c r="HU46" s="1874"/>
      <c r="HV46" s="1874"/>
      <c r="HW46" s="1874"/>
      <c r="HX46" s="1874"/>
      <c r="HY46" s="1874"/>
      <c r="HZ46" s="1874"/>
      <c r="IA46" s="1874"/>
      <c r="IB46" s="1874"/>
      <c r="IC46" s="1874"/>
      <c r="ID46" s="1874"/>
      <c r="IE46" s="1874"/>
      <c r="IF46" s="1874"/>
      <c r="IG46" s="1874"/>
      <c r="IH46" s="1874"/>
      <c r="II46" s="1874"/>
      <c r="IJ46" s="1874"/>
      <c r="IK46" s="1874"/>
      <c r="IL46" s="1874"/>
      <c r="IM46" s="1874"/>
      <c r="IN46" s="1874"/>
      <c r="IO46" s="1874"/>
      <c r="IP46" s="1874"/>
      <c r="IQ46" s="1874"/>
      <c r="IR46" s="1874"/>
      <c r="IS46" s="1874"/>
      <c r="IT46" s="1874"/>
      <c r="IU46" s="1874"/>
    </row>
    <row r="47" spans="1:255" ht="11.25" customHeight="1">
      <c r="A47" s="444">
        <f t="shared" si="0"/>
        <v>42287</v>
      </c>
      <c r="B47" s="1860">
        <v>434886</v>
      </c>
      <c r="C47" s="1860">
        <v>434350</v>
      </c>
      <c r="D47" s="1860">
        <v>432422</v>
      </c>
      <c r="E47" s="1860">
        <v>434811</v>
      </c>
      <c r="F47" s="1860">
        <v>427886</v>
      </c>
      <c r="G47" s="1861">
        <v>128481</v>
      </c>
      <c r="H47" s="1860">
        <v>8347</v>
      </c>
      <c r="I47" s="1860">
        <v>8905</v>
      </c>
      <c r="J47" s="1860">
        <v>7145</v>
      </c>
      <c r="K47" s="1860">
        <v>7590</v>
      </c>
      <c r="L47" s="1860">
        <v>6670</v>
      </c>
      <c r="M47" s="1860">
        <v>172</v>
      </c>
      <c r="N47" s="1875"/>
      <c r="O47" s="1111"/>
      <c r="P47" s="1111"/>
      <c r="Q47" s="1115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</row>
    <row r="48" spans="1:255" s="1680" customFormat="1" ht="11.25" customHeight="1">
      <c r="A48" s="571">
        <f t="shared" si="0"/>
        <v>42294</v>
      </c>
      <c r="B48" s="1877">
        <v>397847</v>
      </c>
      <c r="C48" s="1850">
        <v>434496</v>
      </c>
      <c r="D48" s="1850">
        <v>429367</v>
      </c>
      <c r="E48" s="1850">
        <v>436963</v>
      </c>
      <c r="F48" s="1850">
        <v>429326</v>
      </c>
      <c r="G48" s="1852">
        <v>191185</v>
      </c>
      <c r="H48" s="1850">
        <v>7288</v>
      </c>
      <c r="I48" s="1850">
        <v>8697</v>
      </c>
      <c r="J48" s="1850">
        <v>7677</v>
      </c>
      <c r="K48" s="1850">
        <v>7954</v>
      </c>
      <c r="L48" s="1850">
        <v>5925</v>
      </c>
      <c r="M48" s="1850">
        <v>104</v>
      </c>
      <c r="N48" s="1876"/>
      <c r="O48" s="1116"/>
      <c r="P48" s="1116"/>
      <c r="Q48" s="1117"/>
      <c r="R48" s="1874"/>
      <c r="S48" s="1874"/>
      <c r="T48" s="1874"/>
      <c r="U48" s="1874"/>
      <c r="V48" s="1874"/>
      <c r="W48" s="1874"/>
      <c r="X48" s="1874"/>
      <c r="Y48" s="1874"/>
      <c r="Z48" s="1874"/>
      <c r="AA48" s="1874"/>
      <c r="AB48" s="1874"/>
      <c r="AC48" s="1874"/>
      <c r="AD48" s="1874"/>
      <c r="AE48" s="1874"/>
      <c r="AF48" s="1874"/>
      <c r="AG48" s="1874"/>
      <c r="AH48" s="1874"/>
      <c r="AI48" s="1874"/>
      <c r="AJ48" s="1874"/>
      <c r="AK48" s="1874"/>
      <c r="AL48" s="1874"/>
      <c r="AM48" s="1874"/>
      <c r="AN48" s="1874"/>
      <c r="AO48" s="1874"/>
      <c r="AP48" s="1874"/>
      <c r="AQ48" s="1874"/>
      <c r="AR48" s="1874"/>
      <c r="AS48" s="1874"/>
      <c r="AT48" s="1874"/>
      <c r="AU48" s="1874"/>
      <c r="AV48" s="1874"/>
      <c r="AW48" s="1874"/>
      <c r="AX48" s="1874"/>
      <c r="AY48" s="1874"/>
      <c r="AZ48" s="1874"/>
      <c r="BA48" s="1874"/>
      <c r="BB48" s="1874"/>
      <c r="BC48" s="1874"/>
      <c r="BD48" s="1874"/>
      <c r="BE48" s="1874"/>
      <c r="BF48" s="1874"/>
      <c r="BG48" s="1874"/>
      <c r="BH48" s="1874"/>
      <c r="BI48" s="1874"/>
      <c r="BJ48" s="1874"/>
      <c r="BK48" s="1874"/>
      <c r="BL48" s="1874"/>
      <c r="BM48" s="1874"/>
      <c r="BN48" s="1874"/>
      <c r="BO48" s="1874"/>
      <c r="BP48" s="1874"/>
      <c r="BQ48" s="1874"/>
      <c r="BR48" s="1874"/>
      <c r="BS48" s="1874"/>
      <c r="BT48" s="1874"/>
      <c r="BU48" s="1874"/>
      <c r="BV48" s="1874"/>
      <c r="BW48" s="1874"/>
      <c r="BX48" s="1874"/>
      <c r="BY48" s="1874"/>
      <c r="BZ48" s="1874"/>
      <c r="CA48" s="1874"/>
      <c r="CB48" s="1874"/>
      <c r="CC48" s="1874"/>
      <c r="CD48" s="1874"/>
      <c r="CE48" s="1874"/>
      <c r="CF48" s="1874"/>
      <c r="CG48" s="1874"/>
      <c r="CH48" s="1874"/>
      <c r="CI48" s="1874"/>
      <c r="CJ48" s="1874"/>
      <c r="CK48" s="1874"/>
      <c r="CL48" s="1874"/>
      <c r="CM48" s="1874"/>
      <c r="CN48" s="1874"/>
      <c r="CO48" s="1874"/>
      <c r="CP48" s="1874"/>
      <c r="CQ48" s="1874"/>
      <c r="CR48" s="1874"/>
      <c r="CS48" s="1874"/>
      <c r="CT48" s="1874"/>
      <c r="CU48" s="1874"/>
      <c r="CV48" s="1874"/>
      <c r="CW48" s="1874"/>
      <c r="CX48" s="1874"/>
      <c r="CY48" s="1874"/>
      <c r="CZ48" s="1874"/>
      <c r="DA48" s="1874"/>
      <c r="DB48" s="1874"/>
      <c r="DC48" s="1874"/>
      <c r="DD48" s="1874"/>
      <c r="DE48" s="1874"/>
      <c r="DF48" s="1874"/>
      <c r="DG48" s="1874"/>
      <c r="DH48" s="1874"/>
      <c r="DI48" s="1874"/>
      <c r="DJ48" s="1874"/>
      <c r="DK48" s="1874"/>
      <c r="DL48" s="1874"/>
      <c r="DM48" s="1874"/>
      <c r="DN48" s="1874"/>
      <c r="DO48" s="1874"/>
      <c r="DP48" s="1874"/>
      <c r="DQ48" s="1874"/>
      <c r="DR48" s="1874"/>
      <c r="DS48" s="1874"/>
      <c r="DT48" s="1874"/>
      <c r="DU48" s="1874"/>
      <c r="DV48" s="1874"/>
      <c r="DW48" s="1874"/>
      <c r="DX48" s="1874"/>
      <c r="DY48" s="1874"/>
      <c r="DZ48" s="1874"/>
      <c r="EA48" s="1874"/>
      <c r="EB48" s="1874"/>
      <c r="EC48" s="1874"/>
      <c r="ED48" s="1874"/>
      <c r="EE48" s="1874"/>
      <c r="EF48" s="1874"/>
      <c r="EG48" s="1874"/>
      <c r="EH48" s="1874"/>
      <c r="EI48" s="1874"/>
      <c r="EJ48" s="1874"/>
      <c r="EK48" s="1874"/>
      <c r="EL48" s="1874"/>
      <c r="EM48" s="1874"/>
      <c r="EN48" s="1874"/>
      <c r="EO48" s="1874"/>
      <c r="EP48" s="1874"/>
      <c r="EQ48" s="1874"/>
      <c r="ER48" s="1874"/>
      <c r="ES48" s="1874"/>
      <c r="ET48" s="1874"/>
      <c r="EU48" s="1874"/>
      <c r="EV48" s="1874"/>
      <c r="EW48" s="1874"/>
      <c r="EX48" s="1874"/>
      <c r="EY48" s="1874"/>
      <c r="EZ48" s="1874"/>
      <c r="FA48" s="1874"/>
      <c r="FB48" s="1874"/>
      <c r="FC48" s="1874"/>
      <c r="FD48" s="1874"/>
      <c r="FE48" s="1874"/>
      <c r="FF48" s="1874"/>
      <c r="FG48" s="1874"/>
      <c r="FH48" s="1874"/>
      <c r="FI48" s="1874"/>
      <c r="FJ48" s="1874"/>
      <c r="FK48" s="1874"/>
      <c r="FL48" s="1874"/>
      <c r="FM48" s="1874"/>
      <c r="FN48" s="1874"/>
      <c r="FO48" s="1874"/>
      <c r="FP48" s="1874"/>
      <c r="FQ48" s="1874"/>
      <c r="FR48" s="1874"/>
      <c r="FS48" s="1874"/>
      <c r="FT48" s="1874"/>
      <c r="FU48" s="1874"/>
      <c r="FV48" s="1874"/>
      <c r="FW48" s="1874"/>
      <c r="FX48" s="1874"/>
      <c r="FY48" s="1874"/>
      <c r="FZ48" s="1874"/>
      <c r="GA48" s="1874"/>
      <c r="GB48" s="1874"/>
      <c r="GC48" s="1874"/>
      <c r="GD48" s="1874"/>
      <c r="GE48" s="1874"/>
      <c r="GF48" s="1874"/>
      <c r="GG48" s="1874"/>
      <c r="GH48" s="1874"/>
      <c r="GI48" s="1874"/>
      <c r="GJ48" s="1874"/>
      <c r="GK48" s="1874"/>
      <c r="GL48" s="1874"/>
      <c r="GM48" s="1874"/>
      <c r="GN48" s="1874"/>
      <c r="GO48" s="1874"/>
      <c r="GP48" s="1874"/>
      <c r="GQ48" s="1874"/>
      <c r="GR48" s="1874"/>
      <c r="GS48" s="1874"/>
      <c r="GT48" s="1874"/>
      <c r="GU48" s="1874"/>
      <c r="GV48" s="1874"/>
      <c r="GW48" s="1874"/>
      <c r="GX48" s="1874"/>
      <c r="GY48" s="1874"/>
      <c r="GZ48" s="1874"/>
      <c r="HA48" s="1874"/>
      <c r="HB48" s="1874"/>
      <c r="HC48" s="1874"/>
      <c r="HD48" s="1874"/>
      <c r="HE48" s="1874"/>
      <c r="HF48" s="1874"/>
      <c r="HG48" s="1874"/>
      <c r="HH48" s="1874"/>
      <c r="HI48" s="1874"/>
      <c r="HJ48" s="1874"/>
      <c r="HK48" s="1874"/>
      <c r="HL48" s="1874"/>
      <c r="HM48" s="1874"/>
      <c r="HN48" s="1874"/>
      <c r="HO48" s="1874"/>
      <c r="HP48" s="1874"/>
      <c r="HQ48" s="1874"/>
      <c r="HR48" s="1874"/>
      <c r="HS48" s="1874"/>
      <c r="HT48" s="1874"/>
      <c r="HU48" s="1874"/>
      <c r="HV48" s="1874"/>
      <c r="HW48" s="1874"/>
      <c r="HX48" s="1874"/>
      <c r="HY48" s="1874"/>
      <c r="HZ48" s="1874"/>
      <c r="IA48" s="1874"/>
      <c r="IB48" s="1874"/>
      <c r="IC48" s="1874"/>
      <c r="ID48" s="1874"/>
      <c r="IE48" s="1874"/>
      <c r="IF48" s="1874"/>
      <c r="IG48" s="1874"/>
      <c r="IH48" s="1874"/>
      <c r="II48" s="1874"/>
      <c r="IJ48" s="1874"/>
      <c r="IK48" s="1874"/>
      <c r="IL48" s="1874"/>
      <c r="IM48" s="1874"/>
      <c r="IN48" s="1874"/>
      <c r="IO48" s="1874"/>
      <c r="IP48" s="1874"/>
      <c r="IQ48" s="1874"/>
      <c r="IR48" s="1874"/>
      <c r="IS48" s="1874"/>
      <c r="IT48" s="1874"/>
      <c r="IU48" s="1874"/>
    </row>
    <row r="49" spans="1:255" ht="11.25" customHeight="1">
      <c r="A49" s="451">
        <f t="shared" si="0"/>
        <v>42301</v>
      </c>
      <c r="B49" s="1878">
        <v>405503</v>
      </c>
      <c r="C49" s="1857">
        <v>399296</v>
      </c>
      <c r="D49" s="1857">
        <v>418182</v>
      </c>
      <c r="E49" s="1857">
        <v>436369</v>
      </c>
      <c r="F49" s="1857">
        <v>431115</v>
      </c>
      <c r="G49" s="1859">
        <v>231593</v>
      </c>
      <c r="H49" s="1857">
        <v>8905</v>
      </c>
      <c r="I49" s="1857">
        <v>8364</v>
      </c>
      <c r="J49" s="1857">
        <v>7051</v>
      </c>
      <c r="K49" s="1857">
        <v>7199</v>
      </c>
      <c r="L49" s="1857">
        <v>6442</v>
      </c>
      <c r="M49" s="1857">
        <v>124</v>
      </c>
      <c r="N49" s="1875"/>
      <c r="O49" s="1111"/>
      <c r="P49" s="1111"/>
      <c r="Q49" s="1115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</row>
    <row r="50" spans="1:255" s="1680" customFormat="1" ht="11.25" customHeight="1">
      <c r="A50" s="560">
        <f t="shared" si="0"/>
        <v>42308</v>
      </c>
      <c r="B50" s="1853">
        <v>435942</v>
      </c>
      <c r="C50" s="1853">
        <v>425789</v>
      </c>
      <c r="D50" s="1853">
        <v>430230</v>
      </c>
      <c r="E50" s="1853">
        <v>433329</v>
      </c>
      <c r="F50" s="1853">
        <v>392744</v>
      </c>
      <c r="G50" s="1854">
        <v>136303</v>
      </c>
      <c r="H50" s="1853">
        <v>8262</v>
      </c>
      <c r="I50" s="1853">
        <v>8443</v>
      </c>
      <c r="J50" s="1853">
        <v>6314</v>
      </c>
      <c r="K50" s="1853">
        <v>7833</v>
      </c>
      <c r="L50" s="1853">
        <v>7024</v>
      </c>
      <c r="M50" s="1853">
        <v>132</v>
      </c>
      <c r="N50" s="1876"/>
      <c r="O50" s="1116"/>
      <c r="P50" s="1116"/>
      <c r="Q50" s="1117"/>
      <c r="R50" s="1874"/>
      <c r="S50" s="1874"/>
      <c r="T50" s="1874"/>
      <c r="U50" s="1874"/>
      <c r="V50" s="1874"/>
      <c r="W50" s="1874"/>
      <c r="X50" s="1874"/>
      <c r="Y50" s="1874"/>
      <c r="Z50" s="1874"/>
      <c r="AA50" s="1874"/>
      <c r="AB50" s="1874"/>
      <c r="AC50" s="1874"/>
      <c r="AD50" s="1874"/>
      <c r="AE50" s="1874"/>
      <c r="AF50" s="1874"/>
      <c r="AG50" s="1874"/>
      <c r="AH50" s="1874"/>
      <c r="AI50" s="1874"/>
      <c r="AJ50" s="1874"/>
      <c r="AK50" s="1874"/>
      <c r="AL50" s="1874"/>
      <c r="AM50" s="1874"/>
      <c r="AN50" s="1874"/>
      <c r="AO50" s="1874"/>
      <c r="AP50" s="1874"/>
      <c r="AQ50" s="1874"/>
      <c r="AR50" s="1874"/>
      <c r="AS50" s="1874"/>
      <c r="AT50" s="1874"/>
      <c r="AU50" s="1874"/>
      <c r="AV50" s="1874"/>
      <c r="AW50" s="1874"/>
      <c r="AX50" s="1874"/>
      <c r="AY50" s="1874"/>
      <c r="AZ50" s="1874"/>
      <c r="BA50" s="1874"/>
      <c r="BB50" s="1874"/>
      <c r="BC50" s="1874"/>
      <c r="BD50" s="1874"/>
      <c r="BE50" s="1874"/>
      <c r="BF50" s="1874"/>
      <c r="BG50" s="1874"/>
      <c r="BH50" s="1874"/>
      <c r="BI50" s="1874"/>
      <c r="BJ50" s="1874"/>
      <c r="BK50" s="1874"/>
      <c r="BL50" s="1874"/>
      <c r="BM50" s="1874"/>
      <c r="BN50" s="1874"/>
      <c r="BO50" s="1874"/>
      <c r="BP50" s="1874"/>
      <c r="BQ50" s="1874"/>
      <c r="BR50" s="1874"/>
      <c r="BS50" s="1874"/>
      <c r="BT50" s="1874"/>
      <c r="BU50" s="1874"/>
      <c r="BV50" s="1874"/>
      <c r="BW50" s="1874"/>
      <c r="BX50" s="1874"/>
      <c r="BY50" s="1874"/>
      <c r="BZ50" s="1874"/>
      <c r="CA50" s="1874"/>
      <c r="CB50" s="1874"/>
      <c r="CC50" s="1874"/>
      <c r="CD50" s="1874"/>
      <c r="CE50" s="1874"/>
      <c r="CF50" s="1874"/>
      <c r="CG50" s="1874"/>
      <c r="CH50" s="1874"/>
      <c r="CI50" s="1874"/>
      <c r="CJ50" s="1874"/>
      <c r="CK50" s="1874"/>
      <c r="CL50" s="1874"/>
      <c r="CM50" s="1874"/>
      <c r="CN50" s="1874"/>
      <c r="CO50" s="1874"/>
      <c r="CP50" s="1874"/>
      <c r="CQ50" s="1874"/>
      <c r="CR50" s="1874"/>
      <c r="CS50" s="1874"/>
      <c r="CT50" s="1874"/>
      <c r="CU50" s="1874"/>
      <c r="CV50" s="1874"/>
      <c r="CW50" s="1874"/>
      <c r="CX50" s="1874"/>
      <c r="CY50" s="1874"/>
      <c r="CZ50" s="1874"/>
      <c r="DA50" s="1874"/>
      <c r="DB50" s="1874"/>
      <c r="DC50" s="1874"/>
      <c r="DD50" s="1874"/>
      <c r="DE50" s="1874"/>
      <c r="DF50" s="1874"/>
      <c r="DG50" s="1874"/>
      <c r="DH50" s="1874"/>
      <c r="DI50" s="1874"/>
      <c r="DJ50" s="1874"/>
      <c r="DK50" s="1874"/>
      <c r="DL50" s="1874"/>
      <c r="DM50" s="1874"/>
      <c r="DN50" s="1874"/>
      <c r="DO50" s="1874"/>
      <c r="DP50" s="1874"/>
      <c r="DQ50" s="1874"/>
      <c r="DR50" s="1874"/>
      <c r="DS50" s="1874"/>
      <c r="DT50" s="1874"/>
      <c r="DU50" s="1874"/>
      <c r="DV50" s="1874"/>
      <c r="DW50" s="1874"/>
      <c r="DX50" s="1874"/>
      <c r="DY50" s="1874"/>
      <c r="DZ50" s="1874"/>
      <c r="EA50" s="1874"/>
      <c r="EB50" s="1874"/>
      <c r="EC50" s="1874"/>
      <c r="ED50" s="1874"/>
      <c r="EE50" s="1874"/>
      <c r="EF50" s="1874"/>
      <c r="EG50" s="1874"/>
      <c r="EH50" s="1874"/>
      <c r="EI50" s="1874"/>
      <c r="EJ50" s="1874"/>
      <c r="EK50" s="1874"/>
      <c r="EL50" s="1874"/>
      <c r="EM50" s="1874"/>
      <c r="EN50" s="1874"/>
      <c r="EO50" s="1874"/>
      <c r="EP50" s="1874"/>
      <c r="EQ50" s="1874"/>
      <c r="ER50" s="1874"/>
      <c r="ES50" s="1874"/>
      <c r="ET50" s="1874"/>
      <c r="EU50" s="1874"/>
      <c r="EV50" s="1874"/>
      <c r="EW50" s="1874"/>
      <c r="EX50" s="1874"/>
      <c r="EY50" s="1874"/>
      <c r="EZ50" s="1874"/>
      <c r="FA50" s="1874"/>
      <c r="FB50" s="1874"/>
      <c r="FC50" s="1874"/>
      <c r="FD50" s="1874"/>
      <c r="FE50" s="1874"/>
      <c r="FF50" s="1874"/>
      <c r="FG50" s="1874"/>
      <c r="FH50" s="1874"/>
      <c r="FI50" s="1874"/>
      <c r="FJ50" s="1874"/>
      <c r="FK50" s="1874"/>
      <c r="FL50" s="1874"/>
      <c r="FM50" s="1874"/>
      <c r="FN50" s="1874"/>
      <c r="FO50" s="1874"/>
      <c r="FP50" s="1874"/>
      <c r="FQ50" s="1874"/>
      <c r="FR50" s="1874"/>
      <c r="FS50" s="1874"/>
      <c r="FT50" s="1874"/>
      <c r="FU50" s="1874"/>
      <c r="FV50" s="1874"/>
      <c r="FW50" s="1874"/>
      <c r="FX50" s="1874"/>
      <c r="FY50" s="1874"/>
      <c r="FZ50" s="1874"/>
      <c r="GA50" s="1874"/>
      <c r="GB50" s="1874"/>
      <c r="GC50" s="1874"/>
      <c r="GD50" s="1874"/>
      <c r="GE50" s="1874"/>
      <c r="GF50" s="1874"/>
      <c r="GG50" s="1874"/>
      <c r="GH50" s="1874"/>
      <c r="GI50" s="1874"/>
      <c r="GJ50" s="1874"/>
      <c r="GK50" s="1874"/>
      <c r="GL50" s="1874"/>
      <c r="GM50" s="1874"/>
      <c r="GN50" s="1874"/>
      <c r="GO50" s="1874"/>
      <c r="GP50" s="1874"/>
      <c r="GQ50" s="1874"/>
      <c r="GR50" s="1874"/>
      <c r="GS50" s="1874"/>
      <c r="GT50" s="1874"/>
      <c r="GU50" s="1874"/>
      <c r="GV50" s="1874"/>
      <c r="GW50" s="1874"/>
      <c r="GX50" s="1874"/>
      <c r="GY50" s="1874"/>
      <c r="GZ50" s="1874"/>
      <c r="HA50" s="1874"/>
      <c r="HB50" s="1874"/>
      <c r="HC50" s="1874"/>
      <c r="HD50" s="1874"/>
      <c r="HE50" s="1874"/>
      <c r="HF50" s="1874"/>
      <c r="HG50" s="1874"/>
      <c r="HH50" s="1874"/>
      <c r="HI50" s="1874"/>
      <c r="HJ50" s="1874"/>
      <c r="HK50" s="1874"/>
      <c r="HL50" s="1874"/>
      <c r="HM50" s="1874"/>
      <c r="HN50" s="1874"/>
      <c r="HO50" s="1874"/>
      <c r="HP50" s="1874"/>
      <c r="HQ50" s="1874"/>
      <c r="HR50" s="1874"/>
      <c r="HS50" s="1874"/>
      <c r="HT50" s="1874"/>
      <c r="HU50" s="1874"/>
      <c r="HV50" s="1874"/>
      <c r="HW50" s="1874"/>
      <c r="HX50" s="1874"/>
      <c r="HY50" s="1874"/>
      <c r="HZ50" s="1874"/>
      <c r="IA50" s="1874"/>
      <c r="IB50" s="1874"/>
      <c r="IC50" s="1874"/>
      <c r="ID50" s="1874"/>
      <c r="IE50" s="1874"/>
      <c r="IF50" s="1874"/>
      <c r="IG50" s="1874"/>
      <c r="IH50" s="1874"/>
      <c r="II50" s="1874"/>
      <c r="IJ50" s="1874"/>
      <c r="IK50" s="1874"/>
      <c r="IL50" s="1874"/>
      <c r="IM50" s="1874"/>
      <c r="IN50" s="1874"/>
      <c r="IO50" s="1874"/>
      <c r="IP50" s="1874"/>
      <c r="IQ50" s="1874"/>
      <c r="IR50" s="1874"/>
      <c r="IS50" s="1874"/>
      <c r="IT50" s="1874"/>
      <c r="IU50" s="1874"/>
    </row>
    <row r="51" spans="1:255" ht="11.25" customHeight="1">
      <c r="A51" s="444">
        <f t="shared" si="0"/>
        <v>42315</v>
      </c>
      <c r="B51" s="1860">
        <v>432612</v>
      </c>
      <c r="C51" s="1860">
        <v>433534</v>
      </c>
      <c r="D51" s="1860">
        <v>430919</v>
      </c>
      <c r="E51" s="1860">
        <v>436602</v>
      </c>
      <c r="F51" s="1860">
        <v>431688</v>
      </c>
      <c r="G51" s="1861">
        <v>196921</v>
      </c>
      <c r="H51" s="1860">
        <v>8733</v>
      </c>
      <c r="I51" s="1860">
        <v>8787</v>
      </c>
      <c r="J51" s="1860">
        <v>6825</v>
      </c>
      <c r="K51" s="1860">
        <v>7499</v>
      </c>
      <c r="L51" s="1860">
        <v>7297</v>
      </c>
      <c r="M51" s="1860">
        <v>911</v>
      </c>
      <c r="N51" s="1875"/>
      <c r="O51" s="1111"/>
      <c r="P51" s="1111"/>
      <c r="Q51" s="1115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</row>
    <row r="52" spans="1:255" ht="11.25" customHeight="1">
      <c r="A52" s="451">
        <f t="shared" si="0"/>
        <v>42322</v>
      </c>
      <c r="B52" s="1857">
        <v>430978</v>
      </c>
      <c r="C52" s="1858">
        <v>436050</v>
      </c>
      <c r="D52" s="1858">
        <v>392194</v>
      </c>
      <c r="E52" s="1858">
        <v>435808</v>
      </c>
      <c r="F52" s="1858">
        <v>436552</v>
      </c>
      <c r="G52" s="1859">
        <v>261105</v>
      </c>
      <c r="H52" s="1857">
        <v>9040</v>
      </c>
      <c r="I52" s="1858">
        <v>9082</v>
      </c>
      <c r="J52" s="1858">
        <v>5873</v>
      </c>
      <c r="K52" s="1858">
        <v>8302</v>
      </c>
      <c r="L52" s="1858">
        <v>6903</v>
      </c>
      <c r="M52" s="1858">
        <v>116</v>
      </c>
      <c r="N52" s="1875"/>
      <c r="O52" s="1111"/>
      <c r="P52" s="1111"/>
      <c r="Q52" s="1115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</row>
    <row r="53" spans="1:255" ht="11.25" customHeight="1">
      <c r="A53" s="451">
        <f t="shared" si="0"/>
        <v>42329</v>
      </c>
      <c r="B53" s="1857">
        <v>437418</v>
      </c>
      <c r="C53" s="1858">
        <v>437035</v>
      </c>
      <c r="D53" s="1858">
        <v>439662</v>
      </c>
      <c r="E53" s="1858">
        <v>438170</v>
      </c>
      <c r="F53" s="1858">
        <v>435635</v>
      </c>
      <c r="G53" s="1859">
        <v>206342</v>
      </c>
      <c r="H53" s="1857">
        <v>9356</v>
      </c>
      <c r="I53" s="1858">
        <v>8721</v>
      </c>
      <c r="J53" s="1858">
        <v>7419</v>
      </c>
      <c r="K53" s="1858">
        <v>8205</v>
      </c>
      <c r="L53" s="1858">
        <v>7112</v>
      </c>
      <c r="M53" s="1858">
        <v>132</v>
      </c>
      <c r="N53" s="1875"/>
      <c r="O53" s="1111"/>
      <c r="P53" s="1111"/>
      <c r="Q53" s="1115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</row>
    <row r="54" spans="1:255" s="1680" customFormat="1" ht="11.25" customHeight="1">
      <c r="A54" s="560">
        <f t="shared" si="0"/>
        <v>42336</v>
      </c>
      <c r="B54" s="1853">
        <v>441397</v>
      </c>
      <c r="C54" s="1853">
        <v>435730</v>
      </c>
      <c r="D54" s="1853">
        <v>437979</v>
      </c>
      <c r="E54" s="1853">
        <v>1294</v>
      </c>
      <c r="F54" s="1853">
        <v>421032</v>
      </c>
      <c r="G54" s="1854">
        <v>372849</v>
      </c>
      <c r="H54" s="1853">
        <v>9661</v>
      </c>
      <c r="I54" s="1853">
        <v>9934</v>
      </c>
      <c r="J54" s="1853">
        <v>5545</v>
      </c>
      <c r="K54" s="1853" t="s">
        <v>747</v>
      </c>
      <c r="L54" s="1853">
        <v>6052</v>
      </c>
      <c r="M54" s="1853">
        <v>1345</v>
      </c>
      <c r="N54" s="1876"/>
      <c r="O54" s="1116"/>
      <c r="P54" s="1116"/>
      <c r="Q54" s="1117"/>
      <c r="R54" s="1874"/>
      <c r="S54" s="1874"/>
      <c r="T54" s="1874"/>
      <c r="U54" s="1874"/>
      <c r="V54" s="1874"/>
      <c r="W54" s="1874"/>
      <c r="X54" s="1874"/>
      <c r="Y54" s="1874"/>
      <c r="Z54" s="1874"/>
      <c r="AA54" s="1874"/>
      <c r="AB54" s="1874"/>
      <c r="AC54" s="1874"/>
      <c r="AD54" s="1874"/>
      <c r="AE54" s="1874"/>
      <c r="AF54" s="1874"/>
      <c r="AG54" s="1874"/>
      <c r="AH54" s="1874"/>
      <c r="AI54" s="1874"/>
      <c r="AJ54" s="1874"/>
      <c r="AK54" s="1874"/>
      <c r="AL54" s="1874"/>
      <c r="AM54" s="1874"/>
      <c r="AN54" s="1874"/>
      <c r="AO54" s="1874"/>
      <c r="AP54" s="1874"/>
      <c r="AQ54" s="1874"/>
      <c r="AR54" s="1874"/>
      <c r="AS54" s="1874"/>
      <c r="AT54" s="1874"/>
      <c r="AU54" s="1874"/>
      <c r="AV54" s="1874"/>
      <c r="AW54" s="1874"/>
      <c r="AX54" s="1874"/>
      <c r="AY54" s="1874"/>
      <c r="AZ54" s="1874"/>
      <c r="BA54" s="1874"/>
      <c r="BB54" s="1874"/>
      <c r="BC54" s="1874"/>
      <c r="BD54" s="1874"/>
      <c r="BE54" s="1874"/>
      <c r="BF54" s="1874"/>
      <c r="BG54" s="1874"/>
      <c r="BH54" s="1874"/>
      <c r="BI54" s="1874"/>
      <c r="BJ54" s="1874"/>
      <c r="BK54" s="1874"/>
      <c r="BL54" s="1874"/>
      <c r="BM54" s="1874"/>
      <c r="BN54" s="1874"/>
      <c r="BO54" s="1874"/>
      <c r="BP54" s="1874"/>
      <c r="BQ54" s="1874"/>
      <c r="BR54" s="1874"/>
      <c r="BS54" s="1874"/>
      <c r="BT54" s="1874"/>
      <c r="BU54" s="1874"/>
      <c r="BV54" s="1874"/>
      <c r="BW54" s="1874"/>
      <c r="BX54" s="1874"/>
      <c r="BY54" s="1874"/>
      <c r="BZ54" s="1874"/>
      <c r="CA54" s="1874"/>
      <c r="CB54" s="1874"/>
      <c r="CC54" s="1874"/>
      <c r="CD54" s="1874"/>
      <c r="CE54" s="1874"/>
      <c r="CF54" s="1874"/>
      <c r="CG54" s="1874"/>
      <c r="CH54" s="1874"/>
      <c r="CI54" s="1874"/>
      <c r="CJ54" s="1874"/>
      <c r="CK54" s="1874"/>
      <c r="CL54" s="1874"/>
      <c r="CM54" s="1874"/>
      <c r="CN54" s="1874"/>
      <c r="CO54" s="1874"/>
      <c r="CP54" s="1874"/>
      <c r="CQ54" s="1874"/>
      <c r="CR54" s="1874"/>
      <c r="CS54" s="1874"/>
      <c r="CT54" s="1874"/>
      <c r="CU54" s="1874"/>
      <c r="CV54" s="1874"/>
      <c r="CW54" s="1874"/>
      <c r="CX54" s="1874"/>
      <c r="CY54" s="1874"/>
      <c r="CZ54" s="1874"/>
      <c r="DA54" s="1874"/>
      <c r="DB54" s="1874"/>
      <c r="DC54" s="1874"/>
      <c r="DD54" s="1874"/>
      <c r="DE54" s="1874"/>
      <c r="DF54" s="1874"/>
      <c r="DG54" s="1874"/>
      <c r="DH54" s="1874"/>
      <c r="DI54" s="1874"/>
      <c r="DJ54" s="1874"/>
      <c r="DK54" s="1874"/>
      <c r="DL54" s="1874"/>
      <c r="DM54" s="1874"/>
      <c r="DN54" s="1874"/>
      <c r="DO54" s="1874"/>
      <c r="DP54" s="1874"/>
      <c r="DQ54" s="1874"/>
      <c r="DR54" s="1874"/>
      <c r="DS54" s="1874"/>
      <c r="DT54" s="1874"/>
      <c r="DU54" s="1874"/>
      <c r="DV54" s="1874"/>
      <c r="DW54" s="1874"/>
      <c r="DX54" s="1874"/>
      <c r="DY54" s="1874"/>
      <c r="DZ54" s="1874"/>
      <c r="EA54" s="1874"/>
      <c r="EB54" s="1874"/>
      <c r="EC54" s="1874"/>
      <c r="ED54" s="1874"/>
      <c r="EE54" s="1874"/>
      <c r="EF54" s="1874"/>
      <c r="EG54" s="1874"/>
      <c r="EH54" s="1874"/>
      <c r="EI54" s="1874"/>
      <c r="EJ54" s="1874"/>
      <c r="EK54" s="1874"/>
      <c r="EL54" s="1874"/>
      <c r="EM54" s="1874"/>
      <c r="EN54" s="1874"/>
      <c r="EO54" s="1874"/>
      <c r="EP54" s="1874"/>
      <c r="EQ54" s="1874"/>
      <c r="ER54" s="1874"/>
      <c r="ES54" s="1874"/>
      <c r="ET54" s="1874"/>
      <c r="EU54" s="1874"/>
      <c r="EV54" s="1874"/>
      <c r="EW54" s="1874"/>
      <c r="EX54" s="1874"/>
      <c r="EY54" s="1874"/>
      <c r="EZ54" s="1874"/>
      <c r="FA54" s="1874"/>
      <c r="FB54" s="1874"/>
      <c r="FC54" s="1874"/>
      <c r="FD54" s="1874"/>
      <c r="FE54" s="1874"/>
      <c r="FF54" s="1874"/>
      <c r="FG54" s="1874"/>
      <c r="FH54" s="1874"/>
      <c r="FI54" s="1874"/>
      <c r="FJ54" s="1874"/>
      <c r="FK54" s="1874"/>
      <c r="FL54" s="1874"/>
      <c r="FM54" s="1874"/>
      <c r="FN54" s="1874"/>
      <c r="FO54" s="1874"/>
      <c r="FP54" s="1874"/>
      <c r="FQ54" s="1874"/>
      <c r="FR54" s="1874"/>
      <c r="FS54" s="1874"/>
      <c r="FT54" s="1874"/>
      <c r="FU54" s="1874"/>
      <c r="FV54" s="1874"/>
      <c r="FW54" s="1874"/>
      <c r="FX54" s="1874"/>
      <c r="FY54" s="1874"/>
      <c r="FZ54" s="1874"/>
      <c r="GA54" s="1874"/>
      <c r="GB54" s="1874"/>
      <c r="GC54" s="1874"/>
      <c r="GD54" s="1874"/>
      <c r="GE54" s="1874"/>
      <c r="GF54" s="1874"/>
      <c r="GG54" s="1874"/>
      <c r="GH54" s="1874"/>
      <c r="GI54" s="1874"/>
      <c r="GJ54" s="1874"/>
      <c r="GK54" s="1874"/>
      <c r="GL54" s="1874"/>
      <c r="GM54" s="1874"/>
      <c r="GN54" s="1874"/>
      <c r="GO54" s="1874"/>
      <c r="GP54" s="1874"/>
      <c r="GQ54" s="1874"/>
      <c r="GR54" s="1874"/>
      <c r="GS54" s="1874"/>
      <c r="GT54" s="1874"/>
      <c r="GU54" s="1874"/>
      <c r="GV54" s="1874"/>
      <c r="GW54" s="1874"/>
      <c r="GX54" s="1874"/>
      <c r="GY54" s="1874"/>
      <c r="GZ54" s="1874"/>
      <c r="HA54" s="1874"/>
      <c r="HB54" s="1874"/>
      <c r="HC54" s="1874"/>
      <c r="HD54" s="1874"/>
      <c r="HE54" s="1874"/>
      <c r="HF54" s="1874"/>
      <c r="HG54" s="1874"/>
      <c r="HH54" s="1874"/>
      <c r="HI54" s="1874"/>
      <c r="HJ54" s="1874"/>
      <c r="HK54" s="1874"/>
      <c r="HL54" s="1874"/>
      <c r="HM54" s="1874"/>
      <c r="HN54" s="1874"/>
      <c r="HO54" s="1874"/>
      <c r="HP54" s="1874"/>
      <c r="HQ54" s="1874"/>
      <c r="HR54" s="1874"/>
      <c r="HS54" s="1874"/>
      <c r="HT54" s="1874"/>
      <c r="HU54" s="1874"/>
      <c r="HV54" s="1874"/>
      <c r="HW54" s="1874"/>
      <c r="HX54" s="1874"/>
      <c r="HY54" s="1874"/>
      <c r="HZ54" s="1874"/>
      <c r="IA54" s="1874"/>
      <c r="IB54" s="1874"/>
      <c r="IC54" s="1874"/>
      <c r="ID54" s="1874"/>
      <c r="IE54" s="1874"/>
      <c r="IF54" s="1874"/>
      <c r="IG54" s="1874"/>
      <c r="IH54" s="1874"/>
      <c r="II54" s="1874"/>
      <c r="IJ54" s="1874"/>
      <c r="IK54" s="1874"/>
      <c r="IL54" s="1874"/>
      <c r="IM54" s="1874"/>
      <c r="IN54" s="1874"/>
      <c r="IO54" s="1874"/>
      <c r="IP54" s="1874"/>
      <c r="IQ54" s="1874"/>
      <c r="IR54" s="1874"/>
      <c r="IS54" s="1874"/>
      <c r="IT54" s="1874"/>
      <c r="IU54" s="1874"/>
    </row>
    <row r="55" spans="1:255" s="1680" customFormat="1" ht="11.25" customHeight="1">
      <c r="A55" s="582">
        <f t="shared" si="0"/>
        <v>42343</v>
      </c>
      <c r="B55" s="1855">
        <v>439696</v>
      </c>
      <c r="C55" s="1855">
        <v>437200</v>
      </c>
      <c r="D55" s="1855">
        <v>436172</v>
      </c>
      <c r="E55" s="1855">
        <v>435667</v>
      </c>
      <c r="F55" s="1855">
        <v>433297</v>
      </c>
      <c r="G55" s="1856">
        <v>241411</v>
      </c>
      <c r="H55" s="1855">
        <v>9070</v>
      </c>
      <c r="I55" s="1855">
        <v>8866</v>
      </c>
      <c r="J55" s="1855">
        <v>7415</v>
      </c>
      <c r="K55" s="1855">
        <v>8105</v>
      </c>
      <c r="L55" s="1855">
        <v>6905</v>
      </c>
      <c r="M55" s="1855">
        <v>116</v>
      </c>
      <c r="N55" s="1876"/>
      <c r="O55" s="1116"/>
      <c r="P55" s="1116"/>
      <c r="Q55" s="1117"/>
      <c r="R55" s="1874"/>
      <c r="S55" s="1874"/>
      <c r="T55" s="1874"/>
      <c r="U55" s="1874"/>
      <c r="V55" s="1874"/>
      <c r="W55" s="1874"/>
      <c r="X55" s="1874"/>
      <c r="Y55" s="1874"/>
      <c r="Z55" s="1874"/>
      <c r="AA55" s="1874"/>
      <c r="AB55" s="1874"/>
      <c r="AC55" s="1874"/>
      <c r="AD55" s="1874"/>
      <c r="AE55" s="1874"/>
      <c r="AF55" s="1874"/>
      <c r="AG55" s="1874"/>
      <c r="AH55" s="1874"/>
      <c r="AI55" s="1874"/>
      <c r="AJ55" s="1874"/>
      <c r="AK55" s="1874"/>
      <c r="AL55" s="1874"/>
      <c r="AM55" s="1874"/>
      <c r="AN55" s="1874"/>
      <c r="AO55" s="1874"/>
      <c r="AP55" s="1874"/>
      <c r="AQ55" s="1874"/>
      <c r="AR55" s="1874"/>
      <c r="AS55" s="1874"/>
      <c r="AT55" s="1874"/>
      <c r="AU55" s="1874"/>
      <c r="AV55" s="1874"/>
      <c r="AW55" s="1874"/>
      <c r="AX55" s="1874"/>
      <c r="AY55" s="1874"/>
      <c r="AZ55" s="1874"/>
      <c r="BA55" s="1874"/>
      <c r="BB55" s="1874"/>
      <c r="BC55" s="1874"/>
      <c r="BD55" s="1874"/>
      <c r="BE55" s="1874"/>
      <c r="BF55" s="1874"/>
      <c r="BG55" s="1874"/>
      <c r="BH55" s="1874"/>
      <c r="BI55" s="1874"/>
      <c r="BJ55" s="1874"/>
      <c r="BK55" s="1874"/>
      <c r="BL55" s="1874"/>
      <c r="BM55" s="1874"/>
      <c r="BN55" s="1874"/>
      <c r="BO55" s="1874"/>
      <c r="BP55" s="1874"/>
      <c r="BQ55" s="1874"/>
      <c r="BR55" s="1874"/>
      <c r="BS55" s="1874"/>
      <c r="BT55" s="1874"/>
      <c r="BU55" s="1874"/>
      <c r="BV55" s="1874"/>
      <c r="BW55" s="1874"/>
      <c r="BX55" s="1874"/>
      <c r="BY55" s="1874"/>
      <c r="BZ55" s="1874"/>
      <c r="CA55" s="1874"/>
      <c r="CB55" s="1874"/>
      <c r="CC55" s="1874"/>
      <c r="CD55" s="1874"/>
      <c r="CE55" s="1874"/>
      <c r="CF55" s="1874"/>
      <c r="CG55" s="1874"/>
      <c r="CH55" s="1874"/>
      <c r="CI55" s="1874"/>
      <c r="CJ55" s="1874"/>
      <c r="CK55" s="1874"/>
      <c r="CL55" s="1874"/>
      <c r="CM55" s="1874"/>
      <c r="CN55" s="1874"/>
      <c r="CO55" s="1874"/>
      <c r="CP55" s="1874"/>
      <c r="CQ55" s="1874"/>
      <c r="CR55" s="1874"/>
      <c r="CS55" s="1874"/>
      <c r="CT55" s="1874"/>
      <c r="CU55" s="1874"/>
      <c r="CV55" s="1874"/>
      <c r="CW55" s="1874"/>
      <c r="CX55" s="1874"/>
      <c r="CY55" s="1874"/>
      <c r="CZ55" s="1874"/>
      <c r="DA55" s="1874"/>
      <c r="DB55" s="1874"/>
      <c r="DC55" s="1874"/>
      <c r="DD55" s="1874"/>
      <c r="DE55" s="1874"/>
      <c r="DF55" s="1874"/>
      <c r="DG55" s="1874"/>
      <c r="DH55" s="1874"/>
      <c r="DI55" s="1874"/>
      <c r="DJ55" s="1874"/>
      <c r="DK55" s="1874"/>
      <c r="DL55" s="1874"/>
      <c r="DM55" s="1874"/>
      <c r="DN55" s="1874"/>
      <c r="DO55" s="1874"/>
      <c r="DP55" s="1874"/>
      <c r="DQ55" s="1874"/>
      <c r="DR55" s="1874"/>
      <c r="DS55" s="1874"/>
      <c r="DT55" s="1874"/>
      <c r="DU55" s="1874"/>
      <c r="DV55" s="1874"/>
      <c r="DW55" s="1874"/>
      <c r="DX55" s="1874"/>
      <c r="DY55" s="1874"/>
      <c r="DZ55" s="1874"/>
      <c r="EA55" s="1874"/>
      <c r="EB55" s="1874"/>
      <c r="EC55" s="1874"/>
      <c r="ED55" s="1874"/>
      <c r="EE55" s="1874"/>
      <c r="EF55" s="1874"/>
      <c r="EG55" s="1874"/>
      <c r="EH55" s="1874"/>
      <c r="EI55" s="1874"/>
      <c r="EJ55" s="1874"/>
      <c r="EK55" s="1874"/>
      <c r="EL55" s="1874"/>
      <c r="EM55" s="1874"/>
      <c r="EN55" s="1874"/>
      <c r="EO55" s="1874"/>
      <c r="EP55" s="1874"/>
      <c r="EQ55" s="1874"/>
      <c r="ER55" s="1874"/>
      <c r="ES55" s="1874"/>
      <c r="ET55" s="1874"/>
      <c r="EU55" s="1874"/>
      <c r="EV55" s="1874"/>
      <c r="EW55" s="1874"/>
      <c r="EX55" s="1874"/>
      <c r="EY55" s="1874"/>
      <c r="EZ55" s="1874"/>
      <c r="FA55" s="1874"/>
      <c r="FB55" s="1874"/>
      <c r="FC55" s="1874"/>
      <c r="FD55" s="1874"/>
      <c r="FE55" s="1874"/>
      <c r="FF55" s="1874"/>
      <c r="FG55" s="1874"/>
      <c r="FH55" s="1874"/>
      <c r="FI55" s="1874"/>
      <c r="FJ55" s="1874"/>
      <c r="FK55" s="1874"/>
      <c r="FL55" s="1874"/>
      <c r="FM55" s="1874"/>
      <c r="FN55" s="1874"/>
      <c r="FO55" s="1874"/>
      <c r="FP55" s="1874"/>
      <c r="FQ55" s="1874"/>
      <c r="FR55" s="1874"/>
      <c r="FS55" s="1874"/>
      <c r="FT55" s="1874"/>
      <c r="FU55" s="1874"/>
      <c r="FV55" s="1874"/>
      <c r="FW55" s="1874"/>
      <c r="FX55" s="1874"/>
      <c r="FY55" s="1874"/>
      <c r="FZ55" s="1874"/>
      <c r="GA55" s="1874"/>
      <c r="GB55" s="1874"/>
      <c r="GC55" s="1874"/>
      <c r="GD55" s="1874"/>
      <c r="GE55" s="1874"/>
      <c r="GF55" s="1874"/>
      <c r="GG55" s="1874"/>
      <c r="GH55" s="1874"/>
      <c r="GI55" s="1874"/>
      <c r="GJ55" s="1874"/>
      <c r="GK55" s="1874"/>
      <c r="GL55" s="1874"/>
      <c r="GM55" s="1874"/>
      <c r="GN55" s="1874"/>
      <c r="GO55" s="1874"/>
      <c r="GP55" s="1874"/>
      <c r="GQ55" s="1874"/>
      <c r="GR55" s="1874"/>
      <c r="GS55" s="1874"/>
      <c r="GT55" s="1874"/>
      <c r="GU55" s="1874"/>
      <c r="GV55" s="1874"/>
      <c r="GW55" s="1874"/>
      <c r="GX55" s="1874"/>
      <c r="GY55" s="1874"/>
      <c r="GZ55" s="1874"/>
      <c r="HA55" s="1874"/>
      <c r="HB55" s="1874"/>
      <c r="HC55" s="1874"/>
      <c r="HD55" s="1874"/>
      <c r="HE55" s="1874"/>
      <c r="HF55" s="1874"/>
      <c r="HG55" s="1874"/>
      <c r="HH55" s="1874"/>
      <c r="HI55" s="1874"/>
      <c r="HJ55" s="1874"/>
      <c r="HK55" s="1874"/>
      <c r="HL55" s="1874"/>
      <c r="HM55" s="1874"/>
      <c r="HN55" s="1874"/>
      <c r="HO55" s="1874"/>
      <c r="HP55" s="1874"/>
      <c r="HQ55" s="1874"/>
      <c r="HR55" s="1874"/>
      <c r="HS55" s="1874"/>
      <c r="HT55" s="1874"/>
      <c r="HU55" s="1874"/>
      <c r="HV55" s="1874"/>
      <c r="HW55" s="1874"/>
      <c r="HX55" s="1874"/>
      <c r="HY55" s="1874"/>
      <c r="HZ55" s="1874"/>
      <c r="IA55" s="1874"/>
      <c r="IB55" s="1874"/>
      <c r="IC55" s="1874"/>
      <c r="ID55" s="1874"/>
      <c r="IE55" s="1874"/>
      <c r="IF55" s="1874"/>
      <c r="IG55" s="1874"/>
      <c r="IH55" s="1874"/>
      <c r="II55" s="1874"/>
      <c r="IJ55" s="1874"/>
      <c r="IK55" s="1874"/>
      <c r="IL55" s="1874"/>
      <c r="IM55" s="1874"/>
      <c r="IN55" s="1874"/>
      <c r="IO55" s="1874"/>
      <c r="IP55" s="1874"/>
      <c r="IQ55" s="1874"/>
      <c r="IR55" s="1874"/>
      <c r="IS55" s="1874"/>
      <c r="IT55" s="1874"/>
      <c r="IU55" s="1874"/>
    </row>
    <row r="56" spans="1:255" s="1680" customFormat="1" ht="11.25" customHeight="1">
      <c r="A56" s="571">
        <f t="shared" si="0"/>
        <v>42350</v>
      </c>
      <c r="B56" s="1877">
        <v>441083</v>
      </c>
      <c r="C56" s="1850">
        <v>439223</v>
      </c>
      <c r="D56" s="1850">
        <v>440085</v>
      </c>
      <c r="E56" s="1850">
        <v>438970</v>
      </c>
      <c r="F56" s="1850">
        <v>435372</v>
      </c>
      <c r="G56" s="1852">
        <v>234982</v>
      </c>
      <c r="H56" s="1850">
        <v>9530</v>
      </c>
      <c r="I56" s="1850">
        <v>9647</v>
      </c>
      <c r="J56" s="1850">
        <v>6873</v>
      </c>
      <c r="K56" s="1850">
        <v>8778</v>
      </c>
      <c r="L56" s="1850">
        <v>7733</v>
      </c>
      <c r="M56" s="1850">
        <v>118</v>
      </c>
      <c r="N56" s="1876"/>
      <c r="O56" s="1116"/>
      <c r="P56" s="1116"/>
      <c r="Q56" s="1117"/>
      <c r="R56" s="1874"/>
      <c r="S56" s="1874"/>
      <c r="T56" s="1874"/>
      <c r="U56" s="1874"/>
      <c r="V56" s="1874"/>
      <c r="W56" s="1874"/>
      <c r="X56" s="1874"/>
      <c r="Y56" s="1874"/>
      <c r="Z56" s="1874"/>
      <c r="AA56" s="1874"/>
      <c r="AB56" s="1874"/>
      <c r="AC56" s="1874"/>
      <c r="AD56" s="1874"/>
      <c r="AE56" s="1874"/>
      <c r="AF56" s="1874"/>
      <c r="AG56" s="1874"/>
      <c r="AH56" s="1874"/>
      <c r="AI56" s="1874"/>
      <c r="AJ56" s="1874"/>
      <c r="AK56" s="1874"/>
      <c r="AL56" s="1874"/>
      <c r="AM56" s="1874"/>
      <c r="AN56" s="1874"/>
      <c r="AO56" s="1874"/>
      <c r="AP56" s="1874"/>
      <c r="AQ56" s="1874"/>
      <c r="AR56" s="1874"/>
      <c r="AS56" s="1874"/>
      <c r="AT56" s="1874"/>
      <c r="AU56" s="1874"/>
      <c r="AV56" s="1874"/>
      <c r="AW56" s="1874"/>
      <c r="AX56" s="1874"/>
      <c r="AY56" s="1874"/>
      <c r="AZ56" s="1874"/>
      <c r="BA56" s="1874"/>
      <c r="BB56" s="1874"/>
      <c r="BC56" s="1874"/>
      <c r="BD56" s="1874"/>
      <c r="BE56" s="1874"/>
      <c r="BF56" s="1874"/>
      <c r="BG56" s="1874"/>
      <c r="BH56" s="1874"/>
      <c r="BI56" s="1874"/>
      <c r="BJ56" s="1874"/>
      <c r="BK56" s="1874"/>
      <c r="BL56" s="1874"/>
      <c r="BM56" s="1874"/>
      <c r="BN56" s="1874"/>
      <c r="BO56" s="1874"/>
      <c r="BP56" s="1874"/>
      <c r="BQ56" s="1874"/>
      <c r="BR56" s="1874"/>
      <c r="BS56" s="1874"/>
      <c r="BT56" s="1874"/>
      <c r="BU56" s="1874"/>
      <c r="BV56" s="1874"/>
      <c r="BW56" s="1874"/>
      <c r="BX56" s="1874"/>
      <c r="BY56" s="1874"/>
      <c r="BZ56" s="1874"/>
      <c r="CA56" s="1874"/>
      <c r="CB56" s="1874"/>
      <c r="CC56" s="1874"/>
      <c r="CD56" s="1874"/>
      <c r="CE56" s="1874"/>
      <c r="CF56" s="1874"/>
      <c r="CG56" s="1874"/>
      <c r="CH56" s="1874"/>
      <c r="CI56" s="1874"/>
      <c r="CJ56" s="1874"/>
      <c r="CK56" s="1874"/>
      <c r="CL56" s="1874"/>
      <c r="CM56" s="1874"/>
      <c r="CN56" s="1874"/>
      <c r="CO56" s="1874"/>
      <c r="CP56" s="1874"/>
      <c r="CQ56" s="1874"/>
      <c r="CR56" s="1874"/>
      <c r="CS56" s="1874"/>
      <c r="CT56" s="1874"/>
      <c r="CU56" s="1874"/>
      <c r="CV56" s="1874"/>
      <c r="CW56" s="1874"/>
      <c r="CX56" s="1874"/>
      <c r="CY56" s="1874"/>
      <c r="CZ56" s="1874"/>
      <c r="DA56" s="1874"/>
      <c r="DB56" s="1874"/>
      <c r="DC56" s="1874"/>
      <c r="DD56" s="1874"/>
      <c r="DE56" s="1874"/>
      <c r="DF56" s="1874"/>
      <c r="DG56" s="1874"/>
      <c r="DH56" s="1874"/>
      <c r="DI56" s="1874"/>
      <c r="DJ56" s="1874"/>
      <c r="DK56" s="1874"/>
      <c r="DL56" s="1874"/>
      <c r="DM56" s="1874"/>
      <c r="DN56" s="1874"/>
      <c r="DO56" s="1874"/>
      <c r="DP56" s="1874"/>
      <c r="DQ56" s="1874"/>
      <c r="DR56" s="1874"/>
      <c r="DS56" s="1874"/>
      <c r="DT56" s="1874"/>
      <c r="DU56" s="1874"/>
      <c r="DV56" s="1874"/>
      <c r="DW56" s="1874"/>
      <c r="DX56" s="1874"/>
      <c r="DY56" s="1874"/>
      <c r="DZ56" s="1874"/>
      <c r="EA56" s="1874"/>
      <c r="EB56" s="1874"/>
      <c r="EC56" s="1874"/>
      <c r="ED56" s="1874"/>
      <c r="EE56" s="1874"/>
      <c r="EF56" s="1874"/>
      <c r="EG56" s="1874"/>
      <c r="EH56" s="1874"/>
      <c r="EI56" s="1874"/>
      <c r="EJ56" s="1874"/>
      <c r="EK56" s="1874"/>
      <c r="EL56" s="1874"/>
      <c r="EM56" s="1874"/>
      <c r="EN56" s="1874"/>
      <c r="EO56" s="1874"/>
      <c r="EP56" s="1874"/>
      <c r="EQ56" s="1874"/>
      <c r="ER56" s="1874"/>
      <c r="ES56" s="1874"/>
      <c r="ET56" s="1874"/>
      <c r="EU56" s="1874"/>
      <c r="EV56" s="1874"/>
      <c r="EW56" s="1874"/>
      <c r="EX56" s="1874"/>
      <c r="EY56" s="1874"/>
      <c r="EZ56" s="1874"/>
      <c r="FA56" s="1874"/>
      <c r="FB56" s="1874"/>
      <c r="FC56" s="1874"/>
      <c r="FD56" s="1874"/>
      <c r="FE56" s="1874"/>
      <c r="FF56" s="1874"/>
      <c r="FG56" s="1874"/>
      <c r="FH56" s="1874"/>
      <c r="FI56" s="1874"/>
      <c r="FJ56" s="1874"/>
      <c r="FK56" s="1874"/>
      <c r="FL56" s="1874"/>
      <c r="FM56" s="1874"/>
      <c r="FN56" s="1874"/>
      <c r="FO56" s="1874"/>
      <c r="FP56" s="1874"/>
      <c r="FQ56" s="1874"/>
      <c r="FR56" s="1874"/>
      <c r="FS56" s="1874"/>
      <c r="FT56" s="1874"/>
      <c r="FU56" s="1874"/>
      <c r="FV56" s="1874"/>
      <c r="FW56" s="1874"/>
      <c r="FX56" s="1874"/>
      <c r="FY56" s="1874"/>
      <c r="FZ56" s="1874"/>
      <c r="GA56" s="1874"/>
      <c r="GB56" s="1874"/>
      <c r="GC56" s="1874"/>
      <c r="GD56" s="1874"/>
      <c r="GE56" s="1874"/>
      <c r="GF56" s="1874"/>
      <c r="GG56" s="1874"/>
      <c r="GH56" s="1874"/>
      <c r="GI56" s="1874"/>
      <c r="GJ56" s="1874"/>
      <c r="GK56" s="1874"/>
      <c r="GL56" s="1874"/>
      <c r="GM56" s="1874"/>
      <c r="GN56" s="1874"/>
      <c r="GO56" s="1874"/>
      <c r="GP56" s="1874"/>
      <c r="GQ56" s="1874"/>
      <c r="GR56" s="1874"/>
      <c r="GS56" s="1874"/>
      <c r="GT56" s="1874"/>
      <c r="GU56" s="1874"/>
      <c r="GV56" s="1874"/>
      <c r="GW56" s="1874"/>
      <c r="GX56" s="1874"/>
      <c r="GY56" s="1874"/>
      <c r="GZ56" s="1874"/>
      <c r="HA56" s="1874"/>
      <c r="HB56" s="1874"/>
      <c r="HC56" s="1874"/>
      <c r="HD56" s="1874"/>
      <c r="HE56" s="1874"/>
      <c r="HF56" s="1874"/>
      <c r="HG56" s="1874"/>
      <c r="HH56" s="1874"/>
      <c r="HI56" s="1874"/>
      <c r="HJ56" s="1874"/>
      <c r="HK56" s="1874"/>
      <c r="HL56" s="1874"/>
      <c r="HM56" s="1874"/>
      <c r="HN56" s="1874"/>
      <c r="HO56" s="1874"/>
      <c r="HP56" s="1874"/>
      <c r="HQ56" s="1874"/>
      <c r="HR56" s="1874"/>
      <c r="HS56" s="1874"/>
      <c r="HT56" s="1874"/>
      <c r="HU56" s="1874"/>
      <c r="HV56" s="1874"/>
      <c r="HW56" s="1874"/>
      <c r="HX56" s="1874"/>
      <c r="HY56" s="1874"/>
      <c r="HZ56" s="1874"/>
      <c r="IA56" s="1874"/>
      <c r="IB56" s="1874"/>
      <c r="IC56" s="1874"/>
      <c r="ID56" s="1874"/>
      <c r="IE56" s="1874"/>
      <c r="IF56" s="1874"/>
      <c r="IG56" s="1874"/>
      <c r="IH56" s="1874"/>
      <c r="II56" s="1874"/>
      <c r="IJ56" s="1874"/>
      <c r="IK56" s="1874"/>
      <c r="IL56" s="1874"/>
      <c r="IM56" s="1874"/>
      <c r="IN56" s="1874"/>
      <c r="IO56" s="1874"/>
      <c r="IP56" s="1874"/>
      <c r="IQ56" s="1874"/>
      <c r="IR56" s="1874"/>
      <c r="IS56" s="1874"/>
      <c r="IT56" s="1874"/>
      <c r="IU56" s="1874"/>
    </row>
    <row r="57" spans="1:255" s="1680" customFormat="1" ht="11.25" customHeight="1">
      <c r="A57" s="571">
        <f t="shared" si="0"/>
        <v>42357</v>
      </c>
      <c r="B57" s="1877">
        <v>441375</v>
      </c>
      <c r="C57" s="1850">
        <v>440054</v>
      </c>
      <c r="D57" s="1850">
        <v>442654</v>
      </c>
      <c r="E57" s="1850">
        <v>441626</v>
      </c>
      <c r="F57" s="1850">
        <v>435155</v>
      </c>
      <c r="G57" s="1852">
        <v>298090</v>
      </c>
      <c r="H57" s="1850">
        <v>9135</v>
      </c>
      <c r="I57" s="1850">
        <v>8180</v>
      </c>
      <c r="J57" s="1850">
        <v>7600</v>
      </c>
      <c r="K57" s="1850">
        <v>8523</v>
      </c>
      <c r="L57" s="1850">
        <v>7581</v>
      </c>
      <c r="M57" s="1850">
        <v>180</v>
      </c>
      <c r="N57" s="1876"/>
      <c r="O57" s="1116"/>
      <c r="P57" s="1116"/>
      <c r="Q57" s="1117"/>
      <c r="R57" s="1874"/>
      <c r="S57" s="1874"/>
      <c r="T57" s="1874"/>
      <c r="U57" s="1874"/>
      <c r="V57" s="1874"/>
      <c r="W57" s="1874"/>
      <c r="X57" s="1874"/>
      <c r="Y57" s="1874"/>
      <c r="Z57" s="1874"/>
      <c r="AA57" s="1874"/>
      <c r="AB57" s="1874"/>
      <c r="AC57" s="1874"/>
      <c r="AD57" s="1874"/>
      <c r="AE57" s="1874"/>
      <c r="AF57" s="1874"/>
      <c r="AG57" s="1874"/>
      <c r="AH57" s="1874"/>
      <c r="AI57" s="1874"/>
      <c r="AJ57" s="1874"/>
      <c r="AK57" s="1874"/>
      <c r="AL57" s="1874"/>
      <c r="AM57" s="1874"/>
      <c r="AN57" s="1874"/>
      <c r="AO57" s="1874"/>
      <c r="AP57" s="1874"/>
      <c r="AQ57" s="1874"/>
      <c r="AR57" s="1874"/>
      <c r="AS57" s="1874"/>
      <c r="AT57" s="1874"/>
      <c r="AU57" s="1874"/>
      <c r="AV57" s="1874"/>
      <c r="AW57" s="1874"/>
      <c r="AX57" s="1874"/>
      <c r="AY57" s="1874"/>
      <c r="AZ57" s="1874"/>
      <c r="BA57" s="1874"/>
      <c r="BB57" s="1874"/>
      <c r="BC57" s="1874"/>
      <c r="BD57" s="1874"/>
      <c r="BE57" s="1874"/>
      <c r="BF57" s="1874"/>
      <c r="BG57" s="1874"/>
      <c r="BH57" s="1874"/>
      <c r="BI57" s="1874"/>
      <c r="BJ57" s="1874"/>
      <c r="BK57" s="1874"/>
      <c r="BL57" s="1874"/>
      <c r="BM57" s="1874"/>
      <c r="BN57" s="1874"/>
      <c r="BO57" s="1874"/>
      <c r="BP57" s="1874"/>
      <c r="BQ57" s="1874"/>
      <c r="BR57" s="1874"/>
      <c r="BS57" s="1874"/>
      <c r="BT57" s="1874"/>
      <c r="BU57" s="1874"/>
      <c r="BV57" s="1874"/>
      <c r="BW57" s="1874"/>
      <c r="BX57" s="1874"/>
      <c r="BY57" s="1874"/>
      <c r="BZ57" s="1874"/>
      <c r="CA57" s="1874"/>
      <c r="CB57" s="1874"/>
      <c r="CC57" s="1874"/>
      <c r="CD57" s="1874"/>
      <c r="CE57" s="1874"/>
      <c r="CF57" s="1874"/>
      <c r="CG57" s="1874"/>
      <c r="CH57" s="1874"/>
      <c r="CI57" s="1874"/>
      <c r="CJ57" s="1874"/>
      <c r="CK57" s="1874"/>
      <c r="CL57" s="1874"/>
      <c r="CM57" s="1874"/>
      <c r="CN57" s="1874"/>
      <c r="CO57" s="1874"/>
      <c r="CP57" s="1874"/>
      <c r="CQ57" s="1874"/>
      <c r="CR57" s="1874"/>
      <c r="CS57" s="1874"/>
      <c r="CT57" s="1874"/>
      <c r="CU57" s="1874"/>
      <c r="CV57" s="1874"/>
      <c r="CW57" s="1874"/>
      <c r="CX57" s="1874"/>
      <c r="CY57" s="1874"/>
      <c r="CZ57" s="1874"/>
      <c r="DA57" s="1874"/>
      <c r="DB57" s="1874"/>
      <c r="DC57" s="1874"/>
      <c r="DD57" s="1874"/>
      <c r="DE57" s="1874"/>
      <c r="DF57" s="1874"/>
      <c r="DG57" s="1874"/>
      <c r="DH57" s="1874"/>
      <c r="DI57" s="1874"/>
      <c r="DJ57" s="1874"/>
      <c r="DK57" s="1874"/>
      <c r="DL57" s="1874"/>
      <c r="DM57" s="1874"/>
      <c r="DN57" s="1874"/>
      <c r="DO57" s="1874"/>
      <c r="DP57" s="1874"/>
      <c r="DQ57" s="1874"/>
      <c r="DR57" s="1874"/>
      <c r="DS57" s="1874"/>
      <c r="DT57" s="1874"/>
      <c r="DU57" s="1874"/>
      <c r="DV57" s="1874"/>
      <c r="DW57" s="1874"/>
      <c r="DX57" s="1874"/>
      <c r="DY57" s="1874"/>
      <c r="DZ57" s="1874"/>
      <c r="EA57" s="1874"/>
      <c r="EB57" s="1874"/>
      <c r="EC57" s="1874"/>
      <c r="ED57" s="1874"/>
      <c r="EE57" s="1874"/>
      <c r="EF57" s="1874"/>
      <c r="EG57" s="1874"/>
      <c r="EH57" s="1874"/>
      <c r="EI57" s="1874"/>
      <c r="EJ57" s="1874"/>
      <c r="EK57" s="1874"/>
      <c r="EL57" s="1874"/>
      <c r="EM57" s="1874"/>
      <c r="EN57" s="1874"/>
      <c r="EO57" s="1874"/>
      <c r="EP57" s="1874"/>
      <c r="EQ57" s="1874"/>
      <c r="ER57" s="1874"/>
      <c r="ES57" s="1874"/>
      <c r="ET57" s="1874"/>
      <c r="EU57" s="1874"/>
      <c r="EV57" s="1874"/>
      <c r="EW57" s="1874"/>
      <c r="EX57" s="1874"/>
      <c r="EY57" s="1874"/>
      <c r="EZ57" s="1874"/>
      <c r="FA57" s="1874"/>
      <c r="FB57" s="1874"/>
      <c r="FC57" s="1874"/>
      <c r="FD57" s="1874"/>
      <c r="FE57" s="1874"/>
      <c r="FF57" s="1874"/>
      <c r="FG57" s="1874"/>
      <c r="FH57" s="1874"/>
      <c r="FI57" s="1874"/>
      <c r="FJ57" s="1874"/>
      <c r="FK57" s="1874"/>
      <c r="FL57" s="1874"/>
      <c r="FM57" s="1874"/>
      <c r="FN57" s="1874"/>
      <c r="FO57" s="1874"/>
      <c r="FP57" s="1874"/>
      <c r="FQ57" s="1874"/>
      <c r="FR57" s="1874"/>
      <c r="FS57" s="1874"/>
      <c r="FT57" s="1874"/>
      <c r="FU57" s="1874"/>
      <c r="FV57" s="1874"/>
      <c r="FW57" s="1874"/>
      <c r="FX57" s="1874"/>
      <c r="FY57" s="1874"/>
      <c r="FZ57" s="1874"/>
      <c r="GA57" s="1874"/>
      <c r="GB57" s="1874"/>
      <c r="GC57" s="1874"/>
      <c r="GD57" s="1874"/>
      <c r="GE57" s="1874"/>
      <c r="GF57" s="1874"/>
      <c r="GG57" s="1874"/>
      <c r="GH57" s="1874"/>
      <c r="GI57" s="1874"/>
      <c r="GJ57" s="1874"/>
      <c r="GK57" s="1874"/>
      <c r="GL57" s="1874"/>
      <c r="GM57" s="1874"/>
      <c r="GN57" s="1874"/>
      <c r="GO57" s="1874"/>
      <c r="GP57" s="1874"/>
      <c r="GQ57" s="1874"/>
      <c r="GR57" s="1874"/>
      <c r="GS57" s="1874"/>
      <c r="GT57" s="1874"/>
      <c r="GU57" s="1874"/>
      <c r="GV57" s="1874"/>
      <c r="GW57" s="1874"/>
      <c r="GX57" s="1874"/>
      <c r="GY57" s="1874"/>
      <c r="GZ57" s="1874"/>
      <c r="HA57" s="1874"/>
      <c r="HB57" s="1874"/>
      <c r="HC57" s="1874"/>
      <c r="HD57" s="1874"/>
      <c r="HE57" s="1874"/>
      <c r="HF57" s="1874"/>
      <c r="HG57" s="1874"/>
      <c r="HH57" s="1874"/>
      <c r="HI57" s="1874"/>
      <c r="HJ57" s="1874"/>
      <c r="HK57" s="1874"/>
      <c r="HL57" s="1874"/>
      <c r="HM57" s="1874"/>
      <c r="HN57" s="1874"/>
      <c r="HO57" s="1874"/>
      <c r="HP57" s="1874"/>
      <c r="HQ57" s="1874"/>
      <c r="HR57" s="1874"/>
      <c r="HS57" s="1874"/>
      <c r="HT57" s="1874"/>
      <c r="HU57" s="1874"/>
      <c r="HV57" s="1874"/>
      <c r="HW57" s="1874"/>
      <c r="HX57" s="1874"/>
      <c r="HY57" s="1874"/>
      <c r="HZ57" s="1874"/>
      <c r="IA57" s="1874"/>
      <c r="IB57" s="1874"/>
      <c r="IC57" s="1874"/>
      <c r="ID57" s="1874"/>
      <c r="IE57" s="1874"/>
      <c r="IF57" s="1874"/>
      <c r="IG57" s="1874"/>
      <c r="IH57" s="1874"/>
      <c r="II57" s="1874"/>
      <c r="IJ57" s="1874"/>
      <c r="IK57" s="1874"/>
      <c r="IL57" s="1874"/>
      <c r="IM57" s="1874"/>
      <c r="IN57" s="1874"/>
      <c r="IO57" s="1874"/>
      <c r="IP57" s="1874"/>
      <c r="IQ57" s="1874"/>
      <c r="IR57" s="1874"/>
      <c r="IS57" s="1874"/>
      <c r="IT57" s="1874"/>
      <c r="IU57" s="1874"/>
    </row>
    <row r="58" spans="1:255" s="1680" customFormat="1" ht="11.25" customHeight="1">
      <c r="A58" s="571">
        <f t="shared" si="0"/>
        <v>42364</v>
      </c>
      <c r="B58" s="1850">
        <v>437119</v>
      </c>
      <c r="C58" s="1850">
        <v>438777</v>
      </c>
      <c r="D58" s="1850">
        <v>428333</v>
      </c>
      <c r="E58" s="1850">
        <v>210313</v>
      </c>
      <c r="F58" s="1879" t="s">
        <v>747</v>
      </c>
      <c r="G58" s="1852">
        <v>184620</v>
      </c>
      <c r="H58" s="1850">
        <v>9990</v>
      </c>
      <c r="I58" s="1850">
        <v>9739</v>
      </c>
      <c r="J58" s="1850">
        <v>8707</v>
      </c>
      <c r="K58" s="1850">
        <v>5856</v>
      </c>
      <c r="L58" s="1879" t="s">
        <v>747</v>
      </c>
      <c r="M58" s="1850">
        <v>83</v>
      </c>
      <c r="N58" s="1876"/>
      <c r="O58" s="1116"/>
      <c r="P58" s="1116"/>
      <c r="Q58" s="1117"/>
      <c r="R58" s="1874"/>
      <c r="S58" s="1874"/>
      <c r="T58" s="1874"/>
      <c r="U58" s="1874"/>
      <c r="V58" s="1874"/>
      <c r="W58" s="1874"/>
      <c r="X58" s="1874"/>
      <c r="Y58" s="1874"/>
      <c r="Z58" s="1874"/>
      <c r="AA58" s="1874"/>
      <c r="AB58" s="1874"/>
      <c r="AC58" s="1874"/>
      <c r="AD58" s="1874"/>
      <c r="AE58" s="1874"/>
      <c r="AF58" s="1874"/>
      <c r="AG58" s="1874"/>
      <c r="AH58" s="1874"/>
      <c r="AI58" s="1874"/>
      <c r="AJ58" s="1874"/>
      <c r="AK58" s="1874"/>
      <c r="AL58" s="1874"/>
      <c r="AM58" s="1874"/>
      <c r="AN58" s="1874"/>
      <c r="AO58" s="1874"/>
      <c r="AP58" s="1874"/>
      <c r="AQ58" s="1874"/>
      <c r="AR58" s="1874"/>
      <c r="AS58" s="1874"/>
      <c r="AT58" s="1874"/>
      <c r="AU58" s="1874"/>
      <c r="AV58" s="1874"/>
      <c r="AW58" s="1874"/>
      <c r="AX58" s="1874"/>
      <c r="AY58" s="1874"/>
      <c r="AZ58" s="1874"/>
      <c r="BA58" s="1874"/>
      <c r="BB58" s="1874"/>
      <c r="BC58" s="1874"/>
      <c r="BD58" s="1874"/>
      <c r="BE58" s="1874"/>
      <c r="BF58" s="1874"/>
      <c r="BG58" s="1874"/>
      <c r="BH58" s="1874"/>
      <c r="BI58" s="1874"/>
      <c r="BJ58" s="1874"/>
      <c r="BK58" s="1874"/>
      <c r="BL58" s="1874"/>
      <c r="BM58" s="1874"/>
      <c r="BN58" s="1874"/>
      <c r="BO58" s="1874"/>
      <c r="BP58" s="1874"/>
      <c r="BQ58" s="1874"/>
      <c r="BR58" s="1874"/>
      <c r="BS58" s="1874"/>
      <c r="BT58" s="1874"/>
      <c r="BU58" s="1874"/>
      <c r="BV58" s="1874"/>
      <c r="BW58" s="1874"/>
      <c r="BX58" s="1874"/>
      <c r="BY58" s="1874"/>
      <c r="BZ58" s="1874"/>
      <c r="CA58" s="1874"/>
      <c r="CB58" s="1874"/>
      <c r="CC58" s="1874"/>
      <c r="CD58" s="1874"/>
      <c r="CE58" s="1874"/>
      <c r="CF58" s="1874"/>
      <c r="CG58" s="1874"/>
      <c r="CH58" s="1874"/>
      <c r="CI58" s="1874"/>
      <c r="CJ58" s="1874"/>
      <c r="CK58" s="1874"/>
      <c r="CL58" s="1874"/>
      <c r="CM58" s="1874"/>
      <c r="CN58" s="1874"/>
      <c r="CO58" s="1874"/>
      <c r="CP58" s="1874"/>
      <c r="CQ58" s="1874"/>
      <c r="CR58" s="1874"/>
      <c r="CS58" s="1874"/>
      <c r="CT58" s="1874"/>
      <c r="CU58" s="1874"/>
      <c r="CV58" s="1874"/>
      <c r="CW58" s="1874"/>
      <c r="CX58" s="1874"/>
      <c r="CY58" s="1874"/>
      <c r="CZ58" s="1874"/>
      <c r="DA58" s="1874"/>
      <c r="DB58" s="1874"/>
      <c r="DC58" s="1874"/>
      <c r="DD58" s="1874"/>
      <c r="DE58" s="1874"/>
      <c r="DF58" s="1874"/>
      <c r="DG58" s="1874"/>
      <c r="DH58" s="1874"/>
      <c r="DI58" s="1874"/>
      <c r="DJ58" s="1874"/>
      <c r="DK58" s="1874"/>
      <c r="DL58" s="1874"/>
      <c r="DM58" s="1874"/>
      <c r="DN58" s="1874"/>
      <c r="DO58" s="1874"/>
      <c r="DP58" s="1874"/>
      <c r="DQ58" s="1874"/>
      <c r="DR58" s="1874"/>
      <c r="DS58" s="1874"/>
      <c r="DT58" s="1874"/>
      <c r="DU58" s="1874"/>
      <c r="DV58" s="1874"/>
      <c r="DW58" s="1874"/>
      <c r="DX58" s="1874"/>
      <c r="DY58" s="1874"/>
      <c r="DZ58" s="1874"/>
      <c r="EA58" s="1874"/>
      <c r="EB58" s="1874"/>
      <c r="EC58" s="1874"/>
      <c r="ED58" s="1874"/>
      <c r="EE58" s="1874"/>
      <c r="EF58" s="1874"/>
      <c r="EG58" s="1874"/>
      <c r="EH58" s="1874"/>
      <c r="EI58" s="1874"/>
      <c r="EJ58" s="1874"/>
      <c r="EK58" s="1874"/>
      <c r="EL58" s="1874"/>
      <c r="EM58" s="1874"/>
      <c r="EN58" s="1874"/>
      <c r="EO58" s="1874"/>
      <c r="EP58" s="1874"/>
      <c r="EQ58" s="1874"/>
      <c r="ER58" s="1874"/>
      <c r="ES58" s="1874"/>
      <c r="ET58" s="1874"/>
      <c r="EU58" s="1874"/>
      <c r="EV58" s="1874"/>
      <c r="EW58" s="1874"/>
      <c r="EX58" s="1874"/>
      <c r="EY58" s="1874"/>
      <c r="EZ58" s="1874"/>
      <c r="FA58" s="1874"/>
      <c r="FB58" s="1874"/>
      <c r="FC58" s="1874"/>
      <c r="FD58" s="1874"/>
      <c r="FE58" s="1874"/>
      <c r="FF58" s="1874"/>
      <c r="FG58" s="1874"/>
      <c r="FH58" s="1874"/>
      <c r="FI58" s="1874"/>
      <c r="FJ58" s="1874"/>
      <c r="FK58" s="1874"/>
      <c r="FL58" s="1874"/>
      <c r="FM58" s="1874"/>
      <c r="FN58" s="1874"/>
      <c r="FO58" s="1874"/>
      <c r="FP58" s="1874"/>
      <c r="FQ58" s="1874"/>
      <c r="FR58" s="1874"/>
      <c r="FS58" s="1874"/>
      <c r="FT58" s="1874"/>
      <c r="FU58" s="1874"/>
      <c r="FV58" s="1874"/>
      <c r="FW58" s="1874"/>
      <c r="FX58" s="1874"/>
      <c r="FY58" s="1874"/>
      <c r="FZ58" s="1874"/>
      <c r="GA58" s="1874"/>
      <c r="GB58" s="1874"/>
      <c r="GC58" s="1874"/>
      <c r="GD58" s="1874"/>
      <c r="GE58" s="1874"/>
      <c r="GF58" s="1874"/>
      <c r="GG58" s="1874"/>
      <c r="GH58" s="1874"/>
      <c r="GI58" s="1874"/>
      <c r="GJ58" s="1874"/>
      <c r="GK58" s="1874"/>
      <c r="GL58" s="1874"/>
      <c r="GM58" s="1874"/>
      <c r="GN58" s="1874"/>
      <c r="GO58" s="1874"/>
      <c r="GP58" s="1874"/>
      <c r="GQ58" s="1874"/>
      <c r="GR58" s="1874"/>
      <c r="GS58" s="1874"/>
      <c r="GT58" s="1874"/>
      <c r="GU58" s="1874"/>
      <c r="GV58" s="1874"/>
      <c r="GW58" s="1874"/>
      <c r="GX58" s="1874"/>
      <c r="GY58" s="1874"/>
      <c r="GZ58" s="1874"/>
      <c r="HA58" s="1874"/>
      <c r="HB58" s="1874"/>
      <c r="HC58" s="1874"/>
      <c r="HD58" s="1874"/>
      <c r="HE58" s="1874"/>
      <c r="HF58" s="1874"/>
      <c r="HG58" s="1874"/>
      <c r="HH58" s="1874"/>
      <c r="HI58" s="1874"/>
      <c r="HJ58" s="1874"/>
      <c r="HK58" s="1874"/>
      <c r="HL58" s="1874"/>
      <c r="HM58" s="1874"/>
      <c r="HN58" s="1874"/>
      <c r="HO58" s="1874"/>
      <c r="HP58" s="1874"/>
      <c r="HQ58" s="1874"/>
      <c r="HR58" s="1874"/>
      <c r="HS58" s="1874"/>
      <c r="HT58" s="1874"/>
      <c r="HU58" s="1874"/>
      <c r="HV58" s="1874"/>
      <c r="HW58" s="1874"/>
      <c r="HX58" s="1874"/>
      <c r="HY58" s="1874"/>
      <c r="HZ58" s="1874"/>
      <c r="IA58" s="1874"/>
      <c r="IB58" s="1874"/>
      <c r="IC58" s="1874"/>
      <c r="ID58" s="1874"/>
      <c r="IE58" s="1874"/>
      <c r="IF58" s="1874"/>
      <c r="IG58" s="1874"/>
      <c r="IH58" s="1874"/>
      <c r="II58" s="1874"/>
      <c r="IJ58" s="1874"/>
      <c r="IK58" s="1874"/>
      <c r="IL58" s="1874"/>
      <c r="IM58" s="1874"/>
      <c r="IN58" s="1874"/>
      <c r="IO58" s="1874"/>
      <c r="IP58" s="1874"/>
      <c r="IQ58" s="1874"/>
      <c r="IR58" s="1874"/>
      <c r="IS58" s="1874"/>
      <c r="IT58" s="1874"/>
      <c r="IU58" s="1874"/>
    </row>
    <row r="59" spans="1:255" ht="11.25" customHeight="1">
      <c r="A59" s="571">
        <f t="shared" si="0"/>
        <v>42371</v>
      </c>
      <c r="B59" s="1857">
        <v>423146</v>
      </c>
      <c r="C59" s="1857">
        <v>429015</v>
      </c>
      <c r="D59" s="1857">
        <v>436063</v>
      </c>
      <c r="E59" s="1857">
        <v>377520</v>
      </c>
      <c r="F59" s="1857">
        <v>283</v>
      </c>
      <c r="G59" s="1859">
        <v>371799</v>
      </c>
      <c r="H59" s="1857">
        <v>9459</v>
      </c>
      <c r="I59" s="1857">
        <v>7837</v>
      </c>
      <c r="J59" s="1857">
        <v>8474</v>
      </c>
      <c r="K59" s="1857">
        <v>6634</v>
      </c>
      <c r="L59" s="1863" t="s">
        <v>747</v>
      </c>
      <c r="M59" s="1857">
        <v>81</v>
      </c>
      <c r="N59" s="1875"/>
      <c r="O59" s="1111"/>
      <c r="P59" s="1111"/>
      <c r="Q59" s="1115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</row>
    <row r="60" spans="1:255" ht="7.5" customHeight="1">
      <c r="A60" s="1864"/>
      <c r="B60" s="1865"/>
      <c r="C60" s="1865"/>
      <c r="D60" s="1865"/>
      <c r="E60" s="1865"/>
      <c r="F60" s="1865"/>
      <c r="G60" s="1865"/>
      <c r="H60" s="1865"/>
      <c r="I60" s="1865"/>
      <c r="J60" s="1865"/>
      <c r="K60" s="1865"/>
      <c r="L60" s="1865"/>
      <c r="M60" s="1865"/>
      <c r="N60" s="1875"/>
      <c r="O60" s="1111"/>
      <c r="P60" s="1111"/>
      <c r="Q60" s="1111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</row>
    <row r="61" spans="1:255" ht="11.25" customHeight="1">
      <c r="A61" s="1866">
        <v>2015</v>
      </c>
      <c r="B61" s="1829">
        <f t="shared" ref="B61:M61" si="1">SUM(B7:B59)</f>
        <v>21454096</v>
      </c>
      <c r="C61" s="1829">
        <f t="shared" si="1"/>
        <v>22642047</v>
      </c>
      <c r="D61" s="1829">
        <f t="shared" si="1"/>
        <v>22571748</v>
      </c>
      <c r="E61" s="1829">
        <f t="shared" si="1"/>
        <v>21503112</v>
      </c>
      <c r="F61" s="1829">
        <f t="shared" si="1"/>
        <v>20844312</v>
      </c>
      <c r="G61" s="1869">
        <f t="shared" si="1"/>
        <v>7199693</v>
      </c>
      <c r="H61" s="1829">
        <f t="shared" si="1"/>
        <v>437397</v>
      </c>
      <c r="I61" s="1829">
        <f t="shared" si="1"/>
        <v>452324</v>
      </c>
      <c r="J61" s="1829">
        <f t="shared" si="1"/>
        <v>388555</v>
      </c>
      <c r="K61" s="1829">
        <f t="shared" si="1"/>
        <v>404156</v>
      </c>
      <c r="L61" s="1829">
        <f t="shared" si="1"/>
        <v>322008</v>
      </c>
      <c r="M61" s="1829">
        <f t="shared" si="1"/>
        <v>10868</v>
      </c>
      <c r="N61" s="1875"/>
      <c r="O61" s="1115"/>
      <c r="P61" s="1115"/>
      <c r="Q61" s="111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</row>
    <row r="62" spans="1:255" ht="11.25" customHeight="1">
      <c r="A62" s="1866">
        <v>2014</v>
      </c>
      <c r="B62" s="1829">
        <v>19858915</v>
      </c>
      <c r="C62" s="1829">
        <v>21477532</v>
      </c>
      <c r="D62" s="1829">
        <v>20798068</v>
      </c>
      <c r="E62" s="1829">
        <v>20601759</v>
      </c>
      <c r="F62" s="1829">
        <v>19380879</v>
      </c>
      <c r="G62" s="1831">
        <v>3568603</v>
      </c>
      <c r="H62" s="1829">
        <v>458762</v>
      </c>
      <c r="I62" s="1829">
        <v>474431</v>
      </c>
      <c r="J62" s="1829">
        <v>382173</v>
      </c>
      <c r="K62" s="1829">
        <v>432524</v>
      </c>
      <c r="L62" s="1829">
        <v>331614</v>
      </c>
      <c r="M62" s="1829">
        <v>16581</v>
      </c>
      <c r="N62" s="1875"/>
      <c r="O62" s="1115"/>
      <c r="P62" s="1111"/>
      <c r="Q62" s="1111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</row>
    <row r="63" spans="1:255" ht="11.25" customHeight="1">
      <c r="A63" s="1082" t="s">
        <v>432</v>
      </c>
      <c r="B63" s="1122"/>
      <c r="C63" s="1122"/>
      <c r="D63" s="1122"/>
      <c r="E63" s="1122"/>
      <c r="F63" s="1122"/>
      <c r="G63" s="1122"/>
      <c r="H63" s="1122"/>
      <c r="I63" s="1122"/>
      <c r="J63" s="1122"/>
      <c r="K63" s="1122"/>
      <c r="L63" s="1122"/>
      <c r="M63" s="1122"/>
      <c r="N63" s="1110"/>
      <c r="O63" s="1111"/>
      <c r="P63" s="1111"/>
      <c r="Q63" s="1111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</row>
    <row r="64" spans="1:255" ht="9.9499999999999993" customHeight="1">
      <c r="A64" s="1123"/>
      <c r="B64" s="1124"/>
      <c r="C64" s="1124"/>
      <c r="D64" s="1124"/>
      <c r="E64" s="1124"/>
      <c r="F64" s="1124"/>
      <c r="G64" s="1124"/>
      <c r="H64" s="1124"/>
      <c r="I64" s="1124"/>
      <c r="J64" s="1124"/>
      <c r="K64" s="1124"/>
      <c r="L64" s="1124"/>
      <c r="M64" s="1124"/>
      <c r="N64" s="1110"/>
      <c r="O64" s="1111"/>
      <c r="P64" s="1111"/>
      <c r="Q64" s="1111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</row>
    <row r="65" spans="1:255" ht="15.75">
      <c r="A65" s="1125"/>
      <c r="B65" s="1126"/>
      <c r="C65" s="1126"/>
      <c r="D65" s="1126"/>
      <c r="E65" s="1126"/>
      <c r="F65" s="1126"/>
      <c r="G65" s="1126"/>
      <c r="H65" s="1126"/>
      <c r="I65" s="1126"/>
      <c r="J65" s="1126"/>
      <c r="K65" s="1126"/>
      <c r="L65" s="1126"/>
      <c r="M65" s="1127"/>
      <c r="N65" s="1110"/>
      <c r="O65" s="1111"/>
      <c r="P65" s="1111"/>
      <c r="Q65" s="1111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</row>
    <row r="66" spans="1:255" ht="15.7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</row>
    <row r="67" spans="1:255" ht="15.75">
      <c r="A67"/>
      <c r="B67"/>
      <c r="C67" s="1115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</row>
  </sheetData>
  <pageMargins left="0.45" right="0.45" top="0.5" bottom="0.5" header="0.3" footer="0.3"/>
  <pageSetup scale="95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3"/>
  <sheetViews>
    <sheetView showGridLines="0" showOutlineSymbols="0" zoomScale="110" zoomScaleNormal="110" workbookViewId="0"/>
  </sheetViews>
  <sheetFormatPr defaultColWidth="10.85546875" defaultRowHeight="11.25"/>
  <cols>
    <col min="1" max="1" width="6.7109375" style="627" customWidth="1"/>
    <col min="2" max="2" width="6.28515625" style="627" customWidth="1"/>
    <col min="3" max="14" width="7.28515625" style="627" customWidth="1"/>
    <col min="15" max="256" width="10.85546875" style="627"/>
    <col min="257" max="257" width="6.7109375" style="627" customWidth="1"/>
    <col min="258" max="258" width="6.28515625" style="627" customWidth="1"/>
    <col min="259" max="270" width="7.28515625" style="627" customWidth="1"/>
    <col min="271" max="512" width="10.85546875" style="627"/>
    <col min="513" max="513" width="6.7109375" style="627" customWidth="1"/>
    <col min="514" max="514" width="6.28515625" style="627" customWidth="1"/>
    <col min="515" max="526" width="7.28515625" style="627" customWidth="1"/>
    <col min="527" max="768" width="10.85546875" style="627"/>
    <col min="769" max="769" width="6.7109375" style="627" customWidth="1"/>
    <col min="770" max="770" width="6.28515625" style="627" customWidth="1"/>
    <col min="771" max="782" width="7.28515625" style="627" customWidth="1"/>
    <col min="783" max="1024" width="10.85546875" style="627"/>
    <col min="1025" max="1025" width="6.7109375" style="627" customWidth="1"/>
    <col min="1026" max="1026" width="6.28515625" style="627" customWidth="1"/>
    <col min="1027" max="1038" width="7.28515625" style="627" customWidth="1"/>
    <col min="1039" max="1280" width="10.85546875" style="627"/>
    <col min="1281" max="1281" width="6.7109375" style="627" customWidth="1"/>
    <col min="1282" max="1282" width="6.28515625" style="627" customWidth="1"/>
    <col min="1283" max="1294" width="7.28515625" style="627" customWidth="1"/>
    <col min="1295" max="1536" width="10.85546875" style="627"/>
    <col min="1537" max="1537" width="6.7109375" style="627" customWidth="1"/>
    <col min="1538" max="1538" width="6.28515625" style="627" customWidth="1"/>
    <col min="1539" max="1550" width="7.28515625" style="627" customWidth="1"/>
    <col min="1551" max="1792" width="10.85546875" style="627"/>
    <col min="1793" max="1793" width="6.7109375" style="627" customWidth="1"/>
    <col min="1794" max="1794" width="6.28515625" style="627" customWidth="1"/>
    <col min="1795" max="1806" width="7.28515625" style="627" customWidth="1"/>
    <col min="1807" max="2048" width="10.85546875" style="627"/>
    <col min="2049" max="2049" width="6.7109375" style="627" customWidth="1"/>
    <col min="2050" max="2050" width="6.28515625" style="627" customWidth="1"/>
    <col min="2051" max="2062" width="7.28515625" style="627" customWidth="1"/>
    <col min="2063" max="2304" width="10.85546875" style="627"/>
    <col min="2305" max="2305" width="6.7109375" style="627" customWidth="1"/>
    <col min="2306" max="2306" width="6.28515625" style="627" customWidth="1"/>
    <col min="2307" max="2318" width="7.28515625" style="627" customWidth="1"/>
    <col min="2319" max="2560" width="10.85546875" style="627"/>
    <col min="2561" max="2561" width="6.7109375" style="627" customWidth="1"/>
    <col min="2562" max="2562" width="6.28515625" style="627" customWidth="1"/>
    <col min="2563" max="2574" width="7.28515625" style="627" customWidth="1"/>
    <col min="2575" max="2816" width="10.85546875" style="627"/>
    <col min="2817" max="2817" width="6.7109375" style="627" customWidth="1"/>
    <col min="2818" max="2818" width="6.28515625" style="627" customWidth="1"/>
    <col min="2819" max="2830" width="7.28515625" style="627" customWidth="1"/>
    <col min="2831" max="3072" width="10.85546875" style="627"/>
    <col min="3073" max="3073" width="6.7109375" style="627" customWidth="1"/>
    <col min="3074" max="3074" width="6.28515625" style="627" customWidth="1"/>
    <col min="3075" max="3086" width="7.28515625" style="627" customWidth="1"/>
    <col min="3087" max="3328" width="10.85546875" style="627"/>
    <col min="3329" max="3329" width="6.7109375" style="627" customWidth="1"/>
    <col min="3330" max="3330" width="6.28515625" style="627" customWidth="1"/>
    <col min="3331" max="3342" width="7.28515625" style="627" customWidth="1"/>
    <col min="3343" max="3584" width="10.85546875" style="627"/>
    <col min="3585" max="3585" width="6.7109375" style="627" customWidth="1"/>
    <col min="3586" max="3586" width="6.28515625" style="627" customWidth="1"/>
    <col min="3587" max="3598" width="7.28515625" style="627" customWidth="1"/>
    <col min="3599" max="3840" width="10.85546875" style="627"/>
    <col min="3841" max="3841" width="6.7109375" style="627" customWidth="1"/>
    <col min="3842" max="3842" width="6.28515625" style="627" customWidth="1"/>
    <col min="3843" max="3854" width="7.28515625" style="627" customWidth="1"/>
    <col min="3855" max="4096" width="10.85546875" style="627"/>
    <col min="4097" max="4097" width="6.7109375" style="627" customWidth="1"/>
    <col min="4098" max="4098" width="6.28515625" style="627" customWidth="1"/>
    <col min="4099" max="4110" width="7.28515625" style="627" customWidth="1"/>
    <col min="4111" max="4352" width="10.85546875" style="627"/>
    <col min="4353" max="4353" width="6.7109375" style="627" customWidth="1"/>
    <col min="4354" max="4354" width="6.28515625" style="627" customWidth="1"/>
    <col min="4355" max="4366" width="7.28515625" style="627" customWidth="1"/>
    <col min="4367" max="4608" width="10.85546875" style="627"/>
    <col min="4609" max="4609" width="6.7109375" style="627" customWidth="1"/>
    <col min="4610" max="4610" width="6.28515625" style="627" customWidth="1"/>
    <col min="4611" max="4622" width="7.28515625" style="627" customWidth="1"/>
    <col min="4623" max="4864" width="10.85546875" style="627"/>
    <col min="4865" max="4865" width="6.7109375" style="627" customWidth="1"/>
    <col min="4866" max="4866" width="6.28515625" style="627" customWidth="1"/>
    <col min="4867" max="4878" width="7.28515625" style="627" customWidth="1"/>
    <col min="4879" max="5120" width="10.85546875" style="627"/>
    <col min="5121" max="5121" width="6.7109375" style="627" customWidth="1"/>
    <col min="5122" max="5122" width="6.28515625" style="627" customWidth="1"/>
    <col min="5123" max="5134" width="7.28515625" style="627" customWidth="1"/>
    <col min="5135" max="5376" width="10.85546875" style="627"/>
    <col min="5377" max="5377" width="6.7109375" style="627" customWidth="1"/>
    <col min="5378" max="5378" width="6.28515625" style="627" customWidth="1"/>
    <col min="5379" max="5390" width="7.28515625" style="627" customWidth="1"/>
    <col min="5391" max="5632" width="10.85546875" style="627"/>
    <col min="5633" max="5633" width="6.7109375" style="627" customWidth="1"/>
    <col min="5634" max="5634" width="6.28515625" style="627" customWidth="1"/>
    <col min="5635" max="5646" width="7.28515625" style="627" customWidth="1"/>
    <col min="5647" max="5888" width="10.85546875" style="627"/>
    <col min="5889" max="5889" width="6.7109375" style="627" customWidth="1"/>
    <col min="5890" max="5890" width="6.28515625" style="627" customWidth="1"/>
    <col min="5891" max="5902" width="7.28515625" style="627" customWidth="1"/>
    <col min="5903" max="6144" width="10.85546875" style="627"/>
    <col min="6145" max="6145" width="6.7109375" style="627" customWidth="1"/>
    <col min="6146" max="6146" width="6.28515625" style="627" customWidth="1"/>
    <col min="6147" max="6158" width="7.28515625" style="627" customWidth="1"/>
    <col min="6159" max="6400" width="10.85546875" style="627"/>
    <col min="6401" max="6401" width="6.7109375" style="627" customWidth="1"/>
    <col min="6402" max="6402" width="6.28515625" style="627" customWidth="1"/>
    <col min="6403" max="6414" width="7.28515625" style="627" customWidth="1"/>
    <col min="6415" max="6656" width="10.85546875" style="627"/>
    <col min="6657" max="6657" width="6.7109375" style="627" customWidth="1"/>
    <col min="6658" max="6658" width="6.28515625" style="627" customWidth="1"/>
    <col min="6659" max="6670" width="7.28515625" style="627" customWidth="1"/>
    <col min="6671" max="6912" width="10.85546875" style="627"/>
    <col min="6913" max="6913" width="6.7109375" style="627" customWidth="1"/>
    <col min="6914" max="6914" width="6.28515625" style="627" customWidth="1"/>
    <col min="6915" max="6926" width="7.28515625" style="627" customWidth="1"/>
    <col min="6927" max="7168" width="10.85546875" style="627"/>
    <col min="7169" max="7169" width="6.7109375" style="627" customWidth="1"/>
    <col min="7170" max="7170" width="6.28515625" style="627" customWidth="1"/>
    <col min="7171" max="7182" width="7.28515625" style="627" customWidth="1"/>
    <col min="7183" max="7424" width="10.85546875" style="627"/>
    <col min="7425" max="7425" width="6.7109375" style="627" customWidth="1"/>
    <col min="7426" max="7426" width="6.28515625" style="627" customWidth="1"/>
    <col min="7427" max="7438" width="7.28515625" style="627" customWidth="1"/>
    <col min="7439" max="7680" width="10.85546875" style="627"/>
    <col min="7681" max="7681" width="6.7109375" style="627" customWidth="1"/>
    <col min="7682" max="7682" width="6.28515625" style="627" customWidth="1"/>
    <col min="7683" max="7694" width="7.28515625" style="627" customWidth="1"/>
    <col min="7695" max="7936" width="10.85546875" style="627"/>
    <col min="7937" max="7937" width="6.7109375" style="627" customWidth="1"/>
    <col min="7938" max="7938" width="6.28515625" style="627" customWidth="1"/>
    <col min="7939" max="7950" width="7.28515625" style="627" customWidth="1"/>
    <col min="7951" max="8192" width="10.85546875" style="627"/>
    <col min="8193" max="8193" width="6.7109375" style="627" customWidth="1"/>
    <col min="8194" max="8194" width="6.28515625" style="627" customWidth="1"/>
    <col min="8195" max="8206" width="7.28515625" style="627" customWidth="1"/>
    <col min="8207" max="8448" width="10.85546875" style="627"/>
    <col min="8449" max="8449" width="6.7109375" style="627" customWidth="1"/>
    <col min="8450" max="8450" width="6.28515625" style="627" customWidth="1"/>
    <col min="8451" max="8462" width="7.28515625" style="627" customWidth="1"/>
    <col min="8463" max="8704" width="10.85546875" style="627"/>
    <col min="8705" max="8705" width="6.7109375" style="627" customWidth="1"/>
    <col min="8706" max="8706" width="6.28515625" style="627" customWidth="1"/>
    <col min="8707" max="8718" width="7.28515625" style="627" customWidth="1"/>
    <col min="8719" max="8960" width="10.85546875" style="627"/>
    <col min="8961" max="8961" width="6.7109375" style="627" customWidth="1"/>
    <col min="8962" max="8962" width="6.28515625" style="627" customWidth="1"/>
    <col min="8963" max="8974" width="7.28515625" style="627" customWidth="1"/>
    <col min="8975" max="9216" width="10.85546875" style="627"/>
    <col min="9217" max="9217" width="6.7109375" style="627" customWidth="1"/>
    <col min="9218" max="9218" width="6.28515625" style="627" customWidth="1"/>
    <col min="9219" max="9230" width="7.28515625" style="627" customWidth="1"/>
    <col min="9231" max="9472" width="10.85546875" style="627"/>
    <col min="9473" max="9473" width="6.7109375" style="627" customWidth="1"/>
    <col min="9474" max="9474" width="6.28515625" style="627" customWidth="1"/>
    <col min="9475" max="9486" width="7.28515625" style="627" customWidth="1"/>
    <col min="9487" max="9728" width="10.85546875" style="627"/>
    <col min="9729" max="9729" width="6.7109375" style="627" customWidth="1"/>
    <col min="9730" max="9730" width="6.28515625" style="627" customWidth="1"/>
    <col min="9731" max="9742" width="7.28515625" style="627" customWidth="1"/>
    <col min="9743" max="9984" width="10.85546875" style="627"/>
    <col min="9985" max="9985" width="6.7109375" style="627" customWidth="1"/>
    <col min="9986" max="9986" width="6.28515625" style="627" customWidth="1"/>
    <col min="9987" max="9998" width="7.28515625" style="627" customWidth="1"/>
    <col min="9999" max="10240" width="10.85546875" style="627"/>
    <col min="10241" max="10241" width="6.7109375" style="627" customWidth="1"/>
    <col min="10242" max="10242" width="6.28515625" style="627" customWidth="1"/>
    <col min="10243" max="10254" width="7.28515625" style="627" customWidth="1"/>
    <col min="10255" max="10496" width="10.85546875" style="627"/>
    <col min="10497" max="10497" width="6.7109375" style="627" customWidth="1"/>
    <col min="10498" max="10498" width="6.28515625" style="627" customWidth="1"/>
    <col min="10499" max="10510" width="7.28515625" style="627" customWidth="1"/>
    <col min="10511" max="10752" width="10.85546875" style="627"/>
    <col min="10753" max="10753" width="6.7109375" style="627" customWidth="1"/>
    <col min="10754" max="10754" width="6.28515625" style="627" customWidth="1"/>
    <col min="10755" max="10766" width="7.28515625" style="627" customWidth="1"/>
    <col min="10767" max="11008" width="10.85546875" style="627"/>
    <col min="11009" max="11009" width="6.7109375" style="627" customWidth="1"/>
    <col min="11010" max="11010" width="6.28515625" style="627" customWidth="1"/>
    <col min="11011" max="11022" width="7.28515625" style="627" customWidth="1"/>
    <col min="11023" max="11264" width="10.85546875" style="627"/>
    <col min="11265" max="11265" width="6.7109375" style="627" customWidth="1"/>
    <col min="11266" max="11266" width="6.28515625" style="627" customWidth="1"/>
    <col min="11267" max="11278" width="7.28515625" style="627" customWidth="1"/>
    <col min="11279" max="11520" width="10.85546875" style="627"/>
    <col min="11521" max="11521" width="6.7109375" style="627" customWidth="1"/>
    <col min="11522" max="11522" width="6.28515625" style="627" customWidth="1"/>
    <col min="11523" max="11534" width="7.28515625" style="627" customWidth="1"/>
    <col min="11535" max="11776" width="10.85546875" style="627"/>
    <col min="11777" max="11777" width="6.7109375" style="627" customWidth="1"/>
    <col min="11778" max="11778" width="6.28515625" style="627" customWidth="1"/>
    <col min="11779" max="11790" width="7.28515625" style="627" customWidth="1"/>
    <col min="11791" max="12032" width="10.85546875" style="627"/>
    <col min="12033" max="12033" width="6.7109375" style="627" customWidth="1"/>
    <col min="12034" max="12034" width="6.28515625" style="627" customWidth="1"/>
    <col min="12035" max="12046" width="7.28515625" style="627" customWidth="1"/>
    <col min="12047" max="12288" width="10.85546875" style="627"/>
    <col min="12289" max="12289" width="6.7109375" style="627" customWidth="1"/>
    <col min="12290" max="12290" width="6.28515625" style="627" customWidth="1"/>
    <col min="12291" max="12302" width="7.28515625" style="627" customWidth="1"/>
    <col min="12303" max="12544" width="10.85546875" style="627"/>
    <col min="12545" max="12545" width="6.7109375" style="627" customWidth="1"/>
    <col min="12546" max="12546" width="6.28515625" style="627" customWidth="1"/>
    <col min="12547" max="12558" width="7.28515625" style="627" customWidth="1"/>
    <col min="12559" max="12800" width="10.85546875" style="627"/>
    <col min="12801" max="12801" width="6.7109375" style="627" customWidth="1"/>
    <col min="12802" max="12802" width="6.28515625" style="627" customWidth="1"/>
    <col min="12803" max="12814" width="7.28515625" style="627" customWidth="1"/>
    <col min="12815" max="13056" width="10.85546875" style="627"/>
    <col min="13057" max="13057" width="6.7109375" style="627" customWidth="1"/>
    <col min="13058" max="13058" width="6.28515625" style="627" customWidth="1"/>
    <col min="13059" max="13070" width="7.28515625" style="627" customWidth="1"/>
    <col min="13071" max="13312" width="10.85546875" style="627"/>
    <col min="13313" max="13313" width="6.7109375" style="627" customWidth="1"/>
    <col min="13314" max="13314" width="6.28515625" style="627" customWidth="1"/>
    <col min="13315" max="13326" width="7.28515625" style="627" customWidth="1"/>
    <col min="13327" max="13568" width="10.85546875" style="627"/>
    <col min="13569" max="13569" width="6.7109375" style="627" customWidth="1"/>
    <col min="13570" max="13570" width="6.28515625" style="627" customWidth="1"/>
    <col min="13571" max="13582" width="7.28515625" style="627" customWidth="1"/>
    <col min="13583" max="13824" width="10.85546875" style="627"/>
    <col min="13825" max="13825" width="6.7109375" style="627" customWidth="1"/>
    <col min="13826" max="13826" width="6.28515625" style="627" customWidth="1"/>
    <col min="13827" max="13838" width="7.28515625" style="627" customWidth="1"/>
    <col min="13839" max="14080" width="10.85546875" style="627"/>
    <col min="14081" max="14081" width="6.7109375" style="627" customWidth="1"/>
    <col min="14082" max="14082" width="6.28515625" style="627" customWidth="1"/>
    <col min="14083" max="14094" width="7.28515625" style="627" customWidth="1"/>
    <col min="14095" max="14336" width="10.85546875" style="627"/>
    <col min="14337" max="14337" width="6.7109375" style="627" customWidth="1"/>
    <col min="14338" max="14338" width="6.28515625" style="627" customWidth="1"/>
    <col min="14339" max="14350" width="7.28515625" style="627" customWidth="1"/>
    <col min="14351" max="14592" width="10.85546875" style="627"/>
    <col min="14593" max="14593" width="6.7109375" style="627" customWidth="1"/>
    <col min="14594" max="14594" width="6.28515625" style="627" customWidth="1"/>
    <col min="14595" max="14606" width="7.28515625" style="627" customWidth="1"/>
    <col min="14607" max="14848" width="10.85546875" style="627"/>
    <col min="14849" max="14849" width="6.7109375" style="627" customWidth="1"/>
    <col min="14850" max="14850" width="6.28515625" style="627" customWidth="1"/>
    <col min="14851" max="14862" width="7.28515625" style="627" customWidth="1"/>
    <col min="14863" max="15104" width="10.85546875" style="627"/>
    <col min="15105" max="15105" width="6.7109375" style="627" customWidth="1"/>
    <col min="15106" max="15106" width="6.28515625" style="627" customWidth="1"/>
    <col min="15107" max="15118" width="7.28515625" style="627" customWidth="1"/>
    <col min="15119" max="15360" width="10.85546875" style="627"/>
    <col min="15361" max="15361" width="6.7109375" style="627" customWidth="1"/>
    <col min="15362" max="15362" width="6.28515625" style="627" customWidth="1"/>
    <col min="15363" max="15374" width="7.28515625" style="627" customWidth="1"/>
    <col min="15375" max="15616" width="10.85546875" style="627"/>
    <col min="15617" max="15617" width="6.7109375" style="627" customWidth="1"/>
    <col min="15618" max="15618" width="6.28515625" style="627" customWidth="1"/>
    <col min="15619" max="15630" width="7.28515625" style="627" customWidth="1"/>
    <col min="15631" max="15872" width="10.85546875" style="627"/>
    <col min="15873" max="15873" width="6.7109375" style="627" customWidth="1"/>
    <col min="15874" max="15874" width="6.28515625" style="627" customWidth="1"/>
    <col min="15875" max="15886" width="7.28515625" style="627" customWidth="1"/>
    <col min="15887" max="16128" width="10.85546875" style="627"/>
    <col min="16129" max="16129" width="6.7109375" style="627" customWidth="1"/>
    <col min="16130" max="16130" width="6.28515625" style="627" customWidth="1"/>
    <col min="16131" max="16142" width="7.28515625" style="627" customWidth="1"/>
    <col min="16143" max="16384" width="10.85546875" style="627"/>
  </cols>
  <sheetData>
    <row r="1" spans="1:14" ht="18">
      <c r="B1" s="621"/>
      <c r="C1" s="955"/>
      <c r="D1" s="955"/>
      <c r="E1" s="955"/>
      <c r="F1" s="955"/>
      <c r="G1" s="955"/>
      <c r="H1" s="955"/>
      <c r="I1" s="955"/>
      <c r="J1" s="955"/>
      <c r="K1" s="625"/>
      <c r="L1" s="827"/>
      <c r="M1" s="827"/>
      <c r="N1" s="985" t="s">
        <v>751</v>
      </c>
    </row>
    <row r="2" spans="1:14" ht="15.75">
      <c r="B2" s="628"/>
      <c r="C2" s="955"/>
      <c r="D2" s="955"/>
      <c r="E2" s="955"/>
      <c r="F2" s="955"/>
      <c r="G2" s="955"/>
      <c r="H2" s="955"/>
      <c r="I2" s="955"/>
      <c r="J2" s="955"/>
      <c r="K2" s="630"/>
      <c r="L2" s="1128"/>
      <c r="M2" s="1129"/>
      <c r="N2" s="1130" t="s">
        <v>752</v>
      </c>
    </row>
    <row r="3" spans="1:14" ht="13.5" customHeight="1">
      <c r="A3" s="631">
        <v>2015</v>
      </c>
      <c r="B3" s="1131" t="s">
        <v>753</v>
      </c>
      <c r="C3" s="1132" t="s">
        <v>754</v>
      </c>
      <c r="D3" s="1133"/>
      <c r="E3" s="1133"/>
      <c r="F3" s="1133"/>
      <c r="G3" s="1133"/>
      <c r="H3" s="1133"/>
      <c r="I3" s="1133"/>
      <c r="J3" s="1133"/>
      <c r="K3" s="1133"/>
      <c r="L3" s="1134"/>
      <c r="M3" s="1135"/>
      <c r="N3" s="1135"/>
    </row>
    <row r="4" spans="1:14" ht="11.45" customHeight="1">
      <c r="A4" s="632" t="s">
        <v>422</v>
      </c>
      <c r="B4" s="1136" t="s">
        <v>170</v>
      </c>
      <c r="C4" s="1137" t="s">
        <v>755</v>
      </c>
      <c r="D4" s="1138"/>
      <c r="E4" s="1138"/>
      <c r="F4" s="1138"/>
      <c r="G4" s="1138"/>
      <c r="H4" s="1139"/>
      <c r="I4" s="1913" t="s">
        <v>756</v>
      </c>
      <c r="J4" s="1914"/>
      <c r="K4" s="1914"/>
      <c r="L4" s="1914"/>
      <c r="M4" s="1914"/>
      <c r="N4" s="1914"/>
    </row>
    <row r="5" spans="1:14" ht="11.45" customHeight="1">
      <c r="A5" s="635" t="s">
        <v>428</v>
      </c>
      <c r="B5" s="1140" t="s">
        <v>757</v>
      </c>
      <c r="C5" s="1141" t="s">
        <v>758</v>
      </c>
      <c r="D5" s="1141" t="s">
        <v>759</v>
      </c>
      <c r="E5" s="1141" t="s">
        <v>760</v>
      </c>
      <c r="F5" s="1142" t="s">
        <v>761</v>
      </c>
      <c r="G5" s="1142" t="s">
        <v>762</v>
      </c>
      <c r="H5" s="1143" t="s">
        <v>763</v>
      </c>
      <c r="I5" s="1142" t="s">
        <v>758</v>
      </c>
      <c r="J5" s="1142" t="s">
        <v>759</v>
      </c>
      <c r="K5" s="1141" t="s">
        <v>760</v>
      </c>
      <c r="L5" s="1141" t="s">
        <v>761</v>
      </c>
      <c r="M5" s="1141" t="s">
        <v>762</v>
      </c>
      <c r="N5" s="1141" t="s">
        <v>763</v>
      </c>
    </row>
    <row r="6" spans="1:14" ht="6" customHeight="1">
      <c r="A6" s="933"/>
      <c r="B6" s="656"/>
      <c r="C6" s="656"/>
      <c r="D6" s="656"/>
      <c r="E6" s="656"/>
      <c r="F6" s="656"/>
      <c r="G6" s="656"/>
      <c r="H6" s="656"/>
      <c r="I6" s="656"/>
      <c r="J6" s="656"/>
      <c r="K6" s="656"/>
      <c r="L6" s="656"/>
      <c r="M6" s="656"/>
      <c r="N6" s="656"/>
    </row>
    <row r="7" spans="1:14" ht="11.45" customHeight="1">
      <c r="A7" s="641">
        <v>42007</v>
      </c>
      <c r="B7" s="1144">
        <v>159.04</v>
      </c>
      <c r="C7" s="1014">
        <v>447.93</v>
      </c>
      <c r="D7" s="1014">
        <v>396.76</v>
      </c>
      <c r="E7" s="1014">
        <v>365.07</v>
      </c>
      <c r="F7" s="1014">
        <v>343.08</v>
      </c>
      <c r="G7" s="1014">
        <v>331</v>
      </c>
      <c r="H7" s="1005">
        <v>322.12</v>
      </c>
      <c r="I7" s="1014">
        <v>372.06</v>
      </c>
      <c r="J7" s="1014">
        <v>375.77</v>
      </c>
      <c r="K7" s="1014">
        <v>311.23</v>
      </c>
      <c r="L7" s="1014">
        <v>307.87</v>
      </c>
      <c r="M7" s="1014"/>
      <c r="N7" s="1014"/>
    </row>
    <row r="8" spans="1:14" ht="11.45" customHeight="1">
      <c r="A8" s="641">
        <v>42014</v>
      </c>
      <c r="B8" s="1145">
        <v>155.98074691358025</v>
      </c>
      <c r="C8" s="1014">
        <v>438.63</v>
      </c>
      <c r="D8" s="1014">
        <v>391.41</v>
      </c>
      <c r="E8" s="1014">
        <v>358.4</v>
      </c>
      <c r="F8" s="1014">
        <v>341.1</v>
      </c>
      <c r="G8" s="1014">
        <v>329.99</v>
      </c>
      <c r="H8" s="1012">
        <v>320.36</v>
      </c>
      <c r="I8" s="1014">
        <v>364.19</v>
      </c>
      <c r="J8" s="1014">
        <v>364.1</v>
      </c>
      <c r="K8" s="1014">
        <v>340.85</v>
      </c>
      <c r="L8" s="1014">
        <v>338.8</v>
      </c>
      <c r="M8" s="1014">
        <v>226.86</v>
      </c>
      <c r="N8" s="1014">
        <v>221.08</v>
      </c>
    </row>
    <row r="9" spans="1:14" ht="11.45" customHeight="1">
      <c r="A9" s="641">
        <v>42021</v>
      </c>
      <c r="B9" s="1145">
        <v>149.22715491259794</v>
      </c>
      <c r="C9" s="1014">
        <v>467.7</v>
      </c>
      <c r="D9" s="1014">
        <v>394.39</v>
      </c>
      <c r="E9" s="1014">
        <v>354.41</v>
      </c>
      <c r="F9" s="1014">
        <v>339.25</v>
      </c>
      <c r="G9" s="1014">
        <v>328.01</v>
      </c>
      <c r="H9" s="1012">
        <v>317.33999999999997</v>
      </c>
      <c r="I9" s="1014">
        <v>368.06</v>
      </c>
      <c r="J9" s="1014">
        <v>365.49</v>
      </c>
      <c r="K9" s="1014">
        <v>330.63</v>
      </c>
      <c r="L9" s="1014">
        <v>318.57</v>
      </c>
      <c r="M9" s="1014">
        <v>225.62</v>
      </c>
      <c r="N9" s="1014">
        <v>225.62</v>
      </c>
    </row>
    <row r="10" spans="1:14" ht="11.45" customHeight="1">
      <c r="A10" s="641">
        <v>42028</v>
      </c>
      <c r="B10" s="1146">
        <v>149.29583652618135</v>
      </c>
      <c r="C10" s="1147">
        <v>452.79</v>
      </c>
      <c r="D10" s="1147">
        <v>386.09</v>
      </c>
      <c r="E10" s="1147">
        <v>352.34</v>
      </c>
      <c r="F10" s="1147">
        <v>338.57</v>
      </c>
      <c r="G10" s="1147">
        <v>326.85000000000002</v>
      </c>
      <c r="H10" s="1148">
        <v>315.67</v>
      </c>
      <c r="I10" s="1147">
        <v>369.99</v>
      </c>
      <c r="J10" s="1147">
        <v>371.06</v>
      </c>
      <c r="K10" s="1147">
        <v>350.75</v>
      </c>
      <c r="L10" s="1147">
        <v>347.58</v>
      </c>
      <c r="M10" s="1147">
        <v>224.52</v>
      </c>
      <c r="N10" s="1147">
        <v>226</v>
      </c>
    </row>
    <row r="11" spans="1:14" ht="11.45" customHeight="1">
      <c r="A11" s="641">
        <v>42035</v>
      </c>
      <c r="B11" s="1149">
        <v>144.21167573449401</v>
      </c>
      <c r="C11" s="1014">
        <v>443.05</v>
      </c>
      <c r="D11" s="1014">
        <v>383.28</v>
      </c>
      <c r="E11" s="1014">
        <v>352.25</v>
      </c>
      <c r="F11" s="1014">
        <v>336.93</v>
      </c>
      <c r="G11" s="1014">
        <v>325.39</v>
      </c>
      <c r="H11" s="1012">
        <v>313.26</v>
      </c>
      <c r="I11" s="1014">
        <v>390.85</v>
      </c>
      <c r="J11" s="1014">
        <v>368.75</v>
      </c>
      <c r="K11" s="1014">
        <v>323.24</v>
      </c>
      <c r="L11" s="1014">
        <v>316.88</v>
      </c>
      <c r="M11" s="1014">
        <v>193</v>
      </c>
      <c r="N11" s="1014">
        <v>193</v>
      </c>
    </row>
    <row r="12" spans="1:14" ht="11.45" customHeight="1">
      <c r="A12" s="641">
        <v>42042</v>
      </c>
      <c r="B12" s="1145">
        <v>146.7636942379182</v>
      </c>
      <c r="C12" s="1014">
        <v>456.29</v>
      </c>
      <c r="D12" s="1014">
        <v>388.78</v>
      </c>
      <c r="E12" s="1014">
        <v>353.44</v>
      </c>
      <c r="F12" s="1014">
        <v>334.83</v>
      </c>
      <c r="G12" s="1014">
        <v>324.06</v>
      </c>
      <c r="H12" s="1012">
        <v>312.06</v>
      </c>
      <c r="I12" s="1014">
        <v>356.2</v>
      </c>
      <c r="J12" s="1014">
        <v>359.07</v>
      </c>
      <c r="K12" s="1014">
        <v>319.10000000000002</v>
      </c>
      <c r="L12" s="1014">
        <v>315.94</v>
      </c>
      <c r="M12" s="1014">
        <v>250.28</v>
      </c>
      <c r="N12" s="1014">
        <v>241.13</v>
      </c>
    </row>
    <row r="13" spans="1:14" ht="11.45" customHeight="1">
      <c r="A13" s="641">
        <v>42049</v>
      </c>
      <c r="B13" s="1145">
        <v>143.25992306377159</v>
      </c>
      <c r="C13" s="1014">
        <v>445.69</v>
      </c>
      <c r="D13" s="1014">
        <v>386.21</v>
      </c>
      <c r="E13" s="1014">
        <v>349.23</v>
      </c>
      <c r="F13" s="1014">
        <v>333.26</v>
      </c>
      <c r="G13" s="1014">
        <v>321.87</v>
      </c>
      <c r="H13" s="1012">
        <v>309.3</v>
      </c>
      <c r="I13" s="1014">
        <v>362.75</v>
      </c>
      <c r="J13" s="1014">
        <v>366.32</v>
      </c>
      <c r="K13" s="1014">
        <v>336.97</v>
      </c>
      <c r="L13" s="1014">
        <v>335.47</v>
      </c>
      <c r="M13" s="1014">
        <v>215.4</v>
      </c>
      <c r="N13" s="1014">
        <v>217.89</v>
      </c>
    </row>
    <row r="14" spans="1:14" ht="11.45" customHeight="1">
      <c r="A14" s="641">
        <v>42056</v>
      </c>
      <c r="B14" s="1146">
        <v>146.40424607025037</v>
      </c>
      <c r="C14" s="1147">
        <v>462.76</v>
      </c>
      <c r="D14" s="1147">
        <v>392.49</v>
      </c>
      <c r="E14" s="1147">
        <v>352.12</v>
      </c>
      <c r="F14" s="1147">
        <v>331.27</v>
      </c>
      <c r="G14" s="1147">
        <v>320.64999999999998</v>
      </c>
      <c r="H14" s="1148">
        <v>307.23</v>
      </c>
      <c r="I14" s="1147">
        <v>382.86</v>
      </c>
      <c r="J14" s="1147">
        <v>365.79</v>
      </c>
      <c r="K14" s="1147">
        <v>356.97</v>
      </c>
      <c r="L14" s="1147">
        <v>357.07</v>
      </c>
      <c r="M14" s="1147">
        <v>233.27</v>
      </c>
      <c r="N14" s="1147">
        <v>236.3</v>
      </c>
    </row>
    <row r="15" spans="1:14" ht="11.45" customHeight="1">
      <c r="A15" s="641">
        <v>42063</v>
      </c>
      <c r="B15" s="1149">
        <v>143.05201273885351</v>
      </c>
      <c r="C15" s="1014">
        <v>461</v>
      </c>
      <c r="D15" s="1014">
        <v>386.77</v>
      </c>
      <c r="E15" s="1014">
        <v>351.21</v>
      </c>
      <c r="F15" s="1014">
        <v>330.32</v>
      </c>
      <c r="G15" s="1014">
        <v>318.13</v>
      </c>
      <c r="H15" s="1012">
        <v>305.02</v>
      </c>
      <c r="I15" s="1014">
        <v>394.61</v>
      </c>
      <c r="J15" s="1014">
        <v>365.07</v>
      </c>
      <c r="K15" s="1014">
        <v>330.75</v>
      </c>
      <c r="L15" s="1014">
        <v>327.51</v>
      </c>
      <c r="M15" s="1014">
        <v>244.67</v>
      </c>
      <c r="N15" s="1014">
        <v>240.5</v>
      </c>
    </row>
    <row r="16" spans="1:14" ht="11.45" customHeight="1">
      <c r="A16" s="641">
        <v>42070</v>
      </c>
      <c r="B16" s="1145">
        <v>138.91606198347108</v>
      </c>
      <c r="C16" s="1014">
        <v>475.04</v>
      </c>
      <c r="D16" s="1014">
        <v>389.13</v>
      </c>
      <c r="E16" s="1014">
        <v>353.74</v>
      </c>
      <c r="F16" s="1014">
        <v>326.7</v>
      </c>
      <c r="G16" s="1014">
        <v>314.26</v>
      </c>
      <c r="H16" s="1012">
        <v>302.37</v>
      </c>
      <c r="I16" s="1014">
        <v>361.5</v>
      </c>
      <c r="J16" s="1014">
        <v>365.11</v>
      </c>
      <c r="K16" s="1014">
        <v>331.28</v>
      </c>
      <c r="L16" s="1014">
        <v>324.86</v>
      </c>
      <c r="M16" s="1014">
        <v>235.75</v>
      </c>
      <c r="N16" s="1014">
        <v>235.75</v>
      </c>
    </row>
    <row r="17" spans="1:14" ht="11.45" customHeight="1">
      <c r="A17" s="641">
        <v>42077</v>
      </c>
      <c r="B17" s="1145">
        <v>140.36691011235953</v>
      </c>
      <c r="C17" s="1014">
        <v>516.38</v>
      </c>
      <c r="D17" s="1014">
        <v>402.43</v>
      </c>
      <c r="E17" s="1014">
        <v>354.87</v>
      </c>
      <c r="F17" s="1014">
        <v>326.66000000000003</v>
      </c>
      <c r="G17" s="1014">
        <v>313.8</v>
      </c>
      <c r="H17" s="1012">
        <v>301.88</v>
      </c>
      <c r="I17" s="1014">
        <v>363.66</v>
      </c>
      <c r="J17" s="1014">
        <v>358.26</v>
      </c>
      <c r="K17" s="1014">
        <v>339.12</v>
      </c>
      <c r="L17" s="1014">
        <v>337.94</v>
      </c>
      <c r="M17" s="1014">
        <v>263.62</v>
      </c>
      <c r="N17" s="1014">
        <v>263.62</v>
      </c>
    </row>
    <row r="18" spans="1:14" ht="11.45" customHeight="1">
      <c r="A18" s="641">
        <v>42084</v>
      </c>
      <c r="B18" s="1146">
        <v>144.21</v>
      </c>
      <c r="C18" s="1147">
        <v>549.09</v>
      </c>
      <c r="D18" s="1147">
        <v>403.98</v>
      </c>
      <c r="E18" s="1147">
        <v>345.36</v>
      </c>
      <c r="F18" s="1147">
        <v>322.81</v>
      </c>
      <c r="G18" s="1147">
        <v>308.64</v>
      </c>
      <c r="H18" s="1148">
        <v>295.74</v>
      </c>
      <c r="I18" s="1147">
        <v>398.99</v>
      </c>
      <c r="J18" s="1147">
        <v>359.15</v>
      </c>
      <c r="K18" s="1147">
        <v>326.64999999999998</v>
      </c>
      <c r="L18" s="1147">
        <v>324.58999999999997</v>
      </c>
      <c r="M18" s="1147">
        <v>254.33</v>
      </c>
      <c r="N18" s="1147">
        <v>256.76</v>
      </c>
    </row>
    <row r="19" spans="1:14" ht="11.45" customHeight="1">
      <c r="A19" s="641">
        <v>42091</v>
      </c>
      <c r="B19" s="1149">
        <v>134.97731138545953</v>
      </c>
      <c r="C19" s="1014">
        <v>520.77</v>
      </c>
      <c r="D19" s="1014">
        <v>408.83</v>
      </c>
      <c r="E19" s="1014">
        <v>348.97</v>
      </c>
      <c r="F19" s="1014">
        <v>323.04000000000002</v>
      </c>
      <c r="G19" s="1014">
        <v>308.41000000000003</v>
      </c>
      <c r="H19" s="1012">
        <v>295.11</v>
      </c>
      <c r="I19" s="1014">
        <v>443.5</v>
      </c>
      <c r="J19" s="1014">
        <v>362</v>
      </c>
      <c r="K19" s="1014">
        <v>325.77999999999997</v>
      </c>
      <c r="L19" s="1014">
        <v>326.67</v>
      </c>
      <c r="M19" s="1014">
        <v>221.09</v>
      </c>
      <c r="N19" s="1014">
        <v>221.9</v>
      </c>
    </row>
    <row r="20" spans="1:14" ht="11.45" customHeight="1">
      <c r="A20" s="641">
        <v>42098</v>
      </c>
      <c r="B20" s="1145">
        <v>131.8848556430446</v>
      </c>
      <c r="C20" s="1014">
        <v>643.70000000000005</v>
      </c>
      <c r="D20" s="1014">
        <v>407.9</v>
      </c>
      <c r="E20" s="1014">
        <v>356.69</v>
      </c>
      <c r="F20" s="1014">
        <v>322.08</v>
      </c>
      <c r="G20" s="1014">
        <v>307.24</v>
      </c>
      <c r="H20" s="1012">
        <v>293.05</v>
      </c>
      <c r="I20" s="1014">
        <v>462.12</v>
      </c>
      <c r="J20" s="1014">
        <v>341.43</v>
      </c>
      <c r="K20" s="1014">
        <v>316.58</v>
      </c>
      <c r="L20" s="1014">
        <v>311.45999999999998</v>
      </c>
      <c r="M20" s="1014">
        <v>259.33</v>
      </c>
      <c r="N20" s="1014">
        <v>257.32</v>
      </c>
    </row>
    <row r="21" spans="1:14" ht="11.45" customHeight="1">
      <c r="A21" s="641">
        <v>42105</v>
      </c>
      <c r="B21" s="1145">
        <v>135.92571230020849</v>
      </c>
      <c r="C21" s="1014">
        <v>602.77</v>
      </c>
      <c r="D21" s="1014">
        <v>403.75</v>
      </c>
      <c r="E21" s="1014">
        <v>353.66</v>
      </c>
      <c r="F21" s="1014">
        <v>323.3</v>
      </c>
      <c r="G21" s="1014">
        <v>307.16000000000003</v>
      </c>
      <c r="H21" s="1012">
        <v>292.26</v>
      </c>
      <c r="I21" s="1014">
        <v>539.92999999999995</v>
      </c>
      <c r="J21" s="1014">
        <v>352.75</v>
      </c>
      <c r="K21" s="1014">
        <v>353.52</v>
      </c>
      <c r="L21" s="1014">
        <v>357.33</v>
      </c>
      <c r="M21" s="1014">
        <v>255.32</v>
      </c>
      <c r="N21" s="1014">
        <v>254</v>
      </c>
    </row>
    <row r="22" spans="1:14" ht="11.45" customHeight="1">
      <c r="A22" s="641">
        <v>42112</v>
      </c>
      <c r="B22" s="1146">
        <v>132.32537807183363</v>
      </c>
      <c r="C22" s="1147">
        <v>489.88</v>
      </c>
      <c r="D22" s="1147">
        <v>402.71</v>
      </c>
      <c r="E22" s="1147">
        <v>348.85</v>
      </c>
      <c r="F22" s="1147">
        <v>322.44</v>
      </c>
      <c r="G22" s="1147">
        <v>306.70999999999998</v>
      </c>
      <c r="H22" s="1148">
        <v>291.95999999999998</v>
      </c>
      <c r="I22" s="1147">
        <v>376.36</v>
      </c>
      <c r="J22" s="1147">
        <v>352.51</v>
      </c>
      <c r="K22" s="1147">
        <v>318</v>
      </c>
      <c r="L22" s="1147">
        <v>316.76</v>
      </c>
      <c r="M22" s="1147">
        <v>248.14</v>
      </c>
      <c r="N22" s="1147">
        <v>249.9</v>
      </c>
    </row>
    <row r="23" spans="1:14" ht="11.45" customHeight="1">
      <c r="A23" s="641">
        <v>42119</v>
      </c>
      <c r="B23" s="1149">
        <v>136.03</v>
      </c>
      <c r="C23" s="1014">
        <v>502.63</v>
      </c>
      <c r="D23" s="1014">
        <v>397.1</v>
      </c>
      <c r="E23" s="1014">
        <v>354.74</v>
      </c>
      <c r="F23" s="1014">
        <v>321.95</v>
      </c>
      <c r="G23" s="1014">
        <v>305.39</v>
      </c>
      <c r="H23" s="1012">
        <v>290.67</v>
      </c>
      <c r="I23" s="1014">
        <v>355.55</v>
      </c>
      <c r="J23" s="1014">
        <v>353</v>
      </c>
      <c r="K23" s="1014">
        <v>327.58999999999997</v>
      </c>
      <c r="L23" s="1014">
        <v>325.14999999999998</v>
      </c>
      <c r="M23" s="1014">
        <v>238</v>
      </c>
      <c r="N23" s="1014">
        <v>238</v>
      </c>
    </row>
    <row r="24" spans="1:14" ht="11.45" customHeight="1">
      <c r="A24" s="641">
        <v>42126</v>
      </c>
      <c r="B24" s="1145">
        <v>135.70661473087821</v>
      </c>
      <c r="C24" s="1014">
        <v>516.70000000000005</v>
      </c>
      <c r="D24" s="1014">
        <v>392.44</v>
      </c>
      <c r="E24" s="1014">
        <v>349.11</v>
      </c>
      <c r="F24" s="1014">
        <v>321.25</v>
      </c>
      <c r="G24" s="1014">
        <v>304.88</v>
      </c>
      <c r="H24" s="1012">
        <v>289.42</v>
      </c>
      <c r="I24" s="1014">
        <v>330.4</v>
      </c>
      <c r="J24" s="1014">
        <v>331.25</v>
      </c>
      <c r="K24" s="1014">
        <v>304.38</v>
      </c>
      <c r="L24" s="1014">
        <v>301.37</v>
      </c>
      <c r="M24" s="1014">
        <v>243.27</v>
      </c>
      <c r="N24" s="1014">
        <v>243.27</v>
      </c>
    </row>
    <row r="25" spans="1:14" ht="11.45" customHeight="1">
      <c r="A25" s="641">
        <v>42133</v>
      </c>
      <c r="B25" s="1145">
        <v>140.26276200050265</v>
      </c>
      <c r="C25" s="1014">
        <v>509.14</v>
      </c>
      <c r="D25" s="1014">
        <v>402.93</v>
      </c>
      <c r="E25" s="1014">
        <v>345.23</v>
      </c>
      <c r="F25" s="1014">
        <v>321.56</v>
      </c>
      <c r="G25" s="1014">
        <v>304.05</v>
      </c>
      <c r="H25" s="1012">
        <v>287.39999999999998</v>
      </c>
      <c r="I25" s="1014">
        <v>330.68</v>
      </c>
      <c r="J25" s="1014">
        <v>330.14</v>
      </c>
      <c r="K25" s="1014">
        <v>312.83</v>
      </c>
      <c r="L25" s="1014">
        <v>312.33</v>
      </c>
      <c r="M25" s="1014">
        <v>255.86</v>
      </c>
      <c r="N25" s="1014">
        <v>256.58999999999997</v>
      </c>
    </row>
    <row r="26" spans="1:14" ht="11.45" customHeight="1">
      <c r="A26" s="641">
        <v>42140</v>
      </c>
      <c r="B26" s="1146">
        <v>139.62563914780296</v>
      </c>
      <c r="C26" s="1147">
        <v>491.31</v>
      </c>
      <c r="D26" s="1147">
        <v>406.4</v>
      </c>
      <c r="E26" s="1147">
        <v>347.52</v>
      </c>
      <c r="F26" s="1147">
        <v>321.05</v>
      </c>
      <c r="G26" s="1147">
        <v>302.79000000000002</v>
      </c>
      <c r="H26" s="1148">
        <v>285.93</v>
      </c>
      <c r="I26" s="1147">
        <v>339.52</v>
      </c>
      <c r="J26" s="1147">
        <v>323.82</v>
      </c>
      <c r="K26" s="1147">
        <v>304.69</v>
      </c>
      <c r="L26" s="1147">
        <v>299.48</v>
      </c>
      <c r="M26" s="1147">
        <v>250.27</v>
      </c>
      <c r="N26" s="1147">
        <v>250.27</v>
      </c>
    </row>
    <row r="27" spans="1:14" ht="11.45" customHeight="1">
      <c r="A27" s="641">
        <v>42147</v>
      </c>
      <c r="B27" s="1149">
        <v>143.81521739130434</v>
      </c>
      <c r="C27" s="1014">
        <v>493.91</v>
      </c>
      <c r="D27" s="1014">
        <v>417.16</v>
      </c>
      <c r="E27" s="1014">
        <v>342.34</v>
      </c>
      <c r="F27" s="1014">
        <v>322.07</v>
      </c>
      <c r="G27" s="1014">
        <v>302.22000000000003</v>
      </c>
      <c r="H27" s="1012">
        <v>284.18</v>
      </c>
      <c r="I27" s="1014">
        <v>339.32</v>
      </c>
      <c r="J27" s="1014">
        <v>339.98</v>
      </c>
      <c r="K27" s="1014">
        <v>317.63</v>
      </c>
      <c r="L27" s="1014">
        <v>319.45</v>
      </c>
      <c r="M27" s="1014">
        <v>245.5</v>
      </c>
      <c r="N27" s="1014">
        <v>245.12</v>
      </c>
    </row>
    <row r="28" spans="1:14" ht="11.45" customHeight="1">
      <c r="A28" s="641">
        <v>42154</v>
      </c>
      <c r="B28" s="1145">
        <v>143.07954645208488</v>
      </c>
      <c r="C28" s="1014">
        <v>474.17</v>
      </c>
      <c r="D28" s="1014">
        <v>409</v>
      </c>
      <c r="E28" s="1014">
        <v>341.76</v>
      </c>
      <c r="F28" s="1014">
        <v>321.20999999999998</v>
      </c>
      <c r="G28" s="1014">
        <v>301.95</v>
      </c>
      <c r="H28" s="1012">
        <v>283.60000000000002</v>
      </c>
      <c r="I28" s="1014">
        <v>325.08999999999997</v>
      </c>
      <c r="J28" s="1014">
        <v>324.35000000000002</v>
      </c>
      <c r="K28" s="1014">
        <v>303.49</v>
      </c>
      <c r="L28" s="1014">
        <v>305.48</v>
      </c>
      <c r="M28" s="1014">
        <v>242.75</v>
      </c>
      <c r="N28" s="1014">
        <v>243.46</v>
      </c>
    </row>
    <row r="29" spans="1:14" ht="11.45" customHeight="1">
      <c r="A29" s="641">
        <v>42161</v>
      </c>
      <c r="B29" s="1145">
        <v>147.61200539568344</v>
      </c>
      <c r="C29" s="1014">
        <v>491.66</v>
      </c>
      <c r="D29" s="1014">
        <v>399.07</v>
      </c>
      <c r="E29" s="1014">
        <v>345.55</v>
      </c>
      <c r="F29" s="1014">
        <v>321.55</v>
      </c>
      <c r="G29" s="1014">
        <v>301.08</v>
      </c>
      <c r="H29" s="1012">
        <v>283.38</v>
      </c>
      <c r="I29" s="1014">
        <v>303.85000000000002</v>
      </c>
      <c r="J29" s="1014">
        <v>304.02999999999997</v>
      </c>
      <c r="K29" s="1014">
        <v>291.08999999999997</v>
      </c>
      <c r="L29" s="1014">
        <v>288.54000000000002</v>
      </c>
      <c r="M29" s="1014">
        <v>249.15</v>
      </c>
      <c r="N29" s="1014">
        <v>248.88</v>
      </c>
    </row>
    <row r="30" spans="1:14" ht="11.45" customHeight="1">
      <c r="A30" s="641">
        <v>42168</v>
      </c>
      <c r="B30" s="1150">
        <v>148.34082912569758</v>
      </c>
      <c r="C30" s="1147">
        <v>500.81</v>
      </c>
      <c r="D30" s="1147">
        <v>398.14</v>
      </c>
      <c r="E30" s="1147">
        <v>346.72</v>
      </c>
      <c r="F30" s="1147">
        <v>320.95</v>
      </c>
      <c r="G30" s="1147">
        <v>301.24</v>
      </c>
      <c r="H30" s="1148">
        <v>283.05</v>
      </c>
      <c r="I30" s="1147">
        <v>309.01</v>
      </c>
      <c r="J30" s="1147">
        <v>308.44</v>
      </c>
      <c r="K30" s="1147">
        <v>296.60000000000002</v>
      </c>
      <c r="L30" s="1147">
        <v>293.2</v>
      </c>
      <c r="M30" s="1147">
        <v>246.29</v>
      </c>
      <c r="N30" s="1147">
        <v>246.29</v>
      </c>
    </row>
    <row r="31" spans="1:14" ht="11.45" customHeight="1">
      <c r="A31" s="641">
        <v>42175</v>
      </c>
      <c r="B31" s="1145">
        <v>158.66999999999999</v>
      </c>
      <c r="C31" s="1014">
        <v>486.11</v>
      </c>
      <c r="D31" s="1014">
        <v>389.82</v>
      </c>
      <c r="E31" s="1014">
        <v>346.9</v>
      </c>
      <c r="F31" s="1014">
        <v>320.79000000000002</v>
      </c>
      <c r="G31" s="1014">
        <v>301.52</v>
      </c>
      <c r="H31" s="1012">
        <v>283</v>
      </c>
      <c r="I31" s="1014">
        <v>303.68</v>
      </c>
      <c r="J31" s="1014">
        <v>302.13</v>
      </c>
      <c r="K31" s="1014">
        <v>293.89</v>
      </c>
      <c r="L31" s="1014">
        <v>288.48</v>
      </c>
      <c r="M31" s="1014">
        <v>253</v>
      </c>
      <c r="N31" s="1014">
        <v>253.18</v>
      </c>
    </row>
    <row r="32" spans="1:14" ht="11.45" customHeight="1">
      <c r="A32" s="641">
        <v>42182</v>
      </c>
      <c r="B32" s="1145">
        <v>153.96543058755762</v>
      </c>
      <c r="C32" s="1014">
        <v>501.21</v>
      </c>
      <c r="D32" s="1014">
        <v>398.82</v>
      </c>
      <c r="E32" s="1014">
        <v>345.44</v>
      </c>
      <c r="F32" s="1014">
        <v>320.33999999999997</v>
      </c>
      <c r="G32" s="1014">
        <v>301.89999999999998</v>
      </c>
      <c r="H32" s="1012">
        <v>283.17</v>
      </c>
      <c r="I32" s="1014">
        <v>299.58</v>
      </c>
      <c r="J32" s="1014">
        <v>297.45999999999998</v>
      </c>
      <c r="K32" s="1014">
        <v>292.35000000000002</v>
      </c>
      <c r="L32" s="1014">
        <v>285.39999999999998</v>
      </c>
      <c r="M32" s="1014">
        <v>249.14</v>
      </c>
      <c r="N32" s="1014">
        <v>249.43</v>
      </c>
    </row>
    <row r="33" spans="1:14" ht="11.45" customHeight="1">
      <c r="A33" s="641">
        <v>42189</v>
      </c>
      <c r="B33" s="1145">
        <v>156.01512987012987</v>
      </c>
      <c r="C33" s="1014">
        <v>492.45</v>
      </c>
      <c r="D33" s="1014">
        <v>406.61</v>
      </c>
      <c r="E33" s="1014">
        <v>345.07</v>
      </c>
      <c r="F33" s="1014">
        <v>320</v>
      </c>
      <c r="G33" s="1014">
        <v>302.81</v>
      </c>
      <c r="H33" s="1012">
        <v>284.58999999999997</v>
      </c>
      <c r="I33" s="1014">
        <v>299.16000000000003</v>
      </c>
      <c r="J33" s="1014">
        <v>293.05</v>
      </c>
      <c r="K33" s="1014">
        <v>280.05</v>
      </c>
      <c r="L33" s="1014">
        <v>272.48</v>
      </c>
      <c r="M33" s="1014">
        <v>243.63</v>
      </c>
      <c r="N33" s="1014">
        <v>243.63</v>
      </c>
    </row>
    <row r="34" spans="1:14" ht="11.45" customHeight="1">
      <c r="A34" s="641">
        <v>42196</v>
      </c>
      <c r="B34" s="1146">
        <v>158.91999999999999</v>
      </c>
      <c r="C34" s="1147">
        <v>474.53</v>
      </c>
      <c r="D34" s="1147">
        <v>392.88</v>
      </c>
      <c r="E34" s="1147">
        <v>338.83</v>
      </c>
      <c r="F34" s="1147">
        <v>320.99</v>
      </c>
      <c r="G34" s="1147">
        <v>303.91000000000003</v>
      </c>
      <c r="H34" s="1148">
        <v>285.29000000000002</v>
      </c>
      <c r="I34" s="1147">
        <v>319.44</v>
      </c>
      <c r="J34" s="1147">
        <v>318.58</v>
      </c>
      <c r="K34" s="1147">
        <v>312.55</v>
      </c>
      <c r="L34" s="1147">
        <v>310.75</v>
      </c>
      <c r="M34" s="1147">
        <v>249.34</v>
      </c>
      <c r="N34" s="1147">
        <v>249.29</v>
      </c>
    </row>
    <row r="35" spans="1:14" ht="11.45" customHeight="1">
      <c r="A35" s="641">
        <v>42203</v>
      </c>
      <c r="B35" s="1149">
        <v>152.22317508933131</v>
      </c>
      <c r="C35" s="1014">
        <v>480.38</v>
      </c>
      <c r="D35" s="1014">
        <v>403.32</v>
      </c>
      <c r="E35" s="1014">
        <v>344.31</v>
      </c>
      <c r="F35" s="1014">
        <v>321.56</v>
      </c>
      <c r="G35" s="1014">
        <v>304.70999999999998</v>
      </c>
      <c r="H35" s="1012">
        <v>286.12</v>
      </c>
      <c r="I35" s="1014">
        <v>308.26</v>
      </c>
      <c r="J35" s="1014">
        <v>306.69</v>
      </c>
      <c r="K35" s="1014">
        <v>297.94</v>
      </c>
      <c r="L35" s="1014">
        <v>291.3</v>
      </c>
      <c r="M35" s="1014">
        <v>250.76</v>
      </c>
      <c r="N35" s="1014">
        <v>251.09</v>
      </c>
    </row>
    <row r="36" spans="1:14" ht="11.45" customHeight="1">
      <c r="A36" s="641">
        <v>42210</v>
      </c>
      <c r="B36" s="1145">
        <v>155.49628917961297</v>
      </c>
      <c r="C36" s="1014">
        <v>484.26</v>
      </c>
      <c r="D36" s="1014">
        <v>399.24</v>
      </c>
      <c r="E36" s="1014">
        <v>343.93</v>
      </c>
      <c r="F36" s="1014">
        <v>322.38</v>
      </c>
      <c r="G36" s="1014">
        <v>305.25</v>
      </c>
      <c r="H36" s="1012">
        <v>286.44</v>
      </c>
      <c r="I36" s="1014">
        <v>323.52</v>
      </c>
      <c r="J36" s="1014">
        <v>321.23</v>
      </c>
      <c r="K36" s="1014">
        <v>306.52999999999997</v>
      </c>
      <c r="L36" s="1014">
        <v>302.26</v>
      </c>
      <c r="M36" s="1014">
        <v>248.47</v>
      </c>
      <c r="N36" s="1014">
        <v>249.17</v>
      </c>
    </row>
    <row r="37" spans="1:14" ht="11.45" customHeight="1">
      <c r="A37" s="641">
        <v>42217</v>
      </c>
      <c r="B37" s="1145">
        <v>158.63</v>
      </c>
      <c r="C37" s="1014">
        <v>488.29</v>
      </c>
      <c r="D37" s="1014">
        <v>397</v>
      </c>
      <c r="E37" s="1014">
        <v>340.74</v>
      </c>
      <c r="F37" s="1014">
        <v>328.07</v>
      </c>
      <c r="G37" s="1014">
        <v>315.57</v>
      </c>
      <c r="H37" s="1012">
        <v>292.95999999999998</v>
      </c>
      <c r="I37" s="1014">
        <v>295.31</v>
      </c>
      <c r="J37" s="1014">
        <v>294.52</v>
      </c>
      <c r="K37" s="1014">
        <v>285.55</v>
      </c>
      <c r="L37" s="1014">
        <v>284.45999999999998</v>
      </c>
      <c r="M37" s="1014">
        <v>254.78</v>
      </c>
      <c r="N37" s="1014">
        <v>254.23</v>
      </c>
    </row>
    <row r="38" spans="1:14" ht="11.45" customHeight="1">
      <c r="A38" s="641">
        <v>42224</v>
      </c>
      <c r="B38" s="1146">
        <v>156.89162454873647</v>
      </c>
      <c r="C38" s="1147">
        <v>440.98</v>
      </c>
      <c r="D38" s="1147">
        <v>380.91</v>
      </c>
      <c r="E38" s="1147">
        <v>344.55</v>
      </c>
      <c r="F38" s="1147">
        <v>326.16000000000003</v>
      </c>
      <c r="G38" s="1147">
        <v>312.33</v>
      </c>
      <c r="H38" s="1148">
        <v>290.73</v>
      </c>
      <c r="I38" s="1147">
        <v>307.44</v>
      </c>
      <c r="J38" s="1147">
        <v>306.37</v>
      </c>
      <c r="K38" s="1147">
        <v>301.45</v>
      </c>
      <c r="L38" s="1147">
        <v>301.77999999999997</v>
      </c>
      <c r="M38" s="1147">
        <v>254.28</v>
      </c>
      <c r="N38" s="1147">
        <v>254.69</v>
      </c>
    </row>
    <row r="39" spans="1:14" ht="11.45" customHeight="1">
      <c r="A39" s="641">
        <v>42231</v>
      </c>
      <c r="B39" s="1149">
        <v>155.36000000000001</v>
      </c>
      <c r="C39" s="1014">
        <v>468.81</v>
      </c>
      <c r="D39" s="1014">
        <v>390</v>
      </c>
      <c r="E39" s="1014">
        <v>343.15</v>
      </c>
      <c r="F39" s="1014">
        <v>326.68</v>
      </c>
      <c r="G39" s="1014">
        <v>314.22000000000003</v>
      </c>
      <c r="H39" s="1012">
        <v>294.39999999999998</v>
      </c>
      <c r="I39" s="1014">
        <v>359.71</v>
      </c>
      <c r="J39" s="1014">
        <v>350.62</v>
      </c>
      <c r="K39" s="1014">
        <v>329.59</v>
      </c>
      <c r="L39" s="1014">
        <v>328.28</v>
      </c>
      <c r="M39" s="1014">
        <v>240.71</v>
      </c>
      <c r="N39" s="1014">
        <v>241.67</v>
      </c>
    </row>
    <row r="40" spans="1:14" ht="11.45" customHeight="1">
      <c r="A40" s="641">
        <v>42238</v>
      </c>
      <c r="B40" s="1145">
        <v>156.09</v>
      </c>
      <c r="C40" s="1014">
        <v>433.87</v>
      </c>
      <c r="D40" s="1014">
        <v>372.13</v>
      </c>
      <c r="E40" s="1014">
        <v>343.07</v>
      </c>
      <c r="F40" s="1014">
        <v>326.95</v>
      </c>
      <c r="G40" s="1014">
        <v>313.17</v>
      </c>
      <c r="H40" s="1012">
        <v>297.43</v>
      </c>
      <c r="I40" s="1014">
        <v>318.98</v>
      </c>
      <c r="J40" s="1014">
        <v>318.42</v>
      </c>
      <c r="K40" s="1014">
        <v>308.35000000000002</v>
      </c>
      <c r="L40" s="1014">
        <v>307.38</v>
      </c>
      <c r="M40" s="1014">
        <v>253.1</v>
      </c>
      <c r="N40" s="1014">
        <v>252.92</v>
      </c>
    </row>
    <row r="41" spans="1:14" ht="11.45" customHeight="1">
      <c r="A41" s="641">
        <v>42245</v>
      </c>
      <c r="B41" s="1145">
        <v>155.63999999999999</v>
      </c>
      <c r="C41" s="1014">
        <v>458.91</v>
      </c>
      <c r="D41" s="1014">
        <v>379.76</v>
      </c>
      <c r="E41" s="1014">
        <v>339.46</v>
      </c>
      <c r="F41" s="1014">
        <v>326.3</v>
      </c>
      <c r="G41" s="1014">
        <v>313.62</v>
      </c>
      <c r="H41" s="1012">
        <v>299.94</v>
      </c>
      <c r="I41" s="1014">
        <v>317.7</v>
      </c>
      <c r="J41" s="1014">
        <v>317.26</v>
      </c>
      <c r="K41" s="1014">
        <v>304.25</v>
      </c>
      <c r="L41" s="1014">
        <v>302.77</v>
      </c>
      <c r="M41" s="1014">
        <v>259.87</v>
      </c>
      <c r="N41" s="1014">
        <v>260.77</v>
      </c>
    </row>
    <row r="42" spans="1:14" ht="11.45" customHeight="1">
      <c r="A42" s="641">
        <v>42252</v>
      </c>
      <c r="B42" s="1146">
        <v>154.79</v>
      </c>
      <c r="C42" s="1151">
        <v>472.51</v>
      </c>
      <c r="D42" s="1151">
        <v>390.07</v>
      </c>
      <c r="E42" s="1151">
        <v>343.57</v>
      </c>
      <c r="F42" s="1151">
        <v>326.60000000000002</v>
      </c>
      <c r="G42" s="1151">
        <v>314.14</v>
      </c>
      <c r="H42" s="1152">
        <v>301.22000000000003</v>
      </c>
      <c r="I42" s="1147">
        <v>325.69</v>
      </c>
      <c r="J42" s="1147">
        <v>325.5</v>
      </c>
      <c r="K42" s="1147">
        <v>309.7</v>
      </c>
      <c r="L42" s="1147">
        <v>306.33999999999997</v>
      </c>
      <c r="M42" s="1147">
        <v>259.08999999999997</v>
      </c>
      <c r="N42" s="1147">
        <v>259.08999999999997</v>
      </c>
    </row>
    <row r="43" spans="1:14" ht="11.45" customHeight="1">
      <c r="A43" s="641">
        <v>42259</v>
      </c>
      <c r="B43" s="1145">
        <v>156.13999999999999</v>
      </c>
      <c r="C43" s="1014">
        <v>426</v>
      </c>
      <c r="D43" s="1014">
        <v>373.76</v>
      </c>
      <c r="E43" s="1014">
        <v>342.26</v>
      </c>
      <c r="F43" s="1014">
        <v>327.23</v>
      </c>
      <c r="G43" s="1014">
        <v>315.10000000000002</v>
      </c>
      <c r="H43" s="1012">
        <v>301.8</v>
      </c>
      <c r="I43" s="1014">
        <v>319.83999999999997</v>
      </c>
      <c r="J43" s="1014">
        <v>319.89</v>
      </c>
      <c r="K43" s="1014">
        <v>303.04000000000002</v>
      </c>
      <c r="L43" s="1014">
        <v>298.51</v>
      </c>
      <c r="M43" s="1014">
        <v>261.87</v>
      </c>
      <c r="N43" s="1014">
        <v>261.72000000000003</v>
      </c>
    </row>
    <row r="44" spans="1:14" ht="11.45" customHeight="1">
      <c r="A44" s="641">
        <v>42266</v>
      </c>
      <c r="B44" s="1145">
        <v>154.71</v>
      </c>
      <c r="C44" s="1014">
        <v>421.15</v>
      </c>
      <c r="D44" s="1014">
        <v>378.94</v>
      </c>
      <c r="E44" s="1014">
        <v>341.63</v>
      </c>
      <c r="F44" s="1014">
        <v>326.83999999999997</v>
      </c>
      <c r="G44" s="1014">
        <v>315.69</v>
      </c>
      <c r="H44" s="1012">
        <v>304.23</v>
      </c>
      <c r="I44" s="1014">
        <v>345.12</v>
      </c>
      <c r="J44" s="1014">
        <v>347.93</v>
      </c>
      <c r="K44" s="1014">
        <v>316.89999999999998</v>
      </c>
      <c r="L44" s="1014">
        <v>322.02</v>
      </c>
      <c r="M44" s="1014">
        <v>251.8</v>
      </c>
      <c r="N44" s="1014">
        <v>254.43</v>
      </c>
    </row>
    <row r="45" spans="1:14" ht="11.45" customHeight="1">
      <c r="A45" s="641">
        <v>42273</v>
      </c>
      <c r="B45" s="1145">
        <v>155.04</v>
      </c>
      <c r="C45" s="1014">
        <v>465.43</v>
      </c>
      <c r="D45" s="1014">
        <v>381.8</v>
      </c>
      <c r="E45" s="1014">
        <v>342.64</v>
      </c>
      <c r="F45" s="1014">
        <v>327.17</v>
      </c>
      <c r="G45" s="1014">
        <v>314.88</v>
      </c>
      <c r="H45" s="1012">
        <v>304.48</v>
      </c>
      <c r="I45" s="1014">
        <v>431.4</v>
      </c>
      <c r="J45" s="1014">
        <v>351.1</v>
      </c>
      <c r="K45" s="1014">
        <v>323.04000000000002</v>
      </c>
      <c r="L45" s="1014">
        <v>325.45999999999998</v>
      </c>
      <c r="M45" s="1014">
        <v>246.33</v>
      </c>
      <c r="N45" s="1014">
        <v>244.37</v>
      </c>
    </row>
    <row r="46" spans="1:14" ht="11.45" customHeight="1">
      <c r="A46" s="641">
        <v>42280</v>
      </c>
      <c r="B46" s="1146">
        <v>159.30000000000001</v>
      </c>
      <c r="C46" s="1147">
        <v>449.66</v>
      </c>
      <c r="D46" s="1147">
        <v>381.59</v>
      </c>
      <c r="E46" s="1147">
        <v>339.81</v>
      </c>
      <c r="F46" s="1147">
        <v>326.66000000000003</v>
      </c>
      <c r="G46" s="1147">
        <v>315.36</v>
      </c>
      <c r="H46" s="1148">
        <v>306.48</v>
      </c>
      <c r="I46" s="1147">
        <v>364</v>
      </c>
      <c r="J46" s="1147">
        <v>353.59</v>
      </c>
      <c r="K46" s="1147">
        <v>312.61</v>
      </c>
      <c r="L46" s="1147">
        <v>313.68</v>
      </c>
      <c r="M46" s="1147">
        <v>247</v>
      </c>
      <c r="N46" s="1147">
        <v>248.45</v>
      </c>
    </row>
    <row r="47" spans="1:14" ht="11.45" customHeight="1">
      <c r="A47" s="641">
        <v>42287</v>
      </c>
      <c r="B47" s="1149">
        <v>159.4</v>
      </c>
      <c r="C47" s="1014">
        <v>444.66</v>
      </c>
      <c r="D47" s="1014">
        <v>390.06</v>
      </c>
      <c r="E47" s="1014">
        <v>341.29</v>
      </c>
      <c r="F47" s="1014">
        <v>326.70999999999998</v>
      </c>
      <c r="G47" s="1014">
        <v>316.10000000000002</v>
      </c>
      <c r="H47" s="1012">
        <v>308.51</v>
      </c>
      <c r="I47" s="1014">
        <v>348.43</v>
      </c>
      <c r="J47" s="1014">
        <v>349.13</v>
      </c>
      <c r="K47" s="1014">
        <v>316.12</v>
      </c>
      <c r="L47" s="1014">
        <v>318.49</v>
      </c>
      <c r="M47" s="1014">
        <v>255.04</v>
      </c>
      <c r="N47" s="1014">
        <v>256.70999999999998</v>
      </c>
    </row>
    <row r="48" spans="1:14" ht="11.45" customHeight="1">
      <c r="A48" s="641">
        <v>42294</v>
      </c>
      <c r="B48" s="1145">
        <v>158.51</v>
      </c>
      <c r="C48" s="1014">
        <v>462.91</v>
      </c>
      <c r="D48" s="1014">
        <v>391</v>
      </c>
      <c r="E48" s="1014">
        <v>340.72</v>
      </c>
      <c r="F48" s="1014">
        <v>326.36</v>
      </c>
      <c r="G48" s="1014">
        <v>316.11</v>
      </c>
      <c r="H48" s="1012">
        <v>309.41000000000003</v>
      </c>
      <c r="I48" s="1014">
        <v>362.09</v>
      </c>
      <c r="J48" s="1014">
        <v>362.68</v>
      </c>
      <c r="K48" s="1014">
        <v>324.37</v>
      </c>
      <c r="L48" s="1014">
        <v>320.69</v>
      </c>
      <c r="M48" s="1014">
        <v>252.55</v>
      </c>
      <c r="N48" s="1014">
        <v>251.56</v>
      </c>
    </row>
    <row r="49" spans="1:14" ht="11.45" customHeight="1">
      <c r="A49" s="641">
        <v>42301</v>
      </c>
      <c r="B49" s="1145">
        <v>156.72999999999999</v>
      </c>
      <c r="C49" s="1014">
        <v>435.36</v>
      </c>
      <c r="D49" s="1014">
        <v>382.28</v>
      </c>
      <c r="E49" s="1014">
        <v>342.47</v>
      </c>
      <c r="F49" s="1014">
        <v>326.06</v>
      </c>
      <c r="G49" s="1014">
        <v>316.77999999999997</v>
      </c>
      <c r="H49" s="1012">
        <v>309.08999999999997</v>
      </c>
      <c r="I49" s="1014">
        <v>354.25</v>
      </c>
      <c r="J49" s="1014">
        <v>356.17</v>
      </c>
      <c r="K49" s="1014">
        <v>319</v>
      </c>
      <c r="L49" s="1014">
        <v>314.27</v>
      </c>
      <c r="M49" s="1014">
        <v>250.38</v>
      </c>
      <c r="N49" s="1014">
        <v>250.38</v>
      </c>
    </row>
    <row r="50" spans="1:14" ht="11.45" customHeight="1">
      <c r="A50" s="641">
        <v>42308</v>
      </c>
      <c r="B50" s="1146">
        <v>155.02000000000001</v>
      </c>
      <c r="C50" s="1147">
        <v>421.85</v>
      </c>
      <c r="D50" s="1147">
        <v>381.59</v>
      </c>
      <c r="E50" s="1147">
        <v>346.08</v>
      </c>
      <c r="F50" s="1147">
        <v>325.76</v>
      </c>
      <c r="G50" s="1147">
        <v>316.58</v>
      </c>
      <c r="H50" s="1148">
        <v>308.13</v>
      </c>
      <c r="I50" s="1147">
        <v>355.63</v>
      </c>
      <c r="J50" s="1147">
        <v>357.02</v>
      </c>
      <c r="K50" s="1147">
        <v>324.07</v>
      </c>
      <c r="L50" s="1147">
        <v>319.49</v>
      </c>
      <c r="M50" s="1147">
        <v>250.88</v>
      </c>
      <c r="N50" s="1147">
        <v>250</v>
      </c>
    </row>
    <row r="51" spans="1:14" ht="11.45" customHeight="1">
      <c r="A51" s="641">
        <v>42315</v>
      </c>
      <c r="B51" s="1145">
        <v>152.97</v>
      </c>
      <c r="C51" s="1014">
        <v>454.04</v>
      </c>
      <c r="D51" s="1014">
        <v>387.4</v>
      </c>
      <c r="E51" s="1014">
        <v>344.38</v>
      </c>
      <c r="F51" s="1014">
        <v>324.95999999999998</v>
      </c>
      <c r="G51" s="1014">
        <v>316.11</v>
      </c>
      <c r="H51" s="1012">
        <v>306.89</v>
      </c>
      <c r="I51" s="1014">
        <v>354.77</v>
      </c>
      <c r="J51" s="1014">
        <v>355.27</v>
      </c>
      <c r="K51" s="1014">
        <v>320.99</v>
      </c>
      <c r="L51" s="1014">
        <v>319.94</v>
      </c>
      <c r="M51" s="1014">
        <v>259.07</v>
      </c>
      <c r="N51" s="1014">
        <v>262.70999999999998</v>
      </c>
    </row>
    <row r="52" spans="1:14" ht="11.45" customHeight="1">
      <c r="A52" s="641">
        <v>42322</v>
      </c>
      <c r="B52" s="1145">
        <v>149.80000000000001</v>
      </c>
      <c r="C52" s="1014">
        <v>437.93</v>
      </c>
      <c r="D52" s="1014">
        <v>387.72</v>
      </c>
      <c r="E52" s="1014">
        <v>341.13</v>
      </c>
      <c r="F52" s="1014">
        <v>323.52</v>
      </c>
      <c r="G52" s="1014">
        <v>314.99</v>
      </c>
      <c r="H52" s="1012">
        <v>303.39</v>
      </c>
      <c r="I52" s="1064">
        <v>354.43</v>
      </c>
      <c r="J52" s="1064">
        <v>355.59</v>
      </c>
      <c r="K52" s="1064">
        <v>330.21</v>
      </c>
      <c r="L52" s="1064">
        <v>327.93</v>
      </c>
      <c r="M52" s="1064">
        <v>302.48</v>
      </c>
      <c r="N52" s="1064">
        <v>245.31</v>
      </c>
    </row>
    <row r="53" spans="1:14" ht="11.45" customHeight="1">
      <c r="A53" s="641">
        <v>42329</v>
      </c>
      <c r="B53" s="1145">
        <v>148.49</v>
      </c>
      <c r="C53" s="1014">
        <v>434.28</v>
      </c>
      <c r="D53" s="1014">
        <v>384.02</v>
      </c>
      <c r="E53" s="1014">
        <v>340.54</v>
      </c>
      <c r="F53" s="1014">
        <v>321.93</v>
      </c>
      <c r="G53" s="1014">
        <v>313.77</v>
      </c>
      <c r="H53" s="1012">
        <v>302.33999999999997</v>
      </c>
      <c r="I53" s="1014">
        <v>361.31</v>
      </c>
      <c r="J53" s="1014">
        <v>362.33</v>
      </c>
      <c r="K53" s="1014">
        <v>334.85</v>
      </c>
      <c r="L53" s="1014">
        <v>334.67</v>
      </c>
      <c r="M53" s="1014">
        <v>239.67</v>
      </c>
      <c r="N53" s="1014">
        <v>242.55</v>
      </c>
    </row>
    <row r="54" spans="1:14" ht="11.45" customHeight="1">
      <c r="A54" s="641">
        <v>42336</v>
      </c>
      <c r="B54" s="1153">
        <v>146.13999999999999</v>
      </c>
      <c r="C54" s="1147">
        <v>460.07</v>
      </c>
      <c r="D54" s="1147">
        <v>378.2</v>
      </c>
      <c r="E54" s="1147">
        <v>344.76</v>
      </c>
      <c r="F54" s="1147">
        <v>323.3</v>
      </c>
      <c r="G54" s="1147">
        <v>313.7</v>
      </c>
      <c r="H54" s="1148">
        <v>301.06</v>
      </c>
      <c r="I54" s="1147">
        <v>362.04</v>
      </c>
      <c r="J54" s="1147">
        <v>362.48</v>
      </c>
      <c r="K54" s="1147">
        <v>338.11</v>
      </c>
      <c r="L54" s="1147">
        <v>338.53</v>
      </c>
      <c r="M54" s="1147">
        <v>321</v>
      </c>
      <c r="N54" s="1147">
        <v>321</v>
      </c>
    </row>
    <row r="55" spans="1:14" ht="11.45" customHeight="1">
      <c r="A55" s="641">
        <v>42343</v>
      </c>
      <c r="B55" s="1145">
        <v>146.22</v>
      </c>
      <c r="C55" s="1014">
        <v>461.53</v>
      </c>
      <c r="D55" s="1014">
        <v>398.74</v>
      </c>
      <c r="E55" s="1014">
        <v>342.42</v>
      </c>
      <c r="F55" s="1014">
        <v>320.88</v>
      </c>
      <c r="G55" s="1014">
        <v>311.27</v>
      </c>
      <c r="H55" s="1012">
        <v>298.77999999999997</v>
      </c>
      <c r="I55" s="1014">
        <v>344.83</v>
      </c>
      <c r="J55" s="1014">
        <v>345.89</v>
      </c>
      <c r="K55" s="1014">
        <v>310.27999999999997</v>
      </c>
      <c r="L55" s="1014">
        <v>310.79000000000002</v>
      </c>
      <c r="M55" s="1014">
        <v>255.85</v>
      </c>
      <c r="N55" s="1014">
        <v>257.11</v>
      </c>
    </row>
    <row r="56" spans="1:14" ht="11.45" customHeight="1">
      <c r="A56" s="641">
        <v>42350</v>
      </c>
      <c r="B56" s="1145">
        <v>143.56</v>
      </c>
      <c r="C56" s="1014">
        <v>439.12</v>
      </c>
      <c r="D56" s="1014">
        <v>387.63</v>
      </c>
      <c r="E56" s="1014">
        <v>343.7</v>
      </c>
      <c r="F56" s="1014">
        <v>319.02999999999997</v>
      </c>
      <c r="G56" s="1014">
        <v>309.57</v>
      </c>
      <c r="H56" s="1012">
        <v>296.14</v>
      </c>
      <c r="I56" s="1014">
        <v>350.34</v>
      </c>
      <c r="J56" s="1014">
        <v>351.79</v>
      </c>
      <c r="K56" s="1014">
        <v>322.22000000000003</v>
      </c>
      <c r="L56" s="1014">
        <v>314.57</v>
      </c>
      <c r="M56" s="1014">
        <v>241.76</v>
      </c>
      <c r="N56" s="1014">
        <v>240</v>
      </c>
    </row>
    <row r="57" spans="1:14" ht="11.45" customHeight="1">
      <c r="A57" s="641">
        <v>42357</v>
      </c>
      <c r="B57" s="1145">
        <v>143.46</v>
      </c>
      <c r="C57" s="1014">
        <v>469.02</v>
      </c>
      <c r="D57" s="1014">
        <v>389.4</v>
      </c>
      <c r="E57" s="1014">
        <v>347.66</v>
      </c>
      <c r="F57" s="1014">
        <v>317.29000000000002</v>
      </c>
      <c r="G57" s="1014">
        <v>306.35000000000002</v>
      </c>
      <c r="H57" s="1012">
        <v>294.68</v>
      </c>
      <c r="I57" s="1014">
        <v>350.44</v>
      </c>
      <c r="J57" s="1014">
        <v>346.8</v>
      </c>
      <c r="K57" s="1014">
        <v>318.39</v>
      </c>
      <c r="L57" s="1014">
        <v>315.27</v>
      </c>
      <c r="M57" s="1014">
        <v>229.65</v>
      </c>
      <c r="N57" s="1014">
        <v>229.65</v>
      </c>
    </row>
    <row r="58" spans="1:14" ht="11.45" customHeight="1">
      <c r="A58" s="641">
        <v>42364</v>
      </c>
      <c r="B58" s="1145">
        <v>141.37698953581972</v>
      </c>
      <c r="C58" s="1014">
        <v>504.17</v>
      </c>
      <c r="D58" s="1014">
        <v>405.62</v>
      </c>
      <c r="E58" s="1014">
        <v>342.42</v>
      </c>
      <c r="F58" s="1014">
        <v>313.23</v>
      </c>
      <c r="G58" s="1014">
        <v>301.54000000000002</v>
      </c>
      <c r="H58" s="1012">
        <v>291.10000000000002</v>
      </c>
      <c r="I58" s="1014">
        <v>357.32</v>
      </c>
      <c r="J58" s="1014">
        <v>353.95</v>
      </c>
      <c r="K58" s="1014">
        <v>309.02</v>
      </c>
      <c r="L58" s="1014">
        <v>307.67</v>
      </c>
      <c r="M58" s="1014">
        <v>327</v>
      </c>
      <c r="N58" s="1014">
        <v>327</v>
      </c>
    </row>
    <row r="59" spans="1:14" ht="11.45" customHeight="1">
      <c r="A59" s="641">
        <v>42371</v>
      </c>
      <c r="B59" s="1150">
        <v>143.70672657252891</v>
      </c>
      <c r="C59" s="1014">
        <v>484.11</v>
      </c>
      <c r="D59" s="1014">
        <v>406.51</v>
      </c>
      <c r="E59" s="1014">
        <v>349.62</v>
      </c>
      <c r="F59" s="1014">
        <v>315.33</v>
      </c>
      <c r="G59" s="1014">
        <v>302.43</v>
      </c>
      <c r="H59" s="1022">
        <v>290.02999999999997</v>
      </c>
      <c r="I59" s="1014">
        <v>355.41</v>
      </c>
      <c r="J59" s="1014">
        <v>356.44</v>
      </c>
      <c r="K59" s="1014">
        <v>356.44</v>
      </c>
      <c r="L59" s="1014">
        <v>356.79</v>
      </c>
      <c r="M59" s="1014">
        <v>232.29</v>
      </c>
      <c r="N59" s="1014">
        <v>232.29</v>
      </c>
    </row>
    <row r="60" spans="1:14" ht="6" customHeight="1">
      <c r="A60" s="656"/>
      <c r="B60" s="776"/>
      <c r="C60" s="730"/>
      <c r="D60" s="730"/>
      <c r="E60" s="730"/>
      <c r="F60" s="730"/>
      <c r="G60" s="730"/>
      <c r="H60" s="730"/>
      <c r="I60" s="730"/>
      <c r="J60" s="730"/>
      <c r="K60" s="730"/>
      <c r="L60" s="730"/>
      <c r="M60" s="730"/>
      <c r="N60" s="730"/>
    </row>
    <row r="61" spans="1:14" ht="11.45" customHeight="1">
      <c r="A61" s="659">
        <v>2015</v>
      </c>
      <c r="B61" s="1154">
        <f>AVERAGE(B7:B59)</f>
        <v>148.55810376078676</v>
      </c>
      <c r="C61" s="1155">
        <f t="shared" ref="C61:N61" si="0">AVERAGE(C7:C59)</f>
        <v>475.61132075471687</v>
      </c>
      <c r="D61" s="1155">
        <f t="shared" si="0"/>
        <v>393.09377358490559</v>
      </c>
      <c r="E61" s="1155">
        <f t="shared" si="0"/>
        <v>346.71943396226396</v>
      </c>
      <c r="F61" s="1155">
        <f t="shared" si="0"/>
        <v>325.40207547169808</v>
      </c>
      <c r="G61" s="1155">
        <f t="shared" si="0"/>
        <v>311.98584905660385</v>
      </c>
      <c r="H61" s="1155">
        <f t="shared" si="0"/>
        <v>298.19226415094334</v>
      </c>
      <c r="I61" s="1155">
        <f t="shared" si="0"/>
        <v>354.55037735849066</v>
      </c>
      <c r="J61" s="1155">
        <f t="shared" si="0"/>
        <v>342.40603773584905</v>
      </c>
      <c r="K61" s="1155">
        <f t="shared" si="0"/>
        <v>318.33169811320761</v>
      </c>
      <c r="L61" s="1155">
        <f t="shared" si="0"/>
        <v>316.05188679245282</v>
      </c>
      <c r="M61" s="1155">
        <f t="shared" si="0"/>
        <v>249.29</v>
      </c>
      <c r="N61" s="1155">
        <f t="shared" si="0"/>
        <v>248.21249999999998</v>
      </c>
    </row>
    <row r="62" spans="1:14" ht="11.45" customHeight="1">
      <c r="A62" s="659">
        <v>2014</v>
      </c>
      <c r="B62" s="1154">
        <v>156.32427806996844</v>
      </c>
      <c r="C62" s="1155">
        <v>446.99557692307673</v>
      </c>
      <c r="D62" s="1155">
        <v>379.93423076923096</v>
      </c>
      <c r="E62" s="1155">
        <v>339.54423076923069</v>
      </c>
      <c r="F62" s="1155">
        <v>323.37634615384616</v>
      </c>
      <c r="G62" s="1155">
        <v>309.9873076923077</v>
      </c>
      <c r="H62" s="1155">
        <v>298.37403846153842</v>
      </c>
      <c r="I62" s="1155">
        <v>339.15596153846155</v>
      </c>
      <c r="J62" s="1155">
        <v>329.33903846153851</v>
      </c>
      <c r="K62" s="1155">
        <v>303.74576923076927</v>
      </c>
      <c r="L62" s="1155">
        <v>295.81788461538457</v>
      </c>
      <c r="M62" s="1155">
        <v>234.35877551020408</v>
      </c>
      <c r="N62" s="1155">
        <v>235.07632653061228</v>
      </c>
    </row>
    <row r="63" spans="1:14" ht="11.45" customHeight="1">
      <c r="A63" s="1156" t="s">
        <v>764</v>
      </c>
      <c r="B63" s="1156"/>
      <c r="C63" s="706"/>
      <c r="D63" s="706"/>
      <c r="E63" s="706"/>
      <c r="F63" s="706"/>
      <c r="G63" s="706"/>
      <c r="H63" s="706"/>
      <c r="I63" s="706"/>
      <c r="J63" s="706"/>
      <c r="K63" s="730"/>
      <c r="L63" s="730"/>
      <c r="M63" s="730"/>
      <c r="N63" s="730"/>
    </row>
    <row r="64" spans="1:14" ht="6.75" customHeight="1">
      <c r="A64" s="1068"/>
      <c r="B64" s="1068"/>
      <c r="C64" s="1068"/>
      <c r="D64" s="1068"/>
      <c r="E64" s="1068"/>
      <c r="F64" s="1068"/>
      <c r="G64" s="1068"/>
      <c r="H64" s="1068"/>
      <c r="I64" s="1068"/>
      <c r="J64" s="1068"/>
      <c r="K64" s="1068"/>
      <c r="L64" s="1112"/>
    </row>
    <row r="65" spans="1:12" ht="11.25" customHeight="1">
      <c r="A65" s="1157"/>
      <c r="B65" s="794"/>
      <c r="C65" s="1070"/>
      <c r="D65" s="1069"/>
      <c r="E65" s="1070"/>
      <c r="F65" s="1069"/>
      <c r="G65" s="1069"/>
      <c r="H65" s="1069"/>
      <c r="I65" s="1069"/>
      <c r="J65" s="1069"/>
      <c r="K65" s="1069"/>
      <c r="L65" s="1112"/>
    </row>
    <row r="66" spans="1:12" ht="9.9499999999999993" customHeight="1">
      <c r="A66" s="1071"/>
      <c r="B66" s="1071"/>
      <c r="C66" s="955"/>
      <c r="D66" s="955"/>
      <c r="E66" s="955"/>
      <c r="F66" s="626"/>
      <c r="G66" s="955"/>
      <c r="H66" s="955"/>
      <c r="I66" s="955"/>
      <c r="J66" s="955"/>
      <c r="K66" s="955"/>
      <c r="L66" s="955"/>
    </row>
    <row r="67" spans="1:12">
      <c r="A67" s="626"/>
      <c r="B67" s="626"/>
      <c r="C67" s="626"/>
      <c r="D67" s="626"/>
      <c r="E67" s="626"/>
      <c r="F67" s="626"/>
      <c r="G67" s="626"/>
      <c r="H67" s="626"/>
      <c r="I67" s="626"/>
      <c r="J67" s="626"/>
      <c r="K67" s="626"/>
      <c r="L67" s="626"/>
    </row>
    <row r="68" spans="1:12">
      <c r="A68" s="626"/>
      <c r="B68" s="626"/>
      <c r="C68" s="626"/>
      <c r="D68" s="626"/>
      <c r="E68" s="626"/>
      <c r="F68" s="626"/>
      <c r="G68" s="626"/>
      <c r="H68" s="626"/>
      <c r="I68" s="626"/>
      <c r="J68" s="626"/>
      <c r="K68" s="626"/>
      <c r="L68" s="626"/>
    </row>
    <row r="69" spans="1:12">
      <c r="A69" s="626"/>
      <c r="B69" s="626"/>
      <c r="C69" s="626"/>
      <c r="D69" s="626"/>
      <c r="E69" s="626"/>
      <c r="F69" s="626"/>
      <c r="G69" s="626"/>
      <c r="H69" s="626"/>
      <c r="I69" s="626"/>
      <c r="J69" s="626"/>
      <c r="K69" s="626"/>
      <c r="L69" s="626"/>
    </row>
    <row r="70" spans="1:12">
      <c r="A70" s="626"/>
      <c r="B70" s="626"/>
      <c r="C70" s="626"/>
      <c r="D70" s="626"/>
      <c r="E70" s="626"/>
      <c r="F70" s="626"/>
      <c r="G70" s="626"/>
      <c r="H70" s="626"/>
      <c r="I70" s="626"/>
      <c r="J70" s="626"/>
      <c r="K70" s="626"/>
      <c r="L70" s="626"/>
    </row>
    <row r="71" spans="1:12">
      <c r="A71" s="626"/>
      <c r="B71" s="626"/>
      <c r="C71" s="626"/>
      <c r="D71" s="626"/>
      <c r="E71" s="626"/>
      <c r="F71" s="626"/>
      <c r="G71" s="626"/>
      <c r="H71" s="626"/>
      <c r="I71" s="626"/>
      <c r="J71" s="626"/>
      <c r="K71" s="626"/>
      <c r="L71" s="626"/>
    </row>
    <row r="72" spans="1:12">
      <c r="A72" s="626"/>
      <c r="B72" s="626"/>
      <c r="C72" s="626"/>
      <c r="D72" s="626"/>
      <c r="E72" s="626"/>
      <c r="F72" s="626"/>
      <c r="G72" s="626"/>
      <c r="H72" s="626"/>
      <c r="I72" s="626"/>
      <c r="J72" s="626"/>
      <c r="K72" s="626"/>
      <c r="L72" s="626"/>
    </row>
    <row r="73" spans="1:12">
      <c r="A73" s="626"/>
      <c r="B73" s="626"/>
      <c r="C73" s="626"/>
      <c r="D73" s="626"/>
      <c r="E73" s="626"/>
      <c r="F73" s="626"/>
      <c r="G73" s="626"/>
      <c r="H73" s="626"/>
      <c r="I73" s="626"/>
      <c r="J73" s="626"/>
      <c r="K73" s="626"/>
      <c r="L73" s="626"/>
    </row>
  </sheetData>
  <mergeCells count="1">
    <mergeCell ref="I4:N4"/>
  </mergeCells>
  <pageMargins left="0.5" right="0.5" top="0.5" bottom="0.5" header="0" footer="0"/>
  <pageSetup scale="98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Y64"/>
  <sheetViews>
    <sheetView zoomScale="120" zoomScaleNormal="120" workbookViewId="0"/>
  </sheetViews>
  <sheetFormatPr defaultColWidth="11.7109375" defaultRowHeight="15"/>
  <cols>
    <col min="1" max="1" width="8.42578125" style="627" customWidth="1"/>
    <col min="2" max="13" width="7.42578125" style="716" customWidth="1"/>
    <col min="14" max="207" width="11.7109375" style="627" customWidth="1"/>
    <col min="208" max="256" width="11.7109375" style="684"/>
    <col min="257" max="257" width="8.42578125" style="684" customWidth="1"/>
    <col min="258" max="269" width="7.42578125" style="684" customWidth="1"/>
    <col min="270" max="463" width="11.7109375" style="684" customWidth="1"/>
    <col min="464" max="512" width="11.7109375" style="684"/>
    <col min="513" max="513" width="8.42578125" style="684" customWidth="1"/>
    <col min="514" max="525" width="7.42578125" style="684" customWidth="1"/>
    <col min="526" max="719" width="11.7109375" style="684" customWidth="1"/>
    <col min="720" max="768" width="11.7109375" style="684"/>
    <col min="769" max="769" width="8.42578125" style="684" customWidth="1"/>
    <col min="770" max="781" width="7.42578125" style="684" customWidth="1"/>
    <col min="782" max="975" width="11.7109375" style="684" customWidth="1"/>
    <col min="976" max="1024" width="11.7109375" style="684"/>
    <col min="1025" max="1025" width="8.42578125" style="684" customWidth="1"/>
    <col min="1026" max="1037" width="7.42578125" style="684" customWidth="1"/>
    <col min="1038" max="1231" width="11.7109375" style="684" customWidth="1"/>
    <col min="1232" max="1280" width="11.7109375" style="684"/>
    <col min="1281" max="1281" width="8.42578125" style="684" customWidth="1"/>
    <col min="1282" max="1293" width="7.42578125" style="684" customWidth="1"/>
    <col min="1294" max="1487" width="11.7109375" style="684" customWidth="1"/>
    <col min="1488" max="1536" width="11.7109375" style="684"/>
    <col min="1537" max="1537" width="8.42578125" style="684" customWidth="1"/>
    <col min="1538" max="1549" width="7.42578125" style="684" customWidth="1"/>
    <col min="1550" max="1743" width="11.7109375" style="684" customWidth="1"/>
    <col min="1744" max="1792" width="11.7109375" style="684"/>
    <col min="1793" max="1793" width="8.42578125" style="684" customWidth="1"/>
    <col min="1794" max="1805" width="7.42578125" style="684" customWidth="1"/>
    <col min="1806" max="1999" width="11.7109375" style="684" customWidth="1"/>
    <col min="2000" max="2048" width="11.7109375" style="684"/>
    <col min="2049" max="2049" width="8.42578125" style="684" customWidth="1"/>
    <col min="2050" max="2061" width="7.42578125" style="684" customWidth="1"/>
    <col min="2062" max="2255" width="11.7109375" style="684" customWidth="1"/>
    <col min="2256" max="2304" width="11.7109375" style="684"/>
    <col min="2305" max="2305" width="8.42578125" style="684" customWidth="1"/>
    <col min="2306" max="2317" width="7.42578125" style="684" customWidth="1"/>
    <col min="2318" max="2511" width="11.7109375" style="684" customWidth="1"/>
    <col min="2512" max="2560" width="11.7109375" style="684"/>
    <col min="2561" max="2561" width="8.42578125" style="684" customWidth="1"/>
    <col min="2562" max="2573" width="7.42578125" style="684" customWidth="1"/>
    <col min="2574" max="2767" width="11.7109375" style="684" customWidth="1"/>
    <col min="2768" max="2816" width="11.7109375" style="684"/>
    <col min="2817" max="2817" width="8.42578125" style="684" customWidth="1"/>
    <col min="2818" max="2829" width="7.42578125" style="684" customWidth="1"/>
    <col min="2830" max="3023" width="11.7109375" style="684" customWidth="1"/>
    <col min="3024" max="3072" width="11.7109375" style="684"/>
    <col min="3073" max="3073" width="8.42578125" style="684" customWidth="1"/>
    <col min="3074" max="3085" width="7.42578125" style="684" customWidth="1"/>
    <col min="3086" max="3279" width="11.7109375" style="684" customWidth="1"/>
    <col min="3280" max="3328" width="11.7109375" style="684"/>
    <col min="3329" max="3329" width="8.42578125" style="684" customWidth="1"/>
    <col min="3330" max="3341" width="7.42578125" style="684" customWidth="1"/>
    <col min="3342" max="3535" width="11.7109375" style="684" customWidth="1"/>
    <col min="3536" max="3584" width="11.7109375" style="684"/>
    <col min="3585" max="3585" width="8.42578125" style="684" customWidth="1"/>
    <col min="3586" max="3597" width="7.42578125" style="684" customWidth="1"/>
    <col min="3598" max="3791" width="11.7109375" style="684" customWidth="1"/>
    <col min="3792" max="3840" width="11.7109375" style="684"/>
    <col min="3841" max="3841" width="8.42578125" style="684" customWidth="1"/>
    <col min="3842" max="3853" width="7.42578125" style="684" customWidth="1"/>
    <col min="3854" max="4047" width="11.7109375" style="684" customWidth="1"/>
    <col min="4048" max="4096" width="11.7109375" style="684"/>
    <col min="4097" max="4097" width="8.42578125" style="684" customWidth="1"/>
    <col min="4098" max="4109" width="7.42578125" style="684" customWidth="1"/>
    <col min="4110" max="4303" width="11.7109375" style="684" customWidth="1"/>
    <col min="4304" max="4352" width="11.7109375" style="684"/>
    <col min="4353" max="4353" width="8.42578125" style="684" customWidth="1"/>
    <col min="4354" max="4365" width="7.42578125" style="684" customWidth="1"/>
    <col min="4366" max="4559" width="11.7109375" style="684" customWidth="1"/>
    <col min="4560" max="4608" width="11.7109375" style="684"/>
    <col min="4609" max="4609" width="8.42578125" style="684" customWidth="1"/>
    <col min="4610" max="4621" width="7.42578125" style="684" customWidth="1"/>
    <col min="4622" max="4815" width="11.7109375" style="684" customWidth="1"/>
    <col min="4816" max="4864" width="11.7109375" style="684"/>
    <col min="4865" max="4865" width="8.42578125" style="684" customWidth="1"/>
    <col min="4866" max="4877" width="7.42578125" style="684" customWidth="1"/>
    <col min="4878" max="5071" width="11.7109375" style="684" customWidth="1"/>
    <col min="5072" max="5120" width="11.7109375" style="684"/>
    <col min="5121" max="5121" width="8.42578125" style="684" customWidth="1"/>
    <col min="5122" max="5133" width="7.42578125" style="684" customWidth="1"/>
    <col min="5134" max="5327" width="11.7109375" style="684" customWidth="1"/>
    <col min="5328" max="5376" width="11.7109375" style="684"/>
    <col min="5377" max="5377" width="8.42578125" style="684" customWidth="1"/>
    <col min="5378" max="5389" width="7.42578125" style="684" customWidth="1"/>
    <col min="5390" max="5583" width="11.7109375" style="684" customWidth="1"/>
    <col min="5584" max="5632" width="11.7109375" style="684"/>
    <col min="5633" max="5633" width="8.42578125" style="684" customWidth="1"/>
    <col min="5634" max="5645" width="7.42578125" style="684" customWidth="1"/>
    <col min="5646" max="5839" width="11.7109375" style="684" customWidth="1"/>
    <col min="5840" max="5888" width="11.7109375" style="684"/>
    <col min="5889" max="5889" width="8.42578125" style="684" customWidth="1"/>
    <col min="5890" max="5901" width="7.42578125" style="684" customWidth="1"/>
    <col min="5902" max="6095" width="11.7109375" style="684" customWidth="1"/>
    <col min="6096" max="6144" width="11.7109375" style="684"/>
    <col min="6145" max="6145" width="8.42578125" style="684" customWidth="1"/>
    <col min="6146" max="6157" width="7.42578125" style="684" customWidth="1"/>
    <col min="6158" max="6351" width="11.7109375" style="684" customWidth="1"/>
    <col min="6352" max="6400" width="11.7109375" style="684"/>
    <col min="6401" max="6401" width="8.42578125" style="684" customWidth="1"/>
    <col min="6402" max="6413" width="7.42578125" style="684" customWidth="1"/>
    <col min="6414" max="6607" width="11.7109375" style="684" customWidth="1"/>
    <col min="6608" max="6656" width="11.7109375" style="684"/>
    <col min="6657" max="6657" width="8.42578125" style="684" customWidth="1"/>
    <col min="6658" max="6669" width="7.42578125" style="684" customWidth="1"/>
    <col min="6670" max="6863" width="11.7109375" style="684" customWidth="1"/>
    <col min="6864" max="6912" width="11.7109375" style="684"/>
    <col min="6913" max="6913" width="8.42578125" style="684" customWidth="1"/>
    <col min="6914" max="6925" width="7.42578125" style="684" customWidth="1"/>
    <col min="6926" max="7119" width="11.7109375" style="684" customWidth="1"/>
    <col min="7120" max="7168" width="11.7109375" style="684"/>
    <col min="7169" max="7169" width="8.42578125" style="684" customWidth="1"/>
    <col min="7170" max="7181" width="7.42578125" style="684" customWidth="1"/>
    <col min="7182" max="7375" width="11.7109375" style="684" customWidth="1"/>
    <col min="7376" max="7424" width="11.7109375" style="684"/>
    <col min="7425" max="7425" width="8.42578125" style="684" customWidth="1"/>
    <col min="7426" max="7437" width="7.42578125" style="684" customWidth="1"/>
    <col min="7438" max="7631" width="11.7109375" style="684" customWidth="1"/>
    <col min="7632" max="7680" width="11.7109375" style="684"/>
    <col min="7681" max="7681" width="8.42578125" style="684" customWidth="1"/>
    <col min="7682" max="7693" width="7.42578125" style="684" customWidth="1"/>
    <col min="7694" max="7887" width="11.7109375" style="684" customWidth="1"/>
    <col min="7888" max="7936" width="11.7109375" style="684"/>
    <col min="7937" max="7937" width="8.42578125" style="684" customWidth="1"/>
    <col min="7938" max="7949" width="7.42578125" style="684" customWidth="1"/>
    <col min="7950" max="8143" width="11.7109375" style="684" customWidth="1"/>
    <col min="8144" max="8192" width="11.7109375" style="684"/>
    <col min="8193" max="8193" width="8.42578125" style="684" customWidth="1"/>
    <col min="8194" max="8205" width="7.42578125" style="684" customWidth="1"/>
    <col min="8206" max="8399" width="11.7109375" style="684" customWidth="1"/>
    <col min="8400" max="8448" width="11.7109375" style="684"/>
    <col min="8449" max="8449" width="8.42578125" style="684" customWidth="1"/>
    <col min="8450" max="8461" width="7.42578125" style="684" customWidth="1"/>
    <col min="8462" max="8655" width="11.7109375" style="684" customWidth="1"/>
    <col min="8656" max="8704" width="11.7109375" style="684"/>
    <col min="8705" max="8705" width="8.42578125" style="684" customWidth="1"/>
    <col min="8706" max="8717" width="7.42578125" style="684" customWidth="1"/>
    <col min="8718" max="8911" width="11.7109375" style="684" customWidth="1"/>
    <col min="8912" max="8960" width="11.7109375" style="684"/>
    <col min="8961" max="8961" width="8.42578125" style="684" customWidth="1"/>
    <col min="8962" max="8973" width="7.42578125" style="684" customWidth="1"/>
    <col min="8974" max="9167" width="11.7109375" style="684" customWidth="1"/>
    <col min="9168" max="9216" width="11.7109375" style="684"/>
    <col min="9217" max="9217" width="8.42578125" style="684" customWidth="1"/>
    <col min="9218" max="9229" width="7.42578125" style="684" customWidth="1"/>
    <col min="9230" max="9423" width="11.7109375" style="684" customWidth="1"/>
    <col min="9424" max="9472" width="11.7109375" style="684"/>
    <col min="9473" max="9473" width="8.42578125" style="684" customWidth="1"/>
    <col min="9474" max="9485" width="7.42578125" style="684" customWidth="1"/>
    <col min="9486" max="9679" width="11.7109375" style="684" customWidth="1"/>
    <col min="9680" max="9728" width="11.7109375" style="684"/>
    <col min="9729" max="9729" width="8.42578125" style="684" customWidth="1"/>
    <col min="9730" max="9741" width="7.42578125" style="684" customWidth="1"/>
    <col min="9742" max="9935" width="11.7109375" style="684" customWidth="1"/>
    <col min="9936" max="9984" width="11.7109375" style="684"/>
    <col min="9985" max="9985" width="8.42578125" style="684" customWidth="1"/>
    <col min="9986" max="9997" width="7.42578125" style="684" customWidth="1"/>
    <col min="9998" max="10191" width="11.7109375" style="684" customWidth="1"/>
    <col min="10192" max="10240" width="11.7109375" style="684"/>
    <col min="10241" max="10241" width="8.42578125" style="684" customWidth="1"/>
    <col min="10242" max="10253" width="7.42578125" style="684" customWidth="1"/>
    <col min="10254" max="10447" width="11.7109375" style="684" customWidth="1"/>
    <col min="10448" max="10496" width="11.7109375" style="684"/>
    <col min="10497" max="10497" width="8.42578125" style="684" customWidth="1"/>
    <col min="10498" max="10509" width="7.42578125" style="684" customWidth="1"/>
    <col min="10510" max="10703" width="11.7109375" style="684" customWidth="1"/>
    <col min="10704" max="10752" width="11.7109375" style="684"/>
    <col min="10753" max="10753" width="8.42578125" style="684" customWidth="1"/>
    <col min="10754" max="10765" width="7.42578125" style="684" customWidth="1"/>
    <col min="10766" max="10959" width="11.7109375" style="684" customWidth="1"/>
    <col min="10960" max="11008" width="11.7109375" style="684"/>
    <col min="11009" max="11009" width="8.42578125" style="684" customWidth="1"/>
    <col min="11010" max="11021" width="7.42578125" style="684" customWidth="1"/>
    <col min="11022" max="11215" width="11.7109375" style="684" customWidth="1"/>
    <col min="11216" max="11264" width="11.7109375" style="684"/>
    <col min="11265" max="11265" width="8.42578125" style="684" customWidth="1"/>
    <col min="11266" max="11277" width="7.42578125" style="684" customWidth="1"/>
    <col min="11278" max="11471" width="11.7109375" style="684" customWidth="1"/>
    <col min="11472" max="11520" width="11.7109375" style="684"/>
    <col min="11521" max="11521" width="8.42578125" style="684" customWidth="1"/>
    <col min="11522" max="11533" width="7.42578125" style="684" customWidth="1"/>
    <col min="11534" max="11727" width="11.7109375" style="684" customWidth="1"/>
    <col min="11728" max="11776" width="11.7109375" style="684"/>
    <col min="11777" max="11777" width="8.42578125" style="684" customWidth="1"/>
    <col min="11778" max="11789" width="7.42578125" style="684" customWidth="1"/>
    <col min="11790" max="11983" width="11.7109375" style="684" customWidth="1"/>
    <col min="11984" max="12032" width="11.7109375" style="684"/>
    <col min="12033" max="12033" width="8.42578125" style="684" customWidth="1"/>
    <col min="12034" max="12045" width="7.42578125" style="684" customWidth="1"/>
    <col min="12046" max="12239" width="11.7109375" style="684" customWidth="1"/>
    <col min="12240" max="12288" width="11.7109375" style="684"/>
    <col min="12289" max="12289" width="8.42578125" style="684" customWidth="1"/>
    <col min="12290" max="12301" width="7.42578125" style="684" customWidth="1"/>
    <col min="12302" max="12495" width="11.7109375" style="684" customWidth="1"/>
    <col min="12496" max="12544" width="11.7109375" style="684"/>
    <col min="12545" max="12545" width="8.42578125" style="684" customWidth="1"/>
    <col min="12546" max="12557" width="7.42578125" style="684" customWidth="1"/>
    <col min="12558" max="12751" width="11.7109375" style="684" customWidth="1"/>
    <col min="12752" max="12800" width="11.7109375" style="684"/>
    <col min="12801" max="12801" width="8.42578125" style="684" customWidth="1"/>
    <col min="12802" max="12813" width="7.42578125" style="684" customWidth="1"/>
    <col min="12814" max="13007" width="11.7109375" style="684" customWidth="1"/>
    <col min="13008" max="13056" width="11.7109375" style="684"/>
    <col min="13057" max="13057" width="8.42578125" style="684" customWidth="1"/>
    <col min="13058" max="13069" width="7.42578125" style="684" customWidth="1"/>
    <col min="13070" max="13263" width="11.7109375" style="684" customWidth="1"/>
    <col min="13264" max="13312" width="11.7109375" style="684"/>
    <col min="13313" max="13313" width="8.42578125" style="684" customWidth="1"/>
    <col min="13314" max="13325" width="7.42578125" style="684" customWidth="1"/>
    <col min="13326" max="13519" width="11.7109375" style="684" customWidth="1"/>
    <col min="13520" max="13568" width="11.7109375" style="684"/>
    <col min="13569" max="13569" width="8.42578125" style="684" customWidth="1"/>
    <col min="13570" max="13581" width="7.42578125" style="684" customWidth="1"/>
    <col min="13582" max="13775" width="11.7109375" style="684" customWidth="1"/>
    <col min="13776" max="13824" width="11.7109375" style="684"/>
    <col min="13825" max="13825" width="8.42578125" style="684" customWidth="1"/>
    <col min="13826" max="13837" width="7.42578125" style="684" customWidth="1"/>
    <col min="13838" max="14031" width="11.7109375" style="684" customWidth="1"/>
    <col min="14032" max="14080" width="11.7109375" style="684"/>
    <col min="14081" max="14081" width="8.42578125" style="684" customWidth="1"/>
    <col min="14082" max="14093" width="7.42578125" style="684" customWidth="1"/>
    <col min="14094" max="14287" width="11.7109375" style="684" customWidth="1"/>
    <col min="14288" max="14336" width="11.7109375" style="684"/>
    <col min="14337" max="14337" width="8.42578125" style="684" customWidth="1"/>
    <col min="14338" max="14349" width="7.42578125" style="684" customWidth="1"/>
    <col min="14350" max="14543" width="11.7109375" style="684" customWidth="1"/>
    <col min="14544" max="14592" width="11.7109375" style="684"/>
    <col min="14593" max="14593" width="8.42578125" style="684" customWidth="1"/>
    <col min="14594" max="14605" width="7.42578125" style="684" customWidth="1"/>
    <col min="14606" max="14799" width="11.7109375" style="684" customWidth="1"/>
    <col min="14800" max="14848" width="11.7109375" style="684"/>
    <col min="14849" max="14849" width="8.42578125" style="684" customWidth="1"/>
    <col min="14850" max="14861" width="7.42578125" style="684" customWidth="1"/>
    <col min="14862" max="15055" width="11.7109375" style="684" customWidth="1"/>
    <col min="15056" max="15104" width="11.7109375" style="684"/>
    <col min="15105" max="15105" width="8.42578125" style="684" customWidth="1"/>
    <col min="15106" max="15117" width="7.42578125" style="684" customWidth="1"/>
    <col min="15118" max="15311" width="11.7109375" style="684" customWidth="1"/>
    <col min="15312" max="15360" width="11.7109375" style="684"/>
    <col min="15361" max="15361" width="8.42578125" style="684" customWidth="1"/>
    <col min="15362" max="15373" width="7.42578125" style="684" customWidth="1"/>
    <col min="15374" max="15567" width="11.7109375" style="684" customWidth="1"/>
    <col min="15568" max="15616" width="11.7109375" style="684"/>
    <col min="15617" max="15617" width="8.42578125" style="684" customWidth="1"/>
    <col min="15618" max="15629" width="7.42578125" style="684" customWidth="1"/>
    <col min="15630" max="15823" width="11.7109375" style="684" customWidth="1"/>
    <col min="15824" max="15872" width="11.7109375" style="684"/>
    <col min="15873" max="15873" width="8.42578125" style="684" customWidth="1"/>
    <col min="15874" max="15885" width="7.42578125" style="684" customWidth="1"/>
    <col min="15886" max="16079" width="11.7109375" style="684" customWidth="1"/>
    <col min="16080" max="16128" width="11.7109375" style="684"/>
    <col min="16129" max="16129" width="8.42578125" style="684" customWidth="1"/>
    <col min="16130" max="16141" width="7.42578125" style="684" customWidth="1"/>
    <col min="16142" max="16335" width="11.7109375" style="684" customWidth="1"/>
    <col min="16336" max="16384" width="11.7109375" style="684"/>
  </cols>
  <sheetData>
    <row r="1" spans="1:13" ht="18">
      <c r="A1" s="984" t="s">
        <v>765</v>
      </c>
      <c r="B1" s="621"/>
      <c r="C1" s="623"/>
      <c r="D1" s="623"/>
      <c r="E1" s="623"/>
      <c r="F1" s="623"/>
      <c r="G1" s="623"/>
      <c r="H1" s="623"/>
      <c r="I1" s="623"/>
      <c r="J1" s="623"/>
      <c r="K1" s="623"/>
      <c r="L1" s="623"/>
    </row>
    <row r="2" spans="1:13" ht="15.75">
      <c r="A2" s="986" t="s">
        <v>766</v>
      </c>
      <c r="B2" s="628"/>
      <c r="C2" s="623"/>
      <c r="D2" s="623"/>
      <c r="E2" s="623"/>
      <c r="F2" s="623"/>
      <c r="G2" s="623"/>
      <c r="H2" s="623"/>
      <c r="I2" s="623"/>
      <c r="J2" s="623"/>
      <c r="K2" s="623"/>
      <c r="L2" s="623"/>
    </row>
    <row r="3" spans="1:13" ht="13.5" customHeight="1">
      <c r="A3" s="631">
        <v>2015</v>
      </c>
      <c r="B3" s="697" t="s">
        <v>767</v>
      </c>
      <c r="C3" s="697"/>
      <c r="D3" s="697"/>
      <c r="E3" s="697"/>
      <c r="F3" s="697"/>
      <c r="G3" s="697"/>
      <c r="H3" s="697"/>
      <c r="I3" s="697"/>
      <c r="J3" s="697"/>
      <c r="K3" s="697"/>
      <c r="L3" s="698"/>
      <c r="M3" s="698"/>
    </row>
    <row r="4" spans="1:13" ht="11.45" customHeight="1">
      <c r="A4" s="632" t="s">
        <v>422</v>
      </c>
      <c r="B4" s="634" t="s">
        <v>768</v>
      </c>
      <c r="C4" s="634"/>
      <c r="D4" s="990" t="s">
        <v>769</v>
      </c>
      <c r="E4" s="634"/>
      <c r="F4" s="634" t="s">
        <v>770</v>
      </c>
      <c r="G4" s="634"/>
      <c r="H4" s="634" t="s">
        <v>771</v>
      </c>
      <c r="I4" s="634"/>
      <c r="J4" s="634" t="s">
        <v>772</v>
      </c>
      <c r="K4" s="991"/>
      <c r="L4" s="991" t="s">
        <v>773</v>
      </c>
      <c r="M4" s="992"/>
    </row>
    <row r="5" spans="1:13" ht="11.45" customHeight="1">
      <c r="A5" s="635" t="s">
        <v>428</v>
      </c>
      <c r="B5" s="838" t="s">
        <v>718</v>
      </c>
      <c r="C5" s="817" t="s">
        <v>230</v>
      </c>
      <c r="D5" s="838" t="s">
        <v>718</v>
      </c>
      <c r="E5" s="817" t="s">
        <v>230</v>
      </c>
      <c r="F5" s="838" t="s">
        <v>718</v>
      </c>
      <c r="G5" s="817" t="s">
        <v>230</v>
      </c>
      <c r="H5" s="838" t="s">
        <v>718</v>
      </c>
      <c r="I5" s="817" t="s">
        <v>230</v>
      </c>
      <c r="J5" s="838" t="s">
        <v>718</v>
      </c>
      <c r="K5" s="817" t="s">
        <v>230</v>
      </c>
      <c r="L5" s="838" t="s">
        <v>718</v>
      </c>
      <c r="M5" s="817" t="s">
        <v>230</v>
      </c>
    </row>
    <row r="6" spans="1:13" ht="6" customHeight="1">
      <c r="A6" s="639"/>
      <c r="B6" s="700"/>
      <c r="C6" s="700"/>
      <c r="D6" s="700"/>
      <c r="E6" s="700"/>
      <c r="F6" s="700"/>
      <c r="G6" s="700"/>
      <c r="H6" s="700"/>
      <c r="I6" s="700"/>
      <c r="J6" s="700"/>
      <c r="K6" s="700"/>
      <c r="L6" s="700"/>
      <c r="M6" s="700"/>
    </row>
    <row r="7" spans="1:13" ht="11.45" customHeight="1">
      <c r="A7" s="641">
        <v>42007</v>
      </c>
      <c r="B7" s="1002">
        <v>983</v>
      </c>
      <c r="C7" s="1003">
        <v>394.32</v>
      </c>
      <c r="D7" s="1004"/>
      <c r="E7" s="1003"/>
      <c r="F7" s="1004">
        <v>1447</v>
      </c>
      <c r="G7" s="1003">
        <v>842.09</v>
      </c>
      <c r="H7" s="1004">
        <v>13955</v>
      </c>
      <c r="I7" s="1003">
        <v>814.96</v>
      </c>
      <c r="J7" s="1004">
        <v>1856</v>
      </c>
      <c r="K7" s="1003">
        <v>840.8</v>
      </c>
      <c r="L7" s="1004">
        <v>5137</v>
      </c>
      <c r="M7" s="1003">
        <v>893.39</v>
      </c>
    </row>
    <row r="8" spans="1:13" ht="11.45" customHeight="1">
      <c r="A8" s="641">
        <v>42014</v>
      </c>
      <c r="B8" s="1013">
        <v>3171</v>
      </c>
      <c r="C8" s="1014">
        <v>367.8</v>
      </c>
      <c r="D8" s="1013">
        <v>230</v>
      </c>
      <c r="E8" s="1014">
        <v>387.85</v>
      </c>
      <c r="F8" s="1013">
        <v>955</v>
      </c>
      <c r="G8" s="1014">
        <v>843.78</v>
      </c>
      <c r="H8" s="1013">
        <v>12049</v>
      </c>
      <c r="I8" s="1014">
        <v>840.05</v>
      </c>
      <c r="J8" s="1013">
        <v>1386</v>
      </c>
      <c r="K8" s="1014">
        <v>837.88</v>
      </c>
      <c r="L8" s="1013">
        <v>5868</v>
      </c>
      <c r="M8" s="1014">
        <v>906.03</v>
      </c>
    </row>
    <row r="9" spans="1:13" ht="11.45" customHeight="1">
      <c r="A9" s="641">
        <v>42021</v>
      </c>
      <c r="B9" s="1013">
        <v>2680</v>
      </c>
      <c r="C9" s="1014">
        <v>377.92</v>
      </c>
      <c r="D9" s="1013">
        <v>98</v>
      </c>
      <c r="E9" s="1014">
        <v>375.08</v>
      </c>
      <c r="F9" s="1013">
        <v>994</v>
      </c>
      <c r="G9" s="1014">
        <v>842.27</v>
      </c>
      <c r="H9" s="1013">
        <v>12652</v>
      </c>
      <c r="I9" s="1014">
        <v>830.07</v>
      </c>
      <c r="J9" s="1013">
        <v>1010</v>
      </c>
      <c r="K9" s="1014">
        <v>830.68</v>
      </c>
      <c r="L9" s="1013">
        <v>6310</v>
      </c>
      <c r="M9" s="1014">
        <v>886.29</v>
      </c>
    </row>
    <row r="10" spans="1:13" ht="11.45" customHeight="1">
      <c r="A10" s="641">
        <v>42028</v>
      </c>
      <c r="B10" s="1019">
        <v>2189</v>
      </c>
      <c r="C10" s="1020">
        <v>374.6</v>
      </c>
      <c r="D10" s="1021">
        <v>100</v>
      </c>
      <c r="E10" s="1020">
        <v>374.66</v>
      </c>
      <c r="F10" s="1021">
        <v>940</v>
      </c>
      <c r="G10" s="1020">
        <v>838.26</v>
      </c>
      <c r="H10" s="1021">
        <v>13827</v>
      </c>
      <c r="I10" s="1020">
        <v>821.67</v>
      </c>
      <c r="J10" s="1021">
        <v>2576</v>
      </c>
      <c r="K10" s="1020">
        <v>823.94</v>
      </c>
      <c r="L10" s="1021">
        <v>9656</v>
      </c>
      <c r="M10" s="1020">
        <v>925.41</v>
      </c>
    </row>
    <row r="11" spans="1:13" ht="11.45" customHeight="1">
      <c r="A11" s="641">
        <v>42035</v>
      </c>
      <c r="B11" s="1013">
        <v>2138</v>
      </c>
      <c r="C11" s="1014">
        <v>370.14</v>
      </c>
      <c r="D11" s="1013"/>
      <c r="E11" s="1014"/>
      <c r="F11" s="1013">
        <v>1345</v>
      </c>
      <c r="G11" s="1014">
        <v>822.75</v>
      </c>
      <c r="H11" s="1013">
        <v>13802</v>
      </c>
      <c r="I11" s="1014">
        <v>808.43</v>
      </c>
      <c r="J11" s="1013">
        <v>4043</v>
      </c>
      <c r="K11" s="1014">
        <v>809.46</v>
      </c>
      <c r="L11" s="1013">
        <v>5457</v>
      </c>
      <c r="M11" s="1014">
        <v>930.71</v>
      </c>
    </row>
    <row r="12" spans="1:13" ht="11.45" customHeight="1">
      <c r="A12" s="641">
        <v>42042</v>
      </c>
      <c r="B12" s="1013">
        <v>2001</v>
      </c>
      <c r="C12" s="1014">
        <v>385.35</v>
      </c>
      <c r="D12" s="1013">
        <v>236</v>
      </c>
      <c r="E12" s="1014">
        <v>386.81</v>
      </c>
      <c r="F12" s="1013">
        <v>2393</v>
      </c>
      <c r="G12" s="1014">
        <v>823.09</v>
      </c>
      <c r="H12" s="1013">
        <v>14556</v>
      </c>
      <c r="I12" s="1014">
        <v>808.06</v>
      </c>
      <c r="J12" s="1013">
        <v>994</v>
      </c>
      <c r="K12" s="1014">
        <v>843.94</v>
      </c>
      <c r="L12" s="1013">
        <v>7425</v>
      </c>
      <c r="M12" s="1014">
        <v>890.63</v>
      </c>
    </row>
    <row r="13" spans="1:13" ht="11.45" customHeight="1">
      <c r="A13" s="641">
        <v>42049</v>
      </c>
      <c r="B13" s="1013">
        <v>2147</v>
      </c>
      <c r="C13" s="1014">
        <v>374.21</v>
      </c>
      <c r="D13" s="1013">
        <v>181</v>
      </c>
      <c r="E13" s="1014">
        <v>385.09</v>
      </c>
      <c r="F13" s="1013">
        <v>1048</v>
      </c>
      <c r="G13" s="1014">
        <v>796.08</v>
      </c>
      <c r="H13" s="1013">
        <v>14173</v>
      </c>
      <c r="I13" s="1014">
        <v>797.12</v>
      </c>
      <c r="J13" s="1013">
        <v>724</v>
      </c>
      <c r="K13" s="1014">
        <v>827.91</v>
      </c>
      <c r="L13" s="1013">
        <v>10712</v>
      </c>
      <c r="M13" s="1014">
        <v>924.61</v>
      </c>
    </row>
    <row r="14" spans="1:13" ht="11.45" customHeight="1">
      <c r="A14" s="641">
        <v>42056</v>
      </c>
      <c r="B14" s="1019">
        <v>312</v>
      </c>
      <c r="C14" s="1020">
        <v>381.9</v>
      </c>
      <c r="D14" s="1021"/>
      <c r="E14" s="1020"/>
      <c r="F14" s="1021">
        <v>983</v>
      </c>
      <c r="G14" s="1020">
        <v>823.9</v>
      </c>
      <c r="H14" s="1021">
        <v>11194</v>
      </c>
      <c r="I14" s="1020">
        <v>795.88</v>
      </c>
      <c r="J14" s="1021">
        <v>1194</v>
      </c>
      <c r="K14" s="1020">
        <v>837.81</v>
      </c>
      <c r="L14" s="1021">
        <v>5412</v>
      </c>
      <c r="M14" s="1020">
        <v>948.47</v>
      </c>
    </row>
    <row r="15" spans="1:13" ht="11.45" customHeight="1">
      <c r="A15" s="641">
        <v>42063</v>
      </c>
      <c r="B15" s="1013">
        <v>2741</v>
      </c>
      <c r="C15" s="1014">
        <v>381.07</v>
      </c>
      <c r="D15" s="1013">
        <v>264</v>
      </c>
      <c r="E15" s="1014">
        <v>386.94</v>
      </c>
      <c r="F15" s="1013">
        <v>1484</v>
      </c>
      <c r="G15" s="1014">
        <v>793.23</v>
      </c>
      <c r="H15" s="1013">
        <v>11438</v>
      </c>
      <c r="I15" s="1014">
        <v>801.5</v>
      </c>
      <c r="J15" s="1013">
        <v>2741</v>
      </c>
      <c r="K15" s="1014">
        <v>809.97</v>
      </c>
      <c r="L15" s="1013">
        <v>9279</v>
      </c>
      <c r="M15" s="1014">
        <v>895.11</v>
      </c>
    </row>
    <row r="16" spans="1:13" ht="11.45" customHeight="1">
      <c r="A16" s="641">
        <v>42070</v>
      </c>
      <c r="B16" s="1013">
        <v>2560</v>
      </c>
      <c r="C16" s="1014">
        <v>376.06</v>
      </c>
      <c r="D16" s="1013"/>
      <c r="E16" s="1014"/>
      <c r="F16" s="1013">
        <v>873</v>
      </c>
      <c r="G16" s="1014">
        <v>806.49</v>
      </c>
      <c r="H16" s="1013">
        <v>10934</v>
      </c>
      <c r="I16" s="1014">
        <v>805.55</v>
      </c>
      <c r="J16" s="1013">
        <v>821</v>
      </c>
      <c r="K16" s="1014">
        <v>837.36</v>
      </c>
      <c r="L16" s="1013">
        <v>6736</v>
      </c>
      <c r="M16" s="1014">
        <v>917.21</v>
      </c>
    </row>
    <row r="17" spans="1:13" ht="11.45" customHeight="1">
      <c r="A17" s="641">
        <v>42077</v>
      </c>
      <c r="B17" s="1013">
        <v>2368</v>
      </c>
      <c r="C17" s="1014">
        <v>380.5</v>
      </c>
      <c r="D17" s="1013">
        <v>285</v>
      </c>
      <c r="E17" s="1014">
        <v>386.99</v>
      </c>
      <c r="F17" s="1013">
        <v>1433</v>
      </c>
      <c r="G17" s="1014">
        <v>784.87</v>
      </c>
      <c r="H17" s="1013">
        <v>14803</v>
      </c>
      <c r="I17" s="1014">
        <v>798.82</v>
      </c>
      <c r="J17" s="1013">
        <v>2821</v>
      </c>
      <c r="K17" s="1014">
        <v>810.21</v>
      </c>
      <c r="L17" s="1013">
        <v>6822</v>
      </c>
      <c r="M17" s="1014">
        <v>906.62</v>
      </c>
    </row>
    <row r="18" spans="1:13" ht="11.45" customHeight="1">
      <c r="A18" s="641">
        <v>42084</v>
      </c>
      <c r="B18" s="1019">
        <v>4598</v>
      </c>
      <c r="C18" s="1020">
        <v>377.66</v>
      </c>
      <c r="D18" s="1021"/>
      <c r="E18" s="1020"/>
      <c r="F18" s="1021">
        <v>653</v>
      </c>
      <c r="G18" s="1020">
        <v>788.15</v>
      </c>
      <c r="H18" s="1021">
        <v>16612</v>
      </c>
      <c r="I18" s="1020">
        <v>806.59</v>
      </c>
      <c r="J18" s="1021">
        <v>1098</v>
      </c>
      <c r="K18" s="1020">
        <v>835.85</v>
      </c>
      <c r="L18" s="1021">
        <v>10625</v>
      </c>
      <c r="M18" s="1020">
        <v>937.34</v>
      </c>
    </row>
    <row r="19" spans="1:13" ht="11.45" customHeight="1">
      <c r="A19" s="641">
        <v>42091</v>
      </c>
      <c r="B19" s="1013">
        <v>3952</v>
      </c>
      <c r="C19" s="1014">
        <v>375.75</v>
      </c>
      <c r="D19" s="1013"/>
      <c r="E19" s="1014"/>
      <c r="F19" s="1013">
        <v>3168</v>
      </c>
      <c r="G19" s="1014">
        <v>775.42</v>
      </c>
      <c r="H19" s="1013">
        <v>24057</v>
      </c>
      <c r="I19" s="1014">
        <v>798.58</v>
      </c>
      <c r="J19" s="1013">
        <v>984</v>
      </c>
      <c r="K19" s="1014">
        <v>845.28</v>
      </c>
      <c r="L19" s="1013">
        <v>9153</v>
      </c>
      <c r="M19" s="1014">
        <v>927.24</v>
      </c>
    </row>
    <row r="20" spans="1:13" ht="11.45" customHeight="1">
      <c r="A20" s="641">
        <v>42098</v>
      </c>
      <c r="B20" s="1013">
        <v>3686</v>
      </c>
      <c r="C20" s="1014">
        <v>379.68</v>
      </c>
      <c r="D20" s="1013">
        <v>2295</v>
      </c>
      <c r="E20" s="1014">
        <v>464.02</v>
      </c>
      <c r="F20" s="1013">
        <v>1484</v>
      </c>
      <c r="G20" s="1014">
        <v>781.76</v>
      </c>
      <c r="H20" s="1013">
        <v>23085</v>
      </c>
      <c r="I20" s="1014">
        <v>784.91</v>
      </c>
      <c r="J20" s="1013">
        <v>2086</v>
      </c>
      <c r="K20" s="1014">
        <v>821.39</v>
      </c>
      <c r="L20" s="1013">
        <v>11619</v>
      </c>
      <c r="M20" s="1014">
        <v>879.11</v>
      </c>
    </row>
    <row r="21" spans="1:13" ht="11.45" customHeight="1">
      <c r="A21" s="641">
        <v>42105</v>
      </c>
      <c r="B21" s="1013">
        <v>2135</v>
      </c>
      <c r="C21" s="1014">
        <v>370</v>
      </c>
      <c r="D21" s="1013"/>
      <c r="E21" s="1014"/>
      <c r="F21" s="1013">
        <v>849</v>
      </c>
      <c r="G21" s="1014">
        <v>779.19</v>
      </c>
      <c r="H21" s="1013">
        <v>12696</v>
      </c>
      <c r="I21" s="1014">
        <v>761.48</v>
      </c>
      <c r="J21" s="1013">
        <v>976</v>
      </c>
      <c r="K21" s="1014">
        <v>836.2</v>
      </c>
      <c r="L21" s="1013">
        <v>5992</v>
      </c>
      <c r="M21" s="1014">
        <v>880.06</v>
      </c>
    </row>
    <row r="22" spans="1:13" ht="11.45" customHeight="1">
      <c r="A22" s="641">
        <v>42112</v>
      </c>
      <c r="B22" s="1019">
        <v>2547</v>
      </c>
      <c r="C22" s="1020">
        <v>371.13</v>
      </c>
      <c r="D22" s="1021"/>
      <c r="E22" s="1020"/>
      <c r="F22" s="1021">
        <v>488</v>
      </c>
      <c r="G22" s="1020">
        <v>783.03</v>
      </c>
      <c r="H22" s="1021">
        <v>15957</v>
      </c>
      <c r="I22" s="1020">
        <v>778.3</v>
      </c>
      <c r="J22" s="1021">
        <v>5032</v>
      </c>
      <c r="K22" s="1020">
        <v>665.62</v>
      </c>
      <c r="L22" s="1021">
        <v>4256</v>
      </c>
      <c r="M22" s="1020">
        <v>888.08</v>
      </c>
    </row>
    <row r="23" spans="1:13" ht="11.45" customHeight="1">
      <c r="A23" s="641">
        <v>42119</v>
      </c>
      <c r="B23" s="1013">
        <v>2828</v>
      </c>
      <c r="C23" s="1014">
        <v>372.17</v>
      </c>
      <c r="D23" s="1013"/>
      <c r="E23" s="1014"/>
      <c r="F23" s="1013">
        <v>376</v>
      </c>
      <c r="G23" s="1014">
        <v>798.36</v>
      </c>
      <c r="H23" s="1013">
        <v>14869</v>
      </c>
      <c r="I23" s="1014">
        <v>758.88</v>
      </c>
      <c r="J23" s="1013">
        <v>3638</v>
      </c>
      <c r="K23" s="1014">
        <v>676.74</v>
      </c>
      <c r="L23" s="1013">
        <v>12400</v>
      </c>
      <c r="M23" s="1014">
        <v>884.03</v>
      </c>
    </row>
    <row r="24" spans="1:13" ht="11.45" customHeight="1">
      <c r="A24" s="641">
        <v>42126</v>
      </c>
      <c r="B24" s="1013"/>
      <c r="C24" s="1014"/>
      <c r="D24" s="1013"/>
      <c r="E24" s="1014"/>
      <c r="F24" s="1013">
        <v>1958</v>
      </c>
      <c r="G24" s="1014">
        <v>772.34</v>
      </c>
      <c r="H24" s="1013">
        <v>14213</v>
      </c>
      <c r="I24" s="1014">
        <v>753.34</v>
      </c>
      <c r="J24" s="1013">
        <v>714</v>
      </c>
      <c r="K24" s="1014">
        <v>820.04</v>
      </c>
      <c r="L24" s="1013">
        <v>9612</v>
      </c>
      <c r="M24" s="1014">
        <v>898.79</v>
      </c>
    </row>
    <row r="25" spans="1:13" ht="11.45" customHeight="1">
      <c r="A25" s="641">
        <v>42133</v>
      </c>
      <c r="B25" s="1013">
        <v>2314</v>
      </c>
      <c r="C25" s="1014">
        <v>375.17</v>
      </c>
      <c r="D25" s="1013"/>
      <c r="E25" s="1014"/>
      <c r="F25" s="1013">
        <v>766</v>
      </c>
      <c r="G25" s="1014">
        <v>767.47</v>
      </c>
      <c r="H25" s="1013">
        <v>19746</v>
      </c>
      <c r="I25" s="1014">
        <v>758.52</v>
      </c>
      <c r="J25" s="1013">
        <v>595</v>
      </c>
      <c r="K25" s="1014">
        <v>865.34</v>
      </c>
      <c r="L25" s="1013">
        <v>8220</v>
      </c>
      <c r="M25" s="1014">
        <v>875.06</v>
      </c>
    </row>
    <row r="26" spans="1:13" ht="11.45" customHeight="1">
      <c r="A26" s="641">
        <v>42140</v>
      </c>
      <c r="B26" s="1019">
        <v>1896</v>
      </c>
      <c r="C26" s="1020">
        <v>373.48</v>
      </c>
      <c r="D26" s="1021"/>
      <c r="E26" s="1020"/>
      <c r="F26" s="1021">
        <v>1042</v>
      </c>
      <c r="G26" s="1020">
        <v>765.5</v>
      </c>
      <c r="H26" s="1021">
        <v>13367</v>
      </c>
      <c r="I26" s="1020">
        <v>757.36</v>
      </c>
      <c r="J26" s="1021">
        <v>517</v>
      </c>
      <c r="K26" s="1020">
        <v>868.1</v>
      </c>
      <c r="L26" s="1021">
        <v>5834</v>
      </c>
      <c r="M26" s="1020">
        <v>887.59</v>
      </c>
    </row>
    <row r="27" spans="1:13" ht="11.45" customHeight="1">
      <c r="A27" s="641">
        <v>42147</v>
      </c>
      <c r="B27" s="1013">
        <v>1631</v>
      </c>
      <c r="C27" s="1014">
        <v>385.08</v>
      </c>
      <c r="D27" s="1013"/>
      <c r="E27" s="1014"/>
      <c r="F27" s="1013">
        <v>943</v>
      </c>
      <c r="G27" s="1014">
        <v>767.73</v>
      </c>
      <c r="H27" s="1013">
        <v>19696</v>
      </c>
      <c r="I27" s="1014">
        <v>745.08</v>
      </c>
      <c r="J27" s="1013">
        <v>4740</v>
      </c>
      <c r="K27" s="1014">
        <v>680.01</v>
      </c>
      <c r="L27" s="1013">
        <v>11125</v>
      </c>
      <c r="M27" s="1014">
        <v>892.51</v>
      </c>
    </row>
    <row r="28" spans="1:13" ht="11.45" customHeight="1">
      <c r="A28" s="641">
        <v>42154</v>
      </c>
      <c r="B28" s="1013"/>
      <c r="C28" s="1014"/>
      <c r="D28" s="1013"/>
      <c r="E28" s="1014"/>
      <c r="F28" s="1013">
        <v>951</v>
      </c>
      <c r="G28" s="1014">
        <v>776.24</v>
      </c>
      <c r="H28" s="1013">
        <v>16770</v>
      </c>
      <c r="I28" s="1014">
        <v>741.83</v>
      </c>
      <c r="J28" s="1013">
        <v>695</v>
      </c>
      <c r="K28" s="1014">
        <v>779.66</v>
      </c>
      <c r="L28" s="1013">
        <v>6903</v>
      </c>
      <c r="M28" s="1014">
        <v>913.8</v>
      </c>
    </row>
    <row r="29" spans="1:13" ht="11.45" customHeight="1">
      <c r="A29" s="641">
        <v>42161</v>
      </c>
      <c r="B29" s="1013">
        <v>2164</v>
      </c>
      <c r="C29" s="1014">
        <v>385.8</v>
      </c>
      <c r="D29" s="1013"/>
      <c r="E29" s="1014"/>
      <c r="F29" s="1013">
        <v>950</v>
      </c>
      <c r="G29" s="1014">
        <v>750.8</v>
      </c>
      <c r="H29" s="1013">
        <v>14308</v>
      </c>
      <c r="I29" s="1014">
        <v>739.59</v>
      </c>
      <c r="J29" s="1013">
        <v>1166</v>
      </c>
      <c r="K29" s="1014">
        <v>800.03</v>
      </c>
      <c r="L29" s="1013">
        <v>8906</v>
      </c>
      <c r="M29" s="1014">
        <v>864.03</v>
      </c>
    </row>
    <row r="30" spans="1:13" ht="11.45" customHeight="1">
      <c r="A30" s="641">
        <v>42168</v>
      </c>
      <c r="B30" s="1019">
        <v>2055</v>
      </c>
      <c r="C30" s="1020">
        <v>376.26</v>
      </c>
      <c r="D30" s="1021"/>
      <c r="E30" s="1020"/>
      <c r="F30" s="1021">
        <v>1080</v>
      </c>
      <c r="G30" s="1020">
        <v>765.27</v>
      </c>
      <c r="H30" s="1021">
        <v>20512</v>
      </c>
      <c r="I30" s="1020">
        <v>751.09</v>
      </c>
      <c r="J30" s="1021">
        <v>310</v>
      </c>
      <c r="K30" s="1020">
        <v>844.98</v>
      </c>
      <c r="L30" s="1021">
        <v>6922</v>
      </c>
      <c r="M30" s="1020">
        <v>905.43</v>
      </c>
    </row>
    <row r="31" spans="1:13" ht="11.45" customHeight="1">
      <c r="A31" s="641">
        <v>42175</v>
      </c>
      <c r="B31" s="1013">
        <v>2197</v>
      </c>
      <c r="C31" s="1014">
        <v>384.95</v>
      </c>
      <c r="D31" s="1013"/>
      <c r="E31" s="1014"/>
      <c r="F31" s="1013">
        <v>682</v>
      </c>
      <c r="G31" s="1014">
        <v>748.39</v>
      </c>
      <c r="H31" s="1013">
        <v>12876</v>
      </c>
      <c r="I31" s="1014">
        <v>728.33</v>
      </c>
      <c r="J31" s="1013">
        <v>502</v>
      </c>
      <c r="K31" s="1014">
        <v>857.5</v>
      </c>
      <c r="L31" s="1013">
        <v>9728</v>
      </c>
      <c r="M31" s="1014">
        <v>909.23</v>
      </c>
    </row>
    <row r="32" spans="1:13" ht="11.45" customHeight="1">
      <c r="A32" s="641">
        <v>42182</v>
      </c>
      <c r="B32" s="1013"/>
      <c r="C32" s="1014"/>
      <c r="D32" s="1013"/>
      <c r="E32" s="1014"/>
      <c r="F32" s="1013">
        <v>985</v>
      </c>
      <c r="G32" s="1014">
        <v>740.4</v>
      </c>
      <c r="H32" s="1013">
        <v>17270</v>
      </c>
      <c r="I32" s="1014">
        <v>732.06</v>
      </c>
      <c r="J32" s="1013"/>
      <c r="K32" s="1014"/>
      <c r="L32" s="1013">
        <v>6674</v>
      </c>
      <c r="M32" s="1014">
        <v>890.64</v>
      </c>
    </row>
    <row r="33" spans="1:13" ht="11.45" customHeight="1">
      <c r="A33" s="641">
        <v>42189</v>
      </c>
      <c r="B33" s="1013">
        <v>1835</v>
      </c>
      <c r="C33" s="1014">
        <v>371.26</v>
      </c>
      <c r="D33" s="1013"/>
      <c r="E33" s="1014"/>
      <c r="F33" s="1013">
        <v>1833</v>
      </c>
      <c r="G33" s="1014">
        <v>752.22</v>
      </c>
      <c r="H33" s="1013">
        <v>16492</v>
      </c>
      <c r="I33" s="1014">
        <v>740.79</v>
      </c>
      <c r="J33" s="1013">
        <v>817</v>
      </c>
      <c r="K33" s="1014">
        <v>735.36</v>
      </c>
      <c r="L33" s="1013">
        <v>11711</v>
      </c>
      <c r="M33" s="1014">
        <v>954.45</v>
      </c>
    </row>
    <row r="34" spans="1:13" ht="11.45" customHeight="1">
      <c r="A34" s="641">
        <v>42196</v>
      </c>
      <c r="B34" s="1019">
        <v>2246</v>
      </c>
      <c r="C34" s="1020">
        <v>375.33</v>
      </c>
      <c r="D34" s="1021"/>
      <c r="E34" s="1020"/>
      <c r="F34" s="1021">
        <v>1093</v>
      </c>
      <c r="G34" s="1020">
        <v>751.32</v>
      </c>
      <c r="H34" s="1021">
        <v>12987</v>
      </c>
      <c r="I34" s="1020">
        <v>740.48</v>
      </c>
      <c r="J34" s="1021">
        <v>501</v>
      </c>
      <c r="K34" s="1020">
        <v>790.28</v>
      </c>
      <c r="L34" s="1021">
        <v>7570</v>
      </c>
      <c r="M34" s="1020">
        <v>883.6</v>
      </c>
    </row>
    <row r="35" spans="1:13" ht="11.45" customHeight="1">
      <c r="A35" s="641">
        <v>42203</v>
      </c>
      <c r="B35" s="1013"/>
      <c r="C35" s="1014"/>
      <c r="D35" s="1013"/>
      <c r="E35" s="1014"/>
      <c r="F35" s="1013">
        <v>1289</v>
      </c>
      <c r="G35" s="1014">
        <v>746.33</v>
      </c>
      <c r="H35" s="1013">
        <v>18082</v>
      </c>
      <c r="I35" s="1014">
        <v>734.28</v>
      </c>
      <c r="J35" s="1013">
        <v>409</v>
      </c>
      <c r="K35" s="1014">
        <v>840.92</v>
      </c>
      <c r="L35" s="1013">
        <v>6264</v>
      </c>
      <c r="M35" s="1014">
        <v>829.9</v>
      </c>
    </row>
    <row r="36" spans="1:13" ht="11.45" customHeight="1">
      <c r="A36" s="641">
        <v>42210</v>
      </c>
      <c r="B36" s="1013">
        <v>1941</v>
      </c>
      <c r="C36" s="1158">
        <v>381.15</v>
      </c>
      <c r="D36" s="1013"/>
      <c r="E36" s="1014"/>
      <c r="F36" s="1013">
        <v>852</v>
      </c>
      <c r="G36" s="1158">
        <v>730.77</v>
      </c>
      <c r="H36" s="1013">
        <v>15118</v>
      </c>
      <c r="I36" s="1158">
        <v>739.86</v>
      </c>
      <c r="J36" s="1013">
        <v>3350</v>
      </c>
      <c r="K36" s="1014">
        <v>760.61</v>
      </c>
      <c r="L36" s="1013">
        <v>5328</v>
      </c>
      <c r="M36" s="1014">
        <v>923.43</v>
      </c>
    </row>
    <row r="37" spans="1:13" ht="11.45" customHeight="1">
      <c r="A37" s="641">
        <v>42217</v>
      </c>
      <c r="B37" s="1013">
        <v>2333</v>
      </c>
      <c r="C37" s="1014">
        <v>383.62</v>
      </c>
      <c r="D37" s="1013"/>
      <c r="E37" s="1014"/>
      <c r="F37" s="1013">
        <v>822</v>
      </c>
      <c r="G37" s="1014">
        <v>765.67</v>
      </c>
      <c r="H37" s="1013">
        <v>15519</v>
      </c>
      <c r="I37" s="1014">
        <v>728.35</v>
      </c>
      <c r="J37" s="1013">
        <v>705</v>
      </c>
      <c r="K37" s="1014">
        <v>782.35</v>
      </c>
      <c r="L37" s="1013">
        <v>9374</v>
      </c>
      <c r="M37" s="1014">
        <v>912.35</v>
      </c>
    </row>
    <row r="38" spans="1:13" ht="11.45" customHeight="1">
      <c r="A38" s="641">
        <v>42224</v>
      </c>
      <c r="B38" s="1019">
        <v>1748</v>
      </c>
      <c r="C38" s="1020">
        <v>372.03</v>
      </c>
      <c r="D38" s="1021"/>
      <c r="E38" s="1020"/>
      <c r="F38" s="1021">
        <v>1567</v>
      </c>
      <c r="G38" s="1020">
        <v>739.6</v>
      </c>
      <c r="H38" s="1021">
        <v>13111</v>
      </c>
      <c r="I38" s="1020">
        <v>720.25</v>
      </c>
      <c r="J38" s="1021"/>
      <c r="K38" s="1020"/>
      <c r="L38" s="1021">
        <v>6445</v>
      </c>
      <c r="M38" s="1020">
        <v>865.55</v>
      </c>
    </row>
    <row r="39" spans="1:13" ht="11.45" customHeight="1">
      <c r="A39" s="641">
        <v>42231</v>
      </c>
      <c r="B39" s="1013">
        <v>1819</v>
      </c>
      <c r="C39" s="1014">
        <v>374.75</v>
      </c>
      <c r="D39" s="1013"/>
      <c r="E39" s="1014"/>
      <c r="F39" s="1013">
        <v>1485</v>
      </c>
      <c r="G39" s="1014">
        <v>740.15</v>
      </c>
      <c r="H39" s="1013">
        <v>13136</v>
      </c>
      <c r="I39" s="1014">
        <v>731.58</v>
      </c>
      <c r="J39" s="1013">
        <v>525</v>
      </c>
      <c r="K39" s="1014">
        <v>777.85</v>
      </c>
      <c r="L39" s="1013">
        <v>5063</v>
      </c>
      <c r="M39" s="1014">
        <v>837.2</v>
      </c>
    </row>
    <row r="40" spans="1:13" ht="11.45" customHeight="1">
      <c r="A40" s="641">
        <v>42238</v>
      </c>
      <c r="B40" s="1013"/>
      <c r="C40" s="1014"/>
      <c r="D40" s="1013"/>
      <c r="E40" s="1014"/>
      <c r="F40" s="1013">
        <v>1120</v>
      </c>
      <c r="G40" s="1014">
        <v>739.51</v>
      </c>
      <c r="H40" s="1013">
        <v>20709</v>
      </c>
      <c r="I40" s="1014">
        <v>716.67</v>
      </c>
      <c r="J40" s="1013">
        <v>130</v>
      </c>
      <c r="K40" s="1014">
        <v>807.38</v>
      </c>
      <c r="L40" s="1013">
        <v>9709</v>
      </c>
      <c r="M40" s="1014">
        <v>904.41</v>
      </c>
    </row>
    <row r="41" spans="1:13" ht="11.45" customHeight="1">
      <c r="A41" s="641">
        <v>42245</v>
      </c>
      <c r="B41" s="1013"/>
      <c r="C41" s="1014"/>
      <c r="D41" s="1013"/>
      <c r="E41" s="1014"/>
      <c r="F41" s="1013">
        <v>2111</v>
      </c>
      <c r="G41" s="1014">
        <v>736.44</v>
      </c>
      <c r="H41" s="1013">
        <v>18318</v>
      </c>
      <c r="I41" s="1014">
        <v>749.82</v>
      </c>
      <c r="J41" s="1013">
        <v>435</v>
      </c>
      <c r="K41" s="1014">
        <v>840.2</v>
      </c>
      <c r="L41" s="1013">
        <v>5959</v>
      </c>
      <c r="M41" s="1014">
        <v>855.88</v>
      </c>
    </row>
    <row r="42" spans="1:13" ht="11.45" customHeight="1">
      <c r="A42" s="641">
        <v>42252</v>
      </c>
      <c r="B42" s="1019">
        <v>2657</v>
      </c>
      <c r="C42" s="1020">
        <v>379.85</v>
      </c>
      <c r="D42" s="1021"/>
      <c r="E42" s="1020"/>
      <c r="F42" s="1021">
        <v>1711</v>
      </c>
      <c r="G42" s="1020">
        <v>760.78</v>
      </c>
      <c r="H42" s="1021">
        <v>16394</v>
      </c>
      <c r="I42" s="1020">
        <v>728.52</v>
      </c>
      <c r="J42" s="1021">
        <v>558</v>
      </c>
      <c r="K42" s="1020">
        <v>795.16</v>
      </c>
      <c r="L42" s="1021">
        <v>9706</v>
      </c>
      <c r="M42" s="1020">
        <v>879.9</v>
      </c>
    </row>
    <row r="43" spans="1:13" ht="11.45" customHeight="1">
      <c r="A43" s="641">
        <v>42259</v>
      </c>
      <c r="B43" s="1013">
        <v>2797</v>
      </c>
      <c r="C43" s="1014">
        <v>379.23</v>
      </c>
      <c r="D43" s="1013"/>
      <c r="E43" s="1014"/>
      <c r="F43" s="1013">
        <v>708</v>
      </c>
      <c r="G43" s="1014">
        <v>739.61</v>
      </c>
      <c r="H43" s="1013">
        <v>20803</v>
      </c>
      <c r="I43" s="1014">
        <v>720.13</v>
      </c>
      <c r="J43" s="1013">
        <v>379</v>
      </c>
      <c r="K43" s="1014">
        <v>837.66</v>
      </c>
      <c r="L43" s="1013">
        <v>7125</v>
      </c>
      <c r="M43" s="1014">
        <v>918.44</v>
      </c>
    </row>
    <row r="44" spans="1:13" ht="11.45" customHeight="1">
      <c r="A44" s="641">
        <v>42266</v>
      </c>
      <c r="B44" s="1013">
        <v>2246</v>
      </c>
      <c r="C44" s="1014">
        <v>381.01</v>
      </c>
      <c r="D44" s="1013"/>
      <c r="E44" s="1014"/>
      <c r="F44" s="1013">
        <v>1631</v>
      </c>
      <c r="G44" s="1014">
        <v>743.9</v>
      </c>
      <c r="H44" s="1013">
        <v>15714</v>
      </c>
      <c r="I44" s="1014">
        <v>736.24</v>
      </c>
      <c r="J44" s="1013">
        <v>391</v>
      </c>
      <c r="K44" s="1014">
        <v>837.65</v>
      </c>
      <c r="L44" s="1013">
        <v>3184</v>
      </c>
      <c r="M44" s="1014">
        <v>861.26</v>
      </c>
    </row>
    <row r="45" spans="1:13" ht="11.45" customHeight="1">
      <c r="A45" s="641">
        <v>42273</v>
      </c>
      <c r="B45" s="1013">
        <v>698</v>
      </c>
      <c r="C45" s="1014">
        <v>403.6</v>
      </c>
      <c r="D45" s="1013"/>
      <c r="E45" s="1014"/>
      <c r="F45" s="1013">
        <v>857</v>
      </c>
      <c r="G45" s="1014">
        <v>767.72</v>
      </c>
      <c r="H45" s="1013">
        <v>15434</v>
      </c>
      <c r="I45" s="1014">
        <v>734.43</v>
      </c>
      <c r="J45" s="1013">
        <v>287</v>
      </c>
      <c r="K45" s="1014">
        <v>848.48</v>
      </c>
      <c r="L45" s="1013">
        <v>7402</v>
      </c>
      <c r="M45" s="1014">
        <v>902.03</v>
      </c>
    </row>
    <row r="46" spans="1:13" ht="11.45" customHeight="1">
      <c r="A46" s="641">
        <v>42280</v>
      </c>
      <c r="B46" s="1019">
        <v>4534</v>
      </c>
      <c r="C46" s="1020">
        <v>374.37</v>
      </c>
      <c r="D46" s="1021"/>
      <c r="E46" s="1020"/>
      <c r="F46" s="1021">
        <v>1720</v>
      </c>
      <c r="G46" s="1020">
        <v>745.53</v>
      </c>
      <c r="H46" s="1021">
        <v>14767</v>
      </c>
      <c r="I46" s="1020">
        <v>735.23</v>
      </c>
      <c r="J46" s="1021">
        <v>260</v>
      </c>
      <c r="K46" s="1020">
        <v>851.06</v>
      </c>
      <c r="L46" s="1021">
        <v>5309</v>
      </c>
      <c r="M46" s="1020">
        <v>879.58</v>
      </c>
    </row>
    <row r="47" spans="1:13" ht="11.45" customHeight="1">
      <c r="A47" s="641">
        <v>42287</v>
      </c>
      <c r="B47" s="1013">
        <v>2699</v>
      </c>
      <c r="C47" s="1014">
        <v>380.31</v>
      </c>
      <c r="D47" s="1013"/>
      <c r="E47" s="1014"/>
      <c r="F47" s="1013">
        <v>505</v>
      </c>
      <c r="G47" s="1014">
        <v>764.69</v>
      </c>
      <c r="H47" s="1013">
        <v>17364</v>
      </c>
      <c r="I47" s="1014">
        <v>725.9</v>
      </c>
      <c r="J47" s="1013">
        <v>3443</v>
      </c>
      <c r="K47" s="1014">
        <v>759.33</v>
      </c>
      <c r="L47" s="1013">
        <v>5167</v>
      </c>
      <c r="M47" s="1014">
        <v>851.4</v>
      </c>
    </row>
    <row r="48" spans="1:13" ht="11.45" customHeight="1">
      <c r="A48" s="641">
        <v>42294</v>
      </c>
      <c r="B48" s="1013">
        <v>2336</v>
      </c>
      <c r="C48" s="1014">
        <v>380.91</v>
      </c>
      <c r="D48" s="1013"/>
      <c r="E48" s="1014"/>
      <c r="F48" s="1013">
        <v>897</v>
      </c>
      <c r="G48" s="1014">
        <v>761.43</v>
      </c>
      <c r="H48" s="1013">
        <v>12285</v>
      </c>
      <c r="I48" s="1014">
        <v>751.71</v>
      </c>
      <c r="J48" s="1013">
        <v>380</v>
      </c>
      <c r="K48" s="1014">
        <v>831.33</v>
      </c>
      <c r="L48" s="1013">
        <v>6230</v>
      </c>
      <c r="M48" s="1014">
        <v>830.23</v>
      </c>
    </row>
    <row r="49" spans="1:13" ht="11.45" customHeight="1">
      <c r="A49" s="641">
        <v>42301</v>
      </c>
      <c r="B49" s="1013"/>
      <c r="C49" s="1014"/>
      <c r="D49" s="1013"/>
      <c r="E49" s="1014"/>
      <c r="F49" s="1013">
        <v>1566</v>
      </c>
      <c r="G49" s="1014">
        <v>757.49</v>
      </c>
      <c r="H49" s="1013">
        <v>15061</v>
      </c>
      <c r="I49" s="1014">
        <v>726.25</v>
      </c>
      <c r="J49" s="1013">
        <v>395</v>
      </c>
      <c r="K49" s="1014">
        <v>836.48</v>
      </c>
      <c r="L49" s="1013">
        <v>9735</v>
      </c>
      <c r="M49" s="1014">
        <v>906.31</v>
      </c>
    </row>
    <row r="50" spans="1:13" ht="11.45" customHeight="1">
      <c r="A50" s="641">
        <v>42308</v>
      </c>
      <c r="B50" s="1019">
        <v>2801</v>
      </c>
      <c r="C50" s="1020">
        <v>381.66</v>
      </c>
      <c r="D50" s="1021"/>
      <c r="E50" s="1020"/>
      <c r="F50" s="1021">
        <v>724</v>
      </c>
      <c r="G50" s="1020">
        <v>771.61</v>
      </c>
      <c r="H50" s="1021">
        <v>15922</v>
      </c>
      <c r="I50" s="1020">
        <v>728.83</v>
      </c>
      <c r="J50" s="1021">
        <v>382</v>
      </c>
      <c r="K50" s="1020">
        <v>844.1</v>
      </c>
      <c r="L50" s="1021">
        <v>7883</v>
      </c>
      <c r="M50" s="1020">
        <v>854.14</v>
      </c>
    </row>
    <row r="51" spans="1:13" ht="11.45" customHeight="1">
      <c r="A51" s="641">
        <v>42315</v>
      </c>
      <c r="B51" s="1013">
        <v>1920</v>
      </c>
      <c r="C51" s="1014">
        <v>380.13</v>
      </c>
      <c r="D51" s="1013"/>
      <c r="E51" s="1014"/>
      <c r="F51" s="1013">
        <v>2020</v>
      </c>
      <c r="G51" s="1014">
        <v>755.79</v>
      </c>
      <c r="H51" s="1013">
        <v>16098</v>
      </c>
      <c r="I51" s="1014">
        <v>719.9</v>
      </c>
      <c r="J51" s="1013"/>
      <c r="K51" s="1014"/>
      <c r="L51" s="1013">
        <v>5441</v>
      </c>
      <c r="M51" s="1014">
        <v>891.55</v>
      </c>
    </row>
    <row r="52" spans="1:13" ht="11.45" customHeight="1">
      <c r="A52" s="641">
        <v>42322</v>
      </c>
      <c r="B52" s="1013">
        <v>2115</v>
      </c>
      <c r="C52" s="1014">
        <v>382.06</v>
      </c>
      <c r="D52" s="1013"/>
      <c r="E52" s="1014"/>
      <c r="F52" s="1013">
        <v>1420</v>
      </c>
      <c r="G52" s="1014">
        <v>757.57</v>
      </c>
      <c r="H52" s="1013">
        <v>13636</v>
      </c>
      <c r="I52" s="1014">
        <v>738.28</v>
      </c>
      <c r="J52" s="1013">
        <v>361</v>
      </c>
      <c r="K52" s="1014">
        <v>852.05</v>
      </c>
      <c r="L52" s="1013">
        <v>6291</v>
      </c>
      <c r="M52" s="1014">
        <v>853.86</v>
      </c>
    </row>
    <row r="53" spans="1:13" ht="11.45" customHeight="1">
      <c r="A53" s="641">
        <v>42329</v>
      </c>
      <c r="B53" s="1013">
        <v>1883</v>
      </c>
      <c r="C53" s="1014">
        <v>378.69</v>
      </c>
      <c r="D53" s="1013"/>
      <c r="E53" s="1014"/>
      <c r="F53" s="1013">
        <v>1157</v>
      </c>
      <c r="G53" s="1014">
        <v>759.48</v>
      </c>
      <c r="H53" s="1013">
        <v>18015</v>
      </c>
      <c r="I53" s="1014">
        <v>732.31</v>
      </c>
      <c r="J53" s="1013">
        <v>1779</v>
      </c>
      <c r="K53" s="1014">
        <v>786.99</v>
      </c>
      <c r="L53" s="1013">
        <v>6412</v>
      </c>
      <c r="M53" s="1014">
        <v>869.59</v>
      </c>
    </row>
    <row r="54" spans="1:13" ht="11.45" customHeight="1">
      <c r="A54" s="641">
        <v>42336</v>
      </c>
      <c r="B54" s="1019"/>
      <c r="C54" s="1020"/>
      <c r="D54" s="1021"/>
      <c r="E54" s="1020"/>
      <c r="F54" s="1021">
        <v>815</v>
      </c>
      <c r="G54" s="1020">
        <v>730.12</v>
      </c>
      <c r="H54" s="1021">
        <v>16112</v>
      </c>
      <c r="I54" s="1020">
        <v>741.7</v>
      </c>
      <c r="J54" s="1021">
        <v>405</v>
      </c>
      <c r="K54" s="1020">
        <v>774.74</v>
      </c>
      <c r="L54" s="1021">
        <v>5820</v>
      </c>
      <c r="M54" s="1020">
        <v>848.41</v>
      </c>
    </row>
    <row r="55" spans="1:13" ht="11.45" customHeight="1">
      <c r="A55" s="641">
        <v>42343</v>
      </c>
      <c r="B55" s="1013">
        <v>2702</v>
      </c>
      <c r="C55" s="1014">
        <v>381.91</v>
      </c>
      <c r="D55" s="1013"/>
      <c r="E55" s="1014"/>
      <c r="F55" s="1013">
        <v>833</v>
      </c>
      <c r="G55" s="1014">
        <v>753.52</v>
      </c>
      <c r="H55" s="1013">
        <v>12194</v>
      </c>
      <c r="I55" s="1014">
        <v>736.44</v>
      </c>
      <c r="J55" s="1013">
        <v>504</v>
      </c>
      <c r="K55" s="1014">
        <v>836.66</v>
      </c>
      <c r="L55" s="1013">
        <v>5863</v>
      </c>
      <c r="M55" s="1014">
        <v>906.62</v>
      </c>
    </row>
    <row r="56" spans="1:13" ht="11.45" customHeight="1">
      <c r="A56" s="641">
        <v>42350</v>
      </c>
      <c r="B56" s="1013">
        <v>2604</v>
      </c>
      <c r="C56" s="1014">
        <v>378.31</v>
      </c>
      <c r="D56" s="1013"/>
      <c r="E56" s="1014"/>
      <c r="F56" s="1013">
        <v>1546</v>
      </c>
      <c r="G56" s="1014">
        <v>756.36</v>
      </c>
      <c r="H56" s="1013">
        <v>25519</v>
      </c>
      <c r="I56" s="1014">
        <v>736.81</v>
      </c>
      <c r="J56" s="1013">
        <v>705</v>
      </c>
      <c r="K56" s="1014">
        <v>811.82</v>
      </c>
      <c r="L56" s="1013">
        <v>6988</v>
      </c>
      <c r="M56" s="1014">
        <v>883.09</v>
      </c>
    </row>
    <row r="57" spans="1:13" ht="11.45" customHeight="1">
      <c r="A57" s="641">
        <v>42357</v>
      </c>
      <c r="B57" s="1014"/>
      <c r="C57" s="1013"/>
      <c r="D57" s="1013"/>
      <c r="E57" s="1014"/>
      <c r="F57" s="1013">
        <v>1499</v>
      </c>
      <c r="G57" s="1014">
        <v>750.66</v>
      </c>
      <c r="H57" s="1013">
        <v>29515</v>
      </c>
      <c r="I57" s="1014">
        <v>725.11</v>
      </c>
      <c r="J57" s="1013">
        <v>4751</v>
      </c>
      <c r="K57" s="1014">
        <v>763.3</v>
      </c>
      <c r="L57" s="1013">
        <v>8472</v>
      </c>
      <c r="M57" s="1014">
        <v>872.21</v>
      </c>
    </row>
    <row r="58" spans="1:13" ht="11.45" customHeight="1">
      <c r="A58" s="641">
        <v>42364</v>
      </c>
      <c r="B58" s="1013">
        <v>2771</v>
      </c>
      <c r="C58" s="1014">
        <v>389.97</v>
      </c>
      <c r="D58" s="1013"/>
      <c r="E58" s="1014"/>
      <c r="F58" s="1013">
        <v>2311</v>
      </c>
      <c r="G58" s="1014">
        <v>750.91</v>
      </c>
      <c r="H58" s="1013">
        <v>30061</v>
      </c>
      <c r="I58" s="1014">
        <v>725.13</v>
      </c>
      <c r="J58" s="1013">
        <v>878</v>
      </c>
      <c r="K58" s="1014">
        <v>722.16</v>
      </c>
      <c r="L58" s="1013">
        <v>11587</v>
      </c>
      <c r="M58" s="1014">
        <v>866.73</v>
      </c>
    </row>
    <row r="59" spans="1:13" ht="11.45" customHeight="1">
      <c r="A59" s="641">
        <v>42371</v>
      </c>
      <c r="B59" s="1013"/>
      <c r="C59" s="1014"/>
      <c r="D59" s="1013"/>
      <c r="E59" s="1014"/>
      <c r="F59" s="1013">
        <v>1541</v>
      </c>
      <c r="G59" s="1014">
        <v>753.49</v>
      </c>
      <c r="H59" s="1013">
        <v>21605</v>
      </c>
      <c r="I59" s="1014">
        <v>724.78</v>
      </c>
      <c r="J59" s="1013">
        <v>721</v>
      </c>
      <c r="K59" s="1014">
        <v>716.01</v>
      </c>
      <c r="L59" s="1013">
        <v>10053</v>
      </c>
      <c r="M59" s="1014">
        <v>872</v>
      </c>
    </row>
    <row r="60" spans="1:13" ht="6" customHeight="1">
      <c r="A60" s="656"/>
      <c r="B60" s="871"/>
      <c r="C60" s="657"/>
      <c r="D60" s="871"/>
      <c r="E60" s="657"/>
      <c r="F60" s="871">
        <v>1033</v>
      </c>
      <c r="G60" s="657">
        <v>840.66</v>
      </c>
      <c r="H60" s="871"/>
      <c r="I60" s="657"/>
      <c r="J60" s="871"/>
      <c r="K60" s="657"/>
      <c r="L60" s="871"/>
      <c r="M60" s="657"/>
    </row>
    <row r="61" spans="1:13" ht="11.45" customHeight="1">
      <c r="A61" s="659">
        <v>2015</v>
      </c>
      <c r="B61" s="708">
        <f>SUM(B7:B59)</f>
        <v>101978</v>
      </c>
      <c r="C61" s="662">
        <f>AVERAGE(C7:C59)</f>
        <v>379.09651162790698</v>
      </c>
      <c r="D61" s="708">
        <f>SUM(D7:D59)</f>
        <v>3689</v>
      </c>
      <c r="E61" s="662">
        <f>AVERAGE(E7:E59)</f>
        <v>393.43</v>
      </c>
      <c r="F61" s="708">
        <v>1401</v>
      </c>
      <c r="G61" s="662">
        <v>840.82</v>
      </c>
      <c r="H61" s="708">
        <f>SUM(H7:H59)</f>
        <v>869388</v>
      </c>
      <c r="I61" s="662">
        <f>AVERAGE(I7:I59)</f>
        <v>756.37415094339622</v>
      </c>
      <c r="J61" s="708">
        <f>SUM(J7:J59)</f>
        <v>66670</v>
      </c>
      <c r="K61" s="662">
        <f>AVERAGE(K7:K59)</f>
        <v>806.93260000000021</v>
      </c>
      <c r="L61" s="708">
        <f>SUM(L7:L59)</f>
        <v>402874</v>
      </c>
      <c r="M61" s="662">
        <f>AVERAGE(M7:M59)</f>
        <v>890.02905660377371</v>
      </c>
    </row>
    <row r="62" spans="1:13" ht="11.45" customHeight="1">
      <c r="A62" s="659">
        <v>2014</v>
      </c>
      <c r="B62" s="708">
        <v>135322</v>
      </c>
      <c r="C62" s="662">
        <v>368.58239999999989</v>
      </c>
      <c r="D62" s="708">
        <v>18488</v>
      </c>
      <c r="E62" s="662">
        <v>389.79533333333336</v>
      </c>
      <c r="F62" s="708">
        <v>717</v>
      </c>
      <c r="G62" s="662">
        <v>845.8</v>
      </c>
      <c r="H62" s="708">
        <v>979054</v>
      </c>
      <c r="I62" s="662">
        <v>810.00384615384621</v>
      </c>
      <c r="J62" s="708">
        <v>82855</v>
      </c>
      <c r="K62" s="662">
        <v>836.70923076923089</v>
      </c>
      <c r="L62" s="708">
        <v>506133</v>
      </c>
      <c r="M62" s="662">
        <v>894.42288461538476</v>
      </c>
    </row>
    <row r="63" spans="1:13" ht="11.45" customHeight="1">
      <c r="A63" s="663" t="s">
        <v>725</v>
      </c>
      <c r="B63" s="734"/>
      <c r="C63" s="734"/>
      <c r="D63" s="734"/>
      <c r="E63" s="734"/>
      <c r="F63" s="734"/>
      <c r="G63" s="734"/>
      <c r="H63" s="734"/>
      <c r="I63" s="734"/>
      <c r="J63" s="734"/>
      <c r="K63" s="734"/>
      <c r="L63" s="734"/>
      <c r="M63" s="735"/>
    </row>
    <row r="64" spans="1:13" ht="3.75" customHeight="1">
      <c r="A64" s="713"/>
      <c r="B64" s="666"/>
      <c r="C64" s="666"/>
      <c r="D64" s="666"/>
      <c r="E64" s="666"/>
      <c r="F64" s="666"/>
      <c r="G64" s="666"/>
      <c r="H64" s="666"/>
      <c r="I64" s="666"/>
      <c r="J64" s="666"/>
      <c r="K64" s="666"/>
      <c r="L64" s="666"/>
      <c r="M64" s="623"/>
    </row>
  </sheetData>
  <pageMargins left="0.7" right="0.7" top="0.75" bottom="0.75" header="0.3" footer="0.3"/>
  <pageSetup scale="94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G67"/>
  <sheetViews>
    <sheetView zoomScale="120" zoomScaleNormal="120" workbookViewId="0">
      <pane xSplit="1" topLeftCell="B1" activePane="topRight" state="frozen"/>
      <selection pane="topRight"/>
    </sheetView>
  </sheetViews>
  <sheetFormatPr defaultColWidth="11.7109375" defaultRowHeight="15"/>
  <cols>
    <col min="1" max="1" width="7.28515625" style="627" customWidth="1"/>
    <col min="2" max="9" width="7.42578125" style="716" customWidth="1"/>
    <col min="10" max="10" width="8.42578125" style="716" customWidth="1"/>
    <col min="11" max="13" width="7.42578125" style="716" customWidth="1"/>
    <col min="14" max="189" width="11.7109375" style="627" customWidth="1"/>
    <col min="190" max="256" width="11.7109375" style="684"/>
    <col min="257" max="257" width="7.28515625" style="684" customWidth="1"/>
    <col min="258" max="265" width="7.42578125" style="684" customWidth="1"/>
    <col min="266" max="266" width="8.42578125" style="684" customWidth="1"/>
    <col min="267" max="269" width="7.42578125" style="684" customWidth="1"/>
    <col min="270" max="445" width="11.7109375" style="684" customWidth="1"/>
    <col min="446" max="512" width="11.7109375" style="684"/>
    <col min="513" max="513" width="7.28515625" style="684" customWidth="1"/>
    <col min="514" max="521" width="7.42578125" style="684" customWidth="1"/>
    <col min="522" max="522" width="8.42578125" style="684" customWidth="1"/>
    <col min="523" max="525" width="7.42578125" style="684" customWidth="1"/>
    <col min="526" max="701" width="11.7109375" style="684" customWidth="1"/>
    <col min="702" max="768" width="11.7109375" style="684"/>
    <col min="769" max="769" width="7.28515625" style="684" customWidth="1"/>
    <col min="770" max="777" width="7.42578125" style="684" customWidth="1"/>
    <col min="778" max="778" width="8.42578125" style="684" customWidth="1"/>
    <col min="779" max="781" width="7.42578125" style="684" customWidth="1"/>
    <col min="782" max="957" width="11.7109375" style="684" customWidth="1"/>
    <col min="958" max="1024" width="11.7109375" style="684"/>
    <col min="1025" max="1025" width="7.28515625" style="684" customWidth="1"/>
    <col min="1026" max="1033" width="7.42578125" style="684" customWidth="1"/>
    <col min="1034" max="1034" width="8.42578125" style="684" customWidth="1"/>
    <col min="1035" max="1037" width="7.42578125" style="684" customWidth="1"/>
    <col min="1038" max="1213" width="11.7109375" style="684" customWidth="1"/>
    <col min="1214" max="1280" width="11.7109375" style="684"/>
    <col min="1281" max="1281" width="7.28515625" style="684" customWidth="1"/>
    <col min="1282" max="1289" width="7.42578125" style="684" customWidth="1"/>
    <col min="1290" max="1290" width="8.42578125" style="684" customWidth="1"/>
    <col min="1291" max="1293" width="7.42578125" style="684" customWidth="1"/>
    <col min="1294" max="1469" width="11.7109375" style="684" customWidth="1"/>
    <col min="1470" max="1536" width="11.7109375" style="684"/>
    <col min="1537" max="1537" width="7.28515625" style="684" customWidth="1"/>
    <col min="1538" max="1545" width="7.42578125" style="684" customWidth="1"/>
    <col min="1546" max="1546" width="8.42578125" style="684" customWidth="1"/>
    <col min="1547" max="1549" width="7.42578125" style="684" customWidth="1"/>
    <col min="1550" max="1725" width="11.7109375" style="684" customWidth="1"/>
    <col min="1726" max="1792" width="11.7109375" style="684"/>
    <col min="1793" max="1793" width="7.28515625" style="684" customWidth="1"/>
    <col min="1794" max="1801" width="7.42578125" style="684" customWidth="1"/>
    <col min="1802" max="1802" width="8.42578125" style="684" customWidth="1"/>
    <col min="1803" max="1805" width="7.42578125" style="684" customWidth="1"/>
    <col min="1806" max="1981" width="11.7109375" style="684" customWidth="1"/>
    <col min="1982" max="2048" width="11.7109375" style="684"/>
    <col min="2049" max="2049" width="7.28515625" style="684" customWidth="1"/>
    <col min="2050" max="2057" width="7.42578125" style="684" customWidth="1"/>
    <col min="2058" max="2058" width="8.42578125" style="684" customWidth="1"/>
    <col min="2059" max="2061" width="7.42578125" style="684" customWidth="1"/>
    <col min="2062" max="2237" width="11.7109375" style="684" customWidth="1"/>
    <col min="2238" max="2304" width="11.7109375" style="684"/>
    <col min="2305" max="2305" width="7.28515625" style="684" customWidth="1"/>
    <col min="2306" max="2313" width="7.42578125" style="684" customWidth="1"/>
    <col min="2314" max="2314" width="8.42578125" style="684" customWidth="1"/>
    <col min="2315" max="2317" width="7.42578125" style="684" customWidth="1"/>
    <col min="2318" max="2493" width="11.7109375" style="684" customWidth="1"/>
    <col min="2494" max="2560" width="11.7109375" style="684"/>
    <col min="2561" max="2561" width="7.28515625" style="684" customWidth="1"/>
    <col min="2562" max="2569" width="7.42578125" style="684" customWidth="1"/>
    <col min="2570" max="2570" width="8.42578125" style="684" customWidth="1"/>
    <col min="2571" max="2573" width="7.42578125" style="684" customWidth="1"/>
    <col min="2574" max="2749" width="11.7109375" style="684" customWidth="1"/>
    <col min="2750" max="2816" width="11.7109375" style="684"/>
    <col min="2817" max="2817" width="7.28515625" style="684" customWidth="1"/>
    <col min="2818" max="2825" width="7.42578125" style="684" customWidth="1"/>
    <col min="2826" max="2826" width="8.42578125" style="684" customWidth="1"/>
    <col min="2827" max="2829" width="7.42578125" style="684" customWidth="1"/>
    <col min="2830" max="3005" width="11.7109375" style="684" customWidth="1"/>
    <col min="3006" max="3072" width="11.7109375" style="684"/>
    <col min="3073" max="3073" width="7.28515625" style="684" customWidth="1"/>
    <col min="3074" max="3081" width="7.42578125" style="684" customWidth="1"/>
    <col min="3082" max="3082" width="8.42578125" style="684" customWidth="1"/>
    <col min="3083" max="3085" width="7.42578125" style="684" customWidth="1"/>
    <col min="3086" max="3261" width="11.7109375" style="684" customWidth="1"/>
    <col min="3262" max="3328" width="11.7109375" style="684"/>
    <col min="3329" max="3329" width="7.28515625" style="684" customWidth="1"/>
    <col min="3330" max="3337" width="7.42578125" style="684" customWidth="1"/>
    <col min="3338" max="3338" width="8.42578125" style="684" customWidth="1"/>
    <col min="3339" max="3341" width="7.42578125" style="684" customWidth="1"/>
    <col min="3342" max="3517" width="11.7109375" style="684" customWidth="1"/>
    <col min="3518" max="3584" width="11.7109375" style="684"/>
    <col min="3585" max="3585" width="7.28515625" style="684" customWidth="1"/>
    <col min="3586" max="3593" width="7.42578125" style="684" customWidth="1"/>
    <col min="3594" max="3594" width="8.42578125" style="684" customWidth="1"/>
    <col min="3595" max="3597" width="7.42578125" style="684" customWidth="1"/>
    <col min="3598" max="3773" width="11.7109375" style="684" customWidth="1"/>
    <col min="3774" max="3840" width="11.7109375" style="684"/>
    <col min="3841" max="3841" width="7.28515625" style="684" customWidth="1"/>
    <col min="3842" max="3849" width="7.42578125" style="684" customWidth="1"/>
    <col min="3850" max="3850" width="8.42578125" style="684" customWidth="1"/>
    <col min="3851" max="3853" width="7.42578125" style="684" customWidth="1"/>
    <col min="3854" max="4029" width="11.7109375" style="684" customWidth="1"/>
    <col min="4030" max="4096" width="11.7109375" style="684"/>
    <col min="4097" max="4097" width="7.28515625" style="684" customWidth="1"/>
    <col min="4098" max="4105" width="7.42578125" style="684" customWidth="1"/>
    <col min="4106" max="4106" width="8.42578125" style="684" customWidth="1"/>
    <col min="4107" max="4109" width="7.42578125" style="684" customWidth="1"/>
    <col min="4110" max="4285" width="11.7109375" style="684" customWidth="1"/>
    <col min="4286" max="4352" width="11.7109375" style="684"/>
    <col min="4353" max="4353" width="7.28515625" style="684" customWidth="1"/>
    <col min="4354" max="4361" width="7.42578125" style="684" customWidth="1"/>
    <col min="4362" max="4362" width="8.42578125" style="684" customWidth="1"/>
    <col min="4363" max="4365" width="7.42578125" style="684" customWidth="1"/>
    <col min="4366" max="4541" width="11.7109375" style="684" customWidth="1"/>
    <col min="4542" max="4608" width="11.7109375" style="684"/>
    <col min="4609" max="4609" width="7.28515625" style="684" customWidth="1"/>
    <col min="4610" max="4617" width="7.42578125" style="684" customWidth="1"/>
    <col min="4618" max="4618" width="8.42578125" style="684" customWidth="1"/>
    <col min="4619" max="4621" width="7.42578125" style="684" customWidth="1"/>
    <col min="4622" max="4797" width="11.7109375" style="684" customWidth="1"/>
    <col min="4798" max="4864" width="11.7109375" style="684"/>
    <col min="4865" max="4865" width="7.28515625" style="684" customWidth="1"/>
    <col min="4866" max="4873" width="7.42578125" style="684" customWidth="1"/>
    <col min="4874" max="4874" width="8.42578125" style="684" customWidth="1"/>
    <col min="4875" max="4877" width="7.42578125" style="684" customWidth="1"/>
    <col min="4878" max="5053" width="11.7109375" style="684" customWidth="1"/>
    <col min="5054" max="5120" width="11.7109375" style="684"/>
    <col min="5121" max="5121" width="7.28515625" style="684" customWidth="1"/>
    <col min="5122" max="5129" width="7.42578125" style="684" customWidth="1"/>
    <col min="5130" max="5130" width="8.42578125" style="684" customWidth="1"/>
    <col min="5131" max="5133" width="7.42578125" style="684" customWidth="1"/>
    <col min="5134" max="5309" width="11.7109375" style="684" customWidth="1"/>
    <col min="5310" max="5376" width="11.7109375" style="684"/>
    <col min="5377" max="5377" width="7.28515625" style="684" customWidth="1"/>
    <col min="5378" max="5385" width="7.42578125" style="684" customWidth="1"/>
    <col min="5386" max="5386" width="8.42578125" style="684" customWidth="1"/>
    <col min="5387" max="5389" width="7.42578125" style="684" customWidth="1"/>
    <col min="5390" max="5565" width="11.7109375" style="684" customWidth="1"/>
    <col min="5566" max="5632" width="11.7109375" style="684"/>
    <col min="5633" max="5633" width="7.28515625" style="684" customWidth="1"/>
    <col min="5634" max="5641" width="7.42578125" style="684" customWidth="1"/>
    <col min="5642" max="5642" width="8.42578125" style="684" customWidth="1"/>
    <col min="5643" max="5645" width="7.42578125" style="684" customWidth="1"/>
    <col min="5646" max="5821" width="11.7109375" style="684" customWidth="1"/>
    <col min="5822" max="5888" width="11.7109375" style="684"/>
    <col min="5889" max="5889" width="7.28515625" style="684" customWidth="1"/>
    <col min="5890" max="5897" width="7.42578125" style="684" customWidth="1"/>
    <col min="5898" max="5898" width="8.42578125" style="684" customWidth="1"/>
    <col min="5899" max="5901" width="7.42578125" style="684" customWidth="1"/>
    <col min="5902" max="6077" width="11.7109375" style="684" customWidth="1"/>
    <col min="6078" max="6144" width="11.7109375" style="684"/>
    <col min="6145" max="6145" width="7.28515625" style="684" customWidth="1"/>
    <col min="6146" max="6153" width="7.42578125" style="684" customWidth="1"/>
    <col min="6154" max="6154" width="8.42578125" style="684" customWidth="1"/>
    <col min="6155" max="6157" width="7.42578125" style="684" customWidth="1"/>
    <col min="6158" max="6333" width="11.7109375" style="684" customWidth="1"/>
    <col min="6334" max="6400" width="11.7109375" style="684"/>
    <col min="6401" max="6401" width="7.28515625" style="684" customWidth="1"/>
    <col min="6402" max="6409" width="7.42578125" style="684" customWidth="1"/>
    <col min="6410" max="6410" width="8.42578125" style="684" customWidth="1"/>
    <col min="6411" max="6413" width="7.42578125" style="684" customWidth="1"/>
    <col min="6414" max="6589" width="11.7109375" style="684" customWidth="1"/>
    <col min="6590" max="6656" width="11.7109375" style="684"/>
    <col min="6657" max="6657" width="7.28515625" style="684" customWidth="1"/>
    <col min="6658" max="6665" width="7.42578125" style="684" customWidth="1"/>
    <col min="6666" max="6666" width="8.42578125" style="684" customWidth="1"/>
    <col min="6667" max="6669" width="7.42578125" style="684" customWidth="1"/>
    <col min="6670" max="6845" width="11.7109375" style="684" customWidth="1"/>
    <col min="6846" max="6912" width="11.7109375" style="684"/>
    <col min="6913" max="6913" width="7.28515625" style="684" customWidth="1"/>
    <col min="6914" max="6921" width="7.42578125" style="684" customWidth="1"/>
    <col min="6922" max="6922" width="8.42578125" style="684" customWidth="1"/>
    <col min="6923" max="6925" width="7.42578125" style="684" customWidth="1"/>
    <col min="6926" max="7101" width="11.7109375" style="684" customWidth="1"/>
    <col min="7102" max="7168" width="11.7109375" style="684"/>
    <col min="7169" max="7169" width="7.28515625" style="684" customWidth="1"/>
    <col min="7170" max="7177" width="7.42578125" style="684" customWidth="1"/>
    <col min="7178" max="7178" width="8.42578125" style="684" customWidth="1"/>
    <col min="7179" max="7181" width="7.42578125" style="684" customWidth="1"/>
    <col min="7182" max="7357" width="11.7109375" style="684" customWidth="1"/>
    <col min="7358" max="7424" width="11.7109375" style="684"/>
    <col min="7425" max="7425" width="7.28515625" style="684" customWidth="1"/>
    <col min="7426" max="7433" width="7.42578125" style="684" customWidth="1"/>
    <col min="7434" max="7434" width="8.42578125" style="684" customWidth="1"/>
    <col min="7435" max="7437" width="7.42578125" style="684" customWidth="1"/>
    <col min="7438" max="7613" width="11.7109375" style="684" customWidth="1"/>
    <col min="7614" max="7680" width="11.7109375" style="684"/>
    <col min="7681" max="7681" width="7.28515625" style="684" customWidth="1"/>
    <col min="7682" max="7689" width="7.42578125" style="684" customWidth="1"/>
    <col min="7690" max="7690" width="8.42578125" style="684" customWidth="1"/>
    <col min="7691" max="7693" width="7.42578125" style="684" customWidth="1"/>
    <col min="7694" max="7869" width="11.7109375" style="684" customWidth="1"/>
    <col min="7870" max="7936" width="11.7109375" style="684"/>
    <col min="7937" max="7937" width="7.28515625" style="684" customWidth="1"/>
    <col min="7938" max="7945" width="7.42578125" style="684" customWidth="1"/>
    <col min="7946" max="7946" width="8.42578125" style="684" customWidth="1"/>
    <col min="7947" max="7949" width="7.42578125" style="684" customWidth="1"/>
    <col min="7950" max="8125" width="11.7109375" style="684" customWidth="1"/>
    <col min="8126" max="8192" width="11.7109375" style="684"/>
    <col min="8193" max="8193" width="7.28515625" style="684" customWidth="1"/>
    <col min="8194" max="8201" width="7.42578125" style="684" customWidth="1"/>
    <col min="8202" max="8202" width="8.42578125" style="684" customWidth="1"/>
    <col min="8203" max="8205" width="7.42578125" style="684" customWidth="1"/>
    <col min="8206" max="8381" width="11.7109375" style="684" customWidth="1"/>
    <col min="8382" max="8448" width="11.7109375" style="684"/>
    <col min="8449" max="8449" width="7.28515625" style="684" customWidth="1"/>
    <col min="8450" max="8457" width="7.42578125" style="684" customWidth="1"/>
    <col min="8458" max="8458" width="8.42578125" style="684" customWidth="1"/>
    <col min="8459" max="8461" width="7.42578125" style="684" customWidth="1"/>
    <col min="8462" max="8637" width="11.7109375" style="684" customWidth="1"/>
    <col min="8638" max="8704" width="11.7109375" style="684"/>
    <col min="8705" max="8705" width="7.28515625" style="684" customWidth="1"/>
    <col min="8706" max="8713" width="7.42578125" style="684" customWidth="1"/>
    <col min="8714" max="8714" width="8.42578125" style="684" customWidth="1"/>
    <col min="8715" max="8717" width="7.42578125" style="684" customWidth="1"/>
    <col min="8718" max="8893" width="11.7109375" style="684" customWidth="1"/>
    <col min="8894" max="8960" width="11.7109375" style="684"/>
    <col min="8961" max="8961" width="7.28515625" style="684" customWidth="1"/>
    <col min="8962" max="8969" width="7.42578125" style="684" customWidth="1"/>
    <col min="8970" max="8970" width="8.42578125" style="684" customWidth="1"/>
    <col min="8971" max="8973" width="7.42578125" style="684" customWidth="1"/>
    <col min="8974" max="9149" width="11.7109375" style="684" customWidth="1"/>
    <col min="9150" max="9216" width="11.7109375" style="684"/>
    <col min="9217" max="9217" width="7.28515625" style="684" customWidth="1"/>
    <col min="9218" max="9225" width="7.42578125" style="684" customWidth="1"/>
    <col min="9226" max="9226" width="8.42578125" style="684" customWidth="1"/>
    <col min="9227" max="9229" width="7.42578125" style="684" customWidth="1"/>
    <col min="9230" max="9405" width="11.7109375" style="684" customWidth="1"/>
    <col min="9406" max="9472" width="11.7109375" style="684"/>
    <col min="9473" max="9473" width="7.28515625" style="684" customWidth="1"/>
    <col min="9474" max="9481" width="7.42578125" style="684" customWidth="1"/>
    <col min="9482" max="9482" width="8.42578125" style="684" customWidth="1"/>
    <col min="9483" max="9485" width="7.42578125" style="684" customWidth="1"/>
    <col min="9486" max="9661" width="11.7109375" style="684" customWidth="1"/>
    <col min="9662" max="9728" width="11.7109375" style="684"/>
    <col min="9729" max="9729" width="7.28515625" style="684" customWidth="1"/>
    <col min="9730" max="9737" width="7.42578125" style="684" customWidth="1"/>
    <col min="9738" max="9738" width="8.42578125" style="684" customWidth="1"/>
    <col min="9739" max="9741" width="7.42578125" style="684" customWidth="1"/>
    <col min="9742" max="9917" width="11.7109375" style="684" customWidth="1"/>
    <col min="9918" max="9984" width="11.7109375" style="684"/>
    <col min="9985" max="9985" width="7.28515625" style="684" customWidth="1"/>
    <col min="9986" max="9993" width="7.42578125" style="684" customWidth="1"/>
    <col min="9994" max="9994" width="8.42578125" style="684" customWidth="1"/>
    <col min="9995" max="9997" width="7.42578125" style="684" customWidth="1"/>
    <col min="9998" max="10173" width="11.7109375" style="684" customWidth="1"/>
    <col min="10174" max="10240" width="11.7109375" style="684"/>
    <col min="10241" max="10241" width="7.28515625" style="684" customWidth="1"/>
    <col min="10242" max="10249" width="7.42578125" style="684" customWidth="1"/>
    <col min="10250" max="10250" width="8.42578125" style="684" customWidth="1"/>
    <col min="10251" max="10253" width="7.42578125" style="684" customWidth="1"/>
    <col min="10254" max="10429" width="11.7109375" style="684" customWidth="1"/>
    <col min="10430" max="10496" width="11.7109375" style="684"/>
    <col min="10497" max="10497" width="7.28515625" style="684" customWidth="1"/>
    <col min="10498" max="10505" width="7.42578125" style="684" customWidth="1"/>
    <col min="10506" max="10506" width="8.42578125" style="684" customWidth="1"/>
    <col min="10507" max="10509" width="7.42578125" style="684" customWidth="1"/>
    <col min="10510" max="10685" width="11.7109375" style="684" customWidth="1"/>
    <col min="10686" max="10752" width="11.7109375" style="684"/>
    <col min="10753" max="10753" width="7.28515625" style="684" customWidth="1"/>
    <col min="10754" max="10761" width="7.42578125" style="684" customWidth="1"/>
    <col min="10762" max="10762" width="8.42578125" style="684" customWidth="1"/>
    <col min="10763" max="10765" width="7.42578125" style="684" customWidth="1"/>
    <col min="10766" max="10941" width="11.7109375" style="684" customWidth="1"/>
    <col min="10942" max="11008" width="11.7109375" style="684"/>
    <col min="11009" max="11009" width="7.28515625" style="684" customWidth="1"/>
    <col min="11010" max="11017" width="7.42578125" style="684" customWidth="1"/>
    <col min="11018" max="11018" width="8.42578125" style="684" customWidth="1"/>
    <col min="11019" max="11021" width="7.42578125" style="684" customWidth="1"/>
    <col min="11022" max="11197" width="11.7109375" style="684" customWidth="1"/>
    <col min="11198" max="11264" width="11.7109375" style="684"/>
    <col min="11265" max="11265" width="7.28515625" style="684" customWidth="1"/>
    <col min="11266" max="11273" width="7.42578125" style="684" customWidth="1"/>
    <col min="11274" max="11274" width="8.42578125" style="684" customWidth="1"/>
    <col min="11275" max="11277" width="7.42578125" style="684" customWidth="1"/>
    <col min="11278" max="11453" width="11.7109375" style="684" customWidth="1"/>
    <col min="11454" max="11520" width="11.7109375" style="684"/>
    <col min="11521" max="11521" width="7.28515625" style="684" customWidth="1"/>
    <col min="11522" max="11529" width="7.42578125" style="684" customWidth="1"/>
    <col min="11530" max="11530" width="8.42578125" style="684" customWidth="1"/>
    <col min="11531" max="11533" width="7.42578125" style="684" customWidth="1"/>
    <col min="11534" max="11709" width="11.7109375" style="684" customWidth="1"/>
    <col min="11710" max="11776" width="11.7109375" style="684"/>
    <col min="11777" max="11777" width="7.28515625" style="684" customWidth="1"/>
    <col min="11778" max="11785" width="7.42578125" style="684" customWidth="1"/>
    <col min="11786" max="11786" width="8.42578125" style="684" customWidth="1"/>
    <col min="11787" max="11789" width="7.42578125" style="684" customWidth="1"/>
    <col min="11790" max="11965" width="11.7109375" style="684" customWidth="1"/>
    <col min="11966" max="12032" width="11.7109375" style="684"/>
    <col min="12033" max="12033" width="7.28515625" style="684" customWidth="1"/>
    <col min="12034" max="12041" width="7.42578125" style="684" customWidth="1"/>
    <col min="12042" max="12042" width="8.42578125" style="684" customWidth="1"/>
    <col min="12043" max="12045" width="7.42578125" style="684" customWidth="1"/>
    <col min="12046" max="12221" width="11.7109375" style="684" customWidth="1"/>
    <col min="12222" max="12288" width="11.7109375" style="684"/>
    <col min="12289" max="12289" width="7.28515625" style="684" customWidth="1"/>
    <col min="12290" max="12297" width="7.42578125" style="684" customWidth="1"/>
    <col min="12298" max="12298" width="8.42578125" style="684" customWidth="1"/>
    <col min="12299" max="12301" width="7.42578125" style="684" customWidth="1"/>
    <col min="12302" max="12477" width="11.7109375" style="684" customWidth="1"/>
    <col min="12478" max="12544" width="11.7109375" style="684"/>
    <col min="12545" max="12545" width="7.28515625" style="684" customWidth="1"/>
    <col min="12546" max="12553" width="7.42578125" style="684" customWidth="1"/>
    <col min="12554" max="12554" width="8.42578125" style="684" customWidth="1"/>
    <col min="12555" max="12557" width="7.42578125" style="684" customWidth="1"/>
    <col min="12558" max="12733" width="11.7109375" style="684" customWidth="1"/>
    <col min="12734" max="12800" width="11.7109375" style="684"/>
    <col min="12801" max="12801" width="7.28515625" style="684" customWidth="1"/>
    <col min="12802" max="12809" width="7.42578125" style="684" customWidth="1"/>
    <col min="12810" max="12810" width="8.42578125" style="684" customWidth="1"/>
    <col min="12811" max="12813" width="7.42578125" style="684" customWidth="1"/>
    <col min="12814" max="12989" width="11.7109375" style="684" customWidth="1"/>
    <col min="12990" max="13056" width="11.7109375" style="684"/>
    <col min="13057" max="13057" width="7.28515625" style="684" customWidth="1"/>
    <col min="13058" max="13065" width="7.42578125" style="684" customWidth="1"/>
    <col min="13066" max="13066" width="8.42578125" style="684" customWidth="1"/>
    <col min="13067" max="13069" width="7.42578125" style="684" customWidth="1"/>
    <col min="13070" max="13245" width="11.7109375" style="684" customWidth="1"/>
    <col min="13246" max="13312" width="11.7109375" style="684"/>
    <col min="13313" max="13313" width="7.28515625" style="684" customWidth="1"/>
    <col min="13314" max="13321" width="7.42578125" style="684" customWidth="1"/>
    <col min="13322" max="13322" width="8.42578125" style="684" customWidth="1"/>
    <col min="13323" max="13325" width="7.42578125" style="684" customWidth="1"/>
    <col min="13326" max="13501" width="11.7109375" style="684" customWidth="1"/>
    <col min="13502" max="13568" width="11.7109375" style="684"/>
    <col min="13569" max="13569" width="7.28515625" style="684" customWidth="1"/>
    <col min="13570" max="13577" width="7.42578125" style="684" customWidth="1"/>
    <col min="13578" max="13578" width="8.42578125" style="684" customWidth="1"/>
    <col min="13579" max="13581" width="7.42578125" style="684" customWidth="1"/>
    <col min="13582" max="13757" width="11.7109375" style="684" customWidth="1"/>
    <col min="13758" max="13824" width="11.7109375" style="684"/>
    <col min="13825" max="13825" width="7.28515625" style="684" customWidth="1"/>
    <col min="13826" max="13833" width="7.42578125" style="684" customWidth="1"/>
    <col min="13834" max="13834" width="8.42578125" style="684" customWidth="1"/>
    <col min="13835" max="13837" width="7.42578125" style="684" customWidth="1"/>
    <col min="13838" max="14013" width="11.7109375" style="684" customWidth="1"/>
    <col min="14014" max="14080" width="11.7109375" style="684"/>
    <col min="14081" max="14081" width="7.28515625" style="684" customWidth="1"/>
    <col min="14082" max="14089" width="7.42578125" style="684" customWidth="1"/>
    <col min="14090" max="14090" width="8.42578125" style="684" customWidth="1"/>
    <col min="14091" max="14093" width="7.42578125" style="684" customWidth="1"/>
    <col min="14094" max="14269" width="11.7109375" style="684" customWidth="1"/>
    <col min="14270" max="14336" width="11.7109375" style="684"/>
    <col min="14337" max="14337" width="7.28515625" style="684" customWidth="1"/>
    <col min="14338" max="14345" width="7.42578125" style="684" customWidth="1"/>
    <col min="14346" max="14346" width="8.42578125" style="684" customWidth="1"/>
    <col min="14347" max="14349" width="7.42578125" style="684" customWidth="1"/>
    <col min="14350" max="14525" width="11.7109375" style="684" customWidth="1"/>
    <col min="14526" max="14592" width="11.7109375" style="684"/>
    <col min="14593" max="14593" width="7.28515625" style="684" customWidth="1"/>
    <col min="14594" max="14601" width="7.42578125" style="684" customWidth="1"/>
    <col min="14602" max="14602" width="8.42578125" style="684" customWidth="1"/>
    <col min="14603" max="14605" width="7.42578125" style="684" customWidth="1"/>
    <col min="14606" max="14781" width="11.7109375" style="684" customWidth="1"/>
    <col min="14782" max="14848" width="11.7109375" style="684"/>
    <col min="14849" max="14849" width="7.28515625" style="684" customWidth="1"/>
    <col min="14850" max="14857" width="7.42578125" style="684" customWidth="1"/>
    <col min="14858" max="14858" width="8.42578125" style="684" customWidth="1"/>
    <col min="14859" max="14861" width="7.42578125" style="684" customWidth="1"/>
    <col min="14862" max="15037" width="11.7109375" style="684" customWidth="1"/>
    <col min="15038" max="15104" width="11.7109375" style="684"/>
    <col min="15105" max="15105" width="7.28515625" style="684" customWidth="1"/>
    <col min="15106" max="15113" width="7.42578125" style="684" customWidth="1"/>
    <col min="15114" max="15114" width="8.42578125" style="684" customWidth="1"/>
    <col min="15115" max="15117" width="7.42578125" style="684" customWidth="1"/>
    <col min="15118" max="15293" width="11.7109375" style="684" customWidth="1"/>
    <col min="15294" max="15360" width="11.7109375" style="684"/>
    <col min="15361" max="15361" width="7.28515625" style="684" customWidth="1"/>
    <col min="15362" max="15369" width="7.42578125" style="684" customWidth="1"/>
    <col min="15370" max="15370" width="8.42578125" style="684" customWidth="1"/>
    <col min="15371" max="15373" width="7.42578125" style="684" customWidth="1"/>
    <col min="15374" max="15549" width="11.7109375" style="684" customWidth="1"/>
    <col min="15550" max="15616" width="11.7109375" style="684"/>
    <col min="15617" max="15617" width="7.28515625" style="684" customWidth="1"/>
    <col min="15618" max="15625" width="7.42578125" style="684" customWidth="1"/>
    <col min="15626" max="15626" width="8.42578125" style="684" customWidth="1"/>
    <col min="15627" max="15629" width="7.42578125" style="684" customWidth="1"/>
    <col min="15630" max="15805" width="11.7109375" style="684" customWidth="1"/>
    <col min="15806" max="15872" width="11.7109375" style="684"/>
    <col min="15873" max="15873" width="7.28515625" style="684" customWidth="1"/>
    <col min="15874" max="15881" width="7.42578125" style="684" customWidth="1"/>
    <col min="15882" max="15882" width="8.42578125" style="684" customWidth="1"/>
    <col min="15883" max="15885" width="7.42578125" style="684" customWidth="1"/>
    <col min="15886" max="16061" width="11.7109375" style="684" customWidth="1"/>
    <col min="16062" max="16128" width="11.7109375" style="684"/>
    <col min="16129" max="16129" width="7.28515625" style="684" customWidth="1"/>
    <col min="16130" max="16137" width="7.42578125" style="684" customWidth="1"/>
    <col min="16138" max="16138" width="8.42578125" style="684" customWidth="1"/>
    <col min="16139" max="16141" width="7.42578125" style="684" customWidth="1"/>
    <col min="16142" max="16317" width="11.7109375" style="684" customWidth="1"/>
    <col min="16318" max="16384" width="11.7109375" style="684"/>
  </cols>
  <sheetData>
    <row r="1" spans="1:13" ht="18">
      <c r="B1" s="623"/>
      <c r="C1" s="623"/>
      <c r="D1" s="623"/>
      <c r="E1" s="623"/>
      <c r="F1" s="623"/>
      <c r="G1" s="623"/>
      <c r="H1" s="623"/>
      <c r="I1" s="623"/>
      <c r="J1" s="623"/>
      <c r="K1" s="623"/>
      <c r="L1" s="623"/>
      <c r="M1" s="625" t="s">
        <v>765</v>
      </c>
    </row>
    <row r="2" spans="1:13" ht="15.75">
      <c r="B2" s="623"/>
      <c r="C2" s="623"/>
      <c r="D2" s="623"/>
      <c r="E2" s="623"/>
      <c r="F2" s="623"/>
      <c r="G2" s="623"/>
      <c r="H2" s="623"/>
      <c r="I2" s="623"/>
      <c r="J2" s="623"/>
      <c r="K2" s="623"/>
      <c r="L2" s="623"/>
      <c r="M2" s="630" t="s">
        <v>766</v>
      </c>
    </row>
    <row r="3" spans="1:13" ht="13.5" customHeight="1">
      <c r="A3" s="631">
        <v>2015</v>
      </c>
      <c r="B3" s="697" t="s">
        <v>767</v>
      </c>
      <c r="C3" s="697"/>
      <c r="D3" s="697"/>
      <c r="E3" s="697"/>
      <c r="F3" s="697"/>
      <c r="G3" s="697"/>
      <c r="H3" s="697"/>
      <c r="I3" s="697"/>
      <c r="J3" s="697"/>
      <c r="K3" s="697"/>
      <c r="L3" s="698"/>
      <c r="M3" s="698"/>
    </row>
    <row r="4" spans="1:13" ht="11.45" customHeight="1">
      <c r="A4" s="632" t="s">
        <v>422</v>
      </c>
      <c r="B4" s="634" t="s">
        <v>774</v>
      </c>
      <c r="C4" s="634"/>
      <c r="D4" s="990" t="s">
        <v>775</v>
      </c>
      <c r="E4" s="634"/>
      <c r="F4" s="634" t="s">
        <v>776</v>
      </c>
      <c r="G4" s="634"/>
      <c r="H4" s="634" t="s">
        <v>777</v>
      </c>
      <c r="I4" s="634"/>
      <c r="J4" s="634" t="s">
        <v>778</v>
      </c>
      <c r="K4" s="991"/>
      <c r="L4" s="991" t="s">
        <v>779</v>
      </c>
      <c r="M4" s="992"/>
    </row>
    <row r="5" spans="1:13" ht="11.45" customHeight="1">
      <c r="A5" s="635" t="s">
        <v>428</v>
      </c>
      <c r="B5" s="838" t="s">
        <v>718</v>
      </c>
      <c r="C5" s="817" t="s">
        <v>230</v>
      </c>
      <c r="D5" s="838" t="s">
        <v>718</v>
      </c>
      <c r="E5" s="817" t="s">
        <v>230</v>
      </c>
      <c r="F5" s="838" t="s">
        <v>718</v>
      </c>
      <c r="G5" s="817" t="s">
        <v>230</v>
      </c>
      <c r="H5" s="838" t="s">
        <v>718</v>
      </c>
      <c r="I5" s="817" t="s">
        <v>230</v>
      </c>
      <c r="J5" s="838" t="s">
        <v>718</v>
      </c>
      <c r="K5" s="817" t="s">
        <v>230</v>
      </c>
      <c r="L5" s="838" t="s">
        <v>718</v>
      </c>
      <c r="M5" s="817" t="s">
        <v>230</v>
      </c>
    </row>
    <row r="6" spans="1:13" ht="6" customHeight="1">
      <c r="A6" s="639"/>
      <c r="B6" s="700"/>
      <c r="C6" s="700"/>
      <c r="D6" s="700"/>
      <c r="E6" s="700"/>
      <c r="F6" s="700"/>
      <c r="G6" s="700"/>
      <c r="H6" s="700"/>
      <c r="I6" s="700"/>
      <c r="J6" s="700"/>
      <c r="K6" s="700"/>
      <c r="L6" s="700"/>
      <c r="M6" s="700"/>
    </row>
    <row r="7" spans="1:13" ht="11.45" customHeight="1">
      <c r="A7" s="641">
        <v>42007</v>
      </c>
      <c r="B7" s="1159">
        <v>2831</v>
      </c>
      <c r="C7" s="1003">
        <v>1086.31</v>
      </c>
      <c r="D7" s="1160">
        <v>19575</v>
      </c>
      <c r="E7" s="1003">
        <v>1585.59</v>
      </c>
      <c r="F7" s="1160">
        <v>365</v>
      </c>
      <c r="G7" s="1003">
        <v>1996.84</v>
      </c>
      <c r="H7" s="1160">
        <v>60908</v>
      </c>
      <c r="I7" s="1003">
        <v>296.75</v>
      </c>
      <c r="J7" s="1160">
        <v>88235</v>
      </c>
      <c r="K7" s="1003">
        <v>307.23</v>
      </c>
      <c r="L7" s="995">
        <v>6112</v>
      </c>
      <c r="M7" s="716">
        <v>556.58000000000004</v>
      </c>
    </row>
    <row r="8" spans="1:13" ht="11.45" customHeight="1">
      <c r="A8" s="641">
        <v>42014</v>
      </c>
      <c r="B8" s="1161">
        <v>3049</v>
      </c>
      <c r="C8" s="1014">
        <v>1105.04</v>
      </c>
      <c r="D8" s="1161">
        <v>19026</v>
      </c>
      <c r="E8" s="1014">
        <v>1556.3</v>
      </c>
      <c r="F8" s="1161">
        <v>2428</v>
      </c>
      <c r="G8" s="1014">
        <v>1907.26</v>
      </c>
      <c r="H8" s="1161">
        <v>78841</v>
      </c>
      <c r="I8" s="1014">
        <v>287.08</v>
      </c>
      <c r="J8" s="1161">
        <v>140892</v>
      </c>
      <c r="K8" s="1014">
        <v>297.33999999999997</v>
      </c>
      <c r="L8" s="716">
        <v>8763</v>
      </c>
      <c r="M8" s="716">
        <v>557.65</v>
      </c>
    </row>
    <row r="9" spans="1:13" ht="11.45" customHeight="1">
      <c r="A9" s="641">
        <v>42021</v>
      </c>
      <c r="B9" s="1161">
        <v>5505</v>
      </c>
      <c r="C9" s="1014">
        <v>1182.52</v>
      </c>
      <c r="D9" s="1161">
        <v>21737</v>
      </c>
      <c r="E9" s="1014">
        <v>1530.83</v>
      </c>
      <c r="F9" s="1161">
        <v>1607</v>
      </c>
      <c r="G9" s="1014">
        <v>1996.04</v>
      </c>
      <c r="H9" s="1161">
        <v>63487</v>
      </c>
      <c r="I9" s="1014">
        <v>292.83999999999997</v>
      </c>
      <c r="J9" s="1161">
        <v>148523</v>
      </c>
      <c r="K9" s="1014">
        <v>306.2</v>
      </c>
      <c r="L9" s="716">
        <v>14162</v>
      </c>
      <c r="M9" s="716">
        <v>545.85</v>
      </c>
    </row>
    <row r="10" spans="1:13" ht="11.45" customHeight="1">
      <c r="A10" s="641">
        <v>42028</v>
      </c>
      <c r="B10" s="1162">
        <v>5818</v>
      </c>
      <c r="C10" s="1020">
        <v>1133.25</v>
      </c>
      <c r="D10" s="1163">
        <v>21345</v>
      </c>
      <c r="E10" s="1020">
        <v>1523.99</v>
      </c>
      <c r="F10" s="1163">
        <v>1372</v>
      </c>
      <c r="G10" s="1020">
        <v>1992.23</v>
      </c>
      <c r="H10" s="1163">
        <v>62771</v>
      </c>
      <c r="I10" s="1020">
        <v>289.91000000000003</v>
      </c>
      <c r="J10" s="1163">
        <v>129715</v>
      </c>
      <c r="K10" s="1020">
        <v>303.81</v>
      </c>
      <c r="L10" s="716">
        <v>10063</v>
      </c>
      <c r="M10" s="716">
        <v>571.84</v>
      </c>
    </row>
    <row r="11" spans="1:13" ht="11.45" customHeight="1">
      <c r="A11" s="641">
        <v>42035</v>
      </c>
      <c r="B11" s="1161">
        <v>7352</v>
      </c>
      <c r="C11" s="1014">
        <v>1143.25</v>
      </c>
      <c r="D11" s="1161">
        <v>20824</v>
      </c>
      <c r="E11" s="1014">
        <v>1532.48</v>
      </c>
      <c r="F11" s="1161">
        <v>1257</v>
      </c>
      <c r="G11" s="1014">
        <v>1903.55</v>
      </c>
      <c r="H11" s="1161">
        <v>61828</v>
      </c>
      <c r="I11" s="1014">
        <v>288.8</v>
      </c>
      <c r="J11" s="1161">
        <v>121834</v>
      </c>
      <c r="K11" s="1014">
        <v>307.19</v>
      </c>
      <c r="L11" s="716">
        <v>12372</v>
      </c>
      <c r="M11" s="716">
        <v>553.62</v>
      </c>
    </row>
    <row r="12" spans="1:13" ht="11.45" customHeight="1">
      <c r="A12" s="641">
        <v>42042</v>
      </c>
      <c r="B12" s="1161">
        <v>6822</v>
      </c>
      <c r="C12" s="1014">
        <v>1100.23</v>
      </c>
      <c r="D12" s="1161">
        <v>20666</v>
      </c>
      <c r="E12" s="1014">
        <v>1518.8</v>
      </c>
      <c r="F12" s="1161">
        <v>1457</v>
      </c>
      <c r="G12" s="1014">
        <v>1913.18</v>
      </c>
      <c r="H12" s="1161">
        <v>65435</v>
      </c>
      <c r="I12" s="1014">
        <v>291.92</v>
      </c>
      <c r="J12" s="1161">
        <v>153664</v>
      </c>
      <c r="K12" s="1014">
        <v>301.38</v>
      </c>
      <c r="L12" s="716">
        <v>12144</v>
      </c>
      <c r="M12" s="716">
        <v>553.29999999999995</v>
      </c>
    </row>
    <row r="13" spans="1:13" ht="11.45" customHeight="1">
      <c r="A13" s="641">
        <v>42049</v>
      </c>
      <c r="B13" s="1161">
        <v>5476</v>
      </c>
      <c r="C13" s="1014">
        <v>1175.9000000000001</v>
      </c>
      <c r="D13" s="1161">
        <v>20299</v>
      </c>
      <c r="E13" s="1014">
        <v>1504.18</v>
      </c>
      <c r="F13" s="1161">
        <v>590</v>
      </c>
      <c r="G13" s="1014">
        <v>1982.02</v>
      </c>
      <c r="H13" s="1161">
        <v>60041</v>
      </c>
      <c r="I13" s="1014">
        <v>286.04000000000002</v>
      </c>
      <c r="J13" s="1161">
        <v>125269</v>
      </c>
      <c r="K13" s="1014">
        <v>302</v>
      </c>
      <c r="L13" s="716">
        <v>13350</v>
      </c>
      <c r="M13" s="716">
        <v>541.66</v>
      </c>
    </row>
    <row r="14" spans="1:13" ht="11.45" customHeight="1">
      <c r="A14" s="641">
        <v>42056</v>
      </c>
      <c r="B14" s="1162">
        <v>9891</v>
      </c>
      <c r="C14" s="1020">
        <v>1128.19</v>
      </c>
      <c r="D14" s="1163">
        <v>21868</v>
      </c>
      <c r="E14" s="1020">
        <v>1509.42</v>
      </c>
      <c r="F14" s="1163">
        <v>1886</v>
      </c>
      <c r="G14" s="1020">
        <v>1918.67</v>
      </c>
      <c r="H14" s="1163">
        <v>72338</v>
      </c>
      <c r="I14" s="1020">
        <v>279.58</v>
      </c>
      <c r="J14" s="1163">
        <v>137443</v>
      </c>
      <c r="K14" s="1020">
        <v>296.47000000000003</v>
      </c>
      <c r="L14" s="716">
        <v>15379</v>
      </c>
      <c r="M14" s="716">
        <v>539.07000000000005</v>
      </c>
    </row>
    <row r="15" spans="1:13" ht="11.45" customHeight="1">
      <c r="A15" s="641">
        <v>42063</v>
      </c>
      <c r="B15" s="1161">
        <v>6292</v>
      </c>
      <c r="C15" s="1014">
        <v>1157.3900000000001</v>
      </c>
      <c r="D15" s="1161">
        <v>20726</v>
      </c>
      <c r="E15" s="1014">
        <v>1541.89</v>
      </c>
      <c r="F15" s="1161">
        <v>973</v>
      </c>
      <c r="G15" s="1014">
        <v>1946.22</v>
      </c>
      <c r="H15" s="1161">
        <v>66880</v>
      </c>
      <c r="I15" s="1014">
        <v>276.29000000000002</v>
      </c>
      <c r="J15" s="1161">
        <v>144021</v>
      </c>
      <c r="K15" s="1014">
        <v>302.07</v>
      </c>
      <c r="L15" s="716">
        <v>12464</v>
      </c>
      <c r="M15" s="716">
        <v>554.28</v>
      </c>
    </row>
    <row r="16" spans="1:13" ht="11.45" customHeight="1">
      <c r="A16" s="641">
        <v>42070</v>
      </c>
      <c r="B16" s="1161">
        <v>5768</v>
      </c>
      <c r="C16" s="1014">
        <v>1158.58</v>
      </c>
      <c r="D16" s="1161">
        <v>20752</v>
      </c>
      <c r="E16" s="1014">
        <v>1520.45</v>
      </c>
      <c r="F16" s="1161">
        <v>1187</v>
      </c>
      <c r="G16" s="1014">
        <v>1927.79</v>
      </c>
      <c r="H16" s="1161">
        <v>73037</v>
      </c>
      <c r="I16" s="1014">
        <v>278.91000000000003</v>
      </c>
      <c r="J16" s="1161">
        <v>156022</v>
      </c>
      <c r="K16" s="1014">
        <v>296.83999999999997</v>
      </c>
      <c r="L16" s="716">
        <v>13593</v>
      </c>
      <c r="M16" s="716">
        <v>538.94000000000005</v>
      </c>
    </row>
    <row r="17" spans="1:13" ht="11.45" customHeight="1">
      <c r="A17" s="641">
        <v>42077</v>
      </c>
      <c r="B17" s="1161">
        <v>3869</v>
      </c>
      <c r="C17" s="1014">
        <v>1182.96</v>
      </c>
      <c r="D17" s="1161">
        <v>24481</v>
      </c>
      <c r="E17" s="1014">
        <v>1463.21</v>
      </c>
      <c r="F17" s="1161">
        <v>1347</v>
      </c>
      <c r="G17" s="1014">
        <v>1865.01</v>
      </c>
      <c r="H17" s="1161">
        <v>67589</v>
      </c>
      <c r="I17" s="1014">
        <v>279.95</v>
      </c>
      <c r="J17" s="1161">
        <v>121180</v>
      </c>
      <c r="K17" s="1014">
        <v>295.20999999999998</v>
      </c>
      <c r="L17" s="716">
        <v>12941</v>
      </c>
      <c r="M17" s="716">
        <v>555.82000000000005</v>
      </c>
    </row>
    <row r="18" spans="1:13" ht="11.45" customHeight="1">
      <c r="A18" s="641">
        <v>42084</v>
      </c>
      <c r="B18" s="1162">
        <v>4191</v>
      </c>
      <c r="C18" s="1020">
        <v>1079.1199999999999</v>
      </c>
      <c r="D18" s="1163">
        <v>29601</v>
      </c>
      <c r="E18" s="1020">
        <v>1473.47</v>
      </c>
      <c r="F18" s="1163">
        <v>1284</v>
      </c>
      <c r="G18" s="1020">
        <v>1888.04</v>
      </c>
      <c r="H18" s="1163">
        <v>92671</v>
      </c>
      <c r="I18" s="1020">
        <v>268.23</v>
      </c>
      <c r="J18" s="1163">
        <v>128761</v>
      </c>
      <c r="K18" s="1020">
        <v>294.88</v>
      </c>
      <c r="L18" s="716">
        <v>13393</v>
      </c>
      <c r="M18" s="716">
        <v>546.24</v>
      </c>
    </row>
    <row r="19" spans="1:13" ht="11.45" customHeight="1">
      <c r="A19" s="641">
        <v>42091</v>
      </c>
      <c r="B19" s="1161">
        <v>5741</v>
      </c>
      <c r="C19" s="1014">
        <v>1066.03</v>
      </c>
      <c r="D19" s="1161">
        <v>41105</v>
      </c>
      <c r="E19" s="1014">
        <v>1480.56</v>
      </c>
      <c r="F19" s="1161">
        <v>1564</v>
      </c>
      <c r="G19" s="1014">
        <v>1868.31</v>
      </c>
      <c r="H19" s="1161">
        <v>73208</v>
      </c>
      <c r="I19" s="1014">
        <v>272.83999999999997</v>
      </c>
      <c r="J19" s="1161">
        <v>108916</v>
      </c>
      <c r="K19" s="1014">
        <v>295.66000000000003</v>
      </c>
      <c r="L19" s="716">
        <v>13799</v>
      </c>
      <c r="M19" s="716">
        <v>551.85</v>
      </c>
    </row>
    <row r="20" spans="1:13" ht="11.45" customHeight="1">
      <c r="A20" s="641">
        <v>42098</v>
      </c>
      <c r="B20" s="1161">
        <v>6775</v>
      </c>
      <c r="C20" s="1014">
        <v>1044.52</v>
      </c>
      <c r="D20" s="1161">
        <v>36186</v>
      </c>
      <c r="E20" s="1014">
        <v>1475.67</v>
      </c>
      <c r="F20" s="1161">
        <v>655</v>
      </c>
      <c r="G20" s="1014">
        <v>1984.3</v>
      </c>
      <c r="H20" s="1161">
        <v>73734</v>
      </c>
      <c r="I20" s="1014">
        <v>274.81</v>
      </c>
      <c r="J20" s="1161">
        <v>133673</v>
      </c>
      <c r="K20" s="1014">
        <v>289.76</v>
      </c>
      <c r="L20" s="716">
        <v>18000</v>
      </c>
      <c r="M20" s="716">
        <v>513.66</v>
      </c>
    </row>
    <row r="21" spans="1:13" ht="11.45" customHeight="1">
      <c r="A21" s="641">
        <v>42105</v>
      </c>
      <c r="B21" s="1161">
        <v>6116</v>
      </c>
      <c r="C21" s="1014">
        <v>1037.5</v>
      </c>
      <c r="D21" s="1161">
        <v>18075</v>
      </c>
      <c r="E21" s="1014">
        <v>1502.11</v>
      </c>
      <c r="F21" s="1161">
        <v>1601</v>
      </c>
      <c r="G21" s="1014">
        <v>1880.01</v>
      </c>
      <c r="H21" s="1161">
        <v>75719</v>
      </c>
      <c r="I21" s="1014">
        <v>273.29000000000002</v>
      </c>
      <c r="J21" s="1161">
        <v>121212</v>
      </c>
      <c r="K21" s="1014">
        <v>292.27</v>
      </c>
      <c r="L21" s="716">
        <v>14276</v>
      </c>
      <c r="M21" s="716">
        <v>532.73</v>
      </c>
    </row>
    <row r="22" spans="1:13" ht="11.45" customHeight="1">
      <c r="A22" s="641">
        <v>42112</v>
      </c>
      <c r="B22" s="1162">
        <v>6722</v>
      </c>
      <c r="C22" s="1020">
        <v>1049.71</v>
      </c>
      <c r="D22" s="1163">
        <v>16583</v>
      </c>
      <c r="E22" s="1020">
        <v>1513.14</v>
      </c>
      <c r="F22" s="1163">
        <v>1680</v>
      </c>
      <c r="G22" s="1020">
        <v>1881.99</v>
      </c>
      <c r="H22" s="1163">
        <v>74413</v>
      </c>
      <c r="I22" s="1020">
        <v>275.62</v>
      </c>
      <c r="J22" s="1163">
        <v>126115</v>
      </c>
      <c r="K22" s="1020">
        <v>292.04000000000002</v>
      </c>
      <c r="L22" s="716">
        <v>11822</v>
      </c>
      <c r="M22" s="716">
        <v>549.39</v>
      </c>
    </row>
    <row r="23" spans="1:13" ht="11.45" customHeight="1">
      <c r="A23" s="641">
        <v>42119</v>
      </c>
      <c r="B23" s="1161">
        <v>7654</v>
      </c>
      <c r="C23" s="1014">
        <v>1112.6400000000001</v>
      </c>
      <c r="D23" s="1161">
        <v>20101</v>
      </c>
      <c r="E23" s="1014">
        <v>1460.72</v>
      </c>
      <c r="F23" s="1161">
        <v>1100</v>
      </c>
      <c r="G23" s="1014">
        <v>1902.23</v>
      </c>
      <c r="H23" s="1161">
        <v>66830</v>
      </c>
      <c r="I23" s="1014">
        <v>276.33999999999997</v>
      </c>
      <c r="J23" s="1161">
        <v>134909</v>
      </c>
      <c r="K23" s="1014">
        <v>291.12</v>
      </c>
      <c r="L23" s="716">
        <v>15169</v>
      </c>
      <c r="M23" s="716">
        <v>536.16</v>
      </c>
    </row>
    <row r="24" spans="1:13" ht="11.45" customHeight="1">
      <c r="A24" s="641">
        <v>42126</v>
      </c>
      <c r="B24" s="1161">
        <v>8588</v>
      </c>
      <c r="C24" s="1014">
        <v>1083.8699999999999</v>
      </c>
      <c r="D24" s="1161">
        <v>22616</v>
      </c>
      <c r="E24" s="1014">
        <v>1467.84</v>
      </c>
      <c r="F24" s="1161">
        <v>1433</v>
      </c>
      <c r="G24" s="1014">
        <v>1890.39</v>
      </c>
      <c r="H24" s="1161">
        <v>75374</v>
      </c>
      <c r="I24" s="1014">
        <v>273.02</v>
      </c>
      <c r="J24" s="1161">
        <v>117141</v>
      </c>
      <c r="K24" s="1014">
        <v>281.86</v>
      </c>
      <c r="L24" s="716">
        <v>17868</v>
      </c>
      <c r="M24" s="716">
        <v>549.07000000000005</v>
      </c>
    </row>
    <row r="25" spans="1:13" ht="11.45" customHeight="1">
      <c r="A25" s="641">
        <v>42133</v>
      </c>
      <c r="B25" s="1161">
        <v>5845</v>
      </c>
      <c r="C25" s="1014">
        <v>1110.8699999999999</v>
      </c>
      <c r="D25" s="1161">
        <v>26007</v>
      </c>
      <c r="E25" s="1014">
        <v>1406.39</v>
      </c>
      <c r="F25" s="1161">
        <v>2567</v>
      </c>
      <c r="G25" s="1014">
        <v>1897.37</v>
      </c>
      <c r="H25" s="1161">
        <v>60946</v>
      </c>
      <c r="I25" s="1014">
        <v>280.86</v>
      </c>
      <c r="J25" s="1161">
        <v>160262</v>
      </c>
      <c r="K25" s="1014">
        <v>285.07</v>
      </c>
      <c r="L25" s="716">
        <v>12318</v>
      </c>
      <c r="M25" s="716">
        <v>549.95000000000005</v>
      </c>
    </row>
    <row r="26" spans="1:13" ht="11.45" customHeight="1">
      <c r="A26" s="641">
        <v>42140</v>
      </c>
      <c r="B26" s="1162">
        <v>6942</v>
      </c>
      <c r="C26" s="1020">
        <v>1105.3900000000001</v>
      </c>
      <c r="D26" s="1163">
        <v>20942</v>
      </c>
      <c r="E26" s="1020">
        <v>1441.95</v>
      </c>
      <c r="F26" s="1163">
        <v>1073</v>
      </c>
      <c r="G26" s="1020">
        <v>1889.05</v>
      </c>
      <c r="H26" s="1163">
        <v>64972</v>
      </c>
      <c r="I26" s="1020">
        <v>278.95999999999998</v>
      </c>
      <c r="J26" s="1163">
        <v>108021</v>
      </c>
      <c r="K26" s="1020">
        <v>289.27</v>
      </c>
      <c r="L26" s="716">
        <v>9701</v>
      </c>
      <c r="M26" s="716">
        <v>549.46</v>
      </c>
    </row>
    <row r="27" spans="1:13" ht="11.45" customHeight="1">
      <c r="A27" s="641">
        <v>42147</v>
      </c>
      <c r="B27" s="1161">
        <v>6014</v>
      </c>
      <c r="C27" s="1014">
        <v>1082.3699999999999</v>
      </c>
      <c r="D27" s="1161">
        <v>26410</v>
      </c>
      <c r="E27" s="1014">
        <v>1425.78</v>
      </c>
      <c r="F27" s="1161">
        <v>1464</v>
      </c>
      <c r="G27" s="1014">
        <v>1888.38</v>
      </c>
      <c r="H27" s="1161">
        <v>65177</v>
      </c>
      <c r="I27" s="1014">
        <v>275.10000000000002</v>
      </c>
      <c r="J27" s="1161">
        <v>150281</v>
      </c>
      <c r="K27" s="1014">
        <v>290.48</v>
      </c>
      <c r="L27" s="716">
        <v>11037</v>
      </c>
      <c r="M27" s="716">
        <v>550.74</v>
      </c>
    </row>
    <row r="28" spans="1:13" ht="11.45" customHeight="1">
      <c r="A28" s="641">
        <v>42154</v>
      </c>
      <c r="B28" s="1161">
        <v>6072</v>
      </c>
      <c r="C28" s="1014">
        <v>1092.03</v>
      </c>
      <c r="D28" s="1161">
        <v>19944</v>
      </c>
      <c r="E28" s="1014">
        <v>1397.61</v>
      </c>
      <c r="F28" s="1161">
        <v>200</v>
      </c>
      <c r="G28" s="1014">
        <v>1901.82</v>
      </c>
      <c r="H28" s="1161">
        <v>60946</v>
      </c>
      <c r="I28" s="1014">
        <v>280.48</v>
      </c>
      <c r="J28" s="1161">
        <v>113561</v>
      </c>
      <c r="K28" s="1014">
        <v>286.18</v>
      </c>
      <c r="L28" s="716">
        <v>6369</v>
      </c>
      <c r="M28" s="716">
        <v>550.98</v>
      </c>
    </row>
    <row r="29" spans="1:13" ht="11.45" customHeight="1">
      <c r="A29" s="641">
        <v>42161</v>
      </c>
      <c r="B29" s="1161">
        <v>8658</v>
      </c>
      <c r="C29" s="1014">
        <v>993.92</v>
      </c>
      <c r="D29" s="1161">
        <v>19540</v>
      </c>
      <c r="E29" s="1014">
        <v>1427.55</v>
      </c>
      <c r="F29" s="1161">
        <v>2054</v>
      </c>
      <c r="G29" s="1014">
        <v>1821.53</v>
      </c>
      <c r="H29" s="1161">
        <v>58525</v>
      </c>
      <c r="I29" s="1014">
        <v>281.02999999999997</v>
      </c>
      <c r="J29" s="1161">
        <v>122946</v>
      </c>
      <c r="K29" s="1014">
        <v>298.38</v>
      </c>
      <c r="L29" s="716">
        <v>13088</v>
      </c>
      <c r="M29" s="716">
        <v>552.66</v>
      </c>
    </row>
    <row r="30" spans="1:13" ht="11.45" customHeight="1">
      <c r="A30" s="641">
        <v>42168</v>
      </c>
      <c r="B30" s="1162">
        <v>7714</v>
      </c>
      <c r="C30" s="1020">
        <v>1091</v>
      </c>
      <c r="D30" s="1163">
        <v>21463</v>
      </c>
      <c r="E30" s="1020">
        <v>1424.94</v>
      </c>
      <c r="F30" s="1163">
        <v>1848</v>
      </c>
      <c r="G30" s="1020">
        <v>1891.11</v>
      </c>
      <c r="H30" s="1163">
        <v>69756</v>
      </c>
      <c r="I30" s="1020">
        <v>285.76</v>
      </c>
      <c r="J30" s="1163">
        <v>137097</v>
      </c>
      <c r="K30" s="1020">
        <v>291.54000000000002</v>
      </c>
      <c r="L30" s="716">
        <v>20449</v>
      </c>
      <c r="M30" s="716">
        <v>540.38</v>
      </c>
    </row>
    <row r="31" spans="1:13" ht="11.45" customHeight="1">
      <c r="A31" s="641">
        <v>42175</v>
      </c>
      <c r="B31" s="1161">
        <v>7406</v>
      </c>
      <c r="C31" s="1014">
        <v>1137.98</v>
      </c>
      <c r="D31" s="1161">
        <v>17724</v>
      </c>
      <c r="E31" s="1014">
        <v>1467.32</v>
      </c>
      <c r="F31" s="1161">
        <v>1349</v>
      </c>
      <c r="G31" s="1014">
        <v>1887.72</v>
      </c>
      <c r="H31" s="1161">
        <v>76310</v>
      </c>
      <c r="I31" s="1014">
        <v>286.01</v>
      </c>
      <c r="J31" s="1161">
        <v>142221</v>
      </c>
      <c r="K31" s="1014">
        <v>288.60000000000002</v>
      </c>
      <c r="L31" s="716">
        <v>9016</v>
      </c>
      <c r="M31" s="716">
        <v>556.83000000000004</v>
      </c>
    </row>
    <row r="32" spans="1:13" ht="11.45" customHeight="1">
      <c r="A32" s="641">
        <v>42182</v>
      </c>
      <c r="B32" s="1161">
        <v>5685</v>
      </c>
      <c r="C32" s="1014">
        <v>1130.3599999999999</v>
      </c>
      <c r="D32" s="1161">
        <v>22347</v>
      </c>
      <c r="E32" s="1014">
        <v>1424.06</v>
      </c>
      <c r="F32" s="1161">
        <v>1640</v>
      </c>
      <c r="G32" s="1014">
        <v>1881.81</v>
      </c>
      <c r="H32" s="1161">
        <v>57725</v>
      </c>
      <c r="I32" s="1014">
        <v>284.02</v>
      </c>
      <c r="J32" s="1161">
        <v>126601</v>
      </c>
      <c r="K32" s="1014">
        <v>300.26</v>
      </c>
      <c r="L32" s="716">
        <v>15561</v>
      </c>
      <c r="M32" s="716">
        <v>537.52</v>
      </c>
    </row>
    <row r="33" spans="1:13" ht="11.45" customHeight="1">
      <c r="A33" s="641">
        <v>42189</v>
      </c>
      <c r="B33" s="1161">
        <v>6254</v>
      </c>
      <c r="C33" s="1014">
        <v>1115.18</v>
      </c>
      <c r="D33" s="1161">
        <v>24876</v>
      </c>
      <c r="E33" s="1014">
        <v>1456.93</v>
      </c>
      <c r="F33" s="1161">
        <v>1070</v>
      </c>
      <c r="G33" s="1014">
        <v>1885.85</v>
      </c>
      <c r="H33" s="1161">
        <v>71144</v>
      </c>
      <c r="I33" s="1014">
        <v>284.87</v>
      </c>
      <c r="J33" s="1161">
        <v>157283</v>
      </c>
      <c r="K33" s="1014">
        <v>290.55</v>
      </c>
      <c r="L33" s="716">
        <v>17245</v>
      </c>
      <c r="M33" s="716">
        <v>545.99</v>
      </c>
    </row>
    <row r="34" spans="1:13" ht="11.45" customHeight="1">
      <c r="A34" s="641">
        <v>42196</v>
      </c>
      <c r="B34" s="1162">
        <v>3135</v>
      </c>
      <c r="C34" s="1020">
        <v>1057.31</v>
      </c>
      <c r="D34" s="1163">
        <v>17808</v>
      </c>
      <c r="E34" s="1020">
        <v>1409.72</v>
      </c>
      <c r="F34" s="1163">
        <v>808</v>
      </c>
      <c r="G34" s="1020">
        <v>1861.99</v>
      </c>
      <c r="H34" s="1163">
        <v>68231</v>
      </c>
      <c r="I34" s="1020">
        <v>295</v>
      </c>
      <c r="J34" s="1163">
        <v>120373</v>
      </c>
      <c r="K34" s="1020">
        <v>295.41000000000003</v>
      </c>
      <c r="L34" s="716">
        <v>10440</v>
      </c>
      <c r="M34" s="716">
        <v>536.28</v>
      </c>
    </row>
    <row r="35" spans="1:13" ht="11.45" customHeight="1">
      <c r="A35" s="641">
        <v>42203</v>
      </c>
      <c r="B35" s="1161">
        <v>5203</v>
      </c>
      <c r="C35" s="1014">
        <v>1083.79</v>
      </c>
      <c r="D35" s="1161">
        <v>19330</v>
      </c>
      <c r="E35" s="1014">
        <v>1412.86</v>
      </c>
      <c r="F35" s="1161">
        <v>1308</v>
      </c>
      <c r="G35" s="1014">
        <v>1883.77</v>
      </c>
      <c r="H35" s="1161">
        <v>64232</v>
      </c>
      <c r="I35" s="1014">
        <v>287.77</v>
      </c>
      <c r="J35" s="1161">
        <v>122937</v>
      </c>
      <c r="K35" s="1014">
        <v>292.02</v>
      </c>
      <c r="L35" s="716">
        <v>12829</v>
      </c>
      <c r="M35" s="716">
        <v>548.34</v>
      </c>
    </row>
    <row r="36" spans="1:13" ht="11.45" customHeight="1">
      <c r="A36" s="641">
        <v>42210</v>
      </c>
      <c r="B36" s="1161">
        <v>5892</v>
      </c>
      <c r="C36" s="1014">
        <v>1074.98</v>
      </c>
      <c r="D36" s="1161">
        <v>25019</v>
      </c>
      <c r="E36" s="1014">
        <v>1377.51</v>
      </c>
      <c r="F36" s="1161">
        <v>1269</v>
      </c>
      <c r="G36" s="1014">
        <v>1880.62</v>
      </c>
      <c r="H36" s="1161">
        <v>55383</v>
      </c>
      <c r="I36" s="1014">
        <v>281.49</v>
      </c>
      <c r="J36" s="1161">
        <v>113786</v>
      </c>
      <c r="K36" s="1014">
        <v>294.29000000000002</v>
      </c>
      <c r="L36" s="716">
        <v>17342</v>
      </c>
      <c r="M36" s="716">
        <v>576.23</v>
      </c>
    </row>
    <row r="37" spans="1:13" ht="11.45" customHeight="1">
      <c r="A37" s="641">
        <v>42217</v>
      </c>
      <c r="B37" s="1161">
        <v>4806</v>
      </c>
      <c r="C37" s="1014">
        <v>1055.73</v>
      </c>
      <c r="D37" s="1161">
        <v>19971</v>
      </c>
      <c r="E37" s="1014">
        <v>1380.86</v>
      </c>
      <c r="F37" s="1161">
        <v>952</v>
      </c>
      <c r="G37" s="1014">
        <v>1773.01</v>
      </c>
      <c r="H37" s="1161">
        <v>59890</v>
      </c>
      <c r="I37" s="1014">
        <v>277.41000000000003</v>
      </c>
      <c r="J37" s="1161">
        <v>123321</v>
      </c>
      <c r="K37" s="1014">
        <v>292.88</v>
      </c>
      <c r="L37" s="716">
        <v>16269</v>
      </c>
      <c r="M37" s="716">
        <v>542.6</v>
      </c>
    </row>
    <row r="38" spans="1:13" ht="11.45" customHeight="1">
      <c r="A38" s="641">
        <v>42224</v>
      </c>
      <c r="B38" s="1162">
        <v>5323</v>
      </c>
      <c r="C38" s="1020">
        <v>1030.1500000000001</v>
      </c>
      <c r="D38" s="1163">
        <v>18053</v>
      </c>
      <c r="E38" s="1020">
        <v>1461.06</v>
      </c>
      <c r="F38" s="1163">
        <v>1198</v>
      </c>
      <c r="G38" s="1020">
        <v>1878.3</v>
      </c>
      <c r="H38" s="1163">
        <v>62166</v>
      </c>
      <c r="I38" s="1020">
        <v>280.89999999999998</v>
      </c>
      <c r="J38" s="1163">
        <v>93435</v>
      </c>
      <c r="K38" s="1020">
        <v>296.17</v>
      </c>
      <c r="L38" s="716">
        <v>11707</v>
      </c>
      <c r="M38" s="716">
        <v>560.54999999999995</v>
      </c>
    </row>
    <row r="39" spans="1:13" ht="11.45" customHeight="1">
      <c r="A39" s="641">
        <v>42231</v>
      </c>
      <c r="B39" s="1161">
        <v>5863</v>
      </c>
      <c r="C39" s="1014">
        <v>1062.8800000000001</v>
      </c>
      <c r="D39" s="1161">
        <v>20607</v>
      </c>
      <c r="E39" s="1014">
        <v>1405.04</v>
      </c>
      <c r="F39" s="1161">
        <v>2200</v>
      </c>
      <c r="G39" s="1014">
        <v>1823</v>
      </c>
      <c r="H39" s="1161">
        <v>54434</v>
      </c>
      <c r="I39" s="1014">
        <v>280.51</v>
      </c>
      <c r="J39" s="1161">
        <v>115256</v>
      </c>
      <c r="K39" s="1014">
        <v>296.73</v>
      </c>
      <c r="L39" s="716">
        <v>16411</v>
      </c>
      <c r="M39" s="716">
        <v>554.41</v>
      </c>
    </row>
    <row r="40" spans="1:13" ht="11.45" customHeight="1">
      <c r="A40" s="641">
        <v>42238</v>
      </c>
      <c r="B40" s="1161">
        <v>4162</v>
      </c>
      <c r="C40" s="1014">
        <v>1037.73</v>
      </c>
      <c r="D40" s="1161">
        <v>24482</v>
      </c>
      <c r="E40" s="1014">
        <v>1376.78</v>
      </c>
      <c r="F40" s="1161">
        <v>1607</v>
      </c>
      <c r="G40" s="1014">
        <v>1866.42</v>
      </c>
      <c r="H40" s="1161">
        <v>54427</v>
      </c>
      <c r="I40" s="1014">
        <v>278.64999999999998</v>
      </c>
      <c r="J40" s="1161">
        <v>109908</v>
      </c>
      <c r="K40" s="1014">
        <v>294.77</v>
      </c>
      <c r="L40" s="716">
        <v>16028</v>
      </c>
      <c r="M40" s="716">
        <v>552.22</v>
      </c>
    </row>
    <row r="41" spans="1:13" ht="11.45" customHeight="1">
      <c r="A41" s="641">
        <v>42245</v>
      </c>
      <c r="B41" s="1161">
        <v>6206</v>
      </c>
      <c r="C41" s="1014">
        <v>1061.3800000000001</v>
      </c>
      <c r="D41" s="1161">
        <v>17068</v>
      </c>
      <c r="E41" s="1014">
        <v>1440.21</v>
      </c>
      <c r="F41" s="1161">
        <v>1622</v>
      </c>
      <c r="G41" s="1014">
        <v>1882.23</v>
      </c>
      <c r="H41" s="1161">
        <v>50145</v>
      </c>
      <c r="I41" s="1014">
        <v>278.69</v>
      </c>
      <c r="J41" s="1161">
        <v>86632</v>
      </c>
      <c r="K41" s="1014">
        <v>297.7</v>
      </c>
      <c r="L41" s="716">
        <v>13163</v>
      </c>
      <c r="M41" s="716">
        <v>553.74</v>
      </c>
    </row>
    <row r="42" spans="1:13" ht="11.45" customHeight="1">
      <c r="A42" s="641">
        <v>42252</v>
      </c>
      <c r="B42" s="1162">
        <v>4492</v>
      </c>
      <c r="C42" s="1020">
        <v>1054.26</v>
      </c>
      <c r="D42" s="1163">
        <v>17374</v>
      </c>
      <c r="E42" s="1020">
        <v>1426.29</v>
      </c>
      <c r="F42" s="1163">
        <v>1032</v>
      </c>
      <c r="G42" s="1020">
        <v>1884.22</v>
      </c>
      <c r="H42" s="1163">
        <v>65055</v>
      </c>
      <c r="I42" s="1020">
        <v>289.95</v>
      </c>
      <c r="J42" s="1163">
        <v>96514</v>
      </c>
      <c r="K42" s="1020">
        <v>298.57</v>
      </c>
      <c r="L42" s="716">
        <v>16689</v>
      </c>
      <c r="M42" s="716">
        <v>552.21</v>
      </c>
    </row>
    <row r="43" spans="1:13" ht="11.45" customHeight="1">
      <c r="A43" s="641">
        <v>42259</v>
      </c>
      <c r="B43" s="1161">
        <v>5087</v>
      </c>
      <c r="C43" s="1014">
        <v>1117.29</v>
      </c>
      <c r="D43" s="1161">
        <v>18948</v>
      </c>
      <c r="E43" s="1014">
        <v>1440.5</v>
      </c>
      <c r="F43" s="1161">
        <v>1177</v>
      </c>
      <c r="G43" s="1014">
        <v>1883</v>
      </c>
      <c r="H43" s="1161">
        <v>54456</v>
      </c>
      <c r="I43" s="1014">
        <v>287.37</v>
      </c>
      <c r="J43" s="1161">
        <v>112594</v>
      </c>
      <c r="K43" s="1014">
        <v>299.11</v>
      </c>
      <c r="L43" s="716">
        <v>14284</v>
      </c>
      <c r="M43" s="716">
        <v>551.09</v>
      </c>
    </row>
    <row r="44" spans="1:13" ht="11.45" customHeight="1">
      <c r="A44" s="641">
        <v>42266</v>
      </c>
      <c r="B44" s="1161">
        <v>5508</v>
      </c>
      <c r="C44" s="1014">
        <v>984.92</v>
      </c>
      <c r="D44" s="1161">
        <v>16498</v>
      </c>
      <c r="E44" s="1014">
        <v>1455.25</v>
      </c>
      <c r="F44" s="1161">
        <v>1495</v>
      </c>
      <c r="G44" s="1014">
        <v>1889.73</v>
      </c>
      <c r="H44" s="1161">
        <v>58135</v>
      </c>
      <c r="I44" s="1014">
        <v>287.55</v>
      </c>
      <c r="J44" s="1161">
        <v>107787</v>
      </c>
      <c r="K44" s="1014">
        <v>301.12</v>
      </c>
      <c r="L44" s="716">
        <v>12060</v>
      </c>
      <c r="M44" s="716">
        <v>558.58000000000004</v>
      </c>
    </row>
    <row r="45" spans="1:13" ht="11.45" customHeight="1">
      <c r="A45" s="641">
        <v>42273</v>
      </c>
      <c r="B45" s="1161">
        <v>3010</v>
      </c>
      <c r="C45" s="1014">
        <v>1030.26</v>
      </c>
      <c r="D45" s="1161">
        <v>16060</v>
      </c>
      <c r="E45" s="1014">
        <v>1448.2</v>
      </c>
      <c r="F45" s="1161">
        <v>2153</v>
      </c>
      <c r="G45" s="1014">
        <v>1861.79</v>
      </c>
      <c r="H45" s="1161">
        <v>50694</v>
      </c>
      <c r="I45" s="1014">
        <v>294.57</v>
      </c>
      <c r="J45" s="1161">
        <v>107239</v>
      </c>
      <c r="K45" s="1014">
        <v>301.10000000000002</v>
      </c>
      <c r="L45" s="716">
        <v>9670</v>
      </c>
      <c r="M45" s="716">
        <v>544.6</v>
      </c>
    </row>
    <row r="46" spans="1:13" ht="11.45" customHeight="1">
      <c r="A46" s="641">
        <v>42280</v>
      </c>
      <c r="B46" s="1162">
        <v>5498</v>
      </c>
      <c r="C46" s="1020">
        <v>1062.93</v>
      </c>
      <c r="D46" s="1163">
        <v>16851</v>
      </c>
      <c r="E46" s="1020">
        <v>1452.56</v>
      </c>
      <c r="F46" s="1163">
        <v>1234</v>
      </c>
      <c r="G46" s="1020">
        <v>1876.29</v>
      </c>
      <c r="H46" s="1163">
        <v>66501</v>
      </c>
      <c r="I46" s="1020">
        <v>281.38</v>
      </c>
      <c r="J46" s="1163">
        <v>127548</v>
      </c>
      <c r="K46" s="1020">
        <v>301.64</v>
      </c>
      <c r="L46" s="716">
        <v>9981</v>
      </c>
      <c r="M46" s="716">
        <v>561.34</v>
      </c>
    </row>
    <row r="47" spans="1:13" ht="11.45" customHeight="1">
      <c r="A47" s="641">
        <v>42287</v>
      </c>
      <c r="B47" s="1161">
        <v>3538</v>
      </c>
      <c r="C47" s="1014">
        <v>1024.93</v>
      </c>
      <c r="D47" s="1161">
        <v>22234</v>
      </c>
      <c r="E47" s="1014">
        <v>1401.12</v>
      </c>
      <c r="F47" s="1161">
        <v>1427</v>
      </c>
      <c r="G47" s="1014">
        <v>1872.8</v>
      </c>
      <c r="H47" s="1161">
        <v>60637</v>
      </c>
      <c r="I47" s="1014">
        <v>287.39</v>
      </c>
      <c r="J47" s="1161">
        <v>115550</v>
      </c>
      <c r="K47" s="1014">
        <v>303.69</v>
      </c>
      <c r="L47" s="716">
        <v>10589</v>
      </c>
      <c r="M47" s="716">
        <v>569.23</v>
      </c>
    </row>
    <row r="48" spans="1:13" ht="11.45" customHeight="1">
      <c r="A48" s="641">
        <v>42294</v>
      </c>
      <c r="B48" s="1161">
        <v>3255</v>
      </c>
      <c r="C48" s="1014">
        <v>980.96</v>
      </c>
      <c r="D48" s="1161">
        <v>18687</v>
      </c>
      <c r="E48" s="1014">
        <v>1446.56</v>
      </c>
      <c r="F48" s="1161">
        <v>2064</v>
      </c>
      <c r="G48" s="1014">
        <v>1784.33</v>
      </c>
      <c r="H48" s="1161">
        <v>65876</v>
      </c>
      <c r="I48" s="1014">
        <v>287.57</v>
      </c>
      <c r="J48" s="1161">
        <v>120659</v>
      </c>
      <c r="K48" s="1014">
        <v>304.39999999999998</v>
      </c>
      <c r="L48" s="716">
        <v>8389</v>
      </c>
      <c r="M48" s="716">
        <v>574.73</v>
      </c>
    </row>
    <row r="49" spans="1:13" ht="11.45" customHeight="1">
      <c r="A49" s="641">
        <v>42301</v>
      </c>
      <c r="B49" s="1161">
        <v>5573</v>
      </c>
      <c r="C49" s="1014">
        <v>1020.7</v>
      </c>
      <c r="D49" s="1161">
        <v>16856</v>
      </c>
      <c r="E49" s="1014">
        <v>1453.56</v>
      </c>
      <c r="F49" s="1161">
        <v>1878</v>
      </c>
      <c r="G49" s="1014">
        <v>1786.81</v>
      </c>
      <c r="H49" s="1161">
        <v>64944</v>
      </c>
      <c r="I49" s="1014">
        <v>287.64</v>
      </c>
      <c r="J49" s="1161">
        <v>114074</v>
      </c>
      <c r="K49" s="1014">
        <v>302.58</v>
      </c>
      <c r="L49" s="716">
        <v>8886</v>
      </c>
      <c r="M49" s="716">
        <v>562.77</v>
      </c>
    </row>
    <row r="50" spans="1:13" ht="11.45" customHeight="1">
      <c r="A50" s="641">
        <v>42308</v>
      </c>
      <c r="B50" s="1162">
        <v>4160</v>
      </c>
      <c r="C50" s="1020">
        <v>993.33</v>
      </c>
      <c r="D50" s="1163">
        <v>23100</v>
      </c>
      <c r="E50" s="1020">
        <v>1401.81</v>
      </c>
      <c r="F50" s="1163">
        <v>1161</v>
      </c>
      <c r="G50" s="1020">
        <v>1878.85</v>
      </c>
      <c r="H50" s="1163">
        <v>60905</v>
      </c>
      <c r="I50" s="1020">
        <v>290.19</v>
      </c>
      <c r="J50" s="1163">
        <v>132942</v>
      </c>
      <c r="K50" s="1020">
        <v>301.45999999999998</v>
      </c>
      <c r="L50" s="716">
        <v>13062</v>
      </c>
      <c r="M50" s="716">
        <v>544.75</v>
      </c>
    </row>
    <row r="51" spans="1:13" ht="11.45" customHeight="1">
      <c r="A51" s="641">
        <v>42315</v>
      </c>
      <c r="B51" s="1161">
        <v>3603</v>
      </c>
      <c r="C51" s="1014">
        <v>1004.67</v>
      </c>
      <c r="D51" s="1161">
        <v>19710</v>
      </c>
      <c r="E51" s="1014">
        <v>1405.47</v>
      </c>
      <c r="F51" s="1161">
        <v>1314</v>
      </c>
      <c r="G51" s="1014">
        <v>1845.84</v>
      </c>
      <c r="H51" s="1161">
        <v>53061</v>
      </c>
      <c r="I51" s="1014">
        <v>289</v>
      </c>
      <c r="J51" s="1161">
        <v>130643</v>
      </c>
      <c r="K51" s="1014">
        <v>292.83999999999997</v>
      </c>
      <c r="L51" s="716">
        <v>11261</v>
      </c>
      <c r="M51" s="716">
        <v>549.77</v>
      </c>
    </row>
    <row r="52" spans="1:13" ht="11.45" customHeight="1">
      <c r="A52" s="641">
        <v>42322</v>
      </c>
      <c r="B52" s="1161">
        <v>4514</v>
      </c>
      <c r="C52" s="1014">
        <v>1034.8399999999999</v>
      </c>
      <c r="D52" s="1161">
        <v>19744</v>
      </c>
      <c r="E52" s="1014">
        <v>1401.78</v>
      </c>
      <c r="F52" s="1161">
        <v>1551</v>
      </c>
      <c r="G52" s="1014">
        <v>1860.47</v>
      </c>
      <c r="H52" s="1161">
        <v>56123</v>
      </c>
      <c r="I52" s="1014">
        <v>290.88</v>
      </c>
      <c r="J52" s="1161">
        <v>114459</v>
      </c>
      <c r="K52" s="1014">
        <v>303.32</v>
      </c>
      <c r="L52" s="716">
        <v>11605</v>
      </c>
      <c r="M52" s="716">
        <v>557.01</v>
      </c>
    </row>
    <row r="53" spans="1:13" ht="11.45" customHeight="1">
      <c r="A53" s="641">
        <v>42329</v>
      </c>
      <c r="B53" s="1161">
        <v>2883</v>
      </c>
      <c r="C53" s="1014">
        <v>994.16</v>
      </c>
      <c r="D53" s="1161">
        <v>25638</v>
      </c>
      <c r="E53" s="1014">
        <v>1429.08</v>
      </c>
      <c r="F53" s="1161">
        <v>1463</v>
      </c>
      <c r="G53" s="1014">
        <v>1838.37</v>
      </c>
      <c r="H53" s="1161">
        <v>54394</v>
      </c>
      <c r="I53" s="1014">
        <v>295.55</v>
      </c>
      <c r="J53" s="1161">
        <v>134809</v>
      </c>
      <c r="K53" s="1014">
        <v>297.83999999999997</v>
      </c>
      <c r="L53" s="716">
        <v>14488</v>
      </c>
      <c r="M53" s="716">
        <v>542.5</v>
      </c>
    </row>
    <row r="54" spans="1:13" ht="11.45" customHeight="1">
      <c r="A54" s="641">
        <v>42336</v>
      </c>
      <c r="B54" s="1162">
        <v>4341</v>
      </c>
      <c r="C54" s="1020">
        <v>985.14</v>
      </c>
      <c r="D54" s="1163">
        <v>22136</v>
      </c>
      <c r="E54" s="1020">
        <v>1387.42</v>
      </c>
      <c r="F54" s="1163">
        <v>1579</v>
      </c>
      <c r="G54" s="1020">
        <v>1860.31</v>
      </c>
      <c r="H54" s="1163">
        <v>46007</v>
      </c>
      <c r="I54" s="1020">
        <v>299.13</v>
      </c>
      <c r="J54" s="1163">
        <v>87619</v>
      </c>
      <c r="K54" s="1020">
        <v>300.79000000000002</v>
      </c>
      <c r="L54" s="716">
        <v>10766</v>
      </c>
      <c r="M54" s="716">
        <v>561.76</v>
      </c>
    </row>
    <row r="55" spans="1:13" ht="11.45" customHeight="1">
      <c r="A55" s="641">
        <v>42343</v>
      </c>
      <c r="B55" s="1161">
        <v>2553</v>
      </c>
      <c r="C55" s="1014">
        <v>1002.31</v>
      </c>
      <c r="D55" s="1161">
        <v>18676</v>
      </c>
      <c r="E55" s="1014">
        <v>1363.04</v>
      </c>
      <c r="F55" s="1161">
        <v>1740</v>
      </c>
      <c r="G55" s="1014">
        <v>1811.19</v>
      </c>
      <c r="H55" s="1161">
        <v>52780</v>
      </c>
      <c r="I55" s="1014">
        <v>287.01</v>
      </c>
      <c r="J55" s="1161">
        <v>101154</v>
      </c>
      <c r="K55" s="1014">
        <v>297.77</v>
      </c>
      <c r="L55" s="716">
        <v>18032</v>
      </c>
      <c r="M55" s="716">
        <v>552.20000000000005</v>
      </c>
    </row>
    <row r="56" spans="1:13" ht="11.45" customHeight="1">
      <c r="A56" s="641">
        <v>42350</v>
      </c>
      <c r="B56" s="1161">
        <v>4716</v>
      </c>
      <c r="C56" s="1014">
        <v>985.19</v>
      </c>
      <c r="D56" s="1161">
        <v>31723</v>
      </c>
      <c r="E56" s="1014">
        <v>1349.48</v>
      </c>
      <c r="F56" s="1161">
        <v>1630</v>
      </c>
      <c r="G56" s="1014">
        <v>1852.55</v>
      </c>
      <c r="H56" s="1161">
        <v>54469</v>
      </c>
      <c r="I56" s="1014">
        <v>300.44</v>
      </c>
      <c r="J56" s="1161">
        <v>143581</v>
      </c>
      <c r="K56" s="1014">
        <v>292.52999999999997</v>
      </c>
      <c r="L56" s="716">
        <v>17440</v>
      </c>
      <c r="M56" s="716">
        <v>517.03</v>
      </c>
    </row>
    <row r="57" spans="1:13" ht="11.45" customHeight="1">
      <c r="A57" s="641">
        <v>42357</v>
      </c>
      <c r="B57" s="1161">
        <v>7410</v>
      </c>
      <c r="C57" s="1014">
        <v>988.57</v>
      </c>
      <c r="D57" s="1161">
        <v>39447</v>
      </c>
      <c r="E57" s="1014">
        <v>1412.29</v>
      </c>
      <c r="F57" s="1161">
        <v>1250</v>
      </c>
      <c r="G57" s="1014">
        <v>1797.62</v>
      </c>
      <c r="H57" s="1161">
        <v>52819</v>
      </c>
      <c r="I57" s="1014">
        <v>284.95999999999998</v>
      </c>
      <c r="J57" s="1161">
        <v>128850</v>
      </c>
      <c r="K57" s="1014">
        <v>295.77</v>
      </c>
      <c r="L57" s="716">
        <v>16237</v>
      </c>
      <c r="M57" s="716">
        <v>560.61</v>
      </c>
    </row>
    <row r="58" spans="1:13" ht="11.45" customHeight="1">
      <c r="A58" s="641">
        <v>42364</v>
      </c>
      <c r="B58" s="1161">
        <v>6510</v>
      </c>
      <c r="C58" s="1014">
        <v>961.18</v>
      </c>
      <c r="D58" s="1161">
        <v>37309</v>
      </c>
      <c r="E58" s="1014">
        <v>1394.64</v>
      </c>
      <c r="F58" s="1161">
        <v>1468</v>
      </c>
      <c r="G58" s="1014">
        <v>1749.23</v>
      </c>
      <c r="H58" s="1161">
        <v>64848</v>
      </c>
      <c r="I58" s="1014">
        <v>292.88</v>
      </c>
      <c r="J58" s="1161">
        <v>131739</v>
      </c>
      <c r="K58" s="1014">
        <v>299.52</v>
      </c>
      <c r="L58" s="716">
        <v>15683</v>
      </c>
      <c r="M58" s="716">
        <v>506.38</v>
      </c>
    </row>
    <row r="59" spans="1:13" ht="11.45" customHeight="1">
      <c r="A59" s="641">
        <v>42371</v>
      </c>
      <c r="B59" s="1161">
        <v>2441</v>
      </c>
      <c r="C59" s="1014">
        <v>939.07</v>
      </c>
      <c r="D59" s="1161">
        <v>14766</v>
      </c>
      <c r="E59" s="1014">
        <v>1433.01</v>
      </c>
      <c r="F59" s="1161">
        <v>549</v>
      </c>
      <c r="G59" s="1014">
        <v>1697.07</v>
      </c>
      <c r="H59" s="1161">
        <v>75266</v>
      </c>
      <c r="I59" s="1014">
        <v>293.5</v>
      </c>
      <c r="J59" s="1161">
        <v>76305</v>
      </c>
      <c r="K59" s="1014">
        <v>298.3</v>
      </c>
      <c r="L59" s="716">
        <v>6209</v>
      </c>
      <c r="M59" s="716">
        <v>551.49</v>
      </c>
    </row>
    <row r="60" spans="1:13" ht="6" customHeight="1">
      <c r="A60" s="656"/>
      <c r="B60" s="871"/>
      <c r="C60" s="657"/>
      <c r="D60" s="871"/>
      <c r="E60" s="657"/>
      <c r="F60" s="871"/>
      <c r="G60" s="657"/>
      <c r="H60" s="871"/>
      <c r="I60" s="657"/>
      <c r="J60" s="871"/>
      <c r="K60" s="657"/>
      <c r="L60" s="871"/>
      <c r="M60" s="657"/>
    </row>
    <row r="61" spans="1:13" ht="11.45" customHeight="1">
      <c r="A61" s="659">
        <v>2015</v>
      </c>
      <c r="B61" s="708">
        <f>SUM(B7:B59)</f>
        <v>288732</v>
      </c>
      <c r="C61" s="662">
        <f>AVERAGE(C7:C59)</f>
        <v>1066.3164150943396</v>
      </c>
      <c r="D61" s="708">
        <f>SUM(D7:D59)</f>
        <v>1172914</v>
      </c>
      <c r="E61" s="662">
        <f>AVERAGE(E7:E59)</f>
        <v>1449.043018867924</v>
      </c>
      <c r="F61" s="708">
        <f>SUM(F7:F59)</f>
        <v>74180</v>
      </c>
      <c r="G61" s="662">
        <f>AVERAGE(G7:G59)</f>
        <v>1876.7647169811319</v>
      </c>
      <c r="H61" s="708">
        <f>SUM(H7:H59)</f>
        <v>3376483</v>
      </c>
      <c r="I61" s="662">
        <f>AVERAGE(I7:I59)</f>
        <v>284.65452830188667</v>
      </c>
      <c r="J61" s="708">
        <f>SUM(J7:J59)</f>
        <v>6525512</v>
      </c>
      <c r="K61" s="662">
        <f>AVERAGE(K7:K59)</f>
        <v>296.71660377358495</v>
      </c>
      <c r="L61" s="708">
        <f>SUM(L7:L59)</f>
        <v>689974</v>
      </c>
      <c r="M61" s="662">
        <f>AVERAGE(M7:M59)</f>
        <v>549.52150943396225</v>
      </c>
    </row>
    <row r="62" spans="1:13" ht="11.45" customHeight="1">
      <c r="A62" s="659">
        <v>2014</v>
      </c>
      <c r="B62" s="708">
        <v>368469</v>
      </c>
      <c r="C62" s="662">
        <v>1132.9226923076924</v>
      </c>
      <c r="D62" s="708">
        <v>1218741</v>
      </c>
      <c r="E62" s="662">
        <v>1519.8807692307696</v>
      </c>
      <c r="F62" s="708">
        <v>73845</v>
      </c>
      <c r="G62" s="662">
        <v>1979.8360784313729</v>
      </c>
      <c r="H62" s="708">
        <v>3558073</v>
      </c>
      <c r="I62" s="662">
        <v>285.7367307692308</v>
      </c>
      <c r="J62" s="708">
        <v>7142994</v>
      </c>
      <c r="K62" s="662">
        <v>300.74250000000006</v>
      </c>
      <c r="L62" s="708">
        <v>622030</v>
      </c>
      <c r="M62" s="662">
        <v>537.04942307692318</v>
      </c>
    </row>
    <row r="63" spans="1:13" ht="11.45" customHeight="1">
      <c r="A63" s="663" t="s">
        <v>725</v>
      </c>
      <c r="B63" s="734"/>
      <c r="C63" s="734"/>
      <c r="D63" s="734"/>
      <c r="E63" s="734"/>
      <c r="F63" s="734"/>
      <c r="G63" s="734"/>
      <c r="H63" s="734"/>
      <c r="I63" s="734"/>
      <c r="J63" s="734"/>
      <c r="K63" s="734"/>
      <c r="L63" s="734"/>
      <c r="M63" s="735"/>
    </row>
    <row r="64" spans="1:13" ht="3.75" customHeight="1">
      <c r="A64" s="713"/>
      <c r="B64" s="666"/>
      <c r="C64" s="666"/>
      <c r="D64" s="666"/>
      <c r="E64" s="666"/>
      <c r="F64" s="666"/>
      <c r="G64" s="666"/>
      <c r="H64" s="666"/>
      <c r="I64" s="666"/>
      <c r="J64" s="666"/>
      <c r="K64" s="666"/>
      <c r="L64" s="666"/>
      <c r="M64" s="623"/>
    </row>
    <row r="65" spans="1:13" ht="15.75">
      <c r="A65" s="628"/>
      <c r="B65" s="629"/>
      <c r="C65" s="629"/>
      <c r="D65" s="629"/>
      <c r="E65" s="629"/>
      <c r="F65" s="629"/>
      <c r="G65" s="629"/>
      <c r="H65" s="623"/>
      <c r="I65" s="629"/>
      <c r="J65" s="629"/>
      <c r="K65" s="629"/>
      <c r="L65" s="629"/>
      <c r="M65" s="623"/>
    </row>
    <row r="66" spans="1:13" ht="9.9499999999999993" customHeight="1">
      <c r="A66" s="673"/>
      <c r="B66" s="623"/>
      <c r="C66" s="623"/>
      <c r="D66" s="623"/>
      <c r="E66" s="623"/>
      <c r="F66" s="623"/>
      <c r="G66" s="623"/>
      <c r="H66" s="623"/>
      <c r="I66" s="623"/>
      <c r="J66" s="623"/>
      <c r="K66" s="623"/>
      <c r="L66" s="623"/>
      <c r="M66" s="623"/>
    </row>
    <row r="67" spans="1:13">
      <c r="A67" s="626"/>
      <c r="B67" s="623"/>
      <c r="C67" s="623"/>
      <c r="D67" s="623"/>
      <c r="E67" s="623"/>
      <c r="F67" s="623"/>
      <c r="G67" s="623"/>
      <c r="H67" s="623"/>
      <c r="I67" s="623"/>
      <c r="J67" s="623"/>
      <c r="K67" s="623"/>
      <c r="L67" s="861"/>
      <c r="M67" s="623"/>
    </row>
  </sheetData>
  <pageMargins left="0.7" right="0.7" top="0.75" bottom="0.75" header="0.3" footer="0.3"/>
  <pageSetup scale="95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F67"/>
  <sheetViews>
    <sheetView zoomScale="120" zoomScaleNormal="120" workbookViewId="0"/>
  </sheetViews>
  <sheetFormatPr defaultColWidth="11.7109375" defaultRowHeight="15"/>
  <cols>
    <col min="1" max="1" width="7.28515625" style="627" customWidth="1"/>
    <col min="2" max="4" width="7.42578125" style="716" customWidth="1"/>
    <col min="5" max="5" width="6.85546875" style="716" customWidth="1"/>
    <col min="6" max="6" width="7.85546875" style="716" customWidth="1"/>
    <col min="7" max="13" width="7.42578125" style="716" customWidth="1"/>
    <col min="14" max="188" width="11.7109375" style="627" customWidth="1"/>
    <col min="189" max="256" width="11.7109375" style="684"/>
    <col min="257" max="257" width="7.28515625" style="684" customWidth="1"/>
    <col min="258" max="260" width="7.42578125" style="684" customWidth="1"/>
    <col min="261" max="261" width="6.85546875" style="684" customWidth="1"/>
    <col min="262" max="262" width="7.85546875" style="684" customWidth="1"/>
    <col min="263" max="269" width="7.42578125" style="684" customWidth="1"/>
    <col min="270" max="444" width="11.7109375" style="684" customWidth="1"/>
    <col min="445" max="512" width="11.7109375" style="684"/>
    <col min="513" max="513" width="7.28515625" style="684" customWidth="1"/>
    <col min="514" max="516" width="7.42578125" style="684" customWidth="1"/>
    <col min="517" max="517" width="6.85546875" style="684" customWidth="1"/>
    <col min="518" max="518" width="7.85546875" style="684" customWidth="1"/>
    <col min="519" max="525" width="7.42578125" style="684" customWidth="1"/>
    <col min="526" max="700" width="11.7109375" style="684" customWidth="1"/>
    <col min="701" max="768" width="11.7109375" style="684"/>
    <col min="769" max="769" width="7.28515625" style="684" customWidth="1"/>
    <col min="770" max="772" width="7.42578125" style="684" customWidth="1"/>
    <col min="773" max="773" width="6.85546875" style="684" customWidth="1"/>
    <col min="774" max="774" width="7.85546875" style="684" customWidth="1"/>
    <col min="775" max="781" width="7.42578125" style="684" customWidth="1"/>
    <col min="782" max="956" width="11.7109375" style="684" customWidth="1"/>
    <col min="957" max="1024" width="11.7109375" style="684"/>
    <col min="1025" max="1025" width="7.28515625" style="684" customWidth="1"/>
    <col min="1026" max="1028" width="7.42578125" style="684" customWidth="1"/>
    <col min="1029" max="1029" width="6.85546875" style="684" customWidth="1"/>
    <col min="1030" max="1030" width="7.85546875" style="684" customWidth="1"/>
    <col min="1031" max="1037" width="7.42578125" style="684" customWidth="1"/>
    <col min="1038" max="1212" width="11.7109375" style="684" customWidth="1"/>
    <col min="1213" max="1280" width="11.7109375" style="684"/>
    <col min="1281" max="1281" width="7.28515625" style="684" customWidth="1"/>
    <col min="1282" max="1284" width="7.42578125" style="684" customWidth="1"/>
    <col min="1285" max="1285" width="6.85546875" style="684" customWidth="1"/>
    <col min="1286" max="1286" width="7.85546875" style="684" customWidth="1"/>
    <col min="1287" max="1293" width="7.42578125" style="684" customWidth="1"/>
    <col min="1294" max="1468" width="11.7109375" style="684" customWidth="1"/>
    <col min="1469" max="1536" width="11.7109375" style="684"/>
    <col min="1537" max="1537" width="7.28515625" style="684" customWidth="1"/>
    <col min="1538" max="1540" width="7.42578125" style="684" customWidth="1"/>
    <col min="1541" max="1541" width="6.85546875" style="684" customWidth="1"/>
    <col min="1542" max="1542" width="7.85546875" style="684" customWidth="1"/>
    <col min="1543" max="1549" width="7.42578125" style="684" customWidth="1"/>
    <col min="1550" max="1724" width="11.7109375" style="684" customWidth="1"/>
    <col min="1725" max="1792" width="11.7109375" style="684"/>
    <col min="1793" max="1793" width="7.28515625" style="684" customWidth="1"/>
    <col min="1794" max="1796" width="7.42578125" style="684" customWidth="1"/>
    <col min="1797" max="1797" width="6.85546875" style="684" customWidth="1"/>
    <col min="1798" max="1798" width="7.85546875" style="684" customWidth="1"/>
    <col min="1799" max="1805" width="7.42578125" style="684" customWidth="1"/>
    <col min="1806" max="1980" width="11.7109375" style="684" customWidth="1"/>
    <col min="1981" max="2048" width="11.7109375" style="684"/>
    <col min="2049" max="2049" width="7.28515625" style="684" customWidth="1"/>
    <col min="2050" max="2052" width="7.42578125" style="684" customWidth="1"/>
    <col min="2053" max="2053" width="6.85546875" style="684" customWidth="1"/>
    <col min="2054" max="2054" width="7.85546875" style="684" customWidth="1"/>
    <col min="2055" max="2061" width="7.42578125" style="684" customWidth="1"/>
    <col min="2062" max="2236" width="11.7109375" style="684" customWidth="1"/>
    <col min="2237" max="2304" width="11.7109375" style="684"/>
    <col min="2305" max="2305" width="7.28515625" style="684" customWidth="1"/>
    <col min="2306" max="2308" width="7.42578125" style="684" customWidth="1"/>
    <col min="2309" max="2309" width="6.85546875" style="684" customWidth="1"/>
    <col min="2310" max="2310" width="7.85546875" style="684" customWidth="1"/>
    <col min="2311" max="2317" width="7.42578125" style="684" customWidth="1"/>
    <col min="2318" max="2492" width="11.7109375" style="684" customWidth="1"/>
    <col min="2493" max="2560" width="11.7109375" style="684"/>
    <col min="2561" max="2561" width="7.28515625" style="684" customWidth="1"/>
    <col min="2562" max="2564" width="7.42578125" style="684" customWidth="1"/>
    <col min="2565" max="2565" width="6.85546875" style="684" customWidth="1"/>
    <col min="2566" max="2566" width="7.85546875" style="684" customWidth="1"/>
    <col min="2567" max="2573" width="7.42578125" style="684" customWidth="1"/>
    <col min="2574" max="2748" width="11.7109375" style="684" customWidth="1"/>
    <col min="2749" max="2816" width="11.7109375" style="684"/>
    <col min="2817" max="2817" width="7.28515625" style="684" customWidth="1"/>
    <col min="2818" max="2820" width="7.42578125" style="684" customWidth="1"/>
    <col min="2821" max="2821" width="6.85546875" style="684" customWidth="1"/>
    <col min="2822" max="2822" width="7.85546875" style="684" customWidth="1"/>
    <col min="2823" max="2829" width="7.42578125" style="684" customWidth="1"/>
    <col min="2830" max="3004" width="11.7109375" style="684" customWidth="1"/>
    <col min="3005" max="3072" width="11.7109375" style="684"/>
    <col min="3073" max="3073" width="7.28515625" style="684" customWidth="1"/>
    <col min="3074" max="3076" width="7.42578125" style="684" customWidth="1"/>
    <col min="3077" max="3077" width="6.85546875" style="684" customWidth="1"/>
    <col min="3078" max="3078" width="7.85546875" style="684" customWidth="1"/>
    <col min="3079" max="3085" width="7.42578125" style="684" customWidth="1"/>
    <col min="3086" max="3260" width="11.7109375" style="684" customWidth="1"/>
    <col min="3261" max="3328" width="11.7109375" style="684"/>
    <col min="3329" max="3329" width="7.28515625" style="684" customWidth="1"/>
    <col min="3330" max="3332" width="7.42578125" style="684" customWidth="1"/>
    <col min="3333" max="3333" width="6.85546875" style="684" customWidth="1"/>
    <col min="3334" max="3334" width="7.85546875" style="684" customWidth="1"/>
    <col min="3335" max="3341" width="7.42578125" style="684" customWidth="1"/>
    <col min="3342" max="3516" width="11.7109375" style="684" customWidth="1"/>
    <col min="3517" max="3584" width="11.7109375" style="684"/>
    <col min="3585" max="3585" width="7.28515625" style="684" customWidth="1"/>
    <col min="3586" max="3588" width="7.42578125" style="684" customWidth="1"/>
    <col min="3589" max="3589" width="6.85546875" style="684" customWidth="1"/>
    <col min="3590" max="3590" width="7.85546875" style="684" customWidth="1"/>
    <col min="3591" max="3597" width="7.42578125" style="684" customWidth="1"/>
    <col min="3598" max="3772" width="11.7109375" style="684" customWidth="1"/>
    <col min="3773" max="3840" width="11.7109375" style="684"/>
    <col min="3841" max="3841" width="7.28515625" style="684" customWidth="1"/>
    <col min="3842" max="3844" width="7.42578125" style="684" customWidth="1"/>
    <col min="3845" max="3845" width="6.85546875" style="684" customWidth="1"/>
    <col min="3846" max="3846" width="7.85546875" style="684" customWidth="1"/>
    <col min="3847" max="3853" width="7.42578125" style="684" customWidth="1"/>
    <col min="3854" max="4028" width="11.7109375" style="684" customWidth="1"/>
    <col min="4029" max="4096" width="11.7109375" style="684"/>
    <col min="4097" max="4097" width="7.28515625" style="684" customWidth="1"/>
    <col min="4098" max="4100" width="7.42578125" style="684" customWidth="1"/>
    <col min="4101" max="4101" width="6.85546875" style="684" customWidth="1"/>
    <col min="4102" max="4102" width="7.85546875" style="684" customWidth="1"/>
    <col min="4103" max="4109" width="7.42578125" style="684" customWidth="1"/>
    <col min="4110" max="4284" width="11.7109375" style="684" customWidth="1"/>
    <col min="4285" max="4352" width="11.7109375" style="684"/>
    <col min="4353" max="4353" width="7.28515625" style="684" customWidth="1"/>
    <col min="4354" max="4356" width="7.42578125" style="684" customWidth="1"/>
    <col min="4357" max="4357" width="6.85546875" style="684" customWidth="1"/>
    <col min="4358" max="4358" width="7.85546875" style="684" customWidth="1"/>
    <col min="4359" max="4365" width="7.42578125" style="684" customWidth="1"/>
    <col min="4366" max="4540" width="11.7109375" style="684" customWidth="1"/>
    <col min="4541" max="4608" width="11.7109375" style="684"/>
    <col min="4609" max="4609" width="7.28515625" style="684" customWidth="1"/>
    <col min="4610" max="4612" width="7.42578125" style="684" customWidth="1"/>
    <col min="4613" max="4613" width="6.85546875" style="684" customWidth="1"/>
    <col min="4614" max="4614" width="7.85546875" style="684" customWidth="1"/>
    <col min="4615" max="4621" width="7.42578125" style="684" customWidth="1"/>
    <col min="4622" max="4796" width="11.7109375" style="684" customWidth="1"/>
    <col min="4797" max="4864" width="11.7109375" style="684"/>
    <col min="4865" max="4865" width="7.28515625" style="684" customWidth="1"/>
    <col min="4866" max="4868" width="7.42578125" style="684" customWidth="1"/>
    <col min="4869" max="4869" width="6.85546875" style="684" customWidth="1"/>
    <col min="4870" max="4870" width="7.85546875" style="684" customWidth="1"/>
    <col min="4871" max="4877" width="7.42578125" style="684" customWidth="1"/>
    <col min="4878" max="5052" width="11.7109375" style="684" customWidth="1"/>
    <col min="5053" max="5120" width="11.7109375" style="684"/>
    <col min="5121" max="5121" width="7.28515625" style="684" customWidth="1"/>
    <col min="5122" max="5124" width="7.42578125" style="684" customWidth="1"/>
    <col min="5125" max="5125" width="6.85546875" style="684" customWidth="1"/>
    <col min="5126" max="5126" width="7.85546875" style="684" customWidth="1"/>
    <col min="5127" max="5133" width="7.42578125" style="684" customWidth="1"/>
    <col min="5134" max="5308" width="11.7109375" style="684" customWidth="1"/>
    <col min="5309" max="5376" width="11.7109375" style="684"/>
    <col min="5377" max="5377" width="7.28515625" style="684" customWidth="1"/>
    <col min="5378" max="5380" width="7.42578125" style="684" customWidth="1"/>
    <col min="5381" max="5381" width="6.85546875" style="684" customWidth="1"/>
    <col min="5382" max="5382" width="7.85546875" style="684" customWidth="1"/>
    <col min="5383" max="5389" width="7.42578125" style="684" customWidth="1"/>
    <col min="5390" max="5564" width="11.7109375" style="684" customWidth="1"/>
    <col min="5565" max="5632" width="11.7109375" style="684"/>
    <col min="5633" max="5633" width="7.28515625" style="684" customWidth="1"/>
    <col min="5634" max="5636" width="7.42578125" style="684" customWidth="1"/>
    <col min="5637" max="5637" width="6.85546875" style="684" customWidth="1"/>
    <col min="5638" max="5638" width="7.85546875" style="684" customWidth="1"/>
    <col min="5639" max="5645" width="7.42578125" style="684" customWidth="1"/>
    <col min="5646" max="5820" width="11.7109375" style="684" customWidth="1"/>
    <col min="5821" max="5888" width="11.7109375" style="684"/>
    <col min="5889" max="5889" width="7.28515625" style="684" customWidth="1"/>
    <col min="5890" max="5892" width="7.42578125" style="684" customWidth="1"/>
    <col min="5893" max="5893" width="6.85546875" style="684" customWidth="1"/>
    <col min="5894" max="5894" width="7.85546875" style="684" customWidth="1"/>
    <col min="5895" max="5901" width="7.42578125" style="684" customWidth="1"/>
    <col min="5902" max="6076" width="11.7109375" style="684" customWidth="1"/>
    <col min="6077" max="6144" width="11.7109375" style="684"/>
    <col min="6145" max="6145" width="7.28515625" style="684" customWidth="1"/>
    <col min="6146" max="6148" width="7.42578125" style="684" customWidth="1"/>
    <col min="6149" max="6149" width="6.85546875" style="684" customWidth="1"/>
    <col min="6150" max="6150" width="7.85546875" style="684" customWidth="1"/>
    <col min="6151" max="6157" width="7.42578125" style="684" customWidth="1"/>
    <col min="6158" max="6332" width="11.7109375" style="684" customWidth="1"/>
    <col min="6333" max="6400" width="11.7109375" style="684"/>
    <col min="6401" max="6401" width="7.28515625" style="684" customWidth="1"/>
    <col min="6402" max="6404" width="7.42578125" style="684" customWidth="1"/>
    <col min="6405" max="6405" width="6.85546875" style="684" customWidth="1"/>
    <col min="6406" max="6406" width="7.85546875" style="684" customWidth="1"/>
    <col min="6407" max="6413" width="7.42578125" style="684" customWidth="1"/>
    <col min="6414" max="6588" width="11.7109375" style="684" customWidth="1"/>
    <col min="6589" max="6656" width="11.7109375" style="684"/>
    <col min="6657" max="6657" width="7.28515625" style="684" customWidth="1"/>
    <col min="6658" max="6660" width="7.42578125" style="684" customWidth="1"/>
    <col min="6661" max="6661" width="6.85546875" style="684" customWidth="1"/>
    <col min="6662" max="6662" width="7.85546875" style="684" customWidth="1"/>
    <col min="6663" max="6669" width="7.42578125" style="684" customWidth="1"/>
    <col min="6670" max="6844" width="11.7109375" style="684" customWidth="1"/>
    <col min="6845" max="6912" width="11.7109375" style="684"/>
    <col min="6913" max="6913" width="7.28515625" style="684" customWidth="1"/>
    <col min="6914" max="6916" width="7.42578125" style="684" customWidth="1"/>
    <col min="6917" max="6917" width="6.85546875" style="684" customWidth="1"/>
    <col min="6918" max="6918" width="7.85546875" style="684" customWidth="1"/>
    <col min="6919" max="6925" width="7.42578125" style="684" customWidth="1"/>
    <col min="6926" max="7100" width="11.7109375" style="684" customWidth="1"/>
    <col min="7101" max="7168" width="11.7109375" style="684"/>
    <col min="7169" max="7169" width="7.28515625" style="684" customWidth="1"/>
    <col min="7170" max="7172" width="7.42578125" style="684" customWidth="1"/>
    <col min="7173" max="7173" width="6.85546875" style="684" customWidth="1"/>
    <col min="7174" max="7174" width="7.85546875" style="684" customWidth="1"/>
    <col min="7175" max="7181" width="7.42578125" style="684" customWidth="1"/>
    <col min="7182" max="7356" width="11.7109375" style="684" customWidth="1"/>
    <col min="7357" max="7424" width="11.7109375" style="684"/>
    <col min="7425" max="7425" width="7.28515625" style="684" customWidth="1"/>
    <col min="7426" max="7428" width="7.42578125" style="684" customWidth="1"/>
    <col min="7429" max="7429" width="6.85546875" style="684" customWidth="1"/>
    <col min="7430" max="7430" width="7.85546875" style="684" customWidth="1"/>
    <col min="7431" max="7437" width="7.42578125" style="684" customWidth="1"/>
    <col min="7438" max="7612" width="11.7109375" style="684" customWidth="1"/>
    <col min="7613" max="7680" width="11.7109375" style="684"/>
    <col min="7681" max="7681" width="7.28515625" style="684" customWidth="1"/>
    <col min="7682" max="7684" width="7.42578125" style="684" customWidth="1"/>
    <col min="7685" max="7685" width="6.85546875" style="684" customWidth="1"/>
    <col min="7686" max="7686" width="7.85546875" style="684" customWidth="1"/>
    <col min="7687" max="7693" width="7.42578125" style="684" customWidth="1"/>
    <col min="7694" max="7868" width="11.7109375" style="684" customWidth="1"/>
    <col min="7869" max="7936" width="11.7109375" style="684"/>
    <col min="7937" max="7937" width="7.28515625" style="684" customWidth="1"/>
    <col min="7938" max="7940" width="7.42578125" style="684" customWidth="1"/>
    <col min="7941" max="7941" width="6.85546875" style="684" customWidth="1"/>
    <col min="7942" max="7942" width="7.85546875" style="684" customWidth="1"/>
    <col min="7943" max="7949" width="7.42578125" style="684" customWidth="1"/>
    <col min="7950" max="8124" width="11.7109375" style="684" customWidth="1"/>
    <col min="8125" max="8192" width="11.7109375" style="684"/>
    <col min="8193" max="8193" width="7.28515625" style="684" customWidth="1"/>
    <col min="8194" max="8196" width="7.42578125" style="684" customWidth="1"/>
    <col min="8197" max="8197" width="6.85546875" style="684" customWidth="1"/>
    <col min="8198" max="8198" width="7.85546875" style="684" customWidth="1"/>
    <col min="8199" max="8205" width="7.42578125" style="684" customWidth="1"/>
    <col min="8206" max="8380" width="11.7109375" style="684" customWidth="1"/>
    <col min="8381" max="8448" width="11.7109375" style="684"/>
    <col min="8449" max="8449" width="7.28515625" style="684" customWidth="1"/>
    <col min="8450" max="8452" width="7.42578125" style="684" customWidth="1"/>
    <col min="8453" max="8453" width="6.85546875" style="684" customWidth="1"/>
    <col min="8454" max="8454" width="7.85546875" style="684" customWidth="1"/>
    <col min="8455" max="8461" width="7.42578125" style="684" customWidth="1"/>
    <col min="8462" max="8636" width="11.7109375" style="684" customWidth="1"/>
    <col min="8637" max="8704" width="11.7109375" style="684"/>
    <col min="8705" max="8705" width="7.28515625" style="684" customWidth="1"/>
    <col min="8706" max="8708" width="7.42578125" style="684" customWidth="1"/>
    <col min="8709" max="8709" width="6.85546875" style="684" customWidth="1"/>
    <col min="8710" max="8710" width="7.85546875" style="684" customWidth="1"/>
    <col min="8711" max="8717" width="7.42578125" style="684" customWidth="1"/>
    <col min="8718" max="8892" width="11.7109375" style="684" customWidth="1"/>
    <col min="8893" max="8960" width="11.7109375" style="684"/>
    <col min="8961" max="8961" width="7.28515625" style="684" customWidth="1"/>
    <col min="8962" max="8964" width="7.42578125" style="684" customWidth="1"/>
    <col min="8965" max="8965" width="6.85546875" style="684" customWidth="1"/>
    <col min="8966" max="8966" width="7.85546875" style="684" customWidth="1"/>
    <col min="8967" max="8973" width="7.42578125" style="684" customWidth="1"/>
    <col min="8974" max="9148" width="11.7109375" style="684" customWidth="1"/>
    <col min="9149" max="9216" width="11.7109375" style="684"/>
    <col min="9217" max="9217" width="7.28515625" style="684" customWidth="1"/>
    <col min="9218" max="9220" width="7.42578125" style="684" customWidth="1"/>
    <col min="9221" max="9221" width="6.85546875" style="684" customWidth="1"/>
    <col min="9222" max="9222" width="7.85546875" style="684" customWidth="1"/>
    <col min="9223" max="9229" width="7.42578125" style="684" customWidth="1"/>
    <col min="9230" max="9404" width="11.7109375" style="684" customWidth="1"/>
    <col min="9405" max="9472" width="11.7109375" style="684"/>
    <col min="9473" max="9473" width="7.28515625" style="684" customWidth="1"/>
    <col min="9474" max="9476" width="7.42578125" style="684" customWidth="1"/>
    <col min="9477" max="9477" width="6.85546875" style="684" customWidth="1"/>
    <col min="9478" max="9478" width="7.85546875" style="684" customWidth="1"/>
    <col min="9479" max="9485" width="7.42578125" style="684" customWidth="1"/>
    <col min="9486" max="9660" width="11.7109375" style="684" customWidth="1"/>
    <col min="9661" max="9728" width="11.7109375" style="684"/>
    <col min="9729" max="9729" width="7.28515625" style="684" customWidth="1"/>
    <col min="9730" max="9732" width="7.42578125" style="684" customWidth="1"/>
    <col min="9733" max="9733" width="6.85546875" style="684" customWidth="1"/>
    <col min="9734" max="9734" width="7.85546875" style="684" customWidth="1"/>
    <col min="9735" max="9741" width="7.42578125" style="684" customWidth="1"/>
    <col min="9742" max="9916" width="11.7109375" style="684" customWidth="1"/>
    <col min="9917" max="9984" width="11.7109375" style="684"/>
    <col min="9985" max="9985" width="7.28515625" style="684" customWidth="1"/>
    <col min="9986" max="9988" width="7.42578125" style="684" customWidth="1"/>
    <col min="9989" max="9989" width="6.85546875" style="684" customWidth="1"/>
    <col min="9990" max="9990" width="7.85546875" style="684" customWidth="1"/>
    <col min="9991" max="9997" width="7.42578125" style="684" customWidth="1"/>
    <col min="9998" max="10172" width="11.7109375" style="684" customWidth="1"/>
    <col min="10173" max="10240" width="11.7109375" style="684"/>
    <col min="10241" max="10241" width="7.28515625" style="684" customWidth="1"/>
    <col min="10242" max="10244" width="7.42578125" style="684" customWidth="1"/>
    <col min="10245" max="10245" width="6.85546875" style="684" customWidth="1"/>
    <col min="10246" max="10246" width="7.85546875" style="684" customWidth="1"/>
    <col min="10247" max="10253" width="7.42578125" style="684" customWidth="1"/>
    <col min="10254" max="10428" width="11.7109375" style="684" customWidth="1"/>
    <col min="10429" max="10496" width="11.7109375" style="684"/>
    <col min="10497" max="10497" width="7.28515625" style="684" customWidth="1"/>
    <col min="10498" max="10500" width="7.42578125" style="684" customWidth="1"/>
    <col min="10501" max="10501" width="6.85546875" style="684" customWidth="1"/>
    <col min="10502" max="10502" width="7.85546875" style="684" customWidth="1"/>
    <col min="10503" max="10509" width="7.42578125" style="684" customWidth="1"/>
    <col min="10510" max="10684" width="11.7109375" style="684" customWidth="1"/>
    <col min="10685" max="10752" width="11.7109375" style="684"/>
    <col min="10753" max="10753" width="7.28515625" style="684" customWidth="1"/>
    <col min="10754" max="10756" width="7.42578125" style="684" customWidth="1"/>
    <col min="10757" max="10757" width="6.85546875" style="684" customWidth="1"/>
    <col min="10758" max="10758" width="7.85546875" style="684" customWidth="1"/>
    <col min="10759" max="10765" width="7.42578125" style="684" customWidth="1"/>
    <col min="10766" max="10940" width="11.7109375" style="684" customWidth="1"/>
    <col min="10941" max="11008" width="11.7109375" style="684"/>
    <col min="11009" max="11009" width="7.28515625" style="684" customWidth="1"/>
    <col min="11010" max="11012" width="7.42578125" style="684" customWidth="1"/>
    <col min="11013" max="11013" width="6.85546875" style="684" customWidth="1"/>
    <col min="11014" max="11014" width="7.85546875" style="684" customWidth="1"/>
    <col min="11015" max="11021" width="7.42578125" style="684" customWidth="1"/>
    <col min="11022" max="11196" width="11.7109375" style="684" customWidth="1"/>
    <col min="11197" max="11264" width="11.7109375" style="684"/>
    <col min="11265" max="11265" width="7.28515625" style="684" customWidth="1"/>
    <col min="11266" max="11268" width="7.42578125" style="684" customWidth="1"/>
    <col min="11269" max="11269" width="6.85546875" style="684" customWidth="1"/>
    <col min="11270" max="11270" width="7.85546875" style="684" customWidth="1"/>
    <col min="11271" max="11277" width="7.42578125" style="684" customWidth="1"/>
    <col min="11278" max="11452" width="11.7109375" style="684" customWidth="1"/>
    <col min="11453" max="11520" width="11.7109375" style="684"/>
    <col min="11521" max="11521" width="7.28515625" style="684" customWidth="1"/>
    <col min="11522" max="11524" width="7.42578125" style="684" customWidth="1"/>
    <col min="11525" max="11525" width="6.85546875" style="684" customWidth="1"/>
    <col min="11526" max="11526" width="7.85546875" style="684" customWidth="1"/>
    <col min="11527" max="11533" width="7.42578125" style="684" customWidth="1"/>
    <col min="11534" max="11708" width="11.7109375" style="684" customWidth="1"/>
    <col min="11709" max="11776" width="11.7109375" style="684"/>
    <col min="11777" max="11777" width="7.28515625" style="684" customWidth="1"/>
    <col min="11778" max="11780" width="7.42578125" style="684" customWidth="1"/>
    <col min="11781" max="11781" width="6.85546875" style="684" customWidth="1"/>
    <col min="11782" max="11782" width="7.85546875" style="684" customWidth="1"/>
    <col min="11783" max="11789" width="7.42578125" style="684" customWidth="1"/>
    <col min="11790" max="11964" width="11.7109375" style="684" customWidth="1"/>
    <col min="11965" max="12032" width="11.7109375" style="684"/>
    <col min="12033" max="12033" width="7.28515625" style="684" customWidth="1"/>
    <col min="12034" max="12036" width="7.42578125" style="684" customWidth="1"/>
    <col min="12037" max="12037" width="6.85546875" style="684" customWidth="1"/>
    <col min="12038" max="12038" width="7.85546875" style="684" customWidth="1"/>
    <col min="12039" max="12045" width="7.42578125" style="684" customWidth="1"/>
    <col min="12046" max="12220" width="11.7109375" style="684" customWidth="1"/>
    <col min="12221" max="12288" width="11.7109375" style="684"/>
    <col min="12289" max="12289" width="7.28515625" style="684" customWidth="1"/>
    <col min="12290" max="12292" width="7.42578125" style="684" customWidth="1"/>
    <col min="12293" max="12293" width="6.85546875" style="684" customWidth="1"/>
    <col min="12294" max="12294" width="7.85546875" style="684" customWidth="1"/>
    <col min="12295" max="12301" width="7.42578125" style="684" customWidth="1"/>
    <col min="12302" max="12476" width="11.7109375" style="684" customWidth="1"/>
    <col min="12477" max="12544" width="11.7109375" style="684"/>
    <col min="12545" max="12545" width="7.28515625" style="684" customWidth="1"/>
    <col min="12546" max="12548" width="7.42578125" style="684" customWidth="1"/>
    <col min="12549" max="12549" width="6.85546875" style="684" customWidth="1"/>
    <col min="12550" max="12550" width="7.85546875" style="684" customWidth="1"/>
    <col min="12551" max="12557" width="7.42578125" style="684" customWidth="1"/>
    <col min="12558" max="12732" width="11.7109375" style="684" customWidth="1"/>
    <col min="12733" max="12800" width="11.7109375" style="684"/>
    <col min="12801" max="12801" width="7.28515625" style="684" customWidth="1"/>
    <col min="12802" max="12804" width="7.42578125" style="684" customWidth="1"/>
    <col min="12805" max="12805" width="6.85546875" style="684" customWidth="1"/>
    <col min="12806" max="12806" width="7.85546875" style="684" customWidth="1"/>
    <col min="12807" max="12813" width="7.42578125" style="684" customWidth="1"/>
    <col min="12814" max="12988" width="11.7109375" style="684" customWidth="1"/>
    <col min="12989" max="13056" width="11.7109375" style="684"/>
    <col min="13057" max="13057" width="7.28515625" style="684" customWidth="1"/>
    <col min="13058" max="13060" width="7.42578125" style="684" customWidth="1"/>
    <col min="13061" max="13061" width="6.85546875" style="684" customWidth="1"/>
    <col min="13062" max="13062" width="7.85546875" style="684" customWidth="1"/>
    <col min="13063" max="13069" width="7.42578125" style="684" customWidth="1"/>
    <col min="13070" max="13244" width="11.7109375" style="684" customWidth="1"/>
    <col min="13245" max="13312" width="11.7109375" style="684"/>
    <col min="13313" max="13313" width="7.28515625" style="684" customWidth="1"/>
    <col min="13314" max="13316" width="7.42578125" style="684" customWidth="1"/>
    <col min="13317" max="13317" width="6.85546875" style="684" customWidth="1"/>
    <col min="13318" max="13318" width="7.85546875" style="684" customWidth="1"/>
    <col min="13319" max="13325" width="7.42578125" style="684" customWidth="1"/>
    <col min="13326" max="13500" width="11.7109375" style="684" customWidth="1"/>
    <col min="13501" max="13568" width="11.7109375" style="684"/>
    <col min="13569" max="13569" width="7.28515625" style="684" customWidth="1"/>
    <col min="13570" max="13572" width="7.42578125" style="684" customWidth="1"/>
    <col min="13573" max="13573" width="6.85546875" style="684" customWidth="1"/>
    <col min="13574" max="13574" width="7.85546875" style="684" customWidth="1"/>
    <col min="13575" max="13581" width="7.42578125" style="684" customWidth="1"/>
    <col min="13582" max="13756" width="11.7109375" style="684" customWidth="1"/>
    <col min="13757" max="13824" width="11.7109375" style="684"/>
    <col min="13825" max="13825" width="7.28515625" style="684" customWidth="1"/>
    <col min="13826" max="13828" width="7.42578125" style="684" customWidth="1"/>
    <col min="13829" max="13829" width="6.85546875" style="684" customWidth="1"/>
    <col min="13830" max="13830" width="7.85546875" style="684" customWidth="1"/>
    <col min="13831" max="13837" width="7.42578125" style="684" customWidth="1"/>
    <col min="13838" max="14012" width="11.7109375" style="684" customWidth="1"/>
    <col min="14013" max="14080" width="11.7109375" style="684"/>
    <col min="14081" max="14081" width="7.28515625" style="684" customWidth="1"/>
    <col min="14082" max="14084" width="7.42578125" style="684" customWidth="1"/>
    <col min="14085" max="14085" width="6.85546875" style="684" customWidth="1"/>
    <col min="14086" max="14086" width="7.85546875" style="684" customWidth="1"/>
    <col min="14087" max="14093" width="7.42578125" style="684" customWidth="1"/>
    <col min="14094" max="14268" width="11.7109375" style="684" customWidth="1"/>
    <col min="14269" max="14336" width="11.7109375" style="684"/>
    <col min="14337" max="14337" width="7.28515625" style="684" customWidth="1"/>
    <col min="14338" max="14340" width="7.42578125" style="684" customWidth="1"/>
    <col min="14341" max="14341" width="6.85546875" style="684" customWidth="1"/>
    <col min="14342" max="14342" width="7.85546875" style="684" customWidth="1"/>
    <col min="14343" max="14349" width="7.42578125" style="684" customWidth="1"/>
    <col min="14350" max="14524" width="11.7109375" style="684" customWidth="1"/>
    <col min="14525" max="14592" width="11.7109375" style="684"/>
    <col min="14593" max="14593" width="7.28515625" style="684" customWidth="1"/>
    <col min="14594" max="14596" width="7.42578125" style="684" customWidth="1"/>
    <col min="14597" max="14597" width="6.85546875" style="684" customWidth="1"/>
    <col min="14598" max="14598" width="7.85546875" style="684" customWidth="1"/>
    <col min="14599" max="14605" width="7.42578125" style="684" customWidth="1"/>
    <col min="14606" max="14780" width="11.7109375" style="684" customWidth="1"/>
    <col min="14781" max="14848" width="11.7109375" style="684"/>
    <col min="14849" max="14849" width="7.28515625" style="684" customWidth="1"/>
    <col min="14850" max="14852" width="7.42578125" style="684" customWidth="1"/>
    <col min="14853" max="14853" width="6.85546875" style="684" customWidth="1"/>
    <col min="14854" max="14854" width="7.85546875" style="684" customWidth="1"/>
    <col min="14855" max="14861" width="7.42578125" style="684" customWidth="1"/>
    <col min="14862" max="15036" width="11.7109375" style="684" customWidth="1"/>
    <col min="15037" max="15104" width="11.7109375" style="684"/>
    <col min="15105" max="15105" width="7.28515625" style="684" customWidth="1"/>
    <col min="15106" max="15108" width="7.42578125" style="684" customWidth="1"/>
    <col min="15109" max="15109" width="6.85546875" style="684" customWidth="1"/>
    <col min="15110" max="15110" width="7.85546875" style="684" customWidth="1"/>
    <col min="15111" max="15117" width="7.42578125" style="684" customWidth="1"/>
    <col min="15118" max="15292" width="11.7109375" style="684" customWidth="1"/>
    <col min="15293" max="15360" width="11.7109375" style="684"/>
    <col min="15361" max="15361" width="7.28515625" style="684" customWidth="1"/>
    <col min="15362" max="15364" width="7.42578125" style="684" customWidth="1"/>
    <col min="15365" max="15365" width="6.85546875" style="684" customWidth="1"/>
    <col min="15366" max="15366" width="7.85546875" style="684" customWidth="1"/>
    <col min="15367" max="15373" width="7.42578125" style="684" customWidth="1"/>
    <col min="15374" max="15548" width="11.7109375" style="684" customWidth="1"/>
    <col min="15549" max="15616" width="11.7109375" style="684"/>
    <col min="15617" max="15617" width="7.28515625" style="684" customWidth="1"/>
    <col min="15618" max="15620" width="7.42578125" style="684" customWidth="1"/>
    <col min="15621" max="15621" width="6.85546875" style="684" customWidth="1"/>
    <col min="15622" max="15622" width="7.85546875" style="684" customWidth="1"/>
    <col min="15623" max="15629" width="7.42578125" style="684" customWidth="1"/>
    <col min="15630" max="15804" width="11.7109375" style="684" customWidth="1"/>
    <col min="15805" max="15872" width="11.7109375" style="684"/>
    <col min="15873" max="15873" width="7.28515625" style="684" customWidth="1"/>
    <col min="15874" max="15876" width="7.42578125" style="684" customWidth="1"/>
    <col min="15877" max="15877" width="6.85546875" style="684" customWidth="1"/>
    <col min="15878" max="15878" width="7.85546875" style="684" customWidth="1"/>
    <col min="15879" max="15885" width="7.42578125" style="684" customWidth="1"/>
    <col min="15886" max="16060" width="11.7109375" style="684" customWidth="1"/>
    <col min="16061" max="16128" width="11.7109375" style="684"/>
    <col min="16129" max="16129" width="7.28515625" style="684" customWidth="1"/>
    <col min="16130" max="16132" width="7.42578125" style="684" customWidth="1"/>
    <col min="16133" max="16133" width="6.85546875" style="684" customWidth="1"/>
    <col min="16134" max="16134" width="7.85546875" style="684" customWidth="1"/>
    <col min="16135" max="16141" width="7.42578125" style="684" customWidth="1"/>
    <col min="16142" max="16316" width="11.7109375" style="684" customWidth="1"/>
    <col min="16317" max="16384" width="11.7109375" style="684"/>
  </cols>
  <sheetData>
    <row r="1" spans="1:13" ht="18">
      <c r="A1" s="621" t="s">
        <v>765</v>
      </c>
      <c r="B1" s="623"/>
      <c r="C1" s="623"/>
      <c r="D1" s="623"/>
      <c r="E1" s="623"/>
      <c r="F1" s="623"/>
      <c r="G1" s="623"/>
      <c r="H1" s="623"/>
      <c r="I1" s="623"/>
      <c r="J1" s="623"/>
      <c r="K1" s="623"/>
      <c r="L1" s="623"/>
    </row>
    <row r="2" spans="1:13" ht="15.75">
      <c r="A2" s="628" t="s">
        <v>766</v>
      </c>
      <c r="B2" s="623"/>
      <c r="C2" s="623"/>
      <c r="D2" s="623"/>
      <c r="E2" s="623"/>
      <c r="F2" s="623"/>
      <c r="G2" s="623"/>
      <c r="H2" s="623"/>
      <c r="I2" s="623"/>
      <c r="J2" s="623"/>
      <c r="K2" s="623"/>
      <c r="L2" s="623"/>
    </row>
    <row r="3" spans="1:13" ht="13.5" customHeight="1">
      <c r="A3" s="631">
        <v>2015</v>
      </c>
      <c r="B3" s="697" t="s">
        <v>767</v>
      </c>
      <c r="C3" s="697"/>
      <c r="D3" s="697"/>
      <c r="E3" s="697"/>
      <c r="F3" s="697"/>
      <c r="G3" s="697"/>
      <c r="H3" s="697"/>
      <c r="I3" s="697"/>
      <c r="J3" s="697"/>
      <c r="K3" s="697"/>
      <c r="L3" s="698"/>
      <c r="M3" s="698"/>
    </row>
    <row r="4" spans="1:13" ht="11.45" customHeight="1">
      <c r="A4" s="632" t="s">
        <v>422</v>
      </c>
      <c r="B4" s="634" t="s">
        <v>780</v>
      </c>
      <c r="C4" s="634"/>
      <c r="D4" s="990" t="s">
        <v>781</v>
      </c>
      <c r="E4" s="634"/>
      <c r="F4" s="990" t="s">
        <v>782</v>
      </c>
      <c r="G4" s="634"/>
      <c r="H4" s="634" t="s">
        <v>783</v>
      </c>
      <c r="I4" s="634"/>
      <c r="J4" s="991" t="s">
        <v>784</v>
      </c>
      <c r="K4" s="991"/>
      <c r="L4" s="634" t="s">
        <v>785</v>
      </c>
      <c r="M4" s="992"/>
    </row>
    <row r="5" spans="1:13" ht="11.45" customHeight="1">
      <c r="A5" s="635" t="s">
        <v>428</v>
      </c>
      <c r="B5" s="838" t="s">
        <v>718</v>
      </c>
      <c r="C5" s="817" t="s">
        <v>230</v>
      </c>
      <c r="D5" s="838" t="s">
        <v>718</v>
      </c>
      <c r="E5" s="817" t="s">
        <v>230</v>
      </c>
      <c r="F5" s="838" t="s">
        <v>718</v>
      </c>
      <c r="G5" s="817" t="s">
        <v>230</v>
      </c>
      <c r="H5" s="838" t="s">
        <v>718</v>
      </c>
      <c r="I5" s="817" t="s">
        <v>230</v>
      </c>
      <c r="J5" s="838" t="s">
        <v>718</v>
      </c>
      <c r="K5" s="817" t="s">
        <v>230</v>
      </c>
      <c r="L5" s="838" t="s">
        <v>718</v>
      </c>
      <c r="M5" s="817" t="s">
        <v>230</v>
      </c>
    </row>
    <row r="6" spans="1:13" ht="6" customHeight="1">
      <c r="A6" s="639"/>
      <c r="B6" s="700"/>
      <c r="C6" s="700"/>
      <c r="D6" s="700"/>
      <c r="E6" s="700"/>
      <c r="F6" s="700"/>
      <c r="G6" s="700"/>
      <c r="H6" s="700"/>
      <c r="I6" s="700"/>
      <c r="J6" s="700"/>
      <c r="K6" s="700"/>
      <c r="L6" s="700"/>
      <c r="M6" s="700"/>
    </row>
    <row r="7" spans="1:13" ht="11.45" customHeight="1">
      <c r="A7" s="641">
        <v>42007</v>
      </c>
      <c r="B7" s="1159">
        <v>26224</v>
      </c>
      <c r="C7" s="1003">
        <v>221.94</v>
      </c>
      <c r="D7" s="1160">
        <v>14620</v>
      </c>
      <c r="E7" s="1003">
        <v>165.96</v>
      </c>
      <c r="F7" s="1160">
        <v>14196</v>
      </c>
      <c r="G7" s="1003">
        <v>419.17</v>
      </c>
      <c r="H7" s="1160"/>
      <c r="I7" s="1003"/>
      <c r="J7" s="1160">
        <v>16746</v>
      </c>
      <c r="K7" s="1003">
        <v>519.22</v>
      </c>
      <c r="L7" s="1160">
        <v>1393</v>
      </c>
      <c r="M7" s="1003">
        <v>645.19000000000005</v>
      </c>
    </row>
    <row r="8" spans="1:13" ht="11.45" customHeight="1">
      <c r="A8" s="641">
        <v>42014</v>
      </c>
      <c r="B8" s="1161">
        <v>36487</v>
      </c>
      <c r="C8" s="1014">
        <v>221.98</v>
      </c>
      <c r="D8" s="1161">
        <v>8711</v>
      </c>
      <c r="E8" s="1014">
        <v>162.77000000000001</v>
      </c>
      <c r="F8" s="1161">
        <v>20206</v>
      </c>
      <c r="G8" s="1014">
        <v>421.34</v>
      </c>
      <c r="H8" s="1161">
        <v>1574</v>
      </c>
      <c r="I8" s="1014">
        <v>459.58</v>
      </c>
      <c r="J8" s="1161">
        <v>19765</v>
      </c>
      <c r="K8" s="1014">
        <v>513.27</v>
      </c>
      <c r="L8" s="1161">
        <v>3847</v>
      </c>
      <c r="M8" s="1014">
        <v>633.13</v>
      </c>
    </row>
    <row r="9" spans="1:13" ht="11.45" customHeight="1">
      <c r="A9" s="641">
        <v>42021</v>
      </c>
      <c r="B9" s="1161">
        <v>40469</v>
      </c>
      <c r="C9" s="1014">
        <v>221.52</v>
      </c>
      <c r="D9" s="1161">
        <v>16708</v>
      </c>
      <c r="E9" s="1014">
        <v>168.03</v>
      </c>
      <c r="F9" s="1161">
        <v>18667</v>
      </c>
      <c r="G9" s="1014">
        <v>406.28</v>
      </c>
      <c r="H9" s="1161">
        <v>2380</v>
      </c>
      <c r="I9" s="1014">
        <v>458.03</v>
      </c>
      <c r="J9" s="1161">
        <v>22065</v>
      </c>
      <c r="K9" s="1014">
        <v>529.14</v>
      </c>
      <c r="L9" s="1161">
        <v>4135</v>
      </c>
      <c r="M9" s="1014">
        <v>659.02</v>
      </c>
    </row>
    <row r="10" spans="1:13" ht="11.45" customHeight="1">
      <c r="A10" s="641">
        <v>42028</v>
      </c>
      <c r="B10" s="1162">
        <v>41991</v>
      </c>
      <c r="C10" s="1020">
        <v>211.51</v>
      </c>
      <c r="D10" s="1163">
        <v>19781</v>
      </c>
      <c r="E10" s="1020">
        <v>176.69</v>
      </c>
      <c r="F10" s="1163">
        <v>12527</v>
      </c>
      <c r="G10" s="1020">
        <v>424.67</v>
      </c>
      <c r="H10" s="1163">
        <v>1558</v>
      </c>
      <c r="I10" s="1020">
        <v>454.21</v>
      </c>
      <c r="J10" s="1163">
        <v>20849</v>
      </c>
      <c r="K10" s="1020">
        <v>521.85</v>
      </c>
      <c r="L10" s="1163">
        <v>3684</v>
      </c>
      <c r="M10" s="1020">
        <v>643.24</v>
      </c>
    </row>
    <row r="11" spans="1:13" ht="11.45" customHeight="1">
      <c r="A11" s="641">
        <v>42035</v>
      </c>
      <c r="B11" s="1161">
        <v>39913</v>
      </c>
      <c r="C11" s="1014">
        <v>232.36</v>
      </c>
      <c r="D11" s="1161">
        <v>13233</v>
      </c>
      <c r="E11" s="1014">
        <v>165.68</v>
      </c>
      <c r="F11" s="1161">
        <v>14867</v>
      </c>
      <c r="G11" s="1014">
        <v>430.41</v>
      </c>
      <c r="H11" s="1161">
        <v>1414</v>
      </c>
      <c r="I11" s="1014">
        <v>453.43</v>
      </c>
      <c r="J11" s="1161">
        <v>15127</v>
      </c>
      <c r="K11" s="1014">
        <v>533.63</v>
      </c>
      <c r="L11" s="1161">
        <v>3252</v>
      </c>
      <c r="M11" s="1014">
        <v>659.44</v>
      </c>
    </row>
    <row r="12" spans="1:13" ht="11.45" customHeight="1">
      <c r="A12" s="641">
        <v>42042</v>
      </c>
      <c r="B12" s="1161">
        <v>30098</v>
      </c>
      <c r="C12" s="1014">
        <v>219.88</v>
      </c>
      <c r="D12" s="1161">
        <v>19286</v>
      </c>
      <c r="E12" s="1014">
        <v>168.22</v>
      </c>
      <c r="F12" s="1161">
        <v>16265</v>
      </c>
      <c r="G12" s="1014">
        <v>422.09</v>
      </c>
      <c r="H12" s="1161">
        <v>1134</v>
      </c>
      <c r="I12" s="1014">
        <v>474.83</v>
      </c>
      <c r="J12" s="1161">
        <v>17861</v>
      </c>
      <c r="K12" s="1014">
        <v>525.9</v>
      </c>
      <c r="L12" s="1161">
        <v>3643</v>
      </c>
      <c r="M12" s="1014">
        <v>640.85</v>
      </c>
    </row>
    <row r="13" spans="1:13" ht="11.45" customHeight="1">
      <c r="A13" s="641">
        <v>42049</v>
      </c>
      <c r="B13" s="1161">
        <v>31579</v>
      </c>
      <c r="C13" s="1014">
        <v>217.56</v>
      </c>
      <c r="D13" s="1161">
        <v>25115</v>
      </c>
      <c r="E13" s="1014">
        <v>167</v>
      </c>
      <c r="F13" s="1161">
        <v>19600</v>
      </c>
      <c r="G13" s="1014">
        <v>410.36</v>
      </c>
      <c r="H13" s="1161">
        <v>1348</v>
      </c>
      <c r="I13" s="1014">
        <v>431.39</v>
      </c>
      <c r="J13" s="1161">
        <v>19612</v>
      </c>
      <c r="K13" s="1014">
        <v>520.04</v>
      </c>
      <c r="L13" s="1161">
        <v>4692</v>
      </c>
      <c r="M13" s="1014">
        <v>629.73</v>
      </c>
    </row>
    <row r="14" spans="1:13" ht="11.45" customHeight="1">
      <c r="A14" s="641">
        <v>42056</v>
      </c>
      <c r="B14" s="1162">
        <v>34081</v>
      </c>
      <c r="C14" s="1020">
        <v>225.41</v>
      </c>
      <c r="D14" s="1163">
        <v>6395</v>
      </c>
      <c r="E14" s="1020">
        <v>148.85</v>
      </c>
      <c r="F14" s="1163">
        <v>19676</v>
      </c>
      <c r="G14" s="1020">
        <v>412.02</v>
      </c>
      <c r="H14" s="1163">
        <v>774</v>
      </c>
      <c r="I14" s="1020">
        <v>471.65</v>
      </c>
      <c r="J14" s="1163">
        <v>14745</v>
      </c>
      <c r="K14" s="1020">
        <v>520.15</v>
      </c>
      <c r="L14" s="1163">
        <v>4944</v>
      </c>
      <c r="M14" s="1020">
        <v>631.72</v>
      </c>
    </row>
    <row r="15" spans="1:13" ht="11.45" customHeight="1">
      <c r="A15" s="641">
        <v>42063</v>
      </c>
      <c r="B15" s="1161">
        <v>32334</v>
      </c>
      <c r="C15" s="1014">
        <v>219.06</v>
      </c>
      <c r="D15" s="1161">
        <v>13512</v>
      </c>
      <c r="E15" s="1014">
        <v>165.37</v>
      </c>
      <c r="F15" s="1161">
        <v>18280</v>
      </c>
      <c r="G15" s="1014">
        <v>426.01</v>
      </c>
      <c r="H15" s="1161">
        <v>1441</v>
      </c>
      <c r="I15" s="1014">
        <v>456.74</v>
      </c>
      <c r="J15" s="1161">
        <v>17063</v>
      </c>
      <c r="K15" s="1014">
        <v>521.26</v>
      </c>
      <c r="L15" s="1161">
        <v>4831</v>
      </c>
      <c r="M15" s="1014">
        <v>623.72</v>
      </c>
    </row>
    <row r="16" spans="1:13" ht="11.45" customHeight="1">
      <c r="A16" s="641">
        <v>42070</v>
      </c>
      <c r="B16" s="1161">
        <v>36038</v>
      </c>
      <c r="C16" s="1014">
        <v>218.93</v>
      </c>
      <c r="D16" s="1161">
        <v>19451</v>
      </c>
      <c r="E16" s="1014">
        <v>172.96</v>
      </c>
      <c r="F16" s="1161">
        <v>20343</v>
      </c>
      <c r="G16" s="1014">
        <v>400.19</v>
      </c>
      <c r="H16" s="1161">
        <v>1128</v>
      </c>
      <c r="I16" s="1014">
        <v>442.74</v>
      </c>
      <c r="J16" s="1161">
        <v>17828</v>
      </c>
      <c r="K16" s="1014">
        <v>512.57000000000005</v>
      </c>
      <c r="L16" s="1161">
        <v>7254</v>
      </c>
      <c r="M16" s="1014">
        <v>628.92999999999995</v>
      </c>
    </row>
    <row r="17" spans="1:13" ht="11.45" customHeight="1">
      <c r="A17" s="641">
        <v>42077</v>
      </c>
      <c r="B17" s="1161">
        <v>39622</v>
      </c>
      <c r="C17" s="1014">
        <v>219.35</v>
      </c>
      <c r="D17" s="1161">
        <v>10991</v>
      </c>
      <c r="E17" s="1014">
        <v>156.21</v>
      </c>
      <c r="F17" s="1161">
        <v>20835</v>
      </c>
      <c r="G17" s="1014">
        <v>410.28</v>
      </c>
      <c r="H17" s="1161">
        <v>723</v>
      </c>
      <c r="I17" s="1014">
        <v>458.46</v>
      </c>
      <c r="J17" s="1161">
        <v>18514</v>
      </c>
      <c r="K17" s="1014">
        <v>510.33</v>
      </c>
      <c r="L17" s="1161">
        <v>3186</v>
      </c>
      <c r="M17" s="1014">
        <v>617.95000000000005</v>
      </c>
    </row>
    <row r="18" spans="1:13" ht="11.45" customHeight="1">
      <c r="A18" s="641">
        <v>42084</v>
      </c>
      <c r="B18" s="1162">
        <v>46997</v>
      </c>
      <c r="C18" s="1020">
        <v>218.75</v>
      </c>
      <c r="D18" s="1163">
        <v>18827</v>
      </c>
      <c r="E18" s="1020">
        <v>166.6</v>
      </c>
      <c r="F18" s="1163">
        <v>20493</v>
      </c>
      <c r="G18" s="1020">
        <v>411.85</v>
      </c>
      <c r="H18" s="1163">
        <v>1791</v>
      </c>
      <c r="I18" s="1020">
        <v>462.75</v>
      </c>
      <c r="J18" s="1163">
        <v>20841</v>
      </c>
      <c r="K18" s="1020">
        <v>522.16</v>
      </c>
      <c r="L18" s="1163">
        <v>4855</v>
      </c>
      <c r="M18" s="1020">
        <v>645.24</v>
      </c>
    </row>
    <row r="19" spans="1:13" ht="11.45" customHeight="1">
      <c r="A19" s="641">
        <v>42091</v>
      </c>
      <c r="B19" s="1161">
        <v>33449</v>
      </c>
      <c r="C19" s="1014">
        <v>217.97</v>
      </c>
      <c r="D19" s="1161">
        <v>8533</v>
      </c>
      <c r="E19" s="1014">
        <v>146.41999999999999</v>
      </c>
      <c r="F19" s="1161">
        <v>27162</v>
      </c>
      <c r="G19" s="1014">
        <v>421.75</v>
      </c>
      <c r="H19" s="1161">
        <v>1327</v>
      </c>
      <c r="I19" s="1014">
        <v>448.35</v>
      </c>
      <c r="J19" s="1161">
        <v>19746</v>
      </c>
      <c r="K19" s="1014">
        <v>527.87</v>
      </c>
      <c r="L19" s="1161">
        <v>3200</v>
      </c>
      <c r="M19" s="1014">
        <v>636.24</v>
      </c>
    </row>
    <row r="20" spans="1:13" ht="11.45" customHeight="1">
      <c r="A20" s="641">
        <v>42098</v>
      </c>
      <c r="B20" s="1161">
        <v>44738</v>
      </c>
      <c r="C20" s="1014">
        <v>219.13</v>
      </c>
      <c r="D20" s="1161">
        <v>19270</v>
      </c>
      <c r="E20" s="1014">
        <v>158.9</v>
      </c>
      <c r="F20" s="1161">
        <v>26707</v>
      </c>
      <c r="G20" s="1014">
        <v>415.83</v>
      </c>
      <c r="H20" s="1161">
        <v>2170</v>
      </c>
      <c r="I20" s="1014">
        <v>457.5</v>
      </c>
      <c r="J20" s="1161">
        <v>25704</v>
      </c>
      <c r="K20" s="1014">
        <v>518.20000000000005</v>
      </c>
      <c r="L20" s="1161">
        <v>5713</v>
      </c>
      <c r="M20" s="1014">
        <v>624.96</v>
      </c>
    </row>
    <row r="21" spans="1:13" ht="11.45" customHeight="1">
      <c r="A21" s="641">
        <v>42105</v>
      </c>
      <c r="B21" s="1161">
        <v>37339</v>
      </c>
      <c r="C21" s="1014">
        <v>213.82</v>
      </c>
      <c r="D21" s="1161">
        <v>22684</v>
      </c>
      <c r="E21" s="1014">
        <v>157.1</v>
      </c>
      <c r="F21" s="1161">
        <v>17401</v>
      </c>
      <c r="G21" s="1014">
        <v>416.12</v>
      </c>
      <c r="H21" s="1161">
        <v>2430</v>
      </c>
      <c r="I21" s="1014">
        <v>440.27</v>
      </c>
      <c r="J21" s="1161">
        <v>18453</v>
      </c>
      <c r="K21" s="1014">
        <v>516.6</v>
      </c>
      <c r="L21" s="1161">
        <v>4178</v>
      </c>
      <c r="M21" s="1014">
        <v>624.79999999999995</v>
      </c>
    </row>
    <row r="22" spans="1:13" ht="11.45" customHeight="1">
      <c r="A22" s="641">
        <v>42112</v>
      </c>
      <c r="B22" s="1162">
        <v>41539</v>
      </c>
      <c r="C22" s="1020">
        <v>220.02</v>
      </c>
      <c r="D22" s="1163">
        <v>9808</v>
      </c>
      <c r="E22" s="1020">
        <v>152.88</v>
      </c>
      <c r="F22" s="1163">
        <v>14289</v>
      </c>
      <c r="G22" s="1020">
        <v>407.89</v>
      </c>
      <c r="H22" s="1163">
        <v>2370</v>
      </c>
      <c r="I22" s="1020">
        <v>445.02</v>
      </c>
      <c r="J22" s="1163">
        <v>17209</v>
      </c>
      <c r="K22" s="1020">
        <v>523.91</v>
      </c>
      <c r="L22" s="1163">
        <v>5133</v>
      </c>
      <c r="M22" s="1020">
        <v>618.48</v>
      </c>
    </row>
    <row r="23" spans="1:13" ht="11.45" customHeight="1">
      <c r="A23" s="641">
        <v>42119</v>
      </c>
      <c r="B23" s="1161">
        <v>38106</v>
      </c>
      <c r="C23" s="1014">
        <v>232.08</v>
      </c>
      <c r="D23" s="1161">
        <v>22674</v>
      </c>
      <c r="E23" s="1014">
        <v>176.35</v>
      </c>
      <c r="F23" s="1161">
        <v>13329</v>
      </c>
      <c r="G23" s="1014">
        <v>409.24</v>
      </c>
      <c r="H23" s="1161">
        <v>2033</v>
      </c>
      <c r="I23" s="1014">
        <v>409.11</v>
      </c>
      <c r="J23" s="1161">
        <v>18097</v>
      </c>
      <c r="K23" s="1014">
        <v>508.58</v>
      </c>
      <c r="L23" s="1161">
        <v>2895</v>
      </c>
      <c r="M23" s="1014">
        <v>627.66</v>
      </c>
    </row>
    <row r="24" spans="1:13" ht="11.45" customHeight="1">
      <c r="A24" s="641">
        <v>42126</v>
      </c>
      <c r="B24" s="1161">
        <v>40285</v>
      </c>
      <c r="C24" s="1014">
        <v>214.46</v>
      </c>
      <c r="D24" s="1161">
        <v>4394</v>
      </c>
      <c r="E24" s="1014">
        <v>130.06</v>
      </c>
      <c r="F24" s="1161">
        <v>11062</v>
      </c>
      <c r="G24" s="1014">
        <v>419.02</v>
      </c>
      <c r="H24" s="1161">
        <v>1915</v>
      </c>
      <c r="I24" s="1014">
        <v>395.34</v>
      </c>
      <c r="J24" s="1161">
        <v>22295</v>
      </c>
      <c r="K24" s="1014">
        <v>519.66999999999996</v>
      </c>
      <c r="L24" s="1161">
        <v>4234</v>
      </c>
      <c r="M24" s="1014">
        <v>629.74</v>
      </c>
    </row>
    <row r="25" spans="1:13" ht="11.45" customHeight="1">
      <c r="A25" s="641">
        <v>42133</v>
      </c>
      <c r="B25" s="1161">
        <v>45376</v>
      </c>
      <c r="C25" s="1014">
        <v>216.94</v>
      </c>
      <c r="D25" s="1161">
        <v>20524</v>
      </c>
      <c r="E25" s="1014">
        <v>173.17</v>
      </c>
      <c r="F25" s="1161">
        <v>15844</v>
      </c>
      <c r="G25" s="1014">
        <v>404.73</v>
      </c>
      <c r="H25" s="1161">
        <v>5291</v>
      </c>
      <c r="I25" s="1014">
        <v>414.63</v>
      </c>
      <c r="J25" s="1161">
        <v>24580</v>
      </c>
      <c r="K25" s="1014">
        <v>520.03</v>
      </c>
      <c r="L25" s="1161">
        <v>6846</v>
      </c>
      <c r="M25" s="1014">
        <v>625.91999999999996</v>
      </c>
    </row>
    <row r="26" spans="1:13" ht="11.45" customHeight="1">
      <c r="A26" s="641">
        <v>42140</v>
      </c>
      <c r="B26" s="1162">
        <v>35995</v>
      </c>
      <c r="C26" s="1020">
        <v>208.78</v>
      </c>
      <c r="D26" s="1163">
        <v>16435</v>
      </c>
      <c r="E26" s="1020">
        <v>162.99</v>
      </c>
      <c r="F26" s="1163">
        <v>16953</v>
      </c>
      <c r="G26" s="1020">
        <v>390.59</v>
      </c>
      <c r="H26" s="1163">
        <v>4142</v>
      </c>
      <c r="I26" s="1020">
        <v>426.39</v>
      </c>
      <c r="J26" s="1163">
        <v>19635</v>
      </c>
      <c r="K26" s="1020">
        <v>510.65</v>
      </c>
      <c r="L26" s="1163">
        <v>4818</v>
      </c>
      <c r="M26" s="1020">
        <v>613.36</v>
      </c>
    </row>
    <row r="27" spans="1:13" ht="11.45" customHeight="1">
      <c r="A27" s="641">
        <v>42147</v>
      </c>
      <c r="B27" s="1161">
        <v>41725</v>
      </c>
      <c r="C27" s="1014">
        <v>212.02</v>
      </c>
      <c r="D27" s="1161">
        <v>19411</v>
      </c>
      <c r="E27" s="1014">
        <v>160.32</v>
      </c>
      <c r="F27" s="1161">
        <v>10257</v>
      </c>
      <c r="G27" s="1014">
        <v>397.88</v>
      </c>
      <c r="H27" s="1161">
        <v>1787</v>
      </c>
      <c r="I27" s="1014">
        <v>383.32</v>
      </c>
      <c r="J27" s="1161">
        <v>25486</v>
      </c>
      <c r="K27" s="1014">
        <v>513.11</v>
      </c>
      <c r="L27" s="1161">
        <v>5662</v>
      </c>
      <c r="M27" s="1014">
        <v>619.92999999999995</v>
      </c>
    </row>
    <row r="28" spans="1:13" ht="11.45" customHeight="1">
      <c r="A28" s="641">
        <v>42154</v>
      </c>
      <c r="B28" s="1161">
        <v>36915</v>
      </c>
      <c r="C28" s="1014">
        <v>210.34</v>
      </c>
      <c r="D28" s="1161">
        <v>5230</v>
      </c>
      <c r="E28" s="1014">
        <v>134.01</v>
      </c>
      <c r="F28" s="1161">
        <v>11379</v>
      </c>
      <c r="G28" s="1014">
        <v>392.85</v>
      </c>
      <c r="H28" s="1161">
        <v>3111</v>
      </c>
      <c r="I28" s="1014">
        <v>428.15</v>
      </c>
      <c r="J28" s="1161">
        <v>17630</v>
      </c>
      <c r="K28" s="1014">
        <v>511.16</v>
      </c>
      <c r="L28" s="1161">
        <v>2869</v>
      </c>
      <c r="M28" s="1014">
        <v>647.33000000000004</v>
      </c>
    </row>
    <row r="29" spans="1:13" ht="11.45" customHeight="1">
      <c r="A29" s="641">
        <v>42161</v>
      </c>
      <c r="B29" s="1161">
        <v>37586</v>
      </c>
      <c r="C29" s="1014">
        <v>212.49</v>
      </c>
      <c r="D29" s="1161">
        <v>17220</v>
      </c>
      <c r="E29" s="1014">
        <v>158.78</v>
      </c>
      <c r="F29" s="1161">
        <v>13927</v>
      </c>
      <c r="G29" s="1014">
        <v>387.98</v>
      </c>
      <c r="H29" s="1161">
        <v>4161</v>
      </c>
      <c r="I29" s="1014">
        <v>411.73</v>
      </c>
      <c r="J29" s="1161">
        <v>21347</v>
      </c>
      <c r="K29" s="1014">
        <v>523.23</v>
      </c>
      <c r="L29" s="1161">
        <v>4192</v>
      </c>
      <c r="M29" s="1014">
        <v>617.76</v>
      </c>
    </row>
    <row r="30" spans="1:13" ht="11.45" customHeight="1">
      <c r="A30" s="641">
        <v>42168</v>
      </c>
      <c r="B30" s="1162">
        <v>51882</v>
      </c>
      <c r="C30" s="1020">
        <v>229.44</v>
      </c>
      <c r="D30" s="1163">
        <v>23444</v>
      </c>
      <c r="E30" s="1020">
        <v>161.63999999999999</v>
      </c>
      <c r="F30" s="1163">
        <v>21386</v>
      </c>
      <c r="G30" s="1020">
        <v>365.23</v>
      </c>
      <c r="H30" s="1163">
        <v>3449</v>
      </c>
      <c r="I30" s="1020">
        <v>405.73</v>
      </c>
      <c r="J30" s="1163">
        <v>18421</v>
      </c>
      <c r="K30" s="1020">
        <v>525.12</v>
      </c>
      <c r="L30" s="1163">
        <v>4297</v>
      </c>
      <c r="M30" s="1020">
        <v>619.79999999999995</v>
      </c>
    </row>
    <row r="31" spans="1:13" ht="11.45" customHeight="1">
      <c r="A31" s="641">
        <v>42175</v>
      </c>
      <c r="B31" s="1161">
        <v>36327</v>
      </c>
      <c r="C31" s="1014">
        <v>210</v>
      </c>
      <c r="D31" s="1161">
        <v>16947</v>
      </c>
      <c r="E31" s="1014">
        <v>158.18</v>
      </c>
      <c r="F31" s="1161">
        <v>17348</v>
      </c>
      <c r="G31" s="1014">
        <v>355.5</v>
      </c>
      <c r="H31" s="1161">
        <v>3419</v>
      </c>
      <c r="I31" s="1014">
        <v>430.16</v>
      </c>
      <c r="J31" s="1161">
        <v>29150</v>
      </c>
      <c r="K31" s="1014">
        <v>515.45000000000005</v>
      </c>
      <c r="L31" s="1161">
        <v>5752</v>
      </c>
      <c r="M31" s="1014">
        <v>613.13</v>
      </c>
    </row>
    <row r="32" spans="1:13" ht="11.45" customHeight="1">
      <c r="A32" s="641">
        <v>42182</v>
      </c>
      <c r="B32" s="1161">
        <v>35556</v>
      </c>
      <c r="C32" s="1014">
        <v>213.31</v>
      </c>
      <c r="D32" s="1161">
        <v>10209</v>
      </c>
      <c r="E32" s="1014">
        <v>144.75</v>
      </c>
      <c r="F32" s="1161">
        <v>11688</v>
      </c>
      <c r="G32" s="1014">
        <v>394.69</v>
      </c>
      <c r="H32" s="1161">
        <v>2058</v>
      </c>
      <c r="I32" s="1014">
        <v>401.27</v>
      </c>
      <c r="J32" s="1161">
        <v>18887</v>
      </c>
      <c r="K32" s="1014">
        <v>525.28</v>
      </c>
      <c r="L32" s="1161">
        <v>5881</v>
      </c>
      <c r="M32" s="1014">
        <v>623.86</v>
      </c>
    </row>
    <row r="33" spans="1:13" ht="11.45" customHeight="1">
      <c r="A33" s="641">
        <v>42189</v>
      </c>
      <c r="B33" s="1161">
        <v>44349</v>
      </c>
      <c r="C33" s="1014">
        <v>214.54</v>
      </c>
      <c r="D33" s="1161">
        <v>14643</v>
      </c>
      <c r="E33" s="1014">
        <v>166.03</v>
      </c>
      <c r="F33" s="1161">
        <v>13284</v>
      </c>
      <c r="G33" s="1014">
        <v>387.12</v>
      </c>
      <c r="H33" s="1161">
        <v>1086</v>
      </c>
      <c r="I33" s="1014">
        <v>432.94</v>
      </c>
      <c r="J33" s="1161">
        <v>18632</v>
      </c>
      <c r="K33" s="1014">
        <v>529.02</v>
      </c>
      <c r="L33" s="1161">
        <v>5469</v>
      </c>
      <c r="M33" s="1014">
        <v>626.84</v>
      </c>
    </row>
    <row r="34" spans="1:13" ht="11.45" customHeight="1">
      <c r="A34" s="641">
        <v>42196</v>
      </c>
      <c r="B34" s="1162">
        <v>32749</v>
      </c>
      <c r="C34" s="1020">
        <v>216.17</v>
      </c>
      <c r="D34" s="1163">
        <v>12907</v>
      </c>
      <c r="E34" s="1020">
        <v>163.69</v>
      </c>
      <c r="F34" s="1163">
        <v>13180</v>
      </c>
      <c r="G34" s="1020">
        <v>381.2</v>
      </c>
      <c r="H34" s="1163">
        <v>1967</v>
      </c>
      <c r="I34" s="1020">
        <v>401.32</v>
      </c>
      <c r="J34" s="1163">
        <v>15898</v>
      </c>
      <c r="K34" s="1020">
        <v>533.27</v>
      </c>
      <c r="L34" s="1163">
        <v>2946</v>
      </c>
      <c r="M34" s="1020">
        <v>632.85</v>
      </c>
    </row>
    <row r="35" spans="1:13" ht="11.45" customHeight="1">
      <c r="A35" s="641">
        <v>42203</v>
      </c>
      <c r="B35" s="1161">
        <v>43083</v>
      </c>
      <c r="C35" s="1014">
        <v>212.22</v>
      </c>
      <c r="D35" s="1161">
        <v>2805</v>
      </c>
      <c r="E35" s="1014">
        <v>191.46</v>
      </c>
      <c r="F35" s="1161">
        <v>9199</v>
      </c>
      <c r="G35" s="1014">
        <v>401.08</v>
      </c>
      <c r="H35" s="1161">
        <v>2308</v>
      </c>
      <c r="I35" s="1014">
        <v>449.96</v>
      </c>
      <c r="J35" s="1161">
        <v>16631</v>
      </c>
      <c r="K35" s="1014">
        <v>532.78</v>
      </c>
      <c r="L35" s="1161">
        <v>3450</v>
      </c>
      <c r="M35" s="1014">
        <v>641.91999999999996</v>
      </c>
    </row>
    <row r="36" spans="1:13" ht="11.45" customHeight="1">
      <c r="A36" s="641">
        <v>42210</v>
      </c>
      <c r="B36" s="1161">
        <v>44335</v>
      </c>
      <c r="C36" s="1158">
        <v>211.38</v>
      </c>
      <c r="D36" s="1161">
        <v>10959</v>
      </c>
      <c r="E36" s="1014">
        <v>183.41</v>
      </c>
      <c r="F36" s="1161">
        <v>12299</v>
      </c>
      <c r="G36" s="1158">
        <v>385.69</v>
      </c>
      <c r="H36" s="1161">
        <v>1658</v>
      </c>
      <c r="I36" s="1158">
        <v>419.95</v>
      </c>
      <c r="J36" s="1161">
        <v>21242</v>
      </c>
      <c r="K36" s="1014">
        <v>519.22</v>
      </c>
      <c r="L36" s="1161">
        <v>5379</v>
      </c>
      <c r="M36" s="1014">
        <v>638.13</v>
      </c>
    </row>
    <row r="37" spans="1:13" ht="11.45" customHeight="1">
      <c r="A37" s="641">
        <v>42217</v>
      </c>
      <c r="B37" s="1161">
        <v>36909</v>
      </c>
      <c r="C37" s="1014">
        <v>209.29</v>
      </c>
      <c r="D37" s="1161">
        <v>8437</v>
      </c>
      <c r="E37" s="1014">
        <v>139.37</v>
      </c>
      <c r="F37" s="1161">
        <v>9449</v>
      </c>
      <c r="G37" s="1014">
        <v>391.48</v>
      </c>
      <c r="H37" s="1161">
        <v>3437</v>
      </c>
      <c r="I37" s="1014">
        <v>415.52</v>
      </c>
      <c r="J37" s="1161">
        <v>19697</v>
      </c>
      <c r="K37" s="1014">
        <v>516.97</v>
      </c>
      <c r="L37" s="1161">
        <v>3961</v>
      </c>
      <c r="M37" s="1014">
        <v>637.63</v>
      </c>
    </row>
    <row r="38" spans="1:13" ht="11.45" customHeight="1">
      <c r="A38" s="641">
        <v>42224</v>
      </c>
      <c r="B38" s="1162">
        <v>32063</v>
      </c>
      <c r="C38" s="1020">
        <v>210.9</v>
      </c>
      <c r="D38" s="1163">
        <v>7554</v>
      </c>
      <c r="E38" s="1020">
        <v>125.89</v>
      </c>
      <c r="F38" s="1163">
        <v>9209</v>
      </c>
      <c r="G38" s="1020">
        <v>394.87</v>
      </c>
      <c r="H38" s="1163">
        <v>1082</v>
      </c>
      <c r="I38" s="1020">
        <v>429.26</v>
      </c>
      <c r="J38" s="1163">
        <v>18393</v>
      </c>
      <c r="K38" s="1020">
        <v>520.87</v>
      </c>
      <c r="L38" s="1163">
        <v>4627</v>
      </c>
      <c r="M38" s="1020">
        <v>633.16</v>
      </c>
    </row>
    <row r="39" spans="1:13" ht="11.45" customHeight="1">
      <c r="A39" s="641">
        <v>42231</v>
      </c>
      <c r="B39" s="1161">
        <v>45262</v>
      </c>
      <c r="C39" s="1014">
        <v>208.5</v>
      </c>
      <c r="D39" s="1161">
        <v>9573</v>
      </c>
      <c r="E39" s="1014">
        <v>142.82</v>
      </c>
      <c r="F39" s="1161">
        <v>13495</v>
      </c>
      <c r="G39" s="1014">
        <v>382.61</v>
      </c>
      <c r="H39" s="1161">
        <v>1832</v>
      </c>
      <c r="I39" s="1014">
        <v>430.68</v>
      </c>
      <c r="J39" s="1161">
        <v>22769</v>
      </c>
      <c r="K39" s="1014">
        <v>527.6</v>
      </c>
      <c r="L39" s="1161">
        <v>4560</v>
      </c>
      <c r="M39" s="1014">
        <v>644.75</v>
      </c>
    </row>
    <row r="40" spans="1:13" ht="11.45" customHeight="1">
      <c r="A40" s="641">
        <v>42238</v>
      </c>
      <c r="B40" s="1161">
        <v>36117</v>
      </c>
      <c r="C40" s="1014">
        <v>216.78</v>
      </c>
      <c r="D40" s="1161">
        <v>12502</v>
      </c>
      <c r="E40" s="1014">
        <v>153.94</v>
      </c>
      <c r="F40" s="1161">
        <v>11087</v>
      </c>
      <c r="G40" s="1014">
        <v>391.22</v>
      </c>
      <c r="H40" s="1161">
        <v>1306</v>
      </c>
      <c r="I40" s="1014">
        <v>445.47</v>
      </c>
      <c r="J40" s="1161">
        <v>17228</v>
      </c>
      <c r="K40" s="1014">
        <v>518.70000000000005</v>
      </c>
      <c r="L40" s="1161">
        <v>6265</v>
      </c>
      <c r="M40" s="1014">
        <v>641.70000000000005</v>
      </c>
    </row>
    <row r="41" spans="1:13" ht="11.45" customHeight="1">
      <c r="A41" s="641">
        <v>42245</v>
      </c>
      <c r="B41" s="1161">
        <v>34039</v>
      </c>
      <c r="C41" s="1014">
        <v>211.43</v>
      </c>
      <c r="D41" s="1161"/>
      <c r="E41" s="1014"/>
      <c r="F41" s="1161">
        <v>10259</v>
      </c>
      <c r="G41" s="1014">
        <v>376.46</v>
      </c>
      <c r="H41" s="1161">
        <v>2404</v>
      </c>
      <c r="I41" s="1014">
        <v>442.49</v>
      </c>
      <c r="J41" s="1161">
        <v>16853</v>
      </c>
      <c r="K41" s="1014">
        <v>523.14</v>
      </c>
      <c r="L41" s="1161">
        <v>4209</v>
      </c>
      <c r="M41" s="1014">
        <v>623.69000000000005</v>
      </c>
    </row>
    <row r="42" spans="1:13" ht="11.45" customHeight="1">
      <c r="A42" s="641">
        <v>42252</v>
      </c>
      <c r="B42" s="1162">
        <v>38140</v>
      </c>
      <c r="C42" s="1020">
        <v>220.81</v>
      </c>
      <c r="D42" s="1163">
        <v>15697</v>
      </c>
      <c r="E42" s="1020">
        <v>154.69</v>
      </c>
      <c r="F42" s="1163">
        <v>12245</v>
      </c>
      <c r="G42" s="1020">
        <v>389.46</v>
      </c>
      <c r="H42" s="1163">
        <v>1321</v>
      </c>
      <c r="I42" s="1020">
        <v>463.8</v>
      </c>
      <c r="J42" s="1163">
        <v>16680</v>
      </c>
      <c r="K42" s="1020">
        <v>529.41</v>
      </c>
      <c r="L42" s="1163">
        <v>6123</v>
      </c>
      <c r="M42" s="1020">
        <v>624.54999999999995</v>
      </c>
    </row>
    <row r="43" spans="1:13" ht="11.45" customHeight="1">
      <c r="A43" s="641">
        <v>42259</v>
      </c>
      <c r="B43" s="1161">
        <v>33377</v>
      </c>
      <c r="C43" s="1014">
        <v>218.62</v>
      </c>
      <c r="D43" s="1161">
        <v>8062</v>
      </c>
      <c r="E43" s="1014">
        <v>153.04</v>
      </c>
      <c r="F43" s="1161">
        <v>11081</v>
      </c>
      <c r="G43" s="1014">
        <v>385.86</v>
      </c>
      <c r="H43" s="1161">
        <v>2166</v>
      </c>
      <c r="I43" s="1014">
        <v>465.99</v>
      </c>
      <c r="J43" s="1161">
        <v>18322</v>
      </c>
      <c r="K43" s="1014">
        <v>522.04</v>
      </c>
      <c r="L43" s="1161">
        <v>4680</v>
      </c>
      <c r="M43" s="1014">
        <v>631.04</v>
      </c>
    </row>
    <row r="44" spans="1:13" ht="11.45" customHeight="1">
      <c r="A44" s="641">
        <v>42266</v>
      </c>
      <c r="B44" s="1161">
        <v>36580</v>
      </c>
      <c r="C44" s="1014">
        <v>213.7</v>
      </c>
      <c r="D44" s="1161">
        <v>10941</v>
      </c>
      <c r="E44" s="1014">
        <v>171.98</v>
      </c>
      <c r="F44" s="1161">
        <v>14534</v>
      </c>
      <c r="G44" s="1014">
        <v>376.22</v>
      </c>
      <c r="H44" s="1161">
        <v>2078</v>
      </c>
      <c r="I44" s="1014">
        <v>461.97</v>
      </c>
      <c r="J44" s="1161">
        <v>20247</v>
      </c>
      <c r="K44" s="1014">
        <v>480.32</v>
      </c>
      <c r="L44" s="1161">
        <v>4143</v>
      </c>
      <c r="M44" s="1014">
        <v>637.63</v>
      </c>
    </row>
    <row r="45" spans="1:13" ht="11.45" customHeight="1">
      <c r="A45" s="641">
        <v>42273</v>
      </c>
      <c r="B45" s="1161">
        <v>39057</v>
      </c>
      <c r="C45" s="1014">
        <v>212.21</v>
      </c>
      <c r="D45" s="1161">
        <v>23873</v>
      </c>
      <c r="E45" s="1014">
        <v>163.06</v>
      </c>
      <c r="F45" s="1161">
        <v>13047</v>
      </c>
      <c r="G45" s="1014">
        <v>406.69</v>
      </c>
      <c r="H45" s="1161">
        <v>2032</v>
      </c>
      <c r="I45" s="1014">
        <v>452.36</v>
      </c>
      <c r="J45" s="1161">
        <v>17709</v>
      </c>
      <c r="K45" s="1014">
        <v>520.79</v>
      </c>
      <c r="L45" s="1161">
        <v>2694</v>
      </c>
      <c r="M45" s="1014">
        <v>646</v>
      </c>
    </row>
    <row r="46" spans="1:13" ht="11.45" customHeight="1">
      <c r="A46" s="641">
        <v>42280</v>
      </c>
      <c r="B46" s="1162">
        <v>39543</v>
      </c>
      <c r="C46" s="1020">
        <v>211.81</v>
      </c>
      <c r="D46" s="1163">
        <v>11408</v>
      </c>
      <c r="E46" s="1020">
        <v>140.83000000000001</v>
      </c>
      <c r="F46" s="1163">
        <v>20197</v>
      </c>
      <c r="G46" s="1020">
        <v>370.94</v>
      </c>
      <c r="H46" s="1163">
        <v>1275</v>
      </c>
      <c r="I46" s="1020">
        <v>446.11</v>
      </c>
      <c r="J46" s="1163">
        <v>17582</v>
      </c>
      <c r="K46" s="1020">
        <v>522.13</v>
      </c>
      <c r="L46" s="1163">
        <v>3755</v>
      </c>
      <c r="M46" s="1020">
        <v>637.34</v>
      </c>
    </row>
    <row r="47" spans="1:13" ht="11.45" customHeight="1">
      <c r="A47" s="641">
        <v>42287</v>
      </c>
      <c r="B47" s="1161">
        <v>33558</v>
      </c>
      <c r="C47" s="1014">
        <v>214.8</v>
      </c>
      <c r="D47" s="1161">
        <v>11970</v>
      </c>
      <c r="E47" s="1014">
        <v>139.97999999999999</v>
      </c>
      <c r="F47" s="1161">
        <v>15056</v>
      </c>
      <c r="G47" s="1014">
        <v>400.19</v>
      </c>
      <c r="H47" s="1161">
        <v>1568</v>
      </c>
      <c r="I47" s="1014">
        <v>453.82</v>
      </c>
      <c r="J47" s="1161">
        <v>17116</v>
      </c>
      <c r="K47" s="1014">
        <v>525.66</v>
      </c>
      <c r="L47" s="1161">
        <v>3407</v>
      </c>
      <c r="M47" s="1014">
        <v>624.99</v>
      </c>
    </row>
    <row r="48" spans="1:13" ht="11.45" customHeight="1">
      <c r="A48" s="641">
        <v>42294</v>
      </c>
      <c r="B48" s="1161">
        <v>36903</v>
      </c>
      <c r="C48" s="1014">
        <v>210.25</v>
      </c>
      <c r="D48" s="1161">
        <v>14126</v>
      </c>
      <c r="E48" s="1014">
        <v>150.80000000000001</v>
      </c>
      <c r="F48" s="1161">
        <v>17941</v>
      </c>
      <c r="G48" s="1014">
        <v>393.81</v>
      </c>
      <c r="H48" s="1161">
        <v>1237</v>
      </c>
      <c r="I48" s="1014">
        <v>459.08</v>
      </c>
      <c r="J48" s="1161">
        <v>14399</v>
      </c>
      <c r="K48" s="1014">
        <v>526.15</v>
      </c>
      <c r="L48" s="1161">
        <v>4411</v>
      </c>
      <c r="M48" s="1014">
        <v>625.57000000000005</v>
      </c>
    </row>
    <row r="49" spans="1:13" ht="11.45" customHeight="1">
      <c r="A49" s="641">
        <v>42301</v>
      </c>
      <c r="B49" s="1161">
        <v>43993</v>
      </c>
      <c r="C49" s="1014">
        <v>215.6</v>
      </c>
      <c r="D49" s="1161">
        <v>15358</v>
      </c>
      <c r="E49" s="1014">
        <v>158.69999999999999</v>
      </c>
      <c r="F49" s="1161">
        <v>19079</v>
      </c>
      <c r="G49" s="1014">
        <v>397.96</v>
      </c>
      <c r="H49" s="1161">
        <v>1200</v>
      </c>
      <c r="I49" s="1014">
        <v>452.22</v>
      </c>
      <c r="J49" s="1161">
        <v>18250</v>
      </c>
      <c r="K49" s="1014">
        <v>532.61</v>
      </c>
      <c r="L49" s="1161">
        <v>3766</v>
      </c>
      <c r="M49" s="1014">
        <v>616.25</v>
      </c>
    </row>
    <row r="50" spans="1:13" ht="11.45" customHeight="1">
      <c r="A50" s="641">
        <v>42308</v>
      </c>
      <c r="B50" s="1162">
        <v>40700</v>
      </c>
      <c r="C50" s="1020">
        <v>209.84</v>
      </c>
      <c r="D50" s="1163">
        <v>21033</v>
      </c>
      <c r="E50" s="1020">
        <v>159.63</v>
      </c>
      <c r="F50" s="1163">
        <v>18769</v>
      </c>
      <c r="G50" s="1020">
        <v>397.09</v>
      </c>
      <c r="H50" s="1163">
        <v>1770</v>
      </c>
      <c r="I50" s="1020">
        <v>475.54</v>
      </c>
      <c r="J50" s="1163">
        <v>14175</v>
      </c>
      <c r="K50" s="1020">
        <v>530.54999999999995</v>
      </c>
      <c r="L50" s="1163">
        <v>5966</v>
      </c>
      <c r="M50" s="1020">
        <v>632.83000000000004</v>
      </c>
    </row>
    <row r="51" spans="1:13" ht="11.45" customHeight="1">
      <c r="A51" s="641">
        <v>42315</v>
      </c>
      <c r="B51" s="1161">
        <v>39821</v>
      </c>
      <c r="C51" s="1014">
        <v>211.52</v>
      </c>
      <c r="D51" s="1161">
        <v>5463</v>
      </c>
      <c r="E51" s="1014">
        <v>102.13</v>
      </c>
      <c r="F51" s="1161">
        <v>15572</v>
      </c>
      <c r="G51" s="1014">
        <v>396.01</v>
      </c>
      <c r="H51" s="1161">
        <v>1075</v>
      </c>
      <c r="I51" s="1014">
        <v>457.32</v>
      </c>
      <c r="J51" s="1161">
        <v>17639</v>
      </c>
      <c r="K51" s="1014">
        <v>523.38</v>
      </c>
      <c r="L51" s="1161">
        <v>2199</v>
      </c>
      <c r="M51" s="1014">
        <v>631.51</v>
      </c>
    </row>
    <row r="52" spans="1:13" ht="11.45" customHeight="1">
      <c r="A52" s="641">
        <v>42322</v>
      </c>
      <c r="B52" s="1161">
        <v>43839</v>
      </c>
      <c r="C52" s="1014">
        <v>216.34</v>
      </c>
      <c r="D52" s="1161">
        <v>14378</v>
      </c>
      <c r="E52" s="1014">
        <v>150.63999999999999</v>
      </c>
      <c r="F52" s="1161">
        <v>21969</v>
      </c>
      <c r="G52" s="1014">
        <v>398.17</v>
      </c>
      <c r="H52" s="1161">
        <v>1252</v>
      </c>
      <c r="I52" s="1014">
        <v>461.44</v>
      </c>
      <c r="J52" s="1161">
        <v>12676</v>
      </c>
      <c r="K52" s="1014">
        <v>533.71</v>
      </c>
      <c r="L52" s="1161">
        <v>5498</v>
      </c>
      <c r="M52" s="1014">
        <v>642.21</v>
      </c>
    </row>
    <row r="53" spans="1:13" ht="11.45" customHeight="1">
      <c r="A53" s="641">
        <v>42329</v>
      </c>
      <c r="B53" s="1161">
        <v>47478</v>
      </c>
      <c r="C53" s="1014">
        <v>210.19</v>
      </c>
      <c r="D53" s="1161">
        <v>12839</v>
      </c>
      <c r="E53" s="1014">
        <v>138.81</v>
      </c>
      <c r="F53" s="1161">
        <v>19635</v>
      </c>
      <c r="G53" s="1014">
        <v>405.88</v>
      </c>
      <c r="H53" s="1161">
        <v>2002</v>
      </c>
      <c r="I53" s="1014">
        <v>452.67</v>
      </c>
      <c r="J53" s="1161">
        <v>18803</v>
      </c>
      <c r="K53" s="1014">
        <v>531.53</v>
      </c>
      <c r="L53" s="1161">
        <v>4454</v>
      </c>
      <c r="M53" s="1014">
        <v>628.19000000000005</v>
      </c>
    </row>
    <row r="54" spans="1:13" ht="11.45" customHeight="1">
      <c r="A54" s="641">
        <v>42336</v>
      </c>
      <c r="B54" s="1162">
        <v>32806</v>
      </c>
      <c r="C54" s="1020">
        <v>226.84</v>
      </c>
      <c r="D54" s="1163">
        <v>13790</v>
      </c>
      <c r="E54" s="1020">
        <v>137.72999999999999</v>
      </c>
      <c r="F54" s="1163">
        <v>17712</v>
      </c>
      <c r="G54" s="1020">
        <v>397.2</v>
      </c>
      <c r="H54" s="1163">
        <v>368</v>
      </c>
      <c r="I54" s="1020">
        <v>479.51</v>
      </c>
      <c r="J54" s="1163">
        <v>11309</v>
      </c>
      <c r="K54" s="1020">
        <v>536.25</v>
      </c>
      <c r="L54" s="1163">
        <v>3962</v>
      </c>
      <c r="M54" s="1020">
        <v>641.87</v>
      </c>
    </row>
    <row r="55" spans="1:13" ht="11.45" customHeight="1">
      <c r="A55" s="641">
        <v>42343</v>
      </c>
      <c r="B55" s="1161">
        <v>32720</v>
      </c>
      <c r="C55" s="1014">
        <v>237.85</v>
      </c>
      <c r="D55" s="1161">
        <v>13405</v>
      </c>
      <c r="E55" s="1014">
        <v>150.28</v>
      </c>
      <c r="F55" s="1161">
        <v>11257</v>
      </c>
      <c r="G55" s="1014">
        <v>399.69</v>
      </c>
      <c r="H55" s="1161">
        <v>1115</v>
      </c>
      <c r="I55" s="1014">
        <v>455.7</v>
      </c>
      <c r="J55" s="1161">
        <v>14845</v>
      </c>
      <c r="K55" s="1014">
        <v>521.24</v>
      </c>
      <c r="L55" s="1161">
        <v>3012</v>
      </c>
      <c r="M55" s="1014">
        <v>643.1</v>
      </c>
    </row>
    <row r="56" spans="1:13" ht="11.45" customHeight="1">
      <c r="A56" s="641">
        <v>42350</v>
      </c>
      <c r="B56" s="1161">
        <v>40140</v>
      </c>
      <c r="C56" s="1014">
        <v>229.49</v>
      </c>
      <c r="D56" s="1161">
        <v>6362</v>
      </c>
      <c r="E56" s="1014">
        <v>104.32</v>
      </c>
      <c r="F56" s="1161">
        <v>18581</v>
      </c>
      <c r="G56" s="1014">
        <v>406.65</v>
      </c>
      <c r="H56" s="1161">
        <v>1154</v>
      </c>
      <c r="I56" s="1014">
        <v>460.16</v>
      </c>
      <c r="J56" s="1161">
        <v>17424</v>
      </c>
      <c r="K56" s="1014">
        <v>529.32000000000005</v>
      </c>
      <c r="L56" s="1161">
        <v>3626</v>
      </c>
      <c r="M56" s="1014">
        <v>644.32000000000005</v>
      </c>
    </row>
    <row r="57" spans="1:13" ht="11.45" customHeight="1">
      <c r="A57" s="641">
        <v>42357</v>
      </c>
      <c r="B57" s="1161">
        <v>38725</v>
      </c>
      <c r="C57" s="1014">
        <v>220.07</v>
      </c>
      <c r="D57" s="1161">
        <v>12758</v>
      </c>
      <c r="E57" s="1014">
        <v>117.39</v>
      </c>
      <c r="F57" s="1161">
        <v>20788</v>
      </c>
      <c r="G57" s="1014">
        <v>399.82</v>
      </c>
      <c r="H57" s="1161">
        <v>418</v>
      </c>
      <c r="I57" s="1014">
        <v>460.25</v>
      </c>
      <c r="J57" s="1161">
        <v>21567</v>
      </c>
      <c r="K57" s="1014">
        <v>532.09</v>
      </c>
      <c r="L57" s="1161">
        <v>5935</v>
      </c>
      <c r="M57" s="1014">
        <v>631.38</v>
      </c>
    </row>
    <row r="58" spans="1:13" ht="11.45" customHeight="1">
      <c r="A58" s="641">
        <v>42364</v>
      </c>
      <c r="B58" s="1161">
        <v>36674</v>
      </c>
      <c r="C58" s="1014">
        <v>218.24</v>
      </c>
      <c r="D58" s="1161">
        <v>19269</v>
      </c>
      <c r="E58" s="1014">
        <v>156.63</v>
      </c>
      <c r="F58" s="1161">
        <v>42024</v>
      </c>
      <c r="G58" s="1014">
        <v>352.4</v>
      </c>
      <c r="H58" s="1161">
        <v>934</v>
      </c>
      <c r="I58" s="1014">
        <v>447.16</v>
      </c>
      <c r="J58" s="1161">
        <v>21303</v>
      </c>
      <c r="K58" s="1014">
        <v>533.23</v>
      </c>
      <c r="L58" s="1161">
        <v>4934</v>
      </c>
      <c r="M58" s="1014">
        <v>642.38</v>
      </c>
    </row>
    <row r="59" spans="1:13" ht="11.45" customHeight="1">
      <c r="A59" s="641">
        <v>42371</v>
      </c>
      <c r="B59" s="1161">
        <v>27726</v>
      </c>
      <c r="C59" s="1014">
        <v>215.65</v>
      </c>
      <c r="D59" s="1161">
        <v>7142</v>
      </c>
      <c r="E59" s="1014">
        <v>76.41</v>
      </c>
      <c r="F59" s="1161">
        <v>14171</v>
      </c>
      <c r="G59" s="1014">
        <v>401.67</v>
      </c>
      <c r="H59" s="1161">
        <v>772</v>
      </c>
      <c r="I59" s="1014">
        <v>460.86</v>
      </c>
      <c r="J59" s="1161">
        <v>15518</v>
      </c>
      <c r="K59" s="1014">
        <v>530.88</v>
      </c>
      <c r="L59" s="1161">
        <v>1452</v>
      </c>
      <c r="M59" s="1014">
        <v>581.67999999999995</v>
      </c>
    </row>
    <row r="60" spans="1:13" ht="6" customHeight="1">
      <c r="A60" s="656"/>
      <c r="B60" s="871"/>
      <c r="C60" s="657"/>
      <c r="D60" s="871"/>
      <c r="E60" s="657"/>
      <c r="F60" s="871"/>
      <c r="G60" s="657"/>
      <c r="H60" s="871"/>
      <c r="I60" s="657"/>
      <c r="J60" s="871"/>
      <c r="K60" s="657"/>
      <c r="L60" s="871"/>
      <c r="M60" s="657"/>
    </row>
    <row r="61" spans="1:13" ht="11.45" customHeight="1">
      <c r="A61" s="659">
        <v>2015</v>
      </c>
      <c r="B61" s="708">
        <f>SUM(B7:B59)</f>
        <v>2023337</v>
      </c>
      <c r="C61" s="662">
        <f>AVERAGE(C7:C59)</f>
        <v>217.05830188679246</v>
      </c>
      <c r="D61" s="708">
        <f>SUM(D7:D59)</f>
        <v>720667</v>
      </c>
      <c r="E61" s="662">
        <f>AVERAGE(E7:E59)</f>
        <v>152.95288461538456</v>
      </c>
      <c r="F61" s="708">
        <f>SUM(F7:F59)</f>
        <v>869806</v>
      </c>
      <c r="G61" s="662">
        <f>AVERAGE(G7:G59)</f>
        <v>398.89452830188679</v>
      </c>
      <c r="H61" s="708">
        <f>SUM(H7:H59)</f>
        <v>95745</v>
      </c>
      <c r="I61" s="662">
        <f>AVERAGE(I7:I59)</f>
        <v>443.35249999999996</v>
      </c>
      <c r="J61" s="708">
        <f>SUM(J7:J59)</f>
        <v>990563</v>
      </c>
      <c r="K61" s="662">
        <f>AVERAGE(K7:K59)</f>
        <v>522.4762264150944</v>
      </c>
      <c r="L61" s="708">
        <f>SUM(L7:L59)</f>
        <v>230269</v>
      </c>
      <c r="M61" s="662">
        <f>AVERAGE(M7:M59)</f>
        <v>631.78566037735834</v>
      </c>
    </row>
    <row r="62" spans="1:13" ht="11.45" customHeight="1">
      <c r="A62" s="659">
        <v>2014</v>
      </c>
      <c r="B62" s="708">
        <v>2115384</v>
      </c>
      <c r="C62" s="662">
        <v>186.20196078431371</v>
      </c>
      <c r="D62" s="708">
        <v>814833</v>
      </c>
      <c r="E62" s="662">
        <v>141.34653846153844</v>
      </c>
      <c r="F62" s="708">
        <v>825478</v>
      </c>
      <c r="G62" s="662">
        <v>405.66384615384601</v>
      </c>
      <c r="H62" s="708">
        <v>251905</v>
      </c>
      <c r="I62" s="662">
        <v>388.95392156862732</v>
      </c>
      <c r="J62" s="708">
        <v>1026931</v>
      </c>
      <c r="K62" s="662">
        <v>501.1603846153846</v>
      </c>
      <c r="L62" s="708">
        <v>225336</v>
      </c>
      <c r="M62" s="662">
        <v>621.93692307692322</v>
      </c>
    </row>
    <row r="63" spans="1:13" ht="11.45" customHeight="1">
      <c r="A63" s="663" t="s">
        <v>725</v>
      </c>
      <c r="B63" s="734"/>
      <c r="C63" s="734"/>
      <c r="D63" s="734"/>
      <c r="E63" s="734"/>
      <c r="F63" s="734"/>
      <c r="G63" s="734"/>
      <c r="H63" s="734"/>
      <c r="I63" s="734"/>
      <c r="J63" s="734"/>
      <c r="K63" s="734"/>
      <c r="L63" s="734"/>
      <c r="M63" s="735"/>
    </row>
    <row r="64" spans="1:13" ht="3.75" customHeight="1">
      <c r="A64" s="713"/>
      <c r="B64" s="666"/>
      <c r="C64" s="666"/>
      <c r="D64" s="666"/>
      <c r="E64" s="666"/>
      <c r="F64" s="666"/>
      <c r="G64" s="666"/>
      <c r="H64" s="666"/>
      <c r="I64" s="666"/>
      <c r="J64" s="666"/>
      <c r="K64" s="666"/>
      <c r="L64" s="666"/>
      <c r="M64" s="623"/>
    </row>
    <row r="65" spans="1:13" ht="15.75">
      <c r="A65" s="628"/>
      <c r="B65" s="629"/>
      <c r="C65" s="629"/>
      <c r="D65" s="629"/>
      <c r="E65" s="629"/>
      <c r="F65" s="629"/>
      <c r="G65" s="629"/>
      <c r="H65" s="623"/>
      <c r="I65" s="629"/>
      <c r="J65" s="629"/>
      <c r="K65" s="629"/>
      <c r="L65" s="629"/>
      <c r="M65" s="623"/>
    </row>
    <row r="66" spans="1:13" ht="9.9499999999999993" customHeight="1">
      <c r="A66" s="673"/>
      <c r="B66" s="623"/>
      <c r="C66" s="623"/>
      <c r="D66" s="623"/>
      <c r="E66" s="623"/>
      <c r="F66" s="623"/>
      <c r="G66" s="623"/>
      <c r="H66" s="623"/>
      <c r="I66" s="623"/>
      <c r="J66" s="623"/>
      <c r="K66" s="623"/>
      <c r="L66" s="623"/>
      <c r="M66" s="623"/>
    </row>
    <row r="67" spans="1:13">
      <c r="A67" s="626"/>
      <c r="B67" s="623"/>
      <c r="C67" s="623"/>
      <c r="D67" s="623"/>
      <c r="E67" s="623"/>
      <c r="F67" s="623"/>
      <c r="G67" s="623"/>
      <c r="H67" s="623"/>
      <c r="I67" s="623"/>
      <c r="J67" s="623"/>
      <c r="K67" s="623"/>
      <c r="L67" s="623"/>
      <c r="M67" s="623"/>
    </row>
  </sheetData>
  <pageMargins left="0.7" right="0.7" top="0.75" bottom="0.75" header="0.3" footer="0.3"/>
  <pageSetup scale="96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V64"/>
  <sheetViews>
    <sheetView zoomScale="120" zoomScaleNormal="120" workbookViewId="0"/>
  </sheetViews>
  <sheetFormatPr defaultColWidth="11.7109375" defaultRowHeight="15"/>
  <cols>
    <col min="1" max="1" width="7.28515625" style="627" customWidth="1"/>
    <col min="2" max="12" width="7.42578125" style="716" customWidth="1"/>
    <col min="13" max="13" width="8.7109375" style="716" customWidth="1"/>
    <col min="14" max="178" width="11.7109375" style="627" customWidth="1"/>
    <col min="179" max="256" width="11.7109375" style="684"/>
    <col min="257" max="257" width="7.28515625" style="684" customWidth="1"/>
    <col min="258" max="268" width="7.42578125" style="684" customWidth="1"/>
    <col min="269" max="269" width="8.7109375" style="684" customWidth="1"/>
    <col min="270" max="434" width="11.7109375" style="684" customWidth="1"/>
    <col min="435" max="512" width="11.7109375" style="684"/>
    <col min="513" max="513" width="7.28515625" style="684" customWidth="1"/>
    <col min="514" max="524" width="7.42578125" style="684" customWidth="1"/>
    <col min="525" max="525" width="8.7109375" style="684" customWidth="1"/>
    <col min="526" max="690" width="11.7109375" style="684" customWidth="1"/>
    <col min="691" max="768" width="11.7109375" style="684"/>
    <col min="769" max="769" width="7.28515625" style="684" customWidth="1"/>
    <col min="770" max="780" width="7.42578125" style="684" customWidth="1"/>
    <col min="781" max="781" width="8.7109375" style="684" customWidth="1"/>
    <col min="782" max="946" width="11.7109375" style="684" customWidth="1"/>
    <col min="947" max="1024" width="11.7109375" style="684"/>
    <col min="1025" max="1025" width="7.28515625" style="684" customWidth="1"/>
    <col min="1026" max="1036" width="7.42578125" style="684" customWidth="1"/>
    <col min="1037" max="1037" width="8.7109375" style="684" customWidth="1"/>
    <col min="1038" max="1202" width="11.7109375" style="684" customWidth="1"/>
    <col min="1203" max="1280" width="11.7109375" style="684"/>
    <col min="1281" max="1281" width="7.28515625" style="684" customWidth="1"/>
    <col min="1282" max="1292" width="7.42578125" style="684" customWidth="1"/>
    <col min="1293" max="1293" width="8.7109375" style="684" customWidth="1"/>
    <col min="1294" max="1458" width="11.7109375" style="684" customWidth="1"/>
    <col min="1459" max="1536" width="11.7109375" style="684"/>
    <col min="1537" max="1537" width="7.28515625" style="684" customWidth="1"/>
    <col min="1538" max="1548" width="7.42578125" style="684" customWidth="1"/>
    <col min="1549" max="1549" width="8.7109375" style="684" customWidth="1"/>
    <col min="1550" max="1714" width="11.7109375" style="684" customWidth="1"/>
    <col min="1715" max="1792" width="11.7109375" style="684"/>
    <col min="1793" max="1793" width="7.28515625" style="684" customWidth="1"/>
    <col min="1794" max="1804" width="7.42578125" style="684" customWidth="1"/>
    <col min="1805" max="1805" width="8.7109375" style="684" customWidth="1"/>
    <col min="1806" max="1970" width="11.7109375" style="684" customWidth="1"/>
    <col min="1971" max="2048" width="11.7109375" style="684"/>
    <col min="2049" max="2049" width="7.28515625" style="684" customWidth="1"/>
    <col min="2050" max="2060" width="7.42578125" style="684" customWidth="1"/>
    <col min="2061" max="2061" width="8.7109375" style="684" customWidth="1"/>
    <col min="2062" max="2226" width="11.7109375" style="684" customWidth="1"/>
    <col min="2227" max="2304" width="11.7109375" style="684"/>
    <col min="2305" max="2305" width="7.28515625" style="684" customWidth="1"/>
    <col min="2306" max="2316" width="7.42578125" style="684" customWidth="1"/>
    <col min="2317" max="2317" width="8.7109375" style="684" customWidth="1"/>
    <col min="2318" max="2482" width="11.7109375" style="684" customWidth="1"/>
    <col min="2483" max="2560" width="11.7109375" style="684"/>
    <col min="2561" max="2561" width="7.28515625" style="684" customWidth="1"/>
    <col min="2562" max="2572" width="7.42578125" style="684" customWidth="1"/>
    <col min="2573" max="2573" width="8.7109375" style="684" customWidth="1"/>
    <col min="2574" max="2738" width="11.7109375" style="684" customWidth="1"/>
    <col min="2739" max="2816" width="11.7109375" style="684"/>
    <col min="2817" max="2817" width="7.28515625" style="684" customWidth="1"/>
    <col min="2818" max="2828" width="7.42578125" style="684" customWidth="1"/>
    <col min="2829" max="2829" width="8.7109375" style="684" customWidth="1"/>
    <col min="2830" max="2994" width="11.7109375" style="684" customWidth="1"/>
    <col min="2995" max="3072" width="11.7109375" style="684"/>
    <col min="3073" max="3073" width="7.28515625" style="684" customWidth="1"/>
    <col min="3074" max="3084" width="7.42578125" style="684" customWidth="1"/>
    <col min="3085" max="3085" width="8.7109375" style="684" customWidth="1"/>
    <col min="3086" max="3250" width="11.7109375" style="684" customWidth="1"/>
    <col min="3251" max="3328" width="11.7109375" style="684"/>
    <col min="3329" max="3329" width="7.28515625" style="684" customWidth="1"/>
    <col min="3330" max="3340" width="7.42578125" style="684" customWidth="1"/>
    <col min="3341" max="3341" width="8.7109375" style="684" customWidth="1"/>
    <col min="3342" max="3506" width="11.7109375" style="684" customWidth="1"/>
    <col min="3507" max="3584" width="11.7109375" style="684"/>
    <col min="3585" max="3585" width="7.28515625" style="684" customWidth="1"/>
    <col min="3586" max="3596" width="7.42578125" style="684" customWidth="1"/>
    <col min="3597" max="3597" width="8.7109375" style="684" customWidth="1"/>
    <col min="3598" max="3762" width="11.7109375" style="684" customWidth="1"/>
    <col min="3763" max="3840" width="11.7109375" style="684"/>
    <col min="3841" max="3841" width="7.28515625" style="684" customWidth="1"/>
    <col min="3842" max="3852" width="7.42578125" style="684" customWidth="1"/>
    <col min="3853" max="3853" width="8.7109375" style="684" customWidth="1"/>
    <col min="3854" max="4018" width="11.7109375" style="684" customWidth="1"/>
    <col min="4019" max="4096" width="11.7109375" style="684"/>
    <col min="4097" max="4097" width="7.28515625" style="684" customWidth="1"/>
    <col min="4098" max="4108" width="7.42578125" style="684" customWidth="1"/>
    <col min="4109" max="4109" width="8.7109375" style="684" customWidth="1"/>
    <col min="4110" max="4274" width="11.7109375" style="684" customWidth="1"/>
    <col min="4275" max="4352" width="11.7109375" style="684"/>
    <col min="4353" max="4353" width="7.28515625" style="684" customWidth="1"/>
    <col min="4354" max="4364" width="7.42578125" style="684" customWidth="1"/>
    <col min="4365" max="4365" width="8.7109375" style="684" customWidth="1"/>
    <col min="4366" max="4530" width="11.7109375" style="684" customWidth="1"/>
    <col min="4531" max="4608" width="11.7109375" style="684"/>
    <col min="4609" max="4609" width="7.28515625" style="684" customWidth="1"/>
    <col min="4610" max="4620" width="7.42578125" style="684" customWidth="1"/>
    <col min="4621" max="4621" width="8.7109375" style="684" customWidth="1"/>
    <col min="4622" max="4786" width="11.7109375" style="684" customWidth="1"/>
    <col min="4787" max="4864" width="11.7109375" style="684"/>
    <col min="4865" max="4865" width="7.28515625" style="684" customWidth="1"/>
    <col min="4866" max="4876" width="7.42578125" style="684" customWidth="1"/>
    <col min="4877" max="4877" width="8.7109375" style="684" customWidth="1"/>
    <col min="4878" max="5042" width="11.7109375" style="684" customWidth="1"/>
    <col min="5043" max="5120" width="11.7109375" style="684"/>
    <col min="5121" max="5121" width="7.28515625" style="684" customWidth="1"/>
    <col min="5122" max="5132" width="7.42578125" style="684" customWidth="1"/>
    <col min="5133" max="5133" width="8.7109375" style="684" customWidth="1"/>
    <col min="5134" max="5298" width="11.7109375" style="684" customWidth="1"/>
    <col min="5299" max="5376" width="11.7109375" style="684"/>
    <col min="5377" max="5377" width="7.28515625" style="684" customWidth="1"/>
    <col min="5378" max="5388" width="7.42578125" style="684" customWidth="1"/>
    <col min="5389" max="5389" width="8.7109375" style="684" customWidth="1"/>
    <col min="5390" max="5554" width="11.7109375" style="684" customWidth="1"/>
    <col min="5555" max="5632" width="11.7109375" style="684"/>
    <col min="5633" max="5633" width="7.28515625" style="684" customWidth="1"/>
    <col min="5634" max="5644" width="7.42578125" style="684" customWidth="1"/>
    <col min="5645" max="5645" width="8.7109375" style="684" customWidth="1"/>
    <col min="5646" max="5810" width="11.7109375" style="684" customWidth="1"/>
    <col min="5811" max="5888" width="11.7109375" style="684"/>
    <col min="5889" max="5889" width="7.28515625" style="684" customWidth="1"/>
    <col min="5890" max="5900" width="7.42578125" style="684" customWidth="1"/>
    <col min="5901" max="5901" width="8.7109375" style="684" customWidth="1"/>
    <col min="5902" max="6066" width="11.7109375" style="684" customWidth="1"/>
    <col min="6067" max="6144" width="11.7109375" style="684"/>
    <col min="6145" max="6145" width="7.28515625" style="684" customWidth="1"/>
    <col min="6146" max="6156" width="7.42578125" style="684" customWidth="1"/>
    <col min="6157" max="6157" width="8.7109375" style="684" customWidth="1"/>
    <col min="6158" max="6322" width="11.7109375" style="684" customWidth="1"/>
    <col min="6323" max="6400" width="11.7109375" style="684"/>
    <col min="6401" max="6401" width="7.28515625" style="684" customWidth="1"/>
    <col min="6402" max="6412" width="7.42578125" style="684" customWidth="1"/>
    <col min="6413" max="6413" width="8.7109375" style="684" customWidth="1"/>
    <col min="6414" max="6578" width="11.7109375" style="684" customWidth="1"/>
    <col min="6579" max="6656" width="11.7109375" style="684"/>
    <col min="6657" max="6657" width="7.28515625" style="684" customWidth="1"/>
    <col min="6658" max="6668" width="7.42578125" style="684" customWidth="1"/>
    <col min="6669" max="6669" width="8.7109375" style="684" customWidth="1"/>
    <col min="6670" max="6834" width="11.7109375" style="684" customWidth="1"/>
    <col min="6835" max="6912" width="11.7109375" style="684"/>
    <col min="6913" max="6913" width="7.28515625" style="684" customWidth="1"/>
    <col min="6914" max="6924" width="7.42578125" style="684" customWidth="1"/>
    <col min="6925" max="6925" width="8.7109375" style="684" customWidth="1"/>
    <col min="6926" max="7090" width="11.7109375" style="684" customWidth="1"/>
    <col min="7091" max="7168" width="11.7109375" style="684"/>
    <col min="7169" max="7169" width="7.28515625" style="684" customWidth="1"/>
    <col min="7170" max="7180" width="7.42578125" style="684" customWidth="1"/>
    <col min="7181" max="7181" width="8.7109375" style="684" customWidth="1"/>
    <col min="7182" max="7346" width="11.7109375" style="684" customWidth="1"/>
    <col min="7347" max="7424" width="11.7109375" style="684"/>
    <col min="7425" max="7425" width="7.28515625" style="684" customWidth="1"/>
    <col min="7426" max="7436" width="7.42578125" style="684" customWidth="1"/>
    <col min="7437" max="7437" width="8.7109375" style="684" customWidth="1"/>
    <col min="7438" max="7602" width="11.7109375" style="684" customWidth="1"/>
    <col min="7603" max="7680" width="11.7109375" style="684"/>
    <col min="7681" max="7681" width="7.28515625" style="684" customWidth="1"/>
    <col min="7682" max="7692" width="7.42578125" style="684" customWidth="1"/>
    <col min="7693" max="7693" width="8.7109375" style="684" customWidth="1"/>
    <col min="7694" max="7858" width="11.7109375" style="684" customWidth="1"/>
    <col min="7859" max="7936" width="11.7109375" style="684"/>
    <col min="7937" max="7937" width="7.28515625" style="684" customWidth="1"/>
    <col min="7938" max="7948" width="7.42578125" style="684" customWidth="1"/>
    <col min="7949" max="7949" width="8.7109375" style="684" customWidth="1"/>
    <col min="7950" max="8114" width="11.7109375" style="684" customWidth="1"/>
    <col min="8115" max="8192" width="11.7109375" style="684"/>
    <col min="8193" max="8193" width="7.28515625" style="684" customWidth="1"/>
    <col min="8194" max="8204" width="7.42578125" style="684" customWidth="1"/>
    <col min="8205" max="8205" width="8.7109375" style="684" customWidth="1"/>
    <col min="8206" max="8370" width="11.7109375" style="684" customWidth="1"/>
    <col min="8371" max="8448" width="11.7109375" style="684"/>
    <col min="8449" max="8449" width="7.28515625" style="684" customWidth="1"/>
    <col min="8450" max="8460" width="7.42578125" style="684" customWidth="1"/>
    <col min="8461" max="8461" width="8.7109375" style="684" customWidth="1"/>
    <col min="8462" max="8626" width="11.7109375" style="684" customWidth="1"/>
    <col min="8627" max="8704" width="11.7109375" style="684"/>
    <col min="8705" max="8705" width="7.28515625" style="684" customWidth="1"/>
    <col min="8706" max="8716" width="7.42578125" style="684" customWidth="1"/>
    <col min="8717" max="8717" width="8.7109375" style="684" customWidth="1"/>
    <col min="8718" max="8882" width="11.7109375" style="684" customWidth="1"/>
    <col min="8883" max="8960" width="11.7109375" style="684"/>
    <col min="8961" max="8961" width="7.28515625" style="684" customWidth="1"/>
    <col min="8962" max="8972" width="7.42578125" style="684" customWidth="1"/>
    <col min="8973" max="8973" width="8.7109375" style="684" customWidth="1"/>
    <col min="8974" max="9138" width="11.7109375" style="684" customWidth="1"/>
    <col min="9139" max="9216" width="11.7109375" style="684"/>
    <col min="9217" max="9217" width="7.28515625" style="684" customWidth="1"/>
    <col min="9218" max="9228" width="7.42578125" style="684" customWidth="1"/>
    <col min="9229" max="9229" width="8.7109375" style="684" customWidth="1"/>
    <col min="9230" max="9394" width="11.7109375" style="684" customWidth="1"/>
    <col min="9395" max="9472" width="11.7109375" style="684"/>
    <col min="9473" max="9473" width="7.28515625" style="684" customWidth="1"/>
    <col min="9474" max="9484" width="7.42578125" style="684" customWidth="1"/>
    <col min="9485" max="9485" width="8.7109375" style="684" customWidth="1"/>
    <col min="9486" max="9650" width="11.7109375" style="684" customWidth="1"/>
    <col min="9651" max="9728" width="11.7109375" style="684"/>
    <col min="9729" max="9729" width="7.28515625" style="684" customWidth="1"/>
    <col min="9730" max="9740" width="7.42578125" style="684" customWidth="1"/>
    <col min="9741" max="9741" width="8.7109375" style="684" customWidth="1"/>
    <col min="9742" max="9906" width="11.7109375" style="684" customWidth="1"/>
    <col min="9907" max="9984" width="11.7109375" style="684"/>
    <col min="9985" max="9985" width="7.28515625" style="684" customWidth="1"/>
    <col min="9986" max="9996" width="7.42578125" style="684" customWidth="1"/>
    <col min="9997" max="9997" width="8.7109375" style="684" customWidth="1"/>
    <col min="9998" max="10162" width="11.7109375" style="684" customWidth="1"/>
    <col min="10163" max="10240" width="11.7109375" style="684"/>
    <col min="10241" max="10241" width="7.28515625" style="684" customWidth="1"/>
    <col min="10242" max="10252" width="7.42578125" style="684" customWidth="1"/>
    <col min="10253" max="10253" width="8.7109375" style="684" customWidth="1"/>
    <col min="10254" max="10418" width="11.7109375" style="684" customWidth="1"/>
    <col min="10419" max="10496" width="11.7109375" style="684"/>
    <col min="10497" max="10497" width="7.28515625" style="684" customWidth="1"/>
    <col min="10498" max="10508" width="7.42578125" style="684" customWidth="1"/>
    <col min="10509" max="10509" width="8.7109375" style="684" customWidth="1"/>
    <col min="10510" max="10674" width="11.7109375" style="684" customWidth="1"/>
    <col min="10675" max="10752" width="11.7109375" style="684"/>
    <col min="10753" max="10753" width="7.28515625" style="684" customWidth="1"/>
    <col min="10754" max="10764" width="7.42578125" style="684" customWidth="1"/>
    <col min="10765" max="10765" width="8.7109375" style="684" customWidth="1"/>
    <col min="10766" max="10930" width="11.7109375" style="684" customWidth="1"/>
    <col min="10931" max="11008" width="11.7109375" style="684"/>
    <col min="11009" max="11009" width="7.28515625" style="684" customWidth="1"/>
    <col min="11010" max="11020" width="7.42578125" style="684" customWidth="1"/>
    <col min="11021" max="11021" width="8.7109375" style="684" customWidth="1"/>
    <col min="11022" max="11186" width="11.7109375" style="684" customWidth="1"/>
    <col min="11187" max="11264" width="11.7109375" style="684"/>
    <col min="11265" max="11265" width="7.28515625" style="684" customWidth="1"/>
    <col min="11266" max="11276" width="7.42578125" style="684" customWidth="1"/>
    <col min="11277" max="11277" width="8.7109375" style="684" customWidth="1"/>
    <col min="11278" max="11442" width="11.7109375" style="684" customWidth="1"/>
    <col min="11443" max="11520" width="11.7109375" style="684"/>
    <col min="11521" max="11521" width="7.28515625" style="684" customWidth="1"/>
    <col min="11522" max="11532" width="7.42578125" style="684" customWidth="1"/>
    <col min="11533" max="11533" width="8.7109375" style="684" customWidth="1"/>
    <col min="11534" max="11698" width="11.7109375" style="684" customWidth="1"/>
    <col min="11699" max="11776" width="11.7109375" style="684"/>
    <col min="11777" max="11777" width="7.28515625" style="684" customWidth="1"/>
    <col min="11778" max="11788" width="7.42578125" style="684" customWidth="1"/>
    <col min="11789" max="11789" width="8.7109375" style="684" customWidth="1"/>
    <col min="11790" max="11954" width="11.7109375" style="684" customWidth="1"/>
    <col min="11955" max="12032" width="11.7109375" style="684"/>
    <col min="12033" max="12033" width="7.28515625" style="684" customWidth="1"/>
    <col min="12034" max="12044" width="7.42578125" style="684" customWidth="1"/>
    <col min="12045" max="12045" width="8.7109375" style="684" customWidth="1"/>
    <col min="12046" max="12210" width="11.7109375" style="684" customWidth="1"/>
    <col min="12211" max="12288" width="11.7109375" style="684"/>
    <col min="12289" max="12289" width="7.28515625" style="684" customWidth="1"/>
    <col min="12290" max="12300" width="7.42578125" style="684" customWidth="1"/>
    <col min="12301" max="12301" width="8.7109375" style="684" customWidth="1"/>
    <col min="12302" max="12466" width="11.7109375" style="684" customWidth="1"/>
    <col min="12467" max="12544" width="11.7109375" style="684"/>
    <col min="12545" max="12545" width="7.28515625" style="684" customWidth="1"/>
    <col min="12546" max="12556" width="7.42578125" style="684" customWidth="1"/>
    <col min="12557" max="12557" width="8.7109375" style="684" customWidth="1"/>
    <col min="12558" max="12722" width="11.7109375" style="684" customWidth="1"/>
    <col min="12723" max="12800" width="11.7109375" style="684"/>
    <col min="12801" max="12801" width="7.28515625" style="684" customWidth="1"/>
    <col min="12802" max="12812" width="7.42578125" style="684" customWidth="1"/>
    <col min="12813" max="12813" width="8.7109375" style="684" customWidth="1"/>
    <col min="12814" max="12978" width="11.7109375" style="684" customWidth="1"/>
    <col min="12979" max="13056" width="11.7109375" style="684"/>
    <col min="13057" max="13057" width="7.28515625" style="684" customWidth="1"/>
    <col min="13058" max="13068" width="7.42578125" style="684" customWidth="1"/>
    <col min="13069" max="13069" width="8.7109375" style="684" customWidth="1"/>
    <col min="13070" max="13234" width="11.7109375" style="684" customWidth="1"/>
    <col min="13235" max="13312" width="11.7109375" style="684"/>
    <col min="13313" max="13313" width="7.28515625" style="684" customWidth="1"/>
    <col min="13314" max="13324" width="7.42578125" style="684" customWidth="1"/>
    <col min="13325" max="13325" width="8.7109375" style="684" customWidth="1"/>
    <col min="13326" max="13490" width="11.7109375" style="684" customWidth="1"/>
    <col min="13491" max="13568" width="11.7109375" style="684"/>
    <col min="13569" max="13569" width="7.28515625" style="684" customWidth="1"/>
    <col min="13570" max="13580" width="7.42578125" style="684" customWidth="1"/>
    <col min="13581" max="13581" width="8.7109375" style="684" customWidth="1"/>
    <col min="13582" max="13746" width="11.7109375" style="684" customWidth="1"/>
    <col min="13747" max="13824" width="11.7109375" style="684"/>
    <col min="13825" max="13825" width="7.28515625" style="684" customWidth="1"/>
    <col min="13826" max="13836" width="7.42578125" style="684" customWidth="1"/>
    <col min="13837" max="13837" width="8.7109375" style="684" customWidth="1"/>
    <col min="13838" max="14002" width="11.7109375" style="684" customWidth="1"/>
    <col min="14003" max="14080" width="11.7109375" style="684"/>
    <col min="14081" max="14081" width="7.28515625" style="684" customWidth="1"/>
    <col min="14082" max="14092" width="7.42578125" style="684" customWidth="1"/>
    <col min="14093" max="14093" width="8.7109375" style="684" customWidth="1"/>
    <col min="14094" max="14258" width="11.7109375" style="684" customWidth="1"/>
    <col min="14259" max="14336" width="11.7109375" style="684"/>
    <col min="14337" max="14337" width="7.28515625" style="684" customWidth="1"/>
    <col min="14338" max="14348" width="7.42578125" style="684" customWidth="1"/>
    <col min="14349" max="14349" width="8.7109375" style="684" customWidth="1"/>
    <col min="14350" max="14514" width="11.7109375" style="684" customWidth="1"/>
    <col min="14515" max="14592" width="11.7109375" style="684"/>
    <col min="14593" max="14593" width="7.28515625" style="684" customWidth="1"/>
    <col min="14594" max="14604" width="7.42578125" style="684" customWidth="1"/>
    <col min="14605" max="14605" width="8.7109375" style="684" customWidth="1"/>
    <col min="14606" max="14770" width="11.7109375" style="684" customWidth="1"/>
    <col min="14771" max="14848" width="11.7109375" style="684"/>
    <col min="14849" max="14849" width="7.28515625" style="684" customWidth="1"/>
    <col min="14850" max="14860" width="7.42578125" style="684" customWidth="1"/>
    <col min="14861" max="14861" width="8.7109375" style="684" customWidth="1"/>
    <col min="14862" max="15026" width="11.7109375" style="684" customWidth="1"/>
    <col min="15027" max="15104" width="11.7109375" style="684"/>
    <col min="15105" max="15105" width="7.28515625" style="684" customWidth="1"/>
    <col min="15106" max="15116" width="7.42578125" style="684" customWidth="1"/>
    <col min="15117" max="15117" width="8.7109375" style="684" customWidth="1"/>
    <col min="15118" max="15282" width="11.7109375" style="684" customWidth="1"/>
    <col min="15283" max="15360" width="11.7109375" style="684"/>
    <col min="15361" max="15361" width="7.28515625" style="684" customWidth="1"/>
    <col min="15362" max="15372" width="7.42578125" style="684" customWidth="1"/>
    <col min="15373" max="15373" width="8.7109375" style="684" customWidth="1"/>
    <col min="15374" max="15538" width="11.7109375" style="684" customWidth="1"/>
    <col min="15539" max="15616" width="11.7109375" style="684"/>
    <col min="15617" max="15617" width="7.28515625" style="684" customWidth="1"/>
    <col min="15618" max="15628" width="7.42578125" style="684" customWidth="1"/>
    <col min="15629" max="15629" width="8.7109375" style="684" customWidth="1"/>
    <col min="15630" max="15794" width="11.7109375" style="684" customWidth="1"/>
    <col min="15795" max="15872" width="11.7109375" style="684"/>
    <col min="15873" max="15873" width="7.28515625" style="684" customWidth="1"/>
    <col min="15874" max="15884" width="7.42578125" style="684" customWidth="1"/>
    <col min="15885" max="15885" width="8.7109375" style="684" customWidth="1"/>
    <col min="15886" max="16050" width="11.7109375" style="684" customWidth="1"/>
    <col min="16051" max="16128" width="11.7109375" style="684"/>
    <col min="16129" max="16129" width="7.28515625" style="684" customWidth="1"/>
    <col min="16130" max="16140" width="7.42578125" style="684" customWidth="1"/>
    <col min="16141" max="16141" width="8.7109375" style="684" customWidth="1"/>
    <col min="16142" max="16306" width="11.7109375" style="684" customWidth="1"/>
    <col min="16307" max="16384" width="11.7109375" style="684"/>
  </cols>
  <sheetData>
    <row r="1" spans="1:13" ht="18">
      <c r="B1" s="623"/>
      <c r="C1" s="623"/>
      <c r="D1" s="623"/>
      <c r="E1" s="623"/>
      <c r="F1" s="623"/>
      <c r="G1" s="623"/>
      <c r="H1" s="623"/>
      <c r="I1" s="623"/>
      <c r="J1" s="623"/>
      <c r="K1" s="623"/>
      <c r="L1" s="623"/>
      <c r="M1" s="625" t="s">
        <v>765</v>
      </c>
    </row>
    <row r="2" spans="1:13" ht="15.75">
      <c r="B2" s="623"/>
      <c r="C2" s="623"/>
      <c r="D2" s="623"/>
      <c r="E2" s="623"/>
      <c r="F2" s="623"/>
      <c r="G2" s="623"/>
      <c r="H2" s="623"/>
      <c r="I2" s="623"/>
      <c r="J2" s="623"/>
      <c r="K2" s="623"/>
      <c r="L2" s="623"/>
      <c r="M2" s="630" t="s">
        <v>766</v>
      </c>
    </row>
    <row r="3" spans="1:13" ht="13.5" customHeight="1">
      <c r="A3" s="631">
        <v>2015</v>
      </c>
      <c r="B3" s="697" t="s">
        <v>767</v>
      </c>
      <c r="C3" s="697"/>
      <c r="D3" s="697"/>
      <c r="E3" s="697"/>
      <c r="F3" s="697"/>
      <c r="G3" s="697"/>
      <c r="H3" s="697"/>
      <c r="I3" s="697"/>
      <c r="J3" s="697"/>
      <c r="K3" s="697"/>
      <c r="L3" s="698"/>
      <c r="M3" s="698"/>
    </row>
    <row r="4" spans="1:13" ht="11.45" customHeight="1">
      <c r="A4" s="632" t="s">
        <v>422</v>
      </c>
      <c r="B4" s="634" t="s">
        <v>786</v>
      </c>
      <c r="C4" s="634"/>
      <c r="D4" s="634" t="s">
        <v>787</v>
      </c>
      <c r="E4" s="634"/>
      <c r="F4" s="634" t="s">
        <v>788</v>
      </c>
      <c r="G4" s="634"/>
      <c r="H4" s="634" t="s">
        <v>789</v>
      </c>
      <c r="I4" s="634"/>
      <c r="J4" s="634" t="s">
        <v>790</v>
      </c>
      <c r="K4" s="634"/>
      <c r="L4" s="634" t="s">
        <v>791</v>
      </c>
      <c r="M4" s="634"/>
    </row>
    <row r="5" spans="1:13" ht="11.45" customHeight="1">
      <c r="A5" s="635" t="s">
        <v>428</v>
      </c>
      <c r="B5" s="838" t="s">
        <v>718</v>
      </c>
      <c r="C5" s="817" t="s">
        <v>230</v>
      </c>
      <c r="D5" s="838" t="s">
        <v>718</v>
      </c>
      <c r="E5" s="817" t="s">
        <v>230</v>
      </c>
      <c r="F5" s="838" t="s">
        <v>718</v>
      </c>
      <c r="G5" s="817" t="s">
        <v>230</v>
      </c>
      <c r="H5" s="838" t="s">
        <v>718</v>
      </c>
      <c r="I5" s="817" t="s">
        <v>230</v>
      </c>
      <c r="J5" s="838" t="s">
        <v>718</v>
      </c>
      <c r="K5" s="817" t="s">
        <v>230</v>
      </c>
      <c r="L5" s="838" t="s">
        <v>718</v>
      </c>
      <c r="M5" s="817" t="s">
        <v>230</v>
      </c>
    </row>
    <row r="6" spans="1:13" ht="6" customHeight="1">
      <c r="A6" s="639"/>
      <c r="B6" s="700"/>
      <c r="C6" s="700"/>
      <c r="D6" s="700"/>
      <c r="E6" s="700"/>
      <c r="F6" s="700"/>
      <c r="G6" s="700"/>
      <c r="H6" s="700"/>
      <c r="I6" s="700"/>
      <c r="J6" s="700"/>
      <c r="K6" s="700"/>
      <c r="L6" s="700"/>
      <c r="M6" s="700"/>
    </row>
    <row r="7" spans="1:13" ht="11.45" customHeight="1">
      <c r="A7" s="641">
        <v>42007</v>
      </c>
      <c r="B7" s="1159">
        <v>15557</v>
      </c>
      <c r="C7" s="1003">
        <v>735.85</v>
      </c>
      <c r="D7" s="1160">
        <v>2307</v>
      </c>
      <c r="E7" s="1003">
        <v>850.92</v>
      </c>
      <c r="F7" s="1160">
        <v>945</v>
      </c>
      <c r="G7" s="1003">
        <v>1628.78</v>
      </c>
      <c r="H7" s="1160">
        <v>7792</v>
      </c>
      <c r="I7" s="1003">
        <v>127.66</v>
      </c>
      <c r="J7" s="1160">
        <v>27965</v>
      </c>
      <c r="K7" s="1003">
        <v>355.58</v>
      </c>
      <c r="L7" s="1160">
        <v>48972</v>
      </c>
      <c r="M7" s="1003">
        <v>358.98</v>
      </c>
    </row>
    <row r="8" spans="1:13" ht="11.45" customHeight="1">
      <c r="A8" s="641">
        <v>42014</v>
      </c>
      <c r="B8" s="1161">
        <v>20513</v>
      </c>
      <c r="C8" s="1014">
        <v>734.42</v>
      </c>
      <c r="D8" s="1161">
        <v>3953</v>
      </c>
      <c r="E8" s="1014">
        <v>834.82</v>
      </c>
      <c r="F8" s="1161">
        <v>741</v>
      </c>
      <c r="G8" s="1014">
        <v>1618.35</v>
      </c>
      <c r="H8" s="1161">
        <v>22906</v>
      </c>
      <c r="I8" s="1014">
        <v>127.95</v>
      </c>
      <c r="J8" s="1161">
        <v>19058</v>
      </c>
      <c r="K8" s="1014">
        <v>356.73</v>
      </c>
      <c r="L8" s="1161">
        <v>34019</v>
      </c>
      <c r="M8" s="1014">
        <v>367.39</v>
      </c>
    </row>
    <row r="9" spans="1:13" ht="11.45" customHeight="1">
      <c r="A9" s="641">
        <v>42021</v>
      </c>
      <c r="B9" s="1161">
        <v>17890</v>
      </c>
      <c r="C9" s="1014">
        <v>745.64</v>
      </c>
      <c r="D9" s="1161">
        <v>4067</v>
      </c>
      <c r="E9" s="1014">
        <v>864.13</v>
      </c>
      <c r="F9" s="1161">
        <v>719</v>
      </c>
      <c r="G9" s="1014">
        <v>1581.95</v>
      </c>
      <c r="H9" s="1161">
        <v>23087</v>
      </c>
      <c r="I9" s="1014">
        <v>122.67</v>
      </c>
      <c r="J9" s="1161">
        <v>16000</v>
      </c>
      <c r="K9" s="1014">
        <v>353.75</v>
      </c>
      <c r="L9" s="1161">
        <v>53929</v>
      </c>
      <c r="M9" s="1014">
        <v>347.79</v>
      </c>
    </row>
    <row r="10" spans="1:13" ht="11.45" customHeight="1">
      <c r="A10" s="641">
        <v>42028</v>
      </c>
      <c r="B10" s="1162">
        <v>17400</v>
      </c>
      <c r="C10" s="1020">
        <v>764.94</v>
      </c>
      <c r="D10" s="1163">
        <v>4512</v>
      </c>
      <c r="E10" s="1020">
        <v>804.9</v>
      </c>
      <c r="F10" s="1163">
        <v>685</v>
      </c>
      <c r="G10" s="1020">
        <v>1682.46</v>
      </c>
      <c r="H10" s="1163">
        <v>11228</v>
      </c>
      <c r="I10" s="1020">
        <v>128.03</v>
      </c>
      <c r="J10" s="1163">
        <v>15250</v>
      </c>
      <c r="K10" s="1020">
        <v>350.4</v>
      </c>
      <c r="L10" s="1163">
        <v>40875</v>
      </c>
      <c r="M10" s="1020">
        <v>361.39</v>
      </c>
    </row>
    <row r="11" spans="1:13" ht="11.45" customHeight="1">
      <c r="A11" s="641">
        <v>42035</v>
      </c>
      <c r="B11" s="1161">
        <v>23704</v>
      </c>
      <c r="C11" s="1014">
        <v>734.79</v>
      </c>
      <c r="D11" s="1161">
        <v>5412</v>
      </c>
      <c r="E11" s="1014">
        <v>819.87</v>
      </c>
      <c r="F11" s="1161">
        <v>273</v>
      </c>
      <c r="G11" s="1014">
        <v>1684.94</v>
      </c>
      <c r="H11" s="1161">
        <v>16982</v>
      </c>
      <c r="I11" s="1014">
        <v>131.18</v>
      </c>
      <c r="J11" s="1161">
        <v>14718</v>
      </c>
      <c r="K11" s="1014">
        <v>360.07</v>
      </c>
      <c r="L11" s="1161">
        <v>38211</v>
      </c>
      <c r="M11" s="1014">
        <v>360.12</v>
      </c>
    </row>
    <row r="12" spans="1:13" ht="11.45" customHeight="1">
      <c r="A12" s="641">
        <v>42042</v>
      </c>
      <c r="B12" s="1161">
        <v>16339</v>
      </c>
      <c r="C12" s="1014">
        <v>773.45</v>
      </c>
      <c r="D12" s="1161">
        <v>4124</v>
      </c>
      <c r="E12" s="1014">
        <v>808.72</v>
      </c>
      <c r="F12" s="1161">
        <v>601</v>
      </c>
      <c r="G12" s="1014">
        <v>1653.91</v>
      </c>
      <c r="H12" s="1161">
        <v>21064</v>
      </c>
      <c r="I12" s="1014">
        <v>122.27</v>
      </c>
      <c r="J12" s="1161">
        <v>14246</v>
      </c>
      <c r="K12" s="1014">
        <v>352.73</v>
      </c>
      <c r="L12" s="1161">
        <v>35397</v>
      </c>
      <c r="M12" s="1014">
        <v>361.11</v>
      </c>
    </row>
    <row r="13" spans="1:13" ht="11.45" customHeight="1">
      <c r="A13" s="641">
        <v>42049</v>
      </c>
      <c r="B13" s="1161">
        <v>17731</v>
      </c>
      <c r="C13" s="1014">
        <v>746.11</v>
      </c>
      <c r="D13" s="1161">
        <v>4173</v>
      </c>
      <c r="E13" s="1014">
        <v>826.92</v>
      </c>
      <c r="F13" s="1161">
        <v>628</v>
      </c>
      <c r="G13" s="1014">
        <v>1692.05</v>
      </c>
      <c r="H13" s="1161">
        <v>16471</v>
      </c>
      <c r="I13" s="1014">
        <v>122.81</v>
      </c>
      <c r="J13" s="1161">
        <v>20133</v>
      </c>
      <c r="K13" s="1014">
        <v>343.3</v>
      </c>
      <c r="L13" s="1161">
        <v>93864</v>
      </c>
      <c r="M13" s="1014">
        <v>336.19</v>
      </c>
    </row>
    <row r="14" spans="1:13" ht="11.45" customHeight="1">
      <c r="A14" s="641">
        <v>42056</v>
      </c>
      <c r="B14" s="1162">
        <v>15318</v>
      </c>
      <c r="C14" s="1020">
        <v>765.19</v>
      </c>
      <c r="D14" s="1163">
        <v>3193</v>
      </c>
      <c r="E14" s="1020">
        <v>838.67</v>
      </c>
      <c r="F14" s="1163">
        <v>887</v>
      </c>
      <c r="G14" s="1020">
        <v>1665.65</v>
      </c>
      <c r="H14" s="1163">
        <v>18946</v>
      </c>
      <c r="I14" s="1020">
        <v>122.78</v>
      </c>
      <c r="J14" s="1163">
        <v>15955</v>
      </c>
      <c r="K14" s="1020">
        <v>347.84</v>
      </c>
      <c r="L14" s="1163">
        <v>83590</v>
      </c>
      <c r="M14" s="1020">
        <v>323.47000000000003</v>
      </c>
    </row>
    <row r="15" spans="1:13" ht="11.45" customHeight="1">
      <c r="A15" s="641">
        <v>42063</v>
      </c>
      <c r="B15" s="1161">
        <v>30733</v>
      </c>
      <c r="C15" s="1014">
        <v>723.9</v>
      </c>
      <c r="D15" s="1161">
        <v>3296</v>
      </c>
      <c r="E15" s="1014">
        <v>827.68</v>
      </c>
      <c r="F15" s="1161">
        <v>949</v>
      </c>
      <c r="G15" s="1014">
        <v>1609.26</v>
      </c>
      <c r="H15" s="1161">
        <v>23964</v>
      </c>
      <c r="I15" s="1014">
        <v>122.45</v>
      </c>
      <c r="J15" s="1161">
        <v>28500</v>
      </c>
      <c r="K15" s="1014">
        <v>337.57</v>
      </c>
      <c r="L15" s="1161">
        <v>56284</v>
      </c>
      <c r="M15" s="1014">
        <v>333.11</v>
      </c>
    </row>
    <row r="16" spans="1:13" ht="11.45" customHeight="1">
      <c r="A16" s="641">
        <v>42070</v>
      </c>
      <c r="B16" s="1161">
        <v>21625</v>
      </c>
      <c r="C16" s="1014">
        <v>729.66</v>
      </c>
      <c r="D16" s="1161">
        <v>3960</v>
      </c>
      <c r="E16" s="1014">
        <v>810.82</v>
      </c>
      <c r="F16" s="1161">
        <v>797</v>
      </c>
      <c r="G16" s="1014">
        <v>1687.96</v>
      </c>
      <c r="H16" s="1161">
        <v>21480</v>
      </c>
      <c r="I16" s="1014">
        <v>121.66</v>
      </c>
      <c r="J16" s="1161">
        <v>28575</v>
      </c>
      <c r="K16" s="1014">
        <v>337.46</v>
      </c>
      <c r="L16" s="1161">
        <v>41002</v>
      </c>
      <c r="M16" s="1014">
        <v>362.3</v>
      </c>
    </row>
    <row r="17" spans="1:13" ht="11.45" customHeight="1">
      <c r="A17" s="641">
        <v>42077</v>
      </c>
      <c r="B17" s="1161">
        <v>22907</v>
      </c>
      <c r="C17" s="1014">
        <v>730.07</v>
      </c>
      <c r="D17" s="1161">
        <v>3896</v>
      </c>
      <c r="E17" s="1014">
        <v>837.8</v>
      </c>
      <c r="F17" s="1161">
        <v>633</v>
      </c>
      <c r="G17" s="1014">
        <v>1501.34</v>
      </c>
      <c r="H17" s="1161">
        <v>14615</v>
      </c>
      <c r="I17" s="1014">
        <v>123.47</v>
      </c>
      <c r="J17" s="1161">
        <v>42464</v>
      </c>
      <c r="K17" s="1014">
        <v>335.29</v>
      </c>
      <c r="L17" s="1161">
        <v>65134</v>
      </c>
      <c r="M17" s="1014">
        <v>348.65</v>
      </c>
    </row>
    <row r="18" spans="1:13" ht="11.45" customHeight="1">
      <c r="A18" s="641">
        <v>42084</v>
      </c>
      <c r="B18" s="1162">
        <v>25004</v>
      </c>
      <c r="C18" s="1020">
        <v>731.94</v>
      </c>
      <c r="D18" s="1163">
        <v>4153</v>
      </c>
      <c r="E18" s="1020">
        <v>844.95</v>
      </c>
      <c r="F18" s="1163">
        <v>1229</v>
      </c>
      <c r="G18" s="1020">
        <v>1645.76</v>
      </c>
      <c r="H18" s="1163">
        <v>21917</v>
      </c>
      <c r="I18" s="1020">
        <v>125.33</v>
      </c>
      <c r="J18" s="1163">
        <v>43318</v>
      </c>
      <c r="K18" s="1020">
        <v>340.97</v>
      </c>
      <c r="L18" s="1163">
        <v>141259</v>
      </c>
      <c r="M18" s="1020">
        <v>343.91</v>
      </c>
    </row>
    <row r="19" spans="1:13" ht="11.45" customHeight="1">
      <c r="A19" s="641">
        <v>42091</v>
      </c>
      <c r="B19" s="1161">
        <v>28465</v>
      </c>
      <c r="C19" s="1014">
        <v>706.82</v>
      </c>
      <c r="D19" s="1161">
        <v>4020</v>
      </c>
      <c r="E19" s="1014">
        <v>836.98</v>
      </c>
      <c r="F19" s="1161">
        <v>2089</v>
      </c>
      <c r="G19" s="1014">
        <v>1631.4</v>
      </c>
      <c r="H19" s="1161">
        <v>20284</v>
      </c>
      <c r="I19" s="1014">
        <v>122.28</v>
      </c>
      <c r="J19" s="1161">
        <v>69064</v>
      </c>
      <c r="K19" s="1014">
        <v>379.68</v>
      </c>
      <c r="L19" s="1161">
        <v>258133</v>
      </c>
      <c r="M19" s="1014">
        <v>352.2</v>
      </c>
    </row>
    <row r="20" spans="1:13" ht="11.45" customHeight="1">
      <c r="A20" s="641">
        <v>42098</v>
      </c>
      <c r="B20" s="1161">
        <v>25165</v>
      </c>
      <c r="C20" s="1014">
        <v>732.25</v>
      </c>
      <c r="D20" s="1161">
        <v>5781</v>
      </c>
      <c r="E20" s="1014">
        <v>836.25</v>
      </c>
      <c r="F20" s="1161">
        <v>1886</v>
      </c>
      <c r="G20" s="1014">
        <v>1631.56</v>
      </c>
      <c r="H20" s="1161">
        <v>29132</v>
      </c>
      <c r="I20" s="1014">
        <v>121.05</v>
      </c>
      <c r="J20" s="1161">
        <v>47769</v>
      </c>
      <c r="K20" s="1014">
        <v>345.45</v>
      </c>
      <c r="L20" s="1161">
        <v>173097</v>
      </c>
      <c r="M20" s="1014">
        <v>348.69</v>
      </c>
    </row>
    <row r="21" spans="1:13" ht="11.45" customHeight="1">
      <c r="A21" s="641">
        <v>42105</v>
      </c>
      <c r="B21" s="1161">
        <v>27353</v>
      </c>
      <c r="C21" s="1014">
        <v>681.26</v>
      </c>
      <c r="D21" s="1161">
        <v>4301</v>
      </c>
      <c r="E21" s="1014">
        <v>825.11</v>
      </c>
      <c r="F21" s="1161">
        <v>1161</v>
      </c>
      <c r="G21" s="1014">
        <v>1626.28</v>
      </c>
      <c r="H21" s="1161">
        <v>10942</v>
      </c>
      <c r="I21" s="1014">
        <v>129.52000000000001</v>
      </c>
      <c r="J21" s="1161">
        <v>44766</v>
      </c>
      <c r="K21" s="1014">
        <v>380.31</v>
      </c>
      <c r="L21" s="1161">
        <v>71380</v>
      </c>
      <c r="M21" s="1014">
        <v>354.01</v>
      </c>
    </row>
    <row r="22" spans="1:13" ht="11.45" customHeight="1">
      <c r="A22" s="641">
        <v>42112</v>
      </c>
      <c r="B22" s="1162">
        <v>18915</v>
      </c>
      <c r="C22" s="1020">
        <v>707.3</v>
      </c>
      <c r="D22" s="1163">
        <v>2958</v>
      </c>
      <c r="E22" s="1020">
        <v>832.99</v>
      </c>
      <c r="F22" s="1163">
        <v>612</v>
      </c>
      <c r="G22" s="1020">
        <v>1573.39</v>
      </c>
      <c r="H22" s="1163">
        <v>12698</v>
      </c>
      <c r="I22" s="1020">
        <v>129.86000000000001</v>
      </c>
      <c r="J22" s="1163">
        <v>21855</v>
      </c>
      <c r="K22" s="1020">
        <v>363.91</v>
      </c>
      <c r="L22" s="1163">
        <v>33793</v>
      </c>
      <c r="M22" s="1020">
        <v>361.7</v>
      </c>
    </row>
    <row r="23" spans="1:13" ht="11.45" customHeight="1">
      <c r="A23" s="641">
        <v>42119</v>
      </c>
      <c r="B23" s="1161">
        <v>33313</v>
      </c>
      <c r="C23" s="1014">
        <v>695.12</v>
      </c>
      <c r="D23" s="1161">
        <v>3975</v>
      </c>
      <c r="E23" s="1014">
        <v>813.13</v>
      </c>
      <c r="F23" s="1161">
        <v>1127</v>
      </c>
      <c r="G23" s="1014">
        <v>1655.16</v>
      </c>
      <c r="H23" s="1161">
        <v>15986</v>
      </c>
      <c r="I23" s="1014">
        <v>132.37</v>
      </c>
      <c r="J23" s="1161">
        <v>19649</v>
      </c>
      <c r="K23" s="1014">
        <v>336.38</v>
      </c>
      <c r="L23" s="1161">
        <v>42522</v>
      </c>
      <c r="M23" s="1014">
        <v>346.72</v>
      </c>
    </row>
    <row r="24" spans="1:13" ht="11.45" customHeight="1">
      <c r="A24" s="641">
        <v>42126</v>
      </c>
      <c r="B24" s="1161">
        <v>12306</v>
      </c>
      <c r="C24" s="1014">
        <v>771.43</v>
      </c>
      <c r="D24" s="1161">
        <v>2339</v>
      </c>
      <c r="E24" s="1014">
        <v>829.5</v>
      </c>
      <c r="F24" s="1161">
        <v>1221</v>
      </c>
      <c r="G24" s="1014">
        <v>1600.36</v>
      </c>
      <c r="H24" s="1161">
        <v>19901</v>
      </c>
      <c r="I24" s="1014">
        <v>125.39</v>
      </c>
      <c r="J24" s="1161">
        <v>24575</v>
      </c>
      <c r="K24" s="1014">
        <v>330.97</v>
      </c>
      <c r="L24" s="1161">
        <v>60930</v>
      </c>
      <c r="M24" s="1014">
        <v>333.35</v>
      </c>
    </row>
    <row r="25" spans="1:13" ht="11.45" customHeight="1">
      <c r="A25" s="641">
        <v>42133</v>
      </c>
      <c r="B25" s="1161">
        <v>23764</v>
      </c>
      <c r="C25" s="1014">
        <v>735.64</v>
      </c>
      <c r="D25" s="1161">
        <v>3248</v>
      </c>
      <c r="E25" s="1014">
        <v>837.22</v>
      </c>
      <c r="F25" s="1161">
        <v>1776</v>
      </c>
      <c r="G25" s="1014">
        <v>1631.24</v>
      </c>
      <c r="H25" s="1161">
        <v>49826</v>
      </c>
      <c r="I25" s="1014">
        <v>123.73</v>
      </c>
      <c r="J25" s="1161">
        <v>18313</v>
      </c>
      <c r="K25" s="1014">
        <v>340.38</v>
      </c>
      <c r="L25" s="1161">
        <v>40166</v>
      </c>
      <c r="M25" s="1014">
        <v>351.29</v>
      </c>
    </row>
    <row r="26" spans="1:13" ht="11.45" customHeight="1">
      <c r="A26" s="641">
        <v>42140</v>
      </c>
      <c r="B26" s="1162">
        <v>19021</v>
      </c>
      <c r="C26" s="1020">
        <v>770.27</v>
      </c>
      <c r="D26" s="1163">
        <v>3312</v>
      </c>
      <c r="E26" s="1020">
        <v>836.73</v>
      </c>
      <c r="F26" s="1163">
        <v>1260</v>
      </c>
      <c r="G26" s="1020">
        <v>1590.51</v>
      </c>
      <c r="H26" s="1163">
        <v>22132</v>
      </c>
      <c r="I26" s="1020">
        <v>124.86</v>
      </c>
      <c r="J26" s="1163">
        <v>20114</v>
      </c>
      <c r="K26" s="1020">
        <v>332.58</v>
      </c>
      <c r="L26" s="1163">
        <v>33550</v>
      </c>
      <c r="M26" s="1020">
        <v>350.49</v>
      </c>
    </row>
    <row r="27" spans="1:13" ht="11.45" customHeight="1">
      <c r="A27" s="641">
        <v>42147</v>
      </c>
      <c r="B27" s="1161">
        <v>29030</v>
      </c>
      <c r="C27" s="1014">
        <v>720.02</v>
      </c>
      <c r="D27" s="1161">
        <v>4033</v>
      </c>
      <c r="E27" s="1014">
        <v>852.11</v>
      </c>
      <c r="F27" s="1161">
        <v>1654</v>
      </c>
      <c r="G27" s="1014">
        <v>1625.52</v>
      </c>
      <c r="H27" s="1161">
        <v>8853</v>
      </c>
      <c r="I27" s="1014">
        <v>133.04</v>
      </c>
      <c r="J27" s="1161">
        <v>17413</v>
      </c>
      <c r="K27" s="1014">
        <v>336.64</v>
      </c>
      <c r="L27" s="1161">
        <v>44907</v>
      </c>
      <c r="M27" s="1014">
        <v>344.14</v>
      </c>
    </row>
    <row r="28" spans="1:13" ht="11.45" customHeight="1">
      <c r="A28" s="641">
        <v>42154</v>
      </c>
      <c r="B28" s="1161">
        <v>15534</v>
      </c>
      <c r="C28" s="1014">
        <v>758.91</v>
      </c>
      <c r="D28" s="1161">
        <v>1820</v>
      </c>
      <c r="E28" s="1014">
        <v>853.73</v>
      </c>
      <c r="F28" s="1161">
        <v>1129</v>
      </c>
      <c r="G28" s="1014">
        <v>1616.65</v>
      </c>
      <c r="H28" s="1161">
        <v>16983</v>
      </c>
      <c r="I28" s="1014">
        <v>121.81</v>
      </c>
      <c r="J28" s="1161">
        <v>15664</v>
      </c>
      <c r="K28" s="1014">
        <v>337.18</v>
      </c>
      <c r="L28" s="1161">
        <v>25798</v>
      </c>
      <c r="M28" s="1014">
        <v>346.31</v>
      </c>
    </row>
    <row r="29" spans="1:13" ht="11.45" customHeight="1">
      <c r="A29" s="641">
        <v>42161</v>
      </c>
      <c r="B29" s="1161">
        <v>24046</v>
      </c>
      <c r="C29" s="1014">
        <v>708.95</v>
      </c>
      <c r="D29" s="1161">
        <v>3906</v>
      </c>
      <c r="E29" s="1014">
        <v>839.59</v>
      </c>
      <c r="F29" s="1161">
        <v>1159</v>
      </c>
      <c r="G29" s="1014">
        <v>1619.9</v>
      </c>
      <c r="H29" s="1161">
        <v>19850</v>
      </c>
      <c r="I29" s="1014">
        <v>125.91</v>
      </c>
      <c r="J29" s="1161">
        <v>18858</v>
      </c>
      <c r="K29" s="1014">
        <v>333.65</v>
      </c>
      <c r="L29" s="1161">
        <v>38322</v>
      </c>
      <c r="M29" s="1014">
        <v>346.23</v>
      </c>
    </row>
    <row r="30" spans="1:13" ht="11.45" customHeight="1">
      <c r="A30" s="641">
        <v>42168</v>
      </c>
      <c r="B30" s="1162">
        <v>27223</v>
      </c>
      <c r="C30" s="1020">
        <v>765.05</v>
      </c>
      <c r="D30" s="1163">
        <v>3374</v>
      </c>
      <c r="E30" s="1020">
        <v>826.08</v>
      </c>
      <c r="F30" s="1163">
        <v>1137</v>
      </c>
      <c r="G30" s="1020">
        <v>1603.51</v>
      </c>
      <c r="H30" s="1163">
        <v>14266</v>
      </c>
      <c r="I30" s="1020">
        <v>129.57</v>
      </c>
      <c r="J30" s="1163">
        <v>21356</v>
      </c>
      <c r="K30" s="1020">
        <v>338.26</v>
      </c>
      <c r="L30" s="1163">
        <v>45702</v>
      </c>
      <c r="M30" s="1020">
        <v>333.87</v>
      </c>
    </row>
    <row r="31" spans="1:13" ht="11.45" customHeight="1">
      <c r="A31" s="641">
        <v>42175</v>
      </c>
      <c r="B31" s="1161">
        <v>21418</v>
      </c>
      <c r="C31" s="1014">
        <v>744.93</v>
      </c>
      <c r="D31" s="1161">
        <v>3734</v>
      </c>
      <c r="E31" s="1014">
        <v>856.49</v>
      </c>
      <c r="F31" s="1161">
        <v>1121</v>
      </c>
      <c r="G31" s="1014">
        <v>1658.48</v>
      </c>
      <c r="H31" s="1161">
        <v>9125</v>
      </c>
      <c r="I31" s="1014">
        <v>130.97</v>
      </c>
      <c r="J31" s="1161">
        <v>22022</v>
      </c>
      <c r="K31" s="1014">
        <v>333.66</v>
      </c>
      <c r="L31" s="1161">
        <v>55124</v>
      </c>
      <c r="M31" s="1014">
        <v>330.33</v>
      </c>
    </row>
    <row r="32" spans="1:13" ht="11.45" customHeight="1">
      <c r="A32" s="641">
        <v>42182</v>
      </c>
      <c r="B32" s="1161">
        <v>17221</v>
      </c>
      <c r="C32" s="1014">
        <v>763.28</v>
      </c>
      <c r="D32" s="1161">
        <v>4190</v>
      </c>
      <c r="E32" s="1014">
        <v>871.28</v>
      </c>
      <c r="F32" s="1161">
        <v>816</v>
      </c>
      <c r="G32" s="1014">
        <v>1610.53</v>
      </c>
      <c r="H32" s="1161">
        <v>13278</v>
      </c>
      <c r="I32" s="1014">
        <v>132.83000000000001</v>
      </c>
      <c r="J32" s="1161">
        <v>17733</v>
      </c>
      <c r="K32" s="1014">
        <v>333.27</v>
      </c>
      <c r="L32" s="1161">
        <v>43429</v>
      </c>
      <c r="M32" s="1014">
        <v>338.75</v>
      </c>
    </row>
    <row r="33" spans="1:13" ht="11.45" customHeight="1">
      <c r="A33" s="641">
        <v>42189</v>
      </c>
      <c r="B33" s="1161">
        <v>28978</v>
      </c>
      <c r="C33" s="1014">
        <v>717.51</v>
      </c>
      <c r="D33" s="1161">
        <v>4452</v>
      </c>
      <c r="E33" s="1014">
        <v>864.36</v>
      </c>
      <c r="F33" s="1161">
        <v>1395</v>
      </c>
      <c r="G33" s="1014">
        <v>1639.25</v>
      </c>
      <c r="H33" s="1161">
        <v>23146</v>
      </c>
      <c r="I33" s="1014">
        <v>123.88</v>
      </c>
      <c r="J33" s="1161">
        <v>17252</v>
      </c>
      <c r="K33" s="1014">
        <v>341.72</v>
      </c>
      <c r="L33" s="1161">
        <v>40858</v>
      </c>
      <c r="M33" s="1014">
        <v>349.68</v>
      </c>
    </row>
    <row r="34" spans="1:13" ht="11.45" customHeight="1">
      <c r="A34" s="641">
        <v>42196</v>
      </c>
      <c r="B34" s="1162">
        <v>17662</v>
      </c>
      <c r="C34" s="1020">
        <v>716.59</v>
      </c>
      <c r="D34" s="1163">
        <v>2438</v>
      </c>
      <c r="E34" s="1020">
        <v>851.38</v>
      </c>
      <c r="F34" s="1163">
        <v>313</v>
      </c>
      <c r="G34" s="1020">
        <v>1603.09</v>
      </c>
      <c r="H34" s="1163">
        <v>11855</v>
      </c>
      <c r="I34" s="1020">
        <v>129.72</v>
      </c>
      <c r="J34" s="1163">
        <v>18405</v>
      </c>
      <c r="K34" s="1020">
        <v>339.78</v>
      </c>
      <c r="L34" s="1163">
        <v>38200</v>
      </c>
      <c r="M34" s="1020">
        <v>340.89</v>
      </c>
    </row>
    <row r="35" spans="1:13" ht="11.45" customHeight="1">
      <c r="A35" s="641">
        <v>42203</v>
      </c>
      <c r="B35" s="1161">
        <v>19144</v>
      </c>
      <c r="C35" s="1014">
        <v>744.08</v>
      </c>
      <c r="D35" s="1161">
        <v>3227</v>
      </c>
      <c r="E35" s="1014">
        <v>835.76</v>
      </c>
      <c r="F35" s="1161">
        <v>1322</v>
      </c>
      <c r="G35" s="1014">
        <v>1666.53</v>
      </c>
      <c r="H35" s="1161">
        <v>14473</v>
      </c>
      <c r="I35" s="1014">
        <v>130.87</v>
      </c>
      <c r="J35" s="1161">
        <v>17673</v>
      </c>
      <c r="K35" s="1014">
        <v>341.45</v>
      </c>
      <c r="L35" s="1161">
        <v>36828</v>
      </c>
      <c r="M35" s="1014">
        <v>348.15</v>
      </c>
    </row>
    <row r="36" spans="1:13" ht="11.45" customHeight="1">
      <c r="A36" s="641">
        <v>42210</v>
      </c>
      <c r="B36" s="1161">
        <v>35874</v>
      </c>
      <c r="C36" s="1014">
        <v>714.72</v>
      </c>
      <c r="D36" s="1161">
        <v>3022</v>
      </c>
      <c r="E36" s="1014">
        <v>847.79</v>
      </c>
      <c r="F36" s="1161">
        <v>466</v>
      </c>
      <c r="G36" s="1014">
        <v>1667.77</v>
      </c>
      <c r="H36" s="1161">
        <v>10545</v>
      </c>
      <c r="I36" s="1158">
        <v>138.4</v>
      </c>
      <c r="J36" s="1161">
        <v>14662</v>
      </c>
      <c r="K36" s="1158">
        <v>330.62</v>
      </c>
      <c r="L36" s="1161">
        <v>34969</v>
      </c>
      <c r="M36" s="1014">
        <v>343.56</v>
      </c>
    </row>
    <row r="37" spans="1:13" ht="11.45" customHeight="1">
      <c r="A37" s="641">
        <v>42217</v>
      </c>
      <c r="B37" s="1161">
        <v>16789</v>
      </c>
      <c r="C37" s="1014">
        <v>742.4</v>
      </c>
      <c r="D37" s="1161">
        <v>3174</v>
      </c>
      <c r="E37" s="1014">
        <v>857.42</v>
      </c>
      <c r="F37" s="1161">
        <v>834</v>
      </c>
      <c r="G37" s="1014">
        <v>1610.09</v>
      </c>
      <c r="H37" s="1161">
        <v>11516</v>
      </c>
      <c r="I37" s="1014">
        <v>134.63999999999999</v>
      </c>
      <c r="J37" s="1161">
        <v>17785</v>
      </c>
      <c r="K37" s="1014">
        <v>330.79</v>
      </c>
      <c r="L37" s="1161">
        <v>38923</v>
      </c>
      <c r="M37" s="1014">
        <v>336.58</v>
      </c>
    </row>
    <row r="38" spans="1:13" ht="11.45" customHeight="1">
      <c r="A38" s="641">
        <v>42224</v>
      </c>
      <c r="B38" s="1162">
        <v>20876</v>
      </c>
      <c r="C38" s="1020">
        <v>742.08</v>
      </c>
      <c r="D38" s="1163">
        <v>4337</v>
      </c>
      <c r="E38" s="1020">
        <v>832.57</v>
      </c>
      <c r="F38" s="1163">
        <v>334</v>
      </c>
      <c r="G38" s="1020">
        <v>1482.25</v>
      </c>
      <c r="H38" s="1163">
        <v>9397</v>
      </c>
      <c r="I38" s="1020">
        <v>130.91999999999999</v>
      </c>
      <c r="J38" s="1163">
        <v>17286</v>
      </c>
      <c r="K38" s="1020">
        <v>332.25</v>
      </c>
      <c r="L38" s="1163">
        <v>31544</v>
      </c>
      <c r="M38" s="1020">
        <v>340.71</v>
      </c>
    </row>
    <row r="39" spans="1:13" ht="11.45" customHeight="1">
      <c r="A39" s="641">
        <v>42231</v>
      </c>
      <c r="B39" s="1161">
        <v>24900</v>
      </c>
      <c r="C39" s="1014">
        <v>737.23</v>
      </c>
      <c r="D39" s="1161">
        <v>3518</v>
      </c>
      <c r="E39" s="1014">
        <v>820.74</v>
      </c>
      <c r="F39" s="1161">
        <v>783</v>
      </c>
      <c r="G39" s="1014">
        <v>1625.09</v>
      </c>
      <c r="H39" s="1161">
        <v>13089</v>
      </c>
      <c r="I39" s="1014">
        <v>125.65</v>
      </c>
      <c r="J39" s="1161">
        <v>33545</v>
      </c>
      <c r="K39" s="1014">
        <v>318.93</v>
      </c>
      <c r="L39" s="1161">
        <v>38134</v>
      </c>
      <c r="M39" s="1014">
        <v>346.35</v>
      </c>
    </row>
    <row r="40" spans="1:13" ht="11.45" customHeight="1">
      <c r="A40" s="641">
        <v>42238</v>
      </c>
      <c r="B40" s="1161">
        <v>32289</v>
      </c>
      <c r="C40" s="1014">
        <v>729.04</v>
      </c>
      <c r="D40" s="1161">
        <v>4198</v>
      </c>
      <c r="E40" s="1014">
        <v>845.65</v>
      </c>
      <c r="F40" s="1161">
        <v>1095</v>
      </c>
      <c r="G40" s="1014">
        <v>1585.65</v>
      </c>
      <c r="H40" s="1161">
        <v>4822</v>
      </c>
      <c r="I40" s="1014">
        <v>136.72999999999999</v>
      </c>
      <c r="J40" s="1161">
        <v>15917</v>
      </c>
      <c r="K40" s="1014">
        <v>325.20999999999998</v>
      </c>
      <c r="L40" s="1161">
        <v>34358</v>
      </c>
      <c r="M40" s="1014">
        <v>346.88</v>
      </c>
    </row>
    <row r="41" spans="1:13" ht="11.45" customHeight="1">
      <c r="A41" s="641">
        <v>42245</v>
      </c>
      <c r="B41" s="1161">
        <v>31488</v>
      </c>
      <c r="C41" s="1014">
        <v>696.39</v>
      </c>
      <c r="D41" s="1161">
        <v>2360</v>
      </c>
      <c r="E41" s="1014">
        <v>847.03</v>
      </c>
      <c r="F41" s="1161">
        <v>1044</v>
      </c>
      <c r="G41" s="1014">
        <v>1658.09</v>
      </c>
      <c r="H41" s="1161">
        <v>7631</v>
      </c>
      <c r="I41" s="1014">
        <v>136.35</v>
      </c>
      <c r="J41" s="1161">
        <v>13971</v>
      </c>
      <c r="K41" s="1014">
        <v>334.85</v>
      </c>
      <c r="L41" s="1161">
        <v>30748</v>
      </c>
      <c r="M41" s="1014">
        <v>346.12</v>
      </c>
    </row>
    <row r="42" spans="1:13" ht="11.45" customHeight="1">
      <c r="A42" s="641">
        <v>42252</v>
      </c>
      <c r="B42" s="1162">
        <v>33792</v>
      </c>
      <c r="C42" s="1020">
        <v>702.24</v>
      </c>
      <c r="D42" s="1163">
        <v>3469</v>
      </c>
      <c r="E42" s="1020">
        <v>873.21</v>
      </c>
      <c r="F42" s="1163">
        <v>995</v>
      </c>
      <c r="G42" s="1020">
        <v>1731.42</v>
      </c>
      <c r="H42" s="1163">
        <v>15623</v>
      </c>
      <c r="I42" s="1020">
        <v>112.74</v>
      </c>
      <c r="J42" s="1163">
        <v>23286</v>
      </c>
      <c r="K42" s="1020">
        <v>326.92</v>
      </c>
      <c r="L42" s="1163">
        <v>39289</v>
      </c>
      <c r="M42" s="1020">
        <v>346.65</v>
      </c>
    </row>
    <row r="43" spans="1:13" ht="11.45" customHeight="1">
      <c r="A43" s="641">
        <v>42259</v>
      </c>
      <c r="B43" s="1161">
        <v>25153</v>
      </c>
      <c r="C43" s="1014">
        <v>721.14</v>
      </c>
      <c r="D43" s="1161">
        <v>4014</v>
      </c>
      <c r="E43" s="1014">
        <v>868.98</v>
      </c>
      <c r="F43" s="1161">
        <v>502</v>
      </c>
      <c r="G43" s="1014">
        <v>1602.98</v>
      </c>
      <c r="H43" s="1161">
        <v>20711</v>
      </c>
      <c r="I43" s="1014">
        <v>93.38</v>
      </c>
      <c r="J43" s="1161">
        <v>13331</v>
      </c>
      <c r="K43" s="1014">
        <v>336.28</v>
      </c>
      <c r="L43" s="1161">
        <v>36323</v>
      </c>
      <c r="M43" s="1014">
        <v>350.01</v>
      </c>
    </row>
    <row r="44" spans="1:13" ht="11.45" customHeight="1">
      <c r="A44" s="641">
        <v>42266</v>
      </c>
      <c r="B44" s="1161">
        <v>22680</v>
      </c>
      <c r="C44" s="1014">
        <v>740.56</v>
      </c>
      <c r="D44" s="1161">
        <v>2806</v>
      </c>
      <c r="E44" s="1014">
        <v>853.75</v>
      </c>
      <c r="F44" s="1161">
        <v>893</v>
      </c>
      <c r="G44" s="1014">
        <v>1701.86</v>
      </c>
      <c r="H44" s="1161">
        <v>16054</v>
      </c>
      <c r="I44" s="1014">
        <v>114.8</v>
      </c>
      <c r="J44" s="1161">
        <v>33486</v>
      </c>
      <c r="K44" s="1014">
        <v>328.39</v>
      </c>
      <c r="L44" s="1161">
        <v>40680</v>
      </c>
      <c r="M44" s="1014">
        <v>355.49</v>
      </c>
    </row>
    <row r="45" spans="1:13" ht="11.45" customHeight="1">
      <c r="A45" s="641">
        <v>42273</v>
      </c>
      <c r="B45" s="1161">
        <v>30635</v>
      </c>
      <c r="C45" s="1014">
        <v>715.54</v>
      </c>
      <c r="D45" s="1161">
        <v>2978</v>
      </c>
      <c r="E45" s="1014">
        <v>879.27</v>
      </c>
      <c r="F45" s="1161">
        <v>465</v>
      </c>
      <c r="G45" s="1014">
        <v>1466.73</v>
      </c>
      <c r="H45" s="1161">
        <v>12516</v>
      </c>
      <c r="I45" s="1014">
        <v>111.12</v>
      </c>
      <c r="J45" s="1161">
        <v>23631</v>
      </c>
      <c r="K45" s="1014">
        <v>331.52</v>
      </c>
      <c r="L45" s="1161">
        <v>34210</v>
      </c>
      <c r="M45" s="1014">
        <v>350.63</v>
      </c>
    </row>
    <row r="46" spans="1:13" ht="11.45" customHeight="1">
      <c r="A46" s="641">
        <v>42280</v>
      </c>
      <c r="B46" s="1162">
        <v>26145</v>
      </c>
      <c r="C46" s="1020">
        <v>722.55</v>
      </c>
      <c r="D46" s="1163">
        <v>4792</v>
      </c>
      <c r="E46" s="1020">
        <v>864.55</v>
      </c>
      <c r="F46" s="1163">
        <v>1247</v>
      </c>
      <c r="G46" s="1020">
        <v>1626.64</v>
      </c>
      <c r="H46" s="1163">
        <v>20816</v>
      </c>
      <c r="I46" s="1020">
        <v>98.72</v>
      </c>
      <c r="J46" s="1163">
        <v>18567</v>
      </c>
      <c r="K46" s="1020">
        <v>330.45</v>
      </c>
      <c r="L46" s="1163">
        <v>36642</v>
      </c>
      <c r="M46" s="1020">
        <v>350.45</v>
      </c>
    </row>
    <row r="47" spans="1:13" ht="11.45" customHeight="1">
      <c r="A47" s="641">
        <v>42287</v>
      </c>
      <c r="B47" s="1161">
        <v>34797</v>
      </c>
      <c r="C47" s="1014">
        <v>679.47</v>
      </c>
      <c r="D47" s="1161">
        <v>3054</v>
      </c>
      <c r="E47" s="1014">
        <v>858.9</v>
      </c>
      <c r="F47" s="1161">
        <v>1106</v>
      </c>
      <c r="G47" s="1014">
        <v>1534.18</v>
      </c>
      <c r="H47" s="1161">
        <v>9746</v>
      </c>
      <c r="I47" s="1014">
        <v>121.1</v>
      </c>
      <c r="J47" s="1161">
        <v>24426</v>
      </c>
      <c r="K47" s="1014">
        <v>328.58</v>
      </c>
      <c r="L47" s="1161">
        <v>44485</v>
      </c>
      <c r="M47" s="1014">
        <v>344.37</v>
      </c>
    </row>
    <row r="48" spans="1:13" ht="11.45" customHeight="1">
      <c r="A48" s="641">
        <v>42294</v>
      </c>
      <c r="B48" s="1161">
        <v>24981</v>
      </c>
      <c r="C48" s="1014">
        <v>716.11</v>
      </c>
      <c r="D48" s="1161">
        <v>4275</v>
      </c>
      <c r="E48" s="1014">
        <v>822.96</v>
      </c>
      <c r="F48" s="1161">
        <v>1153</v>
      </c>
      <c r="G48" s="1014">
        <v>1605.08</v>
      </c>
      <c r="H48" s="1161">
        <v>14179</v>
      </c>
      <c r="I48" s="1014">
        <v>120.39</v>
      </c>
      <c r="J48" s="1161">
        <v>22719</v>
      </c>
      <c r="K48" s="1014">
        <v>331.1</v>
      </c>
      <c r="L48" s="1161">
        <v>46029</v>
      </c>
      <c r="M48" s="1014">
        <v>339.93</v>
      </c>
    </row>
    <row r="49" spans="1:13" ht="11.45" customHeight="1">
      <c r="A49" s="641">
        <v>42301</v>
      </c>
      <c r="B49" s="1161">
        <v>18210</v>
      </c>
      <c r="C49" s="1014">
        <v>737.76</v>
      </c>
      <c r="D49" s="1161">
        <v>2805</v>
      </c>
      <c r="E49" s="1014">
        <v>832.81</v>
      </c>
      <c r="F49" s="1161">
        <v>1005</v>
      </c>
      <c r="G49" s="1014">
        <v>1636.21</v>
      </c>
      <c r="H49" s="1161">
        <v>9945</v>
      </c>
      <c r="I49" s="1014">
        <v>138.41999999999999</v>
      </c>
      <c r="J49" s="1161">
        <v>29947</v>
      </c>
      <c r="K49" s="1014">
        <v>329.23</v>
      </c>
      <c r="L49" s="1161">
        <v>42781</v>
      </c>
      <c r="M49" s="1014">
        <v>347.97</v>
      </c>
    </row>
    <row r="50" spans="1:13" ht="11.45" customHeight="1">
      <c r="A50" s="641">
        <v>42308</v>
      </c>
      <c r="B50" s="1162">
        <v>21142</v>
      </c>
      <c r="C50" s="1020">
        <v>757.54</v>
      </c>
      <c r="D50" s="1163">
        <v>2035</v>
      </c>
      <c r="E50" s="1020">
        <v>863.88</v>
      </c>
      <c r="F50" s="1163">
        <v>660</v>
      </c>
      <c r="G50" s="1020">
        <v>1594.64</v>
      </c>
      <c r="H50" s="1163">
        <v>22527</v>
      </c>
      <c r="I50" s="1020">
        <v>102.14</v>
      </c>
      <c r="J50" s="1163">
        <v>15023</v>
      </c>
      <c r="K50" s="1020">
        <v>343.08</v>
      </c>
      <c r="L50" s="1163">
        <v>36819</v>
      </c>
      <c r="M50" s="1020">
        <v>341.91</v>
      </c>
    </row>
    <row r="51" spans="1:13" ht="11.45" customHeight="1">
      <c r="A51" s="641">
        <v>42315</v>
      </c>
      <c r="B51" s="1161">
        <v>12657</v>
      </c>
      <c r="C51" s="1014">
        <v>761.12</v>
      </c>
      <c r="D51" s="1161">
        <v>3827</v>
      </c>
      <c r="E51" s="1014">
        <v>857.57</v>
      </c>
      <c r="F51" s="1161">
        <v>947</v>
      </c>
      <c r="G51" s="1014">
        <v>1555.81</v>
      </c>
      <c r="H51" s="1161">
        <v>11441</v>
      </c>
      <c r="I51" s="1014">
        <v>117.47</v>
      </c>
      <c r="J51" s="1161">
        <v>13036</v>
      </c>
      <c r="K51" s="1014">
        <v>349.75</v>
      </c>
      <c r="L51" s="1161">
        <v>52449</v>
      </c>
      <c r="M51" s="1014">
        <v>345.21</v>
      </c>
    </row>
    <row r="52" spans="1:13" ht="11.45" customHeight="1">
      <c r="A52" s="641">
        <v>42322</v>
      </c>
      <c r="B52" s="1161">
        <v>20961</v>
      </c>
      <c r="C52" s="1014">
        <v>787.66</v>
      </c>
      <c r="D52" s="1161">
        <v>3854</v>
      </c>
      <c r="E52" s="1014">
        <v>856.3</v>
      </c>
      <c r="F52" s="1161">
        <v>700</v>
      </c>
      <c r="G52" s="1014">
        <v>1591.66</v>
      </c>
      <c r="H52" s="1161">
        <v>12182</v>
      </c>
      <c r="I52" s="1014">
        <v>116.97</v>
      </c>
      <c r="J52" s="1161">
        <v>15884</v>
      </c>
      <c r="K52" s="1014">
        <v>356.77</v>
      </c>
      <c r="L52" s="1161">
        <v>48788</v>
      </c>
      <c r="M52" s="1014">
        <v>353.08</v>
      </c>
    </row>
    <row r="53" spans="1:13" ht="11.45" customHeight="1">
      <c r="A53" s="641">
        <v>42329</v>
      </c>
      <c r="B53" s="1161">
        <v>15910</v>
      </c>
      <c r="C53" s="1014">
        <v>768.47</v>
      </c>
      <c r="D53" s="1161">
        <v>4914</v>
      </c>
      <c r="E53" s="1014">
        <v>823.04</v>
      </c>
      <c r="F53" s="1161">
        <v>888</v>
      </c>
      <c r="G53" s="1014">
        <v>1675.78</v>
      </c>
      <c r="H53" s="1161">
        <v>9947</v>
      </c>
      <c r="I53" s="1014">
        <v>130.55000000000001</v>
      </c>
      <c r="J53" s="1161">
        <v>24540</v>
      </c>
      <c r="K53" s="1014">
        <v>345.79</v>
      </c>
      <c r="L53" s="1161">
        <v>85038</v>
      </c>
      <c r="M53" s="1014">
        <v>350.79</v>
      </c>
    </row>
    <row r="54" spans="1:13" ht="11.45" customHeight="1">
      <c r="A54" s="641">
        <v>42336</v>
      </c>
      <c r="B54" s="1162">
        <v>14307</v>
      </c>
      <c r="C54" s="1020">
        <v>778.07</v>
      </c>
      <c r="D54" s="1163">
        <v>3550</v>
      </c>
      <c r="E54" s="1020">
        <v>848.42</v>
      </c>
      <c r="F54" s="1163">
        <v>422</v>
      </c>
      <c r="G54" s="1020">
        <v>1490.84</v>
      </c>
      <c r="H54" s="1163">
        <v>6624</v>
      </c>
      <c r="I54" s="1020">
        <v>124.45</v>
      </c>
      <c r="J54" s="1163">
        <v>15819</v>
      </c>
      <c r="K54" s="1020">
        <v>345.49</v>
      </c>
      <c r="L54" s="1163">
        <v>53257</v>
      </c>
      <c r="M54" s="1020">
        <v>353.6</v>
      </c>
    </row>
    <row r="55" spans="1:13" ht="11.45" customHeight="1">
      <c r="A55" s="641">
        <v>42343</v>
      </c>
      <c r="B55" s="1161">
        <v>15410</v>
      </c>
      <c r="C55" s="1014">
        <v>752.86</v>
      </c>
      <c r="D55" s="1161">
        <v>3408</v>
      </c>
      <c r="E55" s="1014">
        <v>836.33</v>
      </c>
      <c r="F55" s="1161">
        <v>768</v>
      </c>
      <c r="G55" s="1014">
        <v>1624.93</v>
      </c>
      <c r="H55" s="1161">
        <v>5160</v>
      </c>
      <c r="I55" s="1014">
        <v>135.86000000000001</v>
      </c>
      <c r="J55" s="1161">
        <v>26623</v>
      </c>
      <c r="K55" s="1014">
        <v>333.77</v>
      </c>
      <c r="L55" s="1161">
        <v>43402</v>
      </c>
      <c r="M55" s="1014">
        <v>355.44</v>
      </c>
    </row>
    <row r="56" spans="1:13" ht="11.45" customHeight="1">
      <c r="A56" s="641">
        <v>42350</v>
      </c>
      <c r="B56" s="1161">
        <v>19937</v>
      </c>
      <c r="C56" s="1014">
        <v>764.78</v>
      </c>
      <c r="D56" s="1161">
        <v>4908</v>
      </c>
      <c r="E56" s="1014">
        <v>820.23</v>
      </c>
      <c r="F56" s="1161">
        <v>837</v>
      </c>
      <c r="G56" s="1014">
        <v>1672.88</v>
      </c>
      <c r="H56" s="1161">
        <v>16290</v>
      </c>
      <c r="I56" s="1014">
        <v>97.83</v>
      </c>
      <c r="J56" s="1161">
        <v>16819</v>
      </c>
      <c r="K56" s="1014">
        <v>352.41</v>
      </c>
      <c r="L56" s="1161">
        <v>80677</v>
      </c>
      <c r="M56" s="1014">
        <v>346.87</v>
      </c>
    </row>
    <row r="57" spans="1:13" ht="11.45" customHeight="1">
      <c r="A57" s="641">
        <v>42357</v>
      </c>
      <c r="B57" s="1161">
        <v>23414</v>
      </c>
      <c r="C57" s="1014">
        <v>725.76</v>
      </c>
      <c r="D57" s="1161">
        <v>4990</v>
      </c>
      <c r="E57" s="1014">
        <v>790.93</v>
      </c>
      <c r="F57" s="1161">
        <v>1178</v>
      </c>
      <c r="G57" s="1014">
        <v>1593.23</v>
      </c>
      <c r="H57" s="1161">
        <v>10063</v>
      </c>
      <c r="I57" s="1014">
        <v>132.31</v>
      </c>
      <c r="J57" s="1161">
        <v>21858</v>
      </c>
      <c r="K57" s="1014">
        <v>366.45</v>
      </c>
      <c r="L57" s="1161">
        <v>123632</v>
      </c>
      <c r="M57" s="1014">
        <v>359.9</v>
      </c>
    </row>
    <row r="58" spans="1:13" ht="11.45" customHeight="1">
      <c r="A58" s="641">
        <v>42364</v>
      </c>
      <c r="B58" s="1161">
        <v>20882</v>
      </c>
      <c r="C58" s="1014">
        <v>741.93</v>
      </c>
      <c r="D58" s="1161">
        <v>3748</v>
      </c>
      <c r="E58" s="1014">
        <v>823.42</v>
      </c>
      <c r="F58" s="1161">
        <v>1621</v>
      </c>
      <c r="G58" s="1014">
        <v>1584.52</v>
      </c>
      <c r="H58" s="1161">
        <v>7721</v>
      </c>
      <c r="I58" s="1014">
        <v>134.66999999999999</v>
      </c>
      <c r="J58" s="1161">
        <v>23134</v>
      </c>
      <c r="K58" s="1014">
        <v>355.24</v>
      </c>
      <c r="L58" s="1161">
        <v>109625</v>
      </c>
      <c r="M58" s="1014">
        <v>347.99</v>
      </c>
    </row>
    <row r="59" spans="1:13" ht="11.45" customHeight="1">
      <c r="A59" s="641">
        <v>42371</v>
      </c>
      <c r="B59" s="1161">
        <v>13016</v>
      </c>
      <c r="C59" s="1014">
        <v>726.26</v>
      </c>
      <c r="D59" s="1161">
        <v>2191</v>
      </c>
      <c r="E59" s="1014">
        <v>844.98</v>
      </c>
      <c r="F59" s="1161">
        <v>458</v>
      </c>
      <c r="G59" s="1014">
        <v>1696.1</v>
      </c>
      <c r="H59" s="1161">
        <v>8360</v>
      </c>
      <c r="I59" s="1014">
        <v>129.54</v>
      </c>
      <c r="J59" s="1161">
        <v>18397</v>
      </c>
      <c r="K59" s="1014">
        <v>344.68</v>
      </c>
      <c r="L59" s="1161">
        <v>49590</v>
      </c>
      <c r="M59" s="1014">
        <v>362.85</v>
      </c>
    </row>
    <row r="60" spans="1:13" ht="6" customHeight="1">
      <c r="A60" s="656"/>
      <c r="B60" s="708"/>
      <c r="C60" s="657"/>
      <c r="D60" s="871"/>
      <c r="E60" s="657"/>
      <c r="F60" s="871"/>
      <c r="G60" s="657"/>
      <c r="H60" s="871"/>
      <c r="I60" s="657"/>
      <c r="J60" s="871"/>
      <c r="K60" s="657"/>
      <c r="L60" s="871"/>
      <c r="M60" s="657"/>
    </row>
    <row r="61" spans="1:13" ht="11.45" customHeight="1">
      <c r="A61" s="659">
        <v>2015</v>
      </c>
      <c r="B61" s="708">
        <f>SUM(B7:B59)</f>
        <v>1189524</v>
      </c>
      <c r="C61" s="662">
        <f>AVERAGE(C7:C59)</f>
        <v>736.17075471698149</v>
      </c>
      <c r="D61" s="708">
        <f>SUM(D7:D59)</f>
        <v>194381</v>
      </c>
      <c r="E61" s="662">
        <f>AVERAGE(E7:E59)</f>
        <v>840.37018867924542</v>
      </c>
      <c r="F61" s="708">
        <f>SUM(F7:F59)</f>
        <v>50666</v>
      </c>
      <c r="G61" s="662">
        <f>AVERAGE(G7:G59)</f>
        <v>1619.8150943396226</v>
      </c>
      <c r="H61" s="708">
        <f>SUM(H7:H59)</f>
        <v>820087</v>
      </c>
      <c r="I61" s="662">
        <f>AVERAGE(I7:I59)</f>
        <v>124.54849056603774</v>
      </c>
      <c r="J61" s="708">
        <f>SUM(J7:J59)</f>
        <v>1212355</v>
      </c>
      <c r="K61" s="662">
        <f>AVERAGE(K7:K59)</f>
        <v>341.99075471698131</v>
      </c>
      <c r="L61" s="708">
        <f>SUM(L7:L59)</f>
        <v>3027667</v>
      </c>
      <c r="M61" s="662">
        <f>AVERAGE(M7:M59)</f>
        <v>348.01037735849053</v>
      </c>
    </row>
    <row r="62" spans="1:13" ht="11.45" customHeight="1">
      <c r="A62" s="659">
        <v>2014</v>
      </c>
      <c r="B62" s="708">
        <v>1365283</v>
      </c>
      <c r="C62" s="662">
        <v>716.7340384615386</v>
      </c>
      <c r="D62" s="708">
        <v>308568</v>
      </c>
      <c r="E62" s="662">
        <v>804.58153846153846</v>
      </c>
      <c r="F62" s="708">
        <v>53288</v>
      </c>
      <c r="G62" s="662">
        <v>1515.8323529411764</v>
      </c>
      <c r="H62" s="708">
        <v>1007257</v>
      </c>
      <c r="I62" s="662">
        <v>104.5121153846154</v>
      </c>
      <c r="J62" s="708">
        <v>1357105</v>
      </c>
      <c r="K62" s="662">
        <v>357.79576923076934</v>
      </c>
      <c r="L62" s="708">
        <v>2873192</v>
      </c>
      <c r="M62" s="662">
        <v>365.00711538461542</v>
      </c>
    </row>
    <row r="63" spans="1:13" ht="11.45" customHeight="1">
      <c r="A63" s="663" t="s">
        <v>725</v>
      </c>
      <c r="B63" s="734"/>
      <c r="C63" s="734"/>
      <c r="D63" s="734"/>
      <c r="E63" s="734"/>
      <c r="F63" s="734"/>
      <c r="G63" s="734"/>
      <c r="H63" s="734"/>
      <c r="I63" s="734"/>
      <c r="J63" s="734"/>
      <c r="K63" s="734"/>
      <c r="L63" s="734"/>
      <c r="M63" s="735"/>
    </row>
    <row r="64" spans="1:13" ht="3.75" customHeight="1">
      <c r="A64" s="713"/>
      <c r="B64" s="666"/>
      <c r="C64" s="666"/>
      <c r="D64" s="666"/>
      <c r="E64" s="666"/>
      <c r="F64" s="666"/>
      <c r="G64" s="666"/>
      <c r="H64" s="666"/>
      <c r="I64" s="666"/>
      <c r="J64" s="666"/>
      <c r="K64" s="666"/>
      <c r="L64" s="666"/>
      <c r="M64" s="623"/>
    </row>
  </sheetData>
  <pageMargins left="0.7" right="0.7" top="0.75" bottom="0.75" header="0.3" footer="0.3"/>
  <pageSetup scale="94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V67"/>
  <sheetViews>
    <sheetView zoomScale="120" zoomScaleNormal="120" workbookViewId="0"/>
  </sheetViews>
  <sheetFormatPr defaultColWidth="12.42578125" defaultRowHeight="15"/>
  <cols>
    <col min="1" max="1" width="7.5703125" style="627" customWidth="1"/>
    <col min="2" max="13" width="7.85546875" style="716" customWidth="1"/>
    <col min="14" max="204" width="12.42578125" style="627" customWidth="1"/>
    <col min="205" max="256" width="12.42578125" style="684"/>
    <col min="257" max="257" width="7.5703125" style="684" customWidth="1"/>
    <col min="258" max="269" width="7.85546875" style="684" customWidth="1"/>
    <col min="270" max="460" width="12.42578125" style="684" customWidth="1"/>
    <col min="461" max="512" width="12.42578125" style="684"/>
    <col min="513" max="513" width="7.5703125" style="684" customWidth="1"/>
    <col min="514" max="525" width="7.85546875" style="684" customWidth="1"/>
    <col min="526" max="716" width="12.42578125" style="684" customWidth="1"/>
    <col min="717" max="768" width="12.42578125" style="684"/>
    <col min="769" max="769" width="7.5703125" style="684" customWidth="1"/>
    <col min="770" max="781" width="7.85546875" style="684" customWidth="1"/>
    <col min="782" max="972" width="12.42578125" style="684" customWidth="1"/>
    <col min="973" max="1024" width="12.42578125" style="684"/>
    <col min="1025" max="1025" width="7.5703125" style="684" customWidth="1"/>
    <col min="1026" max="1037" width="7.85546875" style="684" customWidth="1"/>
    <col min="1038" max="1228" width="12.42578125" style="684" customWidth="1"/>
    <col min="1229" max="1280" width="12.42578125" style="684"/>
    <col min="1281" max="1281" width="7.5703125" style="684" customWidth="1"/>
    <col min="1282" max="1293" width="7.85546875" style="684" customWidth="1"/>
    <col min="1294" max="1484" width="12.42578125" style="684" customWidth="1"/>
    <col min="1485" max="1536" width="12.42578125" style="684"/>
    <col min="1537" max="1537" width="7.5703125" style="684" customWidth="1"/>
    <col min="1538" max="1549" width="7.85546875" style="684" customWidth="1"/>
    <col min="1550" max="1740" width="12.42578125" style="684" customWidth="1"/>
    <col min="1741" max="1792" width="12.42578125" style="684"/>
    <col min="1793" max="1793" width="7.5703125" style="684" customWidth="1"/>
    <col min="1794" max="1805" width="7.85546875" style="684" customWidth="1"/>
    <col min="1806" max="1996" width="12.42578125" style="684" customWidth="1"/>
    <col min="1997" max="2048" width="12.42578125" style="684"/>
    <col min="2049" max="2049" width="7.5703125" style="684" customWidth="1"/>
    <col min="2050" max="2061" width="7.85546875" style="684" customWidth="1"/>
    <col min="2062" max="2252" width="12.42578125" style="684" customWidth="1"/>
    <col min="2253" max="2304" width="12.42578125" style="684"/>
    <col min="2305" max="2305" width="7.5703125" style="684" customWidth="1"/>
    <col min="2306" max="2317" width="7.85546875" style="684" customWidth="1"/>
    <col min="2318" max="2508" width="12.42578125" style="684" customWidth="1"/>
    <col min="2509" max="2560" width="12.42578125" style="684"/>
    <col min="2561" max="2561" width="7.5703125" style="684" customWidth="1"/>
    <col min="2562" max="2573" width="7.85546875" style="684" customWidth="1"/>
    <col min="2574" max="2764" width="12.42578125" style="684" customWidth="1"/>
    <col min="2765" max="2816" width="12.42578125" style="684"/>
    <col min="2817" max="2817" width="7.5703125" style="684" customWidth="1"/>
    <col min="2818" max="2829" width="7.85546875" style="684" customWidth="1"/>
    <col min="2830" max="3020" width="12.42578125" style="684" customWidth="1"/>
    <col min="3021" max="3072" width="12.42578125" style="684"/>
    <col min="3073" max="3073" width="7.5703125" style="684" customWidth="1"/>
    <col min="3074" max="3085" width="7.85546875" style="684" customWidth="1"/>
    <col min="3086" max="3276" width="12.42578125" style="684" customWidth="1"/>
    <col min="3277" max="3328" width="12.42578125" style="684"/>
    <col min="3329" max="3329" width="7.5703125" style="684" customWidth="1"/>
    <col min="3330" max="3341" width="7.85546875" style="684" customWidth="1"/>
    <col min="3342" max="3532" width="12.42578125" style="684" customWidth="1"/>
    <col min="3533" max="3584" width="12.42578125" style="684"/>
    <col min="3585" max="3585" width="7.5703125" style="684" customWidth="1"/>
    <col min="3586" max="3597" width="7.85546875" style="684" customWidth="1"/>
    <col min="3598" max="3788" width="12.42578125" style="684" customWidth="1"/>
    <col min="3789" max="3840" width="12.42578125" style="684"/>
    <col min="3841" max="3841" width="7.5703125" style="684" customWidth="1"/>
    <col min="3842" max="3853" width="7.85546875" style="684" customWidth="1"/>
    <col min="3854" max="4044" width="12.42578125" style="684" customWidth="1"/>
    <col min="4045" max="4096" width="12.42578125" style="684"/>
    <col min="4097" max="4097" width="7.5703125" style="684" customWidth="1"/>
    <col min="4098" max="4109" width="7.85546875" style="684" customWidth="1"/>
    <col min="4110" max="4300" width="12.42578125" style="684" customWidth="1"/>
    <col min="4301" max="4352" width="12.42578125" style="684"/>
    <col min="4353" max="4353" width="7.5703125" style="684" customWidth="1"/>
    <col min="4354" max="4365" width="7.85546875" style="684" customWidth="1"/>
    <col min="4366" max="4556" width="12.42578125" style="684" customWidth="1"/>
    <col min="4557" max="4608" width="12.42578125" style="684"/>
    <col min="4609" max="4609" width="7.5703125" style="684" customWidth="1"/>
    <col min="4610" max="4621" width="7.85546875" style="684" customWidth="1"/>
    <col min="4622" max="4812" width="12.42578125" style="684" customWidth="1"/>
    <col min="4813" max="4864" width="12.42578125" style="684"/>
    <col min="4865" max="4865" width="7.5703125" style="684" customWidth="1"/>
    <col min="4866" max="4877" width="7.85546875" style="684" customWidth="1"/>
    <col min="4878" max="5068" width="12.42578125" style="684" customWidth="1"/>
    <col min="5069" max="5120" width="12.42578125" style="684"/>
    <col min="5121" max="5121" width="7.5703125" style="684" customWidth="1"/>
    <col min="5122" max="5133" width="7.85546875" style="684" customWidth="1"/>
    <col min="5134" max="5324" width="12.42578125" style="684" customWidth="1"/>
    <col min="5325" max="5376" width="12.42578125" style="684"/>
    <col min="5377" max="5377" width="7.5703125" style="684" customWidth="1"/>
    <col min="5378" max="5389" width="7.85546875" style="684" customWidth="1"/>
    <col min="5390" max="5580" width="12.42578125" style="684" customWidth="1"/>
    <col min="5581" max="5632" width="12.42578125" style="684"/>
    <col min="5633" max="5633" width="7.5703125" style="684" customWidth="1"/>
    <col min="5634" max="5645" width="7.85546875" style="684" customWidth="1"/>
    <col min="5646" max="5836" width="12.42578125" style="684" customWidth="1"/>
    <col min="5837" max="5888" width="12.42578125" style="684"/>
    <col min="5889" max="5889" width="7.5703125" style="684" customWidth="1"/>
    <col min="5890" max="5901" width="7.85546875" style="684" customWidth="1"/>
    <col min="5902" max="6092" width="12.42578125" style="684" customWidth="1"/>
    <col min="6093" max="6144" width="12.42578125" style="684"/>
    <col min="6145" max="6145" width="7.5703125" style="684" customWidth="1"/>
    <col min="6146" max="6157" width="7.85546875" style="684" customWidth="1"/>
    <col min="6158" max="6348" width="12.42578125" style="684" customWidth="1"/>
    <col min="6349" max="6400" width="12.42578125" style="684"/>
    <col min="6401" max="6401" width="7.5703125" style="684" customWidth="1"/>
    <col min="6402" max="6413" width="7.85546875" style="684" customWidth="1"/>
    <col min="6414" max="6604" width="12.42578125" style="684" customWidth="1"/>
    <col min="6605" max="6656" width="12.42578125" style="684"/>
    <col min="6657" max="6657" width="7.5703125" style="684" customWidth="1"/>
    <col min="6658" max="6669" width="7.85546875" style="684" customWidth="1"/>
    <col min="6670" max="6860" width="12.42578125" style="684" customWidth="1"/>
    <col min="6861" max="6912" width="12.42578125" style="684"/>
    <col min="6913" max="6913" width="7.5703125" style="684" customWidth="1"/>
    <col min="6914" max="6925" width="7.85546875" style="684" customWidth="1"/>
    <col min="6926" max="7116" width="12.42578125" style="684" customWidth="1"/>
    <col min="7117" max="7168" width="12.42578125" style="684"/>
    <col min="7169" max="7169" width="7.5703125" style="684" customWidth="1"/>
    <col min="7170" max="7181" width="7.85546875" style="684" customWidth="1"/>
    <col min="7182" max="7372" width="12.42578125" style="684" customWidth="1"/>
    <col min="7373" max="7424" width="12.42578125" style="684"/>
    <col min="7425" max="7425" width="7.5703125" style="684" customWidth="1"/>
    <col min="7426" max="7437" width="7.85546875" style="684" customWidth="1"/>
    <col min="7438" max="7628" width="12.42578125" style="684" customWidth="1"/>
    <col min="7629" max="7680" width="12.42578125" style="684"/>
    <col min="7681" max="7681" width="7.5703125" style="684" customWidth="1"/>
    <col min="7682" max="7693" width="7.85546875" style="684" customWidth="1"/>
    <col min="7694" max="7884" width="12.42578125" style="684" customWidth="1"/>
    <col min="7885" max="7936" width="12.42578125" style="684"/>
    <col min="7937" max="7937" width="7.5703125" style="684" customWidth="1"/>
    <col min="7938" max="7949" width="7.85546875" style="684" customWidth="1"/>
    <col min="7950" max="8140" width="12.42578125" style="684" customWidth="1"/>
    <col min="8141" max="8192" width="12.42578125" style="684"/>
    <col min="8193" max="8193" width="7.5703125" style="684" customWidth="1"/>
    <col min="8194" max="8205" width="7.85546875" style="684" customWidth="1"/>
    <col min="8206" max="8396" width="12.42578125" style="684" customWidth="1"/>
    <col min="8397" max="8448" width="12.42578125" style="684"/>
    <col min="8449" max="8449" width="7.5703125" style="684" customWidth="1"/>
    <col min="8450" max="8461" width="7.85546875" style="684" customWidth="1"/>
    <col min="8462" max="8652" width="12.42578125" style="684" customWidth="1"/>
    <col min="8653" max="8704" width="12.42578125" style="684"/>
    <col min="8705" max="8705" width="7.5703125" style="684" customWidth="1"/>
    <col min="8706" max="8717" width="7.85546875" style="684" customWidth="1"/>
    <col min="8718" max="8908" width="12.42578125" style="684" customWidth="1"/>
    <col min="8909" max="8960" width="12.42578125" style="684"/>
    <col min="8961" max="8961" width="7.5703125" style="684" customWidth="1"/>
    <col min="8962" max="8973" width="7.85546875" style="684" customWidth="1"/>
    <col min="8974" max="9164" width="12.42578125" style="684" customWidth="1"/>
    <col min="9165" max="9216" width="12.42578125" style="684"/>
    <col min="9217" max="9217" width="7.5703125" style="684" customWidth="1"/>
    <col min="9218" max="9229" width="7.85546875" style="684" customWidth="1"/>
    <col min="9230" max="9420" width="12.42578125" style="684" customWidth="1"/>
    <col min="9421" max="9472" width="12.42578125" style="684"/>
    <col min="9473" max="9473" width="7.5703125" style="684" customWidth="1"/>
    <col min="9474" max="9485" width="7.85546875" style="684" customWidth="1"/>
    <col min="9486" max="9676" width="12.42578125" style="684" customWidth="1"/>
    <col min="9677" max="9728" width="12.42578125" style="684"/>
    <col min="9729" max="9729" width="7.5703125" style="684" customWidth="1"/>
    <col min="9730" max="9741" width="7.85546875" style="684" customWidth="1"/>
    <col min="9742" max="9932" width="12.42578125" style="684" customWidth="1"/>
    <col min="9933" max="9984" width="12.42578125" style="684"/>
    <col min="9985" max="9985" width="7.5703125" style="684" customWidth="1"/>
    <col min="9986" max="9997" width="7.85546875" style="684" customWidth="1"/>
    <col min="9998" max="10188" width="12.42578125" style="684" customWidth="1"/>
    <col min="10189" max="10240" width="12.42578125" style="684"/>
    <col min="10241" max="10241" width="7.5703125" style="684" customWidth="1"/>
    <col min="10242" max="10253" width="7.85546875" style="684" customWidth="1"/>
    <col min="10254" max="10444" width="12.42578125" style="684" customWidth="1"/>
    <col min="10445" max="10496" width="12.42578125" style="684"/>
    <col min="10497" max="10497" width="7.5703125" style="684" customWidth="1"/>
    <col min="10498" max="10509" width="7.85546875" style="684" customWidth="1"/>
    <col min="10510" max="10700" width="12.42578125" style="684" customWidth="1"/>
    <col min="10701" max="10752" width="12.42578125" style="684"/>
    <col min="10753" max="10753" width="7.5703125" style="684" customWidth="1"/>
    <col min="10754" max="10765" width="7.85546875" style="684" customWidth="1"/>
    <col min="10766" max="10956" width="12.42578125" style="684" customWidth="1"/>
    <col min="10957" max="11008" width="12.42578125" style="684"/>
    <col min="11009" max="11009" width="7.5703125" style="684" customWidth="1"/>
    <col min="11010" max="11021" width="7.85546875" style="684" customWidth="1"/>
    <col min="11022" max="11212" width="12.42578125" style="684" customWidth="1"/>
    <col min="11213" max="11264" width="12.42578125" style="684"/>
    <col min="11265" max="11265" width="7.5703125" style="684" customWidth="1"/>
    <col min="11266" max="11277" width="7.85546875" style="684" customWidth="1"/>
    <col min="11278" max="11468" width="12.42578125" style="684" customWidth="1"/>
    <col min="11469" max="11520" width="12.42578125" style="684"/>
    <col min="11521" max="11521" width="7.5703125" style="684" customWidth="1"/>
    <col min="11522" max="11533" width="7.85546875" style="684" customWidth="1"/>
    <col min="11534" max="11724" width="12.42578125" style="684" customWidth="1"/>
    <col min="11725" max="11776" width="12.42578125" style="684"/>
    <col min="11777" max="11777" width="7.5703125" style="684" customWidth="1"/>
    <col min="11778" max="11789" width="7.85546875" style="684" customWidth="1"/>
    <col min="11790" max="11980" width="12.42578125" style="684" customWidth="1"/>
    <col min="11981" max="12032" width="12.42578125" style="684"/>
    <col min="12033" max="12033" width="7.5703125" style="684" customWidth="1"/>
    <col min="12034" max="12045" width="7.85546875" style="684" customWidth="1"/>
    <col min="12046" max="12236" width="12.42578125" style="684" customWidth="1"/>
    <col min="12237" max="12288" width="12.42578125" style="684"/>
    <col min="12289" max="12289" width="7.5703125" style="684" customWidth="1"/>
    <col min="12290" max="12301" width="7.85546875" style="684" customWidth="1"/>
    <col min="12302" max="12492" width="12.42578125" style="684" customWidth="1"/>
    <col min="12493" max="12544" width="12.42578125" style="684"/>
    <col min="12545" max="12545" width="7.5703125" style="684" customWidth="1"/>
    <col min="12546" max="12557" width="7.85546875" style="684" customWidth="1"/>
    <col min="12558" max="12748" width="12.42578125" style="684" customWidth="1"/>
    <col min="12749" max="12800" width="12.42578125" style="684"/>
    <col min="12801" max="12801" width="7.5703125" style="684" customWidth="1"/>
    <col min="12802" max="12813" width="7.85546875" style="684" customWidth="1"/>
    <col min="12814" max="13004" width="12.42578125" style="684" customWidth="1"/>
    <col min="13005" max="13056" width="12.42578125" style="684"/>
    <col min="13057" max="13057" width="7.5703125" style="684" customWidth="1"/>
    <col min="13058" max="13069" width="7.85546875" style="684" customWidth="1"/>
    <col min="13070" max="13260" width="12.42578125" style="684" customWidth="1"/>
    <col min="13261" max="13312" width="12.42578125" style="684"/>
    <col min="13313" max="13313" width="7.5703125" style="684" customWidth="1"/>
    <col min="13314" max="13325" width="7.85546875" style="684" customWidth="1"/>
    <col min="13326" max="13516" width="12.42578125" style="684" customWidth="1"/>
    <col min="13517" max="13568" width="12.42578125" style="684"/>
    <col min="13569" max="13569" width="7.5703125" style="684" customWidth="1"/>
    <col min="13570" max="13581" width="7.85546875" style="684" customWidth="1"/>
    <col min="13582" max="13772" width="12.42578125" style="684" customWidth="1"/>
    <col min="13773" max="13824" width="12.42578125" style="684"/>
    <col min="13825" max="13825" width="7.5703125" style="684" customWidth="1"/>
    <col min="13826" max="13837" width="7.85546875" style="684" customWidth="1"/>
    <col min="13838" max="14028" width="12.42578125" style="684" customWidth="1"/>
    <col min="14029" max="14080" width="12.42578125" style="684"/>
    <col min="14081" max="14081" width="7.5703125" style="684" customWidth="1"/>
    <col min="14082" max="14093" width="7.85546875" style="684" customWidth="1"/>
    <col min="14094" max="14284" width="12.42578125" style="684" customWidth="1"/>
    <col min="14285" max="14336" width="12.42578125" style="684"/>
    <col min="14337" max="14337" width="7.5703125" style="684" customWidth="1"/>
    <col min="14338" max="14349" width="7.85546875" style="684" customWidth="1"/>
    <col min="14350" max="14540" width="12.42578125" style="684" customWidth="1"/>
    <col min="14541" max="14592" width="12.42578125" style="684"/>
    <col min="14593" max="14593" width="7.5703125" style="684" customWidth="1"/>
    <col min="14594" max="14605" width="7.85546875" style="684" customWidth="1"/>
    <col min="14606" max="14796" width="12.42578125" style="684" customWidth="1"/>
    <col min="14797" max="14848" width="12.42578125" style="684"/>
    <col min="14849" max="14849" width="7.5703125" style="684" customWidth="1"/>
    <col min="14850" max="14861" width="7.85546875" style="684" customWidth="1"/>
    <col min="14862" max="15052" width="12.42578125" style="684" customWidth="1"/>
    <col min="15053" max="15104" width="12.42578125" style="684"/>
    <col min="15105" max="15105" width="7.5703125" style="684" customWidth="1"/>
    <col min="15106" max="15117" width="7.85546875" style="684" customWidth="1"/>
    <col min="15118" max="15308" width="12.42578125" style="684" customWidth="1"/>
    <col min="15309" max="15360" width="12.42578125" style="684"/>
    <col min="15361" max="15361" width="7.5703125" style="684" customWidth="1"/>
    <col min="15362" max="15373" width="7.85546875" style="684" customWidth="1"/>
    <col min="15374" max="15564" width="12.42578125" style="684" customWidth="1"/>
    <col min="15565" max="15616" width="12.42578125" style="684"/>
    <col min="15617" max="15617" width="7.5703125" style="684" customWidth="1"/>
    <col min="15618" max="15629" width="7.85546875" style="684" customWidth="1"/>
    <col min="15630" max="15820" width="12.42578125" style="684" customWidth="1"/>
    <col min="15821" max="15872" width="12.42578125" style="684"/>
    <col min="15873" max="15873" width="7.5703125" style="684" customWidth="1"/>
    <col min="15874" max="15885" width="7.85546875" style="684" customWidth="1"/>
    <col min="15886" max="16076" width="12.42578125" style="684" customWidth="1"/>
    <col min="16077" max="16128" width="12.42578125" style="684"/>
    <col min="16129" max="16129" width="7.5703125" style="684" customWidth="1"/>
    <col min="16130" max="16141" width="7.85546875" style="684" customWidth="1"/>
    <col min="16142" max="16332" width="12.42578125" style="684" customWidth="1"/>
    <col min="16333" max="16384" width="12.42578125" style="684"/>
  </cols>
  <sheetData>
    <row r="1" spans="1:13" ht="18">
      <c r="A1" s="621" t="s">
        <v>765</v>
      </c>
      <c r="B1" s="623"/>
      <c r="C1" s="623"/>
      <c r="D1" s="623"/>
      <c r="E1" s="623"/>
      <c r="F1" s="623"/>
      <c r="G1" s="623"/>
      <c r="H1" s="623"/>
      <c r="I1" s="623"/>
      <c r="J1" s="623"/>
      <c r="K1" s="623"/>
      <c r="L1" s="623"/>
    </row>
    <row r="2" spans="1:13" ht="15.75">
      <c r="A2" s="628" t="s">
        <v>766</v>
      </c>
      <c r="B2" s="623"/>
      <c r="C2" s="623"/>
      <c r="D2" s="623"/>
      <c r="E2" s="623"/>
      <c r="F2" s="623"/>
      <c r="G2" s="623"/>
      <c r="H2" s="623"/>
      <c r="I2" s="623"/>
      <c r="J2" s="623"/>
      <c r="K2" s="623"/>
      <c r="L2" s="623"/>
    </row>
    <row r="3" spans="1:13" ht="13.5" customHeight="1">
      <c r="A3" s="904">
        <v>2015</v>
      </c>
      <c r="B3" s="697" t="s">
        <v>767</v>
      </c>
      <c r="C3" s="697"/>
      <c r="D3" s="697"/>
      <c r="E3" s="697"/>
      <c r="F3" s="697"/>
      <c r="G3" s="697"/>
      <c r="H3" s="697"/>
      <c r="I3" s="697"/>
      <c r="J3" s="697"/>
      <c r="K3" s="697"/>
      <c r="L3" s="698"/>
      <c r="M3" s="698"/>
    </row>
    <row r="4" spans="1:13" ht="11.45" customHeight="1">
      <c r="A4" s="1026" t="s">
        <v>422</v>
      </c>
      <c r="B4" s="991" t="s">
        <v>1088</v>
      </c>
      <c r="C4" s="992"/>
      <c r="D4" s="634" t="s">
        <v>1089</v>
      </c>
      <c r="E4" s="634"/>
      <c r="F4" s="634" t="s">
        <v>1090</v>
      </c>
      <c r="G4" s="634"/>
      <c r="H4" s="634" t="s">
        <v>1091</v>
      </c>
      <c r="I4" s="634"/>
      <c r="J4" s="991" t="s">
        <v>1092</v>
      </c>
      <c r="K4" s="991"/>
      <c r="L4" s="991" t="s">
        <v>1093</v>
      </c>
      <c r="M4" s="992"/>
    </row>
    <row r="5" spans="1:13" ht="11.45" customHeight="1">
      <c r="A5" s="635" t="s">
        <v>428</v>
      </c>
      <c r="B5" s="838" t="s">
        <v>718</v>
      </c>
      <c r="C5" s="817" t="s">
        <v>230</v>
      </c>
      <c r="D5" s="838" t="s">
        <v>718</v>
      </c>
      <c r="E5" s="817" t="s">
        <v>230</v>
      </c>
      <c r="F5" s="838" t="s">
        <v>718</v>
      </c>
      <c r="G5" s="817" t="s">
        <v>230</v>
      </c>
      <c r="H5" s="838" t="s">
        <v>718</v>
      </c>
      <c r="I5" s="817" t="s">
        <v>230</v>
      </c>
      <c r="J5" s="838" t="s">
        <v>718</v>
      </c>
      <c r="K5" s="817" t="s">
        <v>230</v>
      </c>
      <c r="L5" s="838" t="s">
        <v>718</v>
      </c>
      <c r="M5" s="817" t="s">
        <v>230</v>
      </c>
    </row>
    <row r="6" spans="1:13" ht="6" customHeight="1">
      <c r="A6" s="639"/>
      <c r="B6" s="700"/>
      <c r="C6" s="700"/>
      <c r="D6" s="700"/>
      <c r="E6" s="700"/>
      <c r="F6" s="700"/>
      <c r="G6" s="700"/>
      <c r="H6" s="700"/>
      <c r="I6" s="700"/>
      <c r="J6" s="700"/>
      <c r="K6" s="700"/>
      <c r="L6" s="700"/>
      <c r="M6" s="700"/>
    </row>
    <row r="7" spans="1:13" ht="11.45" customHeight="1">
      <c r="A7" s="641">
        <v>42007</v>
      </c>
      <c r="B7" s="1159">
        <v>6175</v>
      </c>
      <c r="C7" s="1003">
        <v>518.73</v>
      </c>
      <c r="D7" s="1160">
        <v>6172</v>
      </c>
      <c r="E7" s="1003">
        <v>480.14</v>
      </c>
      <c r="F7" s="1160">
        <v>9520</v>
      </c>
      <c r="G7" s="1003">
        <v>419.94</v>
      </c>
      <c r="H7" s="1160">
        <v>25942</v>
      </c>
      <c r="I7" s="1003">
        <v>527.33000000000004</v>
      </c>
      <c r="J7" s="1160">
        <v>6543</v>
      </c>
      <c r="K7" s="1003">
        <v>664.66</v>
      </c>
      <c r="L7" s="1160">
        <v>6315</v>
      </c>
      <c r="M7" s="1003">
        <v>759.77</v>
      </c>
    </row>
    <row r="8" spans="1:13" ht="11.45" customHeight="1">
      <c r="A8" s="641">
        <v>42014</v>
      </c>
      <c r="B8" s="1161">
        <v>6825</v>
      </c>
      <c r="C8" s="1014">
        <v>498.4</v>
      </c>
      <c r="D8" s="1161">
        <v>1377</v>
      </c>
      <c r="E8" s="1014">
        <v>468.97</v>
      </c>
      <c r="F8" s="1161">
        <v>16777</v>
      </c>
      <c r="G8" s="1014">
        <v>400.39</v>
      </c>
      <c r="H8" s="1161">
        <v>21258</v>
      </c>
      <c r="I8" s="1014">
        <v>537.14</v>
      </c>
      <c r="J8" s="1161">
        <v>5896</v>
      </c>
      <c r="K8" s="1014">
        <v>661.81</v>
      </c>
      <c r="L8" s="1161">
        <v>6394</v>
      </c>
      <c r="M8" s="1014">
        <v>769.34</v>
      </c>
    </row>
    <row r="9" spans="1:13" ht="11.45" customHeight="1">
      <c r="A9" s="641">
        <v>42021</v>
      </c>
      <c r="B9" s="1161">
        <v>6408</v>
      </c>
      <c r="C9" s="1014">
        <v>514.02</v>
      </c>
      <c r="D9" s="1161">
        <v>904</v>
      </c>
      <c r="E9" s="1014">
        <v>458.52</v>
      </c>
      <c r="F9" s="1161">
        <v>13877</v>
      </c>
      <c r="G9" s="1014">
        <v>407.61</v>
      </c>
      <c r="H9" s="1161">
        <v>38929</v>
      </c>
      <c r="I9" s="1014">
        <v>514.36</v>
      </c>
      <c r="J9" s="1161">
        <v>6006</v>
      </c>
      <c r="K9" s="1014">
        <v>661</v>
      </c>
      <c r="L9" s="1161">
        <v>8462</v>
      </c>
      <c r="M9" s="1014">
        <v>793.13</v>
      </c>
    </row>
    <row r="10" spans="1:13" ht="11.45" customHeight="1">
      <c r="A10" s="641">
        <v>42028</v>
      </c>
      <c r="B10" s="1162">
        <v>6220</v>
      </c>
      <c r="C10" s="1020">
        <v>508.17</v>
      </c>
      <c r="D10" s="1163">
        <v>1111</v>
      </c>
      <c r="E10" s="1020">
        <v>449.19</v>
      </c>
      <c r="F10" s="1163">
        <v>20313</v>
      </c>
      <c r="G10" s="1020">
        <v>390.09</v>
      </c>
      <c r="H10" s="1163">
        <v>45430</v>
      </c>
      <c r="I10" s="1020">
        <v>490.42</v>
      </c>
      <c r="J10" s="1163">
        <v>9696</v>
      </c>
      <c r="K10" s="1020">
        <v>612.98</v>
      </c>
      <c r="L10" s="1163">
        <v>9203</v>
      </c>
      <c r="M10" s="1020">
        <v>777.05</v>
      </c>
    </row>
    <row r="11" spans="1:13" ht="11.45" customHeight="1">
      <c r="A11" s="641">
        <v>42035</v>
      </c>
      <c r="B11" s="1161">
        <v>5957</v>
      </c>
      <c r="C11" s="1014">
        <v>508.15</v>
      </c>
      <c r="D11" s="1161">
        <v>1138</v>
      </c>
      <c r="E11" s="1014">
        <v>440.67</v>
      </c>
      <c r="F11" s="1161">
        <v>18784</v>
      </c>
      <c r="G11" s="1014">
        <v>413.02</v>
      </c>
      <c r="H11" s="1161">
        <v>39919</v>
      </c>
      <c r="I11" s="1014">
        <v>521.5</v>
      </c>
      <c r="J11" s="1161">
        <v>7775</v>
      </c>
      <c r="K11" s="1014">
        <v>639.51</v>
      </c>
      <c r="L11" s="1161">
        <v>9966</v>
      </c>
      <c r="M11" s="1014">
        <v>759.62</v>
      </c>
    </row>
    <row r="12" spans="1:13" ht="11.45" customHeight="1">
      <c r="A12" s="641">
        <v>42042</v>
      </c>
      <c r="B12" s="1161">
        <v>4491</v>
      </c>
      <c r="C12" s="1014">
        <v>501.66</v>
      </c>
      <c r="D12" s="1161">
        <v>1463</v>
      </c>
      <c r="E12" s="1014">
        <v>437.35</v>
      </c>
      <c r="F12" s="1161">
        <v>19813</v>
      </c>
      <c r="G12" s="1014">
        <v>380.81</v>
      </c>
      <c r="H12" s="1161">
        <v>55318</v>
      </c>
      <c r="I12" s="1014">
        <v>514.36</v>
      </c>
      <c r="J12" s="1161">
        <v>6808</v>
      </c>
      <c r="K12" s="1014">
        <v>602.89</v>
      </c>
      <c r="L12" s="1161">
        <v>9421</v>
      </c>
      <c r="M12" s="1014">
        <v>747.85</v>
      </c>
    </row>
    <row r="13" spans="1:13" ht="11.45" customHeight="1">
      <c r="A13" s="641">
        <v>42049</v>
      </c>
      <c r="B13" s="1161">
        <v>4517</v>
      </c>
      <c r="C13" s="1014">
        <v>499</v>
      </c>
      <c r="D13" s="1161">
        <v>1488</v>
      </c>
      <c r="E13" s="1014">
        <v>428.31</v>
      </c>
      <c r="F13" s="1161">
        <v>20194</v>
      </c>
      <c r="G13" s="1014">
        <v>388.82</v>
      </c>
      <c r="H13" s="1161">
        <v>39129</v>
      </c>
      <c r="I13" s="1014">
        <v>508.22</v>
      </c>
      <c r="J13" s="1161">
        <v>6982</v>
      </c>
      <c r="K13" s="1014">
        <v>601.42999999999995</v>
      </c>
      <c r="L13" s="1161">
        <v>6116</v>
      </c>
      <c r="M13" s="1014">
        <v>774.78</v>
      </c>
    </row>
    <row r="14" spans="1:13" ht="11.45" customHeight="1">
      <c r="A14" s="641">
        <v>42056</v>
      </c>
      <c r="B14" s="1162">
        <v>4695</v>
      </c>
      <c r="C14" s="1020">
        <v>499.16</v>
      </c>
      <c r="D14" s="1163">
        <v>1665</v>
      </c>
      <c r="E14" s="1020">
        <v>426.29</v>
      </c>
      <c r="F14" s="1163">
        <v>12149</v>
      </c>
      <c r="G14" s="1020">
        <v>404.69</v>
      </c>
      <c r="H14" s="1163">
        <v>44008</v>
      </c>
      <c r="I14" s="1020">
        <v>507.22</v>
      </c>
      <c r="J14" s="1163">
        <v>7959</v>
      </c>
      <c r="K14" s="1020">
        <v>590.78</v>
      </c>
      <c r="L14" s="1163">
        <v>6026</v>
      </c>
      <c r="M14" s="1020">
        <v>739.11</v>
      </c>
    </row>
    <row r="15" spans="1:13" ht="11.45" customHeight="1">
      <c r="A15" s="641">
        <v>42063</v>
      </c>
      <c r="B15" s="1161">
        <v>6613</v>
      </c>
      <c r="C15" s="1014">
        <v>508.2</v>
      </c>
      <c r="D15" s="1161">
        <v>2783</v>
      </c>
      <c r="E15" s="1014">
        <v>417.85</v>
      </c>
      <c r="F15" s="1161">
        <v>16766</v>
      </c>
      <c r="G15" s="1014">
        <v>398.9</v>
      </c>
      <c r="H15" s="1161">
        <v>34891</v>
      </c>
      <c r="I15" s="1014">
        <v>506.29</v>
      </c>
      <c r="J15" s="1161">
        <v>18767</v>
      </c>
      <c r="K15" s="1014">
        <v>594.03</v>
      </c>
      <c r="L15" s="1161">
        <v>9028</v>
      </c>
      <c r="M15" s="1014">
        <v>723.78</v>
      </c>
    </row>
    <row r="16" spans="1:13" ht="11.45" customHeight="1">
      <c r="A16" s="641">
        <v>42070</v>
      </c>
      <c r="B16" s="1161">
        <v>9606</v>
      </c>
      <c r="C16" s="1014">
        <v>505.68</v>
      </c>
      <c r="D16" s="1161">
        <v>1509</v>
      </c>
      <c r="E16" s="1014">
        <v>420.03</v>
      </c>
      <c r="F16" s="1161">
        <v>18258</v>
      </c>
      <c r="G16" s="1014">
        <v>405.26</v>
      </c>
      <c r="H16" s="1161">
        <v>49560</v>
      </c>
      <c r="I16" s="1014">
        <v>520.59</v>
      </c>
      <c r="J16" s="1161">
        <v>13138</v>
      </c>
      <c r="K16" s="1014">
        <v>590.20000000000005</v>
      </c>
      <c r="L16" s="1161">
        <v>8516</v>
      </c>
      <c r="M16" s="1014">
        <v>732.05</v>
      </c>
    </row>
    <row r="17" spans="1:13" ht="11.45" customHeight="1">
      <c r="A17" s="641">
        <v>42077</v>
      </c>
      <c r="B17" s="1161">
        <v>15828</v>
      </c>
      <c r="C17" s="1014">
        <v>509.73</v>
      </c>
      <c r="D17" s="1161">
        <v>2819</v>
      </c>
      <c r="E17" s="1014">
        <v>416.7</v>
      </c>
      <c r="F17" s="1161">
        <v>14589</v>
      </c>
      <c r="G17" s="1014">
        <v>393.89</v>
      </c>
      <c r="H17" s="1161">
        <v>52250</v>
      </c>
      <c r="I17" s="1014">
        <v>530.24</v>
      </c>
      <c r="J17" s="1161">
        <v>7294</v>
      </c>
      <c r="K17" s="1014">
        <v>627.54</v>
      </c>
      <c r="L17" s="1161">
        <v>12419</v>
      </c>
      <c r="M17" s="1014">
        <v>722.52</v>
      </c>
    </row>
    <row r="18" spans="1:13" ht="11.45" customHeight="1">
      <c r="A18" s="641">
        <v>42084</v>
      </c>
      <c r="B18" s="1162">
        <v>68577</v>
      </c>
      <c r="C18" s="1020">
        <v>504.59</v>
      </c>
      <c r="D18" s="1163">
        <v>31811</v>
      </c>
      <c r="E18" s="1020">
        <v>400.68</v>
      </c>
      <c r="F18" s="1163">
        <v>19609</v>
      </c>
      <c r="G18" s="1020">
        <v>403.12</v>
      </c>
      <c r="H18" s="1163">
        <v>106263</v>
      </c>
      <c r="I18" s="1020">
        <v>530.28</v>
      </c>
      <c r="J18" s="1163">
        <v>11033</v>
      </c>
      <c r="K18" s="1020">
        <v>614.37</v>
      </c>
      <c r="L18" s="1163">
        <v>12683</v>
      </c>
      <c r="M18" s="1020">
        <v>748.66</v>
      </c>
    </row>
    <row r="19" spans="1:13" ht="11.45" customHeight="1">
      <c r="A19" s="641">
        <v>42091</v>
      </c>
      <c r="B19" s="1161">
        <v>134971</v>
      </c>
      <c r="C19" s="1014">
        <v>488.11</v>
      </c>
      <c r="D19" s="1161">
        <v>86881</v>
      </c>
      <c r="E19" s="1014">
        <v>404.49</v>
      </c>
      <c r="F19" s="1161">
        <v>14406</v>
      </c>
      <c r="G19" s="1014">
        <v>422.35</v>
      </c>
      <c r="H19" s="1161">
        <v>189240</v>
      </c>
      <c r="I19" s="1014">
        <v>531.07000000000005</v>
      </c>
      <c r="J19" s="1161">
        <v>19379</v>
      </c>
      <c r="K19" s="1014">
        <v>619.45000000000005</v>
      </c>
      <c r="L19" s="1161">
        <v>16430</v>
      </c>
      <c r="M19" s="1014">
        <v>739.14</v>
      </c>
    </row>
    <row r="20" spans="1:13" ht="11.45" customHeight="1">
      <c r="A20" s="641">
        <v>42098</v>
      </c>
      <c r="B20" s="1161">
        <v>73966</v>
      </c>
      <c r="C20" s="1014">
        <v>498.93</v>
      </c>
      <c r="D20" s="1161">
        <v>20574</v>
      </c>
      <c r="E20" s="1014">
        <v>411.87</v>
      </c>
      <c r="F20" s="1161">
        <v>22157</v>
      </c>
      <c r="G20" s="1014">
        <v>398.55</v>
      </c>
      <c r="H20" s="1161">
        <v>83731</v>
      </c>
      <c r="I20" s="1014">
        <v>543.13</v>
      </c>
      <c r="J20" s="1161">
        <v>24944</v>
      </c>
      <c r="K20" s="1014">
        <v>616.41999999999996</v>
      </c>
      <c r="L20" s="1161">
        <v>15066</v>
      </c>
      <c r="M20" s="1014">
        <v>724.43</v>
      </c>
    </row>
    <row r="21" spans="1:13" ht="11.45" customHeight="1">
      <c r="A21" s="641">
        <v>42105</v>
      </c>
      <c r="B21" s="1161">
        <v>14283</v>
      </c>
      <c r="C21" s="1014">
        <v>500.93</v>
      </c>
      <c r="D21" s="1161">
        <v>3837</v>
      </c>
      <c r="E21" s="1014">
        <v>406.46</v>
      </c>
      <c r="F21" s="1161">
        <v>15107</v>
      </c>
      <c r="G21" s="1014">
        <v>424.95</v>
      </c>
      <c r="H21" s="1161">
        <v>42779</v>
      </c>
      <c r="I21" s="1014">
        <v>528.72</v>
      </c>
      <c r="J21" s="1161">
        <v>7639</v>
      </c>
      <c r="K21" s="1014">
        <v>624.41999999999996</v>
      </c>
      <c r="L21" s="1161">
        <v>10710</v>
      </c>
      <c r="M21" s="1014">
        <v>756.45</v>
      </c>
    </row>
    <row r="22" spans="1:13" ht="11.45" customHeight="1">
      <c r="A22" s="641">
        <v>42112</v>
      </c>
      <c r="B22" s="1162">
        <v>5025</v>
      </c>
      <c r="C22" s="1020">
        <v>514.74</v>
      </c>
      <c r="D22" s="1163">
        <v>2269</v>
      </c>
      <c r="E22" s="1020">
        <v>433.58</v>
      </c>
      <c r="F22" s="1163">
        <v>15140</v>
      </c>
      <c r="G22" s="1020">
        <v>396.6</v>
      </c>
      <c r="H22" s="1163">
        <v>46617</v>
      </c>
      <c r="I22" s="1020">
        <v>536.4</v>
      </c>
      <c r="J22" s="1163">
        <v>5939</v>
      </c>
      <c r="K22" s="1020">
        <v>591.05999999999995</v>
      </c>
      <c r="L22" s="1163">
        <v>9564</v>
      </c>
      <c r="M22" s="1020">
        <v>796.94</v>
      </c>
    </row>
    <row r="23" spans="1:13" ht="11.45" customHeight="1">
      <c r="A23" s="641">
        <v>42119</v>
      </c>
      <c r="B23" s="1161">
        <v>14280</v>
      </c>
      <c r="C23" s="1014">
        <v>501.09</v>
      </c>
      <c r="D23" s="1161">
        <v>1163</v>
      </c>
      <c r="E23" s="1014">
        <v>419.87</v>
      </c>
      <c r="F23" s="1161">
        <v>13946</v>
      </c>
      <c r="G23" s="1014">
        <v>390.06</v>
      </c>
      <c r="H23" s="1161">
        <v>36059</v>
      </c>
      <c r="I23" s="1014">
        <v>528.92999999999995</v>
      </c>
      <c r="J23" s="1161">
        <v>8071</v>
      </c>
      <c r="K23" s="1014">
        <v>600.77</v>
      </c>
      <c r="L23" s="1161">
        <v>10319</v>
      </c>
      <c r="M23" s="1014">
        <v>717.6</v>
      </c>
    </row>
    <row r="24" spans="1:13" ht="11.45" customHeight="1">
      <c r="A24" s="641">
        <v>42126</v>
      </c>
      <c r="B24" s="1161">
        <v>2574</v>
      </c>
      <c r="C24" s="1014">
        <v>493.3</v>
      </c>
      <c r="D24" s="1161">
        <v>1614</v>
      </c>
      <c r="E24" s="1014">
        <v>430.88</v>
      </c>
      <c r="F24" s="1161">
        <v>12568</v>
      </c>
      <c r="G24" s="1014">
        <v>410.31</v>
      </c>
      <c r="H24" s="1161">
        <v>54050</v>
      </c>
      <c r="I24" s="1014">
        <v>529.92999999999995</v>
      </c>
      <c r="J24" s="1161">
        <v>8386</v>
      </c>
      <c r="K24" s="1014">
        <v>589.52</v>
      </c>
      <c r="L24" s="1161">
        <v>12922</v>
      </c>
      <c r="M24" s="1014">
        <v>715.18</v>
      </c>
    </row>
    <row r="25" spans="1:13" ht="11.45" customHeight="1">
      <c r="A25" s="641">
        <v>42133</v>
      </c>
      <c r="B25" s="1161">
        <v>7377</v>
      </c>
      <c r="C25" s="1014">
        <v>496.83</v>
      </c>
      <c r="D25" s="1161">
        <v>1398</v>
      </c>
      <c r="E25" s="1014">
        <v>417.42</v>
      </c>
      <c r="F25" s="1161">
        <v>15283</v>
      </c>
      <c r="G25" s="1014">
        <v>387.49</v>
      </c>
      <c r="H25" s="1161">
        <v>54478</v>
      </c>
      <c r="I25" s="1014">
        <v>518.98</v>
      </c>
      <c r="J25" s="1161">
        <v>8378</v>
      </c>
      <c r="K25" s="1014">
        <v>609.94000000000005</v>
      </c>
      <c r="L25" s="1161">
        <v>10712</v>
      </c>
      <c r="M25" s="1014">
        <v>734.02</v>
      </c>
    </row>
    <row r="26" spans="1:13" ht="11.45" customHeight="1">
      <c r="A26" s="641">
        <v>42140</v>
      </c>
      <c r="B26" s="1162">
        <v>4245</v>
      </c>
      <c r="C26" s="1020">
        <v>499.25</v>
      </c>
      <c r="D26" s="1163">
        <v>1157</v>
      </c>
      <c r="E26" s="1020">
        <v>413.73</v>
      </c>
      <c r="F26" s="1163">
        <v>12267</v>
      </c>
      <c r="G26" s="1020">
        <v>389.55</v>
      </c>
      <c r="H26" s="1163">
        <v>40609</v>
      </c>
      <c r="I26" s="1020">
        <v>520.09</v>
      </c>
      <c r="J26" s="1163">
        <v>9267</v>
      </c>
      <c r="K26" s="1020">
        <v>599.22</v>
      </c>
      <c r="L26" s="1163">
        <v>9456</v>
      </c>
      <c r="M26" s="1020">
        <v>749.84</v>
      </c>
    </row>
    <row r="27" spans="1:13" ht="11.45" customHeight="1">
      <c r="A27" s="641">
        <v>42147</v>
      </c>
      <c r="B27" s="1161">
        <v>6330</v>
      </c>
      <c r="C27" s="1014">
        <v>494.36</v>
      </c>
      <c r="D27" s="1161">
        <v>5751</v>
      </c>
      <c r="E27" s="1014">
        <v>424.45</v>
      </c>
      <c r="F27" s="1161">
        <v>10853</v>
      </c>
      <c r="G27" s="1014">
        <v>394.54</v>
      </c>
      <c r="H27" s="1161">
        <v>55161</v>
      </c>
      <c r="I27" s="1014">
        <v>536.39</v>
      </c>
      <c r="J27" s="1161">
        <v>10161</v>
      </c>
      <c r="K27" s="1014">
        <v>594.66999999999996</v>
      </c>
      <c r="L27" s="1161">
        <v>13197</v>
      </c>
      <c r="M27" s="1014">
        <v>744.77</v>
      </c>
    </row>
    <row r="28" spans="1:13" ht="11.45" customHeight="1">
      <c r="A28" s="641">
        <v>42154</v>
      </c>
      <c r="B28" s="1161">
        <v>3494</v>
      </c>
      <c r="C28" s="1014">
        <v>485.47</v>
      </c>
      <c r="D28" s="1161">
        <v>849</v>
      </c>
      <c r="E28" s="1014">
        <v>412.48</v>
      </c>
      <c r="F28" s="1161">
        <v>16214</v>
      </c>
      <c r="G28" s="1014">
        <v>380.92</v>
      </c>
      <c r="H28" s="1161">
        <v>49486</v>
      </c>
      <c r="I28" s="1014">
        <v>514.80999999999995</v>
      </c>
      <c r="J28" s="1161">
        <v>6931</v>
      </c>
      <c r="K28" s="1014">
        <v>593.35</v>
      </c>
      <c r="L28" s="1161">
        <v>7516</v>
      </c>
      <c r="M28" s="1014">
        <v>750.73</v>
      </c>
    </row>
    <row r="29" spans="1:13" ht="11.45" customHeight="1">
      <c r="A29" s="641">
        <v>42161</v>
      </c>
      <c r="B29" s="1161">
        <v>4621</v>
      </c>
      <c r="C29" s="1014">
        <v>485.32</v>
      </c>
      <c r="D29" s="1161">
        <v>1583</v>
      </c>
      <c r="E29" s="1014">
        <v>421.68</v>
      </c>
      <c r="F29" s="1161">
        <v>9918</v>
      </c>
      <c r="G29" s="1014">
        <v>388.73</v>
      </c>
      <c r="H29" s="1161">
        <v>33519</v>
      </c>
      <c r="I29" s="1014">
        <v>527.78</v>
      </c>
      <c r="J29" s="1161">
        <v>5221</v>
      </c>
      <c r="K29" s="1014">
        <v>612.37</v>
      </c>
      <c r="L29" s="1161">
        <v>11401</v>
      </c>
      <c r="M29" s="1014">
        <v>722.52</v>
      </c>
    </row>
    <row r="30" spans="1:13" ht="11.45" customHeight="1">
      <c r="A30" s="641">
        <v>42168</v>
      </c>
      <c r="B30" s="1162">
        <v>5738</v>
      </c>
      <c r="C30" s="1020">
        <v>487.02</v>
      </c>
      <c r="D30" s="1163">
        <v>1055</v>
      </c>
      <c r="E30" s="1020">
        <v>416.02</v>
      </c>
      <c r="F30" s="1163">
        <v>14213</v>
      </c>
      <c r="G30" s="1020">
        <v>372.82</v>
      </c>
      <c r="H30" s="1163">
        <v>38287</v>
      </c>
      <c r="I30" s="1020">
        <v>528.23</v>
      </c>
      <c r="J30" s="1163">
        <v>7591</v>
      </c>
      <c r="K30" s="1020">
        <v>573.08000000000004</v>
      </c>
      <c r="L30" s="1163">
        <v>12576</v>
      </c>
      <c r="M30" s="1020">
        <v>718.36</v>
      </c>
    </row>
    <row r="31" spans="1:13" ht="11.45" customHeight="1">
      <c r="A31" s="641">
        <v>42175</v>
      </c>
      <c r="B31" s="1161">
        <v>5811</v>
      </c>
      <c r="C31" s="1014">
        <v>473.82</v>
      </c>
      <c r="D31" s="1161">
        <v>1027</v>
      </c>
      <c r="E31" s="1014">
        <v>406.95</v>
      </c>
      <c r="F31" s="1161">
        <v>8741</v>
      </c>
      <c r="G31" s="1014">
        <v>384.74</v>
      </c>
      <c r="H31" s="1161">
        <v>30701</v>
      </c>
      <c r="I31" s="1014">
        <v>528.44000000000005</v>
      </c>
      <c r="J31" s="1161">
        <v>6299</v>
      </c>
      <c r="K31" s="1014">
        <v>574.75</v>
      </c>
      <c r="L31" s="1161">
        <v>9692</v>
      </c>
      <c r="M31" s="1014">
        <v>746.81</v>
      </c>
    </row>
    <row r="32" spans="1:13" ht="11.45" customHeight="1">
      <c r="A32" s="641">
        <v>42182</v>
      </c>
      <c r="B32" s="1161">
        <v>4689</v>
      </c>
      <c r="C32" s="1014">
        <v>488.86</v>
      </c>
      <c r="D32" s="1161">
        <v>1047</v>
      </c>
      <c r="E32" s="1014">
        <v>409.96</v>
      </c>
      <c r="F32" s="1161">
        <v>6461</v>
      </c>
      <c r="G32" s="1014">
        <v>403.69</v>
      </c>
      <c r="H32" s="1161">
        <v>54821</v>
      </c>
      <c r="I32" s="1014">
        <v>515.66</v>
      </c>
      <c r="J32" s="1161">
        <v>8059</v>
      </c>
      <c r="K32" s="1014">
        <v>576.17999999999995</v>
      </c>
      <c r="L32" s="1161">
        <v>12252</v>
      </c>
      <c r="M32" s="1014">
        <v>760.76</v>
      </c>
    </row>
    <row r="33" spans="1:13" ht="11.45" customHeight="1">
      <c r="A33" s="641">
        <v>42189</v>
      </c>
      <c r="B33" s="1161">
        <v>5932</v>
      </c>
      <c r="C33" s="1014">
        <v>487.13</v>
      </c>
      <c r="D33" s="1161">
        <v>959</v>
      </c>
      <c r="E33" s="1014">
        <v>407.95</v>
      </c>
      <c r="F33" s="1161">
        <v>11081</v>
      </c>
      <c r="G33" s="1014">
        <v>396.05</v>
      </c>
      <c r="H33" s="1161">
        <v>49783</v>
      </c>
      <c r="I33" s="1014">
        <v>522.51</v>
      </c>
      <c r="J33" s="1161">
        <v>4793</v>
      </c>
      <c r="K33" s="1014">
        <v>591.55999999999995</v>
      </c>
      <c r="L33" s="1161">
        <v>11595</v>
      </c>
      <c r="M33" s="1014">
        <v>741.84</v>
      </c>
    </row>
    <row r="34" spans="1:13" ht="11.45" customHeight="1">
      <c r="A34" s="641">
        <v>42196</v>
      </c>
      <c r="B34" s="1162">
        <v>3859</v>
      </c>
      <c r="C34" s="1020">
        <v>464.86</v>
      </c>
      <c r="D34" s="1163">
        <v>905</v>
      </c>
      <c r="E34" s="1020">
        <v>399.63</v>
      </c>
      <c r="F34" s="1163">
        <v>7521</v>
      </c>
      <c r="G34" s="1020">
        <v>393.87</v>
      </c>
      <c r="H34" s="1163">
        <v>34206</v>
      </c>
      <c r="I34" s="1020">
        <v>534.54</v>
      </c>
      <c r="J34" s="1163">
        <v>6944</v>
      </c>
      <c r="K34" s="1020">
        <v>596.02</v>
      </c>
      <c r="L34" s="1163">
        <v>13386</v>
      </c>
      <c r="M34" s="1020">
        <v>716.32</v>
      </c>
    </row>
    <row r="35" spans="1:13" ht="11.45" customHeight="1">
      <c r="A35" s="641">
        <v>42203</v>
      </c>
      <c r="B35" s="1161">
        <v>2186</v>
      </c>
      <c r="C35" s="1014">
        <v>481.94</v>
      </c>
      <c r="D35" s="1161">
        <v>1409</v>
      </c>
      <c r="E35" s="1014">
        <v>409.48</v>
      </c>
      <c r="F35" s="1161">
        <v>6227</v>
      </c>
      <c r="G35" s="1014">
        <v>385.6</v>
      </c>
      <c r="H35" s="1161">
        <v>43265</v>
      </c>
      <c r="I35" s="1014">
        <v>527.48</v>
      </c>
      <c r="J35" s="1161">
        <v>8991</v>
      </c>
      <c r="K35" s="1014">
        <v>587.49</v>
      </c>
      <c r="L35" s="1161">
        <v>11321</v>
      </c>
      <c r="M35" s="1014">
        <v>737.91</v>
      </c>
    </row>
    <row r="36" spans="1:13" ht="11.45" customHeight="1">
      <c r="A36" s="641">
        <v>42210</v>
      </c>
      <c r="B36" s="1161">
        <v>5075</v>
      </c>
      <c r="C36" s="1158">
        <v>473.71</v>
      </c>
      <c r="D36" s="1161">
        <v>738</v>
      </c>
      <c r="E36" s="1158">
        <v>413.7</v>
      </c>
      <c r="F36" s="1161">
        <v>12003</v>
      </c>
      <c r="G36" s="1014">
        <v>356.02</v>
      </c>
      <c r="H36" s="1161">
        <v>37820</v>
      </c>
      <c r="I36" s="1014">
        <v>523.26</v>
      </c>
      <c r="J36" s="1161">
        <v>7327</v>
      </c>
      <c r="K36" s="1014">
        <v>583.85</v>
      </c>
      <c r="L36" s="1161">
        <v>14441</v>
      </c>
      <c r="M36" s="1158">
        <v>774.46</v>
      </c>
    </row>
    <row r="37" spans="1:13" ht="11.45" customHeight="1">
      <c r="A37" s="641">
        <v>42217</v>
      </c>
      <c r="B37" s="1161">
        <v>3962</v>
      </c>
      <c r="C37" s="1014">
        <v>487.31</v>
      </c>
      <c r="D37" s="1161">
        <v>983</v>
      </c>
      <c r="E37" s="1014">
        <v>413.13</v>
      </c>
      <c r="F37" s="1161">
        <v>10661</v>
      </c>
      <c r="G37" s="1014">
        <v>380.95</v>
      </c>
      <c r="H37" s="1161">
        <v>33868</v>
      </c>
      <c r="I37" s="1014">
        <v>530.94000000000005</v>
      </c>
      <c r="J37" s="1161">
        <v>7112</v>
      </c>
      <c r="K37" s="1014">
        <v>591.96</v>
      </c>
      <c r="L37" s="1161">
        <v>11262</v>
      </c>
      <c r="M37" s="1014">
        <v>751.04</v>
      </c>
    </row>
    <row r="38" spans="1:13" ht="11.45" customHeight="1">
      <c r="A38" s="641">
        <v>42224</v>
      </c>
      <c r="B38" s="1162">
        <v>4388</v>
      </c>
      <c r="C38" s="1020">
        <v>482.63</v>
      </c>
      <c r="D38" s="1163">
        <v>1202</v>
      </c>
      <c r="E38" s="1020">
        <v>422.3</v>
      </c>
      <c r="F38" s="1163">
        <v>7003</v>
      </c>
      <c r="G38" s="1020">
        <v>379.58</v>
      </c>
      <c r="H38" s="1163">
        <v>38025</v>
      </c>
      <c r="I38" s="1020">
        <v>524.63</v>
      </c>
      <c r="J38" s="1163">
        <v>6117</v>
      </c>
      <c r="K38" s="1020">
        <v>584.20000000000005</v>
      </c>
      <c r="L38" s="1163">
        <v>10349</v>
      </c>
      <c r="M38" s="1020">
        <v>749.48</v>
      </c>
    </row>
    <row r="39" spans="1:13" ht="11.45" customHeight="1">
      <c r="A39" s="641">
        <v>42231</v>
      </c>
      <c r="B39" s="1161">
        <v>4720</v>
      </c>
      <c r="C39" s="1014">
        <v>491.74</v>
      </c>
      <c r="D39" s="1161">
        <v>959</v>
      </c>
      <c r="E39" s="1014">
        <v>425.84</v>
      </c>
      <c r="F39" s="1161">
        <v>8447</v>
      </c>
      <c r="G39" s="1014">
        <v>402.63</v>
      </c>
      <c r="H39" s="1161">
        <v>63430</v>
      </c>
      <c r="I39" s="1014">
        <v>511.08</v>
      </c>
      <c r="J39" s="1161">
        <v>7644</v>
      </c>
      <c r="K39" s="1014">
        <v>592.04</v>
      </c>
      <c r="L39" s="1161">
        <v>11653</v>
      </c>
      <c r="M39" s="1014">
        <v>775.1</v>
      </c>
    </row>
    <row r="40" spans="1:13" ht="11.45" customHeight="1">
      <c r="A40" s="641">
        <v>42238</v>
      </c>
      <c r="B40" s="1161">
        <v>5339</v>
      </c>
      <c r="C40" s="1014">
        <v>483.68</v>
      </c>
      <c r="D40" s="1161">
        <v>1275</v>
      </c>
      <c r="E40" s="1014">
        <v>410.16</v>
      </c>
      <c r="F40" s="1161">
        <v>10270</v>
      </c>
      <c r="G40" s="1014">
        <v>388.79</v>
      </c>
      <c r="H40" s="1161">
        <v>41567</v>
      </c>
      <c r="I40" s="1014">
        <v>517.92999999999995</v>
      </c>
      <c r="J40" s="1161">
        <v>9320</v>
      </c>
      <c r="K40" s="1014">
        <v>575.45000000000005</v>
      </c>
      <c r="L40" s="1161">
        <v>10465</v>
      </c>
      <c r="M40" s="1014">
        <v>770.17</v>
      </c>
    </row>
    <row r="41" spans="1:13" ht="11.45" customHeight="1">
      <c r="A41" s="641">
        <v>42245</v>
      </c>
      <c r="B41" s="1161">
        <v>2676</v>
      </c>
      <c r="C41" s="1014">
        <v>485.81</v>
      </c>
      <c r="D41" s="1161">
        <v>567</v>
      </c>
      <c r="E41" s="1014">
        <v>425.55</v>
      </c>
      <c r="F41" s="1161">
        <v>9191</v>
      </c>
      <c r="G41" s="1014">
        <v>378.99</v>
      </c>
      <c r="H41" s="1161">
        <v>31558</v>
      </c>
      <c r="I41" s="1014">
        <v>559.70000000000005</v>
      </c>
      <c r="J41" s="1161">
        <v>3998</v>
      </c>
      <c r="K41" s="1014">
        <v>574.70000000000005</v>
      </c>
      <c r="L41" s="1161">
        <v>7979</v>
      </c>
      <c r="M41" s="1014">
        <v>751.22</v>
      </c>
    </row>
    <row r="42" spans="1:13" ht="11.45" customHeight="1">
      <c r="A42" s="641">
        <v>42252</v>
      </c>
      <c r="B42" s="1162">
        <v>4302</v>
      </c>
      <c r="C42" s="1020">
        <v>488</v>
      </c>
      <c r="D42" s="1163">
        <v>1016</v>
      </c>
      <c r="E42" s="1020">
        <v>413.61</v>
      </c>
      <c r="F42" s="1163">
        <v>9002</v>
      </c>
      <c r="G42" s="1020">
        <v>380.55</v>
      </c>
      <c r="H42" s="1163">
        <v>35862</v>
      </c>
      <c r="I42" s="1020">
        <v>531.80999999999995</v>
      </c>
      <c r="J42" s="1163">
        <v>8982</v>
      </c>
      <c r="K42" s="1020">
        <v>578.46</v>
      </c>
      <c r="L42" s="1163">
        <v>9569</v>
      </c>
      <c r="M42" s="1020">
        <v>747.51</v>
      </c>
    </row>
    <row r="43" spans="1:13" ht="11.45" customHeight="1">
      <c r="A43" s="641">
        <v>42259</v>
      </c>
      <c r="B43" s="1161">
        <v>4819</v>
      </c>
      <c r="C43" s="1014">
        <v>485.15</v>
      </c>
      <c r="D43" s="1161">
        <v>1590</v>
      </c>
      <c r="E43" s="1014">
        <v>425.05</v>
      </c>
      <c r="F43" s="1161">
        <v>10354</v>
      </c>
      <c r="G43" s="1014">
        <v>395.15</v>
      </c>
      <c r="H43" s="1161">
        <v>35923</v>
      </c>
      <c r="I43" s="1014">
        <v>545.42999999999995</v>
      </c>
      <c r="J43" s="1161">
        <v>9351</v>
      </c>
      <c r="K43" s="1014">
        <v>576.33000000000004</v>
      </c>
      <c r="L43" s="1161">
        <v>7303</v>
      </c>
      <c r="M43" s="1014">
        <v>762.2</v>
      </c>
    </row>
    <row r="44" spans="1:13" ht="11.45" customHeight="1">
      <c r="A44" s="641">
        <v>42266</v>
      </c>
      <c r="B44" s="1161">
        <v>4973</v>
      </c>
      <c r="C44" s="1014">
        <v>484.57</v>
      </c>
      <c r="D44" s="1161">
        <v>790</v>
      </c>
      <c r="E44" s="1014">
        <v>434.5</v>
      </c>
      <c r="F44" s="1161">
        <v>14339</v>
      </c>
      <c r="G44" s="1014">
        <v>391.71</v>
      </c>
      <c r="H44" s="1161">
        <v>43800</v>
      </c>
      <c r="I44" s="1014">
        <v>538.27</v>
      </c>
      <c r="J44" s="1161">
        <v>5670</v>
      </c>
      <c r="K44" s="1014">
        <v>580.24</v>
      </c>
      <c r="L44" s="1161">
        <v>8122</v>
      </c>
      <c r="M44" s="1014">
        <v>757.18</v>
      </c>
    </row>
    <row r="45" spans="1:13" ht="11.45" customHeight="1">
      <c r="A45" s="641">
        <v>42273</v>
      </c>
      <c r="B45" s="1161">
        <v>5872</v>
      </c>
      <c r="C45" s="1014">
        <v>478.99</v>
      </c>
      <c r="D45" s="1161">
        <v>1508</v>
      </c>
      <c r="E45" s="1014">
        <v>416.69</v>
      </c>
      <c r="F45" s="1161">
        <v>9275</v>
      </c>
      <c r="G45" s="1014">
        <v>407.9</v>
      </c>
      <c r="H45" s="1161">
        <v>37848</v>
      </c>
      <c r="I45" s="1014">
        <v>525.75</v>
      </c>
      <c r="J45" s="1161">
        <v>4392</v>
      </c>
      <c r="K45" s="1014">
        <v>592.85</v>
      </c>
      <c r="L45" s="1161">
        <v>9387</v>
      </c>
      <c r="M45" s="1014">
        <v>766.53</v>
      </c>
    </row>
    <row r="46" spans="1:13" ht="11.45" customHeight="1">
      <c r="A46" s="641">
        <v>42280</v>
      </c>
      <c r="B46" s="1162">
        <v>4428</v>
      </c>
      <c r="C46" s="1020">
        <v>482.38</v>
      </c>
      <c r="D46" s="1163">
        <v>1900</v>
      </c>
      <c r="E46" s="1020">
        <v>415</v>
      </c>
      <c r="F46" s="1163">
        <v>10678</v>
      </c>
      <c r="G46" s="1020">
        <v>394.59</v>
      </c>
      <c r="H46" s="1163">
        <v>34835</v>
      </c>
      <c r="I46" s="1020">
        <v>553.57000000000005</v>
      </c>
      <c r="J46" s="1163">
        <v>8106</v>
      </c>
      <c r="K46" s="1020">
        <v>584.92999999999995</v>
      </c>
      <c r="L46" s="1163">
        <v>11081</v>
      </c>
      <c r="M46" s="1020">
        <v>741.94</v>
      </c>
    </row>
    <row r="47" spans="1:13" ht="11.45" customHeight="1">
      <c r="A47" s="641">
        <v>42287</v>
      </c>
      <c r="B47" s="1161">
        <v>5640</v>
      </c>
      <c r="C47" s="1014">
        <v>481.09</v>
      </c>
      <c r="D47" s="1161">
        <v>872</v>
      </c>
      <c r="E47" s="1014">
        <v>423.38</v>
      </c>
      <c r="F47" s="1161">
        <v>12392</v>
      </c>
      <c r="G47" s="1014">
        <v>395.82</v>
      </c>
      <c r="H47" s="1161">
        <v>39834</v>
      </c>
      <c r="I47" s="1014">
        <v>527.76</v>
      </c>
      <c r="J47" s="1161">
        <v>5264</v>
      </c>
      <c r="K47" s="1014">
        <v>582.91999999999996</v>
      </c>
      <c r="L47" s="1161">
        <v>9893</v>
      </c>
      <c r="M47" s="1014">
        <v>766.65</v>
      </c>
    </row>
    <row r="48" spans="1:13" ht="11.45" customHeight="1">
      <c r="A48" s="641">
        <v>42294</v>
      </c>
      <c r="B48" s="1161">
        <v>5664</v>
      </c>
      <c r="C48" s="1014">
        <v>480.5</v>
      </c>
      <c r="D48" s="1161">
        <v>928</v>
      </c>
      <c r="E48" s="1014">
        <v>445.02</v>
      </c>
      <c r="F48" s="1161">
        <v>11533</v>
      </c>
      <c r="G48" s="1014">
        <v>395.34</v>
      </c>
      <c r="H48" s="1161">
        <v>48952</v>
      </c>
      <c r="I48" s="1014">
        <v>506.1</v>
      </c>
      <c r="J48" s="1161">
        <v>6370</v>
      </c>
      <c r="K48" s="1014">
        <v>591.42999999999995</v>
      </c>
      <c r="L48" s="1161">
        <v>8571</v>
      </c>
      <c r="M48" s="1014">
        <v>768.6</v>
      </c>
    </row>
    <row r="49" spans="1:13" ht="11.45" customHeight="1">
      <c r="A49" s="641">
        <v>42301</v>
      </c>
      <c r="B49" s="1161">
        <v>6945</v>
      </c>
      <c r="C49" s="1014">
        <v>477.82</v>
      </c>
      <c r="D49" s="1161">
        <v>1115</v>
      </c>
      <c r="E49" s="1014">
        <v>444.74</v>
      </c>
      <c r="F49" s="1161">
        <v>11305</v>
      </c>
      <c r="G49" s="1014">
        <v>398.1</v>
      </c>
      <c r="H49" s="1161">
        <v>46268</v>
      </c>
      <c r="I49" s="1014">
        <v>525.88</v>
      </c>
      <c r="J49" s="1161">
        <v>6513</v>
      </c>
      <c r="K49" s="1014">
        <v>579.21</v>
      </c>
      <c r="L49" s="1161">
        <v>11506</v>
      </c>
      <c r="M49" s="1014">
        <v>798.61</v>
      </c>
    </row>
    <row r="50" spans="1:13" ht="11.45" customHeight="1">
      <c r="A50" s="641">
        <v>42308</v>
      </c>
      <c r="B50" s="1162">
        <v>9294</v>
      </c>
      <c r="C50" s="1020">
        <v>484.3</v>
      </c>
      <c r="D50" s="1163">
        <v>1477</v>
      </c>
      <c r="E50" s="1020">
        <v>429.58</v>
      </c>
      <c r="F50" s="1163">
        <v>13727</v>
      </c>
      <c r="G50" s="1020">
        <v>387.86</v>
      </c>
      <c r="H50" s="1163">
        <v>32236</v>
      </c>
      <c r="I50" s="1020">
        <v>529.28</v>
      </c>
      <c r="J50" s="1163">
        <v>7253</v>
      </c>
      <c r="K50" s="1020">
        <v>593.03</v>
      </c>
      <c r="L50" s="1163">
        <v>10543</v>
      </c>
      <c r="M50" s="1020">
        <v>760.34</v>
      </c>
    </row>
    <row r="51" spans="1:13" ht="11.45" customHeight="1">
      <c r="A51" s="641">
        <v>42315</v>
      </c>
      <c r="B51" s="1161">
        <v>9257</v>
      </c>
      <c r="C51" s="1014">
        <v>500.28</v>
      </c>
      <c r="D51" s="1161">
        <v>9722</v>
      </c>
      <c r="E51" s="1014">
        <v>412.3</v>
      </c>
      <c r="F51" s="1161">
        <v>14393</v>
      </c>
      <c r="G51" s="1014">
        <v>379.98</v>
      </c>
      <c r="H51" s="1161">
        <v>35063</v>
      </c>
      <c r="I51" s="1014">
        <v>535.20000000000005</v>
      </c>
      <c r="J51" s="1161">
        <v>7837</v>
      </c>
      <c r="K51" s="1014">
        <v>598.28</v>
      </c>
      <c r="L51" s="1161">
        <v>8107</v>
      </c>
      <c r="M51" s="1014">
        <v>805.37</v>
      </c>
    </row>
    <row r="52" spans="1:13" ht="11.45" customHeight="1">
      <c r="A52" s="641">
        <v>42322</v>
      </c>
      <c r="B52" s="1161">
        <v>79815</v>
      </c>
      <c r="C52" s="1014">
        <v>461.51</v>
      </c>
      <c r="D52" s="1161">
        <v>28556</v>
      </c>
      <c r="E52" s="1014">
        <v>443.6</v>
      </c>
      <c r="F52" s="1161">
        <v>18836</v>
      </c>
      <c r="G52" s="1014">
        <v>397.46</v>
      </c>
      <c r="H52" s="1161">
        <v>44020</v>
      </c>
      <c r="I52" s="1014">
        <v>529.36</v>
      </c>
      <c r="J52" s="1161">
        <v>6111</v>
      </c>
      <c r="K52" s="1014">
        <v>581.52</v>
      </c>
      <c r="L52" s="1161">
        <v>10008</v>
      </c>
      <c r="M52" s="1014">
        <v>777.99</v>
      </c>
    </row>
    <row r="53" spans="1:13" ht="11.45" customHeight="1">
      <c r="A53" s="641">
        <v>42329</v>
      </c>
      <c r="B53" s="1161">
        <v>14940</v>
      </c>
      <c r="C53" s="1014">
        <v>499.54</v>
      </c>
      <c r="D53" s="1161">
        <v>13996</v>
      </c>
      <c r="E53" s="1014">
        <v>417.84</v>
      </c>
      <c r="F53" s="1161">
        <v>16665</v>
      </c>
      <c r="G53" s="1014">
        <v>392.02</v>
      </c>
      <c r="H53" s="1161">
        <v>45759</v>
      </c>
      <c r="I53" s="1014">
        <v>522.53</v>
      </c>
      <c r="J53" s="1161">
        <v>6183</v>
      </c>
      <c r="K53" s="1014">
        <v>589.9</v>
      </c>
      <c r="L53" s="1161">
        <v>12290</v>
      </c>
      <c r="M53" s="1014">
        <v>769.96</v>
      </c>
    </row>
    <row r="54" spans="1:13" ht="11.45" customHeight="1">
      <c r="A54" s="641">
        <v>42336</v>
      </c>
      <c r="B54" s="1162">
        <v>11376</v>
      </c>
      <c r="C54" s="1020">
        <v>496.51</v>
      </c>
      <c r="D54" s="1163">
        <v>1532</v>
      </c>
      <c r="E54" s="1020">
        <v>438.93</v>
      </c>
      <c r="F54" s="1163">
        <v>13322</v>
      </c>
      <c r="G54" s="1020">
        <v>403.09</v>
      </c>
      <c r="H54" s="1163">
        <v>38184</v>
      </c>
      <c r="I54" s="1020">
        <v>534.36</v>
      </c>
      <c r="J54" s="1163">
        <v>4686</v>
      </c>
      <c r="K54" s="1020">
        <v>620.61</v>
      </c>
      <c r="L54" s="1163">
        <v>7181</v>
      </c>
      <c r="M54" s="1020">
        <v>769.35</v>
      </c>
    </row>
    <row r="55" spans="1:13" ht="11.45" customHeight="1">
      <c r="A55" s="641">
        <v>42343</v>
      </c>
      <c r="B55" s="1161">
        <v>19844</v>
      </c>
      <c r="C55" s="1014">
        <v>496.06</v>
      </c>
      <c r="D55" s="1161">
        <v>2958</v>
      </c>
      <c r="E55" s="1014">
        <v>440.35</v>
      </c>
      <c r="F55" s="1161">
        <v>15309</v>
      </c>
      <c r="G55" s="1014">
        <v>407.4</v>
      </c>
      <c r="H55" s="1161">
        <v>32878</v>
      </c>
      <c r="I55" s="1014">
        <v>541.77</v>
      </c>
      <c r="J55" s="1161">
        <v>3930</v>
      </c>
      <c r="K55" s="1014">
        <v>616.26</v>
      </c>
      <c r="L55" s="1161">
        <v>6631</v>
      </c>
      <c r="M55" s="1014">
        <v>741.57</v>
      </c>
    </row>
    <row r="56" spans="1:13" ht="11.45" customHeight="1">
      <c r="A56" s="641">
        <v>42350</v>
      </c>
      <c r="B56" s="1161">
        <v>94977</v>
      </c>
      <c r="C56" s="1014">
        <v>486.76</v>
      </c>
      <c r="D56" s="1161">
        <v>16406</v>
      </c>
      <c r="E56" s="1014">
        <v>418</v>
      </c>
      <c r="F56" s="1161">
        <v>15872</v>
      </c>
      <c r="G56" s="1014">
        <v>386.29</v>
      </c>
      <c r="H56" s="1161">
        <v>64939</v>
      </c>
      <c r="I56" s="1014">
        <v>536.13</v>
      </c>
      <c r="J56" s="1161">
        <v>7042</v>
      </c>
      <c r="K56" s="1014">
        <v>570.98</v>
      </c>
      <c r="L56" s="1161">
        <v>9751</v>
      </c>
      <c r="M56" s="1014">
        <v>781.23</v>
      </c>
    </row>
    <row r="57" spans="1:13" ht="11.45" customHeight="1">
      <c r="A57" s="641">
        <v>42357</v>
      </c>
      <c r="B57" s="1161">
        <v>55016</v>
      </c>
      <c r="C57" s="1014">
        <v>480.26</v>
      </c>
      <c r="D57" s="1161">
        <v>22835</v>
      </c>
      <c r="E57" s="1014">
        <v>411.94</v>
      </c>
      <c r="F57" s="1161">
        <v>18612</v>
      </c>
      <c r="G57" s="1014">
        <v>397.19</v>
      </c>
      <c r="H57" s="1161">
        <v>99019</v>
      </c>
      <c r="I57" s="1014">
        <v>531.27</v>
      </c>
      <c r="J57" s="1161">
        <v>15543</v>
      </c>
      <c r="K57" s="1014">
        <v>619.65</v>
      </c>
      <c r="L57" s="1161">
        <v>10493</v>
      </c>
      <c r="M57" s="1014">
        <v>766.23</v>
      </c>
    </row>
    <row r="58" spans="1:13" ht="11.45" customHeight="1">
      <c r="A58" s="641">
        <v>42364</v>
      </c>
      <c r="B58" s="1161">
        <v>28805</v>
      </c>
      <c r="C58" s="1014">
        <v>471.62</v>
      </c>
      <c r="D58" s="1161">
        <v>11986</v>
      </c>
      <c r="E58" s="1014">
        <v>406.59</v>
      </c>
      <c r="F58" s="1161">
        <v>19403</v>
      </c>
      <c r="G58" s="1014">
        <v>385.54</v>
      </c>
      <c r="H58" s="1161">
        <v>67988</v>
      </c>
      <c r="I58" s="1014">
        <v>530.05999999999995</v>
      </c>
      <c r="J58" s="1161">
        <v>11460</v>
      </c>
      <c r="K58" s="1014">
        <v>614.77</v>
      </c>
      <c r="L58" s="1161">
        <v>10549</v>
      </c>
      <c r="M58" s="1014">
        <v>762.97</v>
      </c>
    </row>
    <row r="59" spans="1:13" ht="11.45" customHeight="1">
      <c r="A59" s="641">
        <v>42371</v>
      </c>
      <c r="B59" s="1161">
        <v>2913</v>
      </c>
      <c r="C59" s="1014">
        <v>491.57</v>
      </c>
      <c r="D59" s="1161">
        <v>518</v>
      </c>
      <c r="E59" s="1014">
        <v>440.96</v>
      </c>
      <c r="F59" s="1161">
        <v>10993</v>
      </c>
      <c r="G59" s="1014">
        <v>417.11</v>
      </c>
      <c r="H59" s="1161">
        <v>22069</v>
      </c>
      <c r="I59" s="1014">
        <v>537.87</v>
      </c>
      <c r="J59" s="1161">
        <v>3310</v>
      </c>
      <c r="K59" s="1014">
        <v>599.34</v>
      </c>
      <c r="L59" s="1161">
        <v>4711</v>
      </c>
      <c r="M59" s="1014">
        <v>776.07</v>
      </c>
    </row>
    <row r="60" spans="1:13" ht="6" customHeight="1">
      <c r="A60" s="641"/>
      <c r="B60" s="871"/>
      <c r="C60" s="657"/>
      <c r="D60" s="871"/>
      <c r="E60" s="657"/>
      <c r="F60" s="871"/>
      <c r="G60" s="657"/>
      <c r="H60" s="871"/>
      <c r="I60" s="657"/>
      <c r="J60" s="871"/>
      <c r="K60" s="657"/>
      <c r="L60" s="871"/>
      <c r="M60" s="657"/>
    </row>
    <row r="61" spans="1:13" ht="11.45" customHeight="1">
      <c r="A61" s="659">
        <v>2015</v>
      </c>
      <c r="B61" s="708">
        <f>SUM(B7:B59)</f>
        <v>840333</v>
      </c>
      <c r="C61" s="662">
        <f>AVERAGE(C7:C59)</f>
        <v>491.49509433962254</v>
      </c>
      <c r="D61" s="708">
        <f>SUM(D7:D59)</f>
        <v>313147</v>
      </c>
      <c r="E61" s="662">
        <f>AVERAGE(E7:E59)</f>
        <v>424.15773584905656</v>
      </c>
      <c r="F61" s="708">
        <f>SUM(F7:F59)</f>
        <v>716337</v>
      </c>
      <c r="G61" s="662">
        <f>AVERAGE(G7:G59)</f>
        <v>394.85698113207553</v>
      </c>
      <c r="H61" s="708">
        <f>SUM(H7:H59)</f>
        <v>2541434</v>
      </c>
      <c r="I61" s="662">
        <f>AVERAGE(I7:I59)</f>
        <v>526.99962264150952</v>
      </c>
      <c r="J61" s="708">
        <f>SUM(J7:J59)</f>
        <v>434411</v>
      </c>
      <c r="K61" s="662">
        <f>AVERAGE(K7:K59)</f>
        <v>599.70528301886793</v>
      </c>
      <c r="L61" s="708">
        <f>SUM(L7:L59)</f>
        <v>534509</v>
      </c>
      <c r="M61" s="662">
        <f>AVERAGE(M7:M59)</f>
        <v>754.96320754716987</v>
      </c>
    </row>
    <row r="62" spans="1:13" ht="11.45" customHeight="1">
      <c r="A62" s="659">
        <v>2014</v>
      </c>
      <c r="B62" s="708">
        <v>835990</v>
      </c>
      <c r="C62" s="662">
        <v>486.0232692307693</v>
      </c>
      <c r="D62" s="708">
        <v>225947</v>
      </c>
      <c r="E62" s="662">
        <v>443.74999999999994</v>
      </c>
      <c r="F62" s="708">
        <v>655107</v>
      </c>
      <c r="G62" s="662">
        <v>394.09365384615381</v>
      </c>
      <c r="H62" s="708">
        <v>2432906</v>
      </c>
      <c r="I62" s="662">
        <v>516.90711538461551</v>
      </c>
      <c r="J62" s="708">
        <v>435849</v>
      </c>
      <c r="K62" s="662">
        <v>616.08096153846157</v>
      </c>
      <c r="L62" s="708">
        <v>601137</v>
      </c>
      <c r="M62" s="662">
        <v>737.11269230769256</v>
      </c>
    </row>
    <row r="63" spans="1:13" ht="11.45" customHeight="1">
      <c r="A63" s="663" t="s">
        <v>725</v>
      </c>
      <c r="B63" s="734"/>
      <c r="C63" s="734"/>
      <c r="D63" s="734"/>
      <c r="E63" s="734"/>
      <c r="F63" s="734"/>
      <c r="G63" s="734"/>
      <c r="H63" s="734"/>
      <c r="I63" s="734"/>
      <c r="J63" s="734"/>
      <c r="K63" s="734"/>
      <c r="L63" s="734"/>
      <c r="M63" s="735"/>
    </row>
    <row r="64" spans="1:13" ht="3.75" customHeight="1">
      <c r="A64" s="713"/>
      <c r="B64" s="666"/>
      <c r="C64" s="666"/>
      <c r="D64" s="666"/>
      <c r="E64" s="666"/>
      <c r="F64" s="666"/>
      <c r="G64" s="666"/>
      <c r="H64" s="666"/>
      <c r="I64" s="666"/>
      <c r="J64" s="666"/>
      <c r="K64" s="666"/>
      <c r="L64" s="666"/>
      <c r="M64" s="623"/>
    </row>
    <row r="65" spans="1:13" ht="15.75">
      <c r="A65" s="628"/>
      <c r="B65" s="629"/>
      <c r="C65" s="629"/>
      <c r="D65" s="629"/>
      <c r="E65" s="629"/>
      <c r="F65" s="629"/>
      <c r="G65" s="629"/>
      <c r="H65" s="623"/>
      <c r="I65" s="629"/>
      <c r="J65" s="629"/>
      <c r="K65" s="629"/>
      <c r="L65" s="629"/>
      <c r="M65" s="623"/>
    </row>
    <row r="66" spans="1:13" ht="9.9499999999999993" customHeight="1">
      <c r="A66" s="673"/>
      <c r="B66" s="623"/>
      <c r="C66" s="623"/>
      <c r="D66" s="623"/>
      <c r="E66" s="623"/>
      <c r="F66" s="623"/>
      <c r="G66" s="623"/>
      <c r="H66" s="623"/>
      <c r="I66" s="623"/>
      <c r="J66" s="623"/>
      <c r="K66" s="623"/>
      <c r="L66" s="623"/>
      <c r="M66" s="623"/>
    </row>
    <row r="67" spans="1:13">
      <c r="A67" s="626"/>
      <c r="B67" s="623"/>
      <c r="C67" s="623"/>
      <c r="D67" s="623"/>
      <c r="E67" s="623"/>
      <c r="F67" s="623"/>
      <c r="G67" s="623"/>
      <c r="H67" s="623"/>
      <c r="I67" s="623"/>
      <c r="J67" s="623"/>
      <c r="K67" s="623"/>
      <c r="L67" s="623"/>
      <c r="M67" s="623"/>
    </row>
  </sheetData>
  <pageMargins left="0.7" right="0.7" top="0.75" bottom="0.75" header="0.3" footer="0.3"/>
  <pageSetup scale="96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G115"/>
  <sheetViews>
    <sheetView showGridLines="0" showOutlineSymbols="0" zoomScale="110" zoomScaleNormal="110" workbookViewId="0">
      <selection activeCell="K20" sqref="K20:K21"/>
    </sheetView>
  </sheetViews>
  <sheetFormatPr defaultColWidth="11.7109375" defaultRowHeight="15"/>
  <cols>
    <col min="1" max="2" width="5.5703125" style="627" customWidth="1"/>
    <col min="3" max="3" width="5.42578125" style="627" customWidth="1"/>
    <col min="4" max="4" width="6.28515625" style="627" customWidth="1"/>
    <col min="5" max="5" width="5.42578125" style="627" customWidth="1"/>
    <col min="6" max="6" width="5.85546875" style="627" customWidth="1"/>
    <col min="7" max="11" width="5.42578125" style="627" customWidth="1"/>
    <col min="12" max="12" width="5.85546875" style="627" bestFit="1" customWidth="1"/>
    <col min="13" max="15" width="5.42578125" style="627" customWidth="1"/>
    <col min="16" max="16" width="5.85546875" style="627" bestFit="1" customWidth="1"/>
    <col min="17" max="17" width="5.42578125" style="627" customWidth="1"/>
    <col min="18" max="18" width="6.85546875" style="627" customWidth="1"/>
    <col min="19" max="19" width="2" style="627" customWidth="1"/>
    <col min="20" max="137" width="11.7109375" style="627" customWidth="1"/>
    <col min="138" max="256" width="11.7109375" style="684"/>
    <col min="257" max="258" width="5.5703125" style="684" customWidth="1"/>
    <col min="259" max="259" width="5.42578125" style="684" customWidth="1"/>
    <col min="260" max="260" width="6.28515625" style="684" customWidth="1"/>
    <col min="261" max="274" width="5.42578125" style="684" customWidth="1"/>
    <col min="275" max="275" width="2" style="684" customWidth="1"/>
    <col min="276" max="393" width="11.7109375" style="684" customWidth="1"/>
    <col min="394" max="512" width="11.7109375" style="684"/>
    <col min="513" max="514" width="5.5703125" style="684" customWidth="1"/>
    <col min="515" max="515" width="5.42578125" style="684" customWidth="1"/>
    <col min="516" max="516" width="6.28515625" style="684" customWidth="1"/>
    <col min="517" max="530" width="5.42578125" style="684" customWidth="1"/>
    <col min="531" max="531" width="2" style="684" customWidth="1"/>
    <col min="532" max="649" width="11.7109375" style="684" customWidth="1"/>
    <col min="650" max="768" width="11.7109375" style="684"/>
    <col min="769" max="770" width="5.5703125" style="684" customWidth="1"/>
    <col min="771" max="771" width="5.42578125" style="684" customWidth="1"/>
    <col min="772" max="772" width="6.28515625" style="684" customWidth="1"/>
    <col min="773" max="786" width="5.42578125" style="684" customWidth="1"/>
    <col min="787" max="787" width="2" style="684" customWidth="1"/>
    <col min="788" max="905" width="11.7109375" style="684" customWidth="1"/>
    <col min="906" max="1024" width="11.7109375" style="684"/>
    <col min="1025" max="1026" width="5.5703125" style="684" customWidth="1"/>
    <col min="1027" max="1027" width="5.42578125" style="684" customWidth="1"/>
    <col min="1028" max="1028" width="6.28515625" style="684" customWidth="1"/>
    <col min="1029" max="1042" width="5.42578125" style="684" customWidth="1"/>
    <col min="1043" max="1043" width="2" style="684" customWidth="1"/>
    <col min="1044" max="1161" width="11.7109375" style="684" customWidth="1"/>
    <col min="1162" max="1280" width="11.7109375" style="684"/>
    <col min="1281" max="1282" width="5.5703125" style="684" customWidth="1"/>
    <col min="1283" max="1283" width="5.42578125" style="684" customWidth="1"/>
    <col min="1284" max="1284" width="6.28515625" style="684" customWidth="1"/>
    <col min="1285" max="1298" width="5.42578125" style="684" customWidth="1"/>
    <col min="1299" max="1299" width="2" style="684" customWidth="1"/>
    <col min="1300" max="1417" width="11.7109375" style="684" customWidth="1"/>
    <col min="1418" max="1536" width="11.7109375" style="684"/>
    <col min="1537" max="1538" width="5.5703125" style="684" customWidth="1"/>
    <col min="1539" max="1539" width="5.42578125" style="684" customWidth="1"/>
    <col min="1540" max="1540" width="6.28515625" style="684" customWidth="1"/>
    <col min="1541" max="1554" width="5.42578125" style="684" customWidth="1"/>
    <col min="1555" max="1555" width="2" style="684" customWidth="1"/>
    <col min="1556" max="1673" width="11.7109375" style="684" customWidth="1"/>
    <col min="1674" max="1792" width="11.7109375" style="684"/>
    <col min="1793" max="1794" width="5.5703125" style="684" customWidth="1"/>
    <col min="1795" max="1795" width="5.42578125" style="684" customWidth="1"/>
    <col min="1796" max="1796" width="6.28515625" style="684" customWidth="1"/>
    <col min="1797" max="1810" width="5.42578125" style="684" customWidth="1"/>
    <col min="1811" max="1811" width="2" style="684" customWidth="1"/>
    <col min="1812" max="1929" width="11.7109375" style="684" customWidth="1"/>
    <col min="1930" max="2048" width="11.7109375" style="684"/>
    <col min="2049" max="2050" width="5.5703125" style="684" customWidth="1"/>
    <col min="2051" max="2051" width="5.42578125" style="684" customWidth="1"/>
    <col min="2052" max="2052" width="6.28515625" style="684" customWidth="1"/>
    <col min="2053" max="2066" width="5.42578125" style="684" customWidth="1"/>
    <col min="2067" max="2067" width="2" style="684" customWidth="1"/>
    <col min="2068" max="2185" width="11.7109375" style="684" customWidth="1"/>
    <col min="2186" max="2304" width="11.7109375" style="684"/>
    <col min="2305" max="2306" width="5.5703125" style="684" customWidth="1"/>
    <col min="2307" max="2307" width="5.42578125" style="684" customWidth="1"/>
    <col min="2308" max="2308" width="6.28515625" style="684" customWidth="1"/>
    <col min="2309" max="2322" width="5.42578125" style="684" customWidth="1"/>
    <col min="2323" max="2323" width="2" style="684" customWidth="1"/>
    <col min="2324" max="2441" width="11.7109375" style="684" customWidth="1"/>
    <col min="2442" max="2560" width="11.7109375" style="684"/>
    <col min="2561" max="2562" width="5.5703125" style="684" customWidth="1"/>
    <col min="2563" max="2563" width="5.42578125" style="684" customWidth="1"/>
    <col min="2564" max="2564" width="6.28515625" style="684" customWidth="1"/>
    <col min="2565" max="2578" width="5.42578125" style="684" customWidth="1"/>
    <col min="2579" max="2579" width="2" style="684" customWidth="1"/>
    <col min="2580" max="2697" width="11.7109375" style="684" customWidth="1"/>
    <col min="2698" max="2816" width="11.7109375" style="684"/>
    <col min="2817" max="2818" width="5.5703125" style="684" customWidth="1"/>
    <col min="2819" max="2819" width="5.42578125" style="684" customWidth="1"/>
    <col min="2820" max="2820" width="6.28515625" style="684" customWidth="1"/>
    <col min="2821" max="2834" width="5.42578125" style="684" customWidth="1"/>
    <col min="2835" max="2835" width="2" style="684" customWidth="1"/>
    <col min="2836" max="2953" width="11.7109375" style="684" customWidth="1"/>
    <col min="2954" max="3072" width="11.7109375" style="684"/>
    <col min="3073" max="3074" width="5.5703125" style="684" customWidth="1"/>
    <col min="3075" max="3075" width="5.42578125" style="684" customWidth="1"/>
    <col min="3076" max="3076" width="6.28515625" style="684" customWidth="1"/>
    <col min="3077" max="3090" width="5.42578125" style="684" customWidth="1"/>
    <col min="3091" max="3091" width="2" style="684" customWidth="1"/>
    <col min="3092" max="3209" width="11.7109375" style="684" customWidth="1"/>
    <col min="3210" max="3328" width="11.7109375" style="684"/>
    <col min="3329" max="3330" width="5.5703125" style="684" customWidth="1"/>
    <col min="3331" max="3331" width="5.42578125" style="684" customWidth="1"/>
    <col min="3332" max="3332" width="6.28515625" style="684" customWidth="1"/>
    <col min="3333" max="3346" width="5.42578125" style="684" customWidth="1"/>
    <col min="3347" max="3347" width="2" style="684" customWidth="1"/>
    <col min="3348" max="3465" width="11.7109375" style="684" customWidth="1"/>
    <col min="3466" max="3584" width="11.7109375" style="684"/>
    <col min="3585" max="3586" width="5.5703125" style="684" customWidth="1"/>
    <col min="3587" max="3587" width="5.42578125" style="684" customWidth="1"/>
    <col min="3588" max="3588" width="6.28515625" style="684" customWidth="1"/>
    <col min="3589" max="3602" width="5.42578125" style="684" customWidth="1"/>
    <col min="3603" max="3603" width="2" style="684" customWidth="1"/>
    <col min="3604" max="3721" width="11.7109375" style="684" customWidth="1"/>
    <col min="3722" max="3840" width="11.7109375" style="684"/>
    <col min="3841" max="3842" width="5.5703125" style="684" customWidth="1"/>
    <col min="3843" max="3843" width="5.42578125" style="684" customWidth="1"/>
    <col min="3844" max="3844" width="6.28515625" style="684" customWidth="1"/>
    <col min="3845" max="3858" width="5.42578125" style="684" customWidth="1"/>
    <col min="3859" max="3859" width="2" style="684" customWidth="1"/>
    <col min="3860" max="3977" width="11.7109375" style="684" customWidth="1"/>
    <col min="3978" max="4096" width="11.7109375" style="684"/>
    <col min="4097" max="4098" width="5.5703125" style="684" customWidth="1"/>
    <col min="4099" max="4099" width="5.42578125" style="684" customWidth="1"/>
    <col min="4100" max="4100" width="6.28515625" style="684" customWidth="1"/>
    <col min="4101" max="4114" width="5.42578125" style="684" customWidth="1"/>
    <col min="4115" max="4115" width="2" style="684" customWidth="1"/>
    <col min="4116" max="4233" width="11.7109375" style="684" customWidth="1"/>
    <col min="4234" max="4352" width="11.7109375" style="684"/>
    <col min="4353" max="4354" width="5.5703125" style="684" customWidth="1"/>
    <col min="4355" max="4355" width="5.42578125" style="684" customWidth="1"/>
    <col min="4356" max="4356" width="6.28515625" style="684" customWidth="1"/>
    <col min="4357" max="4370" width="5.42578125" style="684" customWidth="1"/>
    <col min="4371" max="4371" width="2" style="684" customWidth="1"/>
    <col min="4372" max="4489" width="11.7109375" style="684" customWidth="1"/>
    <col min="4490" max="4608" width="11.7109375" style="684"/>
    <col min="4609" max="4610" width="5.5703125" style="684" customWidth="1"/>
    <col min="4611" max="4611" width="5.42578125" style="684" customWidth="1"/>
    <col min="4612" max="4612" width="6.28515625" style="684" customWidth="1"/>
    <col min="4613" max="4626" width="5.42578125" style="684" customWidth="1"/>
    <col min="4627" max="4627" width="2" style="684" customWidth="1"/>
    <col min="4628" max="4745" width="11.7109375" style="684" customWidth="1"/>
    <col min="4746" max="4864" width="11.7109375" style="684"/>
    <col min="4865" max="4866" width="5.5703125" style="684" customWidth="1"/>
    <col min="4867" max="4867" width="5.42578125" style="684" customWidth="1"/>
    <col min="4868" max="4868" width="6.28515625" style="684" customWidth="1"/>
    <col min="4869" max="4882" width="5.42578125" style="684" customWidth="1"/>
    <col min="4883" max="4883" width="2" style="684" customWidth="1"/>
    <col min="4884" max="5001" width="11.7109375" style="684" customWidth="1"/>
    <col min="5002" max="5120" width="11.7109375" style="684"/>
    <col min="5121" max="5122" width="5.5703125" style="684" customWidth="1"/>
    <col min="5123" max="5123" width="5.42578125" style="684" customWidth="1"/>
    <col min="5124" max="5124" width="6.28515625" style="684" customWidth="1"/>
    <col min="5125" max="5138" width="5.42578125" style="684" customWidth="1"/>
    <col min="5139" max="5139" width="2" style="684" customWidth="1"/>
    <col min="5140" max="5257" width="11.7109375" style="684" customWidth="1"/>
    <col min="5258" max="5376" width="11.7109375" style="684"/>
    <col min="5377" max="5378" width="5.5703125" style="684" customWidth="1"/>
    <col min="5379" max="5379" width="5.42578125" style="684" customWidth="1"/>
    <col min="5380" max="5380" width="6.28515625" style="684" customWidth="1"/>
    <col min="5381" max="5394" width="5.42578125" style="684" customWidth="1"/>
    <col min="5395" max="5395" width="2" style="684" customWidth="1"/>
    <col min="5396" max="5513" width="11.7109375" style="684" customWidth="1"/>
    <col min="5514" max="5632" width="11.7109375" style="684"/>
    <col min="5633" max="5634" width="5.5703125" style="684" customWidth="1"/>
    <col min="5635" max="5635" width="5.42578125" style="684" customWidth="1"/>
    <col min="5636" max="5636" width="6.28515625" style="684" customWidth="1"/>
    <col min="5637" max="5650" width="5.42578125" style="684" customWidth="1"/>
    <col min="5651" max="5651" width="2" style="684" customWidth="1"/>
    <col min="5652" max="5769" width="11.7109375" style="684" customWidth="1"/>
    <col min="5770" max="5888" width="11.7109375" style="684"/>
    <col min="5889" max="5890" width="5.5703125" style="684" customWidth="1"/>
    <col min="5891" max="5891" width="5.42578125" style="684" customWidth="1"/>
    <col min="5892" max="5892" width="6.28515625" style="684" customWidth="1"/>
    <col min="5893" max="5906" width="5.42578125" style="684" customWidth="1"/>
    <col min="5907" max="5907" width="2" style="684" customWidth="1"/>
    <col min="5908" max="6025" width="11.7109375" style="684" customWidth="1"/>
    <col min="6026" max="6144" width="11.7109375" style="684"/>
    <col min="6145" max="6146" width="5.5703125" style="684" customWidth="1"/>
    <col min="6147" max="6147" width="5.42578125" style="684" customWidth="1"/>
    <col min="6148" max="6148" width="6.28515625" style="684" customWidth="1"/>
    <col min="6149" max="6162" width="5.42578125" style="684" customWidth="1"/>
    <col min="6163" max="6163" width="2" style="684" customWidth="1"/>
    <col min="6164" max="6281" width="11.7109375" style="684" customWidth="1"/>
    <col min="6282" max="6400" width="11.7109375" style="684"/>
    <col min="6401" max="6402" width="5.5703125" style="684" customWidth="1"/>
    <col min="6403" max="6403" width="5.42578125" style="684" customWidth="1"/>
    <col min="6404" max="6404" width="6.28515625" style="684" customWidth="1"/>
    <col min="6405" max="6418" width="5.42578125" style="684" customWidth="1"/>
    <col min="6419" max="6419" width="2" style="684" customWidth="1"/>
    <col min="6420" max="6537" width="11.7109375" style="684" customWidth="1"/>
    <col min="6538" max="6656" width="11.7109375" style="684"/>
    <col min="6657" max="6658" width="5.5703125" style="684" customWidth="1"/>
    <col min="6659" max="6659" width="5.42578125" style="684" customWidth="1"/>
    <col min="6660" max="6660" width="6.28515625" style="684" customWidth="1"/>
    <col min="6661" max="6674" width="5.42578125" style="684" customWidth="1"/>
    <col min="6675" max="6675" width="2" style="684" customWidth="1"/>
    <col min="6676" max="6793" width="11.7109375" style="684" customWidth="1"/>
    <col min="6794" max="6912" width="11.7109375" style="684"/>
    <col min="6913" max="6914" width="5.5703125" style="684" customWidth="1"/>
    <col min="6915" max="6915" width="5.42578125" style="684" customWidth="1"/>
    <col min="6916" max="6916" width="6.28515625" style="684" customWidth="1"/>
    <col min="6917" max="6930" width="5.42578125" style="684" customWidth="1"/>
    <col min="6931" max="6931" width="2" style="684" customWidth="1"/>
    <col min="6932" max="7049" width="11.7109375" style="684" customWidth="1"/>
    <col min="7050" max="7168" width="11.7109375" style="684"/>
    <col min="7169" max="7170" width="5.5703125" style="684" customWidth="1"/>
    <col min="7171" max="7171" width="5.42578125" style="684" customWidth="1"/>
    <col min="7172" max="7172" width="6.28515625" style="684" customWidth="1"/>
    <col min="7173" max="7186" width="5.42578125" style="684" customWidth="1"/>
    <col min="7187" max="7187" width="2" style="684" customWidth="1"/>
    <col min="7188" max="7305" width="11.7109375" style="684" customWidth="1"/>
    <col min="7306" max="7424" width="11.7109375" style="684"/>
    <col min="7425" max="7426" width="5.5703125" style="684" customWidth="1"/>
    <col min="7427" max="7427" width="5.42578125" style="684" customWidth="1"/>
    <col min="7428" max="7428" width="6.28515625" style="684" customWidth="1"/>
    <col min="7429" max="7442" width="5.42578125" style="684" customWidth="1"/>
    <col min="7443" max="7443" width="2" style="684" customWidth="1"/>
    <col min="7444" max="7561" width="11.7109375" style="684" customWidth="1"/>
    <col min="7562" max="7680" width="11.7109375" style="684"/>
    <col min="7681" max="7682" width="5.5703125" style="684" customWidth="1"/>
    <col min="7683" max="7683" width="5.42578125" style="684" customWidth="1"/>
    <col min="7684" max="7684" width="6.28515625" style="684" customWidth="1"/>
    <col min="7685" max="7698" width="5.42578125" style="684" customWidth="1"/>
    <col min="7699" max="7699" width="2" style="684" customWidth="1"/>
    <col min="7700" max="7817" width="11.7109375" style="684" customWidth="1"/>
    <col min="7818" max="7936" width="11.7109375" style="684"/>
    <col min="7937" max="7938" width="5.5703125" style="684" customWidth="1"/>
    <col min="7939" max="7939" width="5.42578125" style="684" customWidth="1"/>
    <col min="7940" max="7940" width="6.28515625" style="684" customWidth="1"/>
    <col min="7941" max="7954" width="5.42578125" style="684" customWidth="1"/>
    <col min="7955" max="7955" width="2" style="684" customWidth="1"/>
    <col min="7956" max="8073" width="11.7109375" style="684" customWidth="1"/>
    <col min="8074" max="8192" width="11.7109375" style="684"/>
    <col min="8193" max="8194" width="5.5703125" style="684" customWidth="1"/>
    <col min="8195" max="8195" width="5.42578125" style="684" customWidth="1"/>
    <col min="8196" max="8196" width="6.28515625" style="684" customWidth="1"/>
    <col min="8197" max="8210" width="5.42578125" style="684" customWidth="1"/>
    <col min="8211" max="8211" width="2" style="684" customWidth="1"/>
    <col min="8212" max="8329" width="11.7109375" style="684" customWidth="1"/>
    <col min="8330" max="8448" width="11.7109375" style="684"/>
    <col min="8449" max="8450" width="5.5703125" style="684" customWidth="1"/>
    <col min="8451" max="8451" width="5.42578125" style="684" customWidth="1"/>
    <col min="8452" max="8452" width="6.28515625" style="684" customWidth="1"/>
    <col min="8453" max="8466" width="5.42578125" style="684" customWidth="1"/>
    <col min="8467" max="8467" width="2" style="684" customWidth="1"/>
    <col min="8468" max="8585" width="11.7109375" style="684" customWidth="1"/>
    <col min="8586" max="8704" width="11.7109375" style="684"/>
    <col min="8705" max="8706" width="5.5703125" style="684" customWidth="1"/>
    <col min="8707" max="8707" width="5.42578125" style="684" customWidth="1"/>
    <col min="8708" max="8708" width="6.28515625" style="684" customWidth="1"/>
    <col min="8709" max="8722" width="5.42578125" style="684" customWidth="1"/>
    <col min="8723" max="8723" width="2" style="684" customWidth="1"/>
    <col min="8724" max="8841" width="11.7109375" style="684" customWidth="1"/>
    <col min="8842" max="8960" width="11.7109375" style="684"/>
    <col min="8961" max="8962" width="5.5703125" style="684" customWidth="1"/>
    <col min="8963" max="8963" width="5.42578125" style="684" customWidth="1"/>
    <col min="8964" max="8964" width="6.28515625" style="684" customWidth="1"/>
    <col min="8965" max="8978" width="5.42578125" style="684" customWidth="1"/>
    <col min="8979" max="8979" width="2" style="684" customWidth="1"/>
    <col min="8980" max="9097" width="11.7109375" style="684" customWidth="1"/>
    <col min="9098" max="9216" width="11.7109375" style="684"/>
    <col min="9217" max="9218" width="5.5703125" style="684" customWidth="1"/>
    <col min="9219" max="9219" width="5.42578125" style="684" customWidth="1"/>
    <col min="9220" max="9220" width="6.28515625" style="684" customWidth="1"/>
    <col min="9221" max="9234" width="5.42578125" style="684" customWidth="1"/>
    <col min="9235" max="9235" width="2" style="684" customWidth="1"/>
    <col min="9236" max="9353" width="11.7109375" style="684" customWidth="1"/>
    <col min="9354" max="9472" width="11.7109375" style="684"/>
    <col min="9473" max="9474" width="5.5703125" style="684" customWidth="1"/>
    <col min="9475" max="9475" width="5.42578125" style="684" customWidth="1"/>
    <col min="9476" max="9476" width="6.28515625" style="684" customWidth="1"/>
    <col min="9477" max="9490" width="5.42578125" style="684" customWidth="1"/>
    <col min="9491" max="9491" width="2" style="684" customWidth="1"/>
    <col min="9492" max="9609" width="11.7109375" style="684" customWidth="1"/>
    <col min="9610" max="9728" width="11.7109375" style="684"/>
    <col min="9729" max="9730" width="5.5703125" style="684" customWidth="1"/>
    <col min="9731" max="9731" width="5.42578125" style="684" customWidth="1"/>
    <col min="9732" max="9732" width="6.28515625" style="684" customWidth="1"/>
    <col min="9733" max="9746" width="5.42578125" style="684" customWidth="1"/>
    <col min="9747" max="9747" width="2" style="684" customWidth="1"/>
    <col min="9748" max="9865" width="11.7109375" style="684" customWidth="1"/>
    <col min="9866" max="9984" width="11.7109375" style="684"/>
    <col min="9985" max="9986" width="5.5703125" style="684" customWidth="1"/>
    <col min="9987" max="9987" width="5.42578125" style="684" customWidth="1"/>
    <col min="9988" max="9988" width="6.28515625" style="684" customWidth="1"/>
    <col min="9989" max="10002" width="5.42578125" style="684" customWidth="1"/>
    <col min="10003" max="10003" width="2" style="684" customWidth="1"/>
    <col min="10004" max="10121" width="11.7109375" style="684" customWidth="1"/>
    <col min="10122" max="10240" width="11.7109375" style="684"/>
    <col min="10241" max="10242" width="5.5703125" style="684" customWidth="1"/>
    <col min="10243" max="10243" width="5.42578125" style="684" customWidth="1"/>
    <col min="10244" max="10244" width="6.28515625" style="684" customWidth="1"/>
    <col min="10245" max="10258" width="5.42578125" style="684" customWidth="1"/>
    <col min="10259" max="10259" width="2" style="684" customWidth="1"/>
    <col min="10260" max="10377" width="11.7109375" style="684" customWidth="1"/>
    <col min="10378" max="10496" width="11.7109375" style="684"/>
    <col min="10497" max="10498" width="5.5703125" style="684" customWidth="1"/>
    <col min="10499" max="10499" width="5.42578125" style="684" customWidth="1"/>
    <col min="10500" max="10500" width="6.28515625" style="684" customWidth="1"/>
    <col min="10501" max="10514" width="5.42578125" style="684" customWidth="1"/>
    <col min="10515" max="10515" width="2" style="684" customWidth="1"/>
    <col min="10516" max="10633" width="11.7109375" style="684" customWidth="1"/>
    <col min="10634" max="10752" width="11.7109375" style="684"/>
    <col min="10753" max="10754" width="5.5703125" style="684" customWidth="1"/>
    <col min="10755" max="10755" width="5.42578125" style="684" customWidth="1"/>
    <col min="10756" max="10756" width="6.28515625" style="684" customWidth="1"/>
    <col min="10757" max="10770" width="5.42578125" style="684" customWidth="1"/>
    <col min="10771" max="10771" width="2" style="684" customWidth="1"/>
    <col min="10772" max="10889" width="11.7109375" style="684" customWidth="1"/>
    <col min="10890" max="11008" width="11.7109375" style="684"/>
    <col min="11009" max="11010" width="5.5703125" style="684" customWidth="1"/>
    <col min="11011" max="11011" width="5.42578125" style="684" customWidth="1"/>
    <col min="11012" max="11012" width="6.28515625" style="684" customWidth="1"/>
    <col min="11013" max="11026" width="5.42578125" style="684" customWidth="1"/>
    <col min="11027" max="11027" width="2" style="684" customWidth="1"/>
    <col min="11028" max="11145" width="11.7109375" style="684" customWidth="1"/>
    <col min="11146" max="11264" width="11.7109375" style="684"/>
    <col min="11265" max="11266" width="5.5703125" style="684" customWidth="1"/>
    <col min="11267" max="11267" width="5.42578125" style="684" customWidth="1"/>
    <col min="11268" max="11268" width="6.28515625" style="684" customWidth="1"/>
    <col min="11269" max="11282" width="5.42578125" style="684" customWidth="1"/>
    <col min="11283" max="11283" width="2" style="684" customWidth="1"/>
    <col min="11284" max="11401" width="11.7109375" style="684" customWidth="1"/>
    <col min="11402" max="11520" width="11.7109375" style="684"/>
    <col min="11521" max="11522" width="5.5703125" style="684" customWidth="1"/>
    <col min="11523" max="11523" width="5.42578125" style="684" customWidth="1"/>
    <col min="11524" max="11524" width="6.28515625" style="684" customWidth="1"/>
    <col min="11525" max="11538" width="5.42578125" style="684" customWidth="1"/>
    <col min="11539" max="11539" width="2" style="684" customWidth="1"/>
    <col min="11540" max="11657" width="11.7109375" style="684" customWidth="1"/>
    <col min="11658" max="11776" width="11.7109375" style="684"/>
    <col min="11777" max="11778" width="5.5703125" style="684" customWidth="1"/>
    <col min="11779" max="11779" width="5.42578125" style="684" customWidth="1"/>
    <col min="11780" max="11780" width="6.28515625" style="684" customWidth="1"/>
    <col min="11781" max="11794" width="5.42578125" style="684" customWidth="1"/>
    <col min="11795" max="11795" width="2" style="684" customWidth="1"/>
    <col min="11796" max="11913" width="11.7109375" style="684" customWidth="1"/>
    <col min="11914" max="12032" width="11.7109375" style="684"/>
    <col min="12033" max="12034" width="5.5703125" style="684" customWidth="1"/>
    <col min="12035" max="12035" width="5.42578125" style="684" customWidth="1"/>
    <col min="12036" max="12036" width="6.28515625" style="684" customWidth="1"/>
    <col min="12037" max="12050" width="5.42578125" style="684" customWidth="1"/>
    <col min="12051" max="12051" width="2" style="684" customWidth="1"/>
    <col min="12052" max="12169" width="11.7109375" style="684" customWidth="1"/>
    <col min="12170" max="12288" width="11.7109375" style="684"/>
    <col min="12289" max="12290" width="5.5703125" style="684" customWidth="1"/>
    <col min="12291" max="12291" width="5.42578125" style="684" customWidth="1"/>
    <col min="12292" max="12292" width="6.28515625" style="684" customWidth="1"/>
    <col min="12293" max="12306" width="5.42578125" style="684" customWidth="1"/>
    <col min="12307" max="12307" width="2" style="684" customWidth="1"/>
    <col min="12308" max="12425" width="11.7109375" style="684" customWidth="1"/>
    <col min="12426" max="12544" width="11.7109375" style="684"/>
    <col min="12545" max="12546" width="5.5703125" style="684" customWidth="1"/>
    <col min="12547" max="12547" width="5.42578125" style="684" customWidth="1"/>
    <col min="12548" max="12548" width="6.28515625" style="684" customWidth="1"/>
    <col min="12549" max="12562" width="5.42578125" style="684" customWidth="1"/>
    <col min="12563" max="12563" width="2" style="684" customWidth="1"/>
    <col min="12564" max="12681" width="11.7109375" style="684" customWidth="1"/>
    <col min="12682" max="12800" width="11.7109375" style="684"/>
    <col min="12801" max="12802" width="5.5703125" style="684" customWidth="1"/>
    <col min="12803" max="12803" width="5.42578125" style="684" customWidth="1"/>
    <col min="12804" max="12804" width="6.28515625" style="684" customWidth="1"/>
    <col min="12805" max="12818" width="5.42578125" style="684" customWidth="1"/>
    <col min="12819" max="12819" width="2" style="684" customWidth="1"/>
    <col min="12820" max="12937" width="11.7109375" style="684" customWidth="1"/>
    <col min="12938" max="13056" width="11.7109375" style="684"/>
    <col min="13057" max="13058" width="5.5703125" style="684" customWidth="1"/>
    <col min="13059" max="13059" width="5.42578125" style="684" customWidth="1"/>
    <col min="13060" max="13060" width="6.28515625" style="684" customWidth="1"/>
    <col min="13061" max="13074" width="5.42578125" style="684" customWidth="1"/>
    <col min="13075" max="13075" width="2" style="684" customWidth="1"/>
    <col min="13076" max="13193" width="11.7109375" style="684" customWidth="1"/>
    <col min="13194" max="13312" width="11.7109375" style="684"/>
    <col min="13313" max="13314" width="5.5703125" style="684" customWidth="1"/>
    <col min="13315" max="13315" width="5.42578125" style="684" customWidth="1"/>
    <col min="13316" max="13316" width="6.28515625" style="684" customWidth="1"/>
    <col min="13317" max="13330" width="5.42578125" style="684" customWidth="1"/>
    <col min="13331" max="13331" width="2" style="684" customWidth="1"/>
    <col min="13332" max="13449" width="11.7109375" style="684" customWidth="1"/>
    <col min="13450" max="13568" width="11.7109375" style="684"/>
    <col min="13569" max="13570" width="5.5703125" style="684" customWidth="1"/>
    <col min="13571" max="13571" width="5.42578125" style="684" customWidth="1"/>
    <col min="13572" max="13572" width="6.28515625" style="684" customWidth="1"/>
    <col min="13573" max="13586" width="5.42578125" style="684" customWidth="1"/>
    <col min="13587" max="13587" width="2" style="684" customWidth="1"/>
    <col min="13588" max="13705" width="11.7109375" style="684" customWidth="1"/>
    <col min="13706" max="13824" width="11.7109375" style="684"/>
    <col min="13825" max="13826" width="5.5703125" style="684" customWidth="1"/>
    <col min="13827" max="13827" width="5.42578125" style="684" customWidth="1"/>
    <col min="13828" max="13828" width="6.28515625" style="684" customWidth="1"/>
    <col min="13829" max="13842" width="5.42578125" style="684" customWidth="1"/>
    <col min="13843" max="13843" width="2" style="684" customWidth="1"/>
    <col min="13844" max="13961" width="11.7109375" style="684" customWidth="1"/>
    <col min="13962" max="14080" width="11.7109375" style="684"/>
    <col min="14081" max="14082" width="5.5703125" style="684" customWidth="1"/>
    <col min="14083" max="14083" width="5.42578125" style="684" customWidth="1"/>
    <col min="14084" max="14084" width="6.28515625" style="684" customWidth="1"/>
    <col min="14085" max="14098" width="5.42578125" style="684" customWidth="1"/>
    <col min="14099" max="14099" width="2" style="684" customWidth="1"/>
    <col min="14100" max="14217" width="11.7109375" style="684" customWidth="1"/>
    <col min="14218" max="14336" width="11.7109375" style="684"/>
    <col min="14337" max="14338" width="5.5703125" style="684" customWidth="1"/>
    <col min="14339" max="14339" width="5.42578125" style="684" customWidth="1"/>
    <col min="14340" max="14340" width="6.28515625" style="684" customWidth="1"/>
    <col min="14341" max="14354" width="5.42578125" style="684" customWidth="1"/>
    <col min="14355" max="14355" width="2" style="684" customWidth="1"/>
    <col min="14356" max="14473" width="11.7109375" style="684" customWidth="1"/>
    <col min="14474" max="14592" width="11.7109375" style="684"/>
    <col min="14593" max="14594" width="5.5703125" style="684" customWidth="1"/>
    <col min="14595" max="14595" width="5.42578125" style="684" customWidth="1"/>
    <col min="14596" max="14596" width="6.28515625" style="684" customWidth="1"/>
    <col min="14597" max="14610" width="5.42578125" style="684" customWidth="1"/>
    <col min="14611" max="14611" width="2" style="684" customWidth="1"/>
    <col min="14612" max="14729" width="11.7109375" style="684" customWidth="1"/>
    <col min="14730" max="14848" width="11.7109375" style="684"/>
    <col min="14849" max="14850" width="5.5703125" style="684" customWidth="1"/>
    <col min="14851" max="14851" width="5.42578125" style="684" customWidth="1"/>
    <col min="14852" max="14852" width="6.28515625" style="684" customWidth="1"/>
    <col min="14853" max="14866" width="5.42578125" style="684" customWidth="1"/>
    <col min="14867" max="14867" width="2" style="684" customWidth="1"/>
    <col min="14868" max="14985" width="11.7109375" style="684" customWidth="1"/>
    <col min="14986" max="15104" width="11.7109375" style="684"/>
    <col min="15105" max="15106" width="5.5703125" style="684" customWidth="1"/>
    <col min="15107" max="15107" width="5.42578125" style="684" customWidth="1"/>
    <col min="15108" max="15108" width="6.28515625" style="684" customWidth="1"/>
    <col min="15109" max="15122" width="5.42578125" style="684" customWidth="1"/>
    <col min="15123" max="15123" width="2" style="684" customWidth="1"/>
    <col min="15124" max="15241" width="11.7109375" style="684" customWidth="1"/>
    <col min="15242" max="15360" width="11.7109375" style="684"/>
    <col min="15361" max="15362" width="5.5703125" style="684" customWidth="1"/>
    <col min="15363" max="15363" width="5.42578125" style="684" customWidth="1"/>
    <col min="15364" max="15364" width="6.28515625" style="684" customWidth="1"/>
    <col min="15365" max="15378" width="5.42578125" style="684" customWidth="1"/>
    <col min="15379" max="15379" width="2" style="684" customWidth="1"/>
    <col min="15380" max="15497" width="11.7109375" style="684" customWidth="1"/>
    <col min="15498" max="15616" width="11.7109375" style="684"/>
    <col min="15617" max="15618" width="5.5703125" style="684" customWidth="1"/>
    <col min="15619" max="15619" width="5.42578125" style="684" customWidth="1"/>
    <col min="15620" max="15620" width="6.28515625" style="684" customWidth="1"/>
    <col min="15621" max="15634" width="5.42578125" style="684" customWidth="1"/>
    <col min="15635" max="15635" width="2" style="684" customWidth="1"/>
    <col min="15636" max="15753" width="11.7109375" style="684" customWidth="1"/>
    <col min="15754" max="15872" width="11.7109375" style="684"/>
    <col min="15873" max="15874" width="5.5703125" style="684" customWidth="1"/>
    <col min="15875" max="15875" width="5.42578125" style="684" customWidth="1"/>
    <col min="15876" max="15876" width="6.28515625" style="684" customWidth="1"/>
    <col min="15877" max="15890" width="5.42578125" style="684" customWidth="1"/>
    <col min="15891" max="15891" width="2" style="684" customWidth="1"/>
    <col min="15892" max="16009" width="11.7109375" style="684" customWidth="1"/>
    <col min="16010" max="16128" width="11.7109375" style="684"/>
    <col min="16129" max="16130" width="5.5703125" style="684" customWidth="1"/>
    <col min="16131" max="16131" width="5.42578125" style="684" customWidth="1"/>
    <col min="16132" max="16132" width="6.28515625" style="684" customWidth="1"/>
    <col min="16133" max="16146" width="5.42578125" style="684" customWidth="1"/>
    <col min="16147" max="16147" width="2" style="684" customWidth="1"/>
    <col min="16148" max="16265" width="11.7109375" style="684" customWidth="1"/>
    <col min="16266" max="16384" width="11.7109375" style="684"/>
  </cols>
  <sheetData>
    <row r="1" spans="1:19" ht="18">
      <c r="A1" s="621"/>
      <c r="B1" s="622"/>
      <c r="C1" s="623"/>
      <c r="D1" s="623"/>
      <c r="E1" s="623"/>
      <c r="F1" s="623"/>
      <c r="G1" s="623"/>
      <c r="H1" s="623"/>
      <c r="I1" s="623"/>
      <c r="J1" s="623"/>
      <c r="K1" s="623"/>
      <c r="L1" s="623"/>
      <c r="M1" s="623"/>
      <c r="N1" s="623"/>
      <c r="O1" s="623"/>
      <c r="P1" s="624"/>
      <c r="Q1" s="624"/>
      <c r="R1" s="625" t="s">
        <v>459</v>
      </c>
      <c r="S1" s="626"/>
    </row>
    <row r="2" spans="1:19" ht="15.75">
      <c r="A2" s="628"/>
      <c r="B2" s="629"/>
      <c r="C2" s="623"/>
      <c r="D2" s="623"/>
      <c r="E2" s="623"/>
      <c r="F2" s="623"/>
      <c r="G2" s="623"/>
      <c r="H2" s="623"/>
      <c r="I2" s="623"/>
      <c r="J2" s="623"/>
      <c r="K2" s="623"/>
      <c r="L2" s="623"/>
      <c r="M2" s="623"/>
      <c r="N2" s="623"/>
      <c r="O2" s="623"/>
      <c r="P2" s="624"/>
      <c r="Q2" s="624"/>
      <c r="R2" s="630" t="s">
        <v>460</v>
      </c>
      <c r="S2" s="626"/>
    </row>
    <row r="3" spans="1:19">
      <c r="A3" s="631">
        <v>2015</v>
      </c>
      <c r="B3" s="1880" t="s">
        <v>461</v>
      </c>
      <c r="C3" s="1881"/>
      <c r="D3" s="1881"/>
      <c r="E3" s="1881"/>
      <c r="F3" s="1881"/>
      <c r="G3" s="1881"/>
      <c r="H3" s="1881"/>
      <c r="I3" s="1881"/>
      <c r="J3" s="1881"/>
      <c r="K3" s="1881"/>
      <c r="L3" s="1881"/>
      <c r="M3" s="1881"/>
      <c r="N3" s="1881"/>
      <c r="O3" s="1881"/>
      <c r="P3" s="1881"/>
      <c r="Q3" s="1881"/>
      <c r="R3" s="1881"/>
      <c r="S3" s="626"/>
    </row>
    <row r="4" spans="1:19" ht="11.45" customHeight="1">
      <c r="A4" s="632" t="s">
        <v>422</v>
      </c>
      <c r="B4" s="633" t="s">
        <v>462</v>
      </c>
      <c r="C4" s="634" t="s">
        <v>463</v>
      </c>
      <c r="D4" s="634"/>
      <c r="E4" s="634" t="s">
        <v>464</v>
      </c>
      <c r="F4" s="634"/>
      <c r="G4" s="634" t="s">
        <v>465</v>
      </c>
      <c r="H4" s="634"/>
      <c r="I4" s="634" t="s">
        <v>466</v>
      </c>
      <c r="J4" s="634"/>
      <c r="K4" s="634" t="s">
        <v>467</v>
      </c>
      <c r="L4" s="634"/>
      <c r="M4" s="634" t="s">
        <v>468</v>
      </c>
      <c r="N4" s="634"/>
      <c r="O4" s="634" t="s">
        <v>469</v>
      </c>
      <c r="P4" s="634"/>
      <c r="Q4" s="634" t="s">
        <v>470</v>
      </c>
      <c r="R4" s="634"/>
      <c r="S4" s="626"/>
    </row>
    <row r="5" spans="1:19" ht="11.45" customHeight="1">
      <c r="A5" s="635" t="s">
        <v>428</v>
      </c>
      <c r="B5" s="636" t="s">
        <v>471</v>
      </c>
      <c r="C5" s="637" t="s">
        <v>472</v>
      </c>
      <c r="D5" s="638" t="s">
        <v>230</v>
      </c>
      <c r="E5" s="637" t="s">
        <v>472</v>
      </c>
      <c r="F5" s="638" t="s">
        <v>230</v>
      </c>
      <c r="G5" s="637" t="s">
        <v>472</v>
      </c>
      <c r="H5" s="638" t="s">
        <v>230</v>
      </c>
      <c r="I5" s="637" t="s">
        <v>472</v>
      </c>
      <c r="J5" s="638" t="s">
        <v>230</v>
      </c>
      <c r="K5" s="637" t="s">
        <v>472</v>
      </c>
      <c r="L5" s="638" t="s">
        <v>230</v>
      </c>
      <c r="M5" s="637" t="s">
        <v>472</v>
      </c>
      <c r="N5" s="638" t="s">
        <v>230</v>
      </c>
      <c r="O5" s="637" t="s">
        <v>472</v>
      </c>
      <c r="P5" s="638" t="s">
        <v>230</v>
      </c>
      <c r="Q5" s="637" t="s">
        <v>472</v>
      </c>
      <c r="R5" s="638" t="s">
        <v>230</v>
      </c>
      <c r="S5" s="626"/>
    </row>
    <row r="6" spans="1:19" ht="6" customHeight="1">
      <c r="A6" s="639"/>
      <c r="B6" s="639"/>
      <c r="C6" s="640"/>
      <c r="D6" s="640"/>
      <c r="E6" s="640"/>
      <c r="F6" s="640"/>
      <c r="G6" s="640"/>
      <c r="H6" s="640"/>
      <c r="I6" s="640"/>
      <c r="J6" s="640"/>
      <c r="K6" s="640"/>
      <c r="L6" s="640"/>
      <c r="M6" s="640"/>
      <c r="N6" s="640"/>
      <c r="O6" s="640"/>
      <c r="P6" s="640"/>
      <c r="Q6" s="640"/>
      <c r="R6" s="640"/>
      <c r="S6" s="626"/>
    </row>
    <row r="7" spans="1:19" ht="11.45" customHeight="1">
      <c r="A7" s="641">
        <v>42007</v>
      </c>
      <c r="B7" s="642">
        <v>15.56</v>
      </c>
      <c r="C7" s="643">
        <v>9</v>
      </c>
      <c r="D7" s="644">
        <v>214.89</v>
      </c>
      <c r="E7" s="643">
        <v>3</v>
      </c>
      <c r="F7" s="644">
        <v>135</v>
      </c>
      <c r="G7" s="643">
        <v>6</v>
      </c>
      <c r="H7" s="644">
        <v>94.5</v>
      </c>
      <c r="I7" s="643">
        <v>5</v>
      </c>
      <c r="J7" s="644">
        <v>90.2</v>
      </c>
      <c r="K7" s="643"/>
      <c r="L7" s="644"/>
      <c r="M7" s="643"/>
      <c r="N7" s="644"/>
      <c r="O7" s="643"/>
      <c r="P7" s="644"/>
      <c r="Q7" s="643"/>
      <c r="R7" s="644"/>
      <c r="S7" s="626"/>
    </row>
    <row r="8" spans="1:19" ht="11.45" customHeight="1">
      <c r="A8" s="641">
        <v>42014</v>
      </c>
      <c r="B8" s="645">
        <v>15.430000000000001</v>
      </c>
      <c r="C8" s="646">
        <v>9</v>
      </c>
      <c r="D8" s="647">
        <v>218</v>
      </c>
      <c r="E8" s="648">
        <v>22</v>
      </c>
      <c r="F8" s="647">
        <v>132.27272727272728</v>
      </c>
      <c r="G8" s="648"/>
      <c r="H8" s="647"/>
      <c r="I8" s="648">
        <v>4</v>
      </c>
      <c r="J8" s="647">
        <v>93</v>
      </c>
      <c r="K8" s="648"/>
      <c r="L8" s="647"/>
      <c r="M8" s="648"/>
      <c r="N8" s="647"/>
      <c r="O8" s="648"/>
      <c r="P8" s="647"/>
      <c r="Q8" s="648">
        <v>2.5</v>
      </c>
      <c r="R8" s="647">
        <v>118</v>
      </c>
      <c r="S8" s="626"/>
    </row>
    <row r="9" spans="1:19" ht="11.45" customHeight="1">
      <c r="A9" s="641">
        <v>42021</v>
      </c>
      <c r="B9" s="649">
        <v>15.312000000000001</v>
      </c>
      <c r="C9" s="646">
        <v>3.5</v>
      </c>
      <c r="D9" s="647">
        <v>215.71428571428572</v>
      </c>
      <c r="E9" s="648">
        <v>6.5</v>
      </c>
      <c r="F9" s="647">
        <v>141.30769230769232</v>
      </c>
      <c r="G9" s="648"/>
      <c r="H9" s="647"/>
      <c r="I9" s="648"/>
      <c r="J9" s="647"/>
      <c r="K9" s="648"/>
      <c r="L9" s="647"/>
      <c r="M9" s="648"/>
      <c r="N9" s="647"/>
      <c r="O9" s="648"/>
      <c r="P9" s="647"/>
      <c r="Q9" s="648">
        <v>1</v>
      </c>
      <c r="R9" s="647">
        <v>125</v>
      </c>
      <c r="S9" s="626"/>
    </row>
    <row r="10" spans="1:19" ht="11.45" customHeight="1">
      <c r="A10" s="641">
        <v>42028</v>
      </c>
      <c r="B10" s="649">
        <v>15.2475</v>
      </c>
      <c r="C10" s="650">
        <v>4</v>
      </c>
      <c r="D10" s="651">
        <v>218</v>
      </c>
      <c r="E10" s="650">
        <v>14</v>
      </c>
      <c r="F10" s="651">
        <v>130</v>
      </c>
      <c r="G10" s="650"/>
      <c r="H10" s="651"/>
      <c r="I10" s="650">
        <v>4</v>
      </c>
      <c r="J10" s="651">
        <v>90</v>
      </c>
      <c r="K10" s="650"/>
      <c r="L10" s="651"/>
      <c r="M10" s="650"/>
      <c r="N10" s="651"/>
      <c r="O10" s="650"/>
      <c r="P10" s="651"/>
      <c r="Q10" s="650">
        <v>3</v>
      </c>
      <c r="R10" s="651">
        <v>128</v>
      </c>
      <c r="S10" s="626"/>
    </row>
    <row r="11" spans="1:19" ht="11.45" customHeight="1">
      <c r="A11" s="641">
        <v>42035</v>
      </c>
      <c r="B11" s="649">
        <v>15.237499999999999</v>
      </c>
      <c r="C11" s="646"/>
      <c r="D11" s="652"/>
      <c r="E11" s="646">
        <v>1</v>
      </c>
      <c r="F11" s="652">
        <v>135</v>
      </c>
      <c r="G11" s="646"/>
      <c r="H11" s="652"/>
      <c r="I11" s="646">
        <v>1</v>
      </c>
      <c r="J11" s="652">
        <v>88</v>
      </c>
      <c r="K11" s="646">
        <v>0.5</v>
      </c>
      <c r="L11" s="652">
        <v>206</v>
      </c>
      <c r="M11" s="646"/>
      <c r="N11" s="652"/>
      <c r="O11" s="646"/>
      <c r="P11" s="652"/>
      <c r="Q11" s="646">
        <v>0.5</v>
      </c>
      <c r="R11" s="652">
        <v>108</v>
      </c>
      <c r="S11" s="626"/>
    </row>
    <row r="12" spans="1:19" ht="11.45" customHeight="1">
      <c r="A12" s="641">
        <v>42042</v>
      </c>
      <c r="B12" s="649">
        <v>15.085999999999999</v>
      </c>
      <c r="C12" s="646">
        <v>2</v>
      </c>
      <c r="D12" s="647">
        <v>209</v>
      </c>
      <c r="E12" s="648">
        <v>1</v>
      </c>
      <c r="F12" s="647">
        <v>135</v>
      </c>
      <c r="G12" s="648">
        <v>11</v>
      </c>
      <c r="H12" s="647">
        <v>87.27272727272728</v>
      </c>
      <c r="I12" s="648">
        <v>6</v>
      </c>
      <c r="J12" s="647">
        <v>88.000000000000014</v>
      </c>
      <c r="K12" s="648"/>
      <c r="L12" s="647"/>
      <c r="M12" s="648"/>
      <c r="N12" s="647"/>
      <c r="O12" s="648"/>
      <c r="P12" s="647"/>
      <c r="Q12" s="648">
        <v>2</v>
      </c>
      <c r="R12" s="647">
        <v>123</v>
      </c>
      <c r="S12" s="626"/>
    </row>
    <row r="13" spans="1:19" ht="11.45" customHeight="1">
      <c r="A13" s="641">
        <v>42049</v>
      </c>
      <c r="B13" s="649">
        <v>14.693999999999999</v>
      </c>
      <c r="C13" s="646">
        <v>7.5</v>
      </c>
      <c r="D13" s="647">
        <v>200.66666666666669</v>
      </c>
      <c r="E13" s="648"/>
      <c r="F13" s="647"/>
      <c r="G13" s="648"/>
      <c r="H13" s="647"/>
      <c r="I13" s="648"/>
      <c r="J13" s="647"/>
      <c r="K13" s="648"/>
      <c r="L13" s="647"/>
      <c r="M13" s="648"/>
      <c r="N13" s="647"/>
      <c r="O13" s="648">
        <v>3</v>
      </c>
      <c r="P13" s="647">
        <v>290</v>
      </c>
      <c r="Q13" s="648"/>
      <c r="R13" s="647"/>
      <c r="S13" s="626"/>
    </row>
    <row r="14" spans="1:19" ht="11.45" customHeight="1">
      <c r="A14" s="641">
        <v>42056</v>
      </c>
      <c r="B14" s="649">
        <v>14.1975</v>
      </c>
      <c r="C14" s="650">
        <v>5</v>
      </c>
      <c r="D14" s="651">
        <v>192.8</v>
      </c>
      <c r="E14" s="650"/>
      <c r="F14" s="651"/>
      <c r="G14" s="650">
        <v>2</v>
      </c>
      <c r="H14" s="651">
        <v>87</v>
      </c>
      <c r="I14" s="650">
        <v>1</v>
      </c>
      <c r="J14" s="651">
        <v>87</v>
      </c>
      <c r="K14" s="650">
        <v>0.5</v>
      </c>
      <c r="L14" s="651">
        <v>235</v>
      </c>
      <c r="M14" s="650"/>
      <c r="N14" s="651"/>
      <c r="O14" s="650">
        <v>5</v>
      </c>
      <c r="P14" s="651">
        <v>224</v>
      </c>
      <c r="Q14" s="650"/>
      <c r="R14" s="651"/>
      <c r="S14" s="626"/>
    </row>
    <row r="15" spans="1:19" ht="11.45" customHeight="1">
      <c r="A15" s="641">
        <v>42063</v>
      </c>
      <c r="B15" s="649">
        <v>14.15</v>
      </c>
      <c r="C15" s="646">
        <v>5</v>
      </c>
      <c r="D15" s="652">
        <v>187.2</v>
      </c>
      <c r="E15" s="646"/>
      <c r="F15" s="652"/>
      <c r="G15" s="646"/>
      <c r="H15" s="652"/>
      <c r="I15" s="646"/>
      <c r="J15" s="652"/>
      <c r="K15" s="646"/>
      <c r="L15" s="652"/>
      <c r="M15" s="646"/>
      <c r="N15" s="652"/>
      <c r="O15" s="646">
        <v>5.5</v>
      </c>
      <c r="P15" s="652">
        <v>234.54545454545453</v>
      </c>
      <c r="Q15" s="646"/>
      <c r="R15" s="652"/>
      <c r="S15" s="626"/>
    </row>
    <row r="16" spans="1:19" ht="11.45" customHeight="1">
      <c r="A16" s="641">
        <v>42070</v>
      </c>
      <c r="B16" s="649">
        <v>14.262</v>
      </c>
      <c r="C16" s="653">
        <v>2</v>
      </c>
      <c r="D16" s="654">
        <v>185.5</v>
      </c>
      <c r="E16" s="648"/>
      <c r="F16" s="647"/>
      <c r="G16" s="648"/>
      <c r="H16" s="647"/>
      <c r="I16" s="648"/>
      <c r="J16" s="647"/>
      <c r="K16" s="648"/>
      <c r="L16" s="647"/>
      <c r="M16" s="648"/>
      <c r="N16" s="647"/>
      <c r="O16" s="648"/>
      <c r="P16" s="647"/>
      <c r="Q16" s="648"/>
      <c r="R16" s="647"/>
      <c r="S16" s="626"/>
    </row>
    <row r="17" spans="1:19" ht="11.45" customHeight="1">
      <c r="A17" s="641">
        <v>42077</v>
      </c>
      <c r="B17" s="649">
        <v>14.462</v>
      </c>
      <c r="C17" s="646">
        <v>10</v>
      </c>
      <c r="D17" s="647">
        <v>181.8</v>
      </c>
      <c r="E17" s="648"/>
      <c r="F17" s="647"/>
      <c r="G17" s="648"/>
      <c r="H17" s="647"/>
      <c r="I17" s="648"/>
      <c r="J17" s="647"/>
      <c r="K17" s="648"/>
      <c r="L17" s="647"/>
      <c r="M17" s="648"/>
      <c r="N17" s="647"/>
      <c r="O17" s="648"/>
      <c r="P17" s="647"/>
      <c r="Q17" s="648"/>
      <c r="R17" s="647"/>
      <c r="S17" s="626"/>
    </row>
    <row r="18" spans="1:19" ht="11.45" customHeight="1">
      <c r="A18" s="641">
        <v>42084</v>
      </c>
      <c r="B18" s="649">
        <v>14.419999999999998</v>
      </c>
      <c r="C18" s="650">
        <v>15</v>
      </c>
      <c r="D18" s="651">
        <v>185</v>
      </c>
      <c r="E18" s="650">
        <v>10</v>
      </c>
      <c r="F18" s="651">
        <v>129</v>
      </c>
      <c r="G18" s="650"/>
      <c r="H18" s="651"/>
      <c r="I18" s="650">
        <v>2</v>
      </c>
      <c r="J18" s="651">
        <v>85</v>
      </c>
      <c r="K18" s="650">
        <v>4.5</v>
      </c>
      <c r="L18" s="651">
        <v>235</v>
      </c>
      <c r="M18" s="650"/>
      <c r="N18" s="651"/>
      <c r="O18" s="650">
        <v>2</v>
      </c>
      <c r="P18" s="651">
        <v>230</v>
      </c>
      <c r="Q18" s="650"/>
      <c r="R18" s="651"/>
      <c r="S18" s="626"/>
    </row>
    <row r="19" spans="1:19" ht="11.45" customHeight="1">
      <c r="A19" s="641">
        <v>42091</v>
      </c>
      <c r="B19" s="649">
        <v>14.378</v>
      </c>
      <c r="C19" s="646">
        <v>9</v>
      </c>
      <c r="D19" s="652">
        <v>186.11111111111109</v>
      </c>
      <c r="E19" s="646">
        <v>2</v>
      </c>
      <c r="F19" s="652">
        <v>129</v>
      </c>
      <c r="G19" s="646"/>
      <c r="H19" s="652"/>
      <c r="I19" s="646">
        <v>4</v>
      </c>
      <c r="J19" s="652">
        <v>84</v>
      </c>
      <c r="K19" s="646"/>
      <c r="L19" s="652"/>
      <c r="M19" s="646"/>
      <c r="N19" s="652"/>
      <c r="O19" s="646"/>
      <c r="P19" s="652"/>
      <c r="Q19" s="646"/>
      <c r="R19" s="652"/>
      <c r="S19" s="626"/>
    </row>
    <row r="20" spans="1:19" ht="11.45" customHeight="1">
      <c r="A20" s="641">
        <v>42098</v>
      </c>
      <c r="B20" s="649">
        <v>14.378</v>
      </c>
      <c r="C20" s="646">
        <v>1</v>
      </c>
      <c r="D20" s="647">
        <v>180</v>
      </c>
      <c r="E20" s="648"/>
      <c r="F20" s="647"/>
      <c r="G20" s="648"/>
      <c r="H20" s="647"/>
      <c r="I20" s="648"/>
      <c r="J20" s="647"/>
      <c r="K20" s="648"/>
      <c r="L20" s="647"/>
      <c r="M20" s="648"/>
      <c r="N20" s="647"/>
      <c r="O20" s="648"/>
      <c r="P20" s="647"/>
      <c r="Q20" s="648"/>
      <c r="R20" s="647"/>
      <c r="S20" s="626"/>
    </row>
    <row r="21" spans="1:19" ht="11.45" customHeight="1">
      <c r="A21" s="641">
        <v>42105</v>
      </c>
      <c r="B21" s="649">
        <v>14.024000000000001</v>
      </c>
      <c r="C21" s="646">
        <v>8.5</v>
      </c>
      <c r="D21" s="647">
        <v>187.1764705882353</v>
      </c>
      <c r="E21" s="648">
        <v>10</v>
      </c>
      <c r="F21" s="647">
        <v>113</v>
      </c>
      <c r="G21" s="648">
        <v>1</v>
      </c>
      <c r="H21" s="647">
        <v>85</v>
      </c>
      <c r="I21" s="648"/>
      <c r="J21" s="647"/>
      <c r="K21" s="648"/>
      <c r="L21" s="647"/>
      <c r="M21" s="648"/>
      <c r="N21" s="647"/>
      <c r="O21" s="648"/>
      <c r="P21" s="647"/>
      <c r="Q21" s="648"/>
      <c r="R21" s="647"/>
      <c r="S21" s="626"/>
    </row>
    <row r="22" spans="1:19" ht="11.45" customHeight="1">
      <c r="A22" s="641">
        <v>42112</v>
      </c>
      <c r="B22" s="649">
        <v>13.878</v>
      </c>
      <c r="C22" s="650">
        <v>1</v>
      </c>
      <c r="D22" s="651">
        <v>180</v>
      </c>
      <c r="E22" s="650">
        <v>2</v>
      </c>
      <c r="F22" s="651">
        <v>110</v>
      </c>
      <c r="G22" s="650">
        <v>21</v>
      </c>
      <c r="H22" s="651">
        <v>79.571428571428569</v>
      </c>
      <c r="I22" s="650"/>
      <c r="J22" s="651"/>
      <c r="K22" s="650"/>
      <c r="L22" s="651"/>
      <c r="M22" s="650"/>
      <c r="N22" s="651"/>
      <c r="O22" s="650"/>
      <c r="P22" s="651"/>
      <c r="Q22" s="650"/>
      <c r="R22" s="651"/>
      <c r="S22" s="626"/>
    </row>
    <row r="23" spans="1:19" ht="11.45" customHeight="1">
      <c r="A23" s="641">
        <v>42119</v>
      </c>
      <c r="B23" s="649">
        <v>13.797999999999998</v>
      </c>
      <c r="C23" s="646">
        <v>4</v>
      </c>
      <c r="D23" s="652">
        <v>198</v>
      </c>
      <c r="E23" s="646"/>
      <c r="F23" s="652"/>
      <c r="G23" s="646"/>
      <c r="H23" s="652"/>
      <c r="I23" s="646"/>
      <c r="J23" s="652"/>
      <c r="K23" s="646"/>
      <c r="L23" s="652"/>
      <c r="M23" s="646"/>
      <c r="N23" s="652"/>
      <c r="O23" s="646">
        <v>4</v>
      </c>
      <c r="P23" s="652">
        <v>235</v>
      </c>
      <c r="Q23" s="646"/>
      <c r="R23" s="652"/>
      <c r="S23" s="626"/>
    </row>
    <row r="24" spans="1:19" ht="11.45" customHeight="1">
      <c r="A24" s="641">
        <v>42126</v>
      </c>
      <c r="B24" s="649">
        <v>13.768000000000001</v>
      </c>
      <c r="C24" s="646">
        <v>4</v>
      </c>
      <c r="D24" s="647">
        <v>192</v>
      </c>
      <c r="E24" s="648"/>
      <c r="F24" s="647"/>
      <c r="G24" s="648">
        <v>0.5</v>
      </c>
      <c r="H24" s="647">
        <v>80</v>
      </c>
      <c r="I24" s="648">
        <v>2</v>
      </c>
      <c r="J24" s="647">
        <v>80</v>
      </c>
      <c r="K24" s="648"/>
      <c r="L24" s="647"/>
      <c r="M24" s="648"/>
      <c r="N24" s="647"/>
      <c r="O24" s="648"/>
      <c r="P24" s="647"/>
      <c r="Q24" s="648"/>
      <c r="R24" s="647"/>
      <c r="S24" s="626"/>
    </row>
    <row r="25" spans="1:19" ht="11.45" customHeight="1">
      <c r="A25" s="641">
        <v>42133</v>
      </c>
      <c r="B25" s="649">
        <v>13.704000000000002</v>
      </c>
      <c r="C25" s="646">
        <v>1</v>
      </c>
      <c r="D25" s="647">
        <v>180</v>
      </c>
      <c r="E25" s="648">
        <v>10</v>
      </c>
      <c r="F25" s="647">
        <v>101</v>
      </c>
      <c r="G25" s="648"/>
      <c r="H25" s="647"/>
      <c r="I25" s="648">
        <v>4</v>
      </c>
      <c r="J25" s="647">
        <v>75</v>
      </c>
      <c r="K25" s="648"/>
      <c r="L25" s="647"/>
      <c r="M25" s="648"/>
      <c r="N25" s="647"/>
      <c r="O25" s="648">
        <v>2</v>
      </c>
      <c r="P25" s="647">
        <v>242</v>
      </c>
      <c r="Q25" s="648"/>
      <c r="R25" s="647"/>
      <c r="S25" s="626"/>
    </row>
    <row r="26" spans="1:19" ht="11.45" customHeight="1">
      <c r="A26" s="641">
        <v>42140</v>
      </c>
      <c r="B26" s="649">
        <v>13.574000000000002</v>
      </c>
      <c r="C26" s="650">
        <v>2</v>
      </c>
      <c r="D26" s="651">
        <v>185</v>
      </c>
      <c r="E26" s="650">
        <v>26</v>
      </c>
      <c r="F26" s="651">
        <v>90.576923076923066</v>
      </c>
      <c r="G26" s="650">
        <v>2</v>
      </c>
      <c r="H26" s="651">
        <v>74</v>
      </c>
      <c r="I26" s="650">
        <v>1</v>
      </c>
      <c r="J26" s="651">
        <v>76</v>
      </c>
      <c r="K26" s="650"/>
      <c r="L26" s="651"/>
      <c r="M26" s="650"/>
      <c r="N26" s="651"/>
      <c r="O26" s="650"/>
      <c r="P26" s="651"/>
      <c r="Q26" s="650"/>
      <c r="R26" s="651"/>
      <c r="S26" s="655"/>
    </row>
    <row r="27" spans="1:19" ht="11.45" customHeight="1">
      <c r="A27" s="641">
        <v>42147</v>
      </c>
      <c r="B27" s="649">
        <v>13.586000000000002</v>
      </c>
      <c r="C27" s="646">
        <v>2</v>
      </c>
      <c r="D27" s="652">
        <v>200</v>
      </c>
      <c r="E27" s="646"/>
      <c r="F27" s="652"/>
      <c r="G27" s="646"/>
      <c r="H27" s="652"/>
      <c r="I27" s="646">
        <v>1</v>
      </c>
      <c r="J27" s="652">
        <v>72</v>
      </c>
      <c r="K27" s="646"/>
      <c r="L27" s="652"/>
      <c r="M27" s="646"/>
      <c r="N27" s="652"/>
      <c r="O27" s="653">
        <v>2</v>
      </c>
      <c r="P27" s="654">
        <v>255</v>
      </c>
      <c r="Q27" s="646">
        <v>2</v>
      </c>
      <c r="R27" s="652">
        <v>115</v>
      </c>
      <c r="S27" s="655"/>
    </row>
    <row r="28" spans="1:19" ht="11.45" customHeight="1">
      <c r="A28" s="641">
        <v>42154</v>
      </c>
      <c r="B28" s="649">
        <v>13.635000000000002</v>
      </c>
      <c r="C28" s="646">
        <v>5</v>
      </c>
      <c r="D28" s="647">
        <v>186.2</v>
      </c>
      <c r="E28" s="648"/>
      <c r="F28" s="647"/>
      <c r="G28" s="648"/>
      <c r="H28" s="647"/>
      <c r="I28" s="648">
        <v>1</v>
      </c>
      <c r="J28" s="647">
        <v>65</v>
      </c>
      <c r="K28" s="648"/>
      <c r="L28" s="647"/>
      <c r="M28" s="648"/>
      <c r="N28" s="647"/>
      <c r="O28" s="648">
        <v>1</v>
      </c>
      <c r="P28" s="647">
        <v>267</v>
      </c>
      <c r="Q28" s="648"/>
      <c r="R28" s="647"/>
      <c r="S28" s="626"/>
    </row>
    <row r="29" spans="1:19" ht="11.45" customHeight="1">
      <c r="A29" s="641">
        <v>42161</v>
      </c>
      <c r="B29" s="649">
        <v>13.628000000000004</v>
      </c>
      <c r="C29" s="646">
        <v>4</v>
      </c>
      <c r="D29" s="647">
        <v>184</v>
      </c>
      <c r="E29" s="648">
        <v>21</v>
      </c>
      <c r="F29" s="647">
        <v>74.528095238095233</v>
      </c>
      <c r="G29" s="648"/>
      <c r="H29" s="647"/>
      <c r="I29" s="648">
        <v>1</v>
      </c>
      <c r="J29" s="647">
        <v>70</v>
      </c>
      <c r="K29" s="648"/>
      <c r="L29" s="647"/>
      <c r="M29" s="648"/>
      <c r="N29" s="647"/>
      <c r="O29" s="648"/>
      <c r="P29" s="647"/>
      <c r="Q29" s="648"/>
      <c r="R29" s="647"/>
      <c r="S29" s="626"/>
    </row>
    <row r="30" spans="1:19" ht="11.45" customHeight="1">
      <c r="A30" s="641">
        <v>42168</v>
      </c>
      <c r="B30" s="649">
        <v>13.55</v>
      </c>
      <c r="C30" s="650">
        <v>6</v>
      </c>
      <c r="D30" s="651">
        <v>189.33333333333337</v>
      </c>
      <c r="E30" s="650">
        <v>7</v>
      </c>
      <c r="F30" s="651">
        <v>78.571428571428555</v>
      </c>
      <c r="G30" s="650">
        <v>2</v>
      </c>
      <c r="H30" s="651">
        <v>66</v>
      </c>
      <c r="I30" s="650">
        <v>8</v>
      </c>
      <c r="J30" s="651">
        <v>68.5</v>
      </c>
      <c r="K30" s="650"/>
      <c r="L30" s="651"/>
      <c r="M30" s="650"/>
      <c r="N30" s="651"/>
      <c r="O30" s="650">
        <v>6</v>
      </c>
      <c r="P30" s="651">
        <v>262.5</v>
      </c>
      <c r="Q30" s="650">
        <v>1</v>
      </c>
      <c r="R30" s="651">
        <v>115</v>
      </c>
      <c r="S30" s="626"/>
    </row>
    <row r="31" spans="1:19" ht="11.45" customHeight="1">
      <c r="A31" s="641">
        <v>42175</v>
      </c>
      <c r="B31" s="649">
        <v>12.882</v>
      </c>
      <c r="C31" s="646">
        <v>2</v>
      </c>
      <c r="D31" s="652">
        <v>182</v>
      </c>
      <c r="E31" s="646"/>
      <c r="F31" s="652"/>
      <c r="G31" s="646">
        <v>12</v>
      </c>
      <c r="H31" s="652">
        <v>63.583333333333336</v>
      </c>
      <c r="I31" s="646">
        <v>4</v>
      </c>
      <c r="J31" s="652">
        <v>64.5</v>
      </c>
      <c r="K31" s="646"/>
      <c r="L31" s="652"/>
      <c r="M31" s="646"/>
      <c r="N31" s="652"/>
      <c r="O31" s="646"/>
      <c r="P31" s="652"/>
      <c r="Q31" s="646"/>
      <c r="R31" s="652"/>
      <c r="S31" s="626"/>
    </row>
    <row r="32" spans="1:19" ht="11.45" customHeight="1">
      <c r="A32" s="641">
        <v>42182</v>
      </c>
      <c r="B32" s="649">
        <v>12.412000000000001</v>
      </c>
      <c r="C32" s="646">
        <v>3</v>
      </c>
      <c r="D32" s="647">
        <v>187.33333333333331</v>
      </c>
      <c r="E32" s="648"/>
      <c r="F32" s="647"/>
      <c r="G32" s="648">
        <v>1</v>
      </c>
      <c r="H32" s="647">
        <v>66</v>
      </c>
      <c r="I32" s="648">
        <v>2</v>
      </c>
      <c r="J32" s="647">
        <v>66.75</v>
      </c>
      <c r="K32" s="648">
        <v>16</v>
      </c>
      <c r="L32" s="647">
        <v>181.875</v>
      </c>
      <c r="M32" s="648"/>
      <c r="N32" s="647"/>
      <c r="O32" s="648">
        <v>1</v>
      </c>
      <c r="P32" s="647">
        <v>260</v>
      </c>
      <c r="Q32" s="648">
        <v>2</v>
      </c>
      <c r="R32" s="647">
        <v>108.5</v>
      </c>
      <c r="S32" s="626"/>
    </row>
    <row r="33" spans="1:19" ht="11.45" customHeight="1">
      <c r="A33" s="641">
        <v>42189</v>
      </c>
      <c r="B33" s="649">
        <v>12.309999999999999</v>
      </c>
      <c r="C33" s="646"/>
      <c r="D33" s="647"/>
      <c r="E33" s="648">
        <v>16</v>
      </c>
      <c r="F33" s="647">
        <v>76.0625</v>
      </c>
      <c r="G33" s="648">
        <v>10</v>
      </c>
      <c r="H33" s="647">
        <v>65.599999999999994</v>
      </c>
      <c r="I33" s="648"/>
      <c r="J33" s="647"/>
      <c r="K33" s="648"/>
      <c r="L33" s="647"/>
      <c r="M33" s="648"/>
      <c r="N33" s="647"/>
      <c r="O33" s="648"/>
      <c r="P33" s="647"/>
      <c r="Q33" s="648"/>
      <c r="R33" s="647"/>
      <c r="S33" s="626"/>
    </row>
    <row r="34" spans="1:19" ht="11.45" customHeight="1">
      <c r="A34" s="641">
        <v>42196</v>
      </c>
      <c r="B34" s="649">
        <v>12.26</v>
      </c>
      <c r="C34" s="650">
        <v>12</v>
      </c>
      <c r="D34" s="651">
        <v>185.83333333333331</v>
      </c>
      <c r="E34" s="650">
        <v>3</v>
      </c>
      <c r="F34" s="651">
        <v>80</v>
      </c>
      <c r="G34" s="650">
        <v>1</v>
      </c>
      <c r="H34" s="651">
        <v>65</v>
      </c>
      <c r="I34" s="650">
        <v>3</v>
      </c>
      <c r="J34" s="651">
        <v>61.333333333333336</v>
      </c>
      <c r="K34" s="650">
        <v>1</v>
      </c>
      <c r="L34" s="651">
        <v>187</v>
      </c>
      <c r="M34" s="650"/>
      <c r="N34" s="651"/>
      <c r="O34" s="650"/>
      <c r="P34" s="651"/>
      <c r="Q34" s="650">
        <v>1</v>
      </c>
      <c r="R34" s="651">
        <v>106</v>
      </c>
      <c r="S34" s="626"/>
    </row>
    <row r="35" spans="1:19" ht="11.45" customHeight="1">
      <c r="A35" s="641">
        <v>42203</v>
      </c>
      <c r="B35" s="649">
        <v>11.94</v>
      </c>
      <c r="C35" s="646">
        <v>3.5</v>
      </c>
      <c r="D35" s="652">
        <v>182.57142857142856</v>
      </c>
      <c r="E35" s="646">
        <v>19</v>
      </c>
      <c r="F35" s="652">
        <v>75.578947368421041</v>
      </c>
      <c r="G35" s="646">
        <v>3</v>
      </c>
      <c r="H35" s="652">
        <v>61.333333333333329</v>
      </c>
      <c r="I35" s="646">
        <v>24</v>
      </c>
      <c r="J35" s="652">
        <v>59.166666666666664</v>
      </c>
      <c r="K35" s="646">
        <v>0.5</v>
      </c>
      <c r="L35" s="652">
        <v>192</v>
      </c>
      <c r="M35" s="646"/>
      <c r="N35" s="652"/>
      <c r="O35" s="646"/>
      <c r="P35" s="652"/>
      <c r="Q35" s="646"/>
      <c r="R35" s="652"/>
      <c r="S35" s="626"/>
    </row>
    <row r="36" spans="1:19" ht="11.45" customHeight="1">
      <c r="A36" s="641">
        <v>42210</v>
      </c>
      <c r="B36" s="649">
        <v>11.491999999999999</v>
      </c>
      <c r="C36" s="646"/>
      <c r="D36" s="647"/>
      <c r="E36" s="648">
        <v>9</v>
      </c>
      <c r="F36" s="647">
        <v>78</v>
      </c>
      <c r="G36" s="648">
        <v>10</v>
      </c>
      <c r="H36" s="647">
        <v>60.400000000000006</v>
      </c>
      <c r="I36" s="648">
        <v>3</v>
      </c>
      <c r="J36" s="647">
        <v>59.333333333333329</v>
      </c>
      <c r="K36" s="648"/>
      <c r="L36" s="647"/>
      <c r="M36" s="648"/>
      <c r="N36" s="647"/>
      <c r="O36" s="648"/>
      <c r="P36" s="647"/>
      <c r="Q36" s="648"/>
      <c r="R36" s="647"/>
      <c r="S36" s="626"/>
    </row>
    <row r="37" spans="1:19" ht="11.45" customHeight="1">
      <c r="A37" s="641">
        <v>42217</v>
      </c>
      <c r="B37" s="649">
        <v>11.780000000000001</v>
      </c>
      <c r="C37" s="646">
        <v>1</v>
      </c>
      <c r="D37" s="647">
        <v>180</v>
      </c>
      <c r="E37" s="648"/>
      <c r="F37" s="647"/>
      <c r="G37" s="648">
        <v>2</v>
      </c>
      <c r="H37" s="647">
        <v>59</v>
      </c>
      <c r="I37" s="648">
        <v>7</v>
      </c>
      <c r="J37" s="647">
        <v>58.857142857142847</v>
      </c>
      <c r="K37" s="648"/>
      <c r="L37" s="647"/>
      <c r="M37" s="648"/>
      <c r="N37" s="647"/>
      <c r="O37" s="648"/>
      <c r="P37" s="647"/>
      <c r="Q37" s="648">
        <v>14</v>
      </c>
      <c r="R37" s="647">
        <v>112.64285714285714</v>
      </c>
      <c r="S37" s="626"/>
    </row>
    <row r="38" spans="1:19" ht="11.45" customHeight="1">
      <c r="A38" s="641">
        <v>42224</v>
      </c>
      <c r="B38" s="649">
        <v>12.141999999999999</v>
      </c>
      <c r="C38" s="650">
        <v>8</v>
      </c>
      <c r="D38" s="651">
        <v>179.5</v>
      </c>
      <c r="E38" s="650"/>
      <c r="F38" s="651"/>
      <c r="G38" s="650"/>
      <c r="H38" s="651"/>
      <c r="I38" s="650">
        <v>1</v>
      </c>
      <c r="J38" s="651">
        <v>59</v>
      </c>
      <c r="K38" s="650"/>
      <c r="L38" s="651"/>
      <c r="M38" s="650"/>
      <c r="N38" s="651"/>
      <c r="O38" s="650">
        <v>1</v>
      </c>
      <c r="P38" s="651">
        <v>320</v>
      </c>
      <c r="Q38" s="650"/>
      <c r="R38" s="651"/>
      <c r="S38" s="626"/>
    </row>
    <row r="39" spans="1:19" ht="11.45" customHeight="1">
      <c r="A39" s="641">
        <v>42231</v>
      </c>
      <c r="B39" s="649">
        <v>12.431999999999999</v>
      </c>
      <c r="C39" s="646">
        <v>5</v>
      </c>
      <c r="D39" s="652">
        <v>184.60000000000002</v>
      </c>
      <c r="E39" s="646">
        <v>1</v>
      </c>
      <c r="F39" s="652">
        <v>71</v>
      </c>
      <c r="G39" s="646">
        <v>2.5</v>
      </c>
      <c r="H39" s="652">
        <v>58.4</v>
      </c>
      <c r="I39" s="646">
        <v>5</v>
      </c>
      <c r="J39" s="652">
        <v>60.800000000000004</v>
      </c>
      <c r="K39" s="646"/>
      <c r="L39" s="652"/>
      <c r="M39" s="646"/>
      <c r="N39" s="652"/>
      <c r="O39" s="646">
        <v>6</v>
      </c>
      <c r="P39" s="652">
        <v>310</v>
      </c>
      <c r="Q39" s="646">
        <v>1</v>
      </c>
      <c r="R39" s="652">
        <v>121</v>
      </c>
      <c r="S39" s="626"/>
    </row>
    <row r="40" spans="1:19" ht="11.45" customHeight="1">
      <c r="A40" s="641">
        <v>42238</v>
      </c>
      <c r="B40" s="649">
        <v>12.472</v>
      </c>
      <c r="C40" s="646">
        <v>3</v>
      </c>
      <c r="D40" s="647">
        <v>185</v>
      </c>
      <c r="E40" s="648"/>
      <c r="F40" s="647"/>
      <c r="G40" s="648">
        <v>2</v>
      </c>
      <c r="H40" s="647">
        <v>57</v>
      </c>
      <c r="I40" s="648">
        <v>10</v>
      </c>
      <c r="J40" s="647">
        <v>55.899999999999991</v>
      </c>
      <c r="K40" s="648"/>
      <c r="L40" s="647"/>
      <c r="M40" s="648"/>
      <c r="N40" s="647"/>
      <c r="O40" s="648"/>
      <c r="P40" s="647"/>
      <c r="Q40" s="648"/>
      <c r="R40" s="647"/>
      <c r="S40" s="626"/>
    </row>
    <row r="41" spans="1:19" ht="11.45" customHeight="1">
      <c r="A41" s="641">
        <v>42245</v>
      </c>
      <c r="B41" s="649">
        <v>12.276</v>
      </c>
      <c r="C41" s="646">
        <v>8</v>
      </c>
      <c r="D41" s="647">
        <v>196</v>
      </c>
      <c r="E41" s="648"/>
      <c r="F41" s="647"/>
      <c r="G41" s="648">
        <v>1.5</v>
      </c>
      <c r="H41" s="647">
        <v>57</v>
      </c>
      <c r="I41" s="648">
        <v>10</v>
      </c>
      <c r="J41" s="647">
        <v>58.100000000000009</v>
      </c>
      <c r="K41" s="648"/>
      <c r="L41" s="647"/>
      <c r="M41" s="648"/>
      <c r="N41" s="647"/>
      <c r="O41" s="648"/>
      <c r="P41" s="647"/>
      <c r="Q41" s="648">
        <v>3</v>
      </c>
      <c r="R41" s="647">
        <v>118</v>
      </c>
      <c r="S41" s="626"/>
    </row>
    <row r="42" spans="1:19" ht="11.45" customHeight="1">
      <c r="A42" s="641">
        <v>42252</v>
      </c>
      <c r="B42" s="649">
        <v>12.478</v>
      </c>
      <c r="C42" s="650">
        <v>5.5</v>
      </c>
      <c r="D42" s="651">
        <v>190.18181818181819</v>
      </c>
      <c r="E42" s="650"/>
      <c r="F42" s="651"/>
      <c r="G42" s="650">
        <v>3</v>
      </c>
      <c r="H42" s="651">
        <v>55</v>
      </c>
      <c r="I42" s="650">
        <v>10</v>
      </c>
      <c r="J42" s="651">
        <v>57.1</v>
      </c>
      <c r="K42" s="650"/>
      <c r="L42" s="651"/>
      <c r="M42" s="650">
        <v>2</v>
      </c>
      <c r="N42" s="651">
        <v>74</v>
      </c>
      <c r="O42" s="650">
        <v>1</v>
      </c>
      <c r="P42" s="651">
        <v>330</v>
      </c>
      <c r="Q42" s="650"/>
      <c r="R42" s="651"/>
      <c r="S42" s="626"/>
    </row>
    <row r="43" spans="1:19" ht="11.45" customHeight="1">
      <c r="A43" s="641">
        <v>42259</v>
      </c>
      <c r="B43" s="649">
        <v>12.462499999999999</v>
      </c>
      <c r="C43" s="646">
        <v>0.75</v>
      </c>
      <c r="D43" s="652">
        <v>191</v>
      </c>
      <c r="E43" s="646"/>
      <c r="F43" s="652"/>
      <c r="G43" s="646">
        <v>0.5</v>
      </c>
      <c r="H43" s="652">
        <v>56</v>
      </c>
      <c r="I43" s="646">
        <v>3</v>
      </c>
      <c r="J43" s="652">
        <v>56</v>
      </c>
      <c r="K43" s="646">
        <v>4</v>
      </c>
      <c r="L43" s="652">
        <v>175</v>
      </c>
      <c r="M43" s="646"/>
      <c r="N43" s="652"/>
      <c r="O43" s="646"/>
      <c r="P43" s="652"/>
      <c r="Q43" s="646"/>
      <c r="R43" s="652"/>
      <c r="S43" s="626"/>
    </row>
    <row r="44" spans="1:19" ht="11.45" customHeight="1">
      <c r="A44" s="641">
        <v>42266</v>
      </c>
      <c r="B44" s="649">
        <v>12.361999999999998</v>
      </c>
      <c r="C44" s="646">
        <v>4</v>
      </c>
      <c r="D44" s="647">
        <v>203.75</v>
      </c>
      <c r="E44" s="653"/>
      <c r="F44" s="654"/>
      <c r="G44" s="648"/>
      <c r="H44" s="647"/>
      <c r="I44" s="648">
        <v>3</v>
      </c>
      <c r="J44" s="647">
        <v>57.666666666666664</v>
      </c>
      <c r="K44" s="648"/>
      <c r="L44" s="647"/>
      <c r="M44" s="648"/>
      <c r="N44" s="647"/>
      <c r="O44" s="648"/>
      <c r="P44" s="647"/>
      <c r="Q44" s="648"/>
      <c r="R44" s="647"/>
      <c r="S44" s="626"/>
    </row>
    <row r="45" spans="1:19" ht="11.45" customHeight="1">
      <c r="A45" s="641">
        <v>42273</v>
      </c>
      <c r="B45" s="649">
        <v>12.278</v>
      </c>
      <c r="C45" s="646">
        <v>5</v>
      </c>
      <c r="D45" s="647">
        <v>205</v>
      </c>
      <c r="E45" s="648">
        <v>8</v>
      </c>
      <c r="F45" s="647">
        <v>52.75</v>
      </c>
      <c r="G45" s="648">
        <v>2</v>
      </c>
      <c r="H45" s="647">
        <v>56.5</v>
      </c>
      <c r="I45" s="648">
        <v>2</v>
      </c>
      <c r="J45" s="647">
        <v>57.5</v>
      </c>
      <c r="K45" s="648"/>
      <c r="L45" s="647"/>
      <c r="M45" s="648"/>
      <c r="N45" s="647"/>
      <c r="O45" s="648"/>
      <c r="P45" s="647"/>
      <c r="Q45" s="648">
        <v>1</v>
      </c>
      <c r="R45" s="647">
        <v>118</v>
      </c>
      <c r="S45" s="626"/>
    </row>
    <row r="46" spans="1:19" ht="11.45" customHeight="1">
      <c r="A46" s="641">
        <v>42280</v>
      </c>
      <c r="B46" s="649">
        <v>11.794</v>
      </c>
      <c r="C46" s="650">
        <v>6</v>
      </c>
      <c r="D46" s="651">
        <v>201.66666666666663</v>
      </c>
      <c r="E46" s="650"/>
      <c r="F46" s="651"/>
      <c r="G46" s="650"/>
      <c r="H46" s="651"/>
      <c r="I46" s="650">
        <v>8.5</v>
      </c>
      <c r="J46" s="651">
        <v>56.147058823529413</v>
      </c>
      <c r="K46" s="650"/>
      <c r="L46" s="651"/>
      <c r="M46" s="650"/>
      <c r="N46" s="651"/>
      <c r="O46" s="650">
        <v>11</v>
      </c>
      <c r="P46" s="651">
        <v>300.27272727272725</v>
      </c>
      <c r="Q46" s="650">
        <v>4</v>
      </c>
      <c r="R46" s="651">
        <v>123</v>
      </c>
      <c r="S46" s="626"/>
    </row>
    <row r="47" spans="1:19" ht="11.45" customHeight="1">
      <c r="A47" s="641">
        <v>42287</v>
      </c>
      <c r="B47" s="649">
        <v>11.538</v>
      </c>
      <c r="C47" s="646"/>
      <c r="D47" s="652"/>
      <c r="E47" s="646">
        <v>5</v>
      </c>
      <c r="F47" s="652">
        <v>44.4</v>
      </c>
      <c r="G47" s="646"/>
      <c r="H47" s="652"/>
      <c r="I47" s="646">
        <v>29.5</v>
      </c>
      <c r="J47" s="652">
        <v>54.584745762711869</v>
      </c>
      <c r="K47" s="646"/>
      <c r="L47" s="652"/>
      <c r="M47" s="646"/>
      <c r="N47" s="652"/>
      <c r="O47" s="646"/>
      <c r="P47" s="652"/>
      <c r="Q47" s="646">
        <v>2</v>
      </c>
      <c r="R47" s="652">
        <v>115</v>
      </c>
      <c r="S47" s="626"/>
    </row>
    <row r="48" spans="1:19" ht="11.45" customHeight="1">
      <c r="A48" s="641">
        <v>42294</v>
      </c>
      <c r="B48" s="649">
        <v>11.2325</v>
      </c>
      <c r="C48" s="646">
        <v>2</v>
      </c>
      <c r="D48" s="647">
        <v>205</v>
      </c>
      <c r="E48" s="648">
        <v>8</v>
      </c>
      <c r="F48" s="647">
        <v>49</v>
      </c>
      <c r="G48" s="648">
        <v>1</v>
      </c>
      <c r="H48" s="647">
        <v>58</v>
      </c>
      <c r="I48" s="648"/>
      <c r="J48" s="647"/>
      <c r="K48" s="648"/>
      <c r="L48" s="647"/>
      <c r="M48" s="648"/>
      <c r="N48" s="647"/>
      <c r="O48" s="648"/>
      <c r="P48" s="647"/>
      <c r="Q48" s="648"/>
      <c r="R48" s="647"/>
      <c r="S48" s="626"/>
    </row>
    <row r="49" spans="1:19" ht="11.45" customHeight="1">
      <c r="A49" s="641">
        <v>42301</v>
      </c>
      <c r="B49" s="649">
        <v>11.106</v>
      </c>
      <c r="C49" s="646">
        <v>8</v>
      </c>
      <c r="D49" s="647">
        <v>209.875</v>
      </c>
      <c r="E49" s="648">
        <v>2</v>
      </c>
      <c r="F49" s="647">
        <v>46</v>
      </c>
      <c r="G49" s="648">
        <v>2</v>
      </c>
      <c r="H49" s="647">
        <v>58</v>
      </c>
      <c r="I49" s="648">
        <v>1</v>
      </c>
      <c r="J49" s="647">
        <v>58</v>
      </c>
      <c r="K49" s="648"/>
      <c r="L49" s="647"/>
      <c r="M49" s="648"/>
      <c r="N49" s="647"/>
      <c r="O49" s="648"/>
      <c r="P49" s="647"/>
      <c r="Q49" s="648">
        <v>1</v>
      </c>
      <c r="R49" s="647">
        <v>125</v>
      </c>
      <c r="S49" s="626"/>
    </row>
    <row r="50" spans="1:19" ht="11.45" customHeight="1">
      <c r="A50" s="641">
        <v>42308</v>
      </c>
      <c r="B50" s="649">
        <v>10.925999999999998</v>
      </c>
      <c r="C50" s="650">
        <v>4</v>
      </c>
      <c r="D50" s="651">
        <v>210.75</v>
      </c>
      <c r="E50" s="650">
        <v>2</v>
      </c>
      <c r="F50" s="651">
        <v>49</v>
      </c>
      <c r="G50" s="650">
        <v>1</v>
      </c>
      <c r="H50" s="651">
        <v>57</v>
      </c>
      <c r="I50" s="650">
        <v>1</v>
      </c>
      <c r="J50" s="651">
        <v>57</v>
      </c>
      <c r="K50" s="650">
        <v>1</v>
      </c>
      <c r="L50" s="651">
        <v>159</v>
      </c>
      <c r="M50" s="650"/>
      <c r="N50" s="651"/>
      <c r="O50" s="650"/>
      <c r="P50" s="651"/>
      <c r="Q50" s="650"/>
      <c r="R50" s="651"/>
      <c r="S50" s="626"/>
    </row>
    <row r="51" spans="1:19" ht="11.45" customHeight="1">
      <c r="A51" s="641">
        <v>42315</v>
      </c>
      <c r="B51" s="649">
        <v>10.969999999999999</v>
      </c>
      <c r="C51" s="646">
        <v>13</v>
      </c>
      <c r="D51" s="652">
        <v>213.23076923076925</v>
      </c>
      <c r="E51" s="646">
        <v>2</v>
      </c>
      <c r="F51" s="652">
        <v>50</v>
      </c>
      <c r="G51" s="646"/>
      <c r="H51" s="652"/>
      <c r="I51" s="646"/>
      <c r="J51" s="652"/>
      <c r="K51" s="646"/>
      <c r="L51" s="652"/>
      <c r="M51" s="646"/>
      <c r="N51" s="652"/>
      <c r="O51" s="646">
        <v>1</v>
      </c>
      <c r="P51" s="652">
        <v>295</v>
      </c>
      <c r="Q51" s="646"/>
      <c r="R51" s="652"/>
      <c r="S51" s="626"/>
    </row>
    <row r="52" spans="1:19" ht="11.45" customHeight="1">
      <c r="A52" s="641">
        <v>42322</v>
      </c>
      <c r="B52" s="649">
        <v>11.03</v>
      </c>
      <c r="C52" s="646">
        <v>4</v>
      </c>
      <c r="D52" s="647">
        <v>215</v>
      </c>
      <c r="E52" s="648"/>
      <c r="F52" s="647"/>
      <c r="G52" s="648">
        <v>2</v>
      </c>
      <c r="H52" s="647">
        <v>58</v>
      </c>
      <c r="I52" s="648">
        <v>3</v>
      </c>
      <c r="J52" s="647">
        <v>56</v>
      </c>
      <c r="K52" s="648"/>
      <c r="L52" s="647"/>
      <c r="M52" s="648"/>
      <c r="N52" s="647"/>
      <c r="O52" s="648">
        <v>3</v>
      </c>
      <c r="P52" s="647">
        <v>295</v>
      </c>
      <c r="Q52" s="648"/>
      <c r="R52" s="647"/>
      <c r="S52" s="626"/>
    </row>
    <row r="53" spans="1:19" ht="11.45" customHeight="1">
      <c r="A53" s="641">
        <v>42329</v>
      </c>
      <c r="B53" s="649">
        <v>10.988</v>
      </c>
      <c r="C53" s="646">
        <v>2</v>
      </c>
      <c r="D53" s="647">
        <v>210</v>
      </c>
      <c r="E53" s="648">
        <v>2</v>
      </c>
      <c r="F53" s="647">
        <v>45</v>
      </c>
      <c r="G53" s="648">
        <v>2</v>
      </c>
      <c r="H53" s="647">
        <v>58</v>
      </c>
      <c r="I53" s="648">
        <v>14</v>
      </c>
      <c r="J53" s="647">
        <v>56.357142857142861</v>
      </c>
      <c r="K53" s="648"/>
      <c r="L53" s="647"/>
      <c r="M53" s="648"/>
      <c r="N53" s="647"/>
      <c r="O53" s="648"/>
      <c r="P53" s="647"/>
      <c r="Q53" s="648"/>
      <c r="R53" s="647"/>
      <c r="S53" s="626"/>
    </row>
    <row r="54" spans="1:19" ht="11.45" customHeight="1">
      <c r="A54" s="641">
        <v>42336</v>
      </c>
      <c r="B54" s="649">
        <v>10.9025</v>
      </c>
      <c r="C54" s="650">
        <v>5</v>
      </c>
      <c r="D54" s="651">
        <v>209.2</v>
      </c>
      <c r="E54" s="650">
        <v>13</v>
      </c>
      <c r="F54" s="651">
        <v>43.538461538461533</v>
      </c>
      <c r="G54" s="650">
        <v>9</v>
      </c>
      <c r="H54" s="651">
        <v>55.611111111111114</v>
      </c>
      <c r="I54" s="650">
        <v>1</v>
      </c>
      <c r="J54" s="651">
        <v>58</v>
      </c>
      <c r="K54" s="650">
        <v>1</v>
      </c>
      <c r="L54" s="651">
        <v>145</v>
      </c>
      <c r="M54" s="650"/>
      <c r="N54" s="651"/>
      <c r="O54" s="650"/>
      <c r="P54" s="651"/>
      <c r="Q54" s="650"/>
      <c r="R54" s="651"/>
      <c r="S54" s="626"/>
    </row>
    <row r="55" spans="1:19" ht="11.45" customHeight="1">
      <c r="A55" s="641">
        <v>42343</v>
      </c>
      <c r="B55" s="649">
        <v>10.943999999999999</v>
      </c>
      <c r="C55" s="646">
        <v>1</v>
      </c>
      <c r="D55" s="652">
        <v>215</v>
      </c>
      <c r="E55" s="646"/>
      <c r="F55" s="652"/>
      <c r="G55" s="646">
        <v>1</v>
      </c>
      <c r="H55" s="652">
        <v>54</v>
      </c>
      <c r="I55" s="646">
        <v>4</v>
      </c>
      <c r="J55" s="652">
        <v>54.75</v>
      </c>
      <c r="K55" s="646"/>
      <c r="L55" s="652"/>
      <c r="M55" s="646"/>
      <c r="N55" s="652"/>
      <c r="O55" s="646"/>
      <c r="P55" s="652"/>
      <c r="Q55" s="646"/>
      <c r="R55" s="652"/>
      <c r="S55" s="626"/>
    </row>
    <row r="56" spans="1:19" ht="11.45" customHeight="1">
      <c r="A56" s="641">
        <v>42350</v>
      </c>
      <c r="B56" s="649">
        <v>10.969999999999999</v>
      </c>
      <c r="C56" s="646">
        <v>1.5</v>
      </c>
      <c r="D56" s="647">
        <v>203.66666666666663</v>
      </c>
      <c r="E56" s="648"/>
      <c r="F56" s="647"/>
      <c r="G56" s="648">
        <v>4</v>
      </c>
      <c r="H56" s="647">
        <v>53</v>
      </c>
      <c r="I56" s="648">
        <v>5</v>
      </c>
      <c r="J56" s="647">
        <v>53</v>
      </c>
      <c r="K56" s="648">
        <v>4</v>
      </c>
      <c r="L56" s="647">
        <v>145</v>
      </c>
      <c r="M56" s="648"/>
      <c r="N56" s="647"/>
      <c r="O56" s="648"/>
      <c r="P56" s="647"/>
      <c r="Q56" s="648"/>
      <c r="R56" s="647"/>
      <c r="S56" s="626"/>
    </row>
    <row r="57" spans="1:19" ht="11.45" customHeight="1">
      <c r="A57" s="641">
        <v>42357</v>
      </c>
      <c r="B57" s="649">
        <v>10.9</v>
      </c>
      <c r="C57" s="646">
        <v>1.5</v>
      </c>
      <c r="D57" s="647">
        <v>198</v>
      </c>
      <c r="E57" s="648">
        <v>4</v>
      </c>
      <c r="F57" s="647">
        <v>40</v>
      </c>
      <c r="G57" s="648"/>
      <c r="H57" s="647"/>
      <c r="I57" s="648">
        <v>6</v>
      </c>
      <c r="J57" s="647">
        <v>52</v>
      </c>
      <c r="K57" s="648"/>
      <c r="L57" s="647"/>
      <c r="M57" s="648">
        <v>1</v>
      </c>
      <c r="N57" s="647">
        <v>30</v>
      </c>
      <c r="O57" s="648"/>
      <c r="P57" s="647"/>
      <c r="Q57" s="648"/>
      <c r="R57" s="647"/>
      <c r="S57" s="626"/>
    </row>
    <row r="58" spans="1:19" ht="11.45" customHeight="1">
      <c r="A58" s="641">
        <v>42364</v>
      </c>
      <c r="B58" s="649">
        <v>10.555</v>
      </c>
      <c r="C58" s="646">
        <v>2</v>
      </c>
      <c r="D58" s="647">
        <v>197</v>
      </c>
      <c r="E58" s="648"/>
      <c r="F58" s="647"/>
      <c r="G58" s="648"/>
      <c r="H58" s="647"/>
      <c r="I58" s="648"/>
      <c r="J58" s="647"/>
      <c r="K58" s="648"/>
      <c r="L58" s="647"/>
      <c r="M58" s="648"/>
      <c r="N58" s="647"/>
      <c r="O58" s="648"/>
      <c r="P58" s="647"/>
      <c r="Q58" s="648"/>
      <c r="R58" s="647"/>
      <c r="S58" s="626"/>
    </row>
    <row r="59" spans="1:19" ht="11.45" customHeight="1">
      <c r="A59" s="641">
        <v>42371</v>
      </c>
      <c r="B59" s="649">
        <v>10.5425</v>
      </c>
      <c r="C59" s="646"/>
      <c r="D59" s="647"/>
      <c r="E59" s="648"/>
      <c r="F59" s="647"/>
      <c r="G59" s="648"/>
      <c r="H59" s="647"/>
      <c r="I59" s="648"/>
      <c r="J59" s="647"/>
      <c r="K59" s="648"/>
      <c r="L59" s="647"/>
      <c r="M59" s="648"/>
      <c r="N59" s="647"/>
      <c r="O59" s="648"/>
      <c r="P59" s="647"/>
      <c r="Q59" s="648"/>
      <c r="R59" s="647"/>
      <c r="S59" s="626"/>
    </row>
    <row r="60" spans="1:19" ht="6" customHeight="1">
      <c r="A60" s="656"/>
      <c r="B60" s="657"/>
      <c r="C60" s="658"/>
      <c r="D60" s="657"/>
      <c r="E60" s="658"/>
      <c r="F60" s="657"/>
      <c r="G60" s="658"/>
      <c r="H60" s="657"/>
      <c r="I60" s="658"/>
      <c r="J60" s="657"/>
      <c r="K60" s="658"/>
      <c r="L60" s="657"/>
      <c r="M60" s="658"/>
      <c r="N60" s="657"/>
      <c r="O60" s="658"/>
      <c r="P60" s="657"/>
      <c r="Q60" s="658"/>
      <c r="R60" s="657"/>
      <c r="S60" s="626"/>
    </row>
    <row r="61" spans="1:19" ht="11.45" customHeight="1">
      <c r="A61" s="659">
        <v>2015</v>
      </c>
      <c r="B61" s="660">
        <f>AVERAGE(B7:B59)</f>
        <v>12.87427358490566</v>
      </c>
      <c r="C61" s="661">
        <f>SUM(C7:C59)</f>
        <v>230.25</v>
      </c>
      <c r="D61" s="662">
        <f>AVERAGE(D7:D59)</f>
        <v>195.78231007078432</v>
      </c>
      <c r="E61" s="661">
        <f>SUM(E7:E59)</f>
        <v>229.5</v>
      </c>
      <c r="F61" s="662">
        <f>AVERAGE(F7:F59)</f>
        <v>86.949527691919613</v>
      </c>
      <c r="G61" s="661">
        <f>SUM(G7:G59)</f>
        <v>118</v>
      </c>
      <c r="H61" s="662">
        <f>AVERAGE(H7:H59)</f>
        <v>65.026618400756334</v>
      </c>
      <c r="I61" s="661">
        <f>SUM(I7:I59)</f>
        <v>205</v>
      </c>
      <c r="J61" s="662">
        <f>AVERAGE(J7:J59)</f>
        <v>66.655027956423766</v>
      </c>
      <c r="K61" s="661">
        <f>SUM(K7:K59)</f>
        <v>33</v>
      </c>
      <c r="L61" s="662">
        <f>AVERAGE(L7:L59)</f>
        <v>186.08750000000001</v>
      </c>
      <c r="M61" s="661">
        <f>SUM(M7:M59)</f>
        <v>3</v>
      </c>
      <c r="N61" s="662">
        <f>AVERAGE(N7:N59)</f>
        <v>52</v>
      </c>
      <c r="O61" s="661">
        <f>SUM(O7:O59)</f>
        <v>54.5</v>
      </c>
      <c r="P61" s="662">
        <f>AVERAGE(P7:P59)</f>
        <v>271.89488636363637</v>
      </c>
      <c r="Q61" s="661">
        <f>SUM(Q7:Q59)</f>
        <v>41</v>
      </c>
      <c r="R61" s="662">
        <f>AVERAGE(R7:R59)</f>
        <v>117.44642857142857</v>
      </c>
      <c r="S61" s="626"/>
    </row>
    <row r="62" spans="1:19" ht="11.45" customHeight="1">
      <c r="A62" s="659">
        <v>2014</v>
      </c>
      <c r="B62" s="660">
        <v>15.562230769230769</v>
      </c>
      <c r="C62" s="661">
        <v>223</v>
      </c>
      <c r="D62" s="662">
        <v>200.71313275135813</v>
      </c>
      <c r="E62" s="661">
        <v>154</v>
      </c>
      <c r="F62" s="662">
        <v>131.46198920127492</v>
      </c>
      <c r="G62" s="661">
        <v>77.5</v>
      </c>
      <c r="H62" s="662">
        <v>85.238334742180911</v>
      </c>
      <c r="I62" s="661">
        <v>121</v>
      </c>
      <c r="J62" s="662">
        <v>76.932126207126203</v>
      </c>
      <c r="K62" s="661">
        <v>8.5</v>
      </c>
      <c r="L62" s="662">
        <v>189.05555555555554</v>
      </c>
      <c r="M62" s="661">
        <v>4</v>
      </c>
      <c r="N62" s="662">
        <v>50</v>
      </c>
      <c r="O62" s="661">
        <v>16</v>
      </c>
      <c r="P62" s="662">
        <v>348.14285714285717</v>
      </c>
      <c r="Q62" s="661">
        <v>14.5</v>
      </c>
      <c r="R62" s="662">
        <v>103.83333333333333</v>
      </c>
      <c r="S62" s="626"/>
    </row>
    <row r="63" spans="1:19" ht="11.45" customHeight="1">
      <c r="A63" s="663" t="s">
        <v>473</v>
      </c>
      <c r="B63" s="664"/>
      <c r="C63" s="665"/>
      <c r="D63" s="664"/>
      <c r="E63" s="665"/>
      <c r="F63" s="664"/>
      <c r="G63" s="665"/>
      <c r="H63" s="664"/>
      <c r="I63" s="665"/>
      <c r="J63" s="664"/>
      <c r="K63" s="665"/>
      <c r="L63" s="664"/>
      <c r="M63" s="665"/>
      <c r="N63" s="664"/>
      <c r="O63" s="665"/>
      <c r="P63" s="664"/>
      <c r="Q63" s="665"/>
      <c r="R63" s="664"/>
      <c r="S63" s="626"/>
    </row>
    <row r="64" spans="1:19" ht="3.75" customHeight="1">
      <c r="A64" s="666"/>
      <c r="B64" s="667"/>
      <c r="C64" s="668"/>
      <c r="D64" s="667"/>
      <c r="E64" s="668"/>
      <c r="F64" s="667"/>
      <c r="G64" s="668"/>
      <c r="H64" s="667"/>
      <c r="I64" s="668"/>
      <c r="J64" s="667"/>
      <c r="K64" s="668"/>
      <c r="L64" s="667"/>
      <c r="M64" s="668"/>
      <c r="N64" s="667"/>
      <c r="O64" s="668"/>
      <c r="P64" s="667"/>
      <c r="Q64" s="668"/>
      <c r="R64" s="667"/>
      <c r="S64" s="626"/>
    </row>
    <row r="65" spans="1:19" ht="11.45" customHeight="1">
      <c r="A65" s="669"/>
      <c r="B65" s="670"/>
      <c r="C65" s="671"/>
      <c r="D65" s="672"/>
      <c r="E65" s="671"/>
      <c r="F65" s="672"/>
      <c r="G65" s="671"/>
      <c r="H65" s="672"/>
      <c r="I65" s="671"/>
      <c r="J65" s="672"/>
      <c r="K65" s="671"/>
      <c r="L65" s="672"/>
      <c r="M65" s="671"/>
      <c r="N65" s="672"/>
      <c r="O65" s="671"/>
      <c r="P65" s="672"/>
      <c r="Q65" s="671"/>
      <c r="R65" s="672"/>
      <c r="S65" s="626"/>
    </row>
    <row r="66" spans="1:19" ht="9.9499999999999993" customHeight="1">
      <c r="A66" s="673"/>
      <c r="B66" s="674"/>
      <c r="C66" s="675"/>
      <c r="D66" s="676"/>
      <c r="E66" s="677"/>
      <c r="F66" s="676"/>
      <c r="G66" s="677"/>
      <c r="H66" s="676"/>
      <c r="I66" s="677"/>
      <c r="J66" s="676"/>
      <c r="K66" s="677"/>
      <c r="L66" s="676"/>
      <c r="M66" s="677"/>
      <c r="N66" s="676"/>
      <c r="O66" s="677"/>
      <c r="P66" s="676"/>
      <c r="Q66" s="677"/>
      <c r="R66" s="676"/>
      <c r="S66" s="626"/>
    </row>
    <row r="67" spans="1:19">
      <c r="A67" s="626"/>
      <c r="B67" s="626"/>
      <c r="C67" s="678"/>
      <c r="D67" s="679"/>
      <c r="E67" s="680"/>
      <c r="F67" s="679"/>
      <c r="G67" s="680"/>
      <c r="H67" s="679"/>
      <c r="I67" s="680"/>
      <c r="J67" s="679"/>
      <c r="K67" s="680"/>
      <c r="L67" s="679"/>
      <c r="M67" s="680"/>
      <c r="N67" s="679"/>
      <c r="O67" s="680"/>
      <c r="P67" s="679"/>
      <c r="Q67" s="680"/>
      <c r="R67" s="679"/>
      <c r="S67" s="626"/>
    </row>
    <row r="68" spans="1:19">
      <c r="A68" s="626"/>
      <c r="B68" s="626"/>
      <c r="C68" s="678"/>
      <c r="D68" s="679"/>
      <c r="E68" s="680"/>
      <c r="F68" s="679"/>
      <c r="G68" s="680"/>
      <c r="H68" s="679"/>
      <c r="I68" s="680"/>
      <c r="J68" s="679"/>
      <c r="K68" s="680"/>
      <c r="L68" s="679"/>
      <c r="M68" s="680"/>
      <c r="N68" s="679"/>
      <c r="O68" s="680"/>
      <c r="P68" s="679"/>
      <c r="Q68" s="680"/>
      <c r="R68" s="679"/>
      <c r="S68" s="626"/>
    </row>
    <row r="69" spans="1:19">
      <c r="A69" s="626"/>
      <c r="B69" s="626"/>
      <c r="C69" s="678"/>
      <c r="D69" s="679"/>
      <c r="E69" s="680"/>
      <c r="F69" s="679"/>
      <c r="G69" s="680"/>
      <c r="H69" s="679"/>
      <c r="I69" s="680"/>
      <c r="J69" s="679"/>
      <c r="K69" s="680"/>
      <c r="L69" s="679"/>
      <c r="M69" s="680"/>
      <c r="N69" s="679"/>
      <c r="O69" s="680"/>
      <c r="P69" s="679"/>
      <c r="Q69" s="680"/>
      <c r="R69" s="679"/>
      <c r="S69" s="626"/>
    </row>
    <row r="70" spans="1:19">
      <c r="A70" s="626"/>
      <c r="B70" s="626"/>
      <c r="C70" s="678"/>
      <c r="D70" s="679"/>
      <c r="E70" s="680"/>
      <c r="F70" s="679"/>
      <c r="G70" s="680"/>
      <c r="H70" s="679"/>
      <c r="I70" s="680"/>
      <c r="J70" s="679"/>
      <c r="K70" s="680"/>
      <c r="L70" s="679"/>
      <c r="M70" s="680"/>
      <c r="N70" s="679"/>
      <c r="O70" s="680"/>
      <c r="P70" s="679"/>
      <c r="Q70" s="680"/>
      <c r="R70" s="679"/>
      <c r="S70" s="626"/>
    </row>
    <row r="71" spans="1:19">
      <c r="C71" s="681"/>
      <c r="D71" s="682"/>
      <c r="E71" s="683"/>
      <c r="F71" s="682"/>
      <c r="G71" s="683"/>
      <c r="H71" s="682"/>
      <c r="I71" s="683"/>
      <c r="J71" s="682"/>
      <c r="K71" s="683"/>
      <c r="L71" s="682"/>
      <c r="M71" s="683"/>
      <c r="N71" s="682"/>
      <c r="O71" s="683"/>
      <c r="P71" s="682"/>
      <c r="Q71" s="683"/>
      <c r="R71" s="682"/>
      <c r="S71" s="626"/>
    </row>
    <row r="72" spans="1:19">
      <c r="C72" s="681"/>
      <c r="D72" s="682"/>
      <c r="E72" s="683"/>
      <c r="F72" s="682"/>
      <c r="G72" s="683"/>
      <c r="H72" s="682"/>
      <c r="I72" s="683"/>
      <c r="J72" s="682"/>
      <c r="K72" s="683"/>
      <c r="L72" s="682"/>
      <c r="M72" s="683"/>
      <c r="N72" s="682"/>
      <c r="O72" s="683"/>
      <c r="P72" s="682"/>
      <c r="Q72" s="683"/>
      <c r="R72" s="682"/>
      <c r="S72" s="626"/>
    </row>
    <row r="73" spans="1:19">
      <c r="C73" s="683"/>
      <c r="D73" s="682"/>
      <c r="E73" s="683"/>
      <c r="F73" s="682"/>
      <c r="G73" s="683"/>
      <c r="H73" s="682"/>
      <c r="I73" s="683"/>
      <c r="J73" s="682"/>
      <c r="K73" s="683"/>
      <c r="L73" s="682"/>
      <c r="M73" s="683"/>
      <c r="N73" s="682"/>
      <c r="O73" s="683"/>
      <c r="P73" s="682"/>
      <c r="Q73" s="683"/>
      <c r="R73" s="682"/>
      <c r="S73" s="626"/>
    </row>
    <row r="74" spans="1:19">
      <c r="C74" s="683"/>
      <c r="D74" s="682"/>
      <c r="E74" s="683"/>
      <c r="F74" s="682"/>
      <c r="G74" s="683"/>
      <c r="H74" s="682"/>
      <c r="I74" s="683"/>
      <c r="J74" s="682"/>
      <c r="K74" s="683"/>
      <c r="L74" s="682"/>
      <c r="M74" s="683"/>
      <c r="N74" s="682"/>
      <c r="O74" s="683"/>
      <c r="P74" s="682"/>
      <c r="Q74" s="683"/>
      <c r="R74" s="682"/>
      <c r="S74" s="626"/>
    </row>
    <row r="75" spans="1:19">
      <c r="C75" s="683"/>
      <c r="D75" s="682"/>
      <c r="E75" s="683"/>
      <c r="F75" s="682"/>
      <c r="G75" s="683"/>
      <c r="H75" s="682"/>
      <c r="I75" s="683"/>
      <c r="J75" s="682"/>
      <c r="K75" s="683"/>
      <c r="L75" s="682"/>
      <c r="M75" s="683"/>
      <c r="N75" s="682"/>
      <c r="O75" s="683"/>
      <c r="P75" s="682"/>
      <c r="Q75" s="683"/>
      <c r="R75" s="682"/>
      <c r="S75" s="626"/>
    </row>
    <row r="76" spans="1:19">
      <c r="C76" s="683"/>
      <c r="D76" s="682"/>
      <c r="E76" s="683"/>
      <c r="F76" s="682"/>
      <c r="G76" s="683"/>
      <c r="H76" s="682"/>
      <c r="I76" s="683"/>
      <c r="J76" s="682"/>
      <c r="K76" s="683"/>
      <c r="L76" s="682"/>
      <c r="M76" s="683"/>
      <c r="N76" s="682"/>
      <c r="O76" s="683"/>
      <c r="P76" s="682"/>
      <c r="Q76" s="683"/>
      <c r="R76" s="682"/>
      <c r="S76" s="626"/>
    </row>
    <row r="77" spans="1:19">
      <c r="C77" s="683"/>
      <c r="D77" s="682"/>
      <c r="E77" s="683"/>
      <c r="F77" s="682"/>
      <c r="G77" s="683"/>
      <c r="H77" s="682"/>
      <c r="I77" s="683"/>
      <c r="J77" s="682"/>
      <c r="K77" s="683"/>
      <c r="L77" s="682"/>
      <c r="M77" s="683"/>
      <c r="N77" s="682"/>
      <c r="O77" s="683"/>
      <c r="P77" s="682"/>
      <c r="Q77" s="683"/>
      <c r="R77" s="682"/>
    </row>
    <row r="78" spans="1:19">
      <c r="C78" s="683"/>
      <c r="D78" s="682"/>
      <c r="E78" s="683"/>
      <c r="F78" s="682"/>
      <c r="G78" s="683"/>
      <c r="H78" s="682"/>
      <c r="I78" s="683"/>
      <c r="J78" s="682"/>
      <c r="K78" s="683"/>
      <c r="L78" s="682"/>
      <c r="M78" s="683"/>
      <c r="N78" s="682"/>
      <c r="O78" s="683"/>
      <c r="P78" s="682"/>
      <c r="Q78" s="683"/>
      <c r="R78" s="682"/>
    </row>
    <row r="79" spans="1:19">
      <c r="C79" s="683"/>
      <c r="D79" s="682"/>
      <c r="E79" s="683"/>
      <c r="F79" s="682"/>
      <c r="G79" s="683"/>
      <c r="H79" s="682"/>
      <c r="I79" s="683"/>
      <c r="J79" s="682"/>
      <c r="K79" s="683"/>
      <c r="L79" s="682"/>
      <c r="M79" s="683"/>
      <c r="N79" s="682"/>
      <c r="O79" s="683"/>
      <c r="P79" s="682"/>
      <c r="Q79" s="683"/>
      <c r="R79" s="682"/>
    </row>
    <row r="80" spans="1:19">
      <c r="C80" s="683"/>
      <c r="D80" s="682"/>
      <c r="E80" s="683"/>
      <c r="F80" s="682"/>
      <c r="G80" s="683"/>
      <c r="H80" s="682"/>
      <c r="I80" s="683"/>
      <c r="J80" s="682"/>
      <c r="K80" s="683"/>
      <c r="L80" s="682"/>
      <c r="M80" s="683"/>
      <c r="N80" s="682"/>
      <c r="O80" s="683"/>
      <c r="P80" s="682"/>
      <c r="Q80" s="683"/>
      <c r="R80" s="682"/>
    </row>
    <row r="81" spans="3:18">
      <c r="C81" s="683"/>
      <c r="D81" s="682"/>
      <c r="E81" s="683"/>
      <c r="F81" s="682"/>
      <c r="G81" s="683"/>
      <c r="H81" s="682"/>
      <c r="I81" s="683"/>
      <c r="J81" s="682"/>
      <c r="K81" s="683"/>
      <c r="L81" s="682"/>
      <c r="M81" s="683"/>
      <c r="N81" s="682"/>
      <c r="O81" s="683"/>
      <c r="P81" s="682"/>
      <c r="Q81" s="683"/>
      <c r="R81" s="682"/>
    </row>
    <row r="82" spans="3:18">
      <c r="C82" s="683"/>
      <c r="D82" s="682"/>
      <c r="E82" s="683"/>
      <c r="F82" s="682"/>
      <c r="G82" s="683"/>
      <c r="H82" s="682"/>
      <c r="I82" s="683"/>
      <c r="J82" s="682"/>
      <c r="K82" s="683"/>
      <c r="L82" s="682"/>
      <c r="M82" s="683"/>
      <c r="N82" s="682"/>
      <c r="O82" s="683"/>
      <c r="P82" s="682"/>
      <c r="Q82" s="683"/>
      <c r="R82" s="682"/>
    </row>
    <row r="83" spans="3:18">
      <c r="C83" s="683"/>
      <c r="D83" s="682"/>
      <c r="E83" s="683"/>
      <c r="F83" s="682"/>
      <c r="G83" s="683"/>
      <c r="H83" s="682"/>
      <c r="I83" s="683"/>
      <c r="J83" s="682"/>
      <c r="K83" s="683"/>
      <c r="L83" s="682"/>
      <c r="M83" s="683"/>
      <c r="N83" s="682"/>
      <c r="O83" s="683"/>
      <c r="P83" s="682"/>
      <c r="Q83" s="683"/>
      <c r="R83" s="682"/>
    </row>
    <row r="84" spans="3:18">
      <c r="C84" s="683"/>
      <c r="D84" s="682"/>
      <c r="E84" s="683"/>
      <c r="F84" s="682"/>
      <c r="G84" s="683"/>
      <c r="H84" s="682"/>
      <c r="I84" s="683"/>
      <c r="J84" s="682"/>
      <c r="K84" s="683"/>
      <c r="L84" s="682"/>
      <c r="M84" s="683"/>
      <c r="N84" s="682"/>
      <c r="O84" s="683"/>
      <c r="P84" s="682"/>
      <c r="Q84" s="683"/>
      <c r="R84" s="682"/>
    </row>
    <row r="85" spans="3:18">
      <c r="C85" s="683"/>
      <c r="D85" s="682"/>
      <c r="E85" s="683"/>
      <c r="F85" s="682"/>
      <c r="G85" s="683"/>
      <c r="H85" s="682"/>
      <c r="I85" s="683"/>
      <c r="J85" s="682"/>
      <c r="K85" s="683"/>
      <c r="L85" s="682"/>
      <c r="M85" s="683"/>
      <c r="N85" s="682"/>
      <c r="O85" s="683"/>
      <c r="P85" s="682"/>
      <c r="Q85" s="683"/>
      <c r="R85" s="682"/>
    </row>
    <row r="86" spans="3:18">
      <c r="C86" s="683"/>
      <c r="D86" s="682"/>
      <c r="E86" s="683"/>
      <c r="F86" s="682"/>
      <c r="G86" s="683"/>
      <c r="H86" s="682"/>
      <c r="I86" s="683"/>
      <c r="J86" s="682"/>
      <c r="K86" s="683"/>
      <c r="L86" s="682"/>
      <c r="M86" s="683"/>
      <c r="N86" s="682"/>
      <c r="O86" s="683"/>
      <c r="P86" s="682"/>
      <c r="Q86" s="683"/>
      <c r="R86" s="682"/>
    </row>
    <row r="87" spans="3:18">
      <c r="C87" s="683"/>
      <c r="D87" s="682"/>
      <c r="E87" s="683"/>
      <c r="F87" s="682"/>
      <c r="G87" s="683"/>
      <c r="H87" s="682"/>
      <c r="I87" s="683"/>
      <c r="J87" s="682"/>
      <c r="K87" s="683"/>
      <c r="L87" s="682"/>
      <c r="M87" s="683"/>
      <c r="N87" s="682"/>
      <c r="O87" s="683"/>
      <c r="P87" s="682"/>
      <c r="Q87" s="683"/>
      <c r="R87" s="682"/>
    </row>
    <row r="88" spans="3:18">
      <c r="C88" s="683"/>
      <c r="D88" s="682"/>
      <c r="E88" s="683"/>
      <c r="F88" s="682"/>
      <c r="G88" s="683"/>
      <c r="H88" s="682"/>
      <c r="I88" s="683"/>
      <c r="J88" s="682"/>
      <c r="K88" s="683"/>
      <c r="L88" s="682"/>
      <c r="M88" s="683"/>
      <c r="N88" s="682"/>
      <c r="O88" s="683"/>
      <c r="P88" s="682"/>
      <c r="Q88" s="683"/>
      <c r="R88" s="682"/>
    </row>
    <row r="89" spans="3:18">
      <c r="C89" s="683"/>
      <c r="D89" s="682"/>
      <c r="E89" s="683"/>
      <c r="F89" s="682"/>
      <c r="G89" s="683"/>
      <c r="H89" s="682"/>
      <c r="I89" s="683"/>
      <c r="J89" s="682"/>
      <c r="K89" s="683"/>
      <c r="L89" s="682"/>
      <c r="M89" s="683"/>
      <c r="N89" s="682"/>
      <c r="O89" s="683"/>
      <c r="P89" s="682"/>
      <c r="Q89" s="683"/>
      <c r="R89" s="682"/>
    </row>
    <row r="90" spans="3:18">
      <c r="C90" s="683"/>
      <c r="D90" s="682"/>
      <c r="E90" s="683"/>
      <c r="F90" s="682"/>
      <c r="G90" s="683"/>
      <c r="H90" s="682"/>
      <c r="I90" s="683"/>
      <c r="J90" s="682"/>
      <c r="K90" s="683"/>
      <c r="L90" s="682"/>
      <c r="M90" s="683"/>
      <c r="N90" s="682"/>
      <c r="O90" s="683"/>
      <c r="P90" s="682"/>
      <c r="Q90" s="683"/>
      <c r="R90" s="682"/>
    </row>
    <row r="91" spans="3:18">
      <c r="C91" s="683"/>
      <c r="D91" s="682"/>
      <c r="E91" s="683"/>
      <c r="F91" s="682"/>
      <c r="G91" s="683"/>
      <c r="H91" s="682"/>
      <c r="I91" s="683"/>
      <c r="J91" s="682"/>
      <c r="K91" s="683"/>
      <c r="L91" s="682"/>
      <c r="M91" s="683"/>
      <c r="N91" s="682"/>
      <c r="O91" s="683"/>
      <c r="P91" s="682"/>
      <c r="Q91" s="683"/>
      <c r="R91" s="682"/>
    </row>
    <row r="92" spans="3:18">
      <c r="C92" s="683"/>
      <c r="D92" s="682"/>
      <c r="E92" s="683"/>
      <c r="F92" s="682"/>
      <c r="G92" s="683"/>
      <c r="H92" s="682"/>
      <c r="I92" s="683"/>
      <c r="J92" s="682"/>
      <c r="K92" s="683"/>
      <c r="L92" s="682"/>
      <c r="M92" s="683"/>
      <c r="N92" s="682"/>
      <c r="O92" s="683"/>
      <c r="P92" s="682"/>
      <c r="Q92" s="683"/>
      <c r="R92" s="682"/>
    </row>
    <row r="93" spans="3:18">
      <c r="C93" s="683"/>
      <c r="D93" s="682"/>
      <c r="E93" s="683"/>
      <c r="F93" s="682"/>
      <c r="G93" s="683"/>
      <c r="H93" s="682"/>
      <c r="I93" s="683"/>
      <c r="J93" s="682"/>
      <c r="K93" s="683"/>
      <c r="L93" s="682"/>
      <c r="M93" s="683"/>
      <c r="N93" s="682"/>
      <c r="O93" s="683"/>
      <c r="P93" s="682"/>
      <c r="Q93" s="683"/>
      <c r="R93" s="682"/>
    </row>
    <row r="94" spans="3:18">
      <c r="C94" s="683"/>
      <c r="D94" s="682"/>
      <c r="E94" s="683"/>
      <c r="F94" s="682"/>
      <c r="G94" s="683"/>
      <c r="H94" s="682"/>
      <c r="I94" s="683"/>
      <c r="J94" s="682"/>
      <c r="K94" s="683"/>
      <c r="L94" s="682"/>
      <c r="M94" s="683"/>
      <c r="N94" s="682"/>
      <c r="O94" s="683"/>
      <c r="P94" s="682"/>
      <c r="Q94" s="683"/>
      <c r="R94" s="682"/>
    </row>
    <row r="95" spans="3:18">
      <c r="C95" s="683"/>
      <c r="D95" s="682"/>
      <c r="E95" s="683"/>
      <c r="F95" s="682"/>
      <c r="G95" s="683"/>
      <c r="H95" s="682"/>
      <c r="I95" s="683"/>
      <c r="J95" s="682"/>
      <c r="K95" s="683"/>
      <c r="L95" s="682"/>
      <c r="M95" s="683"/>
      <c r="N95" s="682"/>
      <c r="O95" s="683"/>
      <c r="P95" s="682"/>
      <c r="Q95" s="683"/>
      <c r="R95" s="682"/>
    </row>
    <row r="96" spans="3:18">
      <c r="C96" s="683"/>
      <c r="D96" s="682"/>
      <c r="E96" s="683"/>
      <c r="F96" s="682"/>
      <c r="G96" s="683"/>
      <c r="H96" s="682"/>
      <c r="I96" s="683"/>
      <c r="J96" s="682"/>
      <c r="K96" s="683"/>
      <c r="L96" s="682"/>
      <c r="M96" s="683"/>
      <c r="N96" s="682"/>
      <c r="O96" s="683"/>
      <c r="P96" s="682"/>
      <c r="Q96" s="683"/>
      <c r="R96" s="682"/>
    </row>
    <row r="97" spans="3:18">
      <c r="C97" s="683"/>
      <c r="D97" s="682"/>
      <c r="E97" s="683"/>
      <c r="F97" s="682"/>
      <c r="G97" s="683"/>
      <c r="H97" s="682"/>
      <c r="I97" s="683"/>
      <c r="J97" s="682"/>
      <c r="K97" s="683"/>
      <c r="L97" s="682"/>
      <c r="M97" s="683"/>
      <c r="N97" s="682"/>
      <c r="O97" s="683"/>
      <c r="P97" s="682"/>
      <c r="Q97" s="683"/>
      <c r="R97" s="682"/>
    </row>
    <row r="98" spans="3:18">
      <c r="C98" s="683"/>
      <c r="D98" s="682"/>
      <c r="E98" s="683"/>
      <c r="F98" s="682"/>
      <c r="G98" s="683"/>
      <c r="H98" s="682"/>
      <c r="I98" s="683"/>
      <c r="J98" s="682"/>
      <c r="K98" s="683"/>
      <c r="L98" s="682"/>
      <c r="M98" s="683"/>
      <c r="N98" s="682"/>
      <c r="O98" s="683"/>
      <c r="P98" s="682"/>
      <c r="Q98" s="683"/>
      <c r="R98" s="682"/>
    </row>
    <row r="99" spans="3:18">
      <c r="C99" s="683"/>
      <c r="D99" s="682"/>
      <c r="E99" s="683"/>
      <c r="F99" s="682"/>
      <c r="G99" s="683"/>
      <c r="H99" s="682"/>
      <c r="I99" s="683"/>
      <c r="J99" s="682"/>
      <c r="K99" s="683"/>
      <c r="L99" s="682"/>
      <c r="M99" s="683"/>
      <c r="N99" s="682"/>
      <c r="O99" s="683"/>
      <c r="P99" s="682"/>
      <c r="Q99" s="683"/>
      <c r="R99" s="682"/>
    </row>
    <row r="100" spans="3:18">
      <c r="C100" s="683"/>
      <c r="D100" s="682"/>
      <c r="E100" s="683"/>
      <c r="F100" s="682"/>
      <c r="G100" s="683"/>
      <c r="H100" s="682"/>
      <c r="I100" s="683"/>
      <c r="J100" s="682"/>
      <c r="K100" s="683"/>
      <c r="L100" s="682"/>
      <c r="M100" s="683"/>
      <c r="N100" s="682"/>
      <c r="O100" s="683"/>
      <c r="P100" s="682"/>
      <c r="Q100" s="683"/>
      <c r="R100" s="682"/>
    </row>
    <row r="101" spans="3:18">
      <c r="C101" s="683"/>
      <c r="D101" s="682"/>
      <c r="E101" s="683"/>
      <c r="F101" s="682"/>
      <c r="G101" s="683"/>
      <c r="H101" s="682"/>
      <c r="I101" s="683"/>
      <c r="J101" s="682"/>
      <c r="K101" s="683"/>
      <c r="L101" s="682"/>
      <c r="M101" s="683"/>
      <c r="N101" s="682"/>
      <c r="O101" s="683"/>
      <c r="P101" s="682"/>
      <c r="Q101" s="683"/>
      <c r="R101" s="682"/>
    </row>
    <row r="102" spans="3:18">
      <c r="C102" s="683"/>
      <c r="D102" s="682"/>
      <c r="E102" s="683"/>
      <c r="F102" s="682"/>
      <c r="G102" s="683"/>
      <c r="H102" s="682"/>
      <c r="I102" s="683"/>
      <c r="J102" s="682"/>
      <c r="K102" s="683"/>
      <c r="L102" s="682"/>
      <c r="M102" s="683"/>
      <c r="N102" s="682"/>
      <c r="O102" s="683"/>
      <c r="P102" s="682"/>
      <c r="Q102" s="683"/>
      <c r="R102" s="682"/>
    </row>
    <row r="103" spans="3:18">
      <c r="C103" s="683"/>
      <c r="D103" s="682"/>
      <c r="E103" s="683"/>
      <c r="F103" s="682"/>
      <c r="G103" s="683"/>
      <c r="H103" s="682"/>
      <c r="I103" s="683"/>
      <c r="J103" s="682"/>
      <c r="K103" s="683"/>
      <c r="L103" s="682"/>
      <c r="M103" s="683"/>
      <c r="N103" s="682"/>
      <c r="O103" s="683"/>
      <c r="P103" s="682"/>
      <c r="Q103" s="683"/>
      <c r="R103" s="682"/>
    </row>
    <row r="104" spans="3:18">
      <c r="C104" s="683"/>
      <c r="D104" s="682"/>
      <c r="E104" s="683"/>
      <c r="F104" s="682"/>
      <c r="G104" s="683"/>
      <c r="H104" s="682"/>
      <c r="I104" s="683"/>
      <c r="J104" s="682"/>
      <c r="K104" s="683"/>
      <c r="L104" s="682"/>
      <c r="M104" s="683"/>
      <c r="N104" s="682"/>
      <c r="O104" s="683"/>
      <c r="P104" s="682"/>
      <c r="Q104" s="683"/>
      <c r="R104" s="682"/>
    </row>
    <row r="105" spans="3:18">
      <c r="C105" s="683"/>
      <c r="D105" s="682"/>
      <c r="E105" s="683"/>
      <c r="F105" s="682"/>
      <c r="G105" s="683"/>
      <c r="H105" s="682"/>
      <c r="I105" s="683"/>
      <c r="J105" s="682"/>
      <c r="K105" s="683"/>
      <c r="L105" s="682"/>
      <c r="M105" s="683"/>
      <c r="N105" s="682"/>
      <c r="O105" s="683"/>
      <c r="P105" s="682"/>
      <c r="Q105" s="683"/>
      <c r="R105" s="682"/>
    </row>
    <row r="106" spans="3:18">
      <c r="C106" s="683"/>
      <c r="D106" s="682"/>
      <c r="E106" s="683"/>
      <c r="F106" s="682"/>
      <c r="G106" s="683"/>
      <c r="H106" s="682"/>
      <c r="I106" s="683"/>
      <c r="J106" s="682"/>
      <c r="K106" s="683"/>
      <c r="L106" s="682"/>
      <c r="M106" s="683"/>
      <c r="N106" s="682"/>
      <c r="O106" s="683"/>
      <c r="P106" s="682"/>
      <c r="Q106" s="683"/>
      <c r="R106" s="682"/>
    </row>
    <row r="107" spans="3:18">
      <c r="C107" s="683"/>
      <c r="D107" s="682"/>
      <c r="E107" s="683"/>
      <c r="F107" s="682"/>
      <c r="G107" s="683"/>
      <c r="H107" s="682"/>
      <c r="I107" s="683"/>
      <c r="J107" s="682"/>
      <c r="K107" s="683"/>
      <c r="L107" s="682"/>
      <c r="M107" s="683"/>
      <c r="N107" s="682"/>
      <c r="O107" s="683"/>
      <c r="P107" s="682"/>
      <c r="Q107" s="683"/>
      <c r="R107" s="682"/>
    </row>
    <row r="108" spans="3:18">
      <c r="C108" s="683"/>
      <c r="D108" s="682"/>
      <c r="E108" s="683"/>
      <c r="F108" s="682"/>
      <c r="G108" s="683"/>
      <c r="H108" s="682"/>
      <c r="I108" s="683"/>
      <c r="J108" s="682"/>
      <c r="K108" s="683"/>
      <c r="L108" s="682"/>
      <c r="M108" s="683"/>
      <c r="N108" s="682"/>
      <c r="O108" s="683"/>
      <c r="P108" s="682"/>
      <c r="Q108" s="683"/>
      <c r="R108" s="682"/>
    </row>
    <row r="109" spans="3:18">
      <c r="C109" s="683"/>
      <c r="D109" s="682"/>
      <c r="E109" s="683"/>
      <c r="F109" s="682"/>
      <c r="G109" s="683"/>
      <c r="H109" s="682"/>
      <c r="I109" s="683"/>
      <c r="J109" s="682"/>
      <c r="K109" s="683"/>
      <c r="L109" s="682"/>
      <c r="M109" s="683"/>
      <c r="N109" s="682"/>
      <c r="O109" s="683"/>
      <c r="P109" s="682"/>
      <c r="Q109" s="683"/>
      <c r="R109" s="682"/>
    </row>
    <row r="110" spans="3:18">
      <c r="C110" s="683"/>
      <c r="D110" s="682"/>
      <c r="E110" s="683"/>
      <c r="F110" s="682"/>
      <c r="G110" s="683"/>
      <c r="H110" s="682"/>
      <c r="I110" s="683"/>
      <c r="J110" s="682"/>
      <c r="K110" s="683"/>
      <c r="L110" s="682"/>
      <c r="M110" s="683"/>
      <c r="N110" s="682"/>
      <c r="O110" s="683"/>
      <c r="P110" s="682"/>
      <c r="Q110" s="683"/>
      <c r="R110" s="682"/>
    </row>
    <row r="111" spans="3:18">
      <c r="C111" s="683"/>
      <c r="D111" s="682"/>
      <c r="E111" s="683"/>
      <c r="F111" s="682"/>
      <c r="G111" s="683"/>
      <c r="H111" s="682"/>
      <c r="I111" s="683"/>
      <c r="J111" s="682"/>
      <c r="K111" s="683"/>
      <c r="L111" s="682"/>
      <c r="M111" s="683"/>
      <c r="N111" s="682"/>
      <c r="O111" s="683"/>
      <c r="P111" s="682"/>
      <c r="Q111" s="683"/>
      <c r="R111" s="682"/>
    </row>
    <row r="112" spans="3:18">
      <c r="C112" s="683"/>
      <c r="D112" s="682"/>
      <c r="E112" s="683"/>
      <c r="F112" s="682"/>
      <c r="G112" s="683"/>
      <c r="H112" s="682"/>
      <c r="I112" s="683"/>
      <c r="J112" s="682"/>
      <c r="K112" s="683"/>
      <c r="L112" s="682"/>
      <c r="M112" s="683"/>
      <c r="N112" s="682"/>
      <c r="O112" s="683"/>
      <c r="P112" s="682"/>
      <c r="Q112" s="683"/>
      <c r="R112" s="682"/>
    </row>
    <row r="113" spans="3:18">
      <c r="C113" s="683"/>
      <c r="D113" s="682"/>
      <c r="E113" s="683"/>
      <c r="F113" s="682"/>
      <c r="G113" s="683"/>
      <c r="H113" s="682"/>
      <c r="I113" s="683"/>
      <c r="J113" s="682"/>
      <c r="K113" s="683"/>
      <c r="L113" s="682"/>
      <c r="M113" s="683"/>
      <c r="N113" s="682"/>
      <c r="O113" s="683"/>
      <c r="P113" s="682"/>
      <c r="Q113" s="683"/>
      <c r="R113" s="682"/>
    </row>
    <row r="114" spans="3:18">
      <c r="C114" s="683"/>
      <c r="D114" s="682"/>
      <c r="E114" s="683"/>
      <c r="F114" s="682"/>
      <c r="G114" s="683"/>
      <c r="H114" s="682"/>
      <c r="I114" s="683"/>
      <c r="J114" s="682"/>
      <c r="K114" s="683"/>
      <c r="L114" s="682"/>
      <c r="M114" s="683"/>
      <c r="N114" s="682"/>
      <c r="O114" s="683"/>
      <c r="P114" s="682"/>
      <c r="Q114" s="683"/>
      <c r="R114" s="682"/>
    </row>
    <row r="115" spans="3:18">
      <c r="C115" s="683"/>
      <c r="D115" s="682"/>
      <c r="E115" s="683"/>
      <c r="F115" s="682"/>
      <c r="G115" s="683"/>
      <c r="H115" s="682"/>
      <c r="I115" s="683"/>
      <c r="J115" s="682"/>
      <c r="K115" s="683"/>
      <c r="L115" s="682"/>
      <c r="M115" s="683"/>
      <c r="N115" s="682"/>
      <c r="O115" s="683"/>
      <c r="P115" s="682"/>
      <c r="Q115" s="683"/>
      <c r="R115" s="682"/>
    </row>
  </sheetData>
  <mergeCells count="1">
    <mergeCell ref="B3:R3"/>
  </mergeCells>
  <pageMargins left="0.5" right="0.5" top="0.5" bottom="0.5" header="0" footer="0"/>
  <pageSetup scale="83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67"/>
  <sheetViews>
    <sheetView zoomScale="120" zoomScaleNormal="120" workbookViewId="0"/>
  </sheetViews>
  <sheetFormatPr defaultColWidth="12.42578125" defaultRowHeight="15"/>
  <cols>
    <col min="1" max="1" width="7.5703125" style="627" customWidth="1"/>
    <col min="2" max="2" width="7.85546875" style="716" customWidth="1"/>
    <col min="3" max="3" width="8.140625" style="716" customWidth="1"/>
    <col min="4" max="13" width="7.85546875" style="716" customWidth="1"/>
    <col min="14" max="47" width="12.42578125" style="627" customWidth="1"/>
    <col min="48" max="256" width="12.42578125" style="684"/>
    <col min="257" max="257" width="7.5703125" style="684" customWidth="1"/>
    <col min="258" max="258" width="7.85546875" style="684" customWidth="1"/>
    <col min="259" max="259" width="8.140625" style="684" customWidth="1"/>
    <col min="260" max="269" width="7.85546875" style="684" customWidth="1"/>
    <col min="270" max="303" width="12.42578125" style="684" customWidth="1"/>
    <col min="304" max="512" width="12.42578125" style="684"/>
    <col min="513" max="513" width="7.5703125" style="684" customWidth="1"/>
    <col min="514" max="514" width="7.85546875" style="684" customWidth="1"/>
    <col min="515" max="515" width="8.140625" style="684" customWidth="1"/>
    <col min="516" max="525" width="7.85546875" style="684" customWidth="1"/>
    <col min="526" max="559" width="12.42578125" style="684" customWidth="1"/>
    <col min="560" max="768" width="12.42578125" style="684"/>
    <col min="769" max="769" width="7.5703125" style="684" customWidth="1"/>
    <col min="770" max="770" width="7.85546875" style="684" customWidth="1"/>
    <col min="771" max="771" width="8.140625" style="684" customWidth="1"/>
    <col min="772" max="781" width="7.85546875" style="684" customWidth="1"/>
    <col min="782" max="815" width="12.42578125" style="684" customWidth="1"/>
    <col min="816" max="1024" width="12.42578125" style="684"/>
    <col min="1025" max="1025" width="7.5703125" style="684" customWidth="1"/>
    <col min="1026" max="1026" width="7.85546875" style="684" customWidth="1"/>
    <col min="1027" max="1027" width="8.140625" style="684" customWidth="1"/>
    <col min="1028" max="1037" width="7.85546875" style="684" customWidth="1"/>
    <col min="1038" max="1071" width="12.42578125" style="684" customWidth="1"/>
    <col min="1072" max="1280" width="12.42578125" style="684"/>
    <col min="1281" max="1281" width="7.5703125" style="684" customWidth="1"/>
    <col min="1282" max="1282" width="7.85546875" style="684" customWidth="1"/>
    <col min="1283" max="1283" width="8.140625" style="684" customWidth="1"/>
    <col min="1284" max="1293" width="7.85546875" style="684" customWidth="1"/>
    <col min="1294" max="1327" width="12.42578125" style="684" customWidth="1"/>
    <col min="1328" max="1536" width="12.42578125" style="684"/>
    <col min="1537" max="1537" width="7.5703125" style="684" customWidth="1"/>
    <col min="1538" max="1538" width="7.85546875" style="684" customWidth="1"/>
    <col min="1539" max="1539" width="8.140625" style="684" customWidth="1"/>
    <col min="1540" max="1549" width="7.85546875" style="684" customWidth="1"/>
    <col min="1550" max="1583" width="12.42578125" style="684" customWidth="1"/>
    <col min="1584" max="1792" width="12.42578125" style="684"/>
    <col min="1793" max="1793" width="7.5703125" style="684" customWidth="1"/>
    <col min="1794" max="1794" width="7.85546875" style="684" customWidth="1"/>
    <col min="1795" max="1795" width="8.140625" style="684" customWidth="1"/>
    <col min="1796" max="1805" width="7.85546875" style="684" customWidth="1"/>
    <col min="1806" max="1839" width="12.42578125" style="684" customWidth="1"/>
    <col min="1840" max="2048" width="12.42578125" style="684"/>
    <col min="2049" max="2049" width="7.5703125" style="684" customWidth="1"/>
    <col min="2050" max="2050" width="7.85546875" style="684" customWidth="1"/>
    <col min="2051" max="2051" width="8.140625" style="684" customWidth="1"/>
    <col min="2052" max="2061" width="7.85546875" style="684" customWidth="1"/>
    <col min="2062" max="2095" width="12.42578125" style="684" customWidth="1"/>
    <col min="2096" max="2304" width="12.42578125" style="684"/>
    <col min="2305" max="2305" width="7.5703125" style="684" customWidth="1"/>
    <col min="2306" max="2306" width="7.85546875" style="684" customWidth="1"/>
    <col min="2307" max="2307" width="8.140625" style="684" customWidth="1"/>
    <col min="2308" max="2317" width="7.85546875" style="684" customWidth="1"/>
    <col min="2318" max="2351" width="12.42578125" style="684" customWidth="1"/>
    <col min="2352" max="2560" width="12.42578125" style="684"/>
    <col min="2561" max="2561" width="7.5703125" style="684" customWidth="1"/>
    <col min="2562" max="2562" width="7.85546875" style="684" customWidth="1"/>
    <col min="2563" max="2563" width="8.140625" style="684" customWidth="1"/>
    <col min="2564" max="2573" width="7.85546875" style="684" customWidth="1"/>
    <col min="2574" max="2607" width="12.42578125" style="684" customWidth="1"/>
    <col min="2608" max="2816" width="12.42578125" style="684"/>
    <col min="2817" max="2817" width="7.5703125" style="684" customWidth="1"/>
    <col min="2818" max="2818" width="7.85546875" style="684" customWidth="1"/>
    <col min="2819" max="2819" width="8.140625" style="684" customWidth="1"/>
    <col min="2820" max="2829" width="7.85546875" style="684" customWidth="1"/>
    <col min="2830" max="2863" width="12.42578125" style="684" customWidth="1"/>
    <col min="2864" max="3072" width="12.42578125" style="684"/>
    <col min="3073" max="3073" width="7.5703125" style="684" customWidth="1"/>
    <col min="3074" max="3074" width="7.85546875" style="684" customWidth="1"/>
    <col min="3075" max="3075" width="8.140625" style="684" customWidth="1"/>
    <col min="3076" max="3085" width="7.85546875" style="684" customWidth="1"/>
    <col min="3086" max="3119" width="12.42578125" style="684" customWidth="1"/>
    <col min="3120" max="3328" width="12.42578125" style="684"/>
    <col min="3329" max="3329" width="7.5703125" style="684" customWidth="1"/>
    <col min="3330" max="3330" width="7.85546875" style="684" customWidth="1"/>
    <col min="3331" max="3331" width="8.140625" style="684" customWidth="1"/>
    <col min="3332" max="3341" width="7.85546875" style="684" customWidth="1"/>
    <col min="3342" max="3375" width="12.42578125" style="684" customWidth="1"/>
    <col min="3376" max="3584" width="12.42578125" style="684"/>
    <col min="3585" max="3585" width="7.5703125" style="684" customWidth="1"/>
    <col min="3586" max="3586" width="7.85546875" style="684" customWidth="1"/>
    <col min="3587" max="3587" width="8.140625" style="684" customWidth="1"/>
    <col min="3588" max="3597" width="7.85546875" style="684" customWidth="1"/>
    <col min="3598" max="3631" width="12.42578125" style="684" customWidth="1"/>
    <col min="3632" max="3840" width="12.42578125" style="684"/>
    <col min="3841" max="3841" width="7.5703125" style="684" customWidth="1"/>
    <col min="3842" max="3842" width="7.85546875" style="684" customWidth="1"/>
    <col min="3843" max="3843" width="8.140625" style="684" customWidth="1"/>
    <col min="3844" max="3853" width="7.85546875" style="684" customWidth="1"/>
    <col min="3854" max="3887" width="12.42578125" style="684" customWidth="1"/>
    <col min="3888" max="4096" width="12.42578125" style="684"/>
    <col min="4097" max="4097" width="7.5703125" style="684" customWidth="1"/>
    <col min="4098" max="4098" width="7.85546875" style="684" customWidth="1"/>
    <col min="4099" max="4099" width="8.140625" style="684" customWidth="1"/>
    <col min="4100" max="4109" width="7.85546875" style="684" customWidth="1"/>
    <col min="4110" max="4143" width="12.42578125" style="684" customWidth="1"/>
    <col min="4144" max="4352" width="12.42578125" style="684"/>
    <col min="4353" max="4353" width="7.5703125" style="684" customWidth="1"/>
    <col min="4354" max="4354" width="7.85546875" style="684" customWidth="1"/>
    <col min="4355" max="4355" width="8.140625" style="684" customWidth="1"/>
    <col min="4356" max="4365" width="7.85546875" style="684" customWidth="1"/>
    <col min="4366" max="4399" width="12.42578125" style="684" customWidth="1"/>
    <col min="4400" max="4608" width="12.42578125" style="684"/>
    <col min="4609" max="4609" width="7.5703125" style="684" customWidth="1"/>
    <col min="4610" max="4610" width="7.85546875" style="684" customWidth="1"/>
    <col min="4611" max="4611" width="8.140625" style="684" customWidth="1"/>
    <col min="4612" max="4621" width="7.85546875" style="684" customWidth="1"/>
    <col min="4622" max="4655" width="12.42578125" style="684" customWidth="1"/>
    <col min="4656" max="4864" width="12.42578125" style="684"/>
    <col min="4865" max="4865" width="7.5703125" style="684" customWidth="1"/>
    <col min="4866" max="4866" width="7.85546875" style="684" customWidth="1"/>
    <col min="4867" max="4867" width="8.140625" style="684" customWidth="1"/>
    <col min="4868" max="4877" width="7.85546875" style="684" customWidth="1"/>
    <col min="4878" max="4911" width="12.42578125" style="684" customWidth="1"/>
    <col min="4912" max="5120" width="12.42578125" style="684"/>
    <col min="5121" max="5121" width="7.5703125" style="684" customWidth="1"/>
    <col min="5122" max="5122" width="7.85546875" style="684" customWidth="1"/>
    <col min="5123" max="5123" width="8.140625" style="684" customWidth="1"/>
    <col min="5124" max="5133" width="7.85546875" style="684" customWidth="1"/>
    <col min="5134" max="5167" width="12.42578125" style="684" customWidth="1"/>
    <col min="5168" max="5376" width="12.42578125" style="684"/>
    <col min="5377" max="5377" width="7.5703125" style="684" customWidth="1"/>
    <col min="5378" max="5378" width="7.85546875" style="684" customWidth="1"/>
    <col min="5379" max="5379" width="8.140625" style="684" customWidth="1"/>
    <col min="5380" max="5389" width="7.85546875" style="684" customWidth="1"/>
    <col min="5390" max="5423" width="12.42578125" style="684" customWidth="1"/>
    <col min="5424" max="5632" width="12.42578125" style="684"/>
    <col min="5633" max="5633" width="7.5703125" style="684" customWidth="1"/>
    <col min="5634" max="5634" width="7.85546875" style="684" customWidth="1"/>
    <col min="5635" max="5635" width="8.140625" style="684" customWidth="1"/>
    <col min="5636" max="5645" width="7.85546875" style="684" customWidth="1"/>
    <col min="5646" max="5679" width="12.42578125" style="684" customWidth="1"/>
    <col min="5680" max="5888" width="12.42578125" style="684"/>
    <col min="5889" max="5889" width="7.5703125" style="684" customWidth="1"/>
    <col min="5890" max="5890" width="7.85546875" style="684" customWidth="1"/>
    <col min="5891" max="5891" width="8.140625" style="684" customWidth="1"/>
    <col min="5892" max="5901" width="7.85546875" style="684" customWidth="1"/>
    <col min="5902" max="5935" width="12.42578125" style="684" customWidth="1"/>
    <col min="5936" max="6144" width="12.42578125" style="684"/>
    <col min="6145" max="6145" width="7.5703125" style="684" customWidth="1"/>
    <col min="6146" max="6146" width="7.85546875" style="684" customWidth="1"/>
    <col min="6147" max="6147" width="8.140625" style="684" customWidth="1"/>
    <col min="6148" max="6157" width="7.85546875" style="684" customWidth="1"/>
    <col min="6158" max="6191" width="12.42578125" style="684" customWidth="1"/>
    <col min="6192" max="6400" width="12.42578125" style="684"/>
    <col min="6401" max="6401" width="7.5703125" style="684" customWidth="1"/>
    <col min="6402" max="6402" width="7.85546875" style="684" customWidth="1"/>
    <col min="6403" max="6403" width="8.140625" style="684" customWidth="1"/>
    <col min="6404" max="6413" width="7.85546875" style="684" customWidth="1"/>
    <col min="6414" max="6447" width="12.42578125" style="684" customWidth="1"/>
    <col min="6448" max="6656" width="12.42578125" style="684"/>
    <col min="6657" max="6657" width="7.5703125" style="684" customWidth="1"/>
    <col min="6658" max="6658" width="7.85546875" style="684" customWidth="1"/>
    <col min="6659" max="6659" width="8.140625" style="684" customWidth="1"/>
    <col min="6660" max="6669" width="7.85546875" style="684" customWidth="1"/>
    <col min="6670" max="6703" width="12.42578125" style="684" customWidth="1"/>
    <col min="6704" max="6912" width="12.42578125" style="684"/>
    <col min="6913" max="6913" width="7.5703125" style="684" customWidth="1"/>
    <col min="6914" max="6914" width="7.85546875" style="684" customWidth="1"/>
    <col min="6915" max="6915" width="8.140625" style="684" customWidth="1"/>
    <col min="6916" max="6925" width="7.85546875" style="684" customWidth="1"/>
    <col min="6926" max="6959" width="12.42578125" style="684" customWidth="1"/>
    <col min="6960" max="7168" width="12.42578125" style="684"/>
    <col min="7169" max="7169" width="7.5703125" style="684" customWidth="1"/>
    <col min="7170" max="7170" width="7.85546875" style="684" customWidth="1"/>
    <col min="7171" max="7171" width="8.140625" style="684" customWidth="1"/>
    <col min="7172" max="7181" width="7.85546875" style="684" customWidth="1"/>
    <col min="7182" max="7215" width="12.42578125" style="684" customWidth="1"/>
    <col min="7216" max="7424" width="12.42578125" style="684"/>
    <col min="7425" max="7425" width="7.5703125" style="684" customWidth="1"/>
    <col min="7426" max="7426" width="7.85546875" style="684" customWidth="1"/>
    <col min="7427" max="7427" width="8.140625" style="684" customWidth="1"/>
    <col min="7428" max="7437" width="7.85546875" style="684" customWidth="1"/>
    <col min="7438" max="7471" width="12.42578125" style="684" customWidth="1"/>
    <col min="7472" max="7680" width="12.42578125" style="684"/>
    <col min="7681" max="7681" width="7.5703125" style="684" customWidth="1"/>
    <col min="7682" max="7682" width="7.85546875" style="684" customWidth="1"/>
    <col min="7683" max="7683" width="8.140625" style="684" customWidth="1"/>
    <col min="7684" max="7693" width="7.85546875" style="684" customWidth="1"/>
    <col min="7694" max="7727" width="12.42578125" style="684" customWidth="1"/>
    <col min="7728" max="7936" width="12.42578125" style="684"/>
    <col min="7937" max="7937" width="7.5703125" style="684" customWidth="1"/>
    <col min="7938" max="7938" width="7.85546875" style="684" customWidth="1"/>
    <col min="7939" max="7939" width="8.140625" style="684" customWidth="1"/>
    <col min="7940" max="7949" width="7.85546875" style="684" customWidth="1"/>
    <col min="7950" max="7983" width="12.42578125" style="684" customWidth="1"/>
    <col min="7984" max="8192" width="12.42578125" style="684"/>
    <col min="8193" max="8193" width="7.5703125" style="684" customWidth="1"/>
    <col min="8194" max="8194" width="7.85546875" style="684" customWidth="1"/>
    <col min="8195" max="8195" width="8.140625" style="684" customWidth="1"/>
    <col min="8196" max="8205" width="7.85546875" style="684" customWidth="1"/>
    <col min="8206" max="8239" width="12.42578125" style="684" customWidth="1"/>
    <col min="8240" max="8448" width="12.42578125" style="684"/>
    <col min="8449" max="8449" width="7.5703125" style="684" customWidth="1"/>
    <col min="8450" max="8450" width="7.85546875" style="684" customWidth="1"/>
    <col min="8451" max="8451" width="8.140625" style="684" customWidth="1"/>
    <col min="8452" max="8461" width="7.85546875" style="684" customWidth="1"/>
    <col min="8462" max="8495" width="12.42578125" style="684" customWidth="1"/>
    <col min="8496" max="8704" width="12.42578125" style="684"/>
    <col min="8705" max="8705" width="7.5703125" style="684" customWidth="1"/>
    <col min="8706" max="8706" width="7.85546875" style="684" customWidth="1"/>
    <col min="8707" max="8707" width="8.140625" style="684" customWidth="1"/>
    <col min="8708" max="8717" width="7.85546875" style="684" customWidth="1"/>
    <col min="8718" max="8751" width="12.42578125" style="684" customWidth="1"/>
    <col min="8752" max="8960" width="12.42578125" style="684"/>
    <col min="8961" max="8961" width="7.5703125" style="684" customWidth="1"/>
    <col min="8962" max="8962" width="7.85546875" style="684" customWidth="1"/>
    <col min="8963" max="8963" width="8.140625" style="684" customWidth="1"/>
    <col min="8964" max="8973" width="7.85546875" style="684" customWidth="1"/>
    <col min="8974" max="9007" width="12.42578125" style="684" customWidth="1"/>
    <col min="9008" max="9216" width="12.42578125" style="684"/>
    <col min="9217" max="9217" width="7.5703125" style="684" customWidth="1"/>
    <col min="9218" max="9218" width="7.85546875" style="684" customWidth="1"/>
    <col min="9219" max="9219" width="8.140625" style="684" customWidth="1"/>
    <col min="9220" max="9229" width="7.85546875" style="684" customWidth="1"/>
    <col min="9230" max="9263" width="12.42578125" style="684" customWidth="1"/>
    <col min="9264" max="9472" width="12.42578125" style="684"/>
    <col min="9473" max="9473" width="7.5703125" style="684" customWidth="1"/>
    <col min="9474" max="9474" width="7.85546875" style="684" customWidth="1"/>
    <col min="9475" max="9475" width="8.140625" style="684" customWidth="1"/>
    <col min="9476" max="9485" width="7.85546875" style="684" customWidth="1"/>
    <col min="9486" max="9519" width="12.42578125" style="684" customWidth="1"/>
    <col min="9520" max="9728" width="12.42578125" style="684"/>
    <col min="9729" max="9729" width="7.5703125" style="684" customWidth="1"/>
    <col min="9730" max="9730" width="7.85546875" style="684" customWidth="1"/>
    <col min="9731" max="9731" width="8.140625" style="684" customWidth="1"/>
    <col min="9732" max="9741" width="7.85546875" style="684" customWidth="1"/>
    <col min="9742" max="9775" width="12.42578125" style="684" customWidth="1"/>
    <col min="9776" max="9984" width="12.42578125" style="684"/>
    <col min="9985" max="9985" width="7.5703125" style="684" customWidth="1"/>
    <col min="9986" max="9986" width="7.85546875" style="684" customWidth="1"/>
    <col min="9987" max="9987" width="8.140625" style="684" customWidth="1"/>
    <col min="9988" max="9997" width="7.85546875" style="684" customWidth="1"/>
    <col min="9998" max="10031" width="12.42578125" style="684" customWidth="1"/>
    <col min="10032" max="10240" width="12.42578125" style="684"/>
    <col min="10241" max="10241" width="7.5703125" style="684" customWidth="1"/>
    <col min="10242" max="10242" width="7.85546875" style="684" customWidth="1"/>
    <col min="10243" max="10243" width="8.140625" style="684" customWidth="1"/>
    <col min="10244" max="10253" width="7.85546875" style="684" customWidth="1"/>
    <col min="10254" max="10287" width="12.42578125" style="684" customWidth="1"/>
    <col min="10288" max="10496" width="12.42578125" style="684"/>
    <col min="10497" max="10497" width="7.5703125" style="684" customWidth="1"/>
    <col min="10498" max="10498" width="7.85546875" style="684" customWidth="1"/>
    <col min="10499" max="10499" width="8.140625" style="684" customWidth="1"/>
    <col min="10500" max="10509" width="7.85546875" style="684" customWidth="1"/>
    <col min="10510" max="10543" width="12.42578125" style="684" customWidth="1"/>
    <col min="10544" max="10752" width="12.42578125" style="684"/>
    <col min="10753" max="10753" width="7.5703125" style="684" customWidth="1"/>
    <col min="10754" max="10754" width="7.85546875" style="684" customWidth="1"/>
    <col min="10755" max="10755" width="8.140625" style="684" customWidth="1"/>
    <col min="10756" max="10765" width="7.85546875" style="684" customWidth="1"/>
    <col min="10766" max="10799" width="12.42578125" style="684" customWidth="1"/>
    <col min="10800" max="11008" width="12.42578125" style="684"/>
    <col min="11009" max="11009" width="7.5703125" style="684" customWidth="1"/>
    <col min="11010" max="11010" width="7.85546875" style="684" customWidth="1"/>
    <col min="11011" max="11011" width="8.140625" style="684" customWidth="1"/>
    <col min="11012" max="11021" width="7.85546875" style="684" customWidth="1"/>
    <col min="11022" max="11055" width="12.42578125" style="684" customWidth="1"/>
    <col min="11056" max="11264" width="12.42578125" style="684"/>
    <col min="11265" max="11265" width="7.5703125" style="684" customWidth="1"/>
    <col min="11266" max="11266" width="7.85546875" style="684" customWidth="1"/>
    <col min="11267" max="11267" width="8.140625" style="684" customWidth="1"/>
    <col min="11268" max="11277" width="7.85546875" style="684" customWidth="1"/>
    <col min="11278" max="11311" width="12.42578125" style="684" customWidth="1"/>
    <col min="11312" max="11520" width="12.42578125" style="684"/>
    <col min="11521" max="11521" width="7.5703125" style="684" customWidth="1"/>
    <col min="11522" max="11522" width="7.85546875" style="684" customWidth="1"/>
    <col min="11523" max="11523" width="8.140625" style="684" customWidth="1"/>
    <col min="11524" max="11533" width="7.85546875" style="684" customWidth="1"/>
    <col min="11534" max="11567" width="12.42578125" style="684" customWidth="1"/>
    <col min="11568" max="11776" width="12.42578125" style="684"/>
    <col min="11777" max="11777" width="7.5703125" style="684" customWidth="1"/>
    <col min="11778" max="11778" width="7.85546875" style="684" customWidth="1"/>
    <col min="11779" max="11779" width="8.140625" style="684" customWidth="1"/>
    <col min="11780" max="11789" width="7.85546875" style="684" customWidth="1"/>
    <col min="11790" max="11823" width="12.42578125" style="684" customWidth="1"/>
    <col min="11824" max="12032" width="12.42578125" style="684"/>
    <col min="12033" max="12033" width="7.5703125" style="684" customWidth="1"/>
    <col min="12034" max="12034" width="7.85546875" style="684" customWidth="1"/>
    <col min="12035" max="12035" width="8.140625" style="684" customWidth="1"/>
    <col min="12036" max="12045" width="7.85546875" style="684" customWidth="1"/>
    <col min="12046" max="12079" width="12.42578125" style="684" customWidth="1"/>
    <col min="12080" max="12288" width="12.42578125" style="684"/>
    <col min="12289" max="12289" width="7.5703125" style="684" customWidth="1"/>
    <col min="12290" max="12290" width="7.85546875" style="684" customWidth="1"/>
    <col min="12291" max="12291" width="8.140625" style="684" customWidth="1"/>
    <col min="12292" max="12301" width="7.85546875" style="684" customWidth="1"/>
    <col min="12302" max="12335" width="12.42578125" style="684" customWidth="1"/>
    <col min="12336" max="12544" width="12.42578125" style="684"/>
    <col min="12545" max="12545" width="7.5703125" style="684" customWidth="1"/>
    <col min="12546" max="12546" width="7.85546875" style="684" customWidth="1"/>
    <col min="12547" max="12547" width="8.140625" style="684" customWidth="1"/>
    <col min="12548" max="12557" width="7.85546875" style="684" customWidth="1"/>
    <col min="12558" max="12591" width="12.42578125" style="684" customWidth="1"/>
    <col min="12592" max="12800" width="12.42578125" style="684"/>
    <col min="12801" max="12801" width="7.5703125" style="684" customWidth="1"/>
    <col min="12802" max="12802" width="7.85546875" style="684" customWidth="1"/>
    <col min="12803" max="12803" width="8.140625" style="684" customWidth="1"/>
    <col min="12804" max="12813" width="7.85546875" style="684" customWidth="1"/>
    <col min="12814" max="12847" width="12.42578125" style="684" customWidth="1"/>
    <col min="12848" max="13056" width="12.42578125" style="684"/>
    <col min="13057" max="13057" width="7.5703125" style="684" customWidth="1"/>
    <col min="13058" max="13058" width="7.85546875" style="684" customWidth="1"/>
    <col min="13059" max="13059" width="8.140625" style="684" customWidth="1"/>
    <col min="13060" max="13069" width="7.85546875" style="684" customWidth="1"/>
    <col min="13070" max="13103" width="12.42578125" style="684" customWidth="1"/>
    <col min="13104" max="13312" width="12.42578125" style="684"/>
    <col min="13313" max="13313" width="7.5703125" style="684" customWidth="1"/>
    <col min="13314" max="13314" width="7.85546875" style="684" customWidth="1"/>
    <col min="13315" max="13315" width="8.140625" style="684" customWidth="1"/>
    <col min="13316" max="13325" width="7.85546875" style="684" customWidth="1"/>
    <col min="13326" max="13359" width="12.42578125" style="684" customWidth="1"/>
    <col min="13360" max="13568" width="12.42578125" style="684"/>
    <col min="13569" max="13569" width="7.5703125" style="684" customWidth="1"/>
    <col min="13570" max="13570" width="7.85546875" style="684" customWidth="1"/>
    <col min="13571" max="13571" width="8.140625" style="684" customWidth="1"/>
    <col min="13572" max="13581" width="7.85546875" style="684" customWidth="1"/>
    <col min="13582" max="13615" width="12.42578125" style="684" customWidth="1"/>
    <col min="13616" max="13824" width="12.42578125" style="684"/>
    <col min="13825" max="13825" width="7.5703125" style="684" customWidth="1"/>
    <col min="13826" max="13826" width="7.85546875" style="684" customWidth="1"/>
    <col min="13827" max="13827" width="8.140625" style="684" customWidth="1"/>
    <col min="13828" max="13837" width="7.85546875" style="684" customWidth="1"/>
    <col min="13838" max="13871" width="12.42578125" style="684" customWidth="1"/>
    <col min="13872" max="14080" width="12.42578125" style="684"/>
    <col min="14081" max="14081" width="7.5703125" style="684" customWidth="1"/>
    <col min="14082" max="14082" width="7.85546875" style="684" customWidth="1"/>
    <col min="14083" max="14083" width="8.140625" style="684" customWidth="1"/>
    <col min="14084" max="14093" width="7.85546875" style="684" customWidth="1"/>
    <col min="14094" max="14127" width="12.42578125" style="684" customWidth="1"/>
    <col min="14128" max="14336" width="12.42578125" style="684"/>
    <col min="14337" max="14337" width="7.5703125" style="684" customWidth="1"/>
    <col min="14338" max="14338" width="7.85546875" style="684" customWidth="1"/>
    <col min="14339" max="14339" width="8.140625" style="684" customWidth="1"/>
    <col min="14340" max="14349" width="7.85546875" style="684" customWidth="1"/>
    <col min="14350" max="14383" width="12.42578125" style="684" customWidth="1"/>
    <col min="14384" max="14592" width="12.42578125" style="684"/>
    <col min="14593" max="14593" width="7.5703125" style="684" customWidth="1"/>
    <col min="14594" max="14594" width="7.85546875" style="684" customWidth="1"/>
    <col min="14595" max="14595" width="8.140625" style="684" customWidth="1"/>
    <col min="14596" max="14605" width="7.85546875" style="684" customWidth="1"/>
    <col min="14606" max="14639" width="12.42578125" style="684" customWidth="1"/>
    <col min="14640" max="14848" width="12.42578125" style="684"/>
    <col min="14849" max="14849" width="7.5703125" style="684" customWidth="1"/>
    <col min="14850" max="14850" width="7.85546875" style="684" customWidth="1"/>
    <col min="14851" max="14851" width="8.140625" style="684" customWidth="1"/>
    <col min="14852" max="14861" width="7.85546875" style="684" customWidth="1"/>
    <col min="14862" max="14895" width="12.42578125" style="684" customWidth="1"/>
    <col min="14896" max="15104" width="12.42578125" style="684"/>
    <col min="15105" max="15105" width="7.5703125" style="684" customWidth="1"/>
    <col min="15106" max="15106" width="7.85546875" style="684" customWidth="1"/>
    <col min="15107" max="15107" width="8.140625" style="684" customWidth="1"/>
    <col min="15108" max="15117" width="7.85546875" style="684" customWidth="1"/>
    <col min="15118" max="15151" width="12.42578125" style="684" customWidth="1"/>
    <col min="15152" max="15360" width="12.42578125" style="684"/>
    <col min="15361" max="15361" width="7.5703125" style="684" customWidth="1"/>
    <col min="15362" max="15362" width="7.85546875" style="684" customWidth="1"/>
    <col min="15363" max="15363" width="8.140625" style="684" customWidth="1"/>
    <col min="15364" max="15373" width="7.85546875" style="684" customWidth="1"/>
    <col min="15374" max="15407" width="12.42578125" style="684" customWidth="1"/>
    <col min="15408" max="15616" width="12.42578125" style="684"/>
    <col min="15617" max="15617" width="7.5703125" style="684" customWidth="1"/>
    <col min="15618" max="15618" width="7.85546875" style="684" customWidth="1"/>
    <col min="15619" max="15619" width="8.140625" style="684" customWidth="1"/>
    <col min="15620" max="15629" width="7.85546875" style="684" customWidth="1"/>
    <col min="15630" max="15663" width="12.42578125" style="684" customWidth="1"/>
    <col min="15664" max="15872" width="12.42578125" style="684"/>
    <col min="15873" max="15873" width="7.5703125" style="684" customWidth="1"/>
    <col min="15874" max="15874" width="7.85546875" style="684" customWidth="1"/>
    <col min="15875" max="15875" width="8.140625" style="684" customWidth="1"/>
    <col min="15876" max="15885" width="7.85546875" style="684" customWidth="1"/>
    <col min="15886" max="15919" width="12.42578125" style="684" customWidth="1"/>
    <col min="15920" max="16128" width="12.42578125" style="684"/>
    <col min="16129" max="16129" width="7.5703125" style="684" customWidth="1"/>
    <col min="16130" max="16130" width="7.85546875" style="684" customWidth="1"/>
    <col min="16131" max="16131" width="8.140625" style="684" customWidth="1"/>
    <col min="16132" max="16141" width="7.85546875" style="684" customWidth="1"/>
    <col min="16142" max="16175" width="12.42578125" style="684" customWidth="1"/>
    <col min="16176" max="16384" width="12.42578125" style="684"/>
  </cols>
  <sheetData>
    <row r="1" spans="1:13" ht="18">
      <c r="A1" s="621"/>
      <c r="B1" s="623"/>
      <c r="C1" s="623"/>
      <c r="D1" s="623"/>
      <c r="E1" s="623"/>
      <c r="F1" s="623"/>
      <c r="G1" s="623"/>
      <c r="H1" s="623"/>
      <c r="I1" s="623"/>
      <c r="J1" s="623"/>
      <c r="K1" s="623"/>
      <c r="L1" s="623"/>
      <c r="M1" s="625" t="s">
        <v>765</v>
      </c>
    </row>
    <row r="2" spans="1:13" ht="15.75">
      <c r="A2" s="628"/>
      <c r="B2" s="623"/>
      <c r="C2" s="623"/>
      <c r="D2" s="623"/>
      <c r="E2" s="623"/>
      <c r="F2" s="623"/>
      <c r="G2" s="623"/>
      <c r="H2" s="623"/>
      <c r="I2" s="623"/>
      <c r="J2" s="623"/>
      <c r="K2" s="623"/>
      <c r="L2" s="623"/>
      <c r="M2" s="630" t="s">
        <v>766</v>
      </c>
    </row>
    <row r="3" spans="1:13" ht="13.5" customHeight="1">
      <c r="A3" s="904">
        <v>2015</v>
      </c>
      <c r="B3" s="697" t="s">
        <v>767</v>
      </c>
      <c r="C3" s="697"/>
      <c r="D3" s="697"/>
      <c r="E3" s="697"/>
      <c r="F3" s="697"/>
      <c r="G3" s="697"/>
      <c r="H3" s="697"/>
      <c r="I3" s="697"/>
      <c r="J3" s="697"/>
      <c r="K3" s="697"/>
      <c r="L3" s="698"/>
      <c r="M3" s="698"/>
    </row>
    <row r="4" spans="1:13" ht="11.45" customHeight="1">
      <c r="A4" s="1026" t="s">
        <v>422</v>
      </c>
      <c r="B4" s="991" t="s">
        <v>1094</v>
      </c>
      <c r="C4" s="992"/>
      <c r="D4" s="634" t="s">
        <v>1095</v>
      </c>
      <c r="E4" s="634"/>
      <c r="F4" s="634" t="s">
        <v>1096</v>
      </c>
      <c r="G4" s="634"/>
      <c r="H4" s="634" t="s">
        <v>1097</v>
      </c>
      <c r="I4" s="634"/>
      <c r="J4" s="991" t="s">
        <v>1098</v>
      </c>
      <c r="K4" s="991"/>
      <c r="L4" s="991" t="s">
        <v>1046</v>
      </c>
      <c r="M4" s="992"/>
    </row>
    <row r="5" spans="1:13" ht="11.45" customHeight="1">
      <c r="A5" s="635" t="s">
        <v>428</v>
      </c>
      <c r="B5" s="838" t="s">
        <v>718</v>
      </c>
      <c r="C5" s="817" t="s">
        <v>230</v>
      </c>
      <c r="D5" s="838" t="s">
        <v>718</v>
      </c>
      <c r="E5" s="817" t="s">
        <v>230</v>
      </c>
      <c r="F5" s="838" t="s">
        <v>718</v>
      </c>
      <c r="G5" s="817" t="s">
        <v>230</v>
      </c>
      <c r="H5" s="838" t="s">
        <v>718</v>
      </c>
      <c r="I5" s="817" t="s">
        <v>230</v>
      </c>
      <c r="J5" s="838" t="s">
        <v>718</v>
      </c>
      <c r="K5" s="817" t="s">
        <v>230</v>
      </c>
      <c r="L5" s="838" t="s">
        <v>718</v>
      </c>
      <c r="M5" s="817" t="s">
        <v>230</v>
      </c>
    </row>
    <row r="6" spans="1:13" ht="6" customHeight="1">
      <c r="A6" s="639"/>
      <c r="B6" s="700"/>
      <c r="C6" s="700"/>
      <c r="D6" s="700"/>
      <c r="E6" s="700"/>
      <c r="F6" s="700"/>
      <c r="G6" s="700"/>
      <c r="H6" s="700"/>
      <c r="I6" s="700"/>
      <c r="J6" s="700"/>
      <c r="K6" s="700"/>
      <c r="L6" s="700"/>
      <c r="M6" s="700"/>
    </row>
    <row r="7" spans="1:13" ht="11.45" customHeight="1">
      <c r="A7" s="641">
        <v>42007</v>
      </c>
      <c r="B7" s="1159">
        <v>1250</v>
      </c>
      <c r="C7" s="1003">
        <v>714.36</v>
      </c>
      <c r="D7" s="1160"/>
      <c r="E7" s="1003"/>
      <c r="F7" s="1160">
        <v>1366</v>
      </c>
      <c r="G7" s="1003">
        <v>341.77</v>
      </c>
      <c r="H7" s="1160">
        <v>4621</v>
      </c>
      <c r="I7" s="1003">
        <v>598.67999999999995</v>
      </c>
      <c r="J7" s="1160">
        <v>2322</v>
      </c>
      <c r="K7" s="1003">
        <v>576.44000000000005</v>
      </c>
      <c r="L7" s="1160">
        <v>3609</v>
      </c>
      <c r="M7" s="1003">
        <v>192.35</v>
      </c>
    </row>
    <row r="8" spans="1:13" ht="11.45" customHeight="1">
      <c r="A8" s="641">
        <v>42014</v>
      </c>
      <c r="B8" s="1161">
        <v>939</v>
      </c>
      <c r="C8" s="1014">
        <v>730.42</v>
      </c>
      <c r="D8" s="1161">
        <v>146</v>
      </c>
      <c r="E8" s="1014">
        <v>804.45</v>
      </c>
      <c r="F8" s="1161">
        <v>1702</v>
      </c>
      <c r="G8" s="1014">
        <v>364.91</v>
      </c>
      <c r="H8" s="1161">
        <v>4140</v>
      </c>
      <c r="I8" s="1014">
        <v>611.5</v>
      </c>
      <c r="J8" s="1161">
        <v>4287</v>
      </c>
      <c r="K8" s="1014">
        <v>563.44000000000005</v>
      </c>
      <c r="L8" s="1161">
        <v>7704</v>
      </c>
      <c r="M8" s="1014">
        <v>199.68</v>
      </c>
    </row>
    <row r="9" spans="1:13" ht="11.45" customHeight="1">
      <c r="A9" s="641">
        <v>42021</v>
      </c>
      <c r="B9" s="1161">
        <v>1265</v>
      </c>
      <c r="C9" s="1014">
        <v>745.14</v>
      </c>
      <c r="D9" s="1161">
        <v>132</v>
      </c>
      <c r="E9" s="1014">
        <v>804.24</v>
      </c>
      <c r="F9" s="1161">
        <v>2559</v>
      </c>
      <c r="G9" s="1014">
        <v>375.29</v>
      </c>
      <c r="H9" s="1161">
        <v>6544</v>
      </c>
      <c r="I9" s="1014">
        <v>593.9</v>
      </c>
      <c r="J9" s="1161">
        <v>7111</v>
      </c>
      <c r="K9" s="1014">
        <v>564.87</v>
      </c>
      <c r="L9" s="1161">
        <v>8897</v>
      </c>
      <c r="M9" s="1014">
        <v>181.65</v>
      </c>
    </row>
    <row r="10" spans="1:13" ht="11.45" customHeight="1">
      <c r="A10" s="641">
        <v>42028</v>
      </c>
      <c r="B10" s="1162">
        <v>1828</v>
      </c>
      <c r="C10" s="1020">
        <v>682.94</v>
      </c>
      <c r="D10" s="1163">
        <v>309</v>
      </c>
      <c r="E10" s="1020">
        <v>804.17</v>
      </c>
      <c r="F10" s="1163">
        <v>2217</v>
      </c>
      <c r="G10" s="1020">
        <v>444.69</v>
      </c>
      <c r="H10" s="1163">
        <v>5667</v>
      </c>
      <c r="I10" s="1020">
        <v>581.37</v>
      </c>
      <c r="J10" s="1163">
        <v>6513</v>
      </c>
      <c r="K10" s="1020">
        <v>572.48</v>
      </c>
      <c r="L10" s="1163">
        <v>8832</v>
      </c>
      <c r="M10" s="1020">
        <v>179.93</v>
      </c>
    </row>
    <row r="11" spans="1:13" ht="11.45" customHeight="1">
      <c r="A11" s="641">
        <v>42035</v>
      </c>
      <c r="B11" s="1161">
        <v>1791</v>
      </c>
      <c r="C11" s="1014">
        <v>721.3</v>
      </c>
      <c r="D11" s="1161"/>
      <c r="E11" s="1014"/>
      <c r="F11" s="1161">
        <v>1453</v>
      </c>
      <c r="G11" s="1014">
        <v>477.08</v>
      </c>
      <c r="H11" s="1161">
        <v>8663</v>
      </c>
      <c r="I11" s="1014">
        <v>623.05999999999995</v>
      </c>
      <c r="J11" s="1161">
        <v>11080</v>
      </c>
      <c r="K11" s="1014">
        <v>565.9</v>
      </c>
      <c r="L11" s="1161">
        <v>7346</v>
      </c>
      <c r="M11" s="1014">
        <v>182.06</v>
      </c>
    </row>
    <row r="12" spans="1:13" ht="11.45" customHeight="1">
      <c r="A12" s="641">
        <v>42042</v>
      </c>
      <c r="B12" s="1161">
        <v>1521</v>
      </c>
      <c r="C12" s="1014">
        <v>753.34</v>
      </c>
      <c r="D12" s="1161">
        <v>174</v>
      </c>
      <c r="E12" s="1014">
        <v>803.8</v>
      </c>
      <c r="F12" s="1161">
        <v>2306</v>
      </c>
      <c r="G12" s="1014">
        <v>510.32</v>
      </c>
      <c r="H12" s="1161">
        <v>9799</v>
      </c>
      <c r="I12" s="1014">
        <v>613.24</v>
      </c>
      <c r="J12" s="1161">
        <v>8623</v>
      </c>
      <c r="K12" s="1014">
        <v>569.28</v>
      </c>
      <c r="L12" s="1161">
        <v>6617</v>
      </c>
      <c r="M12" s="1014">
        <v>182.4</v>
      </c>
    </row>
    <row r="13" spans="1:13" ht="11.45" customHeight="1">
      <c r="A13" s="641">
        <v>42049</v>
      </c>
      <c r="B13" s="1161">
        <v>1716</v>
      </c>
      <c r="C13" s="1014">
        <v>710.88</v>
      </c>
      <c r="D13" s="1161">
        <v>192</v>
      </c>
      <c r="E13" s="1014">
        <v>805.64</v>
      </c>
      <c r="F13" s="1161">
        <v>4360</v>
      </c>
      <c r="G13" s="1014">
        <v>492.03</v>
      </c>
      <c r="H13" s="1161">
        <v>8612</v>
      </c>
      <c r="I13" s="1014">
        <v>620.73</v>
      </c>
      <c r="J13" s="1161">
        <v>8360</v>
      </c>
      <c r="K13" s="1014">
        <v>570.32000000000005</v>
      </c>
      <c r="L13" s="1161">
        <v>14402</v>
      </c>
      <c r="M13" s="1014">
        <v>190.01</v>
      </c>
    </row>
    <row r="14" spans="1:13" ht="11.45" customHeight="1">
      <c r="A14" s="641">
        <v>42056</v>
      </c>
      <c r="B14" s="1162">
        <v>1225</v>
      </c>
      <c r="C14" s="1020">
        <v>682.57</v>
      </c>
      <c r="D14" s="1163">
        <v>75</v>
      </c>
      <c r="E14" s="1020">
        <v>804.75</v>
      </c>
      <c r="F14" s="1163">
        <v>1490</v>
      </c>
      <c r="G14" s="1020">
        <v>466.34</v>
      </c>
      <c r="H14" s="1163">
        <v>9271</v>
      </c>
      <c r="I14" s="1020">
        <v>615.5</v>
      </c>
      <c r="J14" s="1163">
        <v>6413</v>
      </c>
      <c r="K14" s="1020">
        <v>586.34</v>
      </c>
      <c r="L14" s="1163">
        <v>8133</v>
      </c>
      <c r="M14" s="1020">
        <v>193.54</v>
      </c>
    </row>
    <row r="15" spans="1:13" ht="11.45" customHeight="1">
      <c r="A15" s="641">
        <v>42063</v>
      </c>
      <c r="B15" s="1161">
        <v>1708</v>
      </c>
      <c r="C15" s="1014">
        <v>697.98</v>
      </c>
      <c r="D15" s="1161">
        <v>353</v>
      </c>
      <c r="E15" s="1014">
        <v>795.11</v>
      </c>
      <c r="F15" s="1161">
        <v>1557</v>
      </c>
      <c r="G15" s="1014">
        <v>494.94</v>
      </c>
      <c r="H15" s="1161">
        <v>13712</v>
      </c>
      <c r="I15" s="1014">
        <v>639.03</v>
      </c>
      <c r="J15" s="1161">
        <v>7459</v>
      </c>
      <c r="K15" s="1014">
        <v>558.5</v>
      </c>
      <c r="L15" s="1161">
        <v>11067</v>
      </c>
      <c r="M15" s="1014">
        <v>180.49</v>
      </c>
    </row>
    <row r="16" spans="1:13" ht="11.45" customHeight="1">
      <c r="A16" s="641">
        <v>42070</v>
      </c>
      <c r="B16" s="1161">
        <v>1596</v>
      </c>
      <c r="C16" s="1014">
        <v>734.66</v>
      </c>
      <c r="D16" s="1161">
        <v>28</v>
      </c>
      <c r="E16" s="1014">
        <v>676.29</v>
      </c>
      <c r="F16" s="1161">
        <v>2696</v>
      </c>
      <c r="G16" s="1014">
        <v>462.3</v>
      </c>
      <c r="H16" s="1161">
        <v>9088</v>
      </c>
      <c r="I16" s="1014">
        <v>628.44000000000005</v>
      </c>
      <c r="J16" s="1161">
        <v>7701</v>
      </c>
      <c r="K16" s="1014">
        <v>576.11</v>
      </c>
      <c r="L16" s="1161">
        <v>8093</v>
      </c>
      <c r="M16" s="1014">
        <v>197.02</v>
      </c>
    </row>
    <row r="17" spans="1:13" ht="11.45" customHeight="1">
      <c r="A17" s="641">
        <v>42077</v>
      </c>
      <c r="B17" s="1161">
        <v>1419</v>
      </c>
      <c r="C17" s="1014">
        <v>720.72</v>
      </c>
      <c r="D17" s="1161">
        <v>203</v>
      </c>
      <c r="E17" s="1014">
        <v>763.26</v>
      </c>
      <c r="F17" s="1161">
        <v>2954</v>
      </c>
      <c r="G17" s="1014">
        <v>458.25</v>
      </c>
      <c r="H17" s="1161">
        <v>10704</v>
      </c>
      <c r="I17" s="1014">
        <v>653.99</v>
      </c>
      <c r="J17" s="1161">
        <v>8342</v>
      </c>
      <c r="K17" s="1014">
        <v>572.38</v>
      </c>
      <c r="L17" s="1161">
        <v>11313</v>
      </c>
      <c r="M17" s="1014">
        <v>189.36</v>
      </c>
    </row>
    <row r="18" spans="1:13" ht="11.45" customHeight="1">
      <c r="A18" s="641">
        <v>42084</v>
      </c>
      <c r="B18" s="1162">
        <v>1785</v>
      </c>
      <c r="C18" s="1020">
        <v>727.13</v>
      </c>
      <c r="D18" s="1163">
        <v>164</v>
      </c>
      <c r="E18" s="1020">
        <v>786.19</v>
      </c>
      <c r="F18" s="1163">
        <v>4103</v>
      </c>
      <c r="G18" s="1020">
        <v>481.36</v>
      </c>
      <c r="H18" s="1163">
        <v>7210</v>
      </c>
      <c r="I18" s="1020">
        <v>635.05999999999995</v>
      </c>
      <c r="J18" s="1163">
        <v>9278</v>
      </c>
      <c r="K18" s="1020">
        <v>559.98</v>
      </c>
      <c r="L18" s="1163">
        <v>19628</v>
      </c>
      <c r="M18" s="1020">
        <v>173.54</v>
      </c>
    </row>
    <row r="19" spans="1:13" ht="11.45" customHeight="1">
      <c r="A19" s="641">
        <v>42091</v>
      </c>
      <c r="B19" s="1161">
        <v>1978</v>
      </c>
      <c r="C19" s="1014">
        <v>732.89</v>
      </c>
      <c r="D19" s="1161">
        <v>333</v>
      </c>
      <c r="E19" s="1014">
        <v>781.7</v>
      </c>
      <c r="F19" s="1161">
        <v>3949</v>
      </c>
      <c r="G19" s="1014">
        <v>483.93</v>
      </c>
      <c r="H19" s="1161">
        <v>11951</v>
      </c>
      <c r="I19" s="1014">
        <v>618.74</v>
      </c>
      <c r="J19" s="1161">
        <v>8046</v>
      </c>
      <c r="K19" s="1014">
        <v>569.22</v>
      </c>
      <c r="L19" s="1161">
        <v>8442</v>
      </c>
      <c r="M19" s="1014">
        <v>202.13</v>
      </c>
    </row>
    <row r="20" spans="1:13" ht="11.45" customHeight="1">
      <c r="A20" s="641">
        <v>42098</v>
      </c>
      <c r="B20" s="1161">
        <v>2036</v>
      </c>
      <c r="C20" s="1014">
        <v>708.34</v>
      </c>
      <c r="D20" s="1161">
        <v>83</v>
      </c>
      <c r="E20" s="1014">
        <v>586.23</v>
      </c>
      <c r="F20" s="1161">
        <v>2775</v>
      </c>
      <c r="G20" s="1014">
        <v>476.82</v>
      </c>
      <c r="H20" s="1161">
        <v>8372</v>
      </c>
      <c r="I20" s="1014">
        <v>632.42999999999995</v>
      </c>
      <c r="J20" s="1161">
        <v>10194</v>
      </c>
      <c r="K20" s="1014">
        <v>564.27</v>
      </c>
      <c r="L20" s="1161">
        <v>11917</v>
      </c>
      <c r="M20" s="1014">
        <v>186.46</v>
      </c>
    </row>
    <row r="21" spans="1:13" ht="11.45" customHeight="1">
      <c r="A21" s="641">
        <v>42105</v>
      </c>
      <c r="B21" s="1161">
        <v>1488</v>
      </c>
      <c r="C21" s="1014">
        <v>724.16</v>
      </c>
      <c r="D21" s="1161">
        <v>174</v>
      </c>
      <c r="E21" s="1014">
        <v>793.17</v>
      </c>
      <c r="F21" s="1161">
        <v>1193</v>
      </c>
      <c r="G21" s="1014">
        <v>448.93</v>
      </c>
      <c r="H21" s="1161">
        <v>5657</v>
      </c>
      <c r="I21" s="1014">
        <v>613.76</v>
      </c>
      <c r="J21" s="1161">
        <v>5956</v>
      </c>
      <c r="K21" s="1014">
        <v>570.29</v>
      </c>
      <c r="L21" s="1161">
        <v>8409</v>
      </c>
      <c r="M21" s="1014">
        <v>183.11</v>
      </c>
    </row>
    <row r="22" spans="1:13" ht="11.45" customHeight="1">
      <c r="A22" s="641">
        <v>42112</v>
      </c>
      <c r="B22" s="1162">
        <v>1434</v>
      </c>
      <c r="C22" s="1020">
        <v>734.54</v>
      </c>
      <c r="D22" s="1163">
        <v>210</v>
      </c>
      <c r="E22" s="1020">
        <v>768.32</v>
      </c>
      <c r="F22" s="1163">
        <v>9458</v>
      </c>
      <c r="G22" s="1020">
        <v>388.28</v>
      </c>
      <c r="H22" s="1163">
        <v>4321</v>
      </c>
      <c r="I22" s="1020">
        <v>590.57000000000005</v>
      </c>
      <c r="J22" s="1163">
        <v>6296</v>
      </c>
      <c r="K22" s="1020">
        <v>579.87</v>
      </c>
      <c r="L22" s="1163">
        <v>13982</v>
      </c>
      <c r="M22" s="1020">
        <v>164.49</v>
      </c>
    </row>
    <row r="23" spans="1:13" ht="11.45" customHeight="1">
      <c r="A23" s="641">
        <v>42119</v>
      </c>
      <c r="B23" s="1161">
        <v>2018</v>
      </c>
      <c r="C23" s="1014">
        <v>721.96</v>
      </c>
      <c r="D23" s="1161">
        <v>373</v>
      </c>
      <c r="E23" s="1014">
        <v>790.03</v>
      </c>
      <c r="F23" s="1161">
        <v>2206</v>
      </c>
      <c r="G23" s="1014">
        <v>494.72</v>
      </c>
      <c r="H23" s="1161">
        <v>5582</v>
      </c>
      <c r="I23" s="1014">
        <v>604.09</v>
      </c>
      <c r="J23" s="1161">
        <v>8963</v>
      </c>
      <c r="K23" s="1014">
        <v>555.54</v>
      </c>
      <c r="L23" s="1161">
        <v>6900</v>
      </c>
      <c r="M23" s="1014">
        <v>213.82</v>
      </c>
    </row>
    <row r="24" spans="1:13" ht="11.45" customHeight="1">
      <c r="A24" s="641">
        <v>42126</v>
      </c>
      <c r="B24" s="1161">
        <v>988</v>
      </c>
      <c r="C24" s="1014">
        <v>717.9</v>
      </c>
      <c r="D24" s="1161">
        <v>53</v>
      </c>
      <c r="E24" s="1014">
        <v>708.32</v>
      </c>
      <c r="F24" s="1161">
        <v>2970</v>
      </c>
      <c r="G24" s="1014">
        <v>466.06</v>
      </c>
      <c r="H24" s="1161">
        <v>4915</v>
      </c>
      <c r="I24" s="1014">
        <v>634.87</v>
      </c>
      <c r="J24" s="1161">
        <v>5749</v>
      </c>
      <c r="K24" s="1014">
        <v>569.29999999999995</v>
      </c>
      <c r="L24" s="1161">
        <v>8340</v>
      </c>
      <c r="M24" s="1014">
        <v>193.04</v>
      </c>
    </row>
    <row r="25" spans="1:13" ht="11.45" customHeight="1">
      <c r="A25" s="641">
        <v>42133</v>
      </c>
      <c r="B25" s="1161">
        <v>1455</v>
      </c>
      <c r="C25" s="1014">
        <v>720.89</v>
      </c>
      <c r="D25" s="1161">
        <v>247</v>
      </c>
      <c r="E25" s="1014">
        <v>786.36</v>
      </c>
      <c r="F25" s="1161">
        <v>2769</v>
      </c>
      <c r="G25" s="1014">
        <v>433.12</v>
      </c>
      <c r="H25" s="1161">
        <v>4464</v>
      </c>
      <c r="I25" s="1014">
        <v>628.38</v>
      </c>
      <c r="J25" s="1161">
        <v>9282</v>
      </c>
      <c r="K25" s="1014">
        <v>557.89</v>
      </c>
      <c r="L25" s="1161">
        <v>21434</v>
      </c>
      <c r="M25" s="1014">
        <v>160.32</v>
      </c>
    </row>
    <row r="26" spans="1:13" ht="11.45" customHeight="1">
      <c r="A26" s="641">
        <v>42140</v>
      </c>
      <c r="B26" s="1162">
        <v>843</v>
      </c>
      <c r="C26" s="1020">
        <v>718.68</v>
      </c>
      <c r="D26" s="1163">
        <v>210</v>
      </c>
      <c r="E26" s="1020">
        <v>748.5</v>
      </c>
      <c r="F26" s="1163">
        <v>5408</v>
      </c>
      <c r="G26" s="1020">
        <v>422.73</v>
      </c>
      <c r="H26" s="1163">
        <v>5138</v>
      </c>
      <c r="I26" s="1020">
        <v>643.72</v>
      </c>
      <c r="J26" s="1163">
        <v>5307</v>
      </c>
      <c r="K26" s="1020">
        <v>568.44000000000005</v>
      </c>
      <c r="L26" s="1163">
        <v>13022</v>
      </c>
      <c r="M26" s="1020">
        <v>169.13</v>
      </c>
    </row>
    <row r="27" spans="1:13" ht="11.45" customHeight="1">
      <c r="A27" s="641">
        <v>42147</v>
      </c>
      <c r="B27" s="1161">
        <v>1587</v>
      </c>
      <c r="C27" s="1014">
        <v>716.32</v>
      </c>
      <c r="D27" s="1161">
        <v>281</v>
      </c>
      <c r="E27" s="1014">
        <v>776.16</v>
      </c>
      <c r="F27" s="1161">
        <v>1466</v>
      </c>
      <c r="G27" s="1014">
        <v>489.38</v>
      </c>
      <c r="H27" s="1161">
        <v>5363</v>
      </c>
      <c r="I27" s="1014">
        <v>611.64</v>
      </c>
      <c r="J27" s="1161">
        <v>7498</v>
      </c>
      <c r="K27" s="1014">
        <v>566.53</v>
      </c>
      <c r="L27" s="1161">
        <v>8653</v>
      </c>
      <c r="M27" s="1014">
        <v>197.29</v>
      </c>
    </row>
    <row r="28" spans="1:13" ht="11.45" customHeight="1">
      <c r="A28" s="641">
        <v>42154</v>
      </c>
      <c r="B28" s="1161">
        <v>876</v>
      </c>
      <c r="C28" s="1014">
        <v>733.73</v>
      </c>
      <c r="D28" s="1161">
        <v>215</v>
      </c>
      <c r="E28" s="1014">
        <v>730.97</v>
      </c>
      <c r="F28" s="1161">
        <v>2453</v>
      </c>
      <c r="G28" s="1014">
        <v>435.04</v>
      </c>
      <c r="H28" s="1161">
        <v>4037</v>
      </c>
      <c r="I28" s="1014">
        <v>592.72</v>
      </c>
      <c r="J28" s="1161">
        <v>6213</v>
      </c>
      <c r="K28" s="1014">
        <v>563.92999999999995</v>
      </c>
      <c r="L28" s="1161">
        <v>5479</v>
      </c>
      <c r="M28" s="1014">
        <v>197.69</v>
      </c>
    </row>
    <row r="29" spans="1:13" ht="11.45" customHeight="1">
      <c r="A29" s="641">
        <v>42161</v>
      </c>
      <c r="B29" s="1161">
        <v>1424</v>
      </c>
      <c r="C29" s="1014">
        <v>697.69</v>
      </c>
      <c r="D29" s="1161"/>
      <c r="E29" s="1014"/>
      <c r="F29" s="1161">
        <v>3294</v>
      </c>
      <c r="G29" s="1014">
        <v>461.47</v>
      </c>
      <c r="H29" s="1161">
        <v>4130</v>
      </c>
      <c r="I29" s="1014">
        <v>599.92999999999995</v>
      </c>
      <c r="J29" s="1161">
        <v>5691</v>
      </c>
      <c r="K29" s="1014">
        <v>575.16999999999996</v>
      </c>
      <c r="L29" s="1161">
        <v>6613</v>
      </c>
      <c r="M29" s="1014">
        <v>181.82</v>
      </c>
    </row>
    <row r="30" spans="1:13" ht="11.45" customHeight="1">
      <c r="A30" s="641">
        <v>42168</v>
      </c>
      <c r="B30" s="1162">
        <v>1150</v>
      </c>
      <c r="C30" s="1020">
        <v>704.25</v>
      </c>
      <c r="D30" s="1163">
        <v>162</v>
      </c>
      <c r="E30" s="1020">
        <v>788.54</v>
      </c>
      <c r="F30" s="1163">
        <v>2652</v>
      </c>
      <c r="G30" s="1020">
        <v>469.36</v>
      </c>
      <c r="H30" s="1163">
        <v>6524</v>
      </c>
      <c r="I30" s="1020">
        <v>596.45000000000005</v>
      </c>
      <c r="J30" s="1163">
        <v>9028</v>
      </c>
      <c r="K30" s="1020">
        <v>562.04999999999995</v>
      </c>
      <c r="L30" s="1163">
        <v>13275</v>
      </c>
      <c r="M30" s="1020">
        <v>171.7</v>
      </c>
    </row>
    <row r="31" spans="1:13" ht="11.45" customHeight="1">
      <c r="A31" s="641">
        <v>42175</v>
      </c>
      <c r="B31" s="1161">
        <v>1221</v>
      </c>
      <c r="C31" s="1014">
        <v>720.92</v>
      </c>
      <c r="D31" s="1161">
        <v>360</v>
      </c>
      <c r="E31" s="1014">
        <v>702.46</v>
      </c>
      <c r="F31" s="1161">
        <v>6145</v>
      </c>
      <c r="G31" s="1014">
        <v>472.67</v>
      </c>
      <c r="H31" s="1161">
        <v>4470</v>
      </c>
      <c r="I31" s="1014">
        <v>595.08000000000004</v>
      </c>
      <c r="J31" s="1161">
        <v>7833</v>
      </c>
      <c r="K31" s="1014">
        <v>551.37</v>
      </c>
      <c r="L31" s="1161">
        <v>4648</v>
      </c>
      <c r="M31" s="1014">
        <v>183.58</v>
      </c>
    </row>
    <row r="32" spans="1:13" ht="11.45" customHeight="1">
      <c r="A32" s="641">
        <v>42182</v>
      </c>
      <c r="B32" s="1161">
        <v>1067</v>
      </c>
      <c r="C32" s="1014">
        <v>742.9</v>
      </c>
      <c r="D32" s="1161">
        <v>190</v>
      </c>
      <c r="E32" s="1014">
        <v>788.94</v>
      </c>
      <c r="F32" s="1161">
        <v>1618</v>
      </c>
      <c r="G32" s="1014">
        <v>377.68</v>
      </c>
      <c r="H32" s="1161">
        <v>5265</v>
      </c>
      <c r="I32" s="1014">
        <v>623.88</v>
      </c>
      <c r="J32" s="1161">
        <v>6129</v>
      </c>
      <c r="K32" s="1014">
        <v>578.78</v>
      </c>
      <c r="L32" s="1161">
        <v>9290</v>
      </c>
      <c r="M32" s="1014">
        <v>164.31</v>
      </c>
    </row>
    <row r="33" spans="1:13" ht="11.45" customHeight="1">
      <c r="A33" s="641">
        <v>42189</v>
      </c>
      <c r="B33" s="1161">
        <v>2031</v>
      </c>
      <c r="C33" s="1014">
        <v>720.79</v>
      </c>
      <c r="D33" s="1161">
        <v>200</v>
      </c>
      <c r="E33" s="1014">
        <v>729.74</v>
      </c>
      <c r="F33" s="1161">
        <v>2928</v>
      </c>
      <c r="G33" s="1014">
        <v>456.46</v>
      </c>
      <c r="H33" s="1161">
        <v>5954</v>
      </c>
      <c r="I33" s="1014">
        <v>612.04</v>
      </c>
      <c r="J33" s="1161">
        <v>6452</v>
      </c>
      <c r="K33" s="1014">
        <v>588.20000000000005</v>
      </c>
      <c r="L33" s="1161">
        <v>8223</v>
      </c>
      <c r="M33" s="1014">
        <v>177.48</v>
      </c>
    </row>
    <row r="34" spans="1:13" ht="11.45" customHeight="1">
      <c r="A34" s="641">
        <v>42196</v>
      </c>
      <c r="B34" s="1162">
        <v>1150</v>
      </c>
      <c r="C34" s="1020">
        <v>748.73</v>
      </c>
      <c r="D34" s="1163">
        <v>218</v>
      </c>
      <c r="E34" s="1020">
        <v>744.15</v>
      </c>
      <c r="F34" s="1163">
        <v>2181</v>
      </c>
      <c r="G34" s="1020">
        <v>434.86</v>
      </c>
      <c r="H34" s="1163">
        <v>6533</v>
      </c>
      <c r="I34" s="1020">
        <v>606.12</v>
      </c>
      <c r="J34" s="1163">
        <v>6445</v>
      </c>
      <c r="K34" s="1020">
        <v>585.79</v>
      </c>
      <c r="L34" s="1163">
        <v>11433</v>
      </c>
      <c r="M34" s="1020">
        <v>169.25</v>
      </c>
    </row>
    <row r="35" spans="1:13" ht="11.45" customHeight="1">
      <c r="A35" s="641">
        <v>42203</v>
      </c>
      <c r="B35" s="1161">
        <v>1124</v>
      </c>
      <c r="C35" s="1014">
        <v>702.82</v>
      </c>
      <c r="D35" s="1161">
        <v>268</v>
      </c>
      <c r="E35" s="1014">
        <v>755.06</v>
      </c>
      <c r="F35" s="1161">
        <v>5262</v>
      </c>
      <c r="G35" s="1014">
        <v>508.66</v>
      </c>
      <c r="H35" s="1161">
        <v>6214</v>
      </c>
      <c r="I35" s="1014">
        <v>591.92999999999995</v>
      </c>
      <c r="J35" s="1161">
        <v>4645</v>
      </c>
      <c r="K35" s="1014">
        <v>568.14</v>
      </c>
      <c r="L35" s="1161">
        <v>4320</v>
      </c>
      <c r="M35" s="1014">
        <v>177.33</v>
      </c>
    </row>
    <row r="36" spans="1:13" ht="11.45" customHeight="1">
      <c r="A36" s="641">
        <v>42210</v>
      </c>
      <c r="B36" s="1161">
        <v>1361</v>
      </c>
      <c r="C36" s="1158">
        <v>703.19</v>
      </c>
      <c r="D36" s="1161">
        <v>139</v>
      </c>
      <c r="E36" s="1158">
        <v>754.72</v>
      </c>
      <c r="F36" s="1161">
        <v>2495</v>
      </c>
      <c r="G36" s="1014">
        <v>474.07</v>
      </c>
      <c r="H36" s="1161">
        <v>4474</v>
      </c>
      <c r="I36" s="1158">
        <v>589.45000000000005</v>
      </c>
      <c r="J36" s="1161">
        <v>8241</v>
      </c>
      <c r="K36" s="1014">
        <v>572.11</v>
      </c>
      <c r="L36" s="1161">
        <v>6628</v>
      </c>
      <c r="M36" s="1158">
        <v>179.95</v>
      </c>
    </row>
    <row r="37" spans="1:13" ht="11.45" customHeight="1">
      <c r="A37" s="641">
        <v>42217</v>
      </c>
      <c r="B37" s="1161">
        <v>1434</v>
      </c>
      <c r="C37" s="1014">
        <v>716.62</v>
      </c>
      <c r="D37" s="1161">
        <v>131</v>
      </c>
      <c r="E37" s="1014">
        <v>756.18</v>
      </c>
      <c r="F37" s="1161">
        <v>2737</v>
      </c>
      <c r="G37" s="1014">
        <v>454.62</v>
      </c>
      <c r="H37" s="1161">
        <v>5881</v>
      </c>
      <c r="I37" s="1014">
        <v>603.11</v>
      </c>
      <c r="J37" s="1161">
        <v>10010</v>
      </c>
      <c r="K37" s="1014">
        <v>552.37</v>
      </c>
      <c r="L37" s="1161">
        <v>6479</v>
      </c>
      <c r="M37" s="1014">
        <v>185.03</v>
      </c>
    </row>
    <row r="38" spans="1:13" ht="11.45" customHeight="1">
      <c r="A38" s="641">
        <v>42224</v>
      </c>
      <c r="B38" s="1162">
        <v>1523</v>
      </c>
      <c r="C38" s="1020">
        <v>708.29</v>
      </c>
      <c r="D38" s="1163">
        <v>104</v>
      </c>
      <c r="E38" s="1020">
        <v>702.15</v>
      </c>
      <c r="F38" s="1163">
        <v>1118</v>
      </c>
      <c r="G38" s="1020">
        <v>457.11</v>
      </c>
      <c r="H38" s="1163">
        <v>5590</v>
      </c>
      <c r="I38" s="1020">
        <v>601.26</v>
      </c>
      <c r="J38" s="1163">
        <v>6681</v>
      </c>
      <c r="K38" s="1020">
        <v>572.01</v>
      </c>
      <c r="L38" s="1163">
        <v>13206</v>
      </c>
      <c r="M38" s="1020">
        <v>153.85</v>
      </c>
    </row>
    <row r="39" spans="1:13" ht="11.45" customHeight="1">
      <c r="A39" s="641">
        <v>42231</v>
      </c>
      <c r="B39" s="1161">
        <v>2070</v>
      </c>
      <c r="C39" s="1014">
        <v>702.01</v>
      </c>
      <c r="D39" s="1161">
        <v>156</v>
      </c>
      <c r="E39" s="1014">
        <v>713.94</v>
      </c>
      <c r="F39" s="1161">
        <v>1911</v>
      </c>
      <c r="G39" s="1014">
        <v>456.21</v>
      </c>
      <c r="H39" s="1161">
        <v>4898</v>
      </c>
      <c r="I39" s="1014">
        <v>584.36</v>
      </c>
      <c r="J39" s="1161">
        <v>5855</v>
      </c>
      <c r="K39" s="1014">
        <v>586.04</v>
      </c>
      <c r="L39" s="1161">
        <v>6231</v>
      </c>
      <c r="M39" s="1014">
        <v>163.25</v>
      </c>
    </row>
    <row r="40" spans="1:13" ht="11.45" customHeight="1">
      <c r="A40" s="641">
        <v>42238</v>
      </c>
      <c r="B40" s="1161">
        <v>1573</v>
      </c>
      <c r="C40" s="1014">
        <v>734.43</v>
      </c>
      <c r="D40" s="1161">
        <v>224</v>
      </c>
      <c r="E40" s="1014">
        <v>758.1</v>
      </c>
      <c r="F40" s="1161">
        <v>2577</v>
      </c>
      <c r="G40" s="1014">
        <v>447.32</v>
      </c>
      <c r="H40" s="1161">
        <v>6812</v>
      </c>
      <c r="I40" s="1014">
        <v>605.69000000000005</v>
      </c>
      <c r="J40" s="1161">
        <v>6772</v>
      </c>
      <c r="K40" s="1014">
        <v>570.99</v>
      </c>
      <c r="L40" s="1161">
        <v>10499</v>
      </c>
      <c r="M40" s="1014">
        <v>199.33</v>
      </c>
    </row>
    <row r="41" spans="1:13" ht="11.45" customHeight="1">
      <c r="A41" s="641">
        <v>42245</v>
      </c>
      <c r="B41" s="1161">
        <v>781</v>
      </c>
      <c r="C41" s="1014">
        <v>711.58</v>
      </c>
      <c r="D41" s="1161">
        <v>252</v>
      </c>
      <c r="E41" s="1014">
        <v>744.57</v>
      </c>
      <c r="F41" s="1161">
        <v>3520</v>
      </c>
      <c r="G41" s="1014">
        <v>445.38</v>
      </c>
      <c r="H41" s="1161">
        <v>5999</v>
      </c>
      <c r="I41" s="1014">
        <v>563.24</v>
      </c>
      <c r="J41" s="1161">
        <v>6865</v>
      </c>
      <c r="K41" s="1014">
        <v>552.26</v>
      </c>
      <c r="L41" s="1161">
        <v>6959</v>
      </c>
      <c r="M41" s="1014">
        <v>182.53</v>
      </c>
    </row>
    <row r="42" spans="1:13" ht="11.45" customHeight="1">
      <c r="A42" s="641">
        <v>42252</v>
      </c>
      <c r="B42" s="1162">
        <v>1791</v>
      </c>
      <c r="C42" s="1020">
        <v>713.9</v>
      </c>
      <c r="D42" s="1163"/>
      <c r="E42" s="1020"/>
      <c r="F42" s="1163">
        <v>4260</v>
      </c>
      <c r="G42" s="1020">
        <v>445.27</v>
      </c>
      <c r="H42" s="1163">
        <v>4926</v>
      </c>
      <c r="I42" s="1020">
        <v>579.48</v>
      </c>
      <c r="J42" s="1163">
        <v>7477</v>
      </c>
      <c r="K42" s="1020">
        <v>567.33000000000004</v>
      </c>
      <c r="L42" s="1163">
        <v>24305</v>
      </c>
      <c r="M42" s="1020">
        <v>138.61000000000001</v>
      </c>
    </row>
    <row r="43" spans="1:13" ht="11.45" customHeight="1">
      <c r="A43" s="641">
        <v>42259</v>
      </c>
      <c r="B43" s="1161">
        <v>1251</v>
      </c>
      <c r="C43" s="1014">
        <v>711.4</v>
      </c>
      <c r="D43" s="1161">
        <v>222</v>
      </c>
      <c r="E43" s="1014">
        <v>729.02</v>
      </c>
      <c r="F43" s="1161">
        <v>4553</v>
      </c>
      <c r="G43" s="1014">
        <v>445.34</v>
      </c>
      <c r="H43" s="1161">
        <v>6908</v>
      </c>
      <c r="I43" s="1014">
        <v>580.23</v>
      </c>
      <c r="J43" s="1161">
        <v>4743</v>
      </c>
      <c r="K43" s="1014">
        <v>562.53</v>
      </c>
      <c r="L43" s="1161">
        <v>5044</v>
      </c>
      <c r="M43" s="1014">
        <v>173.67</v>
      </c>
    </row>
    <row r="44" spans="1:13" ht="11.45" customHeight="1">
      <c r="A44" s="641">
        <v>42266</v>
      </c>
      <c r="B44" s="1161">
        <v>1037</v>
      </c>
      <c r="C44" s="1014">
        <v>695.93</v>
      </c>
      <c r="D44" s="1161">
        <v>140</v>
      </c>
      <c r="E44" s="1014">
        <v>746.46</v>
      </c>
      <c r="F44" s="1161">
        <v>1301</v>
      </c>
      <c r="G44" s="1014">
        <v>490.88</v>
      </c>
      <c r="H44" s="1161">
        <v>7849</v>
      </c>
      <c r="I44" s="1014">
        <v>593.11</v>
      </c>
      <c r="J44" s="1161">
        <v>5588</v>
      </c>
      <c r="K44" s="1014">
        <v>563.9</v>
      </c>
      <c r="L44" s="1161">
        <v>10207</v>
      </c>
      <c r="M44" s="1014">
        <v>174.31</v>
      </c>
    </row>
    <row r="45" spans="1:13" ht="11.45" customHeight="1">
      <c r="A45" s="641">
        <v>42273</v>
      </c>
      <c r="B45" s="1161">
        <v>1058</v>
      </c>
      <c r="C45" s="1014">
        <v>731.78</v>
      </c>
      <c r="D45" s="1161">
        <v>139</v>
      </c>
      <c r="E45" s="1014">
        <v>710.7</v>
      </c>
      <c r="F45" s="1161">
        <v>1716</v>
      </c>
      <c r="G45" s="1014">
        <v>495.13</v>
      </c>
      <c r="H45" s="1161">
        <v>7655</v>
      </c>
      <c r="I45" s="1014">
        <v>582.54999999999995</v>
      </c>
      <c r="J45" s="1161">
        <v>7287</v>
      </c>
      <c r="K45" s="1014">
        <v>571.04999999999995</v>
      </c>
      <c r="L45" s="1161">
        <v>17556</v>
      </c>
      <c r="M45" s="1014">
        <v>151.86000000000001</v>
      </c>
    </row>
    <row r="46" spans="1:13" ht="11.45" customHeight="1">
      <c r="A46" s="641">
        <v>42280</v>
      </c>
      <c r="B46" s="1162">
        <v>1016</v>
      </c>
      <c r="C46" s="1020">
        <v>722.14</v>
      </c>
      <c r="D46" s="1163">
        <v>94</v>
      </c>
      <c r="E46" s="1020">
        <v>743.24</v>
      </c>
      <c r="F46" s="1163">
        <v>1496</v>
      </c>
      <c r="G46" s="1020">
        <v>486.53</v>
      </c>
      <c r="H46" s="1163">
        <v>7682</v>
      </c>
      <c r="I46" s="1020">
        <v>606.52</v>
      </c>
      <c r="J46" s="1163">
        <v>7789</v>
      </c>
      <c r="K46" s="1020">
        <v>551.54</v>
      </c>
      <c r="L46" s="1163">
        <v>6795</v>
      </c>
      <c r="M46" s="1020">
        <v>173.7</v>
      </c>
    </row>
    <row r="47" spans="1:13" ht="11.45" customHeight="1">
      <c r="A47" s="641">
        <v>42287</v>
      </c>
      <c r="B47" s="1161">
        <v>997</v>
      </c>
      <c r="C47" s="1014">
        <v>723.07</v>
      </c>
      <c r="D47" s="1161">
        <v>90</v>
      </c>
      <c r="E47" s="1014">
        <v>702.6</v>
      </c>
      <c r="F47" s="1161">
        <v>1591</v>
      </c>
      <c r="G47" s="1014">
        <v>503.57</v>
      </c>
      <c r="H47" s="1161">
        <v>5114</v>
      </c>
      <c r="I47" s="1014">
        <v>598.85</v>
      </c>
      <c r="J47" s="1161">
        <v>8007</v>
      </c>
      <c r="K47" s="1014">
        <v>544.52</v>
      </c>
      <c r="L47" s="1161">
        <v>10071</v>
      </c>
      <c r="M47" s="1014">
        <v>169.06</v>
      </c>
    </row>
    <row r="48" spans="1:13" ht="11.45" customHeight="1">
      <c r="A48" s="641">
        <v>42294</v>
      </c>
      <c r="B48" s="1161">
        <v>947</v>
      </c>
      <c r="C48" s="1014">
        <v>709.08</v>
      </c>
      <c r="D48" s="1161">
        <v>61</v>
      </c>
      <c r="E48" s="1014">
        <v>697.02</v>
      </c>
      <c r="F48" s="1161">
        <v>4864</v>
      </c>
      <c r="G48" s="1014">
        <v>442.16</v>
      </c>
      <c r="H48" s="1161">
        <v>6069</v>
      </c>
      <c r="I48" s="1014">
        <v>596.54</v>
      </c>
      <c r="J48" s="1161">
        <v>7141</v>
      </c>
      <c r="K48" s="1014">
        <v>557.22</v>
      </c>
      <c r="L48" s="1161">
        <v>9254</v>
      </c>
      <c r="M48" s="1014">
        <v>196.06</v>
      </c>
    </row>
    <row r="49" spans="1:13" ht="11.45" customHeight="1">
      <c r="A49" s="641">
        <v>42301</v>
      </c>
      <c r="B49" s="1161">
        <v>1259</v>
      </c>
      <c r="C49" s="1014">
        <v>707.63</v>
      </c>
      <c r="D49" s="1161">
        <v>275</v>
      </c>
      <c r="E49" s="1014">
        <v>726.57</v>
      </c>
      <c r="F49" s="1161">
        <v>1627</v>
      </c>
      <c r="G49" s="1014">
        <v>491.78</v>
      </c>
      <c r="H49" s="1161">
        <v>9039</v>
      </c>
      <c r="I49" s="1014">
        <v>581.54</v>
      </c>
      <c r="J49" s="1161">
        <v>7791</v>
      </c>
      <c r="K49" s="1014">
        <v>564.76</v>
      </c>
      <c r="L49" s="1161">
        <v>9111</v>
      </c>
      <c r="M49" s="1014">
        <v>167.46</v>
      </c>
    </row>
    <row r="50" spans="1:13" ht="11.45" customHeight="1">
      <c r="A50" s="641">
        <v>42308</v>
      </c>
      <c r="B50" s="1162">
        <v>1995</v>
      </c>
      <c r="C50" s="1020">
        <v>683.02</v>
      </c>
      <c r="D50" s="1163">
        <v>45</v>
      </c>
      <c r="E50" s="1020">
        <v>667.29</v>
      </c>
      <c r="F50" s="1163">
        <v>1497</v>
      </c>
      <c r="G50" s="1020">
        <v>510.46</v>
      </c>
      <c r="H50" s="1163">
        <v>7560</v>
      </c>
      <c r="I50" s="1020">
        <v>567.97</v>
      </c>
      <c r="J50" s="1163">
        <v>9110</v>
      </c>
      <c r="K50" s="1020">
        <v>553.14</v>
      </c>
      <c r="L50" s="1163">
        <v>12480</v>
      </c>
      <c r="M50" s="1020">
        <v>166.33</v>
      </c>
    </row>
    <row r="51" spans="1:13" ht="11.45" customHeight="1">
      <c r="A51" s="641">
        <v>42315</v>
      </c>
      <c r="B51" s="1161">
        <v>1497</v>
      </c>
      <c r="C51" s="1014">
        <v>748.25</v>
      </c>
      <c r="D51" s="1161">
        <v>143</v>
      </c>
      <c r="E51" s="1014">
        <v>720.85</v>
      </c>
      <c r="F51" s="1161">
        <v>1419</v>
      </c>
      <c r="G51" s="1014">
        <v>484.71</v>
      </c>
      <c r="H51" s="1161">
        <v>7534</v>
      </c>
      <c r="I51" s="1014">
        <v>607.85</v>
      </c>
      <c r="J51" s="1161">
        <v>5173</v>
      </c>
      <c r="K51" s="1014">
        <v>569.45000000000005</v>
      </c>
      <c r="L51" s="1161">
        <v>7057</v>
      </c>
      <c r="M51" s="1014">
        <v>175.54</v>
      </c>
    </row>
    <row r="52" spans="1:13" ht="11.45" customHeight="1">
      <c r="A52" s="641">
        <v>42322</v>
      </c>
      <c r="B52" s="1161">
        <v>940</v>
      </c>
      <c r="C52" s="1014">
        <v>724.82</v>
      </c>
      <c r="D52" s="1161">
        <v>116</v>
      </c>
      <c r="E52" s="1014">
        <v>704.52</v>
      </c>
      <c r="F52" s="1161">
        <v>1169</v>
      </c>
      <c r="G52" s="1014">
        <v>474.51</v>
      </c>
      <c r="H52" s="1161">
        <v>6485</v>
      </c>
      <c r="I52" s="1014">
        <v>610.11</v>
      </c>
      <c r="J52" s="1161">
        <v>6277</v>
      </c>
      <c r="K52" s="1014">
        <v>566.28</v>
      </c>
      <c r="L52" s="1161">
        <v>36165</v>
      </c>
      <c r="M52" s="1014">
        <v>133.41</v>
      </c>
    </row>
    <row r="53" spans="1:13" ht="11.45" customHeight="1">
      <c r="A53" s="641">
        <v>42329</v>
      </c>
      <c r="B53" s="1161">
        <v>801</v>
      </c>
      <c r="C53" s="1014">
        <v>752.5</v>
      </c>
      <c r="D53" s="1161">
        <v>181</v>
      </c>
      <c r="E53" s="1014">
        <v>699.38</v>
      </c>
      <c r="F53" s="1161">
        <v>3713</v>
      </c>
      <c r="G53" s="1014">
        <v>450.46</v>
      </c>
      <c r="H53" s="1161">
        <v>10465</v>
      </c>
      <c r="I53" s="1014">
        <v>587.59</v>
      </c>
      <c r="J53" s="1161">
        <v>8396</v>
      </c>
      <c r="K53" s="1014">
        <v>569.27</v>
      </c>
      <c r="L53" s="1161">
        <v>10513</v>
      </c>
      <c r="M53" s="1014">
        <v>177.03</v>
      </c>
    </row>
    <row r="54" spans="1:13" ht="11.45" customHeight="1">
      <c r="A54" s="641">
        <v>42336</v>
      </c>
      <c r="B54" s="1162">
        <v>1284</v>
      </c>
      <c r="C54" s="1020">
        <v>712.32</v>
      </c>
      <c r="D54" s="1163">
        <v>136</v>
      </c>
      <c r="E54" s="1020">
        <v>740.53</v>
      </c>
      <c r="F54" s="1163">
        <v>1030</v>
      </c>
      <c r="G54" s="1020">
        <v>467.42</v>
      </c>
      <c r="H54" s="1163">
        <v>7074</v>
      </c>
      <c r="I54" s="1020">
        <v>587.78</v>
      </c>
      <c r="J54" s="1163">
        <v>7679</v>
      </c>
      <c r="K54" s="1020">
        <v>549.30999999999995</v>
      </c>
      <c r="L54" s="1163">
        <v>6104</v>
      </c>
      <c r="M54" s="1020">
        <v>168.16</v>
      </c>
    </row>
    <row r="55" spans="1:13" ht="11.45" customHeight="1">
      <c r="A55" s="641">
        <v>42343</v>
      </c>
      <c r="B55" s="1161">
        <v>1001</v>
      </c>
      <c r="C55" s="1014">
        <v>762.07</v>
      </c>
      <c r="D55" s="1161"/>
      <c r="E55" s="1014"/>
      <c r="F55" s="1161">
        <v>549</v>
      </c>
      <c r="G55" s="1014">
        <v>509.27</v>
      </c>
      <c r="H55" s="1161">
        <v>5572</v>
      </c>
      <c r="I55" s="1014">
        <v>592.79</v>
      </c>
      <c r="J55" s="1161">
        <v>3850</v>
      </c>
      <c r="K55" s="1014">
        <v>546.07000000000005</v>
      </c>
      <c r="L55" s="1161">
        <v>9077</v>
      </c>
      <c r="M55" s="1014">
        <v>194.81</v>
      </c>
    </row>
    <row r="56" spans="1:13" ht="11.45" customHeight="1">
      <c r="A56" s="641">
        <v>42350</v>
      </c>
      <c r="B56" s="1161">
        <v>1662</v>
      </c>
      <c r="C56" s="1014">
        <v>709.42</v>
      </c>
      <c r="D56" s="1161">
        <v>134</v>
      </c>
      <c r="E56" s="1014">
        <v>712.31</v>
      </c>
      <c r="F56" s="1161">
        <v>5709</v>
      </c>
      <c r="G56" s="1014">
        <v>437.41</v>
      </c>
      <c r="H56" s="1161">
        <v>5819</v>
      </c>
      <c r="I56" s="1014">
        <v>553.21</v>
      </c>
      <c r="J56" s="1161">
        <v>5722</v>
      </c>
      <c r="K56" s="1014">
        <v>563.49</v>
      </c>
      <c r="L56" s="1161">
        <v>15007</v>
      </c>
      <c r="M56" s="1014">
        <v>172.99</v>
      </c>
    </row>
    <row r="57" spans="1:13" ht="11.45" customHeight="1">
      <c r="A57" s="641">
        <v>42357</v>
      </c>
      <c r="B57" s="1161">
        <v>2386</v>
      </c>
      <c r="C57" s="1014">
        <v>723.92</v>
      </c>
      <c r="D57" s="1161">
        <v>75</v>
      </c>
      <c r="E57" s="1014">
        <v>748.73</v>
      </c>
      <c r="F57" s="1161">
        <v>1697</v>
      </c>
      <c r="G57" s="1014">
        <v>489.21</v>
      </c>
      <c r="H57" s="1161">
        <v>8058</v>
      </c>
      <c r="I57" s="1014">
        <v>573.57000000000005</v>
      </c>
      <c r="J57" s="1161">
        <v>7609</v>
      </c>
      <c r="K57" s="1014">
        <v>558.4</v>
      </c>
      <c r="L57" s="1161">
        <v>8659</v>
      </c>
      <c r="M57" s="1014">
        <v>190.04</v>
      </c>
    </row>
    <row r="58" spans="1:13" ht="11.45" customHeight="1">
      <c r="A58" s="641">
        <v>42364</v>
      </c>
      <c r="B58" s="1161">
        <v>1504</v>
      </c>
      <c r="C58" s="1014">
        <v>723.87</v>
      </c>
      <c r="D58" s="1161">
        <v>174</v>
      </c>
      <c r="E58" s="1014">
        <v>690.38</v>
      </c>
      <c r="F58" s="1161">
        <v>2382</v>
      </c>
      <c r="G58" s="1014">
        <v>482.45</v>
      </c>
      <c r="H58" s="1161">
        <v>6707</v>
      </c>
      <c r="I58" s="1014">
        <v>602.62</v>
      </c>
      <c r="J58" s="1161">
        <v>5722</v>
      </c>
      <c r="K58" s="1014">
        <v>549.42999999999995</v>
      </c>
      <c r="L58" s="1161">
        <v>9153</v>
      </c>
      <c r="M58" s="1014">
        <v>192.27</v>
      </c>
    </row>
    <row r="59" spans="1:13" ht="11.45" customHeight="1">
      <c r="A59" s="641">
        <v>42371</v>
      </c>
      <c r="B59" s="1161">
        <v>848</v>
      </c>
      <c r="C59" s="1014">
        <v>766.4</v>
      </c>
      <c r="D59" s="1161">
        <v>63</v>
      </c>
      <c r="E59" s="1014">
        <v>747.79</v>
      </c>
      <c r="F59" s="1161"/>
      <c r="G59" s="1014"/>
      <c r="H59" s="1161">
        <v>3687</v>
      </c>
      <c r="I59" s="1014">
        <v>602.85</v>
      </c>
      <c r="J59" s="1161">
        <v>7275</v>
      </c>
      <c r="K59" s="1014">
        <v>562.21</v>
      </c>
      <c r="L59" s="1161">
        <v>6712</v>
      </c>
      <c r="M59" s="1014">
        <v>187.9</v>
      </c>
    </row>
    <row r="60" spans="1:13" ht="6" customHeight="1">
      <c r="A60" s="1189"/>
      <c r="B60" s="2000"/>
      <c r="C60" s="2001"/>
      <c r="D60" s="2000"/>
      <c r="E60" s="2001"/>
      <c r="F60" s="2000"/>
      <c r="G60" s="2001"/>
      <c r="H60" s="2000"/>
      <c r="I60" s="2001"/>
      <c r="J60" s="2000"/>
      <c r="K60" s="2001"/>
      <c r="L60" s="2000"/>
      <c r="M60" s="2001"/>
    </row>
    <row r="61" spans="1:13" ht="11.45" customHeight="1">
      <c r="A61" s="659">
        <v>2015</v>
      </c>
      <c r="B61" s="708">
        <f>SUM(B7:B59)</f>
        <v>73929</v>
      </c>
      <c r="C61" s="662">
        <f>AVERAGE(C7:C59)</f>
        <v>720.50169811320757</v>
      </c>
      <c r="D61" s="708">
        <f>SUM(D7:D59)</f>
        <v>8447</v>
      </c>
      <c r="E61" s="662">
        <f>AVERAGE(E7:E59)</f>
        <v>744.65833333333342</v>
      </c>
      <c r="F61" s="708">
        <f>SUM(F7:F59)</f>
        <v>142421</v>
      </c>
      <c r="G61" s="662">
        <f>AVERAGE(G7:G59)</f>
        <v>460.20615384615371</v>
      </c>
      <c r="H61" s="708">
        <f>SUM(H7:H59)</f>
        <v>354778</v>
      </c>
      <c r="I61" s="662">
        <f>AVERAGE(I7:I59)</f>
        <v>603.07773584905647</v>
      </c>
      <c r="J61" s="708">
        <f>SUM(J7:J59)</f>
        <v>374276</v>
      </c>
      <c r="K61" s="662">
        <f>AVERAGE(K7:K59)</f>
        <v>565.78301886792462</v>
      </c>
      <c r="L61" s="708">
        <f>SUM(L7:L59)</f>
        <v>543293</v>
      </c>
      <c r="M61" s="662">
        <f>AVERAGE(M7:M59)</f>
        <v>179.28547169811321</v>
      </c>
    </row>
    <row r="62" spans="1:13" ht="11.45" customHeight="1">
      <c r="A62" s="659">
        <v>2014</v>
      </c>
      <c r="B62" s="708">
        <v>76414</v>
      </c>
      <c r="C62" s="662">
        <v>718.49403846153848</v>
      </c>
      <c r="D62" s="708">
        <v>10386</v>
      </c>
      <c r="E62" s="662">
        <v>786.09282608695651</v>
      </c>
      <c r="F62" s="708">
        <v>144891</v>
      </c>
      <c r="G62" s="662">
        <v>430.73576923076934</v>
      </c>
      <c r="H62" s="708">
        <v>335436</v>
      </c>
      <c r="I62" s="662">
        <v>616.39499999999998</v>
      </c>
      <c r="J62" s="708">
        <v>386219</v>
      </c>
      <c r="K62" s="662">
        <v>539.29538461538436</v>
      </c>
      <c r="L62" s="708">
        <v>463892</v>
      </c>
      <c r="M62" s="662">
        <v>168.71903846153845</v>
      </c>
    </row>
    <row r="63" spans="1:13" ht="11.45" customHeight="1">
      <c r="A63" s="663" t="s">
        <v>725</v>
      </c>
      <c r="B63" s="734"/>
      <c r="C63" s="734"/>
      <c r="D63" s="734"/>
      <c r="E63" s="734"/>
      <c r="F63" s="734"/>
      <c r="G63" s="734"/>
      <c r="H63" s="734"/>
      <c r="I63" s="734"/>
      <c r="J63" s="734"/>
      <c r="K63" s="734"/>
      <c r="L63" s="734"/>
      <c r="M63" s="735"/>
    </row>
    <row r="64" spans="1:13" ht="3.75" customHeight="1">
      <c r="A64" s="713"/>
      <c r="B64" s="666"/>
      <c r="C64" s="666"/>
      <c r="D64" s="666"/>
      <c r="E64" s="666"/>
      <c r="F64" s="666"/>
      <c r="G64" s="666"/>
      <c r="H64" s="666"/>
      <c r="I64" s="666"/>
      <c r="J64" s="666"/>
      <c r="K64" s="666"/>
      <c r="L64" s="666"/>
      <c r="M64" s="623"/>
    </row>
    <row r="65" spans="1:13" ht="15.75">
      <c r="A65" s="628"/>
      <c r="B65" s="629"/>
      <c r="C65" s="672"/>
      <c r="D65" s="629"/>
      <c r="E65" s="629"/>
      <c r="F65" s="629"/>
      <c r="G65" s="629"/>
      <c r="H65" s="623"/>
      <c r="I65" s="629"/>
      <c r="J65" s="629"/>
      <c r="K65" s="629"/>
      <c r="L65" s="629"/>
      <c r="M65" s="623"/>
    </row>
    <row r="66" spans="1:13" ht="9.9499999999999993" customHeight="1">
      <c r="A66" s="673"/>
      <c r="B66" s="623"/>
      <c r="C66" s="623"/>
      <c r="D66" s="623"/>
      <c r="E66" s="623"/>
      <c r="F66" s="623"/>
      <c r="G66" s="623"/>
      <c r="H66" s="623"/>
      <c r="I66" s="623"/>
      <c r="J66" s="623"/>
      <c r="K66" s="623"/>
      <c r="L66" s="623"/>
      <c r="M66" s="623"/>
    </row>
    <row r="67" spans="1:13">
      <c r="A67" s="626"/>
      <c r="B67" s="623"/>
      <c r="C67" s="623"/>
      <c r="D67" s="623"/>
      <c r="E67" s="623"/>
      <c r="F67" s="623"/>
      <c r="G67" s="623"/>
      <c r="H67" s="623"/>
      <c r="I67" s="623"/>
      <c r="J67" s="623"/>
      <c r="K67" s="623"/>
      <c r="L67" s="623"/>
      <c r="M67" s="623"/>
    </row>
  </sheetData>
  <pageMargins left="0.7" right="0.7" top="0.75" bottom="0.75" header="0.3" footer="0.3"/>
  <pageSetup scale="95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Y77"/>
  <sheetViews>
    <sheetView showGridLines="0" showOutlineSymbols="0" zoomScaleNormal="100" workbookViewId="0"/>
  </sheetViews>
  <sheetFormatPr defaultColWidth="11.7109375" defaultRowHeight="15"/>
  <cols>
    <col min="1" max="1" width="6.140625" style="627" customWidth="1"/>
    <col min="2" max="9" width="6.7109375" style="627" customWidth="1"/>
    <col min="10" max="13" width="7.42578125" style="627" customWidth="1"/>
    <col min="14" max="14" width="8.28515625" style="627" customWidth="1"/>
    <col min="15" max="15" width="2" style="627" customWidth="1"/>
    <col min="16" max="181" width="11.7109375" style="627" customWidth="1"/>
    <col min="182" max="256" width="11.7109375" style="684"/>
    <col min="257" max="257" width="6.140625" style="684" customWidth="1"/>
    <col min="258" max="265" width="6.7109375" style="684" customWidth="1"/>
    <col min="266" max="269" width="7.42578125" style="684" customWidth="1"/>
    <col min="270" max="270" width="8.28515625" style="684" customWidth="1"/>
    <col min="271" max="271" width="2" style="684" customWidth="1"/>
    <col min="272" max="437" width="11.7109375" style="684" customWidth="1"/>
    <col min="438" max="512" width="11.7109375" style="684"/>
    <col min="513" max="513" width="6.140625" style="684" customWidth="1"/>
    <col min="514" max="521" width="6.7109375" style="684" customWidth="1"/>
    <col min="522" max="525" width="7.42578125" style="684" customWidth="1"/>
    <col min="526" max="526" width="8.28515625" style="684" customWidth="1"/>
    <col min="527" max="527" width="2" style="684" customWidth="1"/>
    <col min="528" max="693" width="11.7109375" style="684" customWidth="1"/>
    <col min="694" max="768" width="11.7109375" style="684"/>
    <col min="769" max="769" width="6.140625" style="684" customWidth="1"/>
    <col min="770" max="777" width="6.7109375" style="684" customWidth="1"/>
    <col min="778" max="781" width="7.42578125" style="684" customWidth="1"/>
    <col min="782" max="782" width="8.28515625" style="684" customWidth="1"/>
    <col min="783" max="783" width="2" style="684" customWidth="1"/>
    <col min="784" max="949" width="11.7109375" style="684" customWidth="1"/>
    <col min="950" max="1024" width="11.7109375" style="684"/>
    <col min="1025" max="1025" width="6.140625" style="684" customWidth="1"/>
    <col min="1026" max="1033" width="6.7109375" style="684" customWidth="1"/>
    <col min="1034" max="1037" width="7.42578125" style="684" customWidth="1"/>
    <col min="1038" max="1038" width="8.28515625" style="684" customWidth="1"/>
    <col min="1039" max="1039" width="2" style="684" customWidth="1"/>
    <col min="1040" max="1205" width="11.7109375" style="684" customWidth="1"/>
    <col min="1206" max="1280" width="11.7109375" style="684"/>
    <col min="1281" max="1281" width="6.140625" style="684" customWidth="1"/>
    <col min="1282" max="1289" width="6.7109375" style="684" customWidth="1"/>
    <col min="1290" max="1293" width="7.42578125" style="684" customWidth="1"/>
    <col min="1294" max="1294" width="8.28515625" style="684" customWidth="1"/>
    <col min="1295" max="1295" width="2" style="684" customWidth="1"/>
    <col min="1296" max="1461" width="11.7109375" style="684" customWidth="1"/>
    <col min="1462" max="1536" width="11.7109375" style="684"/>
    <col min="1537" max="1537" width="6.140625" style="684" customWidth="1"/>
    <col min="1538" max="1545" width="6.7109375" style="684" customWidth="1"/>
    <col min="1546" max="1549" width="7.42578125" style="684" customWidth="1"/>
    <col min="1550" max="1550" width="8.28515625" style="684" customWidth="1"/>
    <col min="1551" max="1551" width="2" style="684" customWidth="1"/>
    <col min="1552" max="1717" width="11.7109375" style="684" customWidth="1"/>
    <col min="1718" max="1792" width="11.7109375" style="684"/>
    <col min="1793" max="1793" width="6.140625" style="684" customWidth="1"/>
    <col min="1794" max="1801" width="6.7109375" style="684" customWidth="1"/>
    <col min="1802" max="1805" width="7.42578125" style="684" customWidth="1"/>
    <col min="1806" max="1806" width="8.28515625" style="684" customWidth="1"/>
    <col min="1807" max="1807" width="2" style="684" customWidth="1"/>
    <col min="1808" max="1973" width="11.7109375" style="684" customWidth="1"/>
    <col min="1974" max="2048" width="11.7109375" style="684"/>
    <col min="2049" max="2049" width="6.140625" style="684" customWidth="1"/>
    <col min="2050" max="2057" width="6.7109375" style="684" customWidth="1"/>
    <col min="2058" max="2061" width="7.42578125" style="684" customWidth="1"/>
    <col min="2062" max="2062" width="8.28515625" style="684" customWidth="1"/>
    <col min="2063" max="2063" width="2" style="684" customWidth="1"/>
    <col min="2064" max="2229" width="11.7109375" style="684" customWidth="1"/>
    <col min="2230" max="2304" width="11.7109375" style="684"/>
    <col min="2305" max="2305" width="6.140625" style="684" customWidth="1"/>
    <col min="2306" max="2313" width="6.7109375" style="684" customWidth="1"/>
    <col min="2314" max="2317" width="7.42578125" style="684" customWidth="1"/>
    <col min="2318" max="2318" width="8.28515625" style="684" customWidth="1"/>
    <col min="2319" max="2319" width="2" style="684" customWidth="1"/>
    <col min="2320" max="2485" width="11.7109375" style="684" customWidth="1"/>
    <col min="2486" max="2560" width="11.7109375" style="684"/>
    <col min="2561" max="2561" width="6.140625" style="684" customWidth="1"/>
    <col min="2562" max="2569" width="6.7109375" style="684" customWidth="1"/>
    <col min="2570" max="2573" width="7.42578125" style="684" customWidth="1"/>
    <col min="2574" max="2574" width="8.28515625" style="684" customWidth="1"/>
    <col min="2575" max="2575" width="2" style="684" customWidth="1"/>
    <col min="2576" max="2741" width="11.7109375" style="684" customWidth="1"/>
    <col min="2742" max="2816" width="11.7109375" style="684"/>
    <col min="2817" max="2817" width="6.140625" style="684" customWidth="1"/>
    <col min="2818" max="2825" width="6.7109375" style="684" customWidth="1"/>
    <col min="2826" max="2829" width="7.42578125" style="684" customWidth="1"/>
    <col min="2830" max="2830" width="8.28515625" style="684" customWidth="1"/>
    <col min="2831" max="2831" width="2" style="684" customWidth="1"/>
    <col min="2832" max="2997" width="11.7109375" style="684" customWidth="1"/>
    <col min="2998" max="3072" width="11.7109375" style="684"/>
    <col min="3073" max="3073" width="6.140625" style="684" customWidth="1"/>
    <col min="3074" max="3081" width="6.7109375" style="684" customWidth="1"/>
    <col min="3082" max="3085" width="7.42578125" style="684" customWidth="1"/>
    <col min="3086" max="3086" width="8.28515625" style="684" customWidth="1"/>
    <col min="3087" max="3087" width="2" style="684" customWidth="1"/>
    <col min="3088" max="3253" width="11.7109375" style="684" customWidth="1"/>
    <col min="3254" max="3328" width="11.7109375" style="684"/>
    <col min="3329" max="3329" width="6.140625" style="684" customWidth="1"/>
    <col min="3330" max="3337" width="6.7109375" style="684" customWidth="1"/>
    <col min="3338" max="3341" width="7.42578125" style="684" customWidth="1"/>
    <col min="3342" max="3342" width="8.28515625" style="684" customWidth="1"/>
    <col min="3343" max="3343" width="2" style="684" customWidth="1"/>
    <col min="3344" max="3509" width="11.7109375" style="684" customWidth="1"/>
    <col min="3510" max="3584" width="11.7109375" style="684"/>
    <col min="3585" max="3585" width="6.140625" style="684" customWidth="1"/>
    <col min="3586" max="3593" width="6.7109375" style="684" customWidth="1"/>
    <col min="3594" max="3597" width="7.42578125" style="684" customWidth="1"/>
    <col min="3598" max="3598" width="8.28515625" style="684" customWidth="1"/>
    <col min="3599" max="3599" width="2" style="684" customWidth="1"/>
    <col min="3600" max="3765" width="11.7109375" style="684" customWidth="1"/>
    <col min="3766" max="3840" width="11.7109375" style="684"/>
    <col min="3841" max="3841" width="6.140625" style="684" customWidth="1"/>
    <col min="3842" max="3849" width="6.7109375" style="684" customWidth="1"/>
    <col min="3850" max="3853" width="7.42578125" style="684" customWidth="1"/>
    <col min="3854" max="3854" width="8.28515625" style="684" customWidth="1"/>
    <col min="3855" max="3855" width="2" style="684" customWidth="1"/>
    <col min="3856" max="4021" width="11.7109375" style="684" customWidth="1"/>
    <col min="4022" max="4096" width="11.7109375" style="684"/>
    <col min="4097" max="4097" width="6.140625" style="684" customWidth="1"/>
    <col min="4098" max="4105" width="6.7109375" style="684" customWidth="1"/>
    <col min="4106" max="4109" width="7.42578125" style="684" customWidth="1"/>
    <col min="4110" max="4110" width="8.28515625" style="684" customWidth="1"/>
    <col min="4111" max="4111" width="2" style="684" customWidth="1"/>
    <col min="4112" max="4277" width="11.7109375" style="684" customWidth="1"/>
    <col min="4278" max="4352" width="11.7109375" style="684"/>
    <col min="4353" max="4353" width="6.140625" style="684" customWidth="1"/>
    <col min="4354" max="4361" width="6.7109375" style="684" customWidth="1"/>
    <col min="4362" max="4365" width="7.42578125" style="684" customWidth="1"/>
    <col min="4366" max="4366" width="8.28515625" style="684" customWidth="1"/>
    <col min="4367" max="4367" width="2" style="684" customWidth="1"/>
    <col min="4368" max="4533" width="11.7109375" style="684" customWidth="1"/>
    <col min="4534" max="4608" width="11.7109375" style="684"/>
    <col min="4609" max="4609" width="6.140625" style="684" customWidth="1"/>
    <col min="4610" max="4617" width="6.7109375" style="684" customWidth="1"/>
    <col min="4618" max="4621" width="7.42578125" style="684" customWidth="1"/>
    <col min="4622" max="4622" width="8.28515625" style="684" customWidth="1"/>
    <col min="4623" max="4623" width="2" style="684" customWidth="1"/>
    <col min="4624" max="4789" width="11.7109375" style="684" customWidth="1"/>
    <col min="4790" max="4864" width="11.7109375" style="684"/>
    <col min="4865" max="4865" width="6.140625" style="684" customWidth="1"/>
    <col min="4866" max="4873" width="6.7109375" style="684" customWidth="1"/>
    <col min="4874" max="4877" width="7.42578125" style="684" customWidth="1"/>
    <col min="4878" max="4878" width="8.28515625" style="684" customWidth="1"/>
    <col min="4879" max="4879" width="2" style="684" customWidth="1"/>
    <col min="4880" max="5045" width="11.7109375" style="684" customWidth="1"/>
    <col min="5046" max="5120" width="11.7109375" style="684"/>
    <col min="5121" max="5121" width="6.140625" style="684" customWidth="1"/>
    <col min="5122" max="5129" width="6.7109375" style="684" customWidth="1"/>
    <col min="5130" max="5133" width="7.42578125" style="684" customWidth="1"/>
    <col min="5134" max="5134" width="8.28515625" style="684" customWidth="1"/>
    <col min="5135" max="5135" width="2" style="684" customWidth="1"/>
    <col min="5136" max="5301" width="11.7109375" style="684" customWidth="1"/>
    <col min="5302" max="5376" width="11.7109375" style="684"/>
    <col min="5377" max="5377" width="6.140625" style="684" customWidth="1"/>
    <col min="5378" max="5385" width="6.7109375" style="684" customWidth="1"/>
    <col min="5386" max="5389" width="7.42578125" style="684" customWidth="1"/>
    <col min="5390" max="5390" width="8.28515625" style="684" customWidth="1"/>
    <col min="5391" max="5391" width="2" style="684" customWidth="1"/>
    <col min="5392" max="5557" width="11.7109375" style="684" customWidth="1"/>
    <col min="5558" max="5632" width="11.7109375" style="684"/>
    <col min="5633" max="5633" width="6.140625" style="684" customWidth="1"/>
    <col min="5634" max="5641" width="6.7109375" style="684" customWidth="1"/>
    <col min="5642" max="5645" width="7.42578125" style="684" customWidth="1"/>
    <col min="5646" max="5646" width="8.28515625" style="684" customWidth="1"/>
    <col min="5647" max="5647" width="2" style="684" customWidth="1"/>
    <col min="5648" max="5813" width="11.7109375" style="684" customWidth="1"/>
    <col min="5814" max="5888" width="11.7109375" style="684"/>
    <col min="5889" max="5889" width="6.140625" style="684" customWidth="1"/>
    <col min="5890" max="5897" width="6.7109375" style="684" customWidth="1"/>
    <col min="5898" max="5901" width="7.42578125" style="684" customWidth="1"/>
    <col min="5902" max="5902" width="8.28515625" style="684" customWidth="1"/>
    <col min="5903" max="5903" width="2" style="684" customWidth="1"/>
    <col min="5904" max="6069" width="11.7109375" style="684" customWidth="1"/>
    <col min="6070" max="6144" width="11.7109375" style="684"/>
    <col min="6145" max="6145" width="6.140625" style="684" customWidth="1"/>
    <col min="6146" max="6153" width="6.7109375" style="684" customWidth="1"/>
    <col min="6154" max="6157" width="7.42578125" style="684" customWidth="1"/>
    <col min="6158" max="6158" width="8.28515625" style="684" customWidth="1"/>
    <col min="6159" max="6159" width="2" style="684" customWidth="1"/>
    <col min="6160" max="6325" width="11.7109375" style="684" customWidth="1"/>
    <col min="6326" max="6400" width="11.7109375" style="684"/>
    <col min="6401" max="6401" width="6.140625" style="684" customWidth="1"/>
    <col min="6402" max="6409" width="6.7109375" style="684" customWidth="1"/>
    <col min="6410" max="6413" width="7.42578125" style="684" customWidth="1"/>
    <col min="6414" max="6414" width="8.28515625" style="684" customWidth="1"/>
    <col min="6415" max="6415" width="2" style="684" customWidth="1"/>
    <col min="6416" max="6581" width="11.7109375" style="684" customWidth="1"/>
    <col min="6582" max="6656" width="11.7109375" style="684"/>
    <col min="6657" max="6657" width="6.140625" style="684" customWidth="1"/>
    <col min="6658" max="6665" width="6.7109375" style="684" customWidth="1"/>
    <col min="6666" max="6669" width="7.42578125" style="684" customWidth="1"/>
    <col min="6670" max="6670" width="8.28515625" style="684" customWidth="1"/>
    <col min="6671" max="6671" width="2" style="684" customWidth="1"/>
    <col min="6672" max="6837" width="11.7109375" style="684" customWidth="1"/>
    <col min="6838" max="6912" width="11.7109375" style="684"/>
    <col min="6913" max="6913" width="6.140625" style="684" customWidth="1"/>
    <col min="6914" max="6921" width="6.7109375" style="684" customWidth="1"/>
    <col min="6922" max="6925" width="7.42578125" style="684" customWidth="1"/>
    <col min="6926" max="6926" width="8.28515625" style="684" customWidth="1"/>
    <col min="6927" max="6927" width="2" style="684" customWidth="1"/>
    <col min="6928" max="7093" width="11.7109375" style="684" customWidth="1"/>
    <col min="7094" max="7168" width="11.7109375" style="684"/>
    <col min="7169" max="7169" width="6.140625" style="684" customWidth="1"/>
    <col min="7170" max="7177" width="6.7109375" style="684" customWidth="1"/>
    <col min="7178" max="7181" width="7.42578125" style="684" customWidth="1"/>
    <col min="7182" max="7182" width="8.28515625" style="684" customWidth="1"/>
    <col min="7183" max="7183" width="2" style="684" customWidth="1"/>
    <col min="7184" max="7349" width="11.7109375" style="684" customWidth="1"/>
    <col min="7350" max="7424" width="11.7109375" style="684"/>
    <col min="7425" max="7425" width="6.140625" style="684" customWidth="1"/>
    <col min="7426" max="7433" width="6.7109375" style="684" customWidth="1"/>
    <col min="7434" max="7437" width="7.42578125" style="684" customWidth="1"/>
    <col min="7438" max="7438" width="8.28515625" style="684" customWidth="1"/>
    <col min="7439" max="7439" width="2" style="684" customWidth="1"/>
    <col min="7440" max="7605" width="11.7109375" style="684" customWidth="1"/>
    <col min="7606" max="7680" width="11.7109375" style="684"/>
    <col min="7681" max="7681" width="6.140625" style="684" customWidth="1"/>
    <col min="7682" max="7689" width="6.7109375" style="684" customWidth="1"/>
    <col min="7690" max="7693" width="7.42578125" style="684" customWidth="1"/>
    <col min="7694" max="7694" width="8.28515625" style="684" customWidth="1"/>
    <col min="7695" max="7695" width="2" style="684" customWidth="1"/>
    <col min="7696" max="7861" width="11.7109375" style="684" customWidth="1"/>
    <col min="7862" max="7936" width="11.7109375" style="684"/>
    <col min="7937" max="7937" width="6.140625" style="684" customWidth="1"/>
    <col min="7938" max="7945" width="6.7109375" style="684" customWidth="1"/>
    <col min="7946" max="7949" width="7.42578125" style="684" customWidth="1"/>
    <col min="7950" max="7950" width="8.28515625" style="684" customWidth="1"/>
    <col min="7951" max="7951" width="2" style="684" customWidth="1"/>
    <col min="7952" max="8117" width="11.7109375" style="684" customWidth="1"/>
    <col min="8118" max="8192" width="11.7109375" style="684"/>
    <col min="8193" max="8193" width="6.140625" style="684" customWidth="1"/>
    <col min="8194" max="8201" width="6.7109375" style="684" customWidth="1"/>
    <col min="8202" max="8205" width="7.42578125" style="684" customWidth="1"/>
    <col min="8206" max="8206" width="8.28515625" style="684" customWidth="1"/>
    <col min="8207" max="8207" width="2" style="684" customWidth="1"/>
    <col min="8208" max="8373" width="11.7109375" style="684" customWidth="1"/>
    <col min="8374" max="8448" width="11.7109375" style="684"/>
    <col min="8449" max="8449" width="6.140625" style="684" customWidth="1"/>
    <col min="8450" max="8457" width="6.7109375" style="684" customWidth="1"/>
    <col min="8458" max="8461" width="7.42578125" style="684" customWidth="1"/>
    <col min="8462" max="8462" width="8.28515625" style="684" customWidth="1"/>
    <col min="8463" max="8463" width="2" style="684" customWidth="1"/>
    <col min="8464" max="8629" width="11.7109375" style="684" customWidth="1"/>
    <col min="8630" max="8704" width="11.7109375" style="684"/>
    <col min="8705" max="8705" width="6.140625" style="684" customWidth="1"/>
    <col min="8706" max="8713" width="6.7109375" style="684" customWidth="1"/>
    <col min="8714" max="8717" width="7.42578125" style="684" customWidth="1"/>
    <col min="8718" max="8718" width="8.28515625" style="684" customWidth="1"/>
    <col min="8719" max="8719" width="2" style="684" customWidth="1"/>
    <col min="8720" max="8885" width="11.7109375" style="684" customWidth="1"/>
    <col min="8886" max="8960" width="11.7109375" style="684"/>
    <col min="8961" max="8961" width="6.140625" style="684" customWidth="1"/>
    <col min="8962" max="8969" width="6.7109375" style="684" customWidth="1"/>
    <col min="8970" max="8973" width="7.42578125" style="684" customWidth="1"/>
    <col min="8974" max="8974" width="8.28515625" style="684" customWidth="1"/>
    <col min="8975" max="8975" width="2" style="684" customWidth="1"/>
    <col min="8976" max="9141" width="11.7109375" style="684" customWidth="1"/>
    <col min="9142" max="9216" width="11.7109375" style="684"/>
    <col min="9217" max="9217" width="6.140625" style="684" customWidth="1"/>
    <col min="9218" max="9225" width="6.7109375" style="684" customWidth="1"/>
    <col min="9226" max="9229" width="7.42578125" style="684" customWidth="1"/>
    <col min="9230" max="9230" width="8.28515625" style="684" customWidth="1"/>
    <col min="9231" max="9231" width="2" style="684" customWidth="1"/>
    <col min="9232" max="9397" width="11.7109375" style="684" customWidth="1"/>
    <col min="9398" max="9472" width="11.7109375" style="684"/>
    <col min="9473" max="9473" width="6.140625" style="684" customWidth="1"/>
    <col min="9474" max="9481" width="6.7109375" style="684" customWidth="1"/>
    <col min="9482" max="9485" width="7.42578125" style="684" customWidth="1"/>
    <col min="9486" max="9486" width="8.28515625" style="684" customWidth="1"/>
    <col min="9487" max="9487" width="2" style="684" customWidth="1"/>
    <col min="9488" max="9653" width="11.7109375" style="684" customWidth="1"/>
    <col min="9654" max="9728" width="11.7109375" style="684"/>
    <col min="9729" max="9729" width="6.140625" style="684" customWidth="1"/>
    <col min="9730" max="9737" width="6.7109375" style="684" customWidth="1"/>
    <col min="9738" max="9741" width="7.42578125" style="684" customWidth="1"/>
    <col min="9742" max="9742" width="8.28515625" style="684" customWidth="1"/>
    <col min="9743" max="9743" width="2" style="684" customWidth="1"/>
    <col min="9744" max="9909" width="11.7109375" style="684" customWidth="1"/>
    <col min="9910" max="9984" width="11.7109375" style="684"/>
    <col min="9985" max="9985" width="6.140625" style="684" customWidth="1"/>
    <col min="9986" max="9993" width="6.7109375" style="684" customWidth="1"/>
    <col min="9994" max="9997" width="7.42578125" style="684" customWidth="1"/>
    <col min="9998" max="9998" width="8.28515625" style="684" customWidth="1"/>
    <col min="9999" max="9999" width="2" style="684" customWidth="1"/>
    <col min="10000" max="10165" width="11.7109375" style="684" customWidth="1"/>
    <col min="10166" max="10240" width="11.7109375" style="684"/>
    <col min="10241" max="10241" width="6.140625" style="684" customWidth="1"/>
    <col min="10242" max="10249" width="6.7109375" style="684" customWidth="1"/>
    <col min="10250" max="10253" width="7.42578125" style="684" customWidth="1"/>
    <col min="10254" max="10254" width="8.28515625" style="684" customWidth="1"/>
    <col min="10255" max="10255" width="2" style="684" customWidth="1"/>
    <col min="10256" max="10421" width="11.7109375" style="684" customWidth="1"/>
    <col min="10422" max="10496" width="11.7109375" style="684"/>
    <col min="10497" max="10497" width="6.140625" style="684" customWidth="1"/>
    <col min="10498" max="10505" width="6.7109375" style="684" customWidth="1"/>
    <col min="10506" max="10509" width="7.42578125" style="684" customWidth="1"/>
    <col min="10510" max="10510" width="8.28515625" style="684" customWidth="1"/>
    <col min="10511" max="10511" width="2" style="684" customWidth="1"/>
    <col min="10512" max="10677" width="11.7109375" style="684" customWidth="1"/>
    <col min="10678" max="10752" width="11.7109375" style="684"/>
    <col min="10753" max="10753" width="6.140625" style="684" customWidth="1"/>
    <col min="10754" max="10761" width="6.7109375" style="684" customWidth="1"/>
    <col min="10762" max="10765" width="7.42578125" style="684" customWidth="1"/>
    <col min="10766" max="10766" width="8.28515625" style="684" customWidth="1"/>
    <col min="10767" max="10767" width="2" style="684" customWidth="1"/>
    <col min="10768" max="10933" width="11.7109375" style="684" customWidth="1"/>
    <col min="10934" max="11008" width="11.7109375" style="684"/>
    <col min="11009" max="11009" width="6.140625" style="684" customWidth="1"/>
    <col min="11010" max="11017" width="6.7109375" style="684" customWidth="1"/>
    <col min="11018" max="11021" width="7.42578125" style="684" customWidth="1"/>
    <col min="11022" max="11022" width="8.28515625" style="684" customWidth="1"/>
    <col min="11023" max="11023" width="2" style="684" customWidth="1"/>
    <col min="11024" max="11189" width="11.7109375" style="684" customWidth="1"/>
    <col min="11190" max="11264" width="11.7109375" style="684"/>
    <col min="11265" max="11265" width="6.140625" style="684" customWidth="1"/>
    <col min="11266" max="11273" width="6.7109375" style="684" customWidth="1"/>
    <col min="11274" max="11277" width="7.42578125" style="684" customWidth="1"/>
    <col min="11278" max="11278" width="8.28515625" style="684" customWidth="1"/>
    <col min="11279" max="11279" width="2" style="684" customWidth="1"/>
    <col min="11280" max="11445" width="11.7109375" style="684" customWidth="1"/>
    <col min="11446" max="11520" width="11.7109375" style="684"/>
    <col min="11521" max="11521" width="6.140625" style="684" customWidth="1"/>
    <col min="11522" max="11529" width="6.7109375" style="684" customWidth="1"/>
    <col min="11530" max="11533" width="7.42578125" style="684" customWidth="1"/>
    <col min="11534" max="11534" width="8.28515625" style="684" customWidth="1"/>
    <col min="11535" max="11535" width="2" style="684" customWidth="1"/>
    <col min="11536" max="11701" width="11.7109375" style="684" customWidth="1"/>
    <col min="11702" max="11776" width="11.7109375" style="684"/>
    <col min="11777" max="11777" width="6.140625" style="684" customWidth="1"/>
    <col min="11778" max="11785" width="6.7109375" style="684" customWidth="1"/>
    <col min="11786" max="11789" width="7.42578125" style="684" customWidth="1"/>
    <col min="11790" max="11790" width="8.28515625" style="684" customWidth="1"/>
    <col min="11791" max="11791" width="2" style="684" customWidth="1"/>
    <col min="11792" max="11957" width="11.7109375" style="684" customWidth="1"/>
    <col min="11958" max="12032" width="11.7109375" style="684"/>
    <col min="12033" max="12033" width="6.140625" style="684" customWidth="1"/>
    <col min="12034" max="12041" width="6.7109375" style="684" customWidth="1"/>
    <col min="12042" max="12045" width="7.42578125" style="684" customWidth="1"/>
    <col min="12046" max="12046" width="8.28515625" style="684" customWidth="1"/>
    <col min="12047" max="12047" width="2" style="684" customWidth="1"/>
    <col min="12048" max="12213" width="11.7109375" style="684" customWidth="1"/>
    <col min="12214" max="12288" width="11.7109375" style="684"/>
    <col min="12289" max="12289" width="6.140625" style="684" customWidth="1"/>
    <col min="12290" max="12297" width="6.7109375" style="684" customWidth="1"/>
    <col min="12298" max="12301" width="7.42578125" style="684" customWidth="1"/>
    <col min="12302" max="12302" width="8.28515625" style="684" customWidth="1"/>
    <col min="12303" max="12303" width="2" style="684" customWidth="1"/>
    <col min="12304" max="12469" width="11.7109375" style="684" customWidth="1"/>
    <col min="12470" max="12544" width="11.7109375" style="684"/>
    <col min="12545" max="12545" width="6.140625" style="684" customWidth="1"/>
    <col min="12546" max="12553" width="6.7109375" style="684" customWidth="1"/>
    <col min="12554" max="12557" width="7.42578125" style="684" customWidth="1"/>
    <col min="12558" max="12558" width="8.28515625" style="684" customWidth="1"/>
    <col min="12559" max="12559" width="2" style="684" customWidth="1"/>
    <col min="12560" max="12725" width="11.7109375" style="684" customWidth="1"/>
    <col min="12726" max="12800" width="11.7109375" style="684"/>
    <col min="12801" max="12801" width="6.140625" style="684" customWidth="1"/>
    <col min="12802" max="12809" width="6.7109375" style="684" customWidth="1"/>
    <col min="12810" max="12813" width="7.42578125" style="684" customWidth="1"/>
    <col min="12814" max="12814" width="8.28515625" style="684" customWidth="1"/>
    <col min="12815" max="12815" width="2" style="684" customWidth="1"/>
    <col min="12816" max="12981" width="11.7109375" style="684" customWidth="1"/>
    <col min="12982" max="13056" width="11.7109375" style="684"/>
    <col min="13057" max="13057" width="6.140625" style="684" customWidth="1"/>
    <col min="13058" max="13065" width="6.7109375" style="684" customWidth="1"/>
    <col min="13066" max="13069" width="7.42578125" style="684" customWidth="1"/>
    <col min="13070" max="13070" width="8.28515625" style="684" customWidth="1"/>
    <col min="13071" max="13071" width="2" style="684" customWidth="1"/>
    <col min="13072" max="13237" width="11.7109375" style="684" customWidth="1"/>
    <col min="13238" max="13312" width="11.7109375" style="684"/>
    <col min="13313" max="13313" width="6.140625" style="684" customWidth="1"/>
    <col min="13314" max="13321" width="6.7109375" style="684" customWidth="1"/>
    <col min="13322" max="13325" width="7.42578125" style="684" customWidth="1"/>
    <col min="13326" max="13326" width="8.28515625" style="684" customWidth="1"/>
    <col min="13327" max="13327" width="2" style="684" customWidth="1"/>
    <col min="13328" max="13493" width="11.7109375" style="684" customWidth="1"/>
    <col min="13494" max="13568" width="11.7109375" style="684"/>
    <col min="13569" max="13569" width="6.140625" style="684" customWidth="1"/>
    <col min="13570" max="13577" width="6.7109375" style="684" customWidth="1"/>
    <col min="13578" max="13581" width="7.42578125" style="684" customWidth="1"/>
    <col min="13582" max="13582" width="8.28515625" style="684" customWidth="1"/>
    <col min="13583" max="13583" width="2" style="684" customWidth="1"/>
    <col min="13584" max="13749" width="11.7109375" style="684" customWidth="1"/>
    <col min="13750" max="13824" width="11.7109375" style="684"/>
    <col min="13825" max="13825" width="6.140625" style="684" customWidth="1"/>
    <col min="13826" max="13833" width="6.7109375" style="684" customWidth="1"/>
    <col min="13834" max="13837" width="7.42578125" style="684" customWidth="1"/>
    <col min="13838" max="13838" width="8.28515625" style="684" customWidth="1"/>
    <col min="13839" max="13839" width="2" style="684" customWidth="1"/>
    <col min="13840" max="14005" width="11.7109375" style="684" customWidth="1"/>
    <col min="14006" max="14080" width="11.7109375" style="684"/>
    <col min="14081" max="14081" width="6.140625" style="684" customWidth="1"/>
    <col min="14082" max="14089" width="6.7109375" style="684" customWidth="1"/>
    <col min="14090" max="14093" width="7.42578125" style="684" customWidth="1"/>
    <col min="14094" max="14094" width="8.28515625" style="684" customWidth="1"/>
    <col min="14095" max="14095" width="2" style="684" customWidth="1"/>
    <col min="14096" max="14261" width="11.7109375" style="684" customWidth="1"/>
    <col min="14262" max="14336" width="11.7109375" style="684"/>
    <col min="14337" max="14337" width="6.140625" style="684" customWidth="1"/>
    <col min="14338" max="14345" width="6.7109375" style="684" customWidth="1"/>
    <col min="14346" max="14349" width="7.42578125" style="684" customWidth="1"/>
    <col min="14350" max="14350" width="8.28515625" style="684" customWidth="1"/>
    <col min="14351" max="14351" width="2" style="684" customWidth="1"/>
    <col min="14352" max="14517" width="11.7109375" style="684" customWidth="1"/>
    <col min="14518" max="14592" width="11.7109375" style="684"/>
    <col min="14593" max="14593" width="6.140625" style="684" customWidth="1"/>
    <col min="14594" max="14601" width="6.7109375" style="684" customWidth="1"/>
    <col min="14602" max="14605" width="7.42578125" style="684" customWidth="1"/>
    <col min="14606" max="14606" width="8.28515625" style="684" customWidth="1"/>
    <col min="14607" max="14607" width="2" style="684" customWidth="1"/>
    <col min="14608" max="14773" width="11.7109375" style="684" customWidth="1"/>
    <col min="14774" max="14848" width="11.7109375" style="684"/>
    <col min="14849" max="14849" width="6.140625" style="684" customWidth="1"/>
    <col min="14850" max="14857" width="6.7109375" style="684" customWidth="1"/>
    <col min="14858" max="14861" width="7.42578125" style="684" customWidth="1"/>
    <col min="14862" max="14862" width="8.28515625" style="684" customWidth="1"/>
    <col min="14863" max="14863" width="2" style="684" customWidth="1"/>
    <col min="14864" max="15029" width="11.7109375" style="684" customWidth="1"/>
    <col min="15030" max="15104" width="11.7109375" style="684"/>
    <col min="15105" max="15105" width="6.140625" style="684" customWidth="1"/>
    <col min="15106" max="15113" width="6.7109375" style="684" customWidth="1"/>
    <col min="15114" max="15117" width="7.42578125" style="684" customWidth="1"/>
    <col min="15118" max="15118" width="8.28515625" style="684" customWidth="1"/>
    <col min="15119" max="15119" width="2" style="684" customWidth="1"/>
    <col min="15120" max="15285" width="11.7109375" style="684" customWidth="1"/>
    <col min="15286" max="15360" width="11.7109375" style="684"/>
    <col min="15361" max="15361" width="6.140625" style="684" customWidth="1"/>
    <col min="15362" max="15369" width="6.7109375" style="684" customWidth="1"/>
    <col min="15370" max="15373" width="7.42578125" style="684" customWidth="1"/>
    <col min="15374" max="15374" width="8.28515625" style="684" customWidth="1"/>
    <col min="15375" max="15375" width="2" style="684" customWidth="1"/>
    <col min="15376" max="15541" width="11.7109375" style="684" customWidth="1"/>
    <col min="15542" max="15616" width="11.7109375" style="684"/>
    <col min="15617" max="15617" width="6.140625" style="684" customWidth="1"/>
    <col min="15618" max="15625" width="6.7109375" style="684" customWidth="1"/>
    <col min="15626" max="15629" width="7.42578125" style="684" customWidth="1"/>
    <col min="15630" max="15630" width="8.28515625" style="684" customWidth="1"/>
    <col min="15631" max="15631" width="2" style="684" customWidth="1"/>
    <col min="15632" max="15797" width="11.7109375" style="684" customWidth="1"/>
    <col min="15798" max="15872" width="11.7109375" style="684"/>
    <col min="15873" max="15873" width="6.140625" style="684" customWidth="1"/>
    <col min="15874" max="15881" width="6.7109375" style="684" customWidth="1"/>
    <col min="15882" max="15885" width="7.42578125" style="684" customWidth="1"/>
    <col min="15886" max="15886" width="8.28515625" style="684" customWidth="1"/>
    <col min="15887" max="15887" width="2" style="684" customWidth="1"/>
    <col min="15888" max="16053" width="11.7109375" style="684" customWidth="1"/>
    <col min="16054" max="16128" width="11.7109375" style="684"/>
    <col min="16129" max="16129" width="6.140625" style="684" customWidth="1"/>
    <col min="16130" max="16137" width="6.7109375" style="684" customWidth="1"/>
    <col min="16138" max="16141" width="7.42578125" style="684" customWidth="1"/>
    <col min="16142" max="16142" width="8.28515625" style="684" customWidth="1"/>
    <col min="16143" max="16143" width="2" style="684" customWidth="1"/>
    <col min="16144" max="16309" width="11.7109375" style="684" customWidth="1"/>
    <col min="16310" max="16384" width="11.7109375" style="684"/>
  </cols>
  <sheetData>
    <row r="1" spans="1:181" ht="17.25" customHeight="1">
      <c r="A1" s="621" t="s">
        <v>792</v>
      </c>
      <c r="B1" s="623"/>
      <c r="C1" s="623"/>
      <c r="D1" s="623"/>
      <c r="E1" s="623"/>
      <c r="F1" s="623"/>
      <c r="G1" s="623"/>
      <c r="H1" s="623"/>
      <c r="I1" s="623"/>
      <c r="J1" s="623"/>
      <c r="K1" s="623"/>
      <c r="L1" s="623"/>
      <c r="M1" s="623"/>
      <c r="O1" s="626"/>
    </row>
    <row r="2" spans="1:181" ht="13.5" customHeight="1">
      <c r="A2" s="628" t="s">
        <v>793</v>
      </c>
      <c r="B2" s="623"/>
      <c r="C2" s="623"/>
      <c r="D2" s="623"/>
      <c r="E2" s="623"/>
      <c r="F2" s="623"/>
      <c r="G2" s="623"/>
      <c r="H2" s="623"/>
      <c r="I2" s="623"/>
      <c r="J2" s="623"/>
      <c r="K2" s="623"/>
      <c r="L2" s="623"/>
      <c r="M2" s="623"/>
      <c r="O2" s="626"/>
    </row>
    <row r="3" spans="1:181" ht="12.75" customHeight="1">
      <c r="A3" s="631">
        <v>2015</v>
      </c>
      <c r="B3" s="1164" t="s">
        <v>230</v>
      </c>
      <c r="C3" s="1164"/>
      <c r="D3" s="1164"/>
      <c r="E3" s="1164"/>
      <c r="F3" s="1164" t="s">
        <v>431</v>
      </c>
      <c r="G3" s="1164"/>
      <c r="H3" s="1164"/>
      <c r="I3" s="1164"/>
      <c r="J3" s="1164" t="s">
        <v>794</v>
      </c>
      <c r="K3" s="1164"/>
      <c r="L3" s="1164"/>
      <c r="M3" s="1164"/>
      <c r="N3" s="1165"/>
      <c r="O3" s="626"/>
    </row>
    <row r="4" spans="1:181" s="1168" customFormat="1" ht="12" customHeight="1">
      <c r="A4" s="1139" t="s">
        <v>422</v>
      </c>
      <c r="B4" s="1166" t="s">
        <v>795</v>
      </c>
      <c r="C4" s="1166"/>
      <c r="D4" s="1166" t="s">
        <v>796</v>
      </c>
      <c r="E4" s="1167"/>
      <c r="F4" s="1166" t="s">
        <v>795</v>
      </c>
      <c r="G4" s="1166"/>
      <c r="H4" s="1166" t="s">
        <v>796</v>
      </c>
      <c r="I4" s="1167"/>
      <c r="J4" s="1166" t="s">
        <v>795</v>
      </c>
      <c r="K4" s="1166"/>
      <c r="L4" s="1166" t="s">
        <v>796</v>
      </c>
      <c r="M4" s="1166"/>
      <c r="N4" s="1138" t="s">
        <v>33</v>
      </c>
      <c r="O4" s="626"/>
      <c r="P4" s="627"/>
      <c r="Q4" s="627"/>
      <c r="R4" s="627"/>
      <c r="S4" s="627"/>
      <c r="T4" s="627"/>
      <c r="U4" s="627"/>
      <c r="V4" s="627"/>
      <c r="W4" s="627"/>
      <c r="X4" s="627"/>
      <c r="Y4" s="627"/>
      <c r="Z4" s="627"/>
      <c r="AA4" s="627"/>
      <c r="AB4" s="627"/>
      <c r="AC4" s="627"/>
      <c r="AD4" s="627"/>
      <c r="AE4" s="627"/>
      <c r="AF4" s="627"/>
      <c r="AG4" s="627"/>
      <c r="AH4" s="627"/>
      <c r="AI4" s="627"/>
      <c r="AJ4" s="627"/>
      <c r="AK4" s="627"/>
      <c r="AL4" s="627"/>
      <c r="AM4" s="627"/>
      <c r="AN4" s="627"/>
      <c r="AO4" s="627"/>
      <c r="AP4" s="627"/>
      <c r="AQ4" s="627"/>
      <c r="AR4" s="627"/>
      <c r="AS4" s="627"/>
      <c r="AT4" s="627"/>
      <c r="AU4" s="627"/>
      <c r="AV4" s="627"/>
      <c r="AW4" s="627"/>
      <c r="AX4" s="627"/>
      <c r="AY4" s="627"/>
      <c r="AZ4" s="627"/>
      <c r="BA4" s="627"/>
      <c r="BB4" s="627"/>
      <c r="BC4" s="627"/>
      <c r="BD4" s="627"/>
      <c r="BE4" s="627"/>
      <c r="BF4" s="627"/>
      <c r="BG4" s="627"/>
      <c r="BH4" s="627"/>
      <c r="BI4" s="627"/>
      <c r="BJ4" s="627"/>
      <c r="BK4" s="627"/>
      <c r="BL4" s="627"/>
      <c r="BM4" s="627"/>
      <c r="BN4" s="627"/>
      <c r="BO4" s="627"/>
      <c r="BP4" s="627"/>
      <c r="BQ4" s="627"/>
      <c r="BR4" s="627"/>
      <c r="BS4" s="627"/>
      <c r="BT4" s="627"/>
      <c r="BU4" s="627"/>
      <c r="BV4" s="627"/>
      <c r="BW4" s="627"/>
      <c r="BX4" s="627"/>
      <c r="BY4" s="627"/>
      <c r="BZ4" s="627"/>
      <c r="CA4" s="627"/>
      <c r="CB4" s="627"/>
      <c r="CC4" s="627"/>
      <c r="CD4" s="627"/>
      <c r="CE4" s="627"/>
      <c r="CF4" s="627"/>
      <c r="CG4" s="627"/>
      <c r="CH4" s="627"/>
      <c r="CI4" s="627"/>
      <c r="CJ4" s="627"/>
      <c r="CK4" s="627"/>
      <c r="CL4" s="627"/>
      <c r="CM4" s="627"/>
      <c r="CN4" s="627"/>
      <c r="CO4" s="627"/>
      <c r="CP4" s="627"/>
      <c r="CQ4" s="627"/>
      <c r="CR4" s="627"/>
      <c r="CS4" s="627"/>
      <c r="CT4" s="627"/>
      <c r="CU4" s="627"/>
      <c r="CV4" s="627"/>
      <c r="CW4" s="627"/>
      <c r="CX4" s="627"/>
      <c r="CY4" s="627"/>
      <c r="CZ4" s="627"/>
      <c r="DA4" s="627"/>
      <c r="DB4" s="627"/>
      <c r="DC4" s="627"/>
      <c r="DD4" s="627"/>
      <c r="DE4" s="627"/>
      <c r="DF4" s="627"/>
      <c r="DG4" s="627"/>
      <c r="DH4" s="627"/>
      <c r="DI4" s="627"/>
      <c r="DJ4" s="627"/>
      <c r="DK4" s="627"/>
      <c r="DL4" s="627"/>
      <c r="DM4" s="627"/>
      <c r="DN4" s="627"/>
      <c r="DO4" s="627"/>
      <c r="DP4" s="627"/>
      <c r="DQ4" s="627"/>
      <c r="DR4" s="627"/>
      <c r="DS4" s="627"/>
      <c r="DT4" s="627"/>
      <c r="DU4" s="627"/>
      <c r="DV4" s="627"/>
      <c r="DW4" s="627"/>
      <c r="DX4" s="627"/>
      <c r="DY4" s="627"/>
      <c r="DZ4" s="627"/>
      <c r="EA4" s="627"/>
      <c r="EB4" s="627"/>
      <c r="EC4" s="627"/>
      <c r="ED4" s="627"/>
      <c r="EE4" s="627"/>
      <c r="EF4" s="627"/>
      <c r="EG4" s="627"/>
      <c r="EH4" s="627"/>
      <c r="EI4" s="627"/>
      <c r="EJ4" s="627"/>
      <c r="EK4" s="627"/>
      <c r="EL4" s="627"/>
      <c r="EM4" s="627"/>
      <c r="EN4" s="627"/>
      <c r="EO4" s="627"/>
      <c r="EP4" s="627"/>
      <c r="EQ4" s="627"/>
      <c r="ER4" s="627"/>
      <c r="ES4" s="627"/>
      <c r="ET4" s="627"/>
      <c r="EU4" s="627"/>
      <c r="EV4" s="627"/>
      <c r="EW4" s="627"/>
      <c r="EX4" s="627"/>
      <c r="EY4" s="627"/>
      <c r="EZ4" s="627"/>
      <c r="FA4" s="627"/>
      <c r="FB4" s="627"/>
      <c r="FC4" s="627"/>
      <c r="FD4" s="627"/>
      <c r="FE4" s="627"/>
      <c r="FF4" s="627"/>
      <c r="FG4" s="627"/>
      <c r="FH4" s="627"/>
      <c r="FI4" s="627"/>
      <c r="FJ4" s="627"/>
      <c r="FK4" s="627"/>
      <c r="FL4" s="627"/>
      <c r="FM4" s="627"/>
      <c r="FN4" s="627"/>
      <c r="FO4" s="627"/>
      <c r="FP4" s="627"/>
      <c r="FQ4" s="627"/>
      <c r="FR4" s="627"/>
      <c r="FS4" s="627"/>
      <c r="FT4" s="627"/>
      <c r="FU4" s="627"/>
      <c r="FV4" s="627"/>
      <c r="FW4" s="627"/>
      <c r="FX4" s="627"/>
      <c r="FY4" s="627"/>
    </row>
    <row r="5" spans="1:181" s="1168" customFormat="1" ht="12" customHeight="1">
      <c r="A5" s="1143" t="s">
        <v>428</v>
      </c>
      <c r="B5" s="1141" t="s">
        <v>420</v>
      </c>
      <c r="C5" s="1141" t="s">
        <v>421</v>
      </c>
      <c r="D5" s="1141" t="s">
        <v>420</v>
      </c>
      <c r="E5" s="1143" t="s">
        <v>421</v>
      </c>
      <c r="F5" s="1141" t="s">
        <v>420</v>
      </c>
      <c r="G5" s="1141" t="s">
        <v>421</v>
      </c>
      <c r="H5" s="1141" t="s">
        <v>797</v>
      </c>
      <c r="I5" s="1143" t="s">
        <v>798</v>
      </c>
      <c r="J5" s="1141" t="s">
        <v>420</v>
      </c>
      <c r="K5" s="1141" t="s">
        <v>421</v>
      </c>
      <c r="L5" s="1141" t="s">
        <v>420</v>
      </c>
      <c r="M5" s="1141" t="s">
        <v>421</v>
      </c>
      <c r="N5" s="1141" t="s">
        <v>799</v>
      </c>
      <c r="O5" s="626"/>
      <c r="P5" s="627"/>
      <c r="Q5" s="627"/>
      <c r="R5" s="627"/>
      <c r="S5" s="627"/>
      <c r="T5" s="627"/>
      <c r="U5" s="627"/>
      <c r="V5" s="627"/>
      <c r="W5" s="627"/>
      <c r="X5" s="627"/>
      <c r="Y5" s="627"/>
      <c r="Z5" s="627"/>
      <c r="AA5" s="627"/>
      <c r="AB5" s="627"/>
      <c r="AC5" s="627"/>
      <c r="AD5" s="627"/>
      <c r="AE5" s="627"/>
      <c r="AF5" s="627"/>
      <c r="AG5" s="627"/>
      <c r="AH5" s="627"/>
      <c r="AI5" s="627"/>
      <c r="AJ5" s="627"/>
      <c r="AK5" s="627"/>
      <c r="AL5" s="627"/>
      <c r="AM5" s="627"/>
      <c r="AN5" s="627"/>
      <c r="AO5" s="627"/>
      <c r="AP5" s="627"/>
      <c r="AQ5" s="627"/>
      <c r="AR5" s="627"/>
      <c r="AS5" s="627"/>
      <c r="AT5" s="627"/>
      <c r="AU5" s="627"/>
      <c r="AV5" s="627"/>
      <c r="AW5" s="627"/>
      <c r="AX5" s="627"/>
      <c r="AY5" s="627"/>
      <c r="AZ5" s="627"/>
      <c r="BA5" s="627"/>
      <c r="BB5" s="627"/>
      <c r="BC5" s="627"/>
      <c r="BD5" s="627"/>
      <c r="BE5" s="627"/>
      <c r="BF5" s="627"/>
      <c r="BG5" s="627"/>
      <c r="BH5" s="627"/>
      <c r="BI5" s="627"/>
      <c r="BJ5" s="627"/>
      <c r="BK5" s="627"/>
      <c r="BL5" s="627"/>
      <c r="BM5" s="627"/>
      <c r="BN5" s="627"/>
      <c r="BO5" s="627"/>
      <c r="BP5" s="627"/>
      <c r="BQ5" s="627"/>
      <c r="BR5" s="627"/>
      <c r="BS5" s="627"/>
      <c r="BT5" s="627"/>
      <c r="BU5" s="627"/>
      <c r="BV5" s="627"/>
      <c r="BW5" s="627"/>
      <c r="BX5" s="627"/>
      <c r="BY5" s="627"/>
      <c r="BZ5" s="627"/>
      <c r="CA5" s="627"/>
      <c r="CB5" s="627"/>
      <c r="CC5" s="627"/>
      <c r="CD5" s="627"/>
      <c r="CE5" s="627"/>
      <c r="CF5" s="627"/>
      <c r="CG5" s="627"/>
      <c r="CH5" s="627"/>
      <c r="CI5" s="627"/>
      <c r="CJ5" s="627"/>
      <c r="CK5" s="627"/>
      <c r="CL5" s="627"/>
      <c r="CM5" s="627"/>
      <c r="CN5" s="627"/>
      <c r="CO5" s="627"/>
      <c r="CP5" s="627"/>
      <c r="CQ5" s="627"/>
      <c r="CR5" s="627"/>
      <c r="CS5" s="627"/>
      <c r="CT5" s="627"/>
      <c r="CU5" s="627"/>
      <c r="CV5" s="627"/>
      <c r="CW5" s="627"/>
      <c r="CX5" s="627"/>
      <c r="CY5" s="627"/>
      <c r="CZ5" s="627"/>
      <c r="DA5" s="627"/>
      <c r="DB5" s="627"/>
      <c r="DC5" s="627"/>
      <c r="DD5" s="627"/>
      <c r="DE5" s="627"/>
      <c r="DF5" s="627"/>
      <c r="DG5" s="627"/>
      <c r="DH5" s="627"/>
      <c r="DI5" s="627"/>
      <c r="DJ5" s="627"/>
      <c r="DK5" s="627"/>
      <c r="DL5" s="627"/>
      <c r="DM5" s="627"/>
      <c r="DN5" s="627"/>
      <c r="DO5" s="627"/>
      <c r="DP5" s="627"/>
      <c r="DQ5" s="627"/>
      <c r="DR5" s="627"/>
      <c r="DS5" s="627"/>
      <c r="DT5" s="627"/>
      <c r="DU5" s="627"/>
      <c r="DV5" s="627"/>
      <c r="DW5" s="627"/>
      <c r="DX5" s="627"/>
      <c r="DY5" s="627"/>
      <c r="DZ5" s="627"/>
      <c r="EA5" s="627"/>
      <c r="EB5" s="627"/>
      <c r="EC5" s="627"/>
      <c r="ED5" s="627"/>
      <c r="EE5" s="627"/>
      <c r="EF5" s="627"/>
      <c r="EG5" s="627"/>
      <c r="EH5" s="627"/>
      <c r="EI5" s="627"/>
      <c r="EJ5" s="627"/>
      <c r="EK5" s="627"/>
      <c r="EL5" s="627"/>
      <c r="EM5" s="627"/>
      <c r="EN5" s="627"/>
      <c r="EO5" s="627"/>
      <c r="EP5" s="627"/>
      <c r="EQ5" s="627"/>
      <c r="ER5" s="627"/>
      <c r="ES5" s="627"/>
      <c r="ET5" s="627"/>
      <c r="EU5" s="627"/>
      <c r="EV5" s="627"/>
      <c r="EW5" s="627"/>
      <c r="EX5" s="627"/>
      <c r="EY5" s="627"/>
      <c r="EZ5" s="627"/>
      <c r="FA5" s="627"/>
      <c r="FB5" s="627"/>
      <c r="FC5" s="627"/>
      <c r="FD5" s="627"/>
      <c r="FE5" s="627"/>
      <c r="FF5" s="627"/>
      <c r="FG5" s="627"/>
      <c r="FH5" s="627"/>
      <c r="FI5" s="627"/>
      <c r="FJ5" s="627"/>
      <c r="FK5" s="627"/>
      <c r="FL5" s="627"/>
      <c r="FM5" s="627"/>
      <c r="FN5" s="627"/>
      <c r="FO5" s="627"/>
      <c r="FP5" s="627"/>
      <c r="FQ5" s="627"/>
      <c r="FR5" s="627"/>
      <c r="FS5" s="627"/>
      <c r="FT5" s="627"/>
      <c r="FU5" s="627"/>
      <c r="FV5" s="627"/>
      <c r="FW5" s="627"/>
      <c r="FX5" s="627"/>
      <c r="FY5" s="627"/>
    </row>
    <row r="6" spans="1:181" s="1168" customFormat="1" ht="6" customHeight="1">
      <c r="A6" s="1169"/>
      <c r="B6" s="1169"/>
      <c r="C6" s="1169"/>
      <c r="D6" s="1169"/>
      <c r="E6" s="1169"/>
      <c r="F6" s="1169"/>
      <c r="G6" s="1169"/>
      <c r="H6" s="1169"/>
      <c r="I6" s="1169"/>
      <c r="J6" s="1169"/>
      <c r="K6" s="1169"/>
      <c r="L6" s="1169"/>
      <c r="M6" s="1169"/>
      <c r="N6" s="1169"/>
      <c r="O6" s="626"/>
      <c r="P6" s="627"/>
      <c r="Q6" s="627"/>
      <c r="R6" s="627"/>
      <c r="S6" s="627"/>
      <c r="T6" s="627"/>
      <c r="U6" s="627"/>
      <c r="V6" s="627"/>
      <c r="W6" s="627"/>
      <c r="X6" s="627"/>
      <c r="Y6" s="627"/>
      <c r="Z6" s="627"/>
      <c r="AA6" s="627"/>
      <c r="AB6" s="627"/>
      <c r="AC6" s="627"/>
      <c r="AD6" s="627"/>
      <c r="AE6" s="627"/>
      <c r="AF6" s="627"/>
      <c r="AG6" s="627"/>
      <c r="AH6" s="627"/>
      <c r="AI6" s="627"/>
      <c r="AJ6" s="627"/>
      <c r="AK6" s="627"/>
      <c r="AL6" s="627"/>
      <c r="AM6" s="627"/>
      <c r="AN6" s="627"/>
      <c r="AO6" s="627"/>
      <c r="AP6" s="627"/>
      <c r="AQ6" s="627"/>
      <c r="AR6" s="627"/>
      <c r="AS6" s="627"/>
      <c r="AT6" s="627"/>
      <c r="AU6" s="627"/>
      <c r="AV6" s="627"/>
      <c r="AW6" s="627"/>
      <c r="AX6" s="627"/>
      <c r="AY6" s="627"/>
      <c r="AZ6" s="627"/>
      <c r="BA6" s="627"/>
      <c r="BB6" s="627"/>
      <c r="BC6" s="627"/>
      <c r="BD6" s="627"/>
      <c r="BE6" s="627"/>
      <c r="BF6" s="627"/>
      <c r="BG6" s="627"/>
      <c r="BH6" s="627"/>
      <c r="BI6" s="627"/>
      <c r="BJ6" s="627"/>
      <c r="BK6" s="627"/>
      <c r="BL6" s="627"/>
      <c r="BM6" s="627"/>
      <c r="BN6" s="627"/>
      <c r="BO6" s="627"/>
      <c r="BP6" s="627"/>
      <c r="BQ6" s="627"/>
      <c r="BR6" s="627"/>
      <c r="BS6" s="627"/>
      <c r="BT6" s="627"/>
      <c r="BU6" s="627"/>
      <c r="BV6" s="627"/>
      <c r="BW6" s="627"/>
      <c r="BX6" s="627"/>
      <c r="BY6" s="627"/>
      <c r="BZ6" s="627"/>
      <c r="CA6" s="627"/>
      <c r="CB6" s="627"/>
      <c r="CC6" s="627"/>
      <c r="CD6" s="627"/>
      <c r="CE6" s="627"/>
      <c r="CF6" s="627"/>
      <c r="CG6" s="627"/>
      <c r="CH6" s="627"/>
      <c r="CI6" s="627"/>
      <c r="CJ6" s="627"/>
      <c r="CK6" s="627"/>
      <c r="CL6" s="627"/>
      <c r="CM6" s="627"/>
      <c r="CN6" s="627"/>
      <c r="CO6" s="627"/>
      <c r="CP6" s="627"/>
      <c r="CQ6" s="627"/>
      <c r="CR6" s="627"/>
      <c r="CS6" s="627"/>
      <c r="CT6" s="627"/>
      <c r="CU6" s="627"/>
      <c r="CV6" s="627"/>
      <c r="CW6" s="627"/>
      <c r="CX6" s="627"/>
      <c r="CY6" s="627"/>
      <c r="CZ6" s="627"/>
      <c r="DA6" s="627"/>
      <c r="DB6" s="627"/>
      <c r="DC6" s="627"/>
      <c r="DD6" s="627"/>
      <c r="DE6" s="627"/>
      <c r="DF6" s="627"/>
      <c r="DG6" s="627"/>
      <c r="DH6" s="627"/>
      <c r="DI6" s="627"/>
      <c r="DJ6" s="627"/>
      <c r="DK6" s="627"/>
      <c r="DL6" s="627"/>
      <c r="DM6" s="627"/>
      <c r="DN6" s="627"/>
      <c r="DO6" s="627"/>
      <c r="DP6" s="627"/>
      <c r="DQ6" s="627"/>
      <c r="DR6" s="627"/>
      <c r="DS6" s="627"/>
      <c r="DT6" s="627"/>
      <c r="DU6" s="627"/>
      <c r="DV6" s="627"/>
      <c r="DW6" s="627"/>
      <c r="DX6" s="627"/>
      <c r="DY6" s="627"/>
      <c r="DZ6" s="627"/>
      <c r="EA6" s="627"/>
      <c r="EB6" s="627"/>
      <c r="EC6" s="627"/>
      <c r="ED6" s="627"/>
      <c r="EE6" s="627"/>
      <c r="EF6" s="627"/>
      <c r="EG6" s="627"/>
      <c r="EH6" s="627"/>
      <c r="EI6" s="627"/>
      <c r="EJ6" s="627"/>
      <c r="EK6" s="627"/>
      <c r="EL6" s="627"/>
      <c r="EM6" s="627"/>
      <c r="EN6" s="627"/>
      <c r="EO6" s="627"/>
      <c r="EP6" s="627"/>
      <c r="EQ6" s="627"/>
      <c r="ER6" s="627"/>
      <c r="ES6" s="627"/>
      <c r="ET6" s="627"/>
      <c r="EU6" s="627"/>
      <c r="EV6" s="627"/>
      <c r="EW6" s="627"/>
      <c r="EX6" s="627"/>
      <c r="EY6" s="627"/>
      <c r="EZ6" s="627"/>
      <c r="FA6" s="627"/>
      <c r="FB6" s="627"/>
      <c r="FC6" s="627"/>
      <c r="FD6" s="627"/>
      <c r="FE6" s="627"/>
      <c r="FF6" s="627"/>
      <c r="FG6" s="627"/>
      <c r="FH6" s="627"/>
      <c r="FI6" s="627"/>
      <c r="FJ6" s="627"/>
      <c r="FK6" s="627"/>
      <c r="FL6" s="627"/>
      <c r="FM6" s="627"/>
      <c r="FN6" s="627"/>
      <c r="FO6" s="627"/>
      <c r="FP6" s="627"/>
      <c r="FQ6" s="627"/>
      <c r="FR6" s="627"/>
      <c r="FS6" s="627"/>
      <c r="FT6" s="627"/>
      <c r="FU6" s="627"/>
      <c r="FV6" s="627"/>
      <c r="FW6" s="627"/>
      <c r="FX6" s="627"/>
      <c r="FY6" s="627"/>
    </row>
    <row r="7" spans="1:181" s="1168" customFormat="1" ht="12" customHeight="1">
      <c r="A7" s="641">
        <v>42007</v>
      </c>
      <c r="B7" s="644">
        <v>165.92</v>
      </c>
      <c r="C7" s="644">
        <v>166.46</v>
      </c>
      <c r="D7" s="644">
        <v>264.88</v>
      </c>
      <c r="E7" s="726">
        <v>265.29000000000002</v>
      </c>
      <c r="F7" s="1170">
        <v>1449</v>
      </c>
      <c r="G7" s="1170">
        <v>1304</v>
      </c>
      <c r="H7" s="1170">
        <v>919</v>
      </c>
      <c r="I7" s="1171">
        <v>834</v>
      </c>
      <c r="J7" s="1172">
        <v>30399</v>
      </c>
      <c r="K7" s="1172">
        <v>14602</v>
      </c>
      <c r="L7" s="1172">
        <v>14282</v>
      </c>
      <c r="M7" s="1172">
        <v>9548</v>
      </c>
      <c r="N7" s="1172">
        <f>SUM(J7:M7)</f>
        <v>68831</v>
      </c>
      <c r="O7" s="626"/>
      <c r="P7" s="627"/>
      <c r="Q7" s="627"/>
      <c r="R7" s="627"/>
      <c r="S7" s="627"/>
      <c r="T7" s="627"/>
      <c r="U7" s="627"/>
      <c r="V7" s="627"/>
      <c r="W7" s="627"/>
      <c r="X7" s="627"/>
      <c r="Y7" s="627"/>
      <c r="Z7" s="627"/>
      <c r="AA7" s="627"/>
      <c r="AB7" s="627"/>
      <c r="AC7" s="627"/>
      <c r="AD7" s="627"/>
      <c r="AE7" s="627"/>
      <c r="AF7" s="627"/>
      <c r="AG7" s="627"/>
      <c r="AH7" s="627"/>
      <c r="AI7" s="627"/>
      <c r="AJ7" s="627"/>
      <c r="AK7" s="627"/>
      <c r="AL7" s="627"/>
      <c r="AM7" s="627"/>
      <c r="AN7" s="627"/>
      <c r="AO7" s="627"/>
      <c r="AP7" s="627"/>
      <c r="AQ7" s="627"/>
      <c r="AR7" s="627"/>
      <c r="AS7" s="627"/>
      <c r="AT7" s="627"/>
      <c r="AU7" s="627"/>
      <c r="AV7" s="627"/>
      <c r="AW7" s="627"/>
      <c r="AX7" s="627"/>
      <c r="AY7" s="627"/>
      <c r="AZ7" s="627"/>
      <c r="BA7" s="627"/>
      <c r="BB7" s="627"/>
      <c r="BC7" s="627"/>
      <c r="BD7" s="627"/>
      <c r="BE7" s="627"/>
      <c r="BF7" s="627"/>
      <c r="BG7" s="627"/>
      <c r="BH7" s="627"/>
      <c r="BI7" s="627"/>
      <c r="BJ7" s="627"/>
      <c r="BK7" s="627"/>
      <c r="BL7" s="627"/>
      <c r="BM7" s="627"/>
      <c r="BN7" s="627"/>
      <c r="BO7" s="627"/>
      <c r="BP7" s="627"/>
      <c r="BQ7" s="627"/>
      <c r="BR7" s="627"/>
      <c r="BS7" s="627"/>
      <c r="BT7" s="627"/>
      <c r="BU7" s="627"/>
      <c r="BV7" s="627"/>
      <c r="BW7" s="627"/>
      <c r="BX7" s="627"/>
      <c r="BY7" s="627"/>
      <c r="BZ7" s="627"/>
      <c r="CA7" s="627"/>
      <c r="CB7" s="627"/>
      <c r="CC7" s="627"/>
      <c r="CD7" s="627"/>
      <c r="CE7" s="627"/>
      <c r="CF7" s="627"/>
      <c r="CG7" s="627"/>
      <c r="CH7" s="627"/>
      <c r="CI7" s="627"/>
      <c r="CJ7" s="627"/>
      <c r="CK7" s="627"/>
      <c r="CL7" s="627"/>
      <c r="CM7" s="627"/>
      <c r="CN7" s="627"/>
      <c r="CO7" s="627"/>
      <c r="CP7" s="627"/>
      <c r="CQ7" s="627"/>
      <c r="CR7" s="627"/>
      <c r="CS7" s="627"/>
      <c r="CT7" s="627"/>
      <c r="CU7" s="627"/>
      <c r="CV7" s="627"/>
      <c r="CW7" s="627"/>
      <c r="CX7" s="627"/>
      <c r="CY7" s="627"/>
      <c r="CZ7" s="627"/>
      <c r="DA7" s="627"/>
      <c r="DB7" s="627"/>
      <c r="DC7" s="627"/>
      <c r="DD7" s="627"/>
      <c r="DE7" s="627"/>
      <c r="DF7" s="627"/>
      <c r="DG7" s="627"/>
      <c r="DH7" s="627"/>
      <c r="DI7" s="627"/>
      <c r="DJ7" s="627"/>
      <c r="DK7" s="627"/>
      <c r="DL7" s="627"/>
      <c r="DM7" s="627"/>
      <c r="DN7" s="627"/>
      <c r="DO7" s="627"/>
      <c r="DP7" s="627"/>
      <c r="DQ7" s="627"/>
      <c r="DR7" s="627"/>
      <c r="DS7" s="627"/>
      <c r="DT7" s="627"/>
      <c r="DU7" s="627"/>
      <c r="DV7" s="627"/>
      <c r="DW7" s="627"/>
      <c r="DX7" s="627"/>
      <c r="DY7" s="627"/>
      <c r="DZ7" s="627"/>
      <c r="EA7" s="627"/>
      <c r="EB7" s="627"/>
      <c r="EC7" s="627"/>
      <c r="ED7" s="627"/>
      <c r="EE7" s="627"/>
      <c r="EF7" s="627"/>
      <c r="EG7" s="627"/>
      <c r="EH7" s="627"/>
      <c r="EI7" s="627"/>
      <c r="EJ7" s="627"/>
      <c r="EK7" s="627"/>
      <c r="EL7" s="627"/>
      <c r="EM7" s="627"/>
      <c r="EN7" s="627"/>
      <c r="EO7" s="627"/>
      <c r="EP7" s="627"/>
      <c r="EQ7" s="627"/>
      <c r="ER7" s="627"/>
      <c r="ES7" s="627"/>
      <c r="ET7" s="627"/>
      <c r="EU7" s="627"/>
      <c r="EV7" s="627"/>
      <c r="EW7" s="627"/>
      <c r="EX7" s="627"/>
      <c r="EY7" s="627"/>
      <c r="EZ7" s="627"/>
      <c r="FA7" s="627"/>
      <c r="FB7" s="627"/>
      <c r="FC7" s="627"/>
      <c r="FD7" s="627"/>
      <c r="FE7" s="627"/>
      <c r="FF7" s="627"/>
      <c r="FG7" s="627"/>
      <c r="FH7" s="627"/>
      <c r="FI7" s="627"/>
      <c r="FJ7" s="627"/>
      <c r="FK7" s="627"/>
      <c r="FL7" s="627"/>
      <c r="FM7" s="627"/>
      <c r="FN7" s="627"/>
      <c r="FO7" s="627"/>
      <c r="FP7" s="627"/>
      <c r="FQ7" s="627"/>
      <c r="FR7" s="627"/>
      <c r="FS7" s="627"/>
      <c r="FT7" s="627"/>
      <c r="FU7" s="627"/>
      <c r="FV7" s="627"/>
      <c r="FW7" s="627"/>
      <c r="FX7" s="627"/>
      <c r="FY7" s="627"/>
    </row>
    <row r="8" spans="1:181" s="1168" customFormat="1" ht="12" customHeight="1">
      <c r="A8" s="641">
        <v>42014</v>
      </c>
      <c r="B8" s="652">
        <v>169.65</v>
      </c>
      <c r="C8" s="647">
        <v>169.94</v>
      </c>
      <c r="D8" s="647">
        <v>270.25</v>
      </c>
      <c r="E8" s="704">
        <v>270.45999999999998</v>
      </c>
      <c r="F8" s="1173">
        <v>1430</v>
      </c>
      <c r="G8" s="1174">
        <v>1310</v>
      </c>
      <c r="H8" s="1174">
        <v>925</v>
      </c>
      <c r="I8" s="1175">
        <v>839</v>
      </c>
      <c r="J8" s="1103">
        <v>33888</v>
      </c>
      <c r="K8" s="1104">
        <v>20009</v>
      </c>
      <c r="L8" s="1104">
        <v>16933</v>
      </c>
      <c r="M8" s="1104">
        <v>10936</v>
      </c>
      <c r="N8" s="1103">
        <f t="shared" ref="N8:N59" si="0">SUM(J8:M8)</f>
        <v>81766</v>
      </c>
      <c r="O8" s="626"/>
      <c r="P8" s="627"/>
      <c r="Q8" s="627"/>
      <c r="R8" s="627"/>
      <c r="S8" s="627"/>
      <c r="T8" s="627"/>
      <c r="U8" s="627"/>
      <c r="V8" s="627"/>
      <c r="W8" s="627"/>
      <c r="X8" s="627"/>
      <c r="Y8" s="627"/>
      <c r="Z8" s="627"/>
      <c r="AA8" s="627"/>
      <c r="AB8" s="627"/>
      <c r="AC8" s="627"/>
      <c r="AD8" s="627"/>
      <c r="AE8" s="627"/>
      <c r="AF8" s="627"/>
      <c r="AG8" s="627"/>
      <c r="AH8" s="627"/>
      <c r="AI8" s="627"/>
      <c r="AJ8" s="627"/>
      <c r="AK8" s="627"/>
      <c r="AL8" s="627"/>
      <c r="AM8" s="627"/>
      <c r="AN8" s="627"/>
      <c r="AO8" s="627"/>
      <c r="AP8" s="627"/>
      <c r="AQ8" s="627"/>
      <c r="AR8" s="627"/>
      <c r="AS8" s="627"/>
      <c r="AT8" s="627"/>
      <c r="AU8" s="627"/>
      <c r="AV8" s="627"/>
      <c r="AW8" s="627"/>
      <c r="AX8" s="627"/>
      <c r="AY8" s="627"/>
      <c r="AZ8" s="627"/>
      <c r="BA8" s="627"/>
      <c r="BB8" s="627"/>
      <c r="BC8" s="627"/>
      <c r="BD8" s="627"/>
      <c r="BE8" s="627"/>
      <c r="BF8" s="627"/>
      <c r="BG8" s="627"/>
      <c r="BH8" s="627"/>
      <c r="BI8" s="627"/>
      <c r="BJ8" s="627"/>
      <c r="BK8" s="627"/>
      <c r="BL8" s="627"/>
      <c r="BM8" s="627"/>
      <c r="BN8" s="627"/>
      <c r="BO8" s="627"/>
      <c r="BP8" s="627"/>
      <c r="BQ8" s="627"/>
      <c r="BR8" s="627"/>
      <c r="BS8" s="627"/>
      <c r="BT8" s="627"/>
      <c r="BU8" s="627"/>
      <c r="BV8" s="627"/>
      <c r="BW8" s="627"/>
      <c r="BX8" s="627"/>
      <c r="BY8" s="627"/>
      <c r="BZ8" s="627"/>
      <c r="CA8" s="627"/>
      <c r="CB8" s="627"/>
      <c r="CC8" s="627"/>
      <c r="CD8" s="627"/>
      <c r="CE8" s="627"/>
      <c r="CF8" s="627"/>
      <c r="CG8" s="627"/>
      <c r="CH8" s="627"/>
      <c r="CI8" s="627"/>
      <c r="CJ8" s="627"/>
      <c r="CK8" s="627"/>
      <c r="CL8" s="627"/>
      <c r="CM8" s="627"/>
      <c r="CN8" s="627"/>
      <c r="CO8" s="627"/>
      <c r="CP8" s="627"/>
      <c r="CQ8" s="627"/>
      <c r="CR8" s="627"/>
      <c r="CS8" s="627"/>
      <c r="CT8" s="627"/>
      <c r="CU8" s="627"/>
      <c r="CV8" s="627"/>
      <c r="CW8" s="627"/>
      <c r="CX8" s="627"/>
      <c r="CY8" s="627"/>
      <c r="CZ8" s="627"/>
      <c r="DA8" s="627"/>
      <c r="DB8" s="627"/>
      <c r="DC8" s="627"/>
      <c r="DD8" s="627"/>
      <c r="DE8" s="627"/>
      <c r="DF8" s="627"/>
      <c r="DG8" s="627"/>
      <c r="DH8" s="627"/>
      <c r="DI8" s="627"/>
      <c r="DJ8" s="627"/>
      <c r="DK8" s="627"/>
      <c r="DL8" s="627"/>
      <c r="DM8" s="627"/>
      <c r="DN8" s="627"/>
      <c r="DO8" s="627"/>
      <c r="DP8" s="627"/>
      <c r="DQ8" s="627"/>
      <c r="DR8" s="627"/>
      <c r="DS8" s="627"/>
      <c r="DT8" s="627"/>
      <c r="DU8" s="627"/>
      <c r="DV8" s="627"/>
      <c r="DW8" s="627"/>
      <c r="DX8" s="627"/>
      <c r="DY8" s="627"/>
      <c r="DZ8" s="627"/>
      <c r="EA8" s="627"/>
      <c r="EB8" s="627"/>
      <c r="EC8" s="627"/>
      <c r="ED8" s="627"/>
      <c r="EE8" s="627"/>
      <c r="EF8" s="627"/>
      <c r="EG8" s="627"/>
      <c r="EH8" s="627"/>
      <c r="EI8" s="627"/>
      <c r="EJ8" s="627"/>
      <c r="EK8" s="627"/>
      <c r="EL8" s="627"/>
      <c r="EM8" s="627"/>
      <c r="EN8" s="627"/>
      <c r="EO8" s="627"/>
      <c r="EP8" s="627"/>
      <c r="EQ8" s="627"/>
      <c r="ER8" s="627"/>
      <c r="ES8" s="627"/>
      <c r="ET8" s="627"/>
      <c r="EU8" s="627"/>
      <c r="EV8" s="627"/>
      <c r="EW8" s="627"/>
      <c r="EX8" s="627"/>
      <c r="EY8" s="627"/>
      <c r="EZ8" s="627"/>
      <c r="FA8" s="627"/>
      <c r="FB8" s="627"/>
      <c r="FC8" s="627"/>
      <c r="FD8" s="627"/>
      <c r="FE8" s="627"/>
      <c r="FF8" s="627"/>
      <c r="FG8" s="627"/>
      <c r="FH8" s="627"/>
      <c r="FI8" s="627"/>
      <c r="FJ8" s="627"/>
      <c r="FK8" s="627"/>
      <c r="FL8" s="627"/>
      <c r="FM8" s="627"/>
      <c r="FN8" s="627"/>
      <c r="FO8" s="627"/>
      <c r="FP8" s="627"/>
      <c r="FQ8" s="627"/>
      <c r="FR8" s="627"/>
      <c r="FS8" s="627"/>
      <c r="FT8" s="627"/>
      <c r="FU8" s="627"/>
      <c r="FV8" s="627"/>
      <c r="FW8" s="627"/>
      <c r="FX8" s="627"/>
      <c r="FY8" s="627"/>
    </row>
    <row r="9" spans="1:181" s="1168" customFormat="1" ht="12" customHeight="1">
      <c r="A9" s="641">
        <v>42021</v>
      </c>
      <c r="B9" s="652">
        <v>163.19</v>
      </c>
      <c r="C9" s="647">
        <v>162.82</v>
      </c>
      <c r="D9" s="647">
        <v>262.92</v>
      </c>
      <c r="E9" s="704">
        <v>262.52</v>
      </c>
      <c r="F9" s="1173">
        <v>1419</v>
      </c>
      <c r="G9" s="1174">
        <v>1283</v>
      </c>
      <c r="H9" s="1174">
        <v>914</v>
      </c>
      <c r="I9" s="1175">
        <v>832</v>
      </c>
      <c r="J9" s="1103">
        <v>18321</v>
      </c>
      <c r="K9" s="1104">
        <v>8736</v>
      </c>
      <c r="L9" s="1104">
        <v>19296</v>
      </c>
      <c r="M9" s="1104">
        <v>9179</v>
      </c>
      <c r="N9" s="1103">
        <f t="shared" si="0"/>
        <v>55532</v>
      </c>
      <c r="O9" s="626"/>
      <c r="P9" s="627"/>
      <c r="Q9" s="627"/>
      <c r="R9" s="627"/>
      <c r="S9" s="627"/>
      <c r="T9" s="627"/>
      <c r="U9" s="627"/>
      <c r="V9" s="627"/>
      <c r="W9" s="627"/>
      <c r="X9" s="627"/>
      <c r="Y9" s="627"/>
      <c r="Z9" s="627"/>
      <c r="AA9" s="627"/>
      <c r="AB9" s="627"/>
      <c r="AC9" s="627"/>
      <c r="AD9" s="627"/>
      <c r="AE9" s="627"/>
      <c r="AF9" s="627"/>
      <c r="AG9" s="627"/>
      <c r="AH9" s="627"/>
      <c r="AI9" s="627"/>
      <c r="AJ9" s="627"/>
      <c r="AK9" s="627"/>
      <c r="AL9" s="627"/>
      <c r="AM9" s="627"/>
      <c r="AN9" s="627"/>
      <c r="AO9" s="627"/>
      <c r="AP9" s="627"/>
      <c r="AQ9" s="627"/>
      <c r="AR9" s="627"/>
      <c r="AS9" s="627"/>
      <c r="AT9" s="627"/>
      <c r="AU9" s="627"/>
      <c r="AV9" s="627"/>
      <c r="AW9" s="627"/>
      <c r="AX9" s="627"/>
      <c r="AY9" s="627"/>
      <c r="AZ9" s="627"/>
      <c r="BA9" s="627"/>
      <c r="BB9" s="627"/>
      <c r="BC9" s="627"/>
      <c r="BD9" s="627"/>
      <c r="BE9" s="627"/>
      <c r="BF9" s="627"/>
      <c r="BG9" s="627"/>
      <c r="BH9" s="627"/>
      <c r="BI9" s="627"/>
      <c r="BJ9" s="627"/>
      <c r="BK9" s="627"/>
      <c r="BL9" s="627"/>
      <c r="BM9" s="627"/>
      <c r="BN9" s="627"/>
      <c r="BO9" s="627"/>
      <c r="BP9" s="627"/>
      <c r="BQ9" s="627"/>
      <c r="BR9" s="627"/>
      <c r="BS9" s="627"/>
      <c r="BT9" s="627"/>
      <c r="BU9" s="627"/>
      <c r="BV9" s="627"/>
      <c r="BW9" s="627"/>
      <c r="BX9" s="627"/>
      <c r="BY9" s="627"/>
      <c r="BZ9" s="627"/>
      <c r="CA9" s="627"/>
      <c r="CB9" s="627"/>
      <c r="CC9" s="627"/>
      <c r="CD9" s="627"/>
      <c r="CE9" s="627"/>
      <c r="CF9" s="627"/>
      <c r="CG9" s="627"/>
      <c r="CH9" s="627"/>
      <c r="CI9" s="627"/>
      <c r="CJ9" s="627"/>
      <c r="CK9" s="627"/>
      <c r="CL9" s="627"/>
      <c r="CM9" s="627"/>
      <c r="CN9" s="627"/>
      <c r="CO9" s="627"/>
      <c r="CP9" s="627"/>
      <c r="CQ9" s="627"/>
      <c r="CR9" s="627"/>
      <c r="CS9" s="627"/>
      <c r="CT9" s="627"/>
      <c r="CU9" s="627"/>
      <c r="CV9" s="627"/>
      <c r="CW9" s="627"/>
      <c r="CX9" s="627"/>
      <c r="CY9" s="627"/>
      <c r="CZ9" s="627"/>
      <c r="DA9" s="627"/>
      <c r="DB9" s="627"/>
      <c r="DC9" s="627"/>
      <c r="DD9" s="627"/>
      <c r="DE9" s="627"/>
      <c r="DF9" s="627"/>
      <c r="DG9" s="627"/>
      <c r="DH9" s="627"/>
      <c r="DI9" s="627"/>
      <c r="DJ9" s="627"/>
      <c r="DK9" s="627"/>
      <c r="DL9" s="627"/>
      <c r="DM9" s="627"/>
      <c r="DN9" s="627"/>
      <c r="DO9" s="627"/>
      <c r="DP9" s="627"/>
      <c r="DQ9" s="627"/>
      <c r="DR9" s="627"/>
      <c r="DS9" s="627"/>
      <c r="DT9" s="627"/>
      <c r="DU9" s="627"/>
      <c r="DV9" s="627"/>
      <c r="DW9" s="627"/>
      <c r="DX9" s="627"/>
      <c r="DY9" s="627"/>
      <c r="DZ9" s="627"/>
      <c r="EA9" s="627"/>
      <c r="EB9" s="627"/>
      <c r="EC9" s="627"/>
      <c r="ED9" s="627"/>
      <c r="EE9" s="627"/>
      <c r="EF9" s="627"/>
      <c r="EG9" s="627"/>
      <c r="EH9" s="627"/>
      <c r="EI9" s="627"/>
      <c r="EJ9" s="627"/>
      <c r="EK9" s="627"/>
      <c r="EL9" s="627"/>
      <c r="EM9" s="627"/>
      <c r="EN9" s="627"/>
      <c r="EO9" s="627"/>
      <c r="EP9" s="627"/>
      <c r="EQ9" s="627"/>
      <c r="ER9" s="627"/>
      <c r="ES9" s="627"/>
      <c r="ET9" s="627"/>
      <c r="EU9" s="627"/>
      <c r="EV9" s="627"/>
      <c r="EW9" s="627"/>
      <c r="EX9" s="627"/>
      <c r="EY9" s="627"/>
      <c r="EZ9" s="627"/>
      <c r="FA9" s="627"/>
      <c r="FB9" s="627"/>
      <c r="FC9" s="627"/>
      <c r="FD9" s="627"/>
      <c r="FE9" s="627"/>
      <c r="FF9" s="627"/>
      <c r="FG9" s="627"/>
      <c r="FH9" s="627"/>
      <c r="FI9" s="627"/>
      <c r="FJ9" s="627"/>
      <c r="FK9" s="627"/>
      <c r="FL9" s="627"/>
      <c r="FM9" s="627"/>
      <c r="FN9" s="627"/>
      <c r="FO9" s="627"/>
      <c r="FP9" s="627"/>
      <c r="FQ9" s="627"/>
      <c r="FR9" s="627"/>
      <c r="FS9" s="627"/>
      <c r="FT9" s="627"/>
      <c r="FU9" s="627"/>
      <c r="FV9" s="627"/>
      <c r="FW9" s="627"/>
      <c r="FX9" s="627"/>
      <c r="FY9" s="627"/>
    </row>
    <row r="10" spans="1:181" s="1168" customFormat="1" ht="12" customHeight="1">
      <c r="A10" s="641">
        <v>42028</v>
      </c>
      <c r="B10" s="728">
        <v>159.66</v>
      </c>
      <c r="C10" s="728">
        <v>159.72999999999999</v>
      </c>
      <c r="D10" s="728">
        <v>254.86</v>
      </c>
      <c r="E10" s="727">
        <v>254.94</v>
      </c>
      <c r="F10" s="1176">
        <v>1446</v>
      </c>
      <c r="G10" s="1176">
        <v>1318</v>
      </c>
      <c r="H10" s="1176">
        <v>917</v>
      </c>
      <c r="I10" s="1177">
        <v>836</v>
      </c>
      <c r="J10" s="1178">
        <v>13805</v>
      </c>
      <c r="K10" s="1178">
        <v>12012</v>
      </c>
      <c r="L10" s="1178">
        <v>21647</v>
      </c>
      <c r="M10" s="1178">
        <v>7992</v>
      </c>
      <c r="N10" s="1178">
        <f t="shared" si="0"/>
        <v>55456</v>
      </c>
      <c r="O10" s="626"/>
      <c r="P10" s="627"/>
      <c r="Q10" s="627"/>
      <c r="R10" s="627"/>
      <c r="S10" s="627"/>
      <c r="T10" s="627"/>
      <c r="U10" s="627"/>
      <c r="V10" s="627"/>
      <c r="W10" s="627"/>
      <c r="X10" s="627"/>
      <c r="Y10" s="627"/>
      <c r="Z10" s="627"/>
      <c r="AA10" s="627"/>
      <c r="AB10" s="627"/>
      <c r="AC10" s="627"/>
      <c r="AD10" s="627"/>
      <c r="AE10" s="627"/>
      <c r="AF10" s="627"/>
      <c r="AG10" s="627"/>
      <c r="AH10" s="627"/>
      <c r="AI10" s="627"/>
      <c r="AJ10" s="627"/>
      <c r="AK10" s="627"/>
      <c r="AL10" s="627"/>
      <c r="AM10" s="627"/>
      <c r="AN10" s="627"/>
      <c r="AO10" s="627"/>
      <c r="AP10" s="627"/>
      <c r="AQ10" s="627"/>
      <c r="AR10" s="627"/>
      <c r="AS10" s="627"/>
      <c r="AT10" s="627"/>
      <c r="AU10" s="627"/>
      <c r="AV10" s="627"/>
      <c r="AW10" s="627"/>
      <c r="AX10" s="627"/>
      <c r="AY10" s="627"/>
      <c r="AZ10" s="627"/>
      <c r="BA10" s="627"/>
      <c r="BB10" s="627"/>
      <c r="BC10" s="627"/>
      <c r="BD10" s="627"/>
      <c r="BE10" s="627"/>
      <c r="BF10" s="627"/>
      <c r="BG10" s="627"/>
      <c r="BH10" s="627"/>
      <c r="BI10" s="627"/>
      <c r="BJ10" s="627"/>
      <c r="BK10" s="627"/>
      <c r="BL10" s="627"/>
      <c r="BM10" s="627"/>
      <c r="BN10" s="627"/>
      <c r="BO10" s="627"/>
      <c r="BP10" s="627"/>
      <c r="BQ10" s="627"/>
      <c r="BR10" s="627"/>
      <c r="BS10" s="627"/>
      <c r="BT10" s="627"/>
      <c r="BU10" s="627"/>
      <c r="BV10" s="627"/>
      <c r="BW10" s="627"/>
      <c r="BX10" s="627"/>
      <c r="BY10" s="627"/>
      <c r="BZ10" s="627"/>
      <c r="CA10" s="627"/>
      <c r="CB10" s="627"/>
      <c r="CC10" s="627"/>
      <c r="CD10" s="627"/>
      <c r="CE10" s="627"/>
      <c r="CF10" s="627"/>
      <c r="CG10" s="627"/>
      <c r="CH10" s="627"/>
      <c r="CI10" s="627"/>
      <c r="CJ10" s="627"/>
      <c r="CK10" s="627"/>
      <c r="CL10" s="627"/>
      <c r="CM10" s="627"/>
      <c r="CN10" s="627"/>
      <c r="CO10" s="627"/>
      <c r="CP10" s="627"/>
      <c r="CQ10" s="627"/>
      <c r="CR10" s="627"/>
      <c r="CS10" s="627"/>
      <c r="CT10" s="627"/>
      <c r="CU10" s="627"/>
      <c r="CV10" s="627"/>
      <c r="CW10" s="627"/>
      <c r="CX10" s="627"/>
      <c r="CY10" s="627"/>
      <c r="CZ10" s="627"/>
      <c r="DA10" s="627"/>
      <c r="DB10" s="627"/>
      <c r="DC10" s="627"/>
      <c r="DD10" s="627"/>
      <c r="DE10" s="627"/>
      <c r="DF10" s="627"/>
      <c r="DG10" s="627"/>
      <c r="DH10" s="627"/>
      <c r="DI10" s="627"/>
      <c r="DJ10" s="627"/>
      <c r="DK10" s="627"/>
      <c r="DL10" s="627"/>
      <c r="DM10" s="627"/>
      <c r="DN10" s="627"/>
      <c r="DO10" s="627"/>
      <c r="DP10" s="627"/>
      <c r="DQ10" s="627"/>
      <c r="DR10" s="627"/>
      <c r="DS10" s="627"/>
      <c r="DT10" s="627"/>
      <c r="DU10" s="627"/>
      <c r="DV10" s="627"/>
      <c r="DW10" s="627"/>
      <c r="DX10" s="627"/>
      <c r="DY10" s="627"/>
      <c r="DZ10" s="627"/>
      <c r="EA10" s="627"/>
      <c r="EB10" s="627"/>
      <c r="EC10" s="627"/>
      <c r="ED10" s="627"/>
      <c r="EE10" s="627"/>
      <c r="EF10" s="627"/>
      <c r="EG10" s="627"/>
      <c r="EH10" s="627"/>
      <c r="EI10" s="627"/>
      <c r="EJ10" s="627"/>
      <c r="EK10" s="627"/>
      <c r="EL10" s="627"/>
      <c r="EM10" s="627"/>
      <c r="EN10" s="627"/>
      <c r="EO10" s="627"/>
      <c r="EP10" s="627"/>
      <c r="EQ10" s="627"/>
      <c r="ER10" s="627"/>
      <c r="ES10" s="627"/>
      <c r="ET10" s="627"/>
      <c r="EU10" s="627"/>
      <c r="EV10" s="627"/>
      <c r="EW10" s="627"/>
      <c r="EX10" s="627"/>
      <c r="EY10" s="627"/>
      <c r="EZ10" s="627"/>
      <c r="FA10" s="627"/>
      <c r="FB10" s="627"/>
      <c r="FC10" s="627"/>
      <c r="FD10" s="627"/>
      <c r="FE10" s="627"/>
      <c r="FF10" s="627"/>
      <c r="FG10" s="627"/>
      <c r="FH10" s="627"/>
      <c r="FI10" s="627"/>
      <c r="FJ10" s="627"/>
      <c r="FK10" s="627"/>
      <c r="FL10" s="627"/>
      <c r="FM10" s="627"/>
      <c r="FN10" s="627"/>
      <c r="FO10" s="627"/>
      <c r="FP10" s="627"/>
      <c r="FQ10" s="627"/>
      <c r="FR10" s="627"/>
      <c r="FS10" s="627"/>
      <c r="FT10" s="627"/>
      <c r="FU10" s="627"/>
      <c r="FV10" s="627"/>
      <c r="FW10" s="627"/>
      <c r="FX10" s="627"/>
      <c r="FY10" s="627"/>
    </row>
    <row r="11" spans="1:181" s="1168" customFormat="1" ht="12" customHeight="1">
      <c r="A11" s="641">
        <v>42035</v>
      </c>
      <c r="B11" s="702">
        <v>159.43</v>
      </c>
      <c r="C11" s="702">
        <v>159.30000000000001</v>
      </c>
      <c r="D11" s="702">
        <v>252.22</v>
      </c>
      <c r="E11" s="703">
        <v>252.57</v>
      </c>
      <c r="F11" s="1179">
        <v>1415</v>
      </c>
      <c r="G11" s="1179">
        <v>1316</v>
      </c>
      <c r="H11" s="1179">
        <v>898</v>
      </c>
      <c r="I11" s="1180">
        <v>820</v>
      </c>
      <c r="J11" s="1105">
        <v>15153</v>
      </c>
      <c r="K11" s="1105">
        <v>10353</v>
      </c>
      <c r="L11" s="1105">
        <v>11601</v>
      </c>
      <c r="M11" s="1105">
        <v>7028</v>
      </c>
      <c r="N11" s="1105">
        <f t="shared" si="0"/>
        <v>44135</v>
      </c>
      <c r="O11" s="626"/>
      <c r="P11" s="627"/>
      <c r="Q11" s="627"/>
      <c r="R11" s="627"/>
      <c r="S11" s="627"/>
      <c r="T11" s="627"/>
      <c r="U11" s="627"/>
      <c r="V11" s="627"/>
      <c r="W11" s="627"/>
      <c r="X11" s="627"/>
      <c r="Y11" s="627"/>
      <c r="Z11" s="627"/>
      <c r="AA11" s="627"/>
      <c r="AB11" s="627"/>
      <c r="AC11" s="627"/>
      <c r="AD11" s="627"/>
      <c r="AE11" s="627"/>
      <c r="AF11" s="627"/>
      <c r="AG11" s="627"/>
      <c r="AH11" s="627"/>
      <c r="AI11" s="627"/>
      <c r="AJ11" s="627"/>
      <c r="AK11" s="627"/>
      <c r="AL11" s="627"/>
      <c r="AM11" s="627"/>
      <c r="AN11" s="627"/>
      <c r="AO11" s="627"/>
      <c r="AP11" s="627"/>
      <c r="AQ11" s="627"/>
      <c r="AR11" s="627"/>
      <c r="AS11" s="627"/>
      <c r="AT11" s="627"/>
      <c r="AU11" s="627"/>
      <c r="AV11" s="627"/>
      <c r="AW11" s="627"/>
      <c r="AX11" s="627"/>
      <c r="AY11" s="627"/>
      <c r="AZ11" s="627"/>
      <c r="BA11" s="627"/>
      <c r="BB11" s="627"/>
      <c r="BC11" s="627"/>
      <c r="BD11" s="627"/>
      <c r="BE11" s="627"/>
      <c r="BF11" s="627"/>
      <c r="BG11" s="627"/>
      <c r="BH11" s="627"/>
      <c r="BI11" s="627"/>
      <c r="BJ11" s="627"/>
      <c r="BK11" s="627"/>
      <c r="BL11" s="627"/>
      <c r="BM11" s="627"/>
      <c r="BN11" s="627"/>
      <c r="BO11" s="627"/>
      <c r="BP11" s="627"/>
      <c r="BQ11" s="627"/>
      <c r="BR11" s="627"/>
      <c r="BS11" s="627"/>
      <c r="BT11" s="627"/>
      <c r="BU11" s="627"/>
      <c r="BV11" s="627"/>
      <c r="BW11" s="627"/>
      <c r="BX11" s="627"/>
      <c r="BY11" s="627"/>
      <c r="BZ11" s="627"/>
      <c r="CA11" s="627"/>
      <c r="CB11" s="627"/>
      <c r="CC11" s="627"/>
      <c r="CD11" s="627"/>
      <c r="CE11" s="627"/>
      <c r="CF11" s="627"/>
      <c r="CG11" s="627"/>
      <c r="CH11" s="627"/>
      <c r="CI11" s="627"/>
      <c r="CJ11" s="627"/>
      <c r="CK11" s="627"/>
      <c r="CL11" s="627"/>
      <c r="CM11" s="627"/>
      <c r="CN11" s="627"/>
      <c r="CO11" s="627"/>
      <c r="CP11" s="627"/>
      <c r="CQ11" s="627"/>
      <c r="CR11" s="627"/>
      <c r="CS11" s="627"/>
      <c r="CT11" s="627"/>
      <c r="CU11" s="627"/>
      <c r="CV11" s="627"/>
      <c r="CW11" s="627"/>
      <c r="CX11" s="627"/>
      <c r="CY11" s="627"/>
      <c r="CZ11" s="627"/>
      <c r="DA11" s="627"/>
      <c r="DB11" s="627"/>
      <c r="DC11" s="627"/>
      <c r="DD11" s="627"/>
      <c r="DE11" s="627"/>
      <c r="DF11" s="627"/>
      <c r="DG11" s="627"/>
      <c r="DH11" s="627"/>
      <c r="DI11" s="627"/>
      <c r="DJ11" s="627"/>
      <c r="DK11" s="627"/>
      <c r="DL11" s="627"/>
      <c r="DM11" s="627"/>
      <c r="DN11" s="627"/>
      <c r="DO11" s="627"/>
      <c r="DP11" s="627"/>
      <c r="DQ11" s="627"/>
      <c r="DR11" s="627"/>
      <c r="DS11" s="627"/>
      <c r="DT11" s="627"/>
      <c r="DU11" s="627"/>
      <c r="DV11" s="627"/>
      <c r="DW11" s="627"/>
      <c r="DX11" s="627"/>
      <c r="DY11" s="627"/>
      <c r="DZ11" s="627"/>
      <c r="EA11" s="627"/>
      <c r="EB11" s="627"/>
      <c r="EC11" s="627"/>
      <c r="ED11" s="627"/>
      <c r="EE11" s="627"/>
      <c r="EF11" s="627"/>
      <c r="EG11" s="627"/>
      <c r="EH11" s="627"/>
      <c r="EI11" s="627"/>
      <c r="EJ11" s="627"/>
      <c r="EK11" s="627"/>
      <c r="EL11" s="627"/>
      <c r="EM11" s="627"/>
      <c r="EN11" s="627"/>
      <c r="EO11" s="627"/>
      <c r="EP11" s="627"/>
      <c r="EQ11" s="627"/>
      <c r="ER11" s="627"/>
      <c r="ES11" s="627"/>
      <c r="ET11" s="627"/>
      <c r="EU11" s="627"/>
      <c r="EV11" s="627"/>
      <c r="EW11" s="627"/>
      <c r="EX11" s="627"/>
      <c r="EY11" s="627"/>
      <c r="EZ11" s="627"/>
      <c r="FA11" s="627"/>
      <c r="FB11" s="627"/>
      <c r="FC11" s="627"/>
      <c r="FD11" s="627"/>
      <c r="FE11" s="627"/>
      <c r="FF11" s="627"/>
      <c r="FG11" s="627"/>
      <c r="FH11" s="627"/>
      <c r="FI11" s="627"/>
      <c r="FJ11" s="627"/>
      <c r="FK11" s="627"/>
      <c r="FL11" s="627"/>
      <c r="FM11" s="627"/>
      <c r="FN11" s="627"/>
      <c r="FO11" s="627"/>
      <c r="FP11" s="627"/>
      <c r="FQ11" s="627"/>
      <c r="FR11" s="627"/>
      <c r="FS11" s="627"/>
      <c r="FT11" s="627"/>
      <c r="FU11" s="627"/>
      <c r="FV11" s="627"/>
      <c r="FW11" s="627"/>
      <c r="FX11" s="627"/>
      <c r="FY11" s="627"/>
    </row>
    <row r="12" spans="1:181" s="1168" customFormat="1" ht="12" customHeight="1">
      <c r="A12" s="641">
        <v>42042</v>
      </c>
      <c r="B12" s="652">
        <v>160.31</v>
      </c>
      <c r="C12" s="647">
        <v>159.81</v>
      </c>
      <c r="D12" s="647">
        <v>254.59</v>
      </c>
      <c r="E12" s="704">
        <v>254.33</v>
      </c>
      <c r="F12" s="1173">
        <v>1450</v>
      </c>
      <c r="G12" s="1174">
        <v>1332</v>
      </c>
      <c r="H12" s="1174">
        <v>921</v>
      </c>
      <c r="I12" s="1175">
        <v>831</v>
      </c>
      <c r="J12" s="1103">
        <v>23421</v>
      </c>
      <c r="K12" s="1104">
        <v>16135</v>
      </c>
      <c r="L12" s="1104">
        <v>15545</v>
      </c>
      <c r="M12" s="1104">
        <v>8635</v>
      </c>
      <c r="N12" s="1103">
        <f t="shared" si="0"/>
        <v>63736</v>
      </c>
      <c r="O12" s="626"/>
      <c r="P12" s="627"/>
      <c r="Q12" s="627"/>
      <c r="R12" s="627"/>
      <c r="S12" s="627"/>
      <c r="T12" s="627"/>
      <c r="U12" s="627"/>
      <c r="V12" s="627"/>
      <c r="W12" s="627"/>
      <c r="X12" s="627"/>
      <c r="Y12" s="627"/>
      <c r="Z12" s="627"/>
      <c r="AA12" s="627"/>
      <c r="AB12" s="627"/>
      <c r="AC12" s="627"/>
      <c r="AD12" s="627"/>
      <c r="AE12" s="627"/>
      <c r="AF12" s="627"/>
      <c r="AG12" s="627"/>
      <c r="AH12" s="627"/>
      <c r="AI12" s="627"/>
      <c r="AJ12" s="627"/>
      <c r="AK12" s="627"/>
      <c r="AL12" s="627"/>
      <c r="AM12" s="627"/>
      <c r="AN12" s="627"/>
      <c r="AO12" s="627"/>
      <c r="AP12" s="627"/>
      <c r="AQ12" s="627"/>
      <c r="AR12" s="627"/>
      <c r="AS12" s="627"/>
      <c r="AT12" s="627"/>
      <c r="AU12" s="627"/>
      <c r="AV12" s="627"/>
      <c r="AW12" s="627"/>
      <c r="AX12" s="627"/>
      <c r="AY12" s="627"/>
      <c r="AZ12" s="627"/>
      <c r="BA12" s="627"/>
      <c r="BB12" s="627"/>
      <c r="BC12" s="627"/>
      <c r="BD12" s="627"/>
      <c r="BE12" s="627"/>
      <c r="BF12" s="627"/>
      <c r="BG12" s="627"/>
      <c r="BH12" s="627"/>
      <c r="BI12" s="627"/>
      <c r="BJ12" s="627"/>
      <c r="BK12" s="627"/>
      <c r="BL12" s="627"/>
      <c r="BM12" s="627"/>
      <c r="BN12" s="627"/>
      <c r="BO12" s="627"/>
      <c r="BP12" s="627"/>
      <c r="BQ12" s="627"/>
      <c r="BR12" s="627"/>
      <c r="BS12" s="627"/>
      <c r="BT12" s="627"/>
      <c r="BU12" s="627"/>
      <c r="BV12" s="627"/>
      <c r="BW12" s="627"/>
      <c r="BX12" s="627"/>
      <c r="BY12" s="627"/>
      <c r="BZ12" s="627"/>
      <c r="CA12" s="627"/>
      <c r="CB12" s="627"/>
      <c r="CC12" s="627"/>
      <c r="CD12" s="627"/>
      <c r="CE12" s="627"/>
      <c r="CF12" s="627"/>
      <c r="CG12" s="627"/>
      <c r="CH12" s="627"/>
      <c r="CI12" s="627"/>
      <c r="CJ12" s="627"/>
      <c r="CK12" s="627"/>
      <c r="CL12" s="627"/>
      <c r="CM12" s="627"/>
      <c r="CN12" s="627"/>
      <c r="CO12" s="627"/>
      <c r="CP12" s="627"/>
      <c r="CQ12" s="627"/>
      <c r="CR12" s="627"/>
      <c r="CS12" s="627"/>
      <c r="CT12" s="627"/>
      <c r="CU12" s="627"/>
      <c r="CV12" s="627"/>
      <c r="CW12" s="627"/>
      <c r="CX12" s="627"/>
      <c r="CY12" s="627"/>
      <c r="CZ12" s="627"/>
      <c r="DA12" s="627"/>
      <c r="DB12" s="627"/>
      <c r="DC12" s="627"/>
      <c r="DD12" s="627"/>
      <c r="DE12" s="627"/>
      <c r="DF12" s="627"/>
      <c r="DG12" s="627"/>
      <c r="DH12" s="627"/>
      <c r="DI12" s="627"/>
      <c r="DJ12" s="627"/>
      <c r="DK12" s="627"/>
      <c r="DL12" s="627"/>
      <c r="DM12" s="627"/>
      <c r="DN12" s="627"/>
      <c r="DO12" s="627"/>
      <c r="DP12" s="627"/>
      <c r="DQ12" s="627"/>
      <c r="DR12" s="627"/>
      <c r="DS12" s="627"/>
      <c r="DT12" s="627"/>
      <c r="DU12" s="627"/>
      <c r="DV12" s="627"/>
      <c r="DW12" s="627"/>
      <c r="DX12" s="627"/>
      <c r="DY12" s="627"/>
      <c r="DZ12" s="627"/>
      <c r="EA12" s="627"/>
      <c r="EB12" s="627"/>
      <c r="EC12" s="627"/>
      <c r="ED12" s="627"/>
      <c r="EE12" s="627"/>
      <c r="EF12" s="627"/>
      <c r="EG12" s="627"/>
      <c r="EH12" s="627"/>
      <c r="EI12" s="627"/>
      <c r="EJ12" s="627"/>
      <c r="EK12" s="627"/>
      <c r="EL12" s="627"/>
      <c r="EM12" s="627"/>
      <c r="EN12" s="627"/>
      <c r="EO12" s="627"/>
      <c r="EP12" s="627"/>
      <c r="EQ12" s="627"/>
      <c r="ER12" s="627"/>
      <c r="ES12" s="627"/>
      <c r="ET12" s="627"/>
      <c r="EU12" s="627"/>
      <c r="EV12" s="627"/>
      <c r="EW12" s="627"/>
      <c r="EX12" s="627"/>
      <c r="EY12" s="627"/>
      <c r="EZ12" s="627"/>
      <c r="FA12" s="627"/>
      <c r="FB12" s="627"/>
      <c r="FC12" s="627"/>
      <c r="FD12" s="627"/>
      <c r="FE12" s="627"/>
      <c r="FF12" s="627"/>
      <c r="FG12" s="627"/>
      <c r="FH12" s="627"/>
      <c r="FI12" s="627"/>
      <c r="FJ12" s="627"/>
      <c r="FK12" s="627"/>
      <c r="FL12" s="627"/>
      <c r="FM12" s="627"/>
      <c r="FN12" s="627"/>
      <c r="FO12" s="627"/>
      <c r="FP12" s="627"/>
      <c r="FQ12" s="627"/>
      <c r="FR12" s="627"/>
      <c r="FS12" s="627"/>
      <c r="FT12" s="627"/>
      <c r="FU12" s="627"/>
      <c r="FV12" s="627"/>
      <c r="FW12" s="627"/>
      <c r="FX12" s="627"/>
      <c r="FY12" s="627"/>
    </row>
    <row r="13" spans="1:181" s="1168" customFormat="1" ht="12" customHeight="1">
      <c r="A13" s="641">
        <v>42049</v>
      </c>
      <c r="B13" s="652">
        <v>161.61000000000001</v>
      </c>
      <c r="C13" s="647">
        <v>161.75</v>
      </c>
      <c r="D13" s="647">
        <v>256.56</v>
      </c>
      <c r="E13" s="704">
        <v>256.62</v>
      </c>
      <c r="F13" s="1173">
        <v>1447</v>
      </c>
      <c r="G13" s="1174">
        <v>1325</v>
      </c>
      <c r="H13" s="1174">
        <v>914</v>
      </c>
      <c r="I13" s="1175">
        <v>835</v>
      </c>
      <c r="J13" s="1103">
        <v>12064</v>
      </c>
      <c r="K13" s="1104">
        <v>10698</v>
      </c>
      <c r="L13" s="1104">
        <v>10381</v>
      </c>
      <c r="M13" s="1104">
        <v>5197</v>
      </c>
      <c r="N13" s="1103">
        <f t="shared" si="0"/>
        <v>38340</v>
      </c>
      <c r="O13" s="626"/>
      <c r="P13" s="627"/>
      <c r="Q13" s="627"/>
      <c r="R13" s="627"/>
      <c r="S13" s="627"/>
      <c r="T13" s="627"/>
      <c r="U13" s="627"/>
      <c r="V13" s="627"/>
      <c r="W13" s="627"/>
      <c r="X13" s="627"/>
      <c r="Y13" s="627"/>
      <c r="Z13" s="627"/>
      <c r="AA13" s="627"/>
      <c r="AB13" s="627"/>
      <c r="AC13" s="627"/>
      <c r="AD13" s="627"/>
      <c r="AE13" s="627"/>
      <c r="AF13" s="627"/>
      <c r="AG13" s="627"/>
      <c r="AH13" s="627"/>
      <c r="AI13" s="627"/>
      <c r="AJ13" s="627"/>
      <c r="AK13" s="627"/>
      <c r="AL13" s="627"/>
      <c r="AM13" s="627"/>
      <c r="AN13" s="627"/>
      <c r="AO13" s="627"/>
      <c r="AP13" s="627"/>
      <c r="AQ13" s="627"/>
      <c r="AR13" s="627"/>
      <c r="AS13" s="627"/>
      <c r="AT13" s="627"/>
      <c r="AU13" s="627"/>
      <c r="AV13" s="627"/>
      <c r="AW13" s="627"/>
      <c r="AX13" s="627"/>
      <c r="AY13" s="627"/>
      <c r="AZ13" s="627"/>
      <c r="BA13" s="627"/>
      <c r="BB13" s="627"/>
      <c r="BC13" s="627"/>
      <c r="BD13" s="627"/>
      <c r="BE13" s="627"/>
      <c r="BF13" s="627"/>
      <c r="BG13" s="627"/>
      <c r="BH13" s="627"/>
      <c r="BI13" s="627"/>
      <c r="BJ13" s="627"/>
      <c r="BK13" s="627"/>
      <c r="BL13" s="627"/>
      <c r="BM13" s="627"/>
      <c r="BN13" s="627"/>
      <c r="BO13" s="627"/>
      <c r="BP13" s="627"/>
      <c r="BQ13" s="627"/>
      <c r="BR13" s="627"/>
      <c r="BS13" s="627"/>
      <c r="BT13" s="627"/>
      <c r="BU13" s="627"/>
      <c r="BV13" s="627"/>
      <c r="BW13" s="627"/>
      <c r="BX13" s="627"/>
      <c r="BY13" s="627"/>
      <c r="BZ13" s="627"/>
      <c r="CA13" s="627"/>
      <c r="CB13" s="627"/>
      <c r="CC13" s="627"/>
      <c r="CD13" s="627"/>
      <c r="CE13" s="627"/>
      <c r="CF13" s="627"/>
      <c r="CG13" s="627"/>
      <c r="CH13" s="627"/>
      <c r="CI13" s="627"/>
      <c r="CJ13" s="627"/>
      <c r="CK13" s="627"/>
      <c r="CL13" s="627"/>
      <c r="CM13" s="627"/>
      <c r="CN13" s="627"/>
      <c r="CO13" s="627"/>
      <c r="CP13" s="627"/>
      <c r="CQ13" s="627"/>
      <c r="CR13" s="627"/>
      <c r="CS13" s="627"/>
      <c r="CT13" s="627"/>
      <c r="CU13" s="627"/>
      <c r="CV13" s="627"/>
      <c r="CW13" s="627"/>
      <c r="CX13" s="627"/>
      <c r="CY13" s="627"/>
      <c r="CZ13" s="627"/>
      <c r="DA13" s="627"/>
      <c r="DB13" s="627"/>
      <c r="DC13" s="627"/>
      <c r="DD13" s="627"/>
      <c r="DE13" s="627"/>
      <c r="DF13" s="627"/>
      <c r="DG13" s="627"/>
      <c r="DH13" s="627"/>
      <c r="DI13" s="627"/>
      <c r="DJ13" s="627"/>
      <c r="DK13" s="627"/>
      <c r="DL13" s="627"/>
      <c r="DM13" s="627"/>
      <c r="DN13" s="627"/>
      <c r="DO13" s="627"/>
      <c r="DP13" s="627"/>
      <c r="DQ13" s="627"/>
      <c r="DR13" s="627"/>
      <c r="DS13" s="627"/>
      <c r="DT13" s="627"/>
      <c r="DU13" s="627"/>
      <c r="DV13" s="627"/>
      <c r="DW13" s="627"/>
      <c r="DX13" s="627"/>
      <c r="DY13" s="627"/>
      <c r="DZ13" s="627"/>
      <c r="EA13" s="627"/>
      <c r="EB13" s="627"/>
      <c r="EC13" s="627"/>
      <c r="ED13" s="627"/>
      <c r="EE13" s="627"/>
      <c r="EF13" s="627"/>
      <c r="EG13" s="627"/>
      <c r="EH13" s="627"/>
      <c r="EI13" s="627"/>
      <c r="EJ13" s="627"/>
      <c r="EK13" s="627"/>
      <c r="EL13" s="627"/>
      <c r="EM13" s="627"/>
      <c r="EN13" s="627"/>
      <c r="EO13" s="627"/>
      <c r="EP13" s="627"/>
      <c r="EQ13" s="627"/>
      <c r="ER13" s="627"/>
      <c r="ES13" s="627"/>
      <c r="ET13" s="627"/>
      <c r="EU13" s="627"/>
      <c r="EV13" s="627"/>
      <c r="EW13" s="627"/>
      <c r="EX13" s="627"/>
      <c r="EY13" s="627"/>
      <c r="EZ13" s="627"/>
      <c r="FA13" s="627"/>
      <c r="FB13" s="627"/>
      <c r="FC13" s="627"/>
      <c r="FD13" s="627"/>
      <c r="FE13" s="627"/>
      <c r="FF13" s="627"/>
      <c r="FG13" s="627"/>
      <c r="FH13" s="627"/>
      <c r="FI13" s="627"/>
      <c r="FJ13" s="627"/>
      <c r="FK13" s="627"/>
      <c r="FL13" s="627"/>
      <c r="FM13" s="627"/>
      <c r="FN13" s="627"/>
      <c r="FO13" s="627"/>
      <c r="FP13" s="627"/>
      <c r="FQ13" s="627"/>
      <c r="FR13" s="627"/>
      <c r="FS13" s="627"/>
      <c r="FT13" s="627"/>
      <c r="FU13" s="627"/>
      <c r="FV13" s="627"/>
      <c r="FW13" s="627"/>
      <c r="FX13" s="627"/>
      <c r="FY13" s="627"/>
    </row>
    <row r="14" spans="1:181" s="1168" customFormat="1" ht="12" customHeight="1">
      <c r="A14" s="641">
        <v>42056</v>
      </c>
      <c r="B14" s="728">
        <v>159.46</v>
      </c>
      <c r="C14" s="728">
        <v>159.05000000000001</v>
      </c>
      <c r="D14" s="728">
        <v>254.34</v>
      </c>
      <c r="E14" s="727">
        <v>254.17</v>
      </c>
      <c r="F14" s="1176">
        <v>1404</v>
      </c>
      <c r="G14" s="1176">
        <v>1315</v>
      </c>
      <c r="H14" s="1176">
        <v>910</v>
      </c>
      <c r="I14" s="1177">
        <v>845</v>
      </c>
      <c r="J14" s="1178">
        <v>21864</v>
      </c>
      <c r="K14" s="1178">
        <v>18288</v>
      </c>
      <c r="L14" s="1178">
        <v>21305</v>
      </c>
      <c r="M14" s="1178">
        <v>11015</v>
      </c>
      <c r="N14" s="1178">
        <f t="shared" si="0"/>
        <v>72472</v>
      </c>
      <c r="O14" s="626"/>
      <c r="P14" s="627"/>
      <c r="Q14" s="627"/>
      <c r="R14" s="627"/>
      <c r="S14" s="627"/>
      <c r="T14" s="627"/>
      <c r="U14" s="627"/>
      <c r="V14" s="627"/>
      <c r="W14" s="627"/>
      <c r="X14" s="627"/>
      <c r="Y14" s="627"/>
      <c r="Z14" s="627"/>
      <c r="AA14" s="627"/>
      <c r="AB14" s="627"/>
      <c r="AC14" s="627"/>
      <c r="AD14" s="627"/>
      <c r="AE14" s="627"/>
      <c r="AF14" s="627"/>
      <c r="AG14" s="627"/>
      <c r="AH14" s="627"/>
      <c r="AI14" s="627"/>
      <c r="AJ14" s="627"/>
      <c r="AK14" s="627"/>
      <c r="AL14" s="627"/>
      <c r="AM14" s="627"/>
      <c r="AN14" s="627"/>
      <c r="AO14" s="627"/>
      <c r="AP14" s="627"/>
      <c r="AQ14" s="627"/>
      <c r="AR14" s="627"/>
      <c r="AS14" s="627"/>
      <c r="AT14" s="627"/>
      <c r="AU14" s="627"/>
      <c r="AV14" s="627"/>
      <c r="AW14" s="627"/>
      <c r="AX14" s="627"/>
      <c r="AY14" s="627"/>
      <c r="AZ14" s="627"/>
      <c r="BA14" s="627"/>
      <c r="BB14" s="627"/>
      <c r="BC14" s="627"/>
      <c r="BD14" s="627"/>
      <c r="BE14" s="627"/>
      <c r="BF14" s="627"/>
      <c r="BG14" s="627"/>
      <c r="BH14" s="627"/>
      <c r="BI14" s="627"/>
      <c r="BJ14" s="627"/>
      <c r="BK14" s="627"/>
      <c r="BL14" s="627"/>
      <c r="BM14" s="627"/>
      <c r="BN14" s="627"/>
      <c r="BO14" s="627"/>
      <c r="BP14" s="627"/>
      <c r="BQ14" s="627"/>
      <c r="BR14" s="627"/>
      <c r="BS14" s="627"/>
      <c r="BT14" s="627"/>
      <c r="BU14" s="627"/>
      <c r="BV14" s="627"/>
      <c r="BW14" s="627"/>
      <c r="BX14" s="627"/>
      <c r="BY14" s="627"/>
      <c r="BZ14" s="627"/>
      <c r="CA14" s="627"/>
      <c r="CB14" s="627"/>
      <c r="CC14" s="627"/>
      <c r="CD14" s="627"/>
      <c r="CE14" s="627"/>
      <c r="CF14" s="627"/>
      <c r="CG14" s="627"/>
      <c r="CH14" s="627"/>
      <c r="CI14" s="627"/>
      <c r="CJ14" s="627"/>
      <c r="CK14" s="627"/>
      <c r="CL14" s="627"/>
      <c r="CM14" s="627"/>
      <c r="CN14" s="627"/>
      <c r="CO14" s="627"/>
      <c r="CP14" s="627"/>
      <c r="CQ14" s="627"/>
      <c r="CR14" s="627"/>
      <c r="CS14" s="627"/>
      <c r="CT14" s="627"/>
      <c r="CU14" s="627"/>
      <c r="CV14" s="627"/>
      <c r="CW14" s="627"/>
      <c r="CX14" s="627"/>
      <c r="CY14" s="627"/>
      <c r="CZ14" s="627"/>
      <c r="DA14" s="627"/>
      <c r="DB14" s="627"/>
      <c r="DC14" s="627"/>
      <c r="DD14" s="627"/>
      <c r="DE14" s="627"/>
      <c r="DF14" s="627"/>
      <c r="DG14" s="627"/>
      <c r="DH14" s="627"/>
      <c r="DI14" s="627"/>
      <c r="DJ14" s="627"/>
      <c r="DK14" s="627"/>
      <c r="DL14" s="627"/>
      <c r="DM14" s="627"/>
      <c r="DN14" s="627"/>
      <c r="DO14" s="627"/>
      <c r="DP14" s="627"/>
      <c r="DQ14" s="627"/>
      <c r="DR14" s="627"/>
      <c r="DS14" s="627"/>
      <c r="DT14" s="627"/>
      <c r="DU14" s="627"/>
      <c r="DV14" s="627"/>
      <c r="DW14" s="627"/>
      <c r="DX14" s="627"/>
      <c r="DY14" s="627"/>
      <c r="DZ14" s="627"/>
      <c r="EA14" s="627"/>
      <c r="EB14" s="627"/>
      <c r="EC14" s="627"/>
      <c r="ED14" s="627"/>
      <c r="EE14" s="627"/>
      <c r="EF14" s="627"/>
      <c r="EG14" s="627"/>
      <c r="EH14" s="627"/>
      <c r="EI14" s="627"/>
      <c r="EJ14" s="627"/>
      <c r="EK14" s="627"/>
      <c r="EL14" s="627"/>
      <c r="EM14" s="627"/>
      <c r="EN14" s="627"/>
      <c r="EO14" s="627"/>
      <c r="EP14" s="627"/>
      <c r="EQ14" s="627"/>
      <c r="ER14" s="627"/>
      <c r="ES14" s="627"/>
      <c r="ET14" s="627"/>
      <c r="EU14" s="627"/>
      <c r="EV14" s="627"/>
      <c r="EW14" s="627"/>
      <c r="EX14" s="627"/>
      <c r="EY14" s="627"/>
      <c r="EZ14" s="627"/>
      <c r="FA14" s="627"/>
      <c r="FB14" s="627"/>
      <c r="FC14" s="627"/>
      <c r="FD14" s="627"/>
      <c r="FE14" s="627"/>
      <c r="FF14" s="627"/>
      <c r="FG14" s="627"/>
      <c r="FH14" s="627"/>
      <c r="FI14" s="627"/>
      <c r="FJ14" s="627"/>
      <c r="FK14" s="627"/>
      <c r="FL14" s="627"/>
      <c r="FM14" s="627"/>
      <c r="FN14" s="627"/>
      <c r="FO14" s="627"/>
      <c r="FP14" s="627"/>
      <c r="FQ14" s="627"/>
      <c r="FR14" s="627"/>
      <c r="FS14" s="627"/>
      <c r="FT14" s="627"/>
      <c r="FU14" s="627"/>
      <c r="FV14" s="627"/>
      <c r="FW14" s="627"/>
      <c r="FX14" s="627"/>
      <c r="FY14" s="627"/>
    </row>
    <row r="15" spans="1:181" s="1168" customFormat="1" ht="12" customHeight="1">
      <c r="A15" s="641">
        <v>42063</v>
      </c>
      <c r="B15" s="702">
        <v>158.53</v>
      </c>
      <c r="C15" s="702">
        <v>158.41</v>
      </c>
      <c r="D15" s="702">
        <v>253.53</v>
      </c>
      <c r="E15" s="703">
        <v>253.5</v>
      </c>
      <c r="F15" s="1179">
        <v>1432</v>
      </c>
      <c r="G15" s="1179">
        <v>1324</v>
      </c>
      <c r="H15" s="1179">
        <v>925</v>
      </c>
      <c r="I15" s="1180">
        <v>827</v>
      </c>
      <c r="J15" s="1105">
        <v>18498</v>
      </c>
      <c r="K15" s="1105">
        <v>16215</v>
      </c>
      <c r="L15" s="1105">
        <v>18492</v>
      </c>
      <c r="M15" s="1105">
        <v>9856</v>
      </c>
      <c r="N15" s="1105">
        <f t="shared" si="0"/>
        <v>63061</v>
      </c>
      <c r="O15" s="626"/>
      <c r="P15" s="627"/>
      <c r="Q15" s="627"/>
      <c r="R15" s="627"/>
      <c r="S15" s="627"/>
      <c r="T15" s="627"/>
      <c r="U15" s="627"/>
      <c r="V15" s="627"/>
      <c r="W15" s="627"/>
      <c r="X15" s="627"/>
      <c r="Y15" s="627"/>
      <c r="Z15" s="627"/>
      <c r="AA15" s="627"/>
      <c r="AB15" s="627"/>
      <c r="AC15" s="627"/>
      <c r="AD15" s="627"/>
      <c r="AE15" s="627"/>
      <c r="AF15" s="627"/>
      <c r="AG15" s="627"/>
      <c r="AH15" s="627"/>
      <c r="AI15" s="627"/>
      <c r="AJ15" s="627"/>
      <c r="AK15" s="627"/>
      <c r="AL15" s="627"/>
      <c r="AM15" s="627"/>
      <c r="AN15" s="627"/>
      <c r="AO15" s="627"/>
      <c r="AP15" s="627"/>
      <c r="AQ15" s="627"/>
      <c r="AR15" s="627"/>
      <c r="AS15" s="627"/>
      <c r="AT15" s="627"/>
      <c r="AU15" s="627"/>
      <c r="AV15" s="627"/>
      <c r="AW15" s="627"/>
      <c r="AX15" s="627"/>
      <c r="AY15" s="627"/>
      <c r="AZ15" s="627"/>
      <c r="BA15" s="627"/>
      <c r="BB15" s="627"/>
      <c r="BC15" s="627"/>
      <c r="BD15" s="627"/>
      <c r="BE15" s="627"/>
      <c r="BF15" s="627"/>
      <c r="BG15" s="627"/>
      <c r="BH15" s="627"/>
      <c r="BI15" s="627"/>
      <c r="BJ15" s="627"/>
      <c r="BK15" s="627"/>
      <c r="BL15" s="627"/>
      <c r="BM15" s="627"/>
      <c r="BN15" s="627"/>
      <c r="BO15" s="627"/>
      <c r="BP15" s="627"/>
      <c r="BQ15" s="627"/>
      <c r="BR15" s="627"/>
      <c r="BS15" s="627"/>
      <c r="BT15" s="627"/>
      <c r="BU15" s="627"/>
      <c r="BV15" s="627"/>
      <c r="BW15" s="627"/>
      <c r="BX15" s="627"/>
      <c r="BY15" s="627"/>
      <c r="BZ15" s="627"/>
      <c r="CA15" s="627"/>
      <c r="CB15" s="627"/>
      <c r="CC15" s="627"/>
      <c r="CD15" s="627"/>
      <c r="CE15" s="627"/>
      <c r="CF15" s="627"/>
      <c r="CG15" s="627"/>
      <c r="CH15" s="627"/>
      <c r="CI15" s="627"/>
      <c r="CJ15" s="627"/>
      <c r="CK15" s="627"/>
      <c r="CL15" s="627"/>
      <c r="CM15" s="627"/>
      <c r="CN15" s="627"/>
      <c r="CO15" s="627"/>
      <c r="CP15" s="627"/>
      <c r="CQ15" s="627"/>
      <c r="CR15" s="627"/>
      <c r="CS15" s="627"/>
      <c r="CT15" s="627"/>
      <c r="CU15" s="627"/>
      <c r="CV15" s="627"/>
      <c r="CW15" s="627"/>
      <c r="CX15" s="627"/>
      <c r="CY15" s="627"/>
      <c r="CZ15" s="627"/>
      <c r="DA15" s="627"/>
      <c r="DB15" s="627"/>
      <c r="DC15" s="627"/>
      <c r="DD15" s="627"/>
      <c r="DE15" s="627"/>
      <c r="DF15" s="627"/>
      <c r="DG15" s="627"/>
      <c r="DH15" s="627"/>
      <c r="DI15" s="627"/>
      <c r="DJ15" s="627"/>
      <c r="DK15" s="627"/>
      <c r="DL15" s="627"/>
      <c r="DM15" s="627"/>
      <c r="DN15" s="627"/>
      <c r="DO15" s="627"/>
      <c r="DP15" s="627"/>
      <c r="DQ15" s="627"/>
      <c r="DR15" s="627"/>
      <c r="DS15" s="627"/>
      <c r="DT15" s="627"/>
      <c r="DU15" s="627"/>
      <c r="DV15" s="627"/>
      <c r="DW15" s="627"/>
      <c r="DX15" s="627"/>
      <c r="DY15" s="627"/>
      <c r="DZ15" s="627"/>
      <c r="EA15" s="627"/>
      <c r="EB15" s="627"/>
      <c r="EC15" s="627"/>
      <c r="ED15" s="627"/>
      <c r="EE15" s="627"/>
      <c r="EF15" s="627"/>
      <c r="EG15" s="627"/>
      <c r="EH15" s="627"/>
      <c r="EI15" s="627"/>
      <c r="EJ15" s="627"/>
      <c r="EK15" s="627"/>
      <c r="EL15" s="627"/>
      <c r="EM15" s="627"/>
      <c r="EN15" s="627"/>
      <c r="EO15" s="627"/>
      <c r="EP15" s="627"/>
      <c r="EQ15" s="627"/>
      <c r="ER15" s="627"/>
      <c r="ES15" s="627"/>
      <c r="ET15" s="627"/>
      <c r="EU15" s="627"/>
      <c r="EV15" s="627"/>
      <c r="EW15" s="627"/>
      <c r="EX15" s="627"/>
      <c r="EY15" s="627"/>
      <c r="EZ15" s="627"/>
      <c r="FA15" s="627"/>
      <c r="FB15" s="627"/>
      <c r="FC15" s="627"/>
      <c r="FD15" s="627"/>
      <c r="FE15" s="627"/>
      <c r="FF15" s="627"/>
      <c r="FG15" s="627"/>
      <c r="FH15" s="627"/>
      <c r="FI15" s="627"/>
      <c r="FJ15" s="627"/>
      <c r="FK15" s="627"/>
      <c r="FL15" s="627"/>
      <c r="FM15" s="627"/>
      <c r="FN15" s="627"/>
      <c r="FO15" s="627"/>
      <c r="FP15" s="627"/>
      <c r="FQ15" s="627"/>
      <c r="FR15" s="627"/>
      <c r="FS15" s="627"/>
      <c r="FT15" s="627"/>
      <c r="FU15" s="627"/>
      <c r="FV15" s="627"/>
      <c r="FW15" s="627"/>
      <c r="FX15" s="627"/>
      <c r="FY15" s="627"/>
    </row>
    <row r="16" spans="1:181" s="1168" customFormat="1" ht="12" customHeight="1">
      <c r="A16" s="641">
        <v>42070</v>
      </c>
      <c r="B16" s="652">
        <v>161</v>
      </c>
      <c r="C16" s="647">
        <v>160.93</v>
      </c>
      <c r="D16" s="647">
        <v>257.13</v>
      </c>
      <c r="E16" s="704">
        <v>257.25</v>
      </c>
      <c r="F16" s="1173">
        <v>1436</v>
      </c>
      <c r="G16" s="1174">
        <v>1312</v>
      </c>
      <c r="H16" s="1174">
        <v>913</v>
      </c>
      <c r="I16" s="1175">
        <v>844</v>
      </c>
      <c r="J16" s="1103">
        <v>24201</v>
      </c>
      <c r="K16" s="1104">
        <v>15107</v>
      </c>
      <c r="L16" s="1104">
        <v>15460</v>
      </c>
      <c r="M16" s="1104">
        <v>12240</v>
      </c>
      <c r="N16" s="1103">
        <f t="shared" si="0"/>
        <v>67008</v>
      </c>
      <c r="O16" s="626"/>
      <c r="P16" s="627"/>
      <c r="Q16" s="627"/>
      <c r="R16" s="627"/>
      <c r="S16" s="627"/>
      <c r="T16" s="627"/>
      <c r="U16" s="627"/>
      <c r="V16" s="627"/>
      <c r="W16" s="627"/>
      <c r="X16" s="627"/>
      <c r="Y16" s="627"/>
      <c r="Z16" s="627"/>
      <c r="AA16" s="627"/>
      <c r="AB16" s="627"/>
      <c r="AC16" s="627"/>
      <c r="AD16" s="627"/>
      <c r="AE16" s="627"/>
      <c r="AF16" s="627"/>
      <c r="AG16" s="627"/>
      <c r="AH16" s="627"/>
      <c r="AI16" s="627"/>
      <c r="AJ16" s="627"/>
      <c r="AK16" s="627"/>
      <c r="AL16" s="627"/>
      <c r="AM16" s="627"/>
      <c r="AN16" s="627"/>
      <c r="AO16" s="627"/>
      <c r="AP16" s="627"/>
      <c r="AQ16" s="627"/>
      <c r="AR16" s="627"/>
      <c r="AS16" s="627"/>
      <c r="AT16" s="627"/>
      <c r="AU16" s="627"/>
      <c r="AV16" s="627"/>
      <c r="AW16" s="627"/>
      <c r="AX16" s="627"/>
      <c r="AY16" s="627"/>
      <c r="AZ16" s="627"/>
      <c r="BA16" s="627"/>
      <c r="BB16" s="627"/>
      <c r="BC16" s="627"/>
      <c r="BD16" s="627"/>
      <c r="BE16" s="627"/>
      <c r="BF16" s="627"/>
      <c r="BG16" s="627"/>
      <c r="BH16" s="627"/>
      <c r="BI16" s="627"/>
      <c r="BJ16" s="627"/>
      <c r="BK16" s="627"/>
      <c r="BL16" s="627"/>
      <c r="BM16" s="627"/>
      <c r="BN16" s="627"/>
      <c r="BO16" s="627"/>
      <c r="BP16" s="627"/>
      <c r="BQ16" s="627"/>
      <c r="BR16" s="627"/>
      <c r="BS16" s="627"/>
      <c r="BT16" s="627"/>
      <c r="BU16" s="627"/>
      <c r="BV16" s="627"/>
      <c r="BW16" s="627"/>
      <c r="BX16" s="627"/>
      <c r="BY16" s="627"/>
      <c r="BZ16" s="627"/>
      <c r="CA16" s="627"/>
      <c r="CB16" s="627"/>
      <c r="CC16" s="627"/>
      <c r="CD16" s="627"/>
      <c r="CE16" s="627"/>
      <c r="CF16" s="627"/>
      <c r="CG16" s="627"/>
      <c r="CH16" s="627"/>
      <c r="CI16" s="627"/>
      <c r="CJ16" s="627"/>
      <c r="CK16" s="627"/>
      <c r="CL16" s="627"/>
      <c r="CM16" s="627"/>
      <c r="CN16" s="627"/>
      <c r="CO16" s="627"/>
      <c r="CP16" s="627"/>
      <c r="CQ16" s="627"/>
      <c r="CR16" s="627"/>
      <c r="CS16" s="627"/>
      <c r="CT16" s="627"/>
      <c r="CU16" s="627"/>
      <c r="CV16" s="627"/>
      <c r="CW16" s="627"/>
      <c r="CX16" s="627"/>
      <c r="CY16" s="627"/>
      <c r="CZ16" s="627"/>
      <c r="DA16" s="627"/>
      <c r="DB16" s="627"/>
      <c r="DC16" s="627"/>
      <c r="DD16" s="627"/>
      <c r="DE16" s="627"/>
      <c r="DF16" s="627"/>
      <c r="DG16" s="627"/>
      <c r="DH16" s="627"/>
      <c r="DI16" s="627"/>
      <c r="DJ16" s="627"/>
      <c r="DK16" s="627"/>
      <c r="DL16" s="627"/>
      <c r="DM16" s="627"/>
      <c r="DN16" s="627"/>
      <c r="DO16" s="627"/>
      <c r="DP16" s="627"/>
      <c r="DQ16" s="627"/>
      <c r="DR16" s="627"/>
      <c r="DS16" s="627"/>
      <c r="DT16" s="627"/>
      <c r="DU16" s="627"/>
      <c r="DV16" s="627"/>
      <c r="DW16" s="627"/>
      <c r="DX16" s="627"/>
      <c r="DY16" s="627"/>
      <c r="DZ16" s="627"/>
      <c r="EA16" s="627"/>
      <c r="EB16" s="627"/>
      <c r="EC16" s="627"/>
      <c r="ED16" s="627"/>
      <c r="EE16" s="627"/>
      <c r="EF16" s="627"/>
      <c r="EG16" s="627"/>
      <c r="EH16" s="627"/>
      <c r="EI16" s="627"/>
      <c r="EJ16" s="627"/>
      <c r="EK16" s="627"/>
      <c r="EL16" s="627"/>
      <c r="EM16" s="627"/>
      <c r="EN16" s="627"/>
      <c r="EO16" s="627"/>
      <c r="EP16" s="627"/>
      <c r="EQ16" s="627"/>
      <c r="ER16" s="627"/>
      <c r="ES16" s="627"/>
      <c r="ET16" s="627"/>
      <c r="EU16" s="627"/>
      <c r="EV16" s="627"/>
      <c r="EW16" s="627"/>
      <c r="EX16" s="627"/>
      <c r="EY16" s="627"/>
      <c r="EZ16" s="627"/>
      <c r="FA16" s="627"/>
      <c r="FB16" s="627"/>
      <c r="FC16" s="627"/>
      <c r="FD16" s="627"/>
      <c r="FE16" s="627"/>
      <c r="FF16" s="627"/>
      <c r="FG16" s="627"/>
      <c r="FH16" s="627"/>
      <c r="FI16" s="627"/>
      <c r="FJ16" s="627"/>
      <c r="FK16" s="627"/>
      <c r="FL16" s="627"/>
      <c r="FM16" s="627"/>
      <c r="FN16" s="627"/>
      <c r="FO16" s="627"/>
      <c r="FP16" s="627"/>
      <c r="FQ16" s="627"/>
      <c r="FR16" s="627"/>
      <c r="FS16" s="627"/>
      <c r="FT16" s="627"/>
      <c r="FU16" s="627"/>
      <c r="FV16" s="627"/>
      <c r="FW16" s="627"/>
      <c r="FX16" s="627"/>
      <c r="FY16" s="627"/>
    </row>
    <row r="17" spans="1:181" s="1168" customFormat="1" ht="12" customHeight="1">
      <c r="A17" s="641">
        <v>42077</v>
      </c>
      <c r="B17" s="652">
        <v>161.29</v>
      </c>
      <c r="C17" s="647">
        <v>161.13999999999999</v>
      </c>
      <c r="D17" s="647">
        <v>257.05</v>
      </c>
      <c r="E17" s="704">
        <v>257</v>
      </c>
      <c r="F17" s="1173">
        <v>1427</v>
      </c>
      <c r="G17" s="1174">
        <v>1310</v>
      </c>
      <c r="H17" s="1174">
        <v>910</v>
      </c>
      <c r="I17" s="1175">
        <v>837</v>
      </c>
      <c r="J17" s="1103">
        <v>12044</v>
      </c>
      <c r="K17" s="1104">
        <v>11318</v>
      </c>
      <c r="L17" s="1104">
        <v>9310</v>
      </c>
      <c r="M17" s="1104">
        <v>6387</v>
      </c>
      <c r="N17" s="1103">
        <f t="shared" si="0"/>
        <v>39059</v>
      </c>
      <c r="O17" s="626"/>
      <c r="P17" s="627"/>
      <c r="Q17" s="627"/>
      <c r="R17" s="627"/>
      <c r="S17" s="627"/>
      <c r="T17" s="627"/>
      <c r="U17" s="627"/>
      <c r="V17" s="627"/>
      <c r="W17" s="627"/>
      <c r="X17" s="627"/>
      <c r="Y17" s="627"/>
      <c r="Z17" s="627"/>
      <c r="AA17" s="627"/>
      <c r="AB17" s="627"/>
      <c r="AC17" s="627"/>
      <c r="AD17" s="627"/>
      <c r="AE17" s="627"/>
      <c r="AF17" s="627"/>
      <c r="AG17" s="627"/>
      <c r="AH17" s="627"/>
      <c r="AI17" s="627"/>
      <c r="AJ17" s="627"/>
      <c r="AK17" s="627"/>
      <c r="AL17" s="627"/>
      <c r="AM17" s="627"/>
      <c r="AN17" s="627"/>
      <c r="AO17" s="627"/>
      <c r="AP17" s="627"/>
      <c r="AQ17" s="627"/>
      <c r="AR17" s="627"/>
      <c r="AS17" s="627"/>
      <c r="AT17" s="627"/>
      <c r="AU17" s="627"/>
      <c r="AV17" s="627"/>
      <c r="AW17" s="627"/>
      <c r="AX17" s="627"/>
      <c r="AY17" s="627"/>
      <c r="AZ17" s="627"/>
      <c r="BA17" s="627"/>
      <c r="BB17" s="627"/>
      <c r="BC17" s="627"/>
      <c r="BD17" s="627"/>
      <c r="BE17" s="627"/>
      <c r="BF17" s="627"/>
      <c r="BG17" s="627"/>
      <c r="BH17" s="627"/>
      <c r="BI17" s="627"/>
      <c r="BJ17" s="627"/>
      <c r="BK17" s="627"/>
      <c r="BL17" s="627"/>
      <c r="BM17" s="627"/>
      <c r="BN17" s="627"/>
      <c r="BO17" s="627"/>
      <c r="BP17" s="627"/>
      <c r="BQ17" s="627"/>
      <c r="BR17" s="627"/>
      <c r="BS17" s="627"/>
      <c r="BT17" s="627"/>
      <c r="BU17" s="627"/>
      <c r="BV17" s="627"/>
      <c r="BW17" s="627"/>
      <c r="BX17" s="627"/>
      <c r="BY17" s="627"/>
      <c r="BZ17" s="627"/>
      <c r="CA17" s="627"/>
      <c r="CB17" s="627"/>
      <c r="CC17" s="627"/>
      <c r="CD17" s="627"/>
      <c r="CE17" s="627"/>
      <c r="CF17" s="627"/>
      <c r="CG17" s="627"/>
      <c r="CH17" s="627"/>
      <c r="CI17" s="627"/>
      <c r="CJ17" s="627"/>
      <c r="CK17" s="627"/>
      <c r="CL17" s="627"/>
      <c r="CM17" s="627"/>
      <c r="CN17" s="627"/>
      <c r="CO17" s="627"/>
      <c r="CP17" s="627"/>
      <c r="CQ17" s="627"/>
      <c r="CR17" s="627"/>
      <c r="CS17" s="627"/>
      <c r="CT17" s="627"/>
      <c r="CU17" s="627"/>
      <c r="CV17" s="627"/>
      <c r="CW17" s="627"/>
      <c r="CX17" s="627"/>
      <c r="CY17" s="627"/>
      <c r="CZ17" s="627"/>
      <c r="DA17" s="627"/>
      <c r="DB17" s="627"/>
      <c r="DC17" s="627"/>
      <c r="DD17" s="627"/>
      <c r="DE17" s="627"/>
      <c r="DF17" s="627"/>
      <c r="DG17" s="627"/>
      <c r="DH17" s="627"/>
      <c r="DI17" s="627"/>
      <c r="DJ17" s="627"/>
      <c r="DK17" s="627"/>
      <c r="DL17" s="627"/>
      <c r="DM17" s="627"/>
      <c r="DN17" s="627"/>
      <c r="DO17" s="627"/>
      <c r="DP17" s="627"/>
      <c r="DQ17" s="627"/>
      <c r="DR17" s="627"/>
      <c r="DS17" s="627"/>
      <c r="DT17" s="627"/>
      <c r="DU17" s="627"/>
      <c r="DV17" s="627"/>
      <c r="DW17" s="627"/>
      <c r="DX17" s="627"/>
      <c r="DY17" s="627"/>
      <c r="DZ17" s="627"/>
      <c r="EA17" s="627"/>
      <c r="EB17" s="627"/>
      <c r="EC17" s="627"/>
      <c r="ED17" s="627"/>
      <c r="EE17" s="627"/>
      <c r="EF17" s="627"/>
      <c r="EG17" s="627"/>
      <c r="EH17" s="627"/>
      <c r="EI17" s="627"/>
      <c r="EJ17" s="627"/>
      <c r="EK17" s="627"/>
      <c r="EL17" s="627"/>
      <c r="EM17" s="627"/>
      <c r="EN17" s="627"/>
      <c r="EO17" s="627"/>
      <c r="EP17" s="627"/>
      <c r="EQ17" s="627"/>
      <c r="ER17" s="627"/>
      <c r="ES17" s="627"/>
      <c r="ET17" s="627"/>
      <c r="EU17" s="627"/>
      <c r="EV17" s="627"/>
      <c r="EW17" s="627"/>
      <c r="EX17" s="627"/>
      <c r="EY17" s="627"/>
      <c r="EZ17" s="627"/>
      <c r="FA17" s="627"/>
      <c r="FB17" s="627"/>
      <c r="FC17" s="627"/>
      <c r="FD17" s="627"/>
      <c r="FE17" s="627"/>
      <c r="FF17" s="627"/>
      <c r="FG17" s="627"/>
      <c r="FH17" s="627"/>
      <c r="FI17" s="627"/>
      <c r="FJ17" s="627"/>
      <c r="FK17" s="627"/>
      <c r="FL17" s="627"/>
      <c r="FM17" s="627"/>
      <c r="FN17" s="627"/>
      <c r="FO17" s="627"/>
      <c r="FP17" s="627"/>
      <c r="FQ17" s="627"/>
      <c r="FR17" s="627"/>
      <c r="FS17" s="627"/>
      <c r="FT17" s="627"/>
      <c r="FU17" s="627"/>
      <c r="FV17" s="627"/>
      <c r="FW17" s="627"/>
      <c r="FX17" s="627"/>
      <c r="FY17" s="627"/>
    </row>
    <row r="18" spans="1:181" s="1168" customFormat="1" ht="12" customHeight="1">
      <c r="A18" s="641">
        <v>42084</v>
      </c>
      <c r="B18" s="728">
        <v>163.54</v>
      </c>
      <c r="C18" s="728">
        <v>163.65</v>
      </c>
      <c r="D18" s="728">
        <v>259.70999999999998</v>
      </c>
      <c r="E18" s="727">
        <v>259.79000000000002</v>
      </c>
      <c r="F18" s="1176">
        <v>1433</v>
      </c>
      <c r="G18" s="1176">
        <v>1310</v>
      </c>
      <c r="H18" s="1176">
        <v>910</v>
      </c>
      <c r="I18" s="1177">
        <v>854</v>
      </c>
      <c r="J18" s="1178">
        <v>17854</v>
      </c>
      <c r="K18" s="1178">
        <v>14594</v>
      </c>
      <c r="L18" s="1178">
        <v>14311</v>
      </c>
      <c r="M18" s="1178">
        <v>10890</v>
      </c>
      <c r="N18" s="1178">
        <f t="shared" si="0"/>
        <v>57649</v>
      </c>
      <c r="O18" s="626"/>
      <c r="P18" s="627"/>
      <c r="Q18" s="627"/>
      <c r="R18" s="627"/>
      <c r="S18" s="627"/>
      <c r="T18" s="627"/>
      <c r="U18" s="627"/>
      <c r="V18" s="627"/>
      <c r="W18" s="627"/>
      <c r="X18" s="627"/>
      <c r="Y18" s="627"/>
      <c r="Z18" s="627"/>
      <c r="AA18" s="627"/>
      <c r="AB18" s="627"/>
      <c r="AC18" s="627"/>
      <c r="AD18" s="627"/>
      <c r="AE18" s="627"/>
      <c r="AF18" s="627"/>
      <c r="AG18" s="627"/>
      <c r="AH18" s="627"/>
      <c r="AI18" s="627"/>
      <c r="AJ18" s="627"/>
      <c r="AK18" s="627"/>
      <c r="AL18" s="627"/>
      <c r="AM18" s="627"/>
      <c r="AN18" s="627"/>
      <c r="AO18" s="627"/>
      <c r="AP18" s="627"/>
      <c r="AQ18" s="627"/>
      <c r="AR18" s="627"/>
      <c r="AS18" s="627"/>
      <c r="AT18" s="627"/>
      <c r="AU18" s="627"/>
      <c r="AV18" s="627"/>
      <c r="AW18" s="627"/>
      <c r="AX18" s="627"/>
      <c r="AY18" s="627"/>
      <c r="AZ18" s="627"/>
      <c r="BA18" s="627"/>
      <c r="BB18" s="627"/>
      <c r="BC18" s="627"/>
      <c r="BD18" s="627"/>
      <c r="BE18" s="627"/>
      <c r="BF18" s="627"/>
      <c r="BG18" s="627"/>
      <c r="BH18" s="627"/>
      <c r="BI18" s="627"/>
      <c r="BJ18" s="627"/>
      <c r="BK18" s="627"/>
      <c r="BL18" s="627"/>
      <c r="BM18" s="627"/>
      <c r="BN18" s="627"/>
      <c r="BO18" s="627"/>
      <c r="BP18" s="627"/>
      <c r="BQ18" s="627"/>
      <c r="BR18" s="627"/>
      <c r="BS18" s="627"/>
      <c r="BT18" s="627"/>
      <c r="BU18" s="627"/>
      <c r="BV18" s="627"/>
      <c r="BW18" s="627"/>
      <c r="BX18" s="627"/>
      <c r="BY18" s="627"/>
      <c r="BZ18" s="627"/>
      <c r="CA18" s="627"/>
      <c r="CB18" s="627"/>
      <c r="CC18" s="627"/>
      <c r="CD18" s="627"/>
      <c r="CE18" s="627"/>
      <c r="CF18" s="627"/>
      <c r="CG18" s="627"/>
      <c r="CH18" s="627"/>
      <c r="CI18" s="627"/>
      <c r="CJ18" s="627"/>
      <c r="CK18" s="627"/>
      <c r="CL18" s="627"/>
      <c r="CM18" s="627"/>
      <c r="CN18" s="627"/>
      <c r="CO18" s="627"/>
      <c r="CP18" s="627"/>
      <c r="CQ18" s="627"/>
      <c r="CR18" s="627"/>
      <c r="CS18" s="627"/>
      <c r="CT18" s="627"/>
      <c r="CU18" s="627"/>
      <c r="CV18" s="627"/>
      <c r="CW18" s="627"/>
      <c r="CX18" s="627"/>
      <c r="CY18" s="627"/>
      <c r="CZ18" s="627"/>
      <c r="DA18" s="627"/>
      <c r="DB18" s="627"/>
      <c r="DC18" s="627"/>
      <c r="DD18" s="627"/>
      <c r="DE18" s="627"/>
      <c r="DF18" s="627"/>
      <c r="DG18" s="627"/>
      <c r="DH18" s="627"/>
      <c r="DI18" s="627"/>
      <c r="DJ18" s="627"/>
      <c r="DK18" s="627"/>
      <c r="DL18" s="627"/>
      <c r="DM18" s="627"/>
      <c r="DN18" s="627"/>
      <c r="DO18" s="627"/>
      <c r="DP18" s="627"/>
      <c r="DQ18" s="627"/>
      <c r="DR18" s="627"/>
      <c r="DS18" s="627"/>
      <c r="DT18" s="627"/>
      <c r="DU18" s="627"/>
      <c r="DV18" s="627"/>
      <c r="DW18" s="627"/>
      <c r="DX18" s="627"/>
      <c r="DY18" s="627"/>
      <c r="DZ18" s="627"/>
      <c r="EA18" s="627"/>
      <c r="EB18" s="627"/>
      <c r="EC18" s="627"/>
      <c r="ED18" s="627"/>
      <c r="EE18" s="627"/>
      <c r="EF18" s="627"/>
      <c r="EG18" s="627"/>
      <c r="EH18" s="627"/>
      <c r="EI18" s="627"/>
      <c r="EJ18" s="627"/>
      <c r="EK18" s="627"/>
      <c r="EL18" s="627"/>
      <c r="EM18" s="627"/>
      <c r="EN18" s="627"/>
      <c r="EO18" s="627"/>
      <c r="EP18" s="627"/>
      <c r="EQ18" s="627"/>
      <c r="ER18" s="627"/>
      <c r="ES18" s="627"/>
      <c r="ET18" s="627"/>
      <c r="EU18" s="627"/>
      <c r="EV18" s="627"/>
      <c r="EW18" s="627"/>
      <c r="EX18" s="627"/>
      <c r="EY18" s="627"/>
      <c r="EZ18" s="627"/>
      <c r="FA18" s="627"/>
      <c r="FB18" s="627"/>
      <c r="FC18" s="627"/>
      <c r="FD18" s="627"/>
      <c r="FE18" s="627"/>
      <c r="FF18" s="627"/>
      <c r="FG18" s="627"/>
      <c r="FH18" s="627"/>
      <c r="FI18" s="627"/>
      <c r="FJ18" s="627"/>
      <c r="FK18" s="627"/>
      <c r="FL18" s="627"/>
      <c r="FM18" s="627"/>
      <c r="FN18" s="627"/>
      <c r="FO18" s="627"/>
      <c r="FP18" s="627"/>
      <c r="FQ18" s="627"/>
      <c r="FR18" s="627"/>
      <c r="FS18" s="627"/>
      <c r="FT18" s="627"/>
      <c r="FU18" s="627"/>
      <c r="FV18" s="627"/>
      <c r="FW18" s="627"/>
      <c r="FX18" s="627"/>
      <c r="FY18" s="627"/>
    </row>
    <row r="19" spans="1:181" s="1168" customFormat="1" ht="12" customHeight="1">
      <c r="A19" s="641">
        <v>42091</v>
      </c>
      <c r="B19" s="702">
        <v>165.46</v>
      </c>
      <c r="C19" s="702">
        <v>165.43</v>
      </c>
      <c r="D19" s="702">
        <v>261.93</v>
      </c>
      <c r="E19" s="703">
        <v>262.27</v>
      </c>
      <c r="F19" s="1179">
        <v>1436</v>
      </c>
      <c r="G19" s="1179">
        <v>1304</v>
      </c>
      <c r="H19" s="1179">
        <v>911</v>
      </c>
      <c r="I19" s="1180">
        <v>845</v>
      </c>
      <c r="J19" s="1105">
        <v>16669</v>
      </c>
      <c r="K19" s="1105">
        <v>13354</v>
      </c>
      <c r="L19" s="1105">
        <v>9742</v>
      </c>
      <c r="M19" s="1105">
        <v>5441</v>
      </c>
      <c r="N19" s="1105">
        <f t="shared" si="0"/>
        <v>45206</v>
      </c>
      <c r="O19" s="626"/>
      <c r="P19" s="627"/>
      <c r="Q19" s="627"/>
      <c r="R19" s="627"/>
      <c r="S19" s="627"/>
      <c r="T19" s="627"/>
      <c r="U19" s="627"/>
      <c r="V19" s="627"/>
      <c r="W19" s="627"/>
      <c r="X19" s="627"/>
      <c r="Y19" s="627"/>
      <c r="Z19" s="627"/>
      <c r="AA19" s="627"/>
      <c r="AB19" s="627"/>
      <c r="AC19" s="627"/>
      <c r="AD19" s="627"/>
      <c r="AE19" s="627"/>
      <c r="AF19" s="627"/>
      <c r="AG19" s="627"/>
      <c r="AH19" s="627"/>
      <c r="AI19" s="627"/>
      <c r="AJ19" s="627"/>
      <c r="AK19" s="627"/>
      <c r="AL19" s="627"/>
      <c r="AM19" s="627"/>
      <c r="AN19" s="627"/>
      <c r="AO19" s="627"/>
      <c r="AP19" s="627"/>
      <c r="AQ19" s="627"/>
      <c r="AR19" s="627"/>
      <c r="AS19" s="627"/>
      <c r="AT19" s="627"/>
      <c r="AU19" s="627"/>
      <c r="AV19" s="627"/>
      <c r="AW19" s="627"/>
      <c r="AX19" s="627"/>
      <c r="AY19" s="627"/>
      <c r="AZ19" s="627"/>
      <c r="BA19" s="627"/>
      <c r="BB19" s="627"/>
      <c r="BC19" s="627"/>
      <c r="BD19" s="627"/>
      <c r="BE19" s="627"/>
      <c r="BF19" s="627"/>
      <c r="BG19" s="627"/>
      <c r="BH19" s="627"/>
      <c r="BI19" s="627"/>
      <c r="BJ19" s="627"/>
      <c r="BK19" s="627"/>
      <c r="BL19" s="627"/>
      <c r="BM19" s="627"/>
      <c r="BN19" s="627"/>
      <c r="BO19" s="627"/>
      <c r="BP19" s="627"/>
      <c r="BQ19" s="627"/>
      <c r="BR19" s="627"/>
      <c r="BS19" s="627"/>
      <c r="BT19" s="627"/>
      <c r="BU19" s="627"/>
      <c r="BV19" s="627"/>
      <c r="BW19" s="627"/>
      <c r="BX19" s="627"/>
      <c r="BY19" s="627"/>
      <c r="BZ19" s="627"/>
      <c r="CA19" s="627"/>
      <c r="CB19" s="627"/>
      <c r="CC19" s="627"/>
      <c r="CD19" s="627"/>
      <c r="CE19" s="627"/>
      <c r="CF19" s="627"/>
      <c r="CG19" s="627"/>
      <c r="CH19" s="627"/>
      <c r="CI19" s="627"/>
      <c r="CJ19" s="627"/>
      <c r="CK19" s="627"/>
      <c r="CL19" s="627"/>
      <c r="CM19" s="627"/>
      <c r="CN19" s="627"/>
      <c r="CO19" s="627"/>
      <c r="CP19" s="627"/>
      <c r="CQ19" s="627"/>
      <c r="CR19" s="627"/>
      <c r="CS19" s="627"/>
      <c r="CT19" s="627"/>
      <c r="CU19" s="627"/>
      <c r="CV19" s="627"/>
      <c r="CW19" s="627"/>
      <c r="CX19" s="627"/>
      <c r="CY19" s="627"/>
      <c r="CZ19" s="627"/>
      <c r="DA19" s="627"/>
      <c r="DB19" s="627"/>
      <c r="DC19" s="627"/>
      <c r="DD19" s="627"/>
      <c r="DE19" s="627"/>
      <c r="DF19" s="627"/>
      <c r="DG19" s="627"/>
      <c r="DH19" s="627"/>
      <c r="DI19" s="627"/>
      <c r="DJ19" s="627"/>
      <c r="DK19" s="627"/>
      <c r="DL19" s="627"/>
      <c r="DM19" s="627"/>
      <c r="DN19" s="627"/>
      <c r="DO19" s="627"/>
      <c r="DP19" s="627"/>
      <c r="DQ19" s="627"/>
      <c r="DR19" s="627"/>
      <c r="DS19" s="627"/>
      <c r="DT19" s="627"/>
      <c r="DU19" s="627"/>
      <c r="DV19" s="627"/>
      <c r="DW19" s="627"/>
      <c r="DX19" s="627"/>
      <c r="DY19" s="627"/>
      <c r="DZ19" s="627"/>
      <c r="EA19" s="627"/>
      <c r="EB19" s="627"/>
      <c r="EC19" s="627"/>
      <c r="ED19" s="627"/>
      <c r="EE19" s="627"/>
      <c r="EF19" s="627"/>
      <c r="EG19" s="627"/>
      <c r="EH19" s="627"/>
      <c r="EI19" s="627"/>
      <c r="EJ19" s="627"/>
      <c r="EK19" s="627"/>
      <c r="EL19" s="627"/>
      <c r="EM19" s="627"/>
      <c r="EN19" s="627"/>
      <c r="EO19" s="627"/>
      <c r="EP19" s="627"/>
      <c r="EQ19" s="627"/>
      <c r="ER19" s="627"/>
      <c r="ES19" s="627"/>
      <c r="ET19" s="627"/>
      <c r="EU19" s="627"/>
      <c r="EV19" s="627"/>
      <c r="EW19" s="627"/>
      <c r="EX19" s="627"/>
      <c r="EY19" s="627"/>
      <c r="EZ19" s="627"/>
      <c r="FA19" s="627"/>
      <c r="FB19" s="627"/>
      <c r="FC19" s="627"/>
      <c r="FD19" s="627"/>
      <c r="FE19" s="627"/>
      <c r="FF19" s="627"/>
      <c r="FG19" s="627"/>
      <c r="FH19" s="627"/>
      <c r="FI19" s="627"/>
      <c r="FJ19" s="627"/>
      <c r="FK19" s="627"/>
      <c r="FL19" s="627"/>
      <c r="FM19" s="627"/>
      <c r="FN19" s="627"/>
      <c r="FO19" s="627"/>
      <c r="FP19" s="627"/>
      <c r="FQ19" s="627"/>
      <c r="FR19" s="627"/>
      <c r="FS19" s="627"/>
      <c r="FT19" s="627"/>
      <c r="FU19" s="627"/>
      <c r="FV19" s="627"/>
      <c r="FW19" s="627"/>
      <c r="FX19" s="627"/>
      <c r="FY19" s="627"/>
    </row>
    <row r="20" spans="1:181" s="1168" customFormat="1" ht="12" customHeight="1">
      <c r="A20" s="641">
        <v>42098</v>
      </c>
      <c r="B20" s="652">
        <v>167.45</v>
      </c>
      <c r="C20" s="647">
        <v>167.33</v>
      </c>
      <c r="D20" s="647">
        <v>265.57</v>
      </c>
      <c r="E20" s="704">
        <v>265.54000000000002</v>
      </c>
      <c r="F20" s="1173">
        <v>1441</v>
      </c>
      <c r="G20" s="1174">
        <v>1296</v>
      </c>
      <c r="H20" s="1174">
        <v>913</v>
      </c>
      <c r="I20" s="1175">
        <v>840</v>
      </c>
      <c r="J20" s="1103">
        <v>17515</v>
      </c>
      <c r="K20" s="1104">
        <v>9813</v>
      </c>
      <c r="L20" s="1104">
        <v>12351</v>
      </c>
      <c r="M20" s="1104">
        <v>6602</v>
      </c>
      <c r="N20" s="1103">
        <f t="shared" si="0"/>
        <v>46281</v>
      </c>
      <c r="O20" s="626"/>
      <c r="P20" s="627"/>
      <c r="Q20" s="627"/>
      <c r="R20" s="627"/>
      <c r="S20" s="627"/>
      <c r="T20" s="627"/>
      <c r="U20" s="627"/>
      <c r="V20" s="627"/>
      <c r="W20" s="627"/>
      <c r="X20" s="627"/>
      <c r="Y20" s="627"/>
      <c r="Z20" s="627"/>
      <c r="AA20" s="627"/>
      <c r="AB20" s="627"/>
      <c r="AC20" s="627"/>
      <c r="AD20" s="627"/>
      <c r="AE20" s="627"/>
      <c r="AF20" s="627"/>
      <c r="AG20" s="627"/>
      <c r="AH20" s="627"/>
      <c r="AI20" s="627"/>
      <c r="AJ20" s="627"/>
      <c r="AK20" s="627"/>
      <c r="AL20" s="627"/>
      <c r="AM20" s="627"/>
      <c r="AN20" s="627"/>
      <c r="AO20" s="627"/>
      <c r="AP20" s="627"/>
      <c r="AQ20" s="627"/>
      <c r="AR20" s="627"/>
      <c r="AS20" s="627"/>
      <c r="AT20" s="627"/>
      <c r="AU20" s="627"/>
      <c r="AV20" s="627"/>
      <c r="AW20" s="627"/>
      <c r="AX20" s="627"/>
      <c r="AY20" s="627"/>
      <c r="AZ20" s="627"/>
      <c r="BA20" s="627"/>
      <c r="BB20" s="627"/>
      <c r="BC20" s="627"/>
      <c r="BD20" s="627"/>
      <c r="BE20" s="627"/>
      <c r="BF20" s="627"/>
      <c r="BG20" s="627"/>
      <c r="BH20" s="627"/>
      <c r="BI20" s="627"/>
      <c r="BJ20" s="627"/>
      <c r="BK20" s="627"/>
      <c r="BL20" s="627"/>
      <c r="BM20" s="627"/>
      <c r="BN20" s="627"/>
      <c r="BO20" s="627"/>
      <c r="BP20" s="627"/>
      <c r="BQ20" s="627"/>
      <c r="BR20" s="627"/>
      <c r="BS20" s="627"/>
      <c r="BT20" s="627"/>
      <c r="BU20" s="627"/>
      <c r="BV20" s="627"/>
      <c r="BW20" s="627"/>
      <c r="BX20" s="627"/>
      <c r="BY20" s="627"/>
      <c r="BZ20" s="627"/>
      <c r="CA20" s="627"/>
      <c r="CB20" s="627"/>
      <c r="CC20" s="627"/>
      <c r="CD20" s="627"/>
      <c r="CE20" s="627"/>
      <c r="CF20" s="627"/>
      <c r="CG20" s="627"/>
      <c r="CH20" s="627"/>
      <c r="CI20" s="627"/>
      <c r="CJ20" s="627"/>
      <c r="CK20" s="627"/>
      <c r="CL20" s="627"/>
      <c r="CM20" s="627"/>
      <c r="CN20" s="627"/>
      <c r="CO20" s="627"/>
      <c r="CP20" s="627"/>
      <c r="CQ20" s="627"/>
      <c r="CR20" s="627"/>
      <c r="CS20" s="627"/>
      <c r="CT20" s="627"/>
      <c r="CU20" s="627"/>
      <c r="CV20" s="627"/>
      <c r="CW20" s="627"/>
      <c r="CX20" s="627"/>
      <c r="CY20" s="627"/>
      <c r="CZ20" s="627"/>
      <c r="DA20" s="627"/>
      <c r="DB20" s="627"/>
      <c r="DC20" s="627"/>
      <c r="DD20" s="627"/>
      <c r="DE20" s="627"/>
      <c r="DF20" s="627"/>
      <c r="DG20" s="627"/>
      <c r="DH20" s="627"/>
      <c r="DI20" s="627"/>
      <c r="DJ20" s="627"/>
      <c r="DK20" s="627"/>
      <c r="DL20" s="627"/>
      <c r="DM20" s="627"/>
      <c r="DN20" s="627"/>
      <c r="DO20" s="627"/>
      <c r="DP20" s="627"/>
      <c r="DQ20" s="627"/>
      <c r="DR20" s="627"/>
      <c r="DS20" s="627"/>
      <c r="DT20" s="627"/>
      <c r="DU20" s="627"/>
      <c r="DV20" s="627"/>
      <c r="DW20" s="627"/>
      <c r="DX20" s="627"/>
      <c r="DY20" s="627"/>
      <c r="DZ20" s="627"/>
      <c r="EA20" s="627"/>
      <c r="EB20" s="627"/>
      <c r="EC20" s="627"/>
      <c r="ED20" s="627"/>
      <c r="EE20" s="627"/>
      <c r="EF20" s="627"/>
      <c r="EG20" s="627"/>
      <c r="EH20" s="627"/>
      <c r="EI20" s="627"/>
      <c r="EJ20" s="627"/>
      <c r="EK20" s="627"/>
      <c r="EL20" s="627"/>
      <c r="EM20" s="627"/>
      <c r="EN20" s="627"/>
      <c r="EO20" s="627"/>
      <c r="EP20" s="627"/>
      <c r="EQ20" s="627"/>
      <c r="ER20" s="627"/>
      <c r="ES20" s="627"/>
      <c r="ET20" s="627"/>
      <c r="EU20" s="627"/>
      <c r="EV20" s="627"/>
      <c r="EW20" s="627"/>
      <c r="EX20" s="627"/>
      <c r="EY20" s="627"/>
      <c r="EZ20" s="627"/>
      <c r="FA20" s="627"/>
      <c r="FB20" s="627"/>
      <c r="FC20" s="627"/>
      <c r="FD20" s="627"/>
      <c r="FE20" s="627"/>
      <c r="FF20" s="627"/>
      <c r="FG20" s="627"/>
      <c r="FH20" s="627"/>
      <c r="FI20" s="627"/>
      <c r="FJ20" s="627"/>
      <c r="FK20" s="627"/>
      <c r="FL20" s="627"/>
      <c r="FM20" s="627"/>
      <c r="FN20" s="627"/>
      <c r="FO20" s="627"/>
      <c r="FP20" s="627"/>
      <c r="FQ20" s="627"/>
      <c r="FR20" s="627"/>
      <c r="FS20" s="627"/>
      <c r="FT20" s="627"/>
      <c r="FU20" s="627"/>
      <c r="FV20" s="627"/>
      <c r="FW20" s="627"/>
      <c r="FX20" s="627"/>
      <c r="FY20" s="627"/>
    </row>
    <row r="21" spans="1:181" s="1168" customFormat="1" ht="12" customHeight="1">
      <c r="A21" s="641">
        <v>42105</v>
      </c>
      <c r="B21" s="652">
        <v>164.24</v>
      </c>
      <c r="C21" s="647">
        <v>164.61</v>
      </c>
      <c r="D21" s="647">
        <v>261.52</v>
      </c>
      <c r="E21" s="704">
        <v>261.13</v>
      </c>
      <c r="F21" s="1173">
        <v>1417</v>
      </c>
      <c r="G21" s="1174">
        <v>1298</v>
      </c>
      <c r="H21" s="1174">
        <v>891</v>
      </c>
      <c r="I21" s="1175">
        <v>835</v>
      </c>
      <c r="J21" s="1103">
        <v>13615</v>
      </c>
      <c r="K21" s="1104">
        <v>10650</v>
      </c>
      <c r="L21" s="1104">
        <v>20672</v>
      </c>
      <c r="M21" s="1104">
        <v>9724</v>
      </c>
      <c r="N21" s="1103">
        <f t="shared" si="0"/>
        <v>54661</v>
      </c>
      <c r="O21" s="626"/>
      <c r="P21" s="627"/>
      <c r="Q21" s="627"/>
      <c r="R21" s="627"/>
      <c r="S21" s="627"/>
      <c r="T21" s="627"/>
      <c r="U21" s="627"/>
      <c r="V21" s="627"/>
      <c r="W21" s="627"/>
      <c r="X21" s="627"/>
      <c r="Y21" s="627"/>
      <c r="Z21" s="627"/>
      <c r="AA21" s="627"/>
      <c r="AB21" s="627"/>
      <c r="AC21" s="627"/>
      <c r="AD21" s="627"/>
      <c r="AE21" s="627"/>
      <c r="AF21" s="627"/>
      <c r="AG21" s="627"/>
      <c r="AH21" s="627"/>
      <c r="AI21" s="627"/>
      <c r="AJ21" s="627"/>
      <c r="AK21" s="627"/>
      <c r="AL21" s="627"/>
      <c r="AM21" s="627"/>
      <c r="AN21" s="627"/>
      <c r="AO21" s="627"/>
      <c r="AP21" s="627"/>
      <c r="AQ21" s="627"/>
      <c r="AR21" s="627"/>
      <c r="AS21" s="627"/>
      <c r="AT21" s="627"/>
      <c r="AU21" s="627"/>
      <c r="AV21" s="627"/>
      <c r="AW21" s="627"/>
      <c r="AX21" s="627"/>
      <c r="AY21" s="627"/>
      <c r="AZ21" s="627"/>
      <c r="BA21" s="627"/>
      <c r="BB21" s="627"/>
      <c r="BC21" s="627"/>
      <c r="BD21" s="627"/>
      <c r="BE21" s="627"/>
      <c r="BF21" s="627"/>
      <c r="BG21" s="627"/>
      <c r="BH21" s="627"/>
      <c r="BI21" s="627"/>
      <c r="BJ21" s="627"/>
      <c r="BK21" s="627"/>
      <c r="BL21" s="627"/>
      <c r="BM21" s="627"/>
      <c r="BN21" s="627"/>
      <c r="BO21" s="627"/>
      <c r="BP21" s="627"/>
      <c r="BQ21" s="627"/>
      <c r="BR21" s="627"/>
      <c r="BS21" s="627"/>
      <c r="BT21" s="627"/>
      <c r="BU21" s="627"/>
      <c r="BV21" s="627"/>
      <c r="BW21" s="627"/>
      <c r="BX21" s="627"/>
      <c r="BY21" s="627"/>
      <c r="BZ21" s="627"/>
      <c r="CA21" s="627"/>
      <c r="CB21" s="627"/>
      <c r="CC21" s="627"/>
      <c r="CD21" s="627"/>
      <c r="CE21" s="627"/>
      <c r="CF21" s="627"/>
      <c r="CG21" s="627"/>
      <c r="CH21" s="627"/>
      <c r="CI21" s="627"/>
      <c r="CJ21" s="627"/>
      <c r="CK21" s="627"/>
      <c r="CL21" s="627"/>
      <c r="CM21" s="627"/>
      <c r="CN21" s="627"/>
      <c r="CO21" s="627"/>
      <c r="CP21" s="627"/>
      <c r="CQ21" s="627"/>
      <c r="CR21" s="627"/>
      <c r="CS21" s="627"/>
      <c r="CT21" s="627"/>
      <c r="CU21" s="627"/>
      <c r="CV21" s="627"/>
      <c r="CW21" s="627"/>
      <c r="CX21" s="627"/>
      <c r="CY21" s="627"/>
      <c r="CZ21" s="627"/>
      <c r="DA21" s="627"/>
      <c r="DB21" s="627"/>
      <c r="DC21" s="627"/>
      <c r="DD21" s="627"/>
      <c r="DE21" s="627"/>
      <c r="DF21" s="627"/>
      <c r="DG21" s="627"/>
      <c r="DH21" s="627"/>
      <c r="DI21" s="627"/>
      <c r="DJ21" s="627"/>
      <c r="DK21" s="627"/>
      <c r="DL21" s="627"/>
      <c r="DM21" s="627"/>
      <c r="DN21" s="627"/>
      <c r="DO21" s="627"/>
      <c r="DP21" s="627"/>
      <c r="DQ21" s="627"/>
      <c r="DR21" s="627"/>
      <c r="DS21" s="627"/>
      <c r="DT21" s="627"/>
      <c r="DU21" s="627"/>
      <c r="DV21" s="627"/>
      <c r="DW21" s="627"/>
      <c r="DX21" s="627"/>
      <c r="DY21" s="627"/>
      <c r="DZ21" s="627"/>
      <c r="EA21" s="627"/>
      <c r="EB21" s="627"/>
      <c r="EC21" s="627"/>
      <c r="ED21" s="627"/>
      <c r="EE21" s="627"/>
      <c r="EF21" s="627"/>
      <c r="EG21" s="627"/>
      <c r="EH21" s="627"/>
      <c r="EI21" s="627"/>
      <c r="EJ21" s="627"/>
      <c r="EK21" s="627"/>
      <c r="EL21" s="627"/>
      <c r="EM21" s="627"/>
      <c r="EN21" s="627"/>
      <c r="EO21" s="627"/>
      <c r="EP21" s="627"/>
      <c r="EQ21" s="627"/>
      <c r="ER21" s="627"/>
      <c r="ES21" s="627"/>
      <c r="ET21" s="627"/>
      <c r="EU21" s="627"/>
      <c r="EV21" s="627"/>
      <c r="EW21" s="627"/>
      <c r="EX21" s="627"/>
      <c r="EY21" s="627"/>
      <c r="EZ21" s="627"/>
      <c r="FA21" s="627"/>
      <c r="FB21" s="627"/>
      <c r="FC21" s="627"/>
      <c r="FD21" s="627"/>
      <c r="FE21" s="627"/>
      <c r="FF21" s="627"/>
      <c r="FG21" s="627"/>
      <c r="FH21" s="627"/>
      <c r="FI21" s="627"/>
      <c r="FJ21" s="627"/>
      <c r="FK21" s="627"/>
      <c r="FL21" s="627"/>
      <c r="FM21" s="627"/>
      <c r="FN21" s="627"/>
      <c r="FO21" s="627"/>
      <c r="FP21" s="627"/>
      <c r="FQ21" s="627"/>
      <c r="FR21" s="627"/>
      <c r="FS21" s="627"/>
      <c r="FT21" s="627"/>
      <c r="FU21" s="627"/>
      <c r="FV21" s="627"/>
      <c r="FW21" s="627"/>
      <c r="FX21" s="627"/>
      <c r="FY21" s="627"/>
    </row>
    <row r="22" spans="1:181" s="1168" customFormat="1" ht="12" customHeight="1">
      <c r="A22" s="641">
        <v>42112</v>
      </c>
      <c r="B22" s="728">
        <v>161.72</v>
      </c>
      <c r="C22" s="728">
        <v>161.27000000000001</v>
      </c>
      <c r="D22" s="728">
        <v>256.79000000000002</v>
      </c>
      <c r="E22" s="727">
        <v>256.68</v>
      </c>
      <c r="F22" s="1176">
        <v>1366</v>
      </c>
      <c r="G22" s="1176">
        <v>1230</v>
      </c>
      <c r="H22" s="1176">
        <v>890</v>
      </c>
      <c r="I22" s="1177">
        <v>827</v>
      </c>
      <c r="J22" s="1178">
        <v>12059</v>
      </c>
      <c r="K22" s="1178">
        <v>9565</v>
      </c>
      <c r="L22" s="1178">
        <v>20093</v>
      </c>
      <c r="M22" s="1178">
        <v>8741</v>
      </c>
      <c r="N22" s="1178">
        <f t="shared" si="0"/>
        <v>50458</v>
      </c>
      <c r="O22" s="626"/>
      <c r="P22" s="627"/>
      <c r="Q22" s="627"/>
      <c r="R22" s="627"/>
      <c r="S22" s="627"/>
      <c r="T22" s="627"/>
      <c r="U22" s="627"/>
      <c r="V22" s="627"/>
      <c r="W22" s="627"/>
      <c r="X22" s="627"/>
      <c r="Y22" s="627"/>
      <c r="Z22" s="627"/>
      <c r="AA22" s="627"/>
      <c r="AB22" s="627"/>
      <c r="AC22" s="627"/>
      <c r="AD22" s="627"/>
      <c r="AE22" s="627"/>
      <c r="AF22" s="627"/>
      <c r="AG22" s="627"/>
      <c r="AH22" s="627"/>
      <c r="AI22" s="627"/>
      <c r="AJ22" s="627"/>
      <c r="AK22" s="627"/>
      <c r="AL22" s="627"/>
      <c r="AM22" s="627"/>
      <c r="AN22" s="627"/>
      <c r="AO22" s="627"/>
      <c r="AP22" s="627"/>
      <c r="AQ22" s="627"/>
      <c r="AR22" s="627"/>
      <c r="AS22" s="627"/>
      <c r="AT22" s="627"/>
      <c r="AU22" s="627"/>
      <c r="AV22" s="627"/>
      <c r="AW22" s="627"/>
      <c r="AX22" s="627"/>
      <c r="AY22" s="627"/>
      <c r="AZ22" s="627"/>
      <c r="BA22" s="627"/>
      <c r="BB22" s="627"/>
      <c r="BC22" s="627"/>
      <c r="BD22" s="627"/>
      <c r="BE22" s="627"/>
      <c r="BF22" s="627"/>
      <c r="BG22" s="627"/>
      <c r="BH22" s="627"/>
      <c r="BI22" s="627"/>
      <c r="BJ22" s="627"/>
      <c r="BK22" s="627"/>
      <c r="BL22" s="627"/>
      <c r="BM22" s="627"/>
      <c r="BN22" s="627"/>
      <c r="BO22" s="627"/>
      <c r="BP22" s="627"/>
      <c r="BQ22" s="627"/>
      <c r="BR22" s="627"/>
      <c r="BS22" s="627"/>
      <c r="BT22" s="627"/>
      <c r="BU22" s="627"/>
      <c r="BV22" s="627"/>
      <c r="BW22" s="627"/>
      <c r="BX22" s="627"/>
      <c r="BY22" s="627"/>
      <c r="BZ22" s="627"/>
      <c r="CA22" s="627"/>
      <c r="CB22" s="627"/>
      <c r="CC22" s="627"/>
      <c r="CD22" s="627"/>
      <c r="CE22" s="627"/>
      <c r="CF22" s="627"/>
      <c r="CG22" s="627"/>
      <c r="CH22" s="627"/>
      <c r="CI22" s="627"/>
      <c r="CJ22" s="627"/>
      <c r="CK22" s="627"/>
      <c r="CL22" s="627"/>
      <c r="CM22" s="627"/>
      <c r="CN22" s="627"/>
      <c r="CO22" s="627"/>
      <c r="CP22" s="627"/>
      <c r="CQ22" s="627"/>
      <c r="CR22" s="627"/>
      <c r="CS22" s="627"/>
      <c r="CT22" s="627"/>
      <c r="CU22" s="627"/>
      <c r="CV22" s="627"/>
      <c r="CW22" s="627"/>
      <c r="CX22" s="627"/>
      <c r="CY22" s="627"/>
      <c r="CZ22" s="627"/>
      <c r="DA22" s="627"/>
      <c r="DB22" s="627"/>
      <c r="DC22" s="627"/>
      <c r="DD22" s="627"/>
      <c r="DE22" s="627"/>
      <c r="DF22" s="627"/>
      <c r="DG22" s="627"/>
      <c r="DH22" s="627"/>
      <c r="DI22" s="627"/>
      <c r="DJ22" s="627"/>
      <c r="DK22" s="627"/>
      <c r="DL22" s="627"/>
      <c r="DM22" s="627"/>
      <c r="DN22" s="627"/>
      <c r="DO22" s="627"/>
      <c r="DP22" s="627"/>
      <c r="DQ22" s="627"/>
      <c r="DR22" s="627"/>
      <c r="DS22" s="627"/>
      <c r="DT22" s="627"/>
      <c r="DU22" s="627"/>
      <c r="DV22" s="627"/>
      <c r="DW22" s="627"/>
      <c r="DX22" s="627"/>
      <c r="DY22" s="627"/>
      <c r="DZ22" s="627"/>
      <c r="EA22" s="627"/>
      <c r="EB22" s="627"/>
      <c r="EC22" s="627"/>
      <c r="ED22" s="627"/>
      <c r="EE22" s="627"/>
      <c r="EF22" s="627"/>
      <c r="EG22" s="627"/>
      <c r="EH22" s="627"/>
      <c r="EI22" s="627"/>
      <c r="EJ22" s="627"/>
      <c r="EK22" s="627"/>
      <c r="EL22" s="627"/>
      <c r="EM22" s="627"/>
      <c r="EN22" s="627"/>
      <c r="EO22" s="627"/>
      <c r="EP22" s="627"/>
      <c r="EQ22" s="627"/>
      <c r="ER22" s="627"/>
      <c r="ES22" s="627"/>
      <c r="ET22" s="627"/>
      <c r="EU22" s="627"/>
      <c r="EV22" s="627"/>
      <c r="EW22" s="627"/>
      <c r="EX22" s="627"/>
      <c r="EY22" s="627"/>
      <c r="EZ22" s="627"/>
      <c r="FA22" s="627"/>
      <c r="FB22" s="627"/>
      <c r="FC22" s="627"/>
      <c r="FD22" s="627"/>
      <c r="FE22" s="627"/>
      <c r="FF22" s="627"/>
      <c r="FG22" s="627"/>
      <c r="FH22" s="627"/>
      <c r="FI22" s="627"/>
      <c r="FJ22" s="627"/>
      <c r="FK22" s="627"/>
      <c r="FL22" s="627"/>
      <c r="FM22" s="627"/>
      <c r="FN22" s="627"/>
      <c r="FO22" s="627"/>
      <c r="FP22" s="627"/>
      <c r="FQ22" s="627"/>
      <c r="FR22" s="627"/>
      <c r="FS22" s="627"/>
      <c r="FT22" s="627"/>
      <c r="FU22" s="627"/>
      <c r="FV22" s="627"/>
      <c r="FW22" s="627"/>
      <c r="FX22" s="627"/>
      <c r="FY22" s="627"/>
    </row>
    <row r="23" spans="1:181" s="1168" customFormat="1" ht="12" customHeight="1">
      <c r="A23" s="641">
        <v>42119</v>
      </c>
      <c r="B23" s="702">
        <v>159.22999999999999</v>
      </c>
      <c r="C23" s="702">
        <v>159.38</v>
      </c>
      <c r="D23" s="702">
        <v>255.61</v>
      </c>
      <c r="E23" s="703">
        <v>254.14</v>
      </c>
      <c r="F23" s="1179">
        <v>1392</v>
      </c>
      <c r="G23" s="1179">
        <v>1268</v>
      </c>
      <c r="H23" s="1179">
        <v>910</v>
      </c>
      <c r="I23" s="1180">
        <v>847</v>
      </c>
      <c r="J23" s="1105">
        <v>22578</v>
      </c>
      <c r="K23" s="1105">
        <v>12036</v>
      </c>
      <c r="L23" s="1105">
        <v>16764</v>
      </c>
      <c r="M23" s="1105">
        <v>6843</v>
      </c>
      <c r="N23" s="1105">
        <f t="shared" si="0"/>
        <v>58221</v>
      </c>
      <c r="O23" s="626"/>
      <c r="P23" s="627"/>
      <c r="Q23" s="627"/>
      <c r="R23" s="627"/>
      <c r="S23" s="627"/>
      <c r="T23" s="627"/>
      <c r="U23" s="627"/>
      <c r="V23" s="627"/>
      <c r="W23" s="627"/>
      <c r="X23" s="627"/>
      <c r="Y23" s="627"/>
      <c r="Z23" s="627"/>
      <c r="AA23" s="627"/>
      <c r="AB23" s="627"/>
      <c r="AC23" s="627"/>
      <c r="AD23" s="627"/>
      <c r="AE23" s="627"/>
      <c r="AF23" s="627"/>
      <c r="AG23" s="627"/>
      <c r="AH23" s="627"/>
      <c r="AI23" s="627"/>
      <c r="AJ23" s="627"/>
      <c r="AK23" s="627"/>
      <c r="AL23" s="627"/>
      <c r="AM23" s="627"/>
      <c r="AN23" s="627"/>
      <c r="AO23" s="627"/>
      <c r="AP23" s="627"/>
      <c r="AQ23" s="627"/>
      <c r="AR23" s="627"/>
      <c r="AS23" s="627"/>
      <c r="AT23" s="627"/>
      <c r="AU23" s="627"/>
      <c r="AV23" s="627"/>
      <c r="AW23" s="627"/>
      <c r="AX23" s="627"/>
      <c r="AY23" s="627"/>
      <c r="AZ23" s="627"/>
      <c r="BA23" s="627"/>
      <c r="BB23" s="627"/>
      <c r="BC23" s="627"/>
      <c r="BD23" s="627"/>
      <c r="BE23" s="627"/>
      <c r="BF23" s="627"/>
      <c r="BG23" s="627"/>
      <c r="BH23" s="627"/>
      <c r="BI23" s="627"/>
      <c r="BJ23" s="627"/>
      <c r="BK23" s="627"/>
      <c r="BL23" s="627"/>
      <c r="BM23" s="627"/>
      <c r="BN23" s="627"/>
      <c r="BO23" s="627"/>
      <c r="BP23" s="627"/>
      <c r="BQ23" s="627"/>
      <c r="BR23" s="627"/>
      <c r="BS23" s="627"/>
      <c r="BT23" s="627"/>
      <c r="BU23" s="627"/>
      <c r="BV23" s="627"/>
      <c r="BW23" s="627"/>
      <c r="BX23" s="627"/>
      <c r="BY23" s="627"/>
      <c r="BZ23" s="627"/>
      <c r="CA23" s="627"/>
      <c r="CB23" s="627"/>
      <c r="CC23" s="627"/>
      <c r="CD23" s="627"/>
      <c r="CE23" s="627"/>
      <c r="CF23" s="627"/>
      <c r="CG23" s="627"/>
      <c r="CH23" s="627"/>
      <c r="CI23" s="627"/>
      <c r="CJ23" s="627"/>
      <c r="CK23" s="627"/>
      <c r="CL23" s="627"/>
      <c r="CM23" s="627"/>
      <c r="CN23" s="627"/>
      <c r="CO23" s="627"/>
      <c r="CP23" s="627"/>
      <c r="CQ23" s="627"/>
      <c r="CR23" s="627"/>
      <c r="CS23" s="627"/>
      <c r="CT23" s="627"/>
      <c r="CU23" s="627"/>
      <c r="CV23" s="627"/>
      <c r="CW23" s="627"/>
      <c r="CX23" s="627"/>
      <c r="CY23" s="627"/>
      <c r="CZ23" s="627"/>
      <c r="DA23" s="627"/>
      <c r="DB23" s="627"/>
      <c r="DC23" s="627"/>
      <c r="DD23" s="627"/>
      <c r="DE23" s="627"/>
      <c r="DF23" s="627"/>
      <c r="DG23" s="627"/>
      <c r="DH23" s="627"/>
      <c r="DI23" s="627"/>
      <c r="DJ23" s="627"/>
      <c r="DK23" s="627"/>
      <c r="DL23" s="627"/>
      <c r="DM23" s="627"/>
      <c r="DN23" s="627"/>
      <c r="DO23" s="627"/>
      <c r="DP23" s="627"/>
      <c r="DQ23" s="627"/>
      <c r="DR23" s="627"/>
      <c r="DS23" s="627"/>
      <c r="DT23" s="627"/>
      <c r="DU23" s="627"/>
      <c r="DV23" s="627"/>
      <c r="DW23" s="627"/>
      <c r="DX23" s="627"/>
      <c r="DY23" s="627"/>
      <c r="DZ23" s="627"/>
      <c r="EA23" s="627"/>
      <c r="EB23" s="627"/>
      <c r="EC23" s="627"/>
      <c r="ED23" s="627"/>
      <c r="EE23" s="627"/>
      <c r="EF23" s="627"/>
      <c r="EG23" s="627"/>
      <c r="EH23" s="627"/>
      <c r="EI23" s="627"/>
      <c r="EJ23" s="627"/>
      <c r="EK23" s="627"/>
      <c r="EL23" s="627"/>
      <c r="EM23" s="627"/>
      <c r="EN23" s="627"/>
      <c r="EO23" s="627"/>
      <c r="EP23" s="627"/>
      <c r="EQ23" s="627"/>
      <c r="ER23" s="627"/>
      <c r="ES23" s="627"/>
      <c r="ET23" s="627"/>
      <c r="EU23" s="627"/>
      <c r="EV23" s="627"/>
      <c r="EW23" s="627"/>
      <c r="EX23" s="627"/>
      <c r="EY23" s="627"/>
      <c r="EZ23" s="627"/>
      <c r="FA23" s="627"/>
      <c r="FB23" s="627"/>
      <c r="FC23" s="627"/>
      <c r="FD23" s="627"/>
      <c r="FE23" s="627"/>
      <c r="FF23" s="627"/>
      <c r="FG23" s="627"/>
      <c r="FH23" s="627"/>
      <c r="FI23" s="627"/>
      <c r="FJ23" s="627"/>
      <c r="FK23" s="627"/>
      <c r="FL23" s="627"/>
      <c r="FM23" s="627"/>
      <c r="FN23" s="627"/>
      <c r="FO23" s="627"/>
      <c r="FP23" s="627"/>
      <c r="FQ23" s="627"/>
      <c r="FR23" s="627"/>
      <c r="FS23" s="627"/>
      <c r="FT23" s="627"/>
      <c r="FU23" s="627"/>
      <c r="FV23" s="627"/>
      <c r="FW23" s="627"/>
      <c r="FX23" s="627"/>
      <c r="FY23" s="627"/>
    </row>
    <row r="24" spans="1:181" s="1168" customFormat="1" ht="12" customHeight="1">
      <c r="A24" s="641">
        <v>42126</v>
      </c>
      <c r="B24" s="652">
        <v>160.69</v>
      </c>
      <c r="C24" s="647">
        <v>161.1</v>
      </c>
      <c r="D24" s="647">
        <v>254.71</v>
      </c>
      <c r="E24" s="704">
        <v>254.59</v>
      </c>
      <c r="F24" s="1173">
        <v>1397</v>
      </c>
      <c r="G24" s="1174">
        <v>1270</v>
      </c>
      <c r="H24" s="1174">
        <v>909</v>
      </c>
      <c r="I24" s="1175">
        <v>814</v>
      </c>
      <c r="J24" s="1103">
        <v>32502</v>
      </c>
      <c r="K24" s="1104">
        <v>13136</v>
      </c>
      <c r="L24" s="1104">
        <v>19954</v>
      </c>
      <c r="M24" s="1104">
        <v>7233</v>
      </c>
      <c r="N24" s="1103">
        <f t="shared" si="0"/>
        <v>72825</v>
      </c>
      <c r="O24" s="626"/>
      <c r="P24" s="627"/>
      <c r="Q24" s="627"/>
      <c r="R24" s="627"/>
      <c r="S24" s="627"/>
      <c r="T24" s="627"/>
      <c r="U24" s="627"/>
      <c r="V24" s="627"/>
      <c r="W24" s="627"/>
      <c r="X24" s="627"/>
      <c r="Y24" s="627"/>
      <c r="Z24" s="627"/>
      <c r="AA24" s="627"/>
      <c r="AB24" s="627"/>
      <c r="AC24" s="627"/>
      <c r="AD24" s="627"/>
      <c r="AE24" s="627"/>
      <c r="AF24" s="627"/>
      <c r="AG24" s="627"/>
      <c r="AH24" s="627"/>
      <c r="AI24" s="627"/>
      <c r="AJ24" s="627"/>
      <c r="AK24" s="627"/>
      <c r="AL24" s="627"/>
      <c r="AM24" s="627"/>
      <c r="AN24" s="627"/>
      <c r="AO24" s="627"/>
      <c r="AP24" s="627"/>
      <c r="AQ24" s="627"/>
      <c r="AR24" s="627"/>
      <c r="AS24" s="627"/>
      <c r="AT24" s="627"/>
      <c r="AU24" s="627"/>
      <c r="AV24" s="627"/>
      <c r="AW24" s="627"/>
      <c r="AX24" s="627"/>
      <c r="AY24" s="627"/>
      <c r="AZ24" s="627"/>
      <c r="BA24" s="627"/>
      <c r="BB24" s="627"/>
      <c r="BC24" s="627"/>
      <c r="BD24" s="627"/>
      <c r="BE24" s="627"/>
      <c r="BF24" s="627"/>
      <c r="BG24" s="627"/>
      <c r="BH24" s="627"/>
      <c r="BI24" s="627"/>
      <c r="BJ24" s="627"/>
      <c r="BK24" s="627"/>
      <c r="BL24" s="627"/>
      <c r="BM24" s="627"/>
      <c r="BN24" s="627"/>
      <c r="BO24" s="627"/>
      <c r="BP24" s="627"/>
      <c r="BQ24" s="627"/>
      <c r="BR24" s="627"/>
      <c r="BS24" s="627"/>
      <c r="BT24" s="627"/>
      <c r="BU24" s="627"/>
      <c r="BV24" s="627"/>
      <c r="BW24" s="627"/>
      <c r="BX24" s="627"/>
      <c r="BY24" s="627"/>
      <c r="BZ24" s="627"/>
      <c r="CA24" s="627"/>
      <c r="CB24" s="627"/>
      <c r="CC24" s="627"/>
      <c r="CD24" s="627"/>
      <c r="CE24" s="627"/>
      <c r="CF24" s="627"/>
      <c r="CG24" s="627"/>
      <c r="CH24" s="627"/>
      <c r="CI24" s="627"/>
      <c r="CJ24" s="627"/>
      <c r="CK24" s="627"/>
      <c r="CL24" s="627"/>
      <c r="CM24" s="627"/>
      <c r="CN24" s="627"/>
      <c r="CO24" s="627"/>
      <c r="CP24" s="627"/>
      <c r="CQ24" s="627"/>
      <c r="CR24" s="627"/>
      <c r="CS24" s="627"/>
      <c r="CT24" s="627"/>
      <c r="CU24" s="627"/>
      <c r="CV24" s="627"/>
      <c r="CW24" s="627"/>
      <c r="CX24" s="627"/>
      <c r="CY24" s="627"/>
      <c r="CZ24" s="627"/>
      <c r="DA24" s="627"/>
      <c r="DB24" s="627"/>
      <c r="DC24" s="627"/>
      <c r="DD24" s="627"/>
      <c r="DE24" s="627"/>
      <c r="DF24" s="627"/>
      <c r="DG24" s="627"/>
      <c r="DH24" s="627"/>
      <c r="DI24" s="627"/>
      <c r="DJ24" s="627"/>
      <c r="DK24" s="627"/>
      <c r="DL24" s="627"/>
      <c r="DM24" s="627"/>
      <c r="DN24" s="627"/>
      <c r="DO24" s="627"/>
      <c r="DP24" s="627"/>
      <c r="DQ24" s="627"/>
      <c r="DR24" s="627"/>
      <c r="DS24" s="627"/>
      <c r="DT24" s="627"/>
      <c r="DU24" s="627"/>
      <c r="DV24" s="627"/>
      <c r="DW24" s="627"/>
      <c r="DX24" s="627"/>
      <c r="DY24" s="627"/>
      <c r="DZ24" s="627"/>
      <c r="EA24" s="627"/>
      <c r="EB24" s="627"/>
      <c r="EC24" s="627"/>
      <c r="ED24" s="627"/>
      <c r="EE24" s="627"/>
      <c r="EF24" s="627"/>
      <c r="EG24" s="627"/>
      <c r="EH24" s="627"/>
      <c r="EI24" s="627"/>
      <c r="EJ24" s="627"/>
      <c r="EK24" s="627"/>
      <c r="EL24" s="627"/>
      <c r="EM24" s="627"/>
      <c r="EN24" s="627"/>
      <c r="EO24" s="627"/>
      <c r="EP24" s="627"/>
      <c r="EQ24" s="627"/>
      <c r="ER24" s="627"/>
      <c r="ES24" s="627"/>
      <c r="ET24" s="627"/>
      <c r="EU24" s="627"/>
      <c r="EV24" s="627"/>
      <c r="EW24" s="627"/>
      <c r="EX24" s="627"/>
      <c r="EY24" s="627"/>
      <c r="EZ24" s="627"/>
      <c r="FA24" s="627"/>
      <c r="FB24" s="627"/>
      <c r="FC24" s="627"/>
      <c r="FD24" s="627"/>
      <c r="FE24" s="627"/>
      <c r="FF24" s="627"/>
      <c r="FG24" s="627"/>
      <c r="FH24" s="627"/>
      <c r="FI24" s="627"/>
      <c r="FJ24" s="627"/>
      <c r="FK24" s="627"/>
      <c r="FL24" s="627"/>
      <c r="FM24" s="627"/>
      <c r="FN24" s="627"/>
      <c r="FO24" s="627"/>
      <c r="FP24" s="627"/>
      <c r="FQ24" s="627"/>
      <c r="FR24" s="627"/>
      <c r="FS24" s="627"/>
      <c r="FT24" s="627"/>
      <c r="FU24" s="627"/>
      <c r="FV24" s="627"/>
      <c r="FW24" s="627"/>
      <c r="FX24" s="627"/>
      <c r="FY24" s="627"/>
    </row>
    <row r="25" spans="1:181" s="1168" customFormat="1" ht="12" customHeight="1">
      <c r="A25" s="641">
        <v>42133</v>
      </c>
      <c r="B25" s="652">
        <v>162.05000000000001</v>
      </c>
      <c r="C25" s="647">
        <v>161.99</v>
      </c>
      <c r="D25" s="647">
        <v>256.02</v>
      </c>
      <c r="E25" s="704">
        <v>255.23</v>
      </c>
      <c r="F25" s="1173">
        <v>1368</v>
      </c>
      <c r="G25" s="1174">
        <v>1271</v>
      </c>
      <c r="H25" s="1174">
        <v>903</v>
      </c>
      <c r="I25" s="1175">
        <v>837</v>
      </c>
      <c r="J25" s="1103">
        <v>20734</v>
      </c>
      <c r="K25" s="1104">
        <v>8039</v>
      </c>
      <c r="L25" s="1104">
        <v>10139</v>
      </c>
      <c r="M25" s="1104">
        <v>5504</v>
      </c>
      <c r="N25" s="1103">
        <f t="shared" si="0"/>
        <v>44416</v>
      </c>
      <c r="O25" s="626"/>
      <c r="P25" s="627"/>
      <c r="Q25" s="627"/>
      <c r="R25" s="627"/>
      <c r="S25" s="627"/>
      <c r="T25" s="627"/>
      <c r="U25" s="627"/>
      <c r="V25" s="627"/>
      <c r="W25" s="627"/>
      <c r="X25" s="627"/>
      <c r="Y25" s="627"/>
      <c r="Z25" s="627"/>
      <c r="AA25" s="627"/>
      <c r="AB25" s="627"/>
      <c r="AC25" s="627"/>
      <c r="AD25" s="627"/>
      <c r="AE25" s="627"/>
      <c r="AF25" s="627"/>
      <c r="AG25" s="627"/>
      <c r="AH25" s="627"/>
      <c r="AI25" s="627"/>
      <c r="AJ25" s="627"/>
      <c r="AK25" s="627"/>
      <c r="AL25" s="627"/>
      <c r="AM25" s="627"/>
      <c r="AN25" s="627"/>
      <c r="AO25" s="627"/>
      <c r="AP25" s="627"/>
      <c r="AQ25" s="627"/>
      <c r="AR25" s="627"/>
      <c r="AS25" s="627"/>
      <c r="AT25" s="627"/>
      <c r="AU25" s="627"/>
      <c r="AV25" s="627"/>
      <c r="AW25" s="627"/>
      <c r="AX25" s="627"/>
      <c r="AY25" s="627"/>
      <c r="AZ25" s="627"/>
      <c r="BA25" s="627"/>
      <c r="BB25" s="627"/>
      <c r="BC25" s="627"/>
      <c r="BD25" s="627"/>
      <c r="BE25" s="627"/>
      <c r="BF25" s="627"/>
      <c r="BG25" s="627"/>
      <c r="BH25" s="627"/>
      <c r="BI25" s="627"/>
      <c r="BJ25" s="627"/>
      <c r="BK25" s="627"/>
      <c r="BL25" s="627"/>
      <c r="BM25" s="627"/>
      <c r="BN25" s="627"/>
      <c r="BO25" s="627"/>
      <c r="BP25" s="627"/>
      <c r="BQ25" s="627"/>
      <c r="BR25" s="627"/>
      <c r="BS25" s="627"/>
      <c r="BT25" s="627"/>
      <c r="BU25" s="627"/>
      <c r="BV25" s="627"/>
      <c r="BW25" s="627"/>
      <c r="BX25" s="627"/>
      <c r="BY25" s="627"/>
      <c r="BZ25" s="627"/>
      <c r="CA25" s="627"/>
      <c r="CB25" s="627"/>
      <c r="CC25" s="627"/>
      <c r="CD25" s="627"/>
      <c r="CE25" s="627"/>
      <c r="CF25" s="627"/>
      <c r="CG25" s="627"/>
      <c r="CH25" s="627"/>
      <c r="CI25" s="627"/>
      <c r="CJ25" s="627"/>
      <c r="CK25" s="627"/>
      <c r="CL25" s="627"/>
      <c r="CM25" s="627"/>
      <c r="CN25" s="627"/>
      <c r="CO25" s="627"/>
      <c r="CP25" s="627"/>
      <c r="CQ25" s="627"/>
      <c r="CR25" s="627"/>
      <c r="CS25" s="627"/>
      <c r="CT25" s="627"/>
      <c r="CU25" s="627"/>
      <c r="CV25" s="627"/>
      <c r="CW25" s="627"/>
      <c r="CX25" s="627"/>
      <c r="CY25" s="627"/>
      <c r="CZ25" s="627"/>
      <c r="DA25" s="627"/>
      <c r="DB25" s="627"/>
      <c r="DC25" s="627"/>
      <c r="DD25" s="627"/>
      <c r="DE25" s="627"/>
      <c r="DF25" s="627"/>
      <c r="DG25" s="627"/>
      <c r="DH25" s="627"/>
      <c r="DI25" s="627"/>
      <c r="DJ25" s="627"/>
      <c r="DK25" s="627"/>
      <c r="DL25" s="627"/>
      <c r="DM25" s="627"/>
      <c r="DN25" s="627"/>
      <c r="DO25" s="627"/>
      <c r="DP25" s="627"/>
      <c r="DQ25" s="627"/>
      <c r="DR25" s="627"/>
      <c r="DS25" s="627"/>
      <c r="DT25" s="627"/>
      <c r="DU25" s="627"/>
      <c r="DV25" s="627"/>
      <c r="DW25" s="627"/>
      <c r="DX25" s="627"/>
      <c r="DY25" s="627"/>
      <c r="DZ25" s="627"/>
      <c r="EA25" s="627"/>
      <c r="EB25" s="627"/>
      <c r="EC25" s="627"/>
      <c r="ED25" s="627"/>
      <c r="EE25" s="627"/>
      <c r="EF25" s="627"/>
      <c r="EG25" s="627"/>
      <c r="EH25" s="627"/>
      <c r="EI25" s="627"/>
      <c r="EJ25" s="627"/>
      <c r="EK25" s="627"/>
      <c r="EL25" s="627"/>
      <c r="EM25" s="627"/>
      <c r="EN25" s="627"/>
      <c r="EO25" s="627"/>
      <c r="EP25" s="627"/>
      <c r="EQ25" s="627"/>
      <c r="ER25" s="627"/>
      <c r="ES25" s="627"/>
      <c r="ET25" s="627"/>
      <c r="EU25" s="627"/>
      <c r="EV25" s="627"/>
      <c r="EW25" s="627"/>
      <c r="EX25" s="627"/>
      <c r="EY25" s="627"/>
      <c r="EZ25" s="627"/>
      <c r="FA25" s="627"/>
      <c r="FB25" s="627"/>
      <c r="FC25" s="627"/>
      <c r="FD25" s="627"/>
      <c r="FE25" s="627"/>
      <c r="FF25" s="627"/>
      <c r="FG25" s="627"/>
      <c r="FH25" s="627"/>
      <c r="FI25" s="627"/>
      <c r="FJ25" s="627"/>
      <c r="FK25" s="627"/>
      <c r="FL25" s="627"/>
      <c r="FM25" s="627"/>
      <c r="FN25" s="627"/>
      <c r="FO25" s="627"/>
      <c r="FP25" s="627"/>
      <c r="FQ25" s="627"/>
      <c r="FR25" s="627"/>
      <c r="FS25" s="627"/>
      <c r="FT25" s="627"/>
      <c r="FU25" s="627"/>
      <c r="FV25" s="627"/>
      <c r="FW25" s="627"/>
      <c r="FX25" s="627"/>
      <c r="FY25" s="627"/>
    </row>
    <row r="26" spans="1:181" s="1168" customFormat="1" ht="12" customHeight="1">
      <c r="A26" s="641">
        <v>42140</v>
      </c>
      <c r="B26" s="728">
        <v>160.81</v>
      </c>
      <c r="C26" s="728">
        <v>160.66</v>
      </c>
      <c r="D26" s="728">
        <v>254.83</v>
      </c>
      <c r="E26" s="727">
        <v>254.86</v>
      </c>
      <c r="F26" s="1176">
        <v>1374</v>
      </c>
      <c r="G26" s="1176">
        <v>1238</v>
      </c>
      <c r="H26" s="1176">
        <v>888</v>
      </c>
      <c r="I26" s="1177">
        <v>809</v>
      </c>
      <c r="J26" s="1178">
        <v>17824</v>
      </c>
      <c r="K26" s="1178">
        <v>10037</v>
      </c>
      <c r="L26" s="1178">
        <v>15397</v>
      </c>
      <c r="M26" s="1178">
        <v>4827</v>
      </c>
      <c r="N26" s="1178">
        <f t="shared" si="0"/>
        <v>48085</v>
      </c>
      <c r="O26" s="626"/>
      <c r="P26" s="627"/>
      <c r="Q26" s="627"/>
      <c r="R26" s="627"/>
      <c r="S26" s="627"/>
      <c r="T26" s="627"/>
      <c r="U26" s="627"/>
      <c r="V26" s="627"/>
      <c r="W26" s="627"/>
      <c r="X26" s="627"/>
      <c r="Y26" s="627"/>
      <c r="Z26" s="627"/>
      <c r="AA26" s="627"/>
      <c r="AB26" s="627"/>
      <c r="AC26" s="627"/>
      <c r="AD26" s="627"/>
      <c r="AE26" s="627"/>
      <c r="AF26" s="627"/>
      <c r="AG26" s="627"/>
      <c r="AH26" s="627"/>
      <c r="AI26" s="627"/>
      <c r="AJ26" s="627"/>
      <c r="AK26" s="627"/>
      <c r="AL26" s="627"/>
      <c r="AM26" s="627"/>
      <c r="AN26" s="627"/>
      <c r="AO26" s="627"/>
      <c r="AP26" s="627"/>
      <c r="AQ26" s="627"/>
      <c r="AR26" s="627"/>
      <c r="AS26" s="627"/>
      <c r="AT26" s="627"/>
      <c r="AU26" s="627"/>
      <c r="AV26" s="627"/>
      <c r="AW26" s="627"/>
      <c r="AX26" s="627"/>
      <c r="AY26" s="627"/>
      <c r="AZ26" s="627"/>
      <c r="BA26" s="627"/>
      <c r="BB26" s="627"/>
      <c r="BC26" s="627"/>
      <c r="BD26" s="627"/>
      <c r="BE26" s="627"/>
      <c r="BF26" s="627"/>
      <c r="BG26" s="627"/>
      <c r="BH26" s="627"/>
      <c r="BI26" s="627"/>
      <c r="BJ26" s="627"/>
      <c r="BK26" s="627"/>
      <c r="BL26" s="627"/>
      <c r="BM26" s="627"/>
      <c r="BN26" s="627"/>
      <c r="BO26" s="627"/>
      <c r="BP26" s="627"/>
      <c r="BQ26" s="627"/>
      <c r="BR26" s="627"/>
      <c r="BS26" s="627"/>
      <c r="BT26" s="627"/>
      <c r="BU26" s="627"/>
      <c r="BV26" s="627"/>
      <c r="BW26" s="627"/>
      <c r="BX26" s="627"/>
      <c r="BY26" s="627"/>
      <c r="BZ26" s="627"/>
      <c r="CA26" s="627"/>
      <c r="CB26" s="627"/>
      <c r="CC26" s="627"/>
      <c r="CD26" s="627"/>
      <c r="CE26" s="627"/>
      <c r="CF26" s="627"/>
      <c r="CG26" s="627"/>
      <c r="CH26" s="627"/>
      <c r="CI26" s="627"/>
      <c r="CJ26" s="627"/>
      <c r="CK26" s="627"/>
      <c r="CL26" s="627"/>
      <c r="CM26" s="627"/>
      <c r="CN26" s="627"/>
      <c r="CO26" s="627"/>
      <c r="CP26" s="627"/>
      <c r="CQ26" s="627"/>
      <c r="CR26" s="627"/>
      <c r="CS26" s="627"/>
      <c r="CT26" s="627"/>
      <c r="CU26" s="627"/>
      <c r="CV26" s="627"/>
      <c r="CW26" s="627"/>
      <c r="CX26" s="627"/>
      <c r="CY26" s="627"/>
      <c r="CZ26" s="627"/>
      <c r="DA26" s="627"/>
      <c r="DB26" s="627"/>
      <c r="DC26" s="627"/>
      <c r="DD26" s="627"/>
      <c r="DE26" s="627"/>
      <c r="DF26" s="627"/>
      <c r="DG26" s="627"/>
      <c r="DH26" s="627"/>
      <c r="DI26" s="627"/>
      <c r="DJ26" s="627"/>
      <c r="DK26" s="627"/>
      <c r="DL26" s="627"/>
      <c r="DM26" s="627"/>
      <c r="DN26" s="627"/>
      <c r="DO26" s="627"/>
      <c r="DP26" s="627"/>
      <c r="DQ26" s="627"/>
      <c r="DR26" s="627"/>
      <c r="DS26" s="627"/>
      <c r="DT26" s="627"/>
      <c r="DU26" s="627"/>
      <c r="DV26" s="627"/>
      <c r="DW26" s="627"/>
      <c r="DX26" s="627"/>
      <c r="DY26" s="627"/>
      <c r="DZ26" s="627"/>
      <c r="EA26" s="627"/>
      <c r="EB26" s="627"/>
      <c r="EC26" s="627"/>
      <c r="ED26" s="627"/>
      <c r="EE26" s="627"/>
      <c r="EF26" s="627"/>
      <c r="EG26" s="627"/>
      <c r="EH26" s="627"/>
      <c r="EI26" s="627"/>
      <c r="EJ26" s="627"/>
      <c r="EK26" s="627"/>
      <c r="EL26" s="627"/>
      <c r="EM26" s="627"/>
      <c r="EN26" s="627"/>
      <c r="EO26" s="627"/>
      <c r="EP26" s="627"/>
      <c r="EQ26" s="627"/>
      <c r="ER26" s="627"/>
      <c r="ES26" s="627"/>
      <c r="ET26" s="627"/>
      <c r="EU26" s="627"/>
      <c r="EV26" s="627"/>
      <c r="EW26" s="627"/>
      <c r="EX26" s="627"/>
      <c r="EY26" s="627"/>
      <c r="EZ26" s="627"/>
      <c r="FA26" s="627"/>
      <c r="FB26" s="627"/>
      <c r="FC26" s="627"/>
      <c r="FD26" s="627"/>
      <c r="FE26" s="627"/>
      <c r="FF26" s="627"/>
      <c r="FG26" s="627"/>
      <c r="FH26" s="627"/>
      <c r="FI26" s="627"/>
      <c r="FJ26" s="627"/>
      <c r="FK26" s="627"/>
      <c r="FL26" s="627"/>
      <c r="FM26" s="627"/>
      <c r="FN26" s="627"/>
      <c r="FO26" s="627"/>
      <c r="FP26" s="627"/>
      <c r="FQ26" s="627"/>
      <c r="FR26" s="627"/>
      <c r="FS26" s="627"/>
      <c r="FT26" s="627"/>
      <c r="FU26" s="627"/>
      <c r="FV26" s="627"/>
      <c r="FW26" s="627"/>
      <c r="FX26" s="627"/>
      <c r="FY26" s="627"/>
    </row>
    <row r="27" spans="1:181" s="1168" customFormat="1" ht="12" customHeight="1">
      <c r="A27" s="641">
        <v>42147</v>
      </c>
      <c r="B27" s="702">
        <v>159.85</v>
      </c>
      <c r="C27" s="702">
        <v>159.72</v>
      </c>
      <c r="D27" s="702">
        <v>251.78</v>
      </c>
      <c r="E27" s="703">
        <v>252.73</v>
      </c>
      <c r="F27" s="1179">
        <v>1370</v>
      </c>
      <c r="G27" s="1179">
        <v>1245</v>
      </c>
      <c r="H27" s="1179">
        <v>898</v>
      </c>
      <c r="I27" s="1180">
        <v>806</v>
      </c>
      <c r="J27" s="1105">
        <v>29871</v>
      </c>
      <c r="K27" s="1105">
        <v>11829</v>
      </c>
      <c r="L27" s="1105">
        <v>21224</v>
      </c>
      <c r="M27" s="1105">
        <v>5820</v>
      </c>
      <c r="N27" s="1105">
        <f t="shared" si="0"/>
        <v>68744</v>
      </c>
      <c r="O27" s="626"/>
      <c r="P27" s="627"/>
      <c r="Q27" s="627"/>
      <c r="R27" s="627"/>
      <c r="S27" s="627"/>
      <c r="T27" s="627"/>
      <c r="U27" s="627"/>
      <c r="V27" s="627"/>
      <c r="W27" s="627"/>
      <c r="X27" s="627"/>
      <c r="Y27" s="627"/>
      <c r="Z27" s="627"/>
      <c r="AA27" s="627"/>
      <c r="AB27" s="627"/>
      <c r="AC27" s="627"/>
      <c r="AD27" s="627"/>
      <c r="AE27" s="627"/>
      <c r="AF27" s="627"/>
      <c r="AG27" s="627"/>
      <c r="AH27" s="627"/>
      <c r="AI27" s="627"/>
      <c r="AJ27" s="627"/>
      <c r="AK27" s="627"/>
      <c r="AL27" s="627"/>
      <c r="AM27" s="627"/>
      <c r="AN27" s="627"/>
      <c r="AO27" s="627"/>
      <c r="AP27" s="627"/>
      <c r="AQ27" s="627"/>
      <c r="AR27" s="627"/>
      <c r="AS27" s="627"/>
      <c r="AT27" s="627"/>
      <c r="AU27" s="627"/>
      <c r="AV27" s="627"/>
      <c r="AW27" s="627"/>
      <c r="AX27" s="627"/>
      <c r="AY27" s="627"/>
      <c r="AZ27" s="627"/>
      <c r="BA27" s="627"/>
      <c r="BB27" s="627"/>
      <c r="BC27" s="627"/>
      <c r="BD27" s="627"/>
      <c r="BE27" s="627"/>
      <c r="BF27" s="627"/>
      <c r="BG27" s="627"/>
      <c r="BH27" s="627"/>
      <c r="BI27" s="627"/>
      <c r="BJ27" s="627"/>
      <c r="BK27" s="627"/>
      <c r="BL27" s="627"/>
      <c r="BM27" s="627"/>
      <c r="BN27" s="627"/>
      <c r="BO27" s="627"/>
      <c r="BP27" s="627"/>
      <c r="BQ27" s="627"/>
      <c r="BR27" s="627"/>
      <c r="BS27" s="627"/>
      <c r="BT27" s="627"/>
      <c r="BU27" s="627"/>
      <c r="BV27" s="627"/>
      <c r="BW27" s="627"/>
      <c r="BX27" s="627"/>
      <c r="BY27" s="627"/>
      <c r="BZ27" s="627"/>
      <c r="CA27" s="627"/>
      <c r="CB27" s="627"/>
      <c r="CC27" s="627"/>
      <c r="CD27" s="627"/>
      <c r="CE27" s="627"/>
      <c r="CF27" s="627"/>
      <c r="CG27" s="627"/>
      <c r="CH27" s="627"/>
      <c r="CI27" s="627"/>
      <c r="CJ27" s="627"/>
      <c r="CK27" s="627"/>
      <c r="CL27" s="627"/>
      <c r="CM27" s="627"/>
      <c r="CN27" s="627"/>
      <c r="CO27" s="627"/>
      <c r="CP27" s="627"/>
      <c r="CQ27" s="627"/>
      <c r="CR27" s="627"/>
      <c r="CS27" s="627"/>
      <c r="CT27" s="627"/>
      <c r="CU27" s="627"/>
      <c r="CV27" s="627"/>
      <c r="CW27" s="627"/>
      <c r="CX27" s="627"/>
      <c r="CY27" s="627"/>
      <c r="CZ27" s="627"/>
      <c r="DA27" s="627"/>
      <c r="DB27" s="627"/>
      <c r="DC27" s="627"/>
      <c r="DD27" s="627"/>
      <c r="DE27" s="627"/>
      <c r="DF27" s="627"/>
      <c r="DG27" s="627"/>
      <c r="DH27" s="627"/>
      <c r="DI27" s="627"/>
      <c r="DJ27" s="627"/>
      <c r="DK27" s="627"/>
      <c r="DL27" s="627"/>
      <c r="DM27" s="627"/>
      <c r="DN27" s="627"/>
      <c r="DO27" s="627"/>
      <c r="DP27" s="627"/>
      <c r="DQ27" s="627"/>
      <c r="DR27" s="627"/>
      <c r="DS27" s="627"/>
      <c r="DT27" s="627"/>
      <c r="DU27" s="627"/>
      <c r="DV27" s="627"/>
      <c r="DW27" s="627"/>
      <c r="DX27" s="627"/>
      <c r="DY27" s="627"/>
      <c r="DZ27" s="627"/>
      <c r="EA27" s="627"/>
      <c r="EB27" s="627"/>
      <c r="EC27" s="627"/>
      <c r="ED27" s="627"/>
      <c r="EE27" s="627"/>
      <c r="EF27" s="627"/>
      <c r="EG27" s="627"/>
      <c r="EH27" s="627"/>
      <c r="EI27" s="627"/>
      <c r="EJ27" s="627"/>
      <c r="EK27" s="627"/>
      <c r="EL27" s="627"/>
      <c r="EM27" s="627"/>
      <c r="EN27" s="627"/>
      <c r="EO27" s="627"/>
      <c r="EP27" s="627"/>
      <c r="EQ27" s="627"/>
      <c r="ER27" s="627"/>
      <c r="ES27" s="627"/>
      <c r="ET27" s="627"/>
      <c r="EU27" s="627"/>
      <c r="EV27" s="627"/>
      <c r="EW27" s="627"/>
      <c r="EX27" s="627"/>
      <c r="EY27" s="627"/>
      <c r="EZ27" s="627"/>
      <c r="FA27" s="627"/>
      <c r="FB27" s="627"/>
      <c r="FC27" s="627"/>
      <c r="FD27" s="627"/>
      <c r="FE27" s="627"/>
      <c r="FF27" s="627"/>
      <c r="FG27" s="627"/>
      <c r="FH27" s="627"/>
      <c r="FI27" s="627"/>
      <c r="FJ27" s="627"/>
      <c r="FK27" s="627"/>
      <c r="FL27" s="627"/>
      <c r="FM27" s="627"/>
      <c r="FN27" s="627"/>
      <c r="FO27" s="627"/>
      <c r="FP27" s="627"/>
      <c r="FQ27" s="627"/>
      <c r="FR27" s="627"/>
      <c r="FS27" s="627"/>
      <c r="FT27" s="627"/>
      <c r="FU27" s="627"/>
      <c r="FV27" s="627"/>
      <c r="FW27" s="627"/>
      <c r="FX27" s="627"/>
      <c r="FY27" s="627"/>
    </row>
    <row r="28" spans="1:181" s="1168" customFormat="1" ht="12" customHeight="1">
      <c r="A28" s="641">
        <v>42154</v>
      </c>
      <c r="B28" s="652">
        <v>159.38999999999999</v>
      </c>
      <c r="C28" s="647">
        <v>159.44</v>
      </c>
      <c r="D28" s="647">
        <v>251.65</v>
      </c>
      <c r="E28" s="704">
        <v>251.42</v>
      </c>
      <c r="F28" s="1173">
        <v>1379</v>
      </c>
      <c r="G28" s="1174">
        <v>1251</v>
      </c>
      <c r="H28" s="1174">
        <v>902</v>
      </c>
      <c r="I28" s="1175">
        <v>817</v>
      </c>
      <c r="J28" s="1103">
        <v>18663</v>
      </c>
      <c r="K28" s="1104">
        <v>10699</v>
      </c>
      <c r="L28" s="1104">
        <v>16053</v>
      </c>
      <c r="M28" s="1104">
        <v>7444</v>
      </c>
      <c r="N28" s="1103">
        <f t="shared" si="0"/>
        <v>52859</v>
      </c>
      <c r="O28" s="626"/>
      <c r="P28" s="627"/>
      <c r="Q28" s="627"/>
      <c r="R28" s="627"/>
      <c r="S28" s="627"/>
      <c r="T28" s="627"/>
      <c r="U28" s="627"/>
      <c r="V28" s="627"/>
      <c r="W28" s="627"/>
      <c r="X28" s="627"/>
      <c r="Y28" s="627"/>
      <c r="Z28" s="627"/>
      <c r="AA28" s="627"/>
      <c r="AB28" s="627"/>
      <c r="AC28" s="627"/>
      <c r="AD28" s="627"/>
      <c r="AE28" s="627"/>
      <c r="AF28" s="627"/>
      <c r="AG28" s="627"/>
      <c r="AH28" s="627"/>
      <c r="AI28" s="627"/>
      <c r="AJ28" s="627"/>
      <c r="AK28" s="627"/>
      <c r="AL28" s="627"/>
      <c r="AM28" s="627"/>
      <c r="AN28" s="627"/>
      <c r="AO28" s="627"/>
      <c r="AP28" s="627"/>
      <c r="AQ28" s="627"/>
      <c r="AR28" s="627"/>
      <c r="AS28" s="627"/>
      <c r="AT28" s="627"/>
      <c r="AU28" s="627"/>
      <c r="AV28" s="627"/>
      <c r="AW28" s="627"/>
      <c r="AX28" s="627"/>
      <c r="AY28" s="627"/>
      <c r="AZ28" s="627"/>
      <c r="BA28" s="627"/>
      <c r="BB28" s="627"/>
      <c r="BC28" s="627"/>
      <c r="BD28" s="627"/>
      <c r="BE28" s="627"/>
      <c r="BF28" s="627"/>
      <c r="BG28" s="627"/>
      <c r="BH28" s="627"/>
      <c r="BI28" s="627"/>
      <c r="BJ28" s="627"/>
      <c r="BK28" s="627"/>
      <c r="BL28" s="627"/>
      <c r="BM28" s="627"/>
      <c r="BN28" s="627"/>
      <c r="BO28" s="627"/>
      <c r="BP28" s="627"/>
      <c r="BQ28" s="627"/>
      <c r="BR28" s="627"/>
      <c r="BS28" s="627"/>
      <c r="BT28" s="627"/>
      <c r="BU28" s="627"/>
      <c r="BV28" s="627"/>
      <c r="BW28" s="627"/>
      <c r="BX28" s="627"/>
      <c r="BY28" s="627"/>
      <c r="BZ28" s="627"/>
      <c r="CA28" s="627"/>
      <c r="CB28" s="627"/>
      <c r="CC28" s="627"/>
      <c r="CD28" s="627"/>
      <c r="CE28" s="627"/>
      <c r="CF28" s="627"/>
      <c r="CG28" s="627"/>
      <c r="CH28" s="627"/>
      <c r="CI28" s="627"/>
      <c r="CJ28" s="627"/>
      <c r="CK28" s="627"/>
      <c r="CL28" s="627"/>
      <c r="CM28" s="627"/>
      <c r="CN28" s="627"/>
      <c r="CO28" s="627"/>
      <c r="CP28" s="627"/>
      <c r="CQ28" s="627"/>
      <c r="CR28" s="627"/>
      <c r="CS28" s="627"/>
      <c r="CT28" s="627"/>
      <c r="CU28" s="627"/>
      <c r="CV28" s="627"/>
      <c r="CW28" s="627"/>
      <c r="CX28" s="627"/>
      <c r="CY28" s="627"/>
      <c r="CZ28" s="627"/>
      <c r="DA28" s="627"/>
      <c r="DB28" s="627"/>
      <c r="DC28" s="627"/>
      <c r="DD28" s="627"/>
      <c r="DE28" s="627"/>
      <c r="DF28" s="627"/>
      <c r="DG28" s="627"/>
      <c r="DH28" s="627"/>
      <c r="DI28" s="627"/>
      <c r="DJ28" s="627"/>
      <c r="DK28" s="627"/>
      <c r="DL28" s="627"/>
      <c r="DM28" s="627"/>
      <c r="DN28" s="627"/>
      <c r="DO28" s="627"/>
      <c r="DP28" s="627"/>
      <c r="DQ28" s="627"/>
      <c r="DR28" s="627"/>
      <c r="DS28" s="627"/>
      <c r="DT28" s="627"/>
      <c r="DU28" s="627"/>
      <c r="DV28" s="627"/>
      <c r="DW28" s="627"/>
      <c r="DX28" s="627"/>
      <c r="DY28" s="627"/>
      <c r="DZ28" s="627"/>
      <c r="EA28" s="627"/>
      <c r="EB28" s="627"/>
      <c r="EC28" s="627"/>
      <c r="ED28" s="627"/>
      <c r="EE28" s="627"/>
      <c r="EF28" s="627"/>
      <c r="EG28" s="627"/>
      <c r="EH28" s="627"/>
      <c r="EI28" s="627"/>
      <c r="EJ28" s="627"/>
      <c r="EK28" s="627"/>
      <c r="EL28" s="627"/>
      <c r="EM28" s="627"/>
      <c r="EN28" s="627"/>
      <c r="EO28" s="627"/>
      <c r="EP28" s="627"/>
      <c r="EQ28" s="627"/>
      <c r="ER28" s="627"/>
      <c r="ES28" s="627"/>
      <c r="ET28" s="627"/>
      <c r="EU28" s="627"/>
      <c r="EV28" s="627"/>
      <c r="EW28" s="627"/>
      <c r="EX28" s="627"/>
      <c r="EY28" s="627"/>
      <c r="EZ28" s="627"/>
      <c r="FA28" s="627"/>
      <c r="FB28" s="627"/>
      <c r="FC28" s="627"/>
      <c r="FD28" s="627"/>
      <c r="FE28" s="627"/>
      <c r="FF28" s="627"/>
      <c r="FG28" s="627"/>
      <c r="FH28" s="627"/>
      <c r="FI28" s="627"/>
      <c r="FJ28" s="627"/>
      <c r="FK28" s="627"/>
      <c r="FL28" s="627"/>
      <c r="FM28" s="627"/>
      <c r="FN28" s="627"/>
      <c r="FO28" s="627"/>
      <c r="FP28" s="627"/>
      <c r="FQ28" s="627"/>
      <c r="FR28" s="627"/>
      <c r="FS28" s="627"/>
      <c r="FT28" s="627"/>
      <c r="FU28" s="627"/>
      <c r="FV28" s="627"/>
      <c r="FW28" s="627"/>
      <c r="FX28" s="627"/>
      <c r="FY28" s="627"/>
    </row>
    <row r="29" spans="1:181" s="1168" customFormat="1" ht="12" customHeight="1">
      <c r="A29" s="641">
        <v>42161</v>
      </c>
      <c r="B29" s="652">
        <v>155.61000000000001</v>
      </c>
      <c r="C29" s="647">
        <v>155.62</v>
      </c>
      <c r="D29" s="647">
        <v>245.6</v>
      </c>
      <c r="E29" s="704">
        <v>245.53</v>
      </c>
      <c r="F29" s="1173">
        <v>1405</v>
      </c>
      <c r="G29" s="1174">
        <v>1274</v>
      </c>
      <c r="H29" s="1174">
        <v>891</v>
      </c>
      <c r="I29" s="1175">
        <v>824</v>
      </c>
      <c r="J29" s="1103">
        <v>9362</v>
      </c>
      <c r="K29" s="1104">
        <v>3937</v>
      </c>
      <c r="L29" s="1104">
        <v>8354</v>
      </c>
      <c r="M29" s="1104">
        <v>2869</v>
      </c>
      <c r="N29" s="1103">
        <f t="shared" si="0"/>
        <v>24522</v>
      </c>
      <c r="O29" s="626"/>
      <c r="P29" s="627"/>
      <c r="Q29" s="627"/>
      <c r="R29" s="627"/>
      <c r="S29" s="627"/>
      <c r="T29" s="627"/>
      <c r="U29" s="627"/>
      <c r="V29" s="627"/>
      <c r="W29" s="627"/>
      <c r="X29" s="627"/>
      <c r="Y29" s="627"/>
      <c r="Z29" s="627"/>
      <c r="AA29" s="627"/>
      <c r="AB29" s="627"/>
      <c r="AC29" s="627"/>
      <c r="AD29" s="627"/>
      <c r="AE29" s="627"/>
      <c r="AF29" s="627"/>
      <c r="AG29" s="627"/>
      <c r="AH29" s="627"/>
      <c r="AI29" s="627"/>
      <c r="AJ29" s="627"/>
      <c r="AK29" s="627"/>
      <c r="AL29" s="627"/>
      <c r="AM29" s="627"/>
      <c r="AN29" s="627"/>
      <c r="AO29" s="627"/>
      <c r="AP29" s="627"/>
      <c r="AQ29" s="627"/>
      <c r="AR29" s="627"/>
      <c r="AS29" s="627"/>
      <c r="AT29" s="627"/>
      <c r="AU29" s="627"/>
      <c r="AV29" s="627"/>
      <c r="AW29" s="627"/>
      <c r="AX29" s="627"/>
      <c r="AY29" s="627"/>
      <c r="AZ29" s="627"/>
      <c r="BA29" s="627"/>
      <c r="BB29" s="627"/>
      <c r="BC29" s="627"/>
      <c r="BD29" s="627"/>
      <c r="BE29" s="627"/>
      <c r="BF29" s="627"/>
      <c r="BG29" s="627"/>
      <c r="BH29" s="627"/>
      <c r="BI29" s="627"/>
      <c r="BJ29" s="627"/>
      <c r="BK29" s="627"/>
      <c r="BL29" s="627"/>
      <c r="BM29" s="627"/>
      <c r="BN29" s="627"/>
      <c r="BO29" s="627"/>
      <c r="BP29" s="627"/>
      <c r="BQ29" s="627"/>
      <c r="BR29" s="627"/>
      <c r="BS29" s="627"/>
      <c r="BT29" s="627"/>
      <c r="BU29" s="627"/>
      <c r="BV29" s="627"/>
      <c r="BW29" s="627"/>
      <c r="BX29" s="627"/>
      <c r="BY29" s="627"/>
      <c r="BZ29" s="627"/>
      <c r="CA29" s="627"/>
      <c r="CB29" s="627"/>
      <c r="CC29" s="627"/>
      <c r="CD29" s="627"/>
      <c r="CE29" s="627"/>
      <c r="CF29" s="627"/>
      <c r="CG29" s="627"/>
      <c r="CH29" s="627"/>
      <c r="CI29" s="627"/>
      <c r="CJ29" s="627"/>
      <c r="CK29" s="627"/>
      <c r="CL29" s="627"/>
      <c r="CM29" s="627"/>
      <c r="CN29" s="627"/>
      <c r="CO29" s="627"/>
      <c r="CP29" s="627"/>
      <c r="CQ29" s="627"/>
      <c r="CR29" s="627"/>
      <c r="CS29" s="627"/>
      <c r="CT29" s="627"/>
      <c r="CU29" s="627"/>
      <c r="CV29" s="627"/>
      <c r="CW29" s="627"/>
      <c r="CX29" s="627"/>
      <c r="CY29" s="627"/>
      <c r="CZ29" s="627"/>
      <c r="DA29" s="627"/>
      <c r="DB29" s="627"/>
      <c r="DC29" s="627"/>
      <c r="DD29" s="627"/>
      <c r="DE29" s="627"/>
      <c r="DF29" s="627"/>
      <c r="DG29" s="627"/>
      <c r="DH29" s="627"/>
      <c r="DI29" s="627"/>
      <c r="DJ29" s="627"/>
      <c r="DK29" s="627"/>
      <c r="DL29" s="627"/>
      <c r="DM29" s="627"/>
      <c r="DN29" s="627"/>
      <c r="DO29" s="627"/>
      <c r="DP29" s="627"/>
      <c r="DQ29" s="627"/>
      <c r="DR29" s="627"/>
      <c r="DS29" s="627"/>
      <c r="DT29" s="627"/>
      <c r="DU29" s="627"/>
      <c r="DV29" s="627"/>
      <c r="DW29" s="627"/>
      <c r="DX29" s="627"/>
      <c r="DY29" s="627"/>
      <c r="DZ29" s="627"/>
      <c r="EA29" s="627"/>
      <c r="EB29" s="627"/>
      <c r="EC29" s="627"/>
      <c r="ED29" s="627"/>
      <c r="EE29" s="627"/>
      <c r="EF29" s="627"/>
      <c r="EG29" s="627"/>
      <c r="EH29" s="627"/>
      <c r="EI29" s="627"/>
      <c r="EJ29" s="627"/>
      <c r="EK29" s="627"/>
      <c r="EL29" s="627"/>
      <c r="EM29" s="627"/>
      <c r="EN29" s="627"/>
      <c r="EO29" s="627"/>
      <c r="EP29" s="627"/>
      <c r="EQ29" s="627"/>
      <c r="ER29" s="627"/>
      <c r="ES29" s="627"/>
      <c r="ET29" s="627"/>
      <c r="EU29" s="627"/>
      <c r="EV29" s="627"/>
      <c r="EW29" s="627"/>
      <c r="EX29" s="627"/>
      <c r="EY29" s="627"/>
      <c r="EZ29" s="627"/>
      <c r="FA29" s="627"/>
      <c r="FB29" s="627"/>
      <c r="FC29" s="627"/>
      <c r="FD29" s="627"/>
      <c r="FE29" s="627"/>
      <c r="FF29" s="627"/>
      <c r="FG29" s="627"/>
      <c r="FH29" s="627"/>
      <c r="FI29" s="627"/>
      <c r="FJ29" s="627"/>
      <c r="FK29" s="627"/>
      <c r="FL29" s="627"/>
      <c r="FM29" s="627"/>
      <c r="FN29" s="627"/>
      <c r="FO29" s="627"/>
      <c r="FP29" s="627"/>
      <c r="FQ29" s="627"/>
      <c r="FR29" s="627"/>
      <c r="FS29" s="627"/>
      <c r="FT29" s="627"/>
      <c r="FU29" s="627"/>
      <c r="FV29" s="627"/>
      <c r="FW29" s="627"/>
      <c r="FX29" s="627"/>
      <c r="FY29" s="627"/>
    </row>
    <row r="30" spans="1:181" s="1168" customFormat="1" ht="12" customHeight="1">
      <c r="A30" s="641">
        <v>42168</v>
      </c>
      <c r="B30" s="728">
        <v>153.44999999999999</v>
      </c>
      <c r="C30" s="728">
        <v>153.63999999999999</v>
      </c>
      <c r="D30" s="728">
        <v>243.46</v>
      </c>
      <c r="E30" s="727">
        <v>243.24</v>
      </c>
      <c r="F30" s="1176">
        <v>1377</v>
      </c>
      <c r="G30" s="1176">
        <v>1252</v>
      </c>
      <c r="H30" s="1176">
        <v>898</v>
      </c>
      <c r="I30" s="1177">
        <v>837</v>
      </c>
      <c r="J30" s="1178">
        <v>21613</v>
      </c>
      <c r="K30" s="1178">
        <v>8877</v>
      </c>
      <c r="L30" s="1178">
        <v>17855</v>
      </c>
      <c r="M30" s="1178">
        <v>7241</v>
      </c>
      <c r="N30" s="1178">
        <f t="shared" si="0"/>
        <v>55586</v>
      </c>
      <c r="O30" s="626"/>
      <c r="P30" s="627"/>
      <c r="Q30" s="627"/>
      <c r="R30" s="627"/>
      <c r="S30" s="627"/>
      <c r="T30" s="627"/>
      <c r="U30" s="627"/>
      <c r="V30" s="627"/>
      <c r="W30" s="627"/>
      <c r="X30" s="627"/>
      <c r="Y30" s="627"/>
      <c r="Z30" s="627"/>
      <c r="AA30" s="627"/>
      <c r="AB30" s="627"/>
      <c r="AC30" s="627"/>
      <c r="AD30" s="627"/>
      <c r="AE30" s="627"/>
      <c r="AF30" s="627"/>
      <c r="AG30" s="627"/>
      <c r="AH30" s="627"/>
      <c r="AI30" s="627"/>
      <c r="AJ30" s="627"/>
      <c r="AK30" s="627"/>
      <c r="AL30" s="627"/>
      <c r="AM30" s="627"/>
      <c r="AN30" s="627"/>
      <c r="AO30" s="627"/>
      <c r="AP30" s="627"/>
      <c r="AQ30" s="627"/>
      <c r="AR30" s="627"/>
      <c r="AS30" s="627"/>
      <c r="AT30" s="627"/>
      <c r="AU30" s="627"/>
      <c r="AV30" s="627"/>
      <c r="AW30" s="627"/>
      <c r="AX30" s="627"/>
      <c r="AY30" s="627"/>
      <c r="AZ30" s="627"/>
      <c r="BA30" s="627"/>
      <c r="BB30" s="627"/>
      <c r="BC30" s="627"/>
      <c r="BD30" s="627"/>
      <c r="BE30" s="627"/>
      <c r="BF30" s="627"/>
      <c r="BG30" s="627"/>
      <c r="BH30" s="627"/>
      <c r="BI30" s="627"/>
      <c r="BJ30" s="627"/>
      <c r="BK30" s="627"/>
      <c r="BL30" s="627"/>
      <c r="BM30" s="627"/>
      <c r="BN30" s="627"/>
      <c r="BO30" s="627"/>
      <c r="BP30" s="627"/>
      <c r="BQ30" s="627"/>
      <c r="BR30" s="627"/>
      <c r="BS30" s="627"/>
      <c r="BT30" s="627"/>
      <c r="BU30" s="627"/>
      <c r="BV30" s="627"/>
      <c r="BW30" s="627"/>
      <c r="BX30" s="627"/>
      <c r="BY30" s="627"/>
      <c r="BZ30" s="627"/>
      <c r="CA30" s="627"/>
      <c r="CB30" s="627"/>
      <c r="CC30" s="627"/>
      <c r="CD30" s="627"/>
      <c r="CE30" s="627"/>
      <c r="CF30" s="627"/>
      <c r="CG30" s="627"/>
      <c r="CH30" s="627"/>
      <c r="CI30" s="627"/>
      <c r="CJ30" s="627"/>
      <c r="CK30" s="627"/>
      <c r="CL30" s="627"/>
      <c r="CM30" s="627"/>
      <c r="CN30" s="627"/>
      <c r="CO30" s="627"/>
      <c r="CP30" s="627"/>
      <c r="CQ30" s="627"/>
      <c r="CR30" s="627"/>
      <c r="CS30" s="627"/>
      <c r="CT30" s="627"/>
      <c r="CU30" s="627"/>
      <c r="CV30" s="627"/>
      <c r="CW30" s="627"/>
      <c r="CX30" s="627"/>
      <c r="CY30" s="627"/>
      <c r="CZ30" s="627"/>
      <c r="DA30" s="627"/>
      <c r="DB30" s="627"/>
      <c r="DC30" s="627"/>
      <c r="DD30" s="627"/>
      <c r="DE30" s="627"/>
      <c r="DF30" s="627"/>
      <c r="DG30" s="627"/>
      <c r="DH30" s="627"/>
      <c r="DI30" s="627"/>
      <c r="DJ30" s="627"/>
      <c r="DK30" s="627"/>
      <c r="DL30" s="627"/>
      <c r="DM30" s="627"/>
      <c r="DN30" s="627"/>
      <c r="DO30" s="627"/>
      <c r="DP30" s="627"/>
      <c r="DQ30" s="627"/>
      <c r="DR30" s="627"/>
      <c r="DS30" s="627"/>
      <c r="DT30" s="627"/>
      <c r="DU30" s="627"/>
      <c r="DV30" s="627"/>
      <c r="DW30" s="627"/>
      <c r="DX30" s="627"/>
      <c r="DY30" s="627"/>
      <c r="DZ30" s="627"/>
      <c r="EA30" s="627"/>
      <c r="EB30" s="627"/>
      <c r="EC30" s="627"/>
      <c r="ED30" s="627"/>
      <c r="EE30" s="627"/>
      <c r="EF30" s="627"/>
      <c r="EG30" s="627"/>
      <c r="EH30" s="627"/>
      <c r="EI30" s="627"/>
      <c r="EJ30" s="627"/>
      <c r="EK30" s="627"/>
      <c r="EL30" s="627"/>
      <c r="EM30" s="627"/>
      <c r="EN30" s="627"/>
      <c r="EO30" s="627"/>
      <c r="EP30" s="627"/>
      <c r="EQ30" s="627"/>
      <c r="ER30" s="627"/>
      <c r="ES30" s="627"/>
      <c r="ET30" s="627"/>
      <c r="EU30" s="627"/>
      <c r="EV30" s="627"/>
      <c r="EW30" s="627"/>
      <c r="EX30" s="627"/>
      <c r="EY30" s="627"/>
      <c r="EZ30" s="627"/>
      <c r="FA30" s="627"/>
      <c r="FB30" s="627"/>
      <c r="FC30" s="627"/>
      <c r="FD30" s="627"/>
      <c r="FE30" s="627"/>
      <c r="FF30" s="627"/>
      <c r="FG30" s="627"/>
      <c r="FH30" s="627"/>
      <c r="FI30" s="627"/>
      <c r="FJ30" s="627"/>
      <c r="FK30" s="627"/>
      <c r="FL30" s="627"/>
      <c r="FM30" s="627"/>
      <c r="FN30" s="627"/>
      <c r="FO30" s="627"/>
      <c r="FP30" s="627"/>
      <c r="FQ30" s="627"/>
      <c r="FR30" s="627"/>
      <c r="FS30" s="627"/>
      <c r="FT30" s="627"/>
      <c r="FU30" s="627"/>
      <c r="FV30" s="627"/>
      <c r="FW30" s="627"/>
      <c r="FX30" s="627"/>
      <c r="FY30" s="627"/>
    </row>
    <row r="31" spans="1:181" s="1168" customFormat="1" ht="12" customHeight="1">
      <c r="A31" s="641">
        <v>42175</v>
      </c>
      <c r="B31" s="702">
        <v>150.49</v>
      </c>
      <c r="C31" s="702">
        <v>150.13</v>
      </c>
      <c r="D31" s="702">
        <v>240.1</v>
      </c>
      <c r="E31" s="703">
        <v>239.72</v>
      </c>
      <c r="F31" s="1179">
        <v>1388</v>
      </c>
      <c r="G31" s="1179">
        <v>1263</v>
      </c>
      <c r="H31" s="1179">
        <v>901</v>
      </c>
      <c r="I31" s="1180">
        <v>821</v>
      </c>
      <c r="J31" s="1105">
        <v>18769</v>
      </c>
      <c r="K31" s="1105">
        <v>8824</v>
      </c>
      <c r="L31" s="1105">
        <v>18866</v>
      </c>
      <c r="M31" s="1105">
        <v>7835</v>
      </c>
      <c r="N31" s="1105">
        <f t="shared" si="0"/>
        <v>54294</v>
      </c>
      <c r="O31" s="626"/>
      <c r="P31" s="627"/>
      <c r="Q31" s="627"/>
      <c r="R31" s="627"/>
      <c r="S31" s="627"/>
      <c r="T31" s="627"/>
      <c r="U31" s="627"/>
      <c r="V31" s="627"/>
      <c r="W31" s="627"/>
      <c r="X31" s="627"/>
      <c r="Y31" s="627"/>
      <c r="Z31" s="627"/>
      <c r="AA31" s="627"/>
      <c r="AB31" s="627"/>
      <c r="AC31" s="627"/>
      <c r="AD31" s="627"/>
      <c r="AE31" s="627"/>
      <c r="AF31" s="627"/>
      <c r="AG31" s="627"/>
      <c r="AH31" s="627"/>
      <c r="AI31" s="627"/>
      <c r="AJ31" s="627"/>
      <c r="AK31" s="627"/>
      <c r="AL31" s="627"/>
      <c r="AM31" s="627"/>
      <c r="AN31" s="627"/>
      <c r="AO31" s="627"/>
      <c r="AP31" s="627"/>
      <c r="AQ31" s="627"/>
      <c r="AR31" s="627"/>
      <c r="AS31" s="627"/>
      <c r="AT31" s="627"/>
      <c r="AU31" s="627"/>
      <c r="AV31" s="627"/>
      <c r="AW31" s="627"/>
      <c r="AX31" s="627"/>
      <c r="AY31" s="627"/>
      <c r="AZ31" s="627"/>
      <c r="BA31" s="627"/>
      <c r="BB31" s="627"/>
      <c r="BC31" s="627"/>
      <c r="BD31" s="627"/>
      <c r="BE31" s="627"/>
      <c r="BF31" s="627"/>
      <c r="BG31" s="627"/>
      <c r="BH31" s="627"/>
      <c r="BI31" s="627"/>
      <c r="BJ31" s="627"/>
      <c r="BK31" s="627"/>
      <c r="BL31" s="627"/>
      <c r="BM31" s="627"/>
      <c r="BN31" s="627"/>
      <c r="BO31" s="627"/>
      <c r="BP31" s="627"/>
      <c r="BQ31" s="627"/>
      <c r="BR31" s="627"/>
      <c r="BS31" s="627"/>
      <c r="BT31" s="627"/>
      <c r="BU31" s="627"/>
      <c r="BV31" s="627"/>
      <c r="BW31" s="627"/>
      <c r="BX31" s="627"/>
      <c r="BY31" s="627"/>
      <c r="BZ31" s="627"/>
      <c r="CA31" s="627"/>
      <c r="CB31" s="627"/>
      <c r="CC31" s="627"/>
      <c r="CD31" s="627"/>
      <c r="CE31" s="627"/>
      <c r="CF31" s="627"/>
      <c r="CG31" s="627"/>
      <c r="CH31" s="627"/>
      <c r="CI31" s="627"/>
      <c r="CJ31" s="627"/>
      <c r="CK31" s="627"/>
      <c r="CL31" s="627"/>
      <c r="CM31" s="627"/>
      <c r="CN31" s="627"/>
      <c r="CO31" s="627"/>
      <c r="CP31" s="627"/>
      <c r="CQ31" s="627"/>
      <c r="CR31" s="627"/>
      <c r="CS31" s="627"/>
      <c r="CT31" s="627"/>
      <c r="CU31" s="627"/>
      <c r="CV31" s="627"/>
      <c r="CW31" s="627"/>
      <c r="CX31" s="627"/>
      <c r="CY31" s="627"/>
      <c r="CZ31" s="627"/>
      <c r="DA31" s="627"/>
      <c r="DB31" s="627"/>
      <c r="DC31" s="627"/>
      <c r="DD31" s="627"/>
      <c r="DE31" s="627"/>
      <c r="DF31" s="627"/>
      <c r="DG31" s="627"/>
      <c r="DH31" s="627"/>
      <c r="DI31" s="627"/>
      <c r="DJ31" s="627"/>
      <c r="DK31" s="627"/>
      <c r="DL31" s="627"/>
      <c r="DM31" s="627"/>
      <c r="DN31" s="627"/>
      <c r="DO31" s="627"/>
      <c r="DP31" s="627"/>
      <c r="DQ31" s="627"/>
      <c r="DR31" s="627"/>
      <c r="DS31" s="627"/>
      <c r="DT31" s="627"/>
      <c r="DU31" s="627"/>
      <c r="DV31" s="627"/>
      <c r="DW31" s="627"/>
      <c r="DX31" s="627"/>
      <c r="DY31" s="627"/>
      <c r="DZ31" s="627"/>
      <c r="EA31" s="627"/>
      <c r="EB31" s="627"/>
      <c r="EC31" s="627"/>
      <c r="ED31" s="627"/>
      <c r="EE31" s="627"/>
      <c r="EF31" s="627"/>
      <c r="EG31" s="627"/>
      <c r="EH31" s="627"/>
      <c r="EI31" s="627"/>
      <c r="EJ31" s="627"/>
      <c r="EK31" s="627"/>
      <c r="EL31" s="627"/>
      <c r="EM31" s="627"/>
      <c r="EN31" s="627"/>
      <c r="EO31" s="627"/>
      <c r="EP31" s="627"/>
      <c r="EQ31" s="627"/>
      <c r="ER31" s="627"/>
      <c r="ES31" s="627"/>
      <c r="ET31" s="627"/>
      <c r="EU31" s="627"/>
      <c r="EV31" s="627"/>
      <c r="EW31" s="627"/>
      <c r="EX31" s="627"/>
      <c r="EY31" s="627"/>
      <c r="EZ31" s="627"/>
      <c r="FA31" s="627"/>
      <c r="FB31" s="627"/>
      <c r="FC31" s="627"/>
      <c r="FD31" s="627"/>
      <c r="FE31" s="627"/>
      <c r="FF31" s="627"/>
      <c r="FG31" s="627"/>
      <c r="FH31" s="627"/>
      <c r="FI31" s="627"/>
      <c r="FJ31" s="627"/>
      <c r="FK31" s="627"/>
      <c r="FL31" s="627"/>
      <c r="FM31" s="627"/>
      <c r="FN31" s="627"/>
      <c r="FO31" s="627"/>
      <c r="FP31" s="627"/>
      <c r="FQ31" s="627"/>
      <c r="FR31" s="627"/>
      <c r="FS31" s="627"/>
      <c r="FT31" s="627"/>
      <c r="FU31" s="627"/>
      <c r="FV31" s="627"/>
      <c r="FW31" s="627"/>
      <c r="FX31" s="627"/>
      <c r="FY31" s="627"/>
    </row>
    <row r="32" spans="1:181" s="1168" customFormat="1" ht="12" customHeight="1">
      <c r="A32" s="641">
        <v>42182</v>
      </c>
      <c r="B32" s="652">
        <v>148.87</v>
      </c>
      <c r="C32" s="647">
        <v>148.9</v>
      </c>
      <c r="D32" s="647">
        <v>237.85</v>
      </c>
      <c r="E32" s="704">
        <v>237.62</v>
      </c>
      <c r="F32" s="1173">
        <v>1399</v>
      </c>
      <c r="G32" s="1174">
        <v>1262</v>
      </c>
      <c r="H32" s="1174">
        <v>914</v>
      </c>
      <c r="I32" s="1175">
        <v>829</v>
      </c>
      <c r="J32" s="1103">
        <v>26387</v>
      </c>
      <c r="K32" s="1104">
        <v>12749</v>
      </c>
      <c r="L32" s="1104">
        <v>19793</v>
      </c>
      <c r="M32" s="1104">
        <v>6639</v>
      </c>
      <c r="N32" s="1103">
        <f t="shared" si="0"/>
        <v>65568</v>
      </c>
      <c r="O32" s="626"/>
      <c r="P32" s="627"/>
      <c r="Q32" s="627"/>
      <c r="R32" s="627"/>
      <c r="S32" s="627"/>
      <c r="T32" s="627"/>
      <c r="U32" s="627"/>
      <c r="V32" s="627"/>
      <c r="W32" s="627"/>
      <c r="X32" s="627"/>
      <c r="Y32" s="627"/>
      <c r="Z32" s="627"/>
      <c r="AA32" s="627"/>
      <c r="AB32" s="627"/>
      <c r="AC32" s="627"/>
      <c r="AD32" s="627"/>
      <c r="AE32" s="627"/>
      <c r="AF32" s="627"/>
      <c r="AG32" s="627"/>
      <c r="AH32" s="627"/>
      <c r="AI32" s="627"/>
      <c r="AJ32" s="627"/>
      <c r="AK32" s="627"/>
      <c r="AL32" s="627"/>
      <c r="AM32" s="627"/>
      <c r="AN32" s="627"/>
      <c r="AO32" s="627"/>
      <c r="AP32" s="627"/>
      <c r="AQ32" s="627"/>
      <c r="AR32" s="627"/>
      <c r="AS32" s="627"/>
      <c r="AT32" s="627"/>
      <c r="AU32" s="627"/>
      <c r="AV32" s="627"/>
      <c r="AW32" s="627"/>
      <c r="AX32" s="627"/>
      <c r="AY32" s="627"/>
      <c r="AZ32" s="627"/>
      <c r="BA32" s="627"/>
      <c r="BB32" s="627"/>
      <c r="BC32" s="627"/>
      <c r="BD32" s="627"/>
      <c r="BE32" s="627"/>
      <c r="BF32" s="627"/>
      <c r="BG32" s="627"/>
      <c r="BH32" s="627"/>
      <c r="BI32" s="627"/>
      <c r="BJ32" s="627"/>
      <c r="BK32" s="627"/>
      <c r="BL32" s="627"/>
      <c r="BM32" s="627"/>
      <c r="BN32" s="627"/>
      <c r="BO32" s="627"/>
      <c r="BP32" s="627"/>
      <c r="BQ32" s="627"/>
      <c r="BR32" s="627"/>
      <c r="BS32" s="627"/>
      <c r="BT32" s="627"/>
      <c r="BU32" s="627"/>
      <c r="BV32" s="627"/>
      <c r="BW32" s="627"/>
      <c r="BX32" s="627"/>
      <c r="BY32" s="627"/>
      <c r="BZ32" s="627"/>
      <c r="CA32" s="627"/>
      <c r="CB32" s="627"/>
      <c r="CC32" s="627"/>
      <c r="CD32" s="627"/>
      <c r="CE32" s="627"/>
      <c r="CF32" s="627"/>
      <c r="CG32" s="627"/>
      <c r="CH32" s="627"/>
      <c r="CI32" s="627"/>
      <c r="CJ32" s="627"/>
      <c r="CK32" s="627"/>
      <c r="CL32" s="627"/>
      <c r="CM32" s="627"/>
      <c r="CN32" s="627"/>
      <c r="CO32" s="627"/>
      <c r="CP32" s="627"/>
      <c r="CQ32" s="627"/>
      <c r="CR32" s="627"/>
      <c r="CS32" s="627"/>
      <c r="CT32" s="627"/>
      <c r="CU32" s="627"/>
      <c r="CV32" s="627"/>
      <c r="CW32" s="627"/>
      <c r="CX32" s="627"/>
      <c r="CY32" s="627"/>
      <c r="CZ32" s="627"/>
      <c r="DA32" s="627"/>
      <c r="DB32" s="627"/>
      <c r="DC32" s="627"/>
      <c r="DD32" s="627"/>
      <c r="DE32" s="627"/>
      <c r="DF32" s="627"/>
      <c r="DG32" s="627"/>
      <c r="DH32" s="627"/>
      <c r="DI32" s="627"/>
      <c r="DJ32" s="627"/>
      <c r="DK32" s="627"/>
      <c r="DL32" s="627"/>
      <c r="DM32" s="627"/>
      <c r="DN32" s="627"/>
      <c r="DO32" s="627"/>
      <c r="DP32" s="627"/>
      <c r="DQ32" s="627"/>
      <c r="DR32" s="627"/>
      <c r="DS32" s="627"/>
      <c r="DT32" s="627"/>
      <c r="DU32" s="627"/>
      <c r="DV32" s="627"/>
      <c r="DW32" s="627"/>
      <c r="DX32" s="627"/>
      <c r="DY32" s="627"/>
      <c r="DZ32" s="627"/>
      <c r="EA32" s="627"/>
      <c r="EB32" s="627"/>
      <c r="EC32" s="627"/>
      <c r="ED32" s="627"/>
      <c r="EE32" s="627"/>
      <c r="EF32" s="627"/>
      <c r="EG32" s="627"/>
      <c r="EH32" s="627"/>
      <c r="EI32" s="627"/>
      <c r="EJ32" s="627"/>
      <c r="EK32" s="627"/>
      <c r="EL32" s="627"/>
      <c r="EM32" s="627"/>
      <c r="EN32" s="627"/>
      <c r="EO32" s="627"/>
      <c r="EP32" s="627"/>
      <c r="EQ32" s="627"/>
      <c r="ER32" s="627"/>
      <c r="ES32" s="627"/>
      <c r="ET32" s="627"/>
      <c r="EU32" s="627"/>
      <c r="EV32" s="627"/>
      <c r="EW32" s="627"/>
      <c r="EX32" s="627"/>
      <c r="EY32" s="627"/>
      <c r="EZ32" s="627"/>
      <c r="FA32" s="627"/>
      <c r="FB32" s="627"/>
      <c r="FC32" s="627"/>
      <c r="FD32" s="627"/>
      <c r="FE32" s="627"/>
      <c r="FF32" s="627"/>
      <c r="FG32" s="627"/>
      <c r="FH32" s="627"/>
      <c r="FI32" s="627"/>
      <c r="FJ32" s="627"/>
      <c r="FK32" s="627"/>
      <c r="FL32" s="627"/>
      <c r="FM32" s="627"/>
      <c r="FN32" s="627"/>
      <c r="FO32" s="627"/>
      <c r="FP32" s="627"/>
      <c r="FQ32" s="627"/>
      <c r="FR32" s="627"/>
      <c r="FS32" s="627"/>
      <c r="FT32" s="627"/>
      <c r="FU32" s="627"/>
      <c r="FV32" s="627"/>
      <c r="FW32" s="627"/>
      <c r="FX32" s="627"/>
      <c r="FY32" s="627"/>
    </row>
    <row r="33" spans="1:181" s="1168" customFormat="1" ht="12" customHeight="1">
      <c r="A33" s="641">
        <v>42189</v>
      </c>
      <c r="B33" s="652">
        <v>151.38</v>
      </c>
      <c r="C33" s="647">
        <v>151.44999999999999</v>
      </c>
      <c r="D33" s="647">
        <v>240.08</v>
      </c>
      <c r="E33" s="704">
        <v>239.21</v>
      </c>
      <c r="F33" s="1173">
        <v>1402</v>
      </c>
      <c r="G33" s="1174">
        <v>1268</v>
      </c>
      <c r="H33" s="1174">
        <v>909</v>
      </c>
      <c r="I33" s="1175">
        <v>818</v>
      </c>
      <c r="J33" s="1103">
        <v>32963</v>
      </c>
      <c r="K33" s="1104">
        <v>11953</v>
      </c>
      <c r="L33" s="1104">
        <v>17807</v>
      </c>
      <c r="M33" s="1104">
        <v>7816</v>
      </c>
      <c r="N33" s="1103">
        <f t="shared" si="0"/>
        <v>70539</v>
      </c>
      <c r="O33" s="626"/>
      <c r="P33" s="627"/>
      <c r="Q33" s="627"/>
      <c r="R33" s="627"/>
      <c r="S33" s="627"/>
      <c r="T33" s="627"/>
      <c r="U33" s="627"/>
      <c r="V33" s="627"/>
      <c r="W33" s="627"/>
      <c r="X33" s="627"/>
      <c r="Y33" s="627"/>
      <c r="Z33" s="627"/>
      <c r="AA33" s="627"/>
      <c r="AB33" s="627"/>
      <c r="AC33" s="627"/>
      <c r="AD33" s="627"/>
      <c r="AE33" s="627"/>
      <c r="AF33" s="627"/>
      <c r="AG33" s="627"/>
      <c r="AH33" s="627"/>
      <c r="AI33" s="627"/>
      <c r="AJ33" s="627"/>
      <c r="AK33" s="627"/>
      <c r="AL33" s="627"/>
      <c r="AM33" s="627"/>
      <c r="AN33" s="627"/>
      <c r="AO33" s="627"/>
      <c r="AP33" s="627"/>
      <c r="AQ33" s="627"/>
      <c r="AR33" s="627"/>
      <c r="AS33" s="627"/>
      <c r="AT33" s="627"/>
      <c r="AU33" s="627"/>
      <c r="AV33" s="627"/>
      <c r="AW33" s="627"/>
      <c r="AX33" s="627"/>
      <c r="AY33" s="627"/>
      <c r="AZ33" s="627"/>
      <c r="BA33" s="627"/>
      <c r="BB33" s="627"/>
      <c r="BC33" s="627"/>
      <c r="BD33" s="627"/>
      <c r="BE33" s="627"/>
      <c r="BF33" s="627"/>
      <c r="BG33" s="627"/>
      <c r="BH33" s="627"/>
      <c r="BI33" s="627"/>
      <c r="BJ33" s="627"/>
      <c r="BK33" s="627"/>
      <c r="BL33" s="627"/>
      <c r="BM33" s="627"/>
      <c r="BN33" s="627"/>
      <c r="BO33" s="627"/>
      <c r="BP33" s="627"/>
      <c r="BQ33" s="627"/>
      <c r="BR33" s="627"/>
      <c r="BS33" s="627"/>
      <c r="BT33" s="627"/>
      <c r="BU33" s="627"/>
      <c r="BV33" s="627"/>
      <c r="BW33" s="627"/>
      <c r="BX33" s="627"/>
      <c r="BY33" s="627"/>
      <c r="BZ33" s="627"/>
      <c r="CA33" s="627"/>
      <c r="CB33" s="627"/>
      <c r="CC33" s="627"/>
      <c r="CD33" s="627"/>
      <c r="CE33" s="627"/>
      <c r="CF33" s="627"/>
      <c r="CG33" s="627"/>
      <c r="CH33" s="627"/>
      <c r="CI33" s="627"/>
      <c r="CJ33" s="627"/>
      <c r="CK33" s="627"/>
      <c r="CL33" s="627"/>
      <c r="CM33" s="627"/>
      <c r="CN33" s="627"/>
      <c r="CO33" s="627"/>
      <c r="CP33" s="627"/>
      <c r="CQ33" s="627"/>
      <c r="CR33" s="627"/>
      <c r="CS33" s="627"/>
      <c r="CT33" s="627"/>
      <c r="CU33" s="627"/>
      <c r="CV33" s="627"/>
      <c r="CW33" s="627"/>
      <c r="CX33" s="627"/>
      <c r="CY33" s="627"/>
      <c r="CZ33" s="627"/>
      <c r="DA33" s="627"/>
      <c r="DB33" s="627"/>
      <c r="DC33" s="627"/>
      <c r="DD33" s="627"/>
      <c r="DE33" s="627"/>
      <c r="DF33" s="627"/>
      <c r="DG33" s="627"/>
      <c r="DH33" s="627"/>
      <c r="DI33" s="627"/>
      <c r="DJ33" s="627"/>
      <c r="DK33" s="627"/>
      <c r="DL33" s="627"/>
      <c r="DM33" s="627"/>
      <c r="DN33" s="627"/>
      <c r="DO33" s="627"/>
      <c r="DP33" s="627"/>
      <c r="DQ33" s="627"/>
      <c r="DR33" s="627"/>
      <c r="DS33" s="627"/>
      <c r="DT33" s="627"/>
      <c r="DU33" s="627"/>
      <c r="DV33" s="627"/>
      <c r="DW33" s="627"/>
      <c r="DX33" s="627"/>
      <c r="DY33" s="627"/>
      <c r="DZ33" s="627"/>
      <c r="EA33" s="627"/>
      <c r="EB33" s="627"/>
      <c r="EC33" s="627"/>
      <c r="ED33" s="627"/>
      <c r="EE33" s="627"/>
      <c r="EF33" s="627"/>
      <c r="EG33" s="627"/>
      <c r="EH33" s="627"/>
      <c r="EI33" s="627"/>
      <c r="EJ33" s="627"/>
      <c r="EK33" s="627"/>
      <c r="EL33" s="627"/>
      <c r="EM33" s="627"/>
      <c r="EN33" s="627"/>
      <c r="EO33" s="627"/>
      <c r="EP33" s="627"/>
      <c r="EQ33" s="627"/>
      <c r="ER33" s="627"/>
      <c r="ES33" s="627"/>
      <c r="ET33" s="627"/>
      <c r="EU33" s="627"/>
      <c r="EV33" s="627"/>
      <c r="EW33" s="627"/>
      <c r="EX33" s="627"/>
      <c r="EY33" s="627"/>
      <c r="EZ33" s="627"/>
      <c r="FA33" s="627"/>
      <c r="FB33" s="627"/>
      <c r="FC33" s="627"/>
      <c r="FD33" s="627"/>
      <c r="FE33" s="627"/>
      <c r="FF33" s="627"/>
      <c r="FG33" s="627"/>
      <c r="FH33" s="627"/>
      <c r="FI33" s="627"/>
      <c r="FJ33" s="627"/>
      <c r="FK33" s="627"/>
      <c r="FL33" s="627"/>
      <c r="FM33" s="627"/>
      <c r="FN33" s="627"/>
      <c r="FO33" s="627"/>
      <c r="FP33" s="627"/>
      <c r="FQ33" s="627"/>
      <c r="FR33" s="627"/>
      <c r="FS33" s="627"/>
      <c r="FT33" s="627"/>
      <c r="FU33" s="627"/>
      <c r="FV33" s="627"/>
      <c r="FW33" s="627"/>
      <c r="FX33" s="627"/>
      <c r="FY33" s="627"/>
    </row>
    <row r="34" spans="1:181" s="1168" customFormat="1" ht="12" customHeight="1">
      <c r="A34" s="641">
        <v>42196</v>
      </c>
      <c r="B34" s="728">
        <v>151.06</v>
      </c>
      <c r="C34" s="728">
        <v>150.97999999999999</v>
      </c>
      <c r="D34" s="728">
        <v>240.18</v>
      </c>
      <c r="E34" s="727">
        <v>239.93</v>
      </c>
      <c r="F34" s="1176">
        <v>1404</v>
      </c>
      <c r="G34" s="1176">
        <v>1262</v>
      </c>
      <c r="H34" s="1176">
        <v>918</v>
      </c>
      <c r="I34" s="1177">
        <v>843</v>
      </c>
      <c r="J34" s="1178">
        <v>21953</v>
      </c>
      <c r="K34" s="1178">
        <v>9558</v>
      </c>
      <c r="L34" s="1178">
        <v>19399</v>
      </c>
      <c r="M34" s="1178">
        <v>8754</v>
      </c>
      <c r="N34" s="1178">
        <f t="shared" si="0"/>
        <v>59664</v>
      </c>
      <c r="O34" s="626"/>
      <c r="P34" s="627"/>
      <c r="Q34" s="627"/>
      <c r="R34" s="627"/>
      <c r="S34" s="627"/>
      <c r="T34" s="627"/>
      <c r="U34" s="627"/>
      <c r="V34" s="627"/>
      <c r="W34" s="627"/>
      <c r="X34" s="627"/>
      <c r="Y34" s="627"/>
      <c r="Z34" s="627"/>
      <c r="AA34" s="627"/>
      <c r="AB34" s="627"/>
      <c r="AC34" s="627"/>
      <c r="AD34" s="627"/>
      <c r="AE34" s="627"/>
      <c r="AF34" s="627"/>
      <c r="AG34" s="627"/>
      <c r="AH34" s="627"/>
      <c r="AI34" s="627"/>
      <c r="AJ34" s="627"/>
      <c r="AK34" s="627"/>
      <c r="AL34" s="627"/>
      <c r="AM34" s="627"/>
      <c r="AN34" s="627"/>
      <c r="AO34" s="627"/>
      <c r="AP34" s="627"/>
      <c r="AQ34" s="627"/>
      <c r="AR34" s="627"/>
      <c r="AS34" s="627"/>
      <c r="AT34" s="627"/>
      <c r="AU34" s="627"/>
      <c r="AV34" s="627"/>
      <c r="AW34" s="627"/>
      <c r="AX34" s="627"/>
      <c r="AY34" s="627"/>
      <c r="AZ34" s="627"/>
      <c r="BA34" s="627"/>
      <c r="BB34" s="627"/>
      <c r="BC34" s="627"/>
      <c r="BD34" s="627"/>
      <c r="BE34" s="627"/>
      <c r="BF34" s="627"/>
      <c r="BG34" s="627"/>
      <c r="BH34" s="627"/>
      <c r="BI34" s="627"/>
      <c r="BJ34" s="627"/>
      <c r="BK34" s="627"/>
      <c r="BL34" s="627"/>
      <c r="BM34" s="627"/>
      <c r="BN34" s="627"/>
      <c r="BO34" s="627"/>
      <c r="BP34" s="627"/>
      <c r="BQ34" s="627"/>
      <c r="BR34" s="627"/>
      <c r="BS34" s="627"/>
      <c r="BT34" s="627"/>
      <c r="BU34" s="627"/>
      <c r="BV34" s="627"/>
      <c r="BW34" s="627"/>
      <c r="BX34" s="627"/>
      <c r="BY34" s="627"/>
      <c r="BZ34" s="627"/>
      <c r="CA34" s="627"/>
      <c r="CB34" s="627"/>
      <c r="CC34" s="627"/>
      <c r="CD34" s="627"/>
      <c r="CE34" s="627"/>
      <c r="CF34" s="627"/>
      <c r="CG34" s="627"/>
      <c r="CH34" s="627"/>
      <c r="CI34" s="627"/>
      <c r="CJ34" s="627"/>
      <c r="CK34" s="627"/>
      <c r="CL34" s="627"/>
      <c r="CM34" s="627"/>
      <c r="CN34" s="627"/>
      <c r="CO34" s="627"/>
      <c r="CP34" s="627"/>
      <c r="CQ34" s="627"/>
      <c r="CR34" s="627"/>
      <c r="CS34" s="627"/>
      <c r="CT34" s="627"/>
      <c r="CU34" s="627"/>
      <c r="CV34" s="627"/>
      <c r="CW34" s="627"/>
      <c r="CX34" s="627"/>
      <c r="CY34" s="627"/>
      <c r="CZ34" s="627"/>
      <c r="DA34" s="627"/>
      <c r="DB34" s="627"/>
      <c r="DC34" s="627"/>
      <c r="DD34" s="627"/>
      <c r="DE34" s="627"/>
      <c r="DF34" s="627"/>
      <c r="DG34" s="627"/>
      <c r="DH34" s="627"/>
      <c r="DI34" s="627"/>
      <c r="DJ34" s="627"/>
      <c r="DK34" s="627"/>
      <c r="DL34" s="627"/>
      <c r="DM34" s="627"/>
      <c r="DN34" s="627"/>
      <c r="DO34" s="627"/>
      <c r="DP34" s="627"/>
      <c r="DQ34" s="627"/>
      <c r="DR34" s="627"/>
      <c r="DS34" s="627"/>
      <c r="DT34" s="627"/>
      <c r="DU34" s="627"/>
      <c r="DV34" s="627"/>
      <c r="DW34" s="627"/>
      <c r="DX34" s="627"/>
      <c r="DY34" s="627"/>
      <c r="DZ34" s="627"/>
      <c r="EA34" s="627"/>
      <c r="EB34" s="627"/>
      <c r="EC34" s="627"/>
      <c r="ED34" s="627"/>
      <c r="EE34" s="627"/>
      <c r="EF34" s="627"/>
      <c r="EG34" s="627"/>
      <c r="EH34" s="627"/>
      <c r="EI34" s="627"/>
      <c r="EJ34" s="627"/>
      <c r="EK34" s="627"/>
      <c r="EL34" s="627"/>
      <c r="EM34" s="627"/>
      <c r="EN34" s="627"/>
      <c r="EO34" s="627"/>
      <c r="EP34" s="627"/>
      <c r="EQ34" s="627"/>
      <c r="ER34" s="627"/>
      <c r="ES34" s="627"/>
      <c r="ET34" s="627"/>
      <c r="EU34" s="627"/>
      <c r="EV34" s="627"/>
      <c r="EW34" s="627"/>
      <c r="EX34" s="627"/>
      <c r="EY34" s="627"/>
      <c r="EZ34" s="627"/>
      <c r="FA34" s="627"/>
      <c r="FB34" s="627"/>
      <c r="FC34" s="627"/>
      <c r="FD34" s="627"/>
      <c r="FE34" s="627"/>
      <c r="FF34" s="627"/>
      <c r="FG34" s="627"/>
      <c r="FH34" s="627"/>
      <c r="FI34" s="627"/>
      <c r="FJ34" s="627"/>
      <c r="FK34" s="627"/>
      <c r="FL34" s="627"/>
      <c r="FM34" s="627"/>
      <c r="FN34" s="627"/>
      <c r="FO34" s="627"/>
      <c r="FP34" s="627"/>
      <c r="FQ34" s="627"/>
      <c r="FR34" s="627"/>
      <c r="FS34" s="627"/>
      <c r="FT34" s="627"/>
      <c r="FU34" s="627"/>
      <c r="FV34" s="627"/>
      <c r="FW34" s="627"/>
      <c r="FX34" s="627"/>
      <c r="FY34" s="627"/>
    </row>
    <row r="35" spans="1:181" s="1168" customFormat="1" ht="12" customHeight="1">
      <c r="A35" s="641">
        <v>42203</v>
      </c>
      <c r="B35" s="702">
        <v>148.01</v>
      </c>
      <c r="C35" s="702">
        <v>148.05000000000001</v>
      </c>
      <c r="D35" s="702">
        <v>235.2</v>
      </c>
      <c r="E35" s="703">
        <v>235.36</v>
      </c>
      <c r="F35" s="1179">
        <v>1406</v>
      </c>
      <c r="G35" s="1179">
        <v>1279</v>
      </c>
      <c r="H35" s="1179">
        <v>911</v>
      </c>
      <c r="I35" s="1180">
        <v>806</v>
      </c>
      <c r="J35" s="1105">
        <v>17349</v>
      </c>
      <c r="K35" s="1105">
        <v>7409</v>
      </c>
      <c r="L35" s="1105">
        <v>16549</v>
      </c>
      <c r="M35" s="1105">
        <v>5811</v>
      </c>
      <c r="N35" s="1105">
        <f t="shared" si="0"/>
        <v>47118</v>
      </c>
      <c r="O35" s="626"/>
      <c r="P35" s="627"/>
      <c r="Q35" s="627"/>
      <c r="R35" s="627"/>
      <c r="S35" s="627"/>
      <c r="T35" s="627"/>
      <c r="U35" s="627"/>
      <c r="V35" s="627"/>
      <c r="W35" s="627"/>
      <c r="X35" s="627"/>
      <c r="Y35" s="627"/>
      <c r="Z35" s="627"/>
      <c r="AA35" s="627"/>
      <c r="AB35" s="627"/>
      <c r="AC35" s="627"/>
      <c r="AD35" s="627"/>
      <c r="AE35" s="627"/>
      <c r="AF35" s="627"/>
      <c r="AG35" s="627"/>
      <c r="AH35" s="627"/>
      <c r="AI35" s="627"/>
      <c r="AJ35" s="627"/>
      <c r="AK35" s="627"/>
      <c r="AL35" s="627"/>
      <c r="AM35" s="627"/>
      <c r="AN35" s="627"/>
      <c r="AO35" s="627"/>
      <c r="AP35" s="627"/>
      <c r="AQ35" s="627"/>
      <c r="AR35" s="627"/>
      <c r="AS35" s="627"/>
      <c r="AT35" s="627"/>
      <c r="AU35" s="627"/>
      <c r="AV35" s="627"/>
      <c r="AW35" s="627"/>
      <c r="AX35" s="627"/>
      <c r="AY35" s="627"/>
      <c r="AZ35" s="627"/>
      <c r="BA35" s="627"/>
      <c r="BB35" s="627"/>
      <c r="BC35" s="627"/>
      <c r="BD35" s="627"/>
      <c r="BE35" s="627"/>
      <c r="BF35" s="627"/>
      <c r="BG35" s="627"/>
      <c r="BH35" s="627"/>
      <c r="BI35" s="627"/>
      <c r="BJ35" s="627"/>
      <c r="BK35" s="627"/>
      <c r="BL35" s="627"/>
      <c r="BM35" s="627"/>
      <c r="BN35" s="627"/>
      <c r="BO35" s="627"/>
      <c r="BP35" s="627"/>
      <c r="BQ35" s="627"/>
      <c r="BR35" s="627"/>
      <c r="BS35" s="627"/>
      <c r="BT35" s="627"/>
      <c r="BU35" s="627"/>
      <c r="BV35" s="627"/>
      <c r="BW35" s="627"/>
      <c r="BX35" s="627"/>
      <c r="BY35" s="627"/>
      <c r="BZ35" s="627"/>
      <c r="CA35" s="627"/>
      <c r="CB35" s="627"/>
      <c r="CC35" s="627"/>
      <c r="CD35" s="627"/>
      <c r="CE35" s="627"/>
      <c r="CF35" s="627"/>
      <c r="CG35" s="627"/>
      <c r="CH35" s="627"/>
      <c r="CI35" s="627"/>
      <c r="CJ35" s="627"/>
      <c r="CK35" s="627"/>
      <c r="CL35" s="627"/>
      <c r="CM35" s="627"/>
      <c r="CN35" s="627"/>
      <c r="CO35" s="627"/>
      <c r="CP35" s="627"/>
      <c r="CQ35" s="627"/>
      <c r="CR35" s="627"/>
      <c r="CS35" s="627"/>
      <c r="CT35" s="627"/>
      <c r="CU35" s="627"/>
      <c r="CV35" s="627"/>
      <c r="CW35" s="627"/>
      <c r="CX35" s="627"/>
      <c r="CY35" s="627"/>
      <c r="CZ35" s="627"/>
      <c r="DA35" s="627"/>
      <c r="DB35" s="627"/>
      <c r="DC35" s="627"/>
      <c r="DD35" s="627"/>
      <c r="DE35" s="627"/>
      <c r="DF35" s="627"/>
      <c r="DG35" s="627"/>
      <c r="DH35" s="627"/>
      <c r="DI35" s="627"/>
      <c r="DJ35" s="627"/>
      <c r="DK35" s="627"/>
      <c r="DL35" s="627"/>
      <c r="DM35" s="627"/>
      <c r="DN35" s="627"/>
      <c r="DO35" s="627"/>
      <c r="DP35" s="627"/>
      <c r="DQ35" s="627"/>
      <c r="DR35" s="627"/>
      <c r="DS35" s="627"/>
      <c r="DT35" s="627"/>
      <c r="DU35" s="627"/>
      <c r="DV35" s="627"/>
      <c r="DW35" s="627"/>
      <c r="DX35" s="627"/>
      <c r="DY35" s="627"/>
      <c r="DZ35" s="627"/>
      <c r="EA35" s="627"/>
      <c r="EB35" s="627"/>
      <c r="EC35" s="627"/>
      <c r="ED35" s="627"/>
      <c r="EE35" s="627"/>
      <c r="EF35" s="627"/>
      <c r="EG35" s="627"/>
      <c r="EH35" s="627"/>
      <c r="EI35" s="627"/>
      <c r="EJ35" s="627"/>
      <c r="EK35" s="627"/>
      <c r="EL35" s="627"/>
      <c r="EM35" s="627"/>
      <c r="EN35" s="627"/>
      <c r="EO35" s="627"/>
      <c r="EP35" s="627"/>
      <c r="EQ35" s="627"/>
      <c r="ER35" s="627"/>
      <c r="ES35" s="627"/>
      <c r="ET35" s="627"/>
      <c r="EU35" s="627"/>
      <c r="EV35" s="627"/>
      <c r="EW35" s="627"/>
      <c r="EX35" s="627"/>
      <c r="EY35" s="627"/>
      <c r="EZ35" s="627"/>
      <c r="FA35" s="627"/>
      <c r="FB35" s="627"/>
      <c r="FC35" s="627"/>
      <c r="FD35" s="627"/>
      <c r="FE35" s="627"/>
      <c r="FF35" s="627"/>
      <c r="FG35" s="627"/>
      <c r="FH35" s="627"/>
      <c r="FI35" s="627"/>
      <c r="FJ35" s="627"/>
      <c r="FK35" s="627"/>
      <c r="FL35" s="627"/>
      <c r="FM35" s="627"/>
      <c r="FN35" s="627"/>
      <c r="FO35" s="627"/>
      <c r="FP35" s="627"/>
      <c r="FQ35" s="627"/>
      <c r="FR35" s="627"/>
      <c r="FS35" s="627"/>
      <c r="FT35" s="627"/>
      <c r="FU35" s="627"/>
      <c r="FV35" s="627"/>
      <c r="FW35" s="627"/>
      <c r="FX35" s="627"/>
      <c r="FY35" s="627"/>
    </row>
    <row r="36" spans="1:181" s="1168" customFormat="1" ht="12" customHeight="1">
      <c r="A36" s="641">
        <v>42210</v>
      </c>
      <c r="B36" s="652">
        <v>145.43</v>
      </c>
      <c r="C36" s="647">
        <v>145.66</v>
      </c>
      <c r="D36" s="647">
        <v>231.9</v>
      </c>
      <c r="E36" s="704">
        <v>231.46</v>
      </c>
      <c r="F36" s="1173">
        <v>1425</v>
      </c>
      <c r="G36" s="1174">
        <v>1289</v>
      </c>
      <c r="H36" s="1174">
        <v>919</v>
      </c>
      <c r="I36" s="1175">
        <v>827</v>
      </c>
      <c r="J36" s="1103">
        <v>20595</v>
      </c>
      <c r="K36" s="1104">
        <v>7192</v>
      </c>
      <c r="L36" s="1104">
        <v>17717</v>
      </c>
      <c r="M36" s="1104">
        <v>6104</v>
      </c>
      <c r="N36" s="1103">
        <f t="shared" si="0"/>
        <v>51608</v>
      </c>
      <c r="O36" s="626"/>
      <c r="P36" s="627"/>
      <c r="Q36" s="627"/>
      <c r="R36" s="627"/>
      <c r="S36" s="627"/>
      <c r="T36" s="627"/>
      <c r="U36" s="627"/>
      <c r="V36" s="627"/>
      <c r="W36" s="627"/>
      <c r="X36" s="627"/>
      <c r="Y36" s="627"/>
      <c r="Z36" s="627"/>
      <c r="AA36" s="627"/>
      <c r="AB36" s="627"/>
      <c r="AC36" s="627"/>
      <c r="AD36" s="627"/>
      <c r="AE36" s="627"/>
      <c r="AF36" s="627"/>
      <c r="AG36" s="627"/>
      <c r="AH36" s="627"/>
      <c r="AI36" s="627"/>
      <c r="AJ36" s="627"/>
      <c r="AK36" s="627"/>
      <c r="AL36" s="627"/>
      <c r="AM36" s="627"/>
      <c r="AN36" s="627"/>
      <c r="AO36" s="627"/>
      <c r="AP36" s="627"/>
      <c r="AQ36" s="627"/>
      <c r="AR36" s="627"/>
      <c r="AS36" s="627"/>
      <c r="AT36" s="627"/>
      <c r="AU36" s="627"/>
      <c r="AV36" s="627"/>
      <c r="AW36" s="627"/>
      <c r="AX36" s="627"/>
      <c r="AY36" s="627"/>
      <c r="AZ36" s="627"/>
      <c r="BA36" s="627"/>
      <c r="BB36" s="627"/>
      <c r="BC36" s="627"/>
      <c r="BD36" s="627"/>
      <c r="BE36" s="627"/>
      <c r="BF36" s="627"/>
      <c r="BG36" s="627"/>
      <c r="BH36" s="627"/>
      <c r="BI36" s="627"/>
      <c r="BJ36" s="627"/>
      <c r="BK36" s="627"/>
      <c r="BL36" s="627"/>
      <c r="BM36" s="627"/>
      <c r="BN36" s="627"/>
      <c r="BO36" s="627"/>
      <c r="BP36" s="627"/>
      <c r="BQ36" s="627"/>
      <c r="BR36" s="627"/>
      <c r="BS36" s="627"/>
      <c r="BT36" s="627"/>
      <c r="BU36" s="627"/>
      <c r="BV36" s="627"/>
      <c r="BW36" s="627"/>
      <c r="BX36" s="627"/>
      <c r="BY36" s="627"/>
      <c r="BZ36" s="627"/>
      <c r="CA36" s="627"/>
      <c r="CB36" s="627"/>
      <c r="CC36" s="627"/>
      <c r="CD36" s="627"/>
      <c r="CE36" s="627"/>
      <c r="CF36" s="627"/>
      <c r="CG36" s="627"/>
      <c r="CH36" s="627"/>
      <c r="CI36" s="627"/>
      <c r="CJ36" s="627"/>
      <c r="CK36" s="627"/>
      <c r="CL36" s="627"/>
      <c r="CM36" s="627"/>
      <c r="CN36" s="627"/>
      <c r="CO36" s="627"/>
      <c r="CP36" s="627"/>
      <c r="CQ36" s="627"/>
      <c r="CR36" s="627"/>
      <c r="CS36" s="627"/>
      <c r="CT36" s="627"/>
      <c r="CU36" s="627"/>
      <c r="CV36" s="627"/>
      <c r="CW36" s="627"/>
      <c r="CX36" s="627"/>
      <c r="CY36" s="627"/>
      <c r="CZ36" s="627"/>
      <c r="DA36" s="627"/>
      <c r="DB36" s="627"/>
      <c r="DC36" s="627"/>
      <c r="DD36" s="627"/>
      <c r="DE36" s="627"/>
      <c r="DF36" s="627"/>
      <c r="DG36" s="627"/>
      <c r="DH36" s="627"/>
      <c r="DI36" s="627"/>
      <c r="DJ36" s="627"/>
      <c r="DK36" s="627"/>
      <c r="DL36" s="627"/>
      <c r="DM36" s="627"/>
      <c r="DN36" s="627"/>
      <c r="DO36" s="627"/>
      <c r="DP36" s="627"/>
      <c r="DQ36" s="627"/>
      <c r="DR36" s="627"/>
      <c r="DS36" s="627"/>
      <c r="DT36" s="627"/>
      <c r="DU36" s="627"/>
      <c r="DV36" s="627"/>
      <c r="DW36" s="627"/>
      <c r="DX36" s="627"/>
      <c r="DY36" s="627"/>
      <c r="DZ36" s="627"/>
      <c r="EA36" s="627"/>
      <c r="EB36" s="627"/>
      <c r="EC36" s="627"/>
      <c r="ED36" s="627"/>
      <c r="EE36" s="627"/>
      <c r="EF36" s="627"/>
      <c r="EG36" s="627"/>
      <c r="EH36" s="627"/>
      <c r="EI36" s="627"/>
      <c r="EJ36" s="627"/>
      <c r="EK36" s="627"/>
      <c r="EL36" s="627"/>
      <c r="EM36" s="627"/>
      <c r="EN36" s="627"/>
      <c r="EO36" s="627"/>
      <c r="EP36" s="627"/>
      <c r="EQ36" s="627"/>
      <c r="ER36" s="627"/>
      <c r="ES36" s="627"/>
      <c r="ET36" s="627"/>
      <c r="EU36" s="627"/>
      <c r="EV36" s="627"/>
      <c r="EW36" s="627"/>
      <c r="EX36" s="627"/>
      <c r="EY36" s="627"/>
      <c r="EZ36" s="627"/>
      <c r="FA36" s="627"/>
      <c r="FB36" s="627"/>
      <c r="FC36" s="627"/>
      <c r="FD36" s="627"/>
      <c r="FE36" s="627"/>
      <c r="FF36" s="627"/>
      <c r="FG36" s="627"/>
      <c r="FH36" s="627"/>
      <c r="FI36" s="627"/>
      <c r="FJ36" s="627"/>
      <c r="FK36" s="627"/>
      <c r="FL36" s="627"/>
      <c r="FM36" s="627"/>
      <c r="FN36" s="627"/>
      <c r="FO36" s="627"/>
      <c r="FP36" s="627"/>
      <c r="FQ36" s="627"/>
      <c r="FR36" s="627"/>
      <c r="FS36" s="627"/>
      <c r="FT36" s="627"/>
      <c r="FU36" s="627"/>
      <c r="FV36" s="627"/>
      <c r="FW36" s="627"/>
      <c r="FX36" s="627"/>
      <c r="FY36" s="627"/>
    </row>
    <row r="37" spans="1:181" s="1168" customFormat="1" ht="12" customHeight="1">
      <c r="A37" s="641">
        <v>42217</v>
      </c>
      <c r="B37" s="652">
        <v>147.38999999999999</v>
      </c>
      <c r="C37" s="647">
        <v>147.72</v>
      </c>
      <c r="D37" s="647">
        <v>233.51</v>
      </c>
      <c r="E37" s="704">
        <v>233.12</v>
      </c>
      <c r="F37" s="1173">
        <v>1436</v>
      </c>
      <c r="G37" s="1174">
        <v>1270</v>
      </c>
      <c r="H37" s="1174">
        <v>920</v>
      </c>
      <c r="I37" s="1175">
        <v>825</v>
      </c>
      <c r="J37" s="1103">
        <v>30303</v>
      </c>
      <c r="K37" s="1104">
        <v>9547</v>
      </c>
      <c r="L37" s="1104">
        <v>19779</v>
      </c>
      <c r="M37" s="1104">
        <v>8853</v>
      </c>
      <c r="N37" s="1103">
        <f t="shared" si="0"/>
        <v>68482</v>
      </c>
      <c r="O37" s="626"/>
      <c r="P37" s="627"/>
      <c r="Q37" s="627"/>
      <c r="R37" s="627"/>
      <c r="S37" s="627"/>
      <c r="T37" s="627"/>
      <c r="U37" s="627"/>
      <c r="V37" s="627"/>
      <c r="W37" s="627"/>
      <c r="X37" s="627"/>
      <c r="Y37" s="627"/>
      <c r="Z37" s="627"/>
      <c r="AA37" s="627"/>
      <c r="AB37" s="627"/>
      <c r="AC37" s="627"/>
      <c r="AD37" s="627"/>
      <c r="AE37" s="627"/>
      <c r="AF37" s="627"/>
      <c r="AG37" s="627"/>
      <c r="AH37" s="627"/>
      <c r="AI37" s="627"/>
      <c r="AJ37" s="627"/>
      <c r="AK37" s="627"/>
      <c r="AL37" s="627"/>
      <c r="AM37" s="627"/>
      <c r="AN37" s="627"/>
      <c r="AO37" s="627"/>
      <c r="AP37" s="627"/>
      <c r="AQ37" s="627"/>
      <c r="AR37" s="627"/>
      <c r="AS37" s="627"/>
      <c r="AT37" s="627"/>
      <c r="AU37" s="627"/>
      <c r="AV37" s="627"/>
      <c r="AW37" s="627"/>
      <c r="AX37" s="627"/>
      <c r="AY37" s="627"/>
      <c r="AZ37" s="627"/>
      <c r="BA37" s="627"/>
      <c r="BB37" s="627"/>
      <c r="BC37" s="627"/>
      <c r="BD37" s="627"/>
      <c r="BE37" s="627"/>
      <c r="BF37" s="627"/>
      <c r="BG37" s="627"/>
      <c r="BH37" s="627"/>
      <c r="BI37" s="627"/>
      <c r="BJ37" s="627"/>
      <c r="BK37" s="627"/>
      <c r="BL37" s="627"/>
      <c r="BM37" s="627"/>
      <c r="BN37" s="627"/>
      <c r="BO37" s="627"/>
      <c r="BP37" s="627"/>
      <c r="BQ37" s="627"/>
      <c r="BR37" s="627"/>
      <c r="BS37" s="627"/>
      <c r="BT37" s="627"/>
      <c r="BU37" s="627"/>
      <c r="BV37" s="627"/>
      <c r="BW37" s="627"/>
      <c r="BX37" s="627"/>
      <c r="BY37" s="627"/>
      <c r="BZ37" s="627"/>
      <c r="CA37" s="627"/>
      <c r="CB37" s="627"/>
      <c r="CC37" s="627"/>
      <c r="CD37" s="627"/>
      <c r="CE37" s="627"/>
      <c r="CF37" s="627"/>
      <c r="CG37" s="627"/>
      <c r="CH37" s="627"/>
      <c r="CI37" s="627"/>
      <c r="CJ37" s="627"/>
      <c r="CK37" s="627"/>
      <c r="CL37" s="627"/>
      <c r="CM37" s="627"/>
      <c r="CN37" s="627"/>
      <c r="CO37" s="627"/>
      <c r="CP37" s="627"/>
      <c r="CQ37" s="627"/>
      <c r="CR37" s="627"/>
      <c r="CS37" s="627"/>
      <c r="CT37" s="627"/>
      <c r="CU37" s="627"/>
      <c r="CV37" s="627"/>
      <c r="CW37" s="627"/>
      <c r="CX37" s="627"/>
      <c r="CY37" s="627"/>
      <c r="CZ37" s="627"/>
      <c r="DA37" s="627"/>
      <c r="DB37" s="627"/>
      <c r="DC37" s="627"/>
      <c r="DD37" s="627"/>
      <c r="DE37" s="627"/>
      <c r="DF37" s="627"/>
      <c r="DG37" s="627"/>
      <c r="DH37" s="627"/>
      <c r="DI37" s="627"/>
      <c r="DJ37" s="627"/>
      <c r="DK37" s="627"/>
      <c r="DL37" s="627"/>
      <c r="DM37" s="627"/>
      <c r="DN37" s="627"/>
      <c r="DO37" s="627"/>
      <c r="DP37" s="627"/>
      <c r="DQ37" s="627"/>
      <c r="DR37" s="627"/>
      <c r="DS37" s="627"/>
      <c r="DT37" s="627"/>
      <c r="DU37" s="627"/>
      <c r="DV37" s="627"/>
      <c r="DW37" s="627"/>
      <c r="DX37" s="627"/>
      <c r="DY37" s="627"/>
      <c r="DZ37" s="627"/>
      <c r="EA37" s="627"/>
      <c r="EB37" s="627"/>
      <c r="EC37" s="627"/>
      <c r="ED37" s="627"/>
      <c r="EE37" s="627"/>
      <c r="EF37" s="627"/>
      <c r="EG37" s="627"/>
      <c r="EH37" s="627"/>
      <c r="EI37" s="627"/>
      <c r="EJ37" s="627"/>
      <c r="EK37" s="627"/>
      <c r="EL37" s="627"/>
      <c r="EM37" s="627"/>
      <c r="EN37" s="627"/>
      <c r="EO37" s="627"/>
      <c r="EP37" s="627"/>
      <c r="EQ37" s="627"/>
      <c r="ER37" s="627"/>
      <c r="ES37" s="627"/>
      <c r="ET37" s="627"/>
      <c r="EU37" s="627"/>
      <c r="EV37" s="627"/>
      <c r="EW37" s="627"/>
      <c r="EX37" s="627"/>
      <c r="EY37" s="627"/>
      <c r="EZ37" s="627"/>
      <c r="FA37" s="627"/>
      <c r="FB37" s="627"/>
      <c r="FC37" s="627"/>
      <c r="FD37" s="627"/>
      <c r="FE37" s="627"/>
      <c r="FF37" s="627"/>
      <c r="FG37" s="627"/>
      <c r="FH37" s="627"/>
      <c r="FI37" s="627"/>
      <c r="FJ37" s="627"/>
      <c r="FK37" s="627"/>
      <c r="FL37" s="627"/>
      <c r="FM37" s="627"/>
      <c r="FN37" s="627"/>
      <c r="FO37" s="627"/>
      <c r="FP37" s="627"/>
      <c r="FQ37" s="627"/>
      <c r="FR37" s="627"/>
      <c r="FS37" s="627"/>
      <c r="FT37" s="627"/>
      <c r="FU37" s="627"/>
      <c r="FV37" s="627"/>
      <c r="FW37" s="627"/>
      <c r="FX37" s="627"/>
      <c r="FY37" s="627"/>
    </row>
    <row r="38" spans="1:181" s="1168" customFormat="1" ht="12" customHeight="1">
      <c r="A38" s="641">
        <v>42224</v>
      </c>
      <c r="B38" s="728">
        <v>151.09</v>
      </c>
      <c r="C38" s="728">
        <v>151.35</v>
      </c>
      <c r="D38" s="728">
        <v>237.62</v>
      </c>
      <c r="E38" s="727">
        <v>237.51</v>
      </c>
      <c r="F38" s="1176">
        <v>1440</v>
      </c>
      <c r="G38" s="1176">
        <v>1285</v>
      </c>
      <c r="H38" s="1176">
        <v>942</v>
      </c>
      <c r="I38" s="1177">
        <v>821</v>
      </c>
      <c r="J38" s="1178">
        <v>32367</v>
      </c>
      <c r="K38" s="1178">
        <v>12589</v>
      </c>
      <c r="L38" s="1178">
        <v>22758</v>
      </c>
      <c r="M38" s="1178">
        <v>7150</v>
      </c>
      <c r="N38" s="1178">
        <f t="shared" si="0"/>
        <v>74864</v>
      </c>
      <c r="O38" s="626"/>
      <c r="P38" s="627"/>
      <c r="Q38" s="627"/>
      <c r="R38" s="627"/>
      <c r="S38" s="627"/>
      <c r="T38" s="627"/>
      <c r="U38" s="627"/>
      <c r="V38" s="627"/>
      <c r="W38" s="627"/>
      <c r="X38" s="627"/>
      <c r="Y38" s="627"/>
      <c r="Z38" s="627"/>
      <c r="AA38" s="627"/>
      <c r="AB38" s="627"/>
      <c r="AC38" s="627"/>
      <c r="AD38" s="627"/>
      <c r="AE38" s="627"/>
      <c r="AF38" s="627"/>
      <c r="AG38" s="627"/>
      <c r="AH38" s="627"/>
      <c r="AI38" s="627"/>
      <c r="AJ38" s="627"/>
      <c r="AK38" s="627"/>
      <c r="AL38" s="627"/>
      <c r="AM38" s="627"/>
      <c r="AN38" s="627"/>
      <c r="AO38" s="627"/>
      <c r="AP38" s="627"/>
      <c r="AQ38" s="627"/>
      <c r="AR38" s="627"/>
      <c r="AS38" s="627"/>
      <c r="AT38" s="627"/>
      <c r="AU38" s="627"/>
      <c r="AV38" s="627"/>
      <c r="AW38" s="627"/>
      <c r="AX38" s="627"/>
      <c r="AY38" s="627"/>
      <c r="AZ38" s="627"/>
      <c r="BA38" s="627"/>
      <c r="BB38" s="627"/>
      <c r="BC38" s="627"/>
      <c r="BD38" s="627"/>
      <c r="BE38" s="627"/>
      <c r="BF38" s="627"/>
      <c r="BG38" s="627"/>
      <c r="BH38" s="627"/>
      <c r="BI38" s="627"/>
      <c r="BJ38" s="627"/>
      <c r="BK38" s="627"/>
      <c r="BL38" s="627"/>
      <c r="BM38" s="627"/>
      <c r="BN38" s="627"/>
      <c r="BO38" s="627"/>
      <c r="BP38" s="627"/>
      <c r="BQ38" s="627"/>
      <c r="BR38" s="627"/>
      <c r="BS38" s="627"/>
      <c r="BT38" s="627"/>
      <c r="BU38" s="627"/>
      <c r="BV38" s="627"/>
      <c r="BW38" s="627"/>
      <c r="BX38" s="627"/>
      <c r="BY38" s="627"/>
      <c r="BZ38" s="627"/>
      <c r="CA38" s="627"/>
      <c r="CB38" s="627"/>
      <c r="CC38" s="627"/>
      <c r="CD38" s="627"/>
      <c r="CE38" s="627"/>
      <c r="CF38" s="627"/>
      <c r="CG38" s="627"/>
      <c r="CH38" s="627"/>
      <c r="CI38" s="627"/>
      <c r="CJ38" s="627"/>
      <c r="CK38" s="627"/>
      <c r="CL38" s="627"/>
      <c r="CM38" s="627"/>
      <c r="CN38" s="627"/>
      <c r="CO38" s="627"/>
      <c r="CP38" s="627"/>
      <c r="CQ38" s="627"/>
      <c r="CR38" s="627"/>
      <c r="CS38" s="627"/>
      <c r="CT38" s="627"/>
      <c r="CU38" s="627"/>
      <c r="CV38" s="627"/>
      <c r="CW38" s="627"/>
      <c r="CX38" s="627"/>
      <c r="CY38" s="627"/>
      <c r="CZ38" s="627"/>
      <c r="DA38" s="627"/>
      <c r="DB38" s="627"/>
      <c r="DC38" s="627"/>
      <c r="DD38" s="627"/>
      <c r="DE38" s="627"/>
      <c r="DF38" s="627"/>
      <c r="DG38" s="627"/>
      <c r="DH38" s="627"/>
      <c r="DI38" s="627"/>
      <c r="DJ38" s="627"/>
      <c r="DK38" s="627"/>
      <c r="DL38" s="627"/>
      <c r="DM38" s="627"/>
      <c r="DN38" s="627"/>
      <c r="DO38" s="627"/>
      <c r="DP38" s="627"/>
      <c r="DQ38" s="627"/>
      <c r="DR38" s="627"/>
      <c r="DS38" s="627"/>
      <c r="DT38" s="627"/>
      <c r="DU38" s="627"/>
      <c r="DV38" s="627"/>
      <c r="DW38" s="627"/>
      <c r="DX38" s="627"/>
      <c r="DY38" s="627"/>
      <c r="DZ38" s="627"/>
      <c r="EA38" s="627"/>
      <c r="EB38" s="627"/>
      <c r="EC38" s="627"/>
      <c r="ED38" s="627"/>
      <c r="EE38" s="627"/>
      <c r="EF38" s="627"/>
      <c r="EG38" s="627"/>
      <c r="EH38" s="627"/>
      <c r="EI38" s="627"/>
      <c r="EJ38" s="627"/>
      <c r="EK38" s="627"/>
      <c r="EL38" s="627"/>
      <c r="EM38" s="627"/>
      <c r="EN38" s="627"/>
      <c r="EO38" s="627"/>
      <c r="EP38" s="627"/>
      <c r="EQ38" s="627"/>
      <c r="ER38" s="627"/>
      <c r="ES38" s="627"/>
      <c r="ET38" s="627"/>
      <c r="EU38" s="627"/>
      <c r="EV38" s="627"/>
      <c r="EW38" s="627"/>
      <c r="EX38" s="627"/>
      <c r="EY38" s="627"/>
      <c r="EZ38" s="627"/>
      <c r="FA38" s="627"/>
      <c r="FB38" s="627"/>
      <c r="FC38" s="627"/>
      <c r="FD38" s="627"/>
      <c r="FE38" s="627"/>
      <c r="FF38" s="627"/>
      <c r="FG38" s="627"/>
      <c r="FH38" s="627"/>
      <c r="FI38" s="627"/>
      <c r="FJ38" s="627"/>
      <c r="FK38" s="627"/>
      <c r="FL38" s="627"/>
      <c r="FM38" s="627"/>
      <c r="FN38" s="627"/>
      <c r="FO38" s="627"/>
      <c r="FP38" s="627"/>
      <c r="FQ38" s="627"/>
      <c r="FR38" s="627"/>
      <c r="FS38" s="627"/>
      <c r="FT38" s="627"/>
      <c r="FU38" s="627"/>
      <c r="FV38" s="627"/>
      <c r="FW38" s="627"/>
      <c r="FX38" s="627"/>
      <c r="FY38" s="627"/>
    </row>
    <row r="39" spans="1:181" s="1168" customFormat="1" ht="12" customHeight="1">
      <c r="A39" s="641">
        <v>42231</v>
      </c>
      <c r="B39" s="702">
        <v>150.18</v>
      </c>
      <c r="C39" s="702">
        <v>150.34</v>
      </c>
      <c r="D39" s="702">
        <v>237.89</v>
      </c>
      <c r="E39" s="703">
        <v>235.99</v>
      </c>
      <c r="F39" s="1179">
        <v>1447</v>
      </c>
      <c r="G39" s="1179">
        <v>1300</v>
      </c>
      <c r="H39" s="1179">
        <v>936</v>
      </c>
      <c r="I39" s="1180">
        <v>857</v>
      </c>
      <c r="J39" s="1105">
        <v>11621</v>
      </c>
      <c r="K39" s="1105">
        <v>6476</v>
      </c>
      <c r="L39" s="1105">
        <v>11250</v>
      </c>
      <c r="M39" s="1105">
        <v>3461</v>
      </c>
      <c r="N39" s="1105">
        <f t="shared" si="0"/>
        <v>32808</v>
      </c>
      <c r="O39" s="626"/>
      <c r="P39" s="627"/>
      <c r="Q39" s="627"/>
      <c r="R39" s="627"/>
      <c r="S39" s="627"/>
      <c r="T39" s="627"/>
      <c r="U39" s="627"/>
      <c r="V39" s="627"/>
      <c r="W39" s="627"/>
      <c r="X39" s="627"/>
      <c r="Y39" s="627"/>
      <c r="Z39" s="627"/>
      <c r="AA39" s="627"/>
      <c r="AB39" s="627"/>
      <c r="AC39" s="627"/>
      <c r="AD39" s="627"/>
      <c r="AE39" s="627"/>
      <c r="AF39" s="627"/>
      <c r="AG39" s="627"/>
      <c r="AH39" s="627"/>
      <c r="AI39" s="627"/>
      <c r="AJ39" s="627"/>
      <c r="AK39" s="627"/>
      <c r="AL39" s="627"/>
      <c r="AM39" s="627"/>
      <c r="AN39" s="627"/>
      <c r="AO39" s="627"/>
      <c r="AP39" s="627"/>
      <c r="AQ39" s="627"/>
      <c r="AR39" s="627"/>
      <c r="AS39" s="627"/>
      <c r="AT39" s="627"/>
      <c r="AU39" s="627"/>
      <c r="AV39" s="627"/>
      <c r="AW39" s="627"/>
      <c r="AX39" s="627"/>
      <c r="AY39" s="627"/>
      <c r="AZ39" s="627"/>
      <c r="BA39" s="627"/>
      <c r="BB39" s="627"/>
      <c r="BC39" s="627"/>
      <c r="BD39" s="627"/>
      <c r="BE39" s="627"/>
      <c r="BF39" s="627"/>
      <c r="BG39" s="627"/>
      <c r="BH39" s="627"/>
      <c r="BI39" s="627"/>
      <c r="BJ39" s="627"/>
      <c r="BK39" s="627"/>
      <c r="BL39" s="627"/>
      <c r="BM39" s="627"/>
      <c r="BN39" s="627"/>
      <c r="BO39" s="627"/>
      <c r="BP39" s="627"/>
      <c r="BQ39" s="627"/>
      <c r="BR39" s="627"/>
      <c r="BS39" s="627"/>
      <c r="BT39" s="627"/>
      <c r="BU39" s="627"/>
      <c r="BV39" s="627"/>
      <c r="BW39" s="627"/>
      <c r="BX39" s="627"/>
      <c r="BY39" s="627"/>
      <c r="BZ39" s="627"/>
      <c r="CA39" s="627"/>
      <c r="CB39" s="627"/>
      <c r="CC39" s="627"/>
      <c r="CD39" s="627"/>
      <c r="CE39" s="627"/>
      <c r="CF39" s="627"/>
      <c r="CG39" s="627"/>
      <c r="CH39" s="627"/>
      <c r="CI39" s="627"/>
      <c r="CJ39" s="627"/>
      <c r="CK39" s="627"/>
      <c r="CL39" s="627"/>
      <c r="CM39" s="627"/>
      <c r="CN39" s="627"/>
      <c r="CO39" s="627"/>
      <c r="CP39" s="627"/>
      <c r="CQ39" s="627"/>
      <c r="CR39" s="627"/>
      <c r="CS39" s="627"/>
      <c r="CT39" s="627"/>
      <c r="CU39" s="627"/>
      <c r="CV39" s="627"/>
      <c r="CW39" s="627"/>
      <c r="CX39" s="627"/>
      <c r="CY39" s="627"/>
      <c r="CZ39" s="627"/>
      <c r="DA39" s="627"/>
      <c r="DB39" s="627"/>
      <c r="DC39" s="627"/>
      <c r="DD39" s="627"/>
      <c r="DE39" s="627"/>
      <c r="DF39" s="627"/>
      <c r="DG39" s="627"/>
      <c r="DH39" s="627"/>
      <c r="DI39" s="627"/>
      <c r="DJ39" s="627"/>
      <c r="DK39" s="627"/>
      <c r="DL39" s="627"/>
      <c r="DM39" s="627"/>
      <c r="DN39" s="627"/>
      <c r="DO39" s="627"/>
      <c r="DP39" s="627"/>
      <c r="DQ39" s="627"/>
      <c r="DR39" s="627"/>
      <c r="DS39" s="627"/>
      <c r="DT39" s="627"/>
      <c r="DU39" s="627"/>
      <c r="DV39" s="627"/>
      <c r="DW39" s="627"/>
      <c r="DX39" s="627"/>
      <c r="DY39" s="627"/>
      <c r="DZ39" s="627"/>
      <c r="EA39" s="627"/>
      <c r="EB39" s="627"/>
      <c r="EC39" s="627"/>
      <c r="ED39" s="627"/>
      <c r="EE39" s="627"/>
      <c r="EF39" s="627"/>
      <c r="EG39" s="627"/>
      <c r="EH39" s="627"/>
      <c r="EI39" s="627"/>
      <c r="EJ39" s="627"/>
      <c r="EK39" s="627"/>
      <c r="EL39" s="627"/>
      <c r="EM39" s="627"/>
      <c r="EN39" s="627"/>
      <c r="EO39" s="627"/>
      <c r="EP39" s="627"/>
      <c r="EQ39" s="627"/>
      <c r="ER39" s="627"/>
      <c r="ES39" s="627"/>
      <c r="ET39" s="627"/>
      <c r="EU39" s="627"/>
      <c r="EV39" s="627"/>
      <c r="EW39" s="627"/>
      <c r="EX39" s="627"/>
      <c r="EY39" s="627"/>
      <c r="EZ39" s="627"/>
      <c r="FA39" s="627"/>
      <c r="FB39" s="627"/>
      <c r="FC39" s="627"/>
      <c r="FD39" s="627"/>
      <c r="FE39" s="627"/>
      <c r="FF39" s="627"/>
      <c r="FG39" s="627"/>
      <c r="FH39" s="627"/>
      <c r="FI39" s="627"/>
      <c r="FJ39" s="627"/>
      <c r="FK39" s="627"/>
      <c r="FL39" s="627"/>
      <c r="FM39" s="627"/>
      <c r="FN39" s="627"/>
      <c r="FO39" s="627"/>
      <c r="FP39" s="627"/>
      <c r="FQ39" s="627"/>
      <c r="FR39" s="627"/>
      <c r="FS39" s="627"/>
      <c r="FT39" s="627"/>
      <c r="FU39" s="627"/>
      <c r="FV39" s="627"/>
      <c r="FW39" s="627"/>
      <c r="FX39" s="627"/>
      <c r="FY39" s="627"/>
    </row>
    <row r="40" spans="1:181" s="1168" customFormat="1" ht="12" customHeight="1">
      <c r="A40" s="641">
        <v>42238</v>
      </c>
      <c r="B40" s="652">
        <v>147.12</v>
      </c>
      <c r="C40" s="647">
        <v>147.54</v>
      </c>
      <c r="D40" s="647">
        <v>232.6</v>
      </c>
      <c r="E40" s="704">
        <v>233.39</v>
      </c>
      <c r="F40" s="1173">
        <v>1456</v>
      </c>
      <c r="G40" s="1174">
        <v>1287</v>
      </c>
      <c r="H40" s="1174">
        <v>936</v>
      </c>
      <c r="I40" s="1175">
        <v>828</v>
      </c>
      <c r="J40" s="1103">
        <v>35524</v>
      </c>
      <c r="K40" s="1104">
        <v>12969</v>
      </c>
      <c r="L40" s="1104">
        <v>28241</v>
      </c>
      <c r="M40" s="1104">
        <v>11258</v>
      </c>
      <c r="N40" s="1103">
        <f t="shared" si="0"/>
        <v>87992</v>
      </c>
      <c r="O40" s="626"/>
      <c r="P40" s="627"/>
      <c r="Q40" s="627"/>
      <c r="R40" s="627"/>
      <c r="S40" s="627"/>
      <c r="T40" s="627"/>
      <c r="U40" s="627"/>
      <c r="V40" s="627"/>
      <c r="W40" s="627"/>
      <c r="X40" s="627"/>
      <c r="Y40" s="627"/>
      <c r="Z40" s="627"/>
      <c r="AA40" s="627"/>
      <c r="AB40" s="627"/>
      <c r="AC40" s="627"/>
      <c r="AD40" s="627"/>
      <c r="AE40" s="627"/>
      <c r="AF40" s="627"/>
      <c r="AG40" s="627"/>
      <c r="AH40" s="627"/>
      <c r="AI40" s="627"/>
      <c r="AJ40" s="627"/>
      <c r="AK40" s="627"/>
      <c r="AL40" s="627"/>
      <c r="AM40" s="627"/>
      <c r="AN40" s="627"/>
      <c r="AO40" s="627"/>
      <c r="AP40" s="627"/>
      <c r="AQ40" s="627"/>
      <c r="AR40" s="627"/>
      <c r="AS40" s="627"/>
      <c r="AT40" s="627"/>
      <c r="AU40" s="627"/>
      <c r="AV40" s="627"/>
      <c r="AW40" s="627"/>
      <c r="AX40" s="627"/>
      <c r="AY40" s="627"/>
      <c r="AZ40" s="627"/>
      <c r="BA40" s="627"/>
      <c r="BB40" s="627"/>
      <c r="BC40" s="627"/>
      <c r="BD40" s="627"/>
      <c r="BE40" s="627"/>
      <c r="BF40" s="627"/>
      <c r="BG40" s="627"/>
      <c r="BH40" s="627"/>
      <c r="BI40" s="627"/>
      <c r="BJ40" s="627"/>
      <c r="BK40" s="627"/>
      <c r="BL40" s="627"/>
      <c r="BM40" s="627"/>
      <c r="BN40" s="627"/>
      <c r="BO40" s="627"/>
      <c r="BP40" s="627"/>
      <c r="BQ40" s="627"/>
      <c r="BR40" s="627"/>
      <c r="BS40" s="627"/>
      <c r="BT40" s="627"/>
      <c r="BU40" s="627"/>
      <c r="BV40" s="627"/>
      <c r="BW40" s="627"/>
      <c r="BX40" s="627"/>
      <c r="BY40" s="627"/>
      <c r="BZ40" s="627"/>
      <c r="CA40" s="627"/>
      <c r="CB40" s="627"/>
      <c r="CC40" s="627"/>
      <c r="CD40" s="627"/>
      <c r="CE40" s="627"/>
      <c r="CF40" s="627"/>
      <c r="CG40" s="627"/>
      <c r="CH40" s="627"/>
      <c r="CI40" s="627"/>
      <c r="CJ40" s="627"/>
      <c r="CK40" s="627"/>
      <c r="CL40" s="627"/>
      <c r="CM40" s="627"/>
      <c r="CN40" s="627"/>
      <c r="CO40" s="627"/>
      <c r="CP40" s="627"/>
      <c r="CQ40" s="627"/>
      <c r="CR40" s="627"/>
      <c r="CS40" s="627"/>
      <c r="CT40" s="627"/>
      <c r="CU40" s="627"/>
      <c r="CV40" s="627"/>
      <c r="CW40" s="627"/>
      <c r="CX40" s="627"/>
      <c r="CY40" s="627"/>
      <c r="CZ40" s="627"/>
      <c r="DA40" s="627"/>
      <c r="DB40" s="627"/>
      <c r="DC40" s="627"/>
      <c r="DD40" s="627"/>
      <c r="DE40" s="627"/>
      <c r="DF40" s="627"/>
      <c r="DG40" s="627"/>
      <c r="DH40" s="627"/>
      <c r="DI40" s="627"/>
      <c r="DJ40" s="627"/>
      <c r="DK40" s="627"/>
      <c r="DL40" s="627"/>
      <c r="DM40" s="627"/>
      <c r="DN40" s="627"/>
      <c r="DO40" s="627"/>
      <c r="DP40" s="627"/>
      <c r="DQ40" s="627"/>
      <c r="DR40" s="627"/>
      <c r="DS40" s="627"/>
      <c r="DT40" s="627"/>
      <c r="DU40" s="627"/>
      <c r="DV40" s="627"/>
      <c r="DW40" s="627"/>
      <c r="DX40" s="627"/>
      <c r="DY40" s="627"/>
      <c r="DZ40" s="627"/>
      <c r="EA40" s="627"/>
      <c r="EB40" s="627"/>
      <c r="EC40" s="627"/>
      <c r="ED40" s="627"/>
      <c r="EE40" s="627"/>
      <c r="EF40" s="627"/>
      <c r="EG40" s="627"/>
      <c r="EH40" s="627"/>
      <c r="EI40" s="627"/>
      <c r="EJ40" s="627"/>
      <c r="EK40" s="627"/>
      <c r="EL40" s="627"/>
      <c r="EM40" s="627"/>
      <c r="EN40" s="627"/>
      <c r="EO40" s="627"/>
      <c r="EP40" s="627"/>
      <c r="EQ40" s="627"/>
      <c r="ER40" s="627"/>
      <c r="ES40" s="627"/>
      <c r="ET40" s="627"/>
      <c r="EU40" s="627"/>
      <c r="EV40" s="627"/>
      <c r="EW40" s="627"/>
      <c r="EX40" s="627"/>
      <c r="EY40" s="627"/>
      <c r="EZ40" s="627"/>
      <c r="FA40" s="627"/>
      <c r="FB40" s="627"/>
      <c r="FC40" s="627"/>
      <c r="FD40" s="627"/>
      <c r="FE40" s="627"/>
      <c r="FF40" s="627"/>
      <c r="FG40" s="627"/>
      <c r="FH40" s="627"/>
      <c r="FI40" s="627"/>
      <c r="FJ40" s="627"/>
      <c r="FK40" s="627"/>
      <c r="FL40" s="627"/>
      <c r="FM40" s="627"/>
      <c r="FN40" s="627"/>
      <c r="FO40" s="627"/>
      <c r="FP40" s="627"/>
      <c r="FQ40" s="627"/>
      <c r="FR40" s="627"/>
      <c r="FS40" s="627"/>
      <c r="FT40" s="627"/>
      <c r="FU40" s="627"/>
      <c r="FV40" s="627"/>
      <c r="FW40" s="627"/>
      <c r="FX40" s="627"/>
      <c r="FY40" s="627"/>
    </row>
    <row r="41" spans="1:181" s="1168" customFormat="1" ht="12" customHeight="1">
      <c r="A41" s="641">
        <v>42245</v>
      </c>
      <c r="B41" s="652">
        <v>144.58000000000001</v>
      </c>
      <c r="C41" s="647">
        <v>145.16</v>
      </c>
      <c r="D41" s="647">
        <v>227.35</v>
      </c>
      <c r="E41" s="704">
        <v>227.83</v>
      </c>
      <c r="F41" s="1173">
        <v>1465</v>
      </c>
      <c r="G41" s="1174">
        <v>1307</v>
      </c>
      <c r="H41" s="1174">
        <v>953</v>
      </c>
      <c r="I41" s="1175">
        <v>850</v>
      </c>
      <c r="J41" s="1103">
        <v>18609</v>
      </c>
      <c r="K41" s="1104">
        <v>5034</v>
      </c>
      <c r="L41" s="1104">
        <v>16488</v>
      </c>
      <c r="M41" s="1104">
        <v>5275</v>
      </c>
      <c r="N41" s="1103">
        <f t="shared" si="0"/>
        <v>45406</v>
      </c>
      <c r="O41" s="626"/>
      <c r="P41" s="627"/>
      <c r="Q41" s="627"/>
      <c r="R41" s="627"/>
      <c r="S41" s="627"/>
      <c r="T41" s="627"/>
      <c r="U41" s="627"/>
      <c r="V41" s="627"/>
      <c r="W41" s="627"/>
      <c r="X41" s="627"/>
      <c r="Y41" s="627"/>
      <c r="Z41" s="627"/>
      <c r="AA41" s="627"/>
      <c r="AB41" s="627"/>
      <c r="AC41" s="627"/>
      <c r="AD41" s="627"/>
      <c r="AE41" s="627"/>
      <c r="AF41" s="627"/>
      <c r="AG41" s="627"/>
      <c r="AH41" s="627"/>
      <c r="AI41" s="627"/>
      <c r="AJ41" s="627"/>
      <c r="AK41" s="627"/>
      <c r="AL41" s="627"/>
      <c r="AM41" s="627"/>
      <c r="AN41" s="627"/>
      <c r="AO41" s="627"/>
      <c r="AP41" s="627"/>
      <c r="AQ41" s="627"/>
      <c r="AR41" s="627"/>
      <c r="AS41" s="627"/>
      <c r="AT41" s="627"/>
      <c r="AU41" s="627"/>
      <c r="AV41" s="627"/>
      <c r="AW41" s="627"/>
      <c r="AX41" s="627"/>
      <c r="AY41" s="627"/>
      <c r="AZ41" s="627"/>
      <c r="BA41" s="627"/>
      <c r="BB41" s="627"/>
      <c r="BC41" s="627"/>
      <c r="BD41" s="627"/>
      <c r="BE41" s="627"/>
      <c r="BF41" s="627"/>
      <c r="BG41" s="627"/>
      <c r="BH41" s="627"/>
      <c r="BI41" s="627"/>
      <c r="BJ41" s="627"/>
      <c r="BK41" s="627"/>
      <c r="BL41" s="627"/>
      <c r="BM41" s="627"/>
      <c r="BN41" s="627"/>
      <c r="BO41" s="627"/>
      <c r="BP41" s="627"/>
      <c r="BQ41" s="627"/>
      <c r="BR41" s="627"/>
      <c r="BS41" s="627"/>
      <c r="BT41" s="627"/>
      <c r="BU41" s="627"/>
      <c r="BV41" s="627"/>
      <c r="BW41" s="627"/>
      <c r="BX41" s="627"/>
      <c r="BY41" s="627"/>
      <c r="BZ41" s="627"/>
      <c r="CA41" s="627"/>
      <c r="CB41" s="627"/>
      <c r="CC41" s="627"/>
      <c r="CD41" s="627"/>
      <c r="CE41" s="627"/>
      <c r="CF41" s="627"/>
      <c r="CG41" s="627"/>
      <c r="CH41" s="627"/>
      <c r="CI41" s="627"/>
      <c r="CJ41" s="627"/>
      <c r="CK41" s="627"/>
      <c r="CL41" s="627"/>
      <c r="CM41" s="627"/>
      <c r="CN41" s="627"/>
      <c r="CO41" s="627"/>
      <c r="CP41" s="627"/>
      <c r="CQ41" s="627"/>
      <c r="CR41" s="627"/>
      <c r="CS41" s="627"/>
      <c r="CT41" s="627"/>
      <c r="CU41" s="627"/>
      <c r="CV41" s="627"/>
      <c r="CW41" s="627"/>
      <c r="CX41" s="627"/>
      <c r="CY41" s="627"/>
      <c r="CZ41" s="627"/>
      <c r="DA41" s="627"/>
      <c r="DB41" s="627"/>
      <c r="DC41" s="627"/>
      <c r="DD41" s="627"/>
      <c r="DE41" s="627"/>
      <c r="DF41" s="627"/>
      <c r="DG41" s="627"/>
      <c r="DH41" s="627"/>
      <c r="DI41" s="627"/>
      <c r="DJ41" s="627"/>
      <c r="DK41" s="627"/>
      <c r="DL41" s="627"/>
      <c r="DM41" s="627"/>
      <c r="DN41" s="627"/>
      <c r="DO41" s="627"/>
      <c r="DP41" s="627"/>
      <c r="DQ41" s="627"/>
      <c r="DR41" s="627"/>
      <c r="DS41" s="627"/>
      <c r="DT41" s="627"/>
      <c r="DU41" s="627"/>
      <c r="DV41" s="627"/>
      <c r="DW41" s="627"/>
      <c r="DX41" s="627"/>
      <c r="DY41" s="627"/>
      <c r="DZ41" s="627"/>
      <c r="EA41" s="627"/>
      <c r="EB41" s="627"/>
      <c r="EC41" s="627"/>
      <c r="ED41" s="627"/>
      <c r="EE41" s="627"/>
      <c r="EF41" s="627"/>
      <c r="EG41" s="627"/>
      <c r="EH41" s="627"/>
      <c r="EI41" s="627"/>
      <c r="EJ41" s="627"/>
      <c r="EK41" s="627"/>
      <c r="EL41" s="627"/>
      <c r="EM41" s="627"/>
      <c r="EN41" s="627"/>
      <c r="EO41" s="627"/>
      <c r="EP41" s="627"/>
      <c r="EQ41" s="627"/>
      <c r="ER41" s="627"/>
      <c r="ES41" s="627"/>
      <c r="ET41" s="627"/>
      <c r="EU41" s="627"/>
      <c r="EV41" s="627"/>
      <c r="EW41" s="627"/>
      <c r="EX41" s="627"/>
      <c r="EY41" s="627"/>
      <c r="EZ41" s="627"/>
      <c r="FA41" s="627"/>
      <c r="FB41" s="627"/>
      <c r="FC41" s="627"/>
      <c r="FD41" s="627"/>
      <c r="FE41" s="627"/>
      <c r="FF41" s="627"/>
      <c r="FG41" s="627"/>
      <c r="FH41" s="627"/>
      <c r="FI41" s="627"/>
      <c r="FJ41" s="627"/>
      <c r="FK41" s="627"/>
      <c r="FL41" s="627"/>
      <c r="FM41" s="627"/>
      <c r="FN41" s="627"/>
      <c r="FO41" s="627"/>
      <c r="FP41" s="627"/>
      <c r="FQ41" s="627"/>
      <c r="FR41" s="627"/>
      <c r="FS41" s="627"/>
      <c r="FT41" s="627"/>
      <c r="FU41" s="627"/>
      <c r="FV41" s="627"/>
      <c r="FW41" s="627"/>
      <c r="FX41" s="627"/>
      <c r="FY41" s="627"/>
    </row>
    <row r="42" spans="1:181" s="1168" customFormat="1" ht="12" customHeight="1">
      <c r="A42" s="641">
        <v>42252</v>
      </c>
      <c r="B42" s="728">
        <v>141.74</v>
      </c>
      <c r="C42" s="728">
        <v>142.30000000000001</v>
      </c>
      <c r="D42" s="728">
        <v>222.1</v>
      </c>
      <c r="E42" s="727">
        <v>222.65</v>
      </c>
      <c r="F42" s="1176">
        <v>1454</v>
      </c>
      <c r="G42" s="1176">
        <v>1297</v>
      </c>
      <c r="H42" s="1176">
        <v>954</v>
      </c>
      <c r="I42" s="1177">
        <v>833</v>
      </c>
      <c r="J42" s="1178">
        <v>27838</v>
      </c>
      <c r="K42" s="1178">
        <v>14274</v>
      </c>
      <c r="L42" s="1178">
        <v>22670</v>
      </c>
      <c r="M42" s="1178">
        <v>4960</v>
      </c>
      <c r="N42" s="1178">
        <f t="shared" si="0"/>
        <v>69742</v>
      </c>
      <c r="O42" s="626"/>
      <c r="P42" s="627"/>
      <c r="Q42" s="627"/>
      <c r="R42" s="627"/>
      <c r="S42" s="627"/>
      <c r="T42" s="627"/>
      <c r="U42" s="627"/>
      <c r="V42" s="627"/>
      <c r="W42" s="627"/>
      <c r="X42" s="627"/>
      <c r="Y42" s="627"/>
      <c r="Z42" s="627"/>
      <c r="AA42" s="627"/>
      <c r="AB42" s="627"/>
      <c r="AC42" s="627"/>
      <c r="AD42" s="627"/>
      <c r="AE42" s="627"/>
      <c r="AF42" s="627"/>
      <c r="AG42" s="627"/>
      <c r="AH42" s="627"/>
      <c r="AI42" s="627"/>
      <c r="AJ42" s="627"/>
      <c r="AK42" s="627"/>
      <c r="AL42" s="627"/>
      <c r="AM42" s="627"/>
      <c r="AN42" s="627"/>
      <c r="AO42" s="627"/>
      <c r="AP42" s="627"/>
      <c r="AQ42" s="627"/>
      <c r="AR42" s="627"/>
      <c r="AS42" s="627"/>
      <c r="AT42" s="627"/>
      <c r="AU42" s="627"/>
      <c r="AV42" s="627"/>
      <c r="AW42" s="627"/>
      <c r="AX42" s="627"/>
      <c r="AY42" s="627"/>
      <c r="AZ42" s="627"/>
      <c r="BA42" s="627"/>
      <c r="BB42" s="627"/>
      <c r="BC42" s="627"/>
      <c r="BD42" s="627"/>
      <c r="BE42" s="627"/>
      <c r="BF42" s="627"/>
      <c r="BG42" s="627"/>
      <c r="BH42" s="627"/>
      <c r="BI42" s="627"/>
      <c r="BJ42" s="627"/>
      <c r="BK42" s="627"/>
      <c r="BL42" s="627"/>
      <c r="BM42" s="627"/>
      <c r="BN42" s="627"/>
      <c r="BO42" s="627"/>
      <c r="BP42" s="627"/>
      <c r="BQ42" s="627"/>
      <c r="BR42" s="627"/>
      <c r="BS42" s="627"/>
      <c r="BT42" s="627"/>
      <c r="BU42" s="627"/>
      <c r="BV42" s="627"/>
      <c r="BW42" s="627"/>
      <c r="BX42" s="627"/>
      <c r="BY42" s="627"/>
      <c r="BZ42" s="627"/>
      <c r="CA42" s="627"/>
      <c r="CB42" s="627"/>
      <c r="CC42" s="627"/>
      <c r="CD42" s="627"/>
      <c r="CE42" s="627"/>
      <c r="CF42" s="627"/>
      <c r="CG42" s="627"/>
      <c r="CH42" s="627"/>
      <c r="CI42" s="627"/>
      <c r="CJ42" s="627"/>
      <c r="CK42" s="627"/>
      <c r="CL42" s="627"/>
      <c r="CM42" s="627"/>
      <c r="CN42" s="627"/>
      <c r="CO42" s="627"/>
      <c r="CP42" s="627"/>
      <c r="CQ42" s="627"/>
      <c r="CR42" s="627"/>
      <c r="CS42" s="627"/>
      <c r="CT42" s="627"/>
      <c r="CU42" s="627"/>
      <c r="CV42" s="627"/>
      <c r="CW42" s="627"/>
      <c r="CX42" s="627"/>
      <c r="CY42" s="627"/>
      <c r="CZ42" s="627"/>
      <c r="DA42" s="627"/>
      <c r="DB42" s="627"/>
      <c r="DC42" s="627"/>
      <c r="DD42" s="627"/>
      <c r="DE42" s="627"/>
      <c r="DF42" s="627"/>
      <c r="DG42" s="627"/>
      <c r="DH42" s="627"/>
      <c r="DI42" s="627"/>
      <c r="DJ42" s="627"/>
      <c r="DK42" s="627"/>
      <c r="DL42" s="627"/>
      <c r="DM42" s="627"/>
      <c r="DN42" s="627"/>
      <c r="DO42" s="627"/>
      <c r="DP42" s="627"/>
      <c r="DQ42" s="627"/>
      <c r="DR42" s="627"/>
      <c r="DS42" s="627"/>
      <c r="DT42" s="627"/>
      <c r="DU42" s="627"/>
      <c r="DV42" s="627"/>
      <c r="DW42" s="627"/>
      <c r="DX42" s="627"/>
      <c r="DY42" s="627"/>
      <c r="DZ42" s="627"/>
      <c r="EA42" s="627"/>
      <c r="EB42" s="627"/>
      <c r="EC42" s="627"/>
      <c r="ED42" s="627"/>
      <c r="EE42" s="627"/>
      <c r="EF42" s="627"/>
      <c r="EG42" s="627"/>
      <c r="EH42" s="627"/>
      <c r="EI42" s="627"/>
      <c r="EJ42" s="627"/>
      <c r="EK42" s="627"/>
      <c r="EL42" s="627"/>
      <c r="EM42" s="627"/>
      <c r="EN42" s="627"/>
      <c r="EO42" s="627"/>
      <c r="EP42" s="627"/>
      <c r="EQ42" s="627"/>
      <c r="ER42" s="627"/>
      <c r="ES42" s="627"/>
      <c r="ET42" s="627"/>
      <c r="EU42" s="627"/>
      <c r="EV42" s="627"/>
      <c r="EW42" s="627"/>
      <c r="EX42" s="627"/>
      <c r="EY42" s="627"/>
      <c r="EZ42" s="627"/>
      <c r="FA42" s="627"/>
      <c r="FB42" s="627"/>
      <c r="FC42" s="627"/>
      <c r="FD42" s="627"/>
      <c r="FE42" s="627"/>
      <c r="FF42" s="627"/>
      <c r="FG42" s="627"/>
      <c r="FH42" s="627"/>
      <c r="FI42" s="627"/>
      <c r="FJ42" s="627"/>
      <c r="FK42" s="627"/>
      <c r="FL42" s="627"/>
      <c r="FM42" s="627"/>
      <c r="FN42" s="627"/>
      <c r="FO42" s="627"/>
      <c r="FP42" s="627"/>
      <c r="FQ42" s="627"/>
      <c r="FR42" s="627"/>
      <c r="FS42" s="627"/>
      <c r="FT42" s="627"/>
      <c r="FU42" s="627"/>
      <c r="FV42" s="627"/>
      <c r="FW42" s="627"/>
      <c r="FX42" s="627"/>
      <c r="FY42" s="627"/>
    </row>
    <row r="43" spans="1:181" s="1168" customFormat="1" ht="12" customHeight="1">
      <c r="A43" s="641">
        <v>42259</v>
      </c>
      <c r="B43" s="702">
        <v>139.11000000000001</v>
      </c>
      <c r="C43" s="702">
        <v>139.81</v>
      </c>
      <c r="D43" s="702">
        <v>219.09</v>
      </c>
      <c r="E43" s="703">
        <v>219.31</v>
      </c>
      <c r="F43" s="1179">
        <v>1478</v>
      </c>
      <c r="G43" s="1179">
        <v>1325</v>
      </c>
      <c r="H43" s="1179">
        <v>957</v>
      </c>
      <c r="I43" s="1180">
        <v>870</v>
      </c>
      <c r="J43" s="1105">
        <v>21217</v>
      </c>
      <c r="K43" s="1105">
        <v>9399</v>
      </c>
      <c r="L43" s="1105">
        <v>16253</v>
      </c>
      <c r="M43" s="1105">
        <v>5240</v>
      </c>
      <c r="N43" s="1105">
        <f t="shared" si="0"/>
        <v>52109</v>
      </c>
      <c r="O43" s="626"/>
      <c r="P43" s="627"/>
      <c r="Q43" s="627"/>
      <c r="R43" s="627"/>
      <c r="S43" s="627"/>
      <c r="T43" s="627"/>
      <c r="U43" s="627"/>
      <c r="V43" s="627"/>
      <c r="W43" s="627"/>
      <c r="X43" s="627"/>
      <c r="Y43" s="627"/>
      <c r="Z43" s="627"/>
      <c r="AA43" s="627"/>
      <c r="AB43" s="627"/>
      <c r="AC43" s="627"/>
      <c r="AD43" s="627"/>
      <c r="AE43" s="627"/>
      <c r="AF43" s="627"/>
      <c r="AG43" s="627"/>
      <c r="AH43" s="627"/>
      <c r="AI43" s="627"/>
      <c r="AJ43" s="627"/>
      <c r="AK43" s="627"/>
      <c r="AL43" s="627"/>
      <c r="AM43" s="627"/>
      <c r="AN43" s="627"/>
      <c r="AO43" s="627"/>
      <c r="AP43" s="627"/>
      <c r="AQ43" s="627"/>
      <c r="AR43" s="627"/>
      <c r="AS43" s="627"/>
      <c r="AT43" s="627"/>
      <c r="AU43" s="627"/>
      <c r="AV43" s="627"/>
      <c r="AW43" s="627"/>
      <c r="AX43" s="627"/>
      <c r="AY43" s="627"/>
      <c r="AZ43" s="627"/>
      <c r="BA43" s="627"/>
      <c r="BB43" s="627"/>
      <c r="BC43" s="627"/>
      <c r="BD43" s="627"/>
      <c r="BE43" s="627"/>
      <c r="BF43" s="627"/>
      <c r="BG43" s="627"/>
      <c r="BH43" s="627"/>
      <c r="BI43" s="627"/>
      <c r="BJ43" s="627"/>
      <c r="BK43" s="627"/>
      <c r="BL43" s="627"/>
      <c r="BM43" s="627"/>
      <c r="BN43" s="627"/>
      <c r="BO43" s="627"/>
      <c r="BP43" s="627"/>
      <c r="BQ43" s="627"/>
      <c r="BR43" s="627"/>
      <c r="BS43" s="627"/>
      <c r="BT43" s="627"/>
      <c r="BU43" s="627"/>
      <c r="BV43" s="627"/>
      <c r="BW43" s="627"/>
      <c r="BX43" s="627"/>
      <c r="BY43" s="627"/>
      <c r="BZ43" s="627"/>
      <c r="CA43" s="627"/>
      <c r="CB43" s="627"/>
      <c r="CC43" s="627"/>
      <c r="CD43" s="627"/>
      <c r="CE43" s="627"/>
      <c r="CF43" s="627"/>
      <c r="CG43" s="627"/>
      <c r="CH43" s="627"/>
      <c r="CI43" s="627"/>
      <c r="CJ43" s="627"/>
      <c r="CK43" s="627"/>
      <c r="CL43" s="627"/>
      <c r="CM43" s="627"/>
      <c r="CN43" s="627"/>
      <c r="CO43" s="627"/>
      <c r="CP43" s="627"/>
      <c r="CQ43" s="627"/>
      <c r="CR43" s="627"/>
      <c r="CS43" s="627"/>
      <c r="CT43" s="627"/>
      <c r="CU43" s="627"/>
      <c r="CV43" s="627"/>
      <c r="CW43" s="627"/>
      <c r="CX43" s="627"/>
      <c r="CY43" s="627"/>
      <c r="CZ43" s="627"/>
      <c r="DA43" s="627"/>
      <c r="DB43" s="627"/>
      <c r="DC43" s="627"/>
      <c r="DD43" s="627"/>
      <c r="DE43" s="627"/>
      <c r="DF43" s="627"/>
      <c r="DG43" s="627"/>
      <c r="DH43" s="627"/>
      <c r="DI43" s="627"/>
      <c r="DJ43" s="627"/>
      <c r="DK43" s="627"/>
      <c r="DL43" s="627"/>
      <c r="DM43" s="627"/>
      <c r="DN43" s="627"/>
      <c r="DO43" s="627"/>
      <c r="DP43" s="627"/>
      <c r="DQ43" s="627"/>
      <c r="DR43" s="627"/>
      <c r="DS43" s="627"/>
      <c r="DT43" s="627"/>
      <c r="DU43" s="627"/>
      <c r="DV43" s="627"/>
      <c r="DW43" s="627"/>
      <c r="DX43" s="627"/>
      <c r="DY43" s="627"/>
      <c r="DZ43" s="627"/>
      <c r="EA43" s="627"/>
      <c r="EB43" s="627"/>
      <c r="EC43" s="627"/>
      <c r="ED43" s="627"/>
      <c r="EE43" s="627"/>
      <c r="EF43" s="627"/>
      <c r="EG43" s="627"/>
      <c r="EH43" s="627"/>
      <c r="EI43" s="627"/>
      <c r="EJ43" s="627"/>
      <c r="EK43" s="627"/>
      <c r="EL43" s="627"/>
      <c r="EM43" s="627"/>
      <c r="EN43" s="627"/>
      <c r="EO43" s="627"/>
      <c r="EP43" s="627"/>
      <c r="EQ43" s="627"/>
      <c r="ER43" s="627"/>
      <c r="ES43" s="627"/>
      <c r="ET43" s="627"/>
      <c r="EU43" s="627"/>
      <c r="EV43" s="627"/>
      <c r="EW43" s="627"/>
      <c r="EX43" s="627"/>
      <c r="EY43" s="627"/>
      <c r="EZ43" s="627"/>
      <c r="FA43" s="627"/>
      <c r="FB43" s="627"/>
      <c r="FC43" s="627"/>
      <c r="FD43" s="627"/>
      <c r="FE43" s="627"/>
      <c r="FF43" s="627"/>
      <c r="FG43" s="627"/>
      <c r="FH43" s="627"/>
      <c r="FI43" s="627"/>
      <c r="FJ43" s="627"/>
      <c r="FK43" s="627"/>
      <c r="FL43" s="627"/>
      <c r="FM43" s="627"/>
      <c r="FN43" s="627"/>
      <c r="FO43" s="627"/>
      <c r="FP43" s="627"/>
      <c r="FQ43" s="627"/>
      <c r="FR43" s="627"/>
      <c r="FS43" s="627"/>
      <c r="FT43" s="627"/>
      <c r="FU43" s="627"/>
      <c r="FV43" s="627"/>
      <c r="FW43" s="627"/>
      <c r="FX43" s="627"/>
      <c r="FY43" s="627"/>
    </row>
    <row r="44" spans="1:181" s="1168" customFormat="1" ht="12" customHeight="1">
      <c r="A44" s="641">
        <v>42266</v>
      </c>
      <c r="B44" s="652">
        <v>134.91999999999999</v>
      </c>
      <c r="C44" s="647">
        <v>135.18</v>
      </c>
      <c r="D44" s="647">
        <v>212.69</v>
      </c>
      <c r="E44" s="704">
        <v>213.12</v>
      </c>
      <c r="F44" s="1173">
        <v>1467</v>
      </c>
      <c r="G44" s="1174">
        <v>1305</v>
      </c>
      <c r="H44" s="1174">
        <v>963</v>
      </c>
      <c r="I44" s="1175">
        <v>856</v>
      </c>
      <c r="J44" s="1103">
        <v>27126</v>
      </c>
      <c r="K44" s="1104">
        <v>8702</v>
      </c>
      <c r="L44" s="1104">
        <v>27426</v>
      </c>
      <c r="M44" s="1104">
        <v>10427</v>
      </c>
      <c r="N44" s="1103">
        <f t="shared" si="0"/>
        <v>73681</v>
      </c>
      <c r="O44" s="626"/>
      <c r="P44" s="627"/>
      <c r="Q44" s="627"/>
      <c r="R44" s="627"/>
      <c r="S44" s="627"/>
      <c r="T44" s="627"/>
      <c r="U44" s="627"/>
      <c r="V44" s="627"/>
      <c r="W44" s="627"/>
      <c r="X44" s="627"/>
      <c r="Y44" s="627"/>
      <c r="Z44" s="627"/>
      <c r="AA44" s="627"/>
      <c r="AB44" s="627"/>
      <c r="AC44" s="627"/>
      <c r="AD44" s="627"/>
      <c r="AE44" s="627"/>
      <c r="AF44" s="627"/>
      <c r="AG44" s="627"/>
      <c r="AH44" s="627"/>
      <c r="AI44" s="627"/>
      <c r="AJ44" s="627"/>
      <c r="AK44" s="627"/>
      <c r="AL44" s="627"/>
      <c r="AM44" s="627"/>
      <c r="AN44" s="627"/>
      <c r="AO44" s="627"/>
      <c r="AP44" s="627"/>
      <c r="AQ44" s="627"/>
      <c r="AR44" s="627"/>
      <c r="AS44" s="627"/>
      <c r="AT44" s="627"/>
      <c r="AU44" s="627"/>
      <c r="AV44" s="627"/>
      <c r="AW44" s="627"/>
      <c r="AX44" s="627"/>
      <c r="AY44" s="627"/>
      <c r="AZ44" s="627"/>
      <c r="BA44" s="627"/>
      <c r="BB44" s="627"/>
      <c r="BC44" s="627"/>
      <c r="BD44" s="627"/>
      <c r="BE44" s="627"/>
      <c r="BF44" s="627"/>
      <c r="BG44" s="627"/>
      <c r="BH44" s="627"/>
      <c r="BI44" s="627"/>
      <c r="BJ44" s="627"/>
      <c r="BK44" s="627"/>
      <c r="BL44" s="627"/>
      <c r="BM44" s="627"/>
      <c r="BN44" s="627"/>
      <c r="BO44" s="627"/>
      <c r="BP44" s="627"/>
      <c r="BQ44" s="627"/>
      <c r="BR44" s="627"/>
      <c r="BS44" s="627"/>
      <c r="BT44" s="627"/>
      <c r="BU44" s="627"/>
      <c r="BV44" s="627"/>
      <c r="BW44" s="627"/>
      <c r="BX44" s="627"/>
      <c r="BY44" s="627"/>
      <c r="BZ44" s="627"/>
      <c r="CA44" s="627"/>
      <c r="CB44" s="627"/>
      <c r="CC44" s="627"/>
      <c r="CD44" s="627"/>
      <c r="CE44" s="627"/>
      <c r="CF44" s="627"/>
      <c r="CG44" s="627"/>
      <c r="CH44" s="627"/>
      <c r="CI44" s="627"/>
      <c r="CJ44" s="627"/>
      <c r="CK44" s="627"/>
      <c r="CL44" s="627"/>
      <c r="CM44" s="627"/>
      <c r="CN44" s="627"/>
      <c r="CO44" s="627"/>
      <c r="CP44" s="627"/>
      <c r="CQ44" s="627"/>
      <c r="CR44" s="627"/>
      <c r="CS44" s="627"/>
      <c r="CT44" s="627"/>
      <c r="CU44" s="627"/>
      <c r="CV44" s="627"/>
      <c r="CW44" s="627"/>
      <c r="CX44" s="627"/>
      <c r="CY44" s="627"/>
      <c r="CZ44" s="627"/>
      <c r="DA44" s="627"/>
      <c r="DB44" s="627"/>
      <c r="DC44" s="627"/>
      <c r="DD44" s="627"/>
      <c r="DE44" s="627"/>
      <c r="DF44" s="627"/>
      <c r="DG44" s="627"/>
      <c r="DH44" s="627"/>
      <c r="DI44" s="627"/>
      <c r="DJ44" s="627"/>
      <c r="DK44" s="627"/>
      <c r="DL44" s="627"/>
      <c r="DM44" s="627"/>
      <c r="DN44" s="627"/>
      <c r="DO44" s="627"/>
      <c r="DP44" s="627"/>
      <c r="DQ44" s="627"/>
      <c r="DR44" s="627"/>
      <c r="DS44" s="627"/>
      <c r="DT44" s="627"/>
      <c r="DU44" s="627"/>
      <c r="DV44" s="627"/>
      <c r="DW44" s="627"/>
      <c r="DX44" s="627"/>
      <c r="DY44" s="627"/>
      <c r="DZ44" s="627"/>
      <c r="EA44" s="627"/>
      <c r="EB44" s="627"/>
      <c r="EC44" s="627"/>
      <c r="ED44" s="627"/>
      <c r="EE44" s="627"/>
      <c r="EF44" s="627"/>
      <c r="EG44" s="627"/>
      <c r="EH44" s="627"/>
      <c r="EI44" s="627"/>
      <c r="EJ44" s="627"/>
      <c r="EK44" s="627"/>
      <c r="EL44" s="627"/>
      <c r="EM44" s="627"/>
      <c r="EN44" s="627"/>
      <c r="EO44" s="627"/>
      <c r="EP44" s="627"/>
      <c r="EQ44" s="627"/>
      <c r="ER44" s="627"/>
      <c r="ES44" s="627"/>
      <c r="ET44" s="627"/>
      <c r="EU44" s="627"/>
      <c r="EV44" s="627"/>
      <c r="EW44" s="627"/>
      <c r="EX44" s="627"/>
      <c r="EY44" s="627"/>
      <c r="EZ44" s="627"/>
      <c r="FA44" s="627"/>
      <c r="FB44" s="627"/>
      <c r="FC44" s="627"/>
      <c r="FD44" s="627"/>
      <c r="FE44" s="627"/>
      <c r="FF44" s="627"/>
      <c r="FG44" s="627"/>
      <c r="FH44" s="627"/>
      <c r="FI44" s="627"/>
      <c r="FJ44" s="627"/>
      <c r="FK44" s="627"/>
      <c r="FL44" s="627"/>
      <c r="FM44" s="627"/>
      <c r="FN44" s="627"/>
      <c r="FO44" s="627"/>
      <c r="FP44" s="627"/>
      <c r="FQ44" s="627"/>
      <c r="FR44" s="627"/>
      <c r="FS44" s="627"/>
      <c r="FT44" s="627"/>
      <c r="FU44" s="627"/>
      <c r="FV44" s="627"/>
      <c r="FW44" s="627"/>
      <c r="FX44" s="627"/>
      <c r="FY44" s="627"/>
    </row>
    <row r="45" spans="1:181" s="1168" customFormat="1" ht="12" customHeight="1">
      <c r="A45" s="641">
        <v>42273</v>
      </c>
      <c r="B45" s="652">
        <v>128.24</v>
      </c>
      <c r="C45" s="647">
        <v>129.28</v>
      </c>
      <c r="D45" s="647">
        <v>202.39</v>
      </c>
      <c r="E45" s="704">
        <v>202.05</v>
      </c>
      <c r="F45" s="1173">
        <v>1501</v>
      </c>
      <c r="G45" s="1174">
        <v>1333</v>
      </c>
      <c r="H45" s="1174">
        <v>981</v>
      </c>
      <c r="I45" s="1175">
        <v>858</v>
      </c>
      <c r="J45" s="1103">
        <v>18925</v>
      </c>
      <c r="K45" s="1104">
        <v>9311</v>
      </c>
      <c r="L45" s="1104">
        <v>13551</v>
      </c>
      <c r="M45" s="1104">
        <v>5123</v>
      </c>
      <c r="N45" s="1103">
        <f t="shared" si="0"/>
        <v>46910</v>
      </c>
      <c r="O45" s="626"/>
      <c r="P45" s="627"/>
      <c r="Q45" s="627"/>
      <c r="R45" s="627"/>
      <c r="S45" s="627"/>
      <c r="T45" s="627"/>
      <c r="U45" s="627"/>
      <c r="V45" s="627"/>
      <c r="W45" s="627"/>
      <c r="X45" s="627"/>
      <c r="Y45" s="627"/>
      <c r="Z45" s="627"/>
      <c r="AA45" s="627"/>
      <c r="AB45" s="627"/>
      <c r="AC45" s="627"/>
      <c r="AD45" s="627"/>
      <c r="AE45" s="627"/>
      <c r="AF45" s="627"/>
      <c r="AG45" s="627"/>
      <c r="AH45" s="627"/>
      <c r="AI45" s="627"/>
      <c r="AJ45" s="627"/>
      <c r="AK45" s="627"/>
      <c r="AL45" s="627"/>
      <c r="AM45" s="627"/>
      <c r="AN45" s="627"/>
      <c r="AO45" s="627"/>
      <c r="AP45" s="627"/>
      <c r="AQ45" s="627"/>
      <c r="AR45" s="627"/>
      <c r="AS45" s="627"/>
      <c r="AT45" s="627"/>
      <c r="AU45" s="627"/>
      <c r="AV45" s="627"/>
      <c r="AW45" s="627"/>
      <c r="AX45" s="627"/>
      <c r="AY45" s="627"/>
      <c r="AZ45" s="627"/>
      <c r="BA45" s="627"/>
      <c r="BB45" s="627"/>
      <c r="BC45" s="627"/>
      <c r="BD45" s="627"/>
      <c r="BE45" s="627"/>
      <c r="BF45" s="627"/>
      <c r="BG45" s="627"/>
      <c r="BH45" s="627"/>
      <c r="BI45" s="627"/>
      <c r="BJ45" s="627"/>
      <c r="BK45" s="627"/>
      <c r="BL45" s="627"/>
      <c r="BM45" s="627"/>
      <c r="BN45" s="627"/>
      <c r="BO45" s="627"/>
      <c r="BP45" s="627"/>
      <c r="BQ45" s="627"/>
      <c r="BR45" s="627"/>
      <c r="BS45" s="627"/>
      <c r="BT45" s="627"/>
      <c r="BU45" s="627"/>
      <c r="BV45" s="627"/>
      <c r="BW45" s="627"/>
      <c r="BX45" s="627"/>
      <c r="BY45" s="627"/>
      <c r="BZ45" s="627"/>
      <c r="CA45" s="627"/>
      <c r="CB45" s="627"/>
      <c r="CC45" s="627"/>
      <c r="CD45" s="627"/>
      <c r="CE45" s="627"/>
      <c r="CF45" s="627"/>
      <c r="CG45" s="627"/>
      <c r="CH45" s="627"/>
      <c r="CI45" s="627"/>
      <c r="CJ45" s="627"/>
      <c r="CK45" s="627"/>
      <c r="CL45" s="627"/>
      <c r="CM45" s="627"/>
      <c r="CN45" s="627"/>
      <c r="CO45" s="627"/>
      <c r="CP45" s="627"/>
      <c r="CQ45" s="627"/>
      <c r="CR45" s="627"/>
      <c r="CS45" s="627"/>
      <c r="CT45" s="627"/>
      <c r="CU45" s="627"/>
      <c r="CV45" s="627"/>
      <c r="CW45" s="627"/>
      <c r="CX45" s="627"/>
      <c r="CY45" s="627"/>
      <c r="CZ45" s="627"/>
      <c r="DA45" s="627"/>
      <c r="DB45" s="627"/>
      <c r="DC45" s="627"/>
      <c r="DD45" s="627"/>
      <c r="DE45" s="627"/>
      <c r="DF45" s="627"/>
      <c r="DG45" s="627"/>
      <c r="DH45" s="627"/>
      <c r="DI45" s="627"/>
      <c r="DJ45" s="627"/>
      <c r="DK45" s="627"/>
      <c r="DL45" s="627"/>
      <c r="DM45" s="627"/>
      <c r="DN45" s="627"/>
      <c r="DO45" s="627"/>
      <c r="DP45" s="627"/>
      <c r="DQ45" s="627"/>
      <c r="DR45" s="627"/>
      <c r="DS45" s="627"/>
      <c r="DT45" s="627"/>
      <c r="DU45" s="627"/>
      <c r="DV45" s="627"/>
      <c r="DW45" s="627"/>
      <c r="DX45" s="627"/>
      <c r="DY45" s="627"/>
      <c r="DZ45" s="627"/>
      <c r="EA45" s="627"/>
      <c r="EB45" s="627"/>
      <c r="EC45" s="627"/>
      <c r="ED45" s="627"/>
      <c r="EE45" s="627"/>
      <c r="EF45" s="627"/>
      <c r="EG45" s="627"/>
      <c r="EH45" s="627"/>
      <c r="EI45" s="627"/>
      <c r="EJ45" s="627"/>
      <c r="EK45" s="627"/>
      <c r="EL45" s="627"/>
      <c r="EM45" s="627"/>
      <c r="EN45" s="627"/>
      <c r="EO45" s="627"/>
      <c r="EP45" s="627"/>
      <c r="EQ45" s="627"/>
      <c r="ER45" s="627"/>
      <c r="ES45" s="627"/>
      <c r="ET45" s="627"/>
      <c r="EU45" s="627"/>
      <c r="EV45" s="627"/>
      <c r="EW45" s="627"/>
      <c r="EX45" s="627"/>
      <c r="EY45" s="627"/>
      <c r="EZ45" s="627"/>
      <c r="FA45" s="627"/>
      <c r="FB45" s="627"/>
      <c r="FC45" s="627"/>
      <c r="FD45" s="627"/>
      <c r="FE45" s="627"/>
      <c r="FF45" s="627"/>
      <c r="FG45" s="627"/>
      <c r="FH45" s="627"/>
      <c r="FI45" s="627"/>
      <c r="FJ45" s="627"/>
      <c r="FK45" s="627"/>
      <c r="FL45" s="627"/>
      <c r="FM45" s="627"/>
      <c r="FN45" s="627"/>
      <c r="FO45" s="627"/>
      <c r="FP45" s="627"/>
      <c r="FQ45" s="627"/>
      <c r="FR45" s="627"/>
      <c r="FS45" s="627"/>
      <c r="FT45" s="627"/>
      <c r="FU45" s="627"/>
      <c r="FV45" s="627"/>
      <c r="FW45" s="627"/>
      <c r="FX45" s="627"/>
      <c r="FY45" s="627"/>
    </row>
    <row r="46" spans="1:181" s="1168" customFormat="1" ht="12" customHeight="1">
      <c r="A46" s="641">
        <v>42280</v>
      </c>
      <c r="B46" s="728">
        <v>117.72</v>
      </c>
      <c r="C46" s="728">
        <v>119.52</v>
      </c>
      <c r="D46" s="728">
        <v>187.5</v>
      </c>
      <c r="E46" s="727">
        <v>187.9</v>
      </c>
      <c r="F46" s="1176">
        <v>1497</v>
      </c>
      <c r="G46" s="1176">
        <v>1313</v>
      </c>
      <c r="H46" s="1176">
        <v>971</v>
      </c>
      <c r="I46" s="1177">
        <v>870</v>
      </c>
      <c r="J46" s="1178">
        <v>22262</v>
      </c>
      <c r="K46" s="1178">
        <v>13444</v>
      </c>
      <c r="L46" s="1178">
        <v>8646</v>
      </c>
      <c r="M46" s="1178">
        <v>5926</v>
      </c>
      <c r="N46" s="1178">
        <f t="shared" si="0"/>
        <v>50278</v>
      </c>
      <c r="O46" s="626"/>
      <c r="P46" s="627"/>
      <c r="Q46" s="627"/>
      <c r="R46" s="627"/>
      <c r="S46" s="627"/>
      <c r="T46" s="627"/>
      <c r="U46" s="627"/>
      <c r="V46" s="627"/>
      <c r="W46" s="627"/>
      <c r="X46" s="627"/>
      <c r="Y46" s="627"/>
      <c r="Z46" s="627"/>
      <c r="AA46" s="627"/>
      <c r="AB46" s="627"/>
      <c r="AC46" s="627"/>
      <c r="AD46" s="627"/>
      <c r="AE46" s="627"/>
      <c r="AF46" s="627"/>
      <c r="AG46" s="627"/>
      <c r="AH46" s="627"/>
      <c r="AI46" s="627"/>
      <c r="AJ46" s="627"/>
      <c r="AK46" s="627"/>
      <c r="AL46" s="627"/>
      <c r="AM46" s="627"/>
      <c r="AN46" s="627"/>
      <c r="AO46" s="627"/>
      <c r="AP46" s="627"/>
      <c r="AQ46" s="627"/>
      <c r="AR46" s="627"/>
      <c r="AS46" s="627"/>
      <c r="AT46" s="627"/>
      <c r="AU46" s="627"/>
      <c r="AV46" s="627"/>
      <c r="AW46" s="627"/>
      <c r="AX46" s="627"/>
      <c r="AY46" s="627"/>
      <c r="AZ46" s="627"/>
      <c r="BA46" s="627"/>
      <c r="BB46" s="627"/>
      <c r="BC46" s="627"/>
      <c r="BD46" s="627"/>
      <c r="BE46" s="627"/>
      <c r="BF46" s="627"/>
      <c r="BG46" s="627"/>
      <c r="BH46" s="627"/>
      <c r="BI46" s="627"/>
      <c r="BJ46" s="627"/>
      <c r="BK46" s="627"/>
      <c r="BL46" s="627"/>
      <c r="BM46" s="627"/>
      <c r="BN46" s="627"/>
      <c r="BO46" s="627"/>
      <c r="BP46" s="627"/>
      <c r="BQ46" s="627"/>
      <c r="BR46" s="627"/>
      <c r="BS46" s="627"/>
      <c r="BT46" s="627"/>
      <c r="BU46" s="627"/>
      <c r="BV46" s="627"/>
      <c r="BW46" s="627"/>
      <c r="BX46" s="627"/>
      <c r="BY46" s="627"/>
      <c r="BZ46" s="627"/>
      <c r="CA46" s="627"/>
      <c r="CB46" s="627"/>
      <c r="CC46" s="627"/>
      <c r="CD46" s="627"/>
      <c r="CE46" s="627"/>
      <c r="CF46" s="627"/>
      <c r="CG46" s="627"/>
      <c r="CH46" s="627"/>
      <c r="CI46" s="627"/>
      <c r="CJ46" s="627"/>
      <c r="CK46" s="627"/>
      <c r="CL46" s="627"/>
      <c r="CM46" s="627"/>
      <c r="CN46" s="627"/>
      <c r="CO46" s="627"/>
      <c r="CP46" s="627"/>
      <c r="CQ46" s="627"/>
      <c r="CR46" s="627"/>
      <c r="CS46" s="627"/>
      <c r="CT46" s="627"/>
      <c r="CU46" s="627"/>
      <c r="CV46" s="627"/>
      <c r="CW46" s="627"/>
      <c r="CX46" s="627"/>
      <c r="CY46" s="627"/>
      <c r="CZ46" s="627"/>
      <c r="DA46" s="627"/>
      <c r="DB46" s="627"/>
      <c r="DC46" s="627"/>
      <c r="DD46" s="627"/>
      <c r="DE46" s="627"/>
      <c r="DF46" s="627"/>
      <c r="DG46" s="627"/>
      <c r="DH46" s="627"/>
      <c r="DI46" s="627"/>
      <c r="DJ46" s="627"/>
      <c r="DK46" s="627"/>
      <c r="DL46" s="627"/>
      <c r="DM46" s="627"/>
      <c r="DN46" s="627"/>
      <c r="DO46" s="627"/>
      <c r="DP46" s="627"/>
      <c r="DQ46" s="627"/>
      <c r="DR46" s="627"/>
      <c r="DS46" s="627"/>
      <c r="DT46" s="627"/>
      <c r="DU46" s="627"/>
      <c r="DV46" s="627"/>
      <c r="DW46" s="627"/>
      <c r="DX46" s="627"/>
      <c r="DY46" s="627"/>
      <c r="DZ46" s="627"/>
      <c r="EA46" s="627"/>
      <c r="EB46" s="627"/>
      <c r="EC46" s="627"/>
      <c r="ED46" s="627"/>
      <c r="EE46" s="627"/>
      <c r="EF46" s="627"/>
      <c r="EG46" s="627"/>
      <c r="EH46" s="627"/>
      <c r="EI46" s="627"/>
      <c r="EJ46" s="627"/>
      <c r="EK46" s="627"/>
      <c r="EL46" s="627"/>
      <c r="EM46" s="627"/>
      <c r="EN46" s="627"/>
      <c r="EO46" s="627"/>
      <c r="EP46" s="627"/>
      <c r="EQ46" s="627"/>
      <c r="ER46" s="627"/>
      <c r="ES46" s="627"/>
      <c r="ET46" s="627"/>
      <c r="EU46" s="627"/>
      <c r="EV46" s="627"/>
      <c r="EW46" s="627"/>
      <c r="EX46" s="627"/>
      <c r="EY46" s="627"/>
      <c r="EZ46" s="627"/>
      <c r="FA46" s="627"/>
      <c r="FB46" s="627"/>
      <c r="FC46" s="627"/>
      <c r="FD46" s="627"/>
      <c r="FE46" s="627"/>
      <c r="FF46" s="627"/>
      <c r="FG46" s="627"/>
      <c r="FH46" s="627"/>
      <c r="FI46" s="627"/>
      <c r="FJ46" s="627"/>
      <c r="FK46" s="627"/>
      <c r="FL46" s="627"/>
      <c r="FM46" s="627"/>
      <c r="FN46" s="627"/>
      <c r="FO46" s="627"/>
      <c r="FP46" s="627"/>
      <c r="FQ46" s="627"/>
      <c r="FR46" s="627"/>
      <c r="FS46" s="627"/>
      <c r="FT46" s="627"/>
      <c r="FU46" s="627"/>
      <c r="FV46" s="627"/>
      <c r="FW46" s="627"/>
      <c r="FX46" s="627"/>
      <c r="FY46" s="627"/>
    </row>
    <row r="47" spans="1:181" s="1168" customFormat="1" ht="12" customHeight="1">
      <c r="A47" s="641">
        <v>42287</v>
      </c>
      <c r="B47" s="702">
        <v>125.22</v>
      </c>
      <c r="C47" s="702">
        <v>125.44</v>
      </c>
      <c r="D47" s="702">
        <v>196.02</v>
      </c>
      <c r="E47" s="703">
        <v>196.47</v>
      </c>
      <c r="F47" s="1179">
        <v>1471</v>
      </c>
      <c r="G47" s="1179">
        <v>1322</v>
      </c>
      <c r="H47" s="1179">
        <v>962</v>
      </c>
      <c r="I47" s="1180">
        <v>846</v>
      </c>
      <c r="J47" s="1105">
        <v>20858</v>
      </c>
      <c r="K47" s="1105">
        <v>12797</v>
      </c>
      <c r="L47" s="1105">
        <v>16233</v>
      </c>
      <c r="M47" s="1105">
        <v>8949</v>
      </c>
      <c r="N47" s="1105">
        <f t="shared" si="0"/>
        <v>58837</v>
      </c>
      <c r="O47" s="626"/>
      <c r="P47" s="627"/>
      <c r="Q47" s="627"/>
      <c r="R47" s="627"/>
      <c r="S47" s="627"/>
      <c r="T47" s="627"/>
      <c r="U47" s="627"/>
      <c r="V47" s="627"/>
      <c r="W47" s="627"/>
      <c r="X47" s="627"/>
      <c r="Y47" s="627"/>
      <c r="Z47" s="627"/>
      <c r="AA47" s="627"/>
      <c r="AB47" s="627"/>
      <c r="AC47" s="627"/>
      <c r="AD47" s="627"/>
      <c r="AE47" s="627"/>
      <c r="AF47" s="627"/>
      <c r="AG47" s="627"/>
      <c r="AH47" s="627"/>
      <c r="AI47" s="627"/>
      <c r="AJ47" s="627"/>
      <c r="AK47" s="627"/>
      <c r="AL47" s="627"/>
      <c r="AM47" s="627"/>
      <c r="AN47" s="627"/>
      <c r="AO47" s="627"/>
      <c r="AP47" s="627"/>
      <c r="AQ47" s="627"/>
      <c r="AR47" s="627"/>
      <c r="AS47" s="627"/>
      <c r="AT47" s="627"/>
      <c r="AU47" s="627"/>
      <c r="AV47" s="627"/>
      <c r="AW47" s="627"/>
      <c r="AX47" s="627"/>
      <c r="AY47" s="627"/>
      <c r="AZ47" s="627"/>
      <c r="BA47" s="627"/>
      <c r="BB47" s="627"/>
      <c r="BC47" s="627"/>
      <c r="BD47" s="627"/>
      <c r="BE47" s="627"/>
      <c r="BF47" s="627"/>
      <c r="BG47" s="627"/>
      <c r="BH47" s="627"/>
      <c r="BI47" s="627"/>
      <c r="BJ47" s="627"/>
      <c r="BK47" s="627"/>
      <c r="BL47" s="627"/>
      <c r="BM47" s="627"/>
      <c r="BN47" s="627"/>
      <c r="BO47" s="627"/>
      <c r="BP47" s="627"/>
      <c r="BQ47" s="627"/>
      <c r="BR47" s="627"/>
      <c r="BS47" s="627"/>
      <c r="BT47" s="627"/>
      <c r="BU47" s="627"/>
      <c r="BV47" s="627"/>
      <c r="BW47" s="627"/>
      <c r="BX47" s="627"/>
      <c r="BY47" s="627"/>
      <c r="BZ47" s="627"/>
      <c r="CA47" s="627"/>
      <c r="CB47" s="627"/>
      <c r="CC47" s="627"/>
      <c r="CD47" s="627"/>
      <c r="CE47" s="627"/>
      <c r="CF47" s="627"/>
      <c r="CG47" s="627"/>
      <c r="CH47" s="627"/>
      <c r="CI47" s="627"/>
      <c r="CJ47" s="627"/>
      <c r="CK47" s="627"/>
      <c r="CL47" s="627"/>
      <c r="CM47" s="627"/>
      <c r="CN47" s="627"/>
      <c r="CO47" s="627"/>
      <c r="CP47" s="627"/>
      <c r="CQ47" s="627"/>
      <c r="CR47" s="627"/>
      <c r="CS47" s="627"/>
      <c r="CT47" s="627"/>
      <c r="CU47" s="627"/>
      <c r="CV47" s="627"/>
      <c r="CW47" s="627"/>
      <c r="CX47" s="627"/>
      <c r="CY47" s="627"/>
      <c r="CZ47" s="627"/>
      <c r="DA47" s="627"/>
      <c r="DB47" s="627"/>
      <c r="DC47" s="627"/>
      <c r="DD47" s="627"/>
      <c r="DE47" s="627"/>
      <c r="DF47" s="627"/>
      <c r="DG47" s="627"/>
      <c r="DH47" s="627"/>
      <c r="DI47" s="627"/>
      <c r="DJ47" s="627"/>
      <c r="DK47" s="627"/>
      <c r="DL47" s="627"/>
      <c r="DM47" s="627"/>
      <c r="DN47" s="627"/>
      <c r="DO47" s="627"/>
      <c r="DP47" s="627"/>
      <c r="DQ47" s="627"/>
      <c r="DR47" s="627"/>
      <c r="DS47" s="627"/>
      <c r="DT47" s="627"/>
      <c r="DU47" s="627"/>
      <c r="DV47" s="627"/>
      <c r="DW47" s="627"/>
      <c r="DX47" s="627"/>
      <c r="DY47" s="627"/>
      <c r="DZ47" s="627"/>
      <c r="EA47" s="627"/>
      <c r="EB47" s="627"/>
      <c r="EC47" s="627"/>
      <c r="ED47" s="627"/>
      <c r="EE47" s="627"/>
      <c r="EF47" s="627"/>
      <c r="EG47" s="627"/>
      <c r="EH47" s="627"/>
      <c r="EI47" s="627"/>
      <c r="EJ47" s="627"/>
      <c r="EK47" s="627"/>
      <c r="EL47" s="627"/>
      <c r="EM47" s="627"/>
      <c r="EN47" s="627"/>
      <c r="EO47" s="627"/>
      <c r="EP47" s="627"/>
      <c r="EQ47" s="627"/>
      <c r="ER47" s="627"/>
      <c r="ES47" s="627"/>
      <c r="ET47" s="627"/>
      <c r="EU47" s="627"/>
      <c r="EV47" s="627"/>
      <c r="EW47" s="627"/>
      <c r="EX47" s="627"/>
      <c r="EY47" s="627"/>
      <c r="EZ47" s="627"/>
      <c r="FA47" s="627"/>
      <c r="FB47" s="627"/>
      <c r="FC47" s="627"/>
      <c r="FD47" s="627"/>
      <c r="FE47" s="627"/>
      <c r="FF47" s="627"/>
      <c r="FG47" s="627"/>
      <c r="FH47" s="627"/>
      <c r="FI47" s="627"/>
      <c r="FJ47" s="627"/>
      <c r="FK47" s="627"/>
      <c r="FL47" s="627"/>
      <c r="FM47" s="627"/>
      <c r="FN47" s="627"/>
      <c r="FO47" s="627"/>
      <c r="FP47" s="627"/>
      <c r="FQ47" s="627"/>
      <c r="FR47" s="627"/>
      <c r="FS47" s="627"/>
      <c r="FT47" s="627"/>
      <c r="FU47" s="627"/>
      <c r="FV47" s="627"/>
      <c r="FW47" s="627"/>
      <c r="FX47" s="627"/>
      <c r="FY47" s="627"/>
    </row>
    <row r="48" spans="1:181" s="1168" customFormat="1" ht="12" customHeight="1">
      <c r="A48" s="641">
        <v>42294</v>
      </c>
      <c r="B48" s="652">
        <v>132.68</v>
      </c>
      <c r="C48" s="647">
        <v>133.85</v>
      </c>
      <c r="D48" s="647">
        <v>204.87</v>
      </c>
      <c r="E48" s="704">
        <v>205</v>
      </c>
      <c r="F48" s="1173">
        <v>1473</v>
      </c>
      <c r="G48" s="1174">
        <v>1317</v>
      </c>
      <c r="H48" s="1174">
        <v>964</v>
      </c>
      <c r="I48" s="1175">
        <v>866</v>
      </c>
      <c r="J48" s="1103">
        <v>34085</v>
      </c>
      <c r="K48" s="1104">
        <v>18817</v>
      </c>
      <c r="L48" s="1104">
        <v>16542</v>
      </c>
      <c r="M48" s="1104">
        <v>13361</v>
      </c>
      <c r="N48" s="1103">
        <f t="shared" si="0"/>
        <v>82805</v>
      </c>
      <c r="O48" s="626"/>
      <c r="P48" s="627"/>
      <c r="Q48" s="627"/>
      <c r="R48" s="627"/>
      <c r="S48" s="627"/>
      <c r="T48" s="627"/>
      <c r="U48" s="627"/>
      <c r="V48" s="627"/>
      <c r="W48" s="627"/>
      <c r="X48" s="627"/>
      <c r="Y48" s="627"/>
      <c r="Z48" s="627"/>
      <c r="AA48" s="627"/>
      <c r="AB48" s="627"/>
      <c r="AC48" s="627"/>
      <c r="AD48" s="627"/>
      <c r="AE48" s="627"/>
      <c r="AF48" s="627"/>
      <c r="AG48" s="627"/>
      <c r="AH48" s="627"/>
      <c r="AI48" s="627"/>
      <c r="AJ48" s="627"/>
      <c r="AK48" s="627"/>
      <c r="AL48" s="627"/>
      <c r="AM48" s="627"/>
      <c r="AN48" s="627"/>
      <c r="AO48" s="627"/>
      <c r="AP48" s="627"/>
      <c r="AQ48" s="627"/>
      <c r="AR48" s="627"/>
      <c r="AS48" s="627"/>
      <c r="AT48" s="627"/>
      <c r="AU48" s="627"/>
      <c r="AV48" s="627"/>
      <c r="AW48" s="627"/>
      <c r="AX48" s="627"/>
      <c r="AY48" s="627"/>
      <c r="AZ48" s="627"/>
      <c r="BA48" s="627"/>
      <c r="BB48" s="627"/>
      <c r="BC48" s="627"/>
      <c r="BD48" s="627"/>
      <c r="BE48" s="627"/>
      <c r="BF48" s="627"/>
      <c r="BG48" s="627"/>
      <c r="BH48" s="627"/>
      <c r="BI48" s="627"/>
      <c r="BJ48" s="627"/>
      <c r="BK48" s="627"/>
      <c r="BL48" s="627"/>
      <c r="BM48" s="627"/>
      <c r="BN48" s="627"/>
      <c r="BO48" s="627"/>
      <c r="BP48" s="627"/>
      <c r="BQ48" s="627"/>
      <c r="BR48" s="627"/>
      <c r="BS48" s="627"/>
      <c r="BT48" s="627"/>
      <c r="BU48" s="627"/>
      <c r="BV48" s="627"/>
      <c r="BW48" s="627"/>
      <c r="BX48" s="627"/>
      <c r="BY48" s="627"/>
      <c r="BZ48" s="627"/>
      <c r="CA48" s="627"/>
      <c r="CB48" s="627"/>
      <c r="CC48" s="627"/>
      <c r="CD48" s="627"/>
      <c r="CE48" s="627"/>
      <c r="CF48" s="627"/>
      <c r="CG48" s="627"/>
      <c r="CH48" s="627"/>
      <c r="CI48" s="627"/>
      <c r="CJ48" s="627"/>
      <c r="CK48" s="627"/>
      <c r="CL48" s="627"/>
      <c r="CM48" s="627"/>
      <c r="CN48" s="627"/>
      <c r="CO48" s="627"/>
      <c r="CP48" s="627"/>
      <c r="CQ48" s="627"/>
      <c r="CR48" s="627"/>
      <c r="CS48" s="627"/>
      <c r="CT48" s="627"/>
      <c r="CU48" s="627"/>
      <c r="CV48" s="627"/>
      <c r="CW48" s="627"/>
      <c r="CX48" s="627"/>
      <c r="CY48" s="627"/>
      <c r="CZ48" s="627"/>
      <c r="DA48" s="627"/>
      <c r="DB48" s="627"/>
      <c r="DC48" s="627"/>
      <c r="DD48" s="627"/>
      <c r="DE48" s="627"/>
      <c r="DF48" s="627"/>
      <c r="DG48" s="627"/>
      <c r="DH48" s="627"/>
      <c r="DI48" s="627"/>
      <c r="DJ48" s="627"/>
      <c r="DK48" s="627"/>
      <c r="DL48" s="627"/>
      <c r="DM48" s="627"/>
      <c r="DN48" s="627"/>
      <c r="DO48" s="627"/>
      <c r="DP48" s="627"/>
      <c r="DQ48" s="627"/>
      <c r="DR48" s="627"/>
      <c r="DS48" s="627"/>
      <c r="DT48" s="627"/>
      <c r="DU48" s="627"/>
      <c r="DV48" s="627"/>
      <c r="DW48" s="627"/>
      <c r="DX48" s="627"/>
      <c r="DY48" s="627"/>
      <c r="DZ48" s="627"/>
      <c r="EA48" s="627"/>
      <c r="EB48" s="627"/>
      <c r="EC48" s="627"/>
      <c r="ED48" s="627"/>
      <c r="EE48" s="627"/>
      <c r="EF48" s="627"/>
      <c r="EG48" s="627"/>
      <c r="EH48" s="627"/>
      <c r="EI48" s="627"/>
      <c r="EJ48" s="627"/>
      <c r="EK48" s="627"/>
      <c r="EL48" s="627"/>
      <c r="EM48" s="627"/>
      <c r="EN48" s="627"/>
      <c r="EO48" s="627"/>
      <c r="EP48" s="627"/>
      <c r="EQ48" s="627"/>
      <c r="ER48" s="627"/>
      <c r="ES48" s="627"/>
      <c r="ET48" s="627"/>
      <c r="EU48" s="627"/>
      <c r="EV48" s="627"/>
      <c r="EW48" s="627"/>
      <c r="EX48" s="627"/>
      <c r="EY48" s="627"/>
      <c r="EZ48" s="627"/>
      <c r="FA48" s="627"/>
      <c r="FB48" s="627"/>
      <c r="FC48" s="627"/>
      <c r="FD48" s="627"/>
      <c r="FE48" s="627"/>
      <c r="FF48" s="627"/>
      <c r="FG48" s="627"/>
      <c r="FH48" s="627"/>
      <c r="FI48" s="627"/>
      <c r="FJ48" s="627"/>
      <c r="FK48" s="627"/>
      <c r="FL48" s="627"/>
      <c r="FM48" s="627"/>
      <c r="FN48" s="627"/>
      <c r="FO48" s="627"/>
      <c r="FP48" s="627"/>
      <c r="FQ48" s="627"/>
      <c r="FR48" s="627"/>
      <c r="FS48" s="627"/>
      <c r="FT48" s="627"/>
      <c r="FU48" s="627"/>
      <c r="FV48" s="627"/>
      <c r="FW48" s="627"/>
      <c r="FX48" s="627"/>
      <c r="FY48" s="627"/>
    </row>
    <row r="49" spans="1:181" s="1168" customFormat="1" ht="12" customHeight="1">
      <c r="A49" s="641">
        <v>42301</v>
      </c>
      <c r="B49" s="652">
        <v>135.26</v>
      </c>
      <c r="C49" s="647">
        <v>135.57</v>
      </c>
      <c r="D49" s="647">
        <v>208.21</v>
      </c>
      <c r="E49" s="704">
        <v>209.46</v>
      </c>
      <c r="F49" s="1173">
        <v>1480</v>
      </c>
      <c r="G49" s="1174">
        <v>1310</v>
      </c>
      <c r="H49" s="1174">
        <v>971</v>
      </c>
      <c r="I49" s="1175">
        <v>861</v>
      </c>
      <c r="J49" s="1103">
        <v>15682</v>
      </c>
      <c r="K49" s="1104">
        <v>8319</v>
      </c>
      <c r="L49" s="1104">
        <v>12368</v>
      </c>
      <c r="M49" s="1104">
        <v>5963</v>
      </c>
      <c r="N49" s="1103">
        <f t="shared" si="0"/>
        <v>42332</v>
      </c>
      <c r="O49" s="626"/>
      <c r="P49" s="627"/>
      <c r="Q49" s="627"/>
      <c r="R49" s="627"/>
      <c r="S49" s="627"/>
      <c r="T49" s="627"/>
      <c r="U49" s="627"/>
      <c r="V49" s="627"/>
      <c r="W49" s="627"/>
      <c r="X49" s="627"/>
      <c r="Y49" s="627"/>
      <c r="Z49" s="627"/>
      <c r="AA49" s="627"/>
      <c r="AB49" s="627"/>
      <c r="AC49" s="627"/>
      <c r="AD49" s="627"/>
      <c r="AE49" s="627"/>
      <c r="AF49" s="627"/>
      <c r="AG49" s="627"/>
      <c r="AH49" s="627"/>
      <c r="AI49" s="627"/>
      <c r="AJ49" s="627"/>
      <c r="AK49" s="627"/>
      <c r="AL49" s="627"/>
      <c r="AM49" s="627"/>
      <c r="AN49" s="627"/>
      <c r="AO49" s="627"/>
      <c r="AP49" s="627"/>
      <c r="AQ49" s="627"/>
      <c r="AR49" s="627"/>
      <c r="AS49" s="627"/>
      <c r="AT49" s="627"/>
      <c r="AU49" s="627"/>
      <c r="AV49" s="627"/>
      <c r="AW49" s="627"/>
      <c r="AX49" s="627"/>
      <c r="AY49" s="627"/>
      <c r="AZ49" s="627"/>
      <c r="BA49" s="627"/>
      <c r="BB49" s="627"/>
      <c r="BC49" s="627"/>
      <c r="BD49" s="627"/>
      <c r="BE49" s="627"/>
      <c r="BF49" s="627"/>
      <c r="BG49" s="627"/>
      <c r="BH49" s="627"/>
      <c r="BI49" s="627"/>
      <c r="BJ49" s="627"/>
      <c r="BK49" s="627"/>
      <c r="BL49" s="627"/>
      <c r="BM49" s="627"/>
      <c r="BN49" s="627"/>
      <c r="BO49" s="627"/>
      <c r="BP49" s="627"/>
      <c r="BQ49" s="627"/>
      <c r="BR49" s="627"/>
      <c r="BS49" s="627"/>
      <c r="BT49" s="627"/>
      <c r="BU49" s="627"/>
      <c r="BV49" s="627"/>
      <c r="BW49" s="627"/>
      <c r="BX49" s="627"/>
      <c r="BY49" s="627"/>
      <c r="BZ49" s="627"/>
      <c r="CA49" s="627"/>
      <c r="CB49" s="627"/>
      <c r="CC49" s="627"/>
      <c r="CD49" s="627"/>
      <c r="CE49" s="627"/>
      <c r="CF49" s="627"/>
      <c r="CG49" s="627"/>
      <c r="CH49" s="627"/>
      <c r="CI49" s="627"/>
      <c r="CJ49" s="627"/>
      <c r="CK49" s="627"/>
      <c r="CL49" s="627"/>
      <c r="CM49" s="627"/>
      <c r="CN49" s="627"/>
      <c r="CO49" s="627"/>
      <c r="CP49" s="627"/>
      <c r="CQ49" s="627"/>
      <c r="CR49" s="627"/>
      <c r="CS49" s="627"/>
      <c r="CT49" s="627"/>
      <c r="CU49" s="627"/>
      <c r="CV49" s="627"/>
      <c r="CW49" s="627"/>
      <c r="CX49" s="627"/>
      <c r="CY49" s="627"/>
      <c r="CZ49" s="627"/>
      <c r="DA49" s="627"/>
      <c r="DB49" s="627"/>
      <c r="DC49" s="627"/>
      <c r="DD49" s="627"/>
      <c r="DE49" s="627"/>
      <c r="DF49" s="627"/>
      <c r="DG49" s="627"/>
      <c r="DH49" s="627"/>
      <c r="DI49" s="627"/>
      <c r="DJ49" s="627"/>
      <c r="DK49" s="627"/>
      <c r="DL49" s="627"/>
      <c r="DM49" s="627"/>
      <c r="DN49" s="627"/>
      <c r="DO49" s="627"/>
      <c r="DP49" s="627"/>
      <c r="DQ49" s="627"/>
      <c r="DR49" s="627"/>
      <c r="DS49" s="627"/>
      <c r="DT49" s="627"/>
      <c r="DU49" s="627"/>
      <c r="DV49" s="627"/>
      <c r="DW49" s="627"/>
      <c r="DX49" s="627"/>
      <c r="DY49" s="627"/>
      <c r="DZ49" s="627"/>
      <c r="EA49" s="627"/>
      <c r="EB49" s="627"/>
      <c r="EC49" s="627"/>
      <c r="ED49" s="627"/>
      <c r="EE49" s="627"/>
      <c r="EF49" s="627"/>
      <c r="EG49" s="627"/>
      <c r="EH49" s="627"/>
      <c r="EI49" s="627"/>
      <c r="EJ49" s="627"/>
      <c r="EK49" s="627"/>
      <c r="EL49" s="627"/>
      <c r="EM49" s="627"/>
      <c r="EN49" s="627"/>
      <c r="EO49" s="627"/>
      <c r="EP49" s="627"/>
      <c r="EQ49" s="627"/>
      <c r="ER49" s="627"/>
      <c r="ES49" s="627"/>
      <c r="ET49" s="627"/>
      <c r="EU49" s="627"/>
      <c r="EV49" s="627"/>
      <c r="EW49" s="627"/>
      <c r="EX49" s="627"/>
      <c r="EY49" s="627"/>
      <c r="EZ49" s="627"/>
      <c r="FA49" s="627"/>
      <c r="FB49" s="627"/>
      <c r="FC49" s="627"/>
      <c r="FD49" s="627"/>
      <c r="FE49" s="627"/>
      <c r="FF49" s="627"/>
      <c r="FG49" s="627"/>
      <c r="FH49" s="627"/>
      <c r="FI49" s="627"/>
      <c r="FJ49" s="627"/>
      <c r="FK49" s="627"/>
      <c r="FL49" s="627"/>
      <c r="FM49" s="627"/>
      <c r="FN49" s="627"/>
      <c r="FO49" s="627"/>
      <c r="FP49" s="627"/>
      <c r="FQ49" s="627"/>
      <c r="FR49" s="627"/>
      <c r="FS49" s="627"/>
      <c r="FT49" s="627"/>
      <c r="FU49" s="627"/>
      <c r="FV49" s="627"/>
      <c r="FW49" s="627"/>
      <c r="FX49" s="627"/>
      <c r="FY49" s="627"/>
    </row>
    <row r="50" spans="1:181" s="1168" customFormat="1" ht="12" customHeight="1">
      <c r="A50" s="641">
        <v>42308</v>
      </c>
      <c r="B50" s="728">
        <v>135.94999999999999</v>
      </c>
      <c r="C50" s="728">
        <v>135.96</v>
      </c>
      <c r="D50" s="728">
        <v>209.8</v>
      </c>
      <c r="E50" s="727">
        <v>209.65</v>
      </c>
      <c r="F50" s="1176">
        <v>1470</v>
      </c>
      <c r="G50" s="1176">
        <v>1329</v>
      </c>
      <c r="H50" s="1176">
        <v>963</v>
      </c>
      <c r="I50" s="1177">
        <v>866</v>
      </c>
      <c r="J50" s="1178">
        <v>30624</v>
      </c>
      <c r="K50" s="1178">
        <v>27459</v>
      </c>
      <c r="L50" s="1178">
        <v>18315</v>
      </c>
      <c r="M50" s="1178">
        <v>11303</v>
      </c>
      <c r="N50" s="1178">
        <f t="shared" si="0"/>
        <v>87701</v>
      </c>
      <c r="O50" s="626"/>
      <c r="P50" s="627"/>
      <c r="Q50" s="627"/>
      <c r="R50" s="627"/>
      <c r="S50" s="627"/>
      <c r="T50" s="627"/>
      <c r="U50" s="627"/>
      <c r="V50" s="627"/>
      <c r="W50" s="627"/>
      <c r="X50" s="627"/>
      <c r="Y50" s="627"/>
      <c r="Z50" s="627"/>
      <c r="AA50" s="627"/>
      <c r="AB50" s="627"/>
      <c r="AC50" s="627"/>
      <c r="AD50" s="627"/>
      <c r="AE50" s="627"/>
      <c r="AF50" s="627"/>
      <c r="AG50" s="627"/>
      <c r="AH50" s="627"/>
      <c r="AI50" s="627"/>
      <c r="AJ50" s="627"/>
      <c r="AK50" s="627"/>
      <c r="AL50" s="627"/>
      <c r="AM50" s="627"/>
      <c r="AN50" s="627"/>
      <c r="AO50" s="627"/>
      <c r="AP50" s="627"/>
      <c r="AQ50" s="627"/>
      <c r="AR50" s="627"/>
      <c r="AS50" s="627"/>
      <c r="AT50" s="627"/>
      <c r="AU50" s="627"/>
      <c r="AV50" s="627"/>
      <c r="AW50" s="627"/>
      <c r="AX50" s="627"/>
      <c r="AY50" s="627"/>
      <c r="AZ50" s="627"/>
      <c r="BA50" s="627"/>
      <c r="BB50" s="627"/>
      <c r="BC50" s="627"/>
      <c r="BD50" s="627"/>
      <c r="BE50" s="627"/>
      <c r="BF50" s="627"/>
      <c r="BG50" s="627"/>
      <c r="BH50" s="627"/>
      <c r="BI50" s="627"/>
      <c r="BJ50" s="627"/>
      <c r="BK50" s="627"/>
      <c r="BL50" s="627"/>
      <c r="BM50" s="627"/>
      <c r="BN50" s="627"/>
      <c r="BO50" s="627"/>
      <c r="BP50" s="627"/>
      <c r="BQ50" s="627"/>
      <c r="BR50" s="627"/>
      <c r="BS50" s="627"/>
      <c r="BT50" s="627"/>
      <c r="BU50" s="627"/>
      <c r="BV50" s="627"/>
      <c r="BW50" s="627"/>
      <c r="BX50" s="627"/>
      <c r="BY50" s="627"/>
      <c r="BZ50" s="627"/>
      <c r="CA50" s="627"/>
      <c r="CB50" s="627"/>
      <c r="CC50" s="627"/>
      <c r="CD50" s="627"/>
      <c r="CE50" s="627"/>
      <c r="CF50" s="627"/>
      <c r="CG50" s="627"/>
      <c r="CH50" s="627"/>
      <c r="CI50" s="627"/>
      <c r="CJ50" s="627"/>
      <c r="CK50" s="627"/>
      <c r="CL50" s="627"/>
      <c r="CM50" s="627"/>
      <c r="CN50" s="627"/>
      <c r="CO50" s="627"/>
      <c r="CP50" s="627"/>
      <c r="CQ50" s="627"/>
      <c r="CR50" s="627"/>
      <c r="CS50" s="627"/>
      <c r="CT50" s="627"/>
      <c r="CU50" s="627"/>
      <c r="CV50" s="627"/>
      <c r="CW50" s="627"/>
      <c r="CX50" s="627"/>
      <c r="CY50" s="627"/>
      <c r="CZ50" s="627"/>
      <c r="DA50" s="627"/>
      <c r="DB50" s="627"/>
      <c r="DC50" s="627"/>
      <c r="DD50" s="627"/>
      <c r="DE50" s="627"/>
      <c r="DF50" s="627"/>
      <c r="DG50" s="627"/>
      <c r="DH50" s="627"/>
      <c r="DI50" s="627"/>
      <c r="DJ50" s="627"/>
      <c r="DK50" s="627"/>
      <c r="DL50" s="627"/>
      <c r="DM50" s="627"/>
      <c r="DN50" s="627"/>
      <c r="DO50" s="627"/>
      <c r="DP50" s="627"/>
      <c r="DQ50" s="627"/>
      <c r="DR50" s="627"/>
      <c r="DS50" s="627"/>
      <c r="DT50" s="627"/>
      <c r="DU50" s="627"/>
      <c r="DV50" s="627"/>
      <c r="DW50" s="627"/>
      <c r="DX50" s="627"/>
      <c r="DY50" s="627"/>
      <c r="DZ50" s="627"/>
      <c r="EA50" s="627"/>
      <c r="EB50" s="627"/>
      <c r="EC50" s="627"/>
      <c r="ED50" s="627"/>
      <c r="EE50" s="627"/>
      <c r="EF50" s="627"/>
      <c r="EG50" s="627"/>
      <c r="EH50" s="627"/>
      <c r="EI50" s="627"/>
      <c r="EJ50" s="627"/>
      <c r="EK50" s="627"/>
      <c r="EL50" s="627"/>
      <c r="EM50" s="627"/>
      <c r="EN50" s="627"/>
      <c r="EO50" s="627"/>
      <c r="EP50" s="627"/>
      <c r="EQ50" s="627"/>
      <c r="ER50" s="627"/>
      <c r="ES50" s="627"/>
      <c r="ET50" s="627"/>
      <c r="EU50" s="627"/>
      <c r="EV50" s="627"/>
      <c r="EW50" s="627"/>
      <c r="EX50" s="627"/>
      <c r="EY50" s="627"/>
      <c r="EZ50" s="627"/>
      <c r="FA50" s="627"/>
      <c r="FB50" s="627"/>
      <c r="FC50" s="627"/>
      <c r="FD50" s="627"/>
      <c r="FE50" s="627"/>
      <c r="FF50" s="627"/>
      <c r="FG50" s="627"/>
      <c r="FH50" s="627"/>
      <c r="FI50" s="627"/>
      <c r="FJ50" s="627"/>
      <c r="FK50" s="627"/>
      <c r="FL50" s="627"/>
      <c r="FM50" s="627"/>
      <c r="FN50" s="627"/>
      <c r="FO50" s="627"/>
      <c r="FP50" s="627"/>
      <c r="FQ50" s="627"/>
      <c r="FR50" s="627"/>
      <c r="FS50" s="627"/>
      <c r="FT50" s="627"/>
      <c r="FU50" s="627"/>
      <c r="FV50" s="627"/>
      <c r="FW50" s="627"/>
      <c r="FX50" s="627"/>
      <c r="FY50" s="627"/>
    </row>
    <row r="51" spans="1:181" s="1168" customFormat="1" ht="12" customHeight="1">
      <c r="A51" s="641">
        <v>42315</v>
      </c>
      <c r="B51" s="702">
        <v>130.38</v>
      </c>
      <c r="C51" s="702">
        <v>131.74</v>
      </c>
      <c r="D51" s="702">
        <v>204.3</v>
      </c>
      <c r="E51" s="703">
        <v>206.38</v>
      </c>
      <c r="F51" s="1179">
        <v>1484</v>
      </c>
      <c r="G51" s="1179">
        <v>1327</v>
      </c>
      <c r="H51" s="1179">
        <v>963</v>
      </c>
      <c r="I51" s="1180">
        <v>846</v>
      </c>
      <c r="J51" s="1105">
        <v>18169</v>
      </c>
      <c r="K51" s="1105">
        <v>12833</v>
      </c>
      <c r="L51" s="1105">
        <v>15513</v>
      </c>
      <c r="M51" s="1105">
        <v>9016</v>
      </c>
      <c r="N51" s="1105">
        <f t="shared" si="0"/>
        <v>55531</v>
      </c>
      <c r="O51" s="626"/>
      <c r="P51" s="627"/>
      <c r="Q51" s="627"/>
      <c r="R51" s="627"/>
      <c r="S51" s="627"/>
      <c r="T51" s="627"/>
      <c r="U51" s="627"/>
      <c r="V51" s="627"/>
      <c r="W51" s="627"/>
      <c r="X51" s="627"/>
      <c r="Y51" s="627"/>
      <c r="Z51" s="627"/>
      <c r="AA51" s="627"/>
      <c r="AB51" s="627"/>
      <c r="AC51" s="627"/>
      <c r="AD51" s="627"/>
      <c r="AE51" s="627"/>
      <c r="AF51" s="627"/>
      <c r="AG51" s="627"/>
      <c r="AH51" s="627"/>
      <c r="AI51" s="627"/>
      <c r="AJ51" s="627"/>
      <c r="AK51" s="627"/>
      <c r="AL51" s="627"/>
      <c r="AM51" s="627"/>
      <c r="AN51" s="627"/>
      <c r="AO51" s="627"/>
      <c r="AP51" s="627"/>
      <c r="AQ51" s="627"/>
      <c r="AR51" s="627"/>
      <c r="AS51" s="627"/>
      <c r="AT51" s="627"/>
      <c r="AU51" s="627"/>
      <c r="AV51" s="627"/>
      <c r="AW51" s="627"/>
      <c r="AX51" s="627"/>
      <c r="AY51" s="627"/>
      <c r="AZ51" s="627"/>
      <c r="BA51" s="627"/>
      <c r="BB51" s="627"/>
      <c r="BC51" s="627"/>
      <c r="BD51" s="627"/>
      <c r="BE51" s="627"/>
      <c r="BF51" s="627"/>
      <c r="BG51" s="627"/>
      <c r="BH51" s="627"/>
      <c r="BI51" s="627"/>
      <c r="BJ51" s="627"/>
      <c r="BK51" s="627"/>
      <c r="BL51" s="627"/>
      <c r="BM51" s="627"/>
      <c r="BN51" s="627"/>
      <c r="BO51" s="627"/>
      <c r="BP51" s="627"/>
      <c r="BQ51" s="627"/>
      <c r="BR51" s="627"/>
      <c r="BS51" s="627"/>
      <c r="BT51" s="627"/>
      <c r="BU51" s="627"/>
      <c r="BV51" s="627"/>
      <c r="BW51" s="627"/>
      <c r="BX51" s="627"/>
      <c r="BY51" s="627"/>
      <c r="BZ51" s="627"/>
      <c r="CA51" s="627"/>
      <c r="CB51" s="627"/>
      <c r="CC51" s="627"/>
      <c r="CD51" s="627"/>
      <c r="CE51" s="627"/>
      <c r="CF51" s="627"/>
      <c r="CG51" s="627"/>
      <c r="CH51" s="627"/>
      <c r="CI51" s="627"/>
      <c r="CJ51" s="627"/>
      <c r="CK51" s="627"/>
      <c r="CL51" s="627"/>
      <c r="CM51" s="627"/>
      <c r="CN51" s="627"/>
      <c r="CO51" s="627"/>
      <c r="CP51" s="627"/>
      <c r="CQ51" s="627"/>
      <c r="CR51" s="627"/>
      <c r="CS51" s="627"/>
      <c r="CT51" s="627"/>
      <c r="CU51" s="627"/>
      <c r="CV51" s="627"/>
      <c r="CW51" s="627"/>
      <c r="CX51" s="627"/>
      <c r="CY51" s="627"/>
      <c r="CZ51" s="627"/>
      <c r="DA51" s="627"/>
      <c r="DB51" s="627"/>
      <c r="DC51" s="627"/>
      <c r="DD51" s="627"/>
      <c r="DE51" s="627"/>
      <c r="DF51" s="627"/>
      <c r="DG51" s="627"/>
      <c r="DH51" s="627"/>
      <c r="DI51" s="627"/>
      <c r="DJ51" s="627"/>
      <c r="DK51" s="627"/>
      <c r="DL51" s="627"/>
      <c r="DM51" s="627"/>
      <c r="DN51" s="627"/>
      <c r="DO51" s="627"/>
      <c r="DP51" s="627"/>
      <c r="DQ51" s="627"/>
      <c r="DR51" s="627"/>
      <c r="DS51" s="627"/>
      <c r="DT51" s="627"/>
      <c r="DU51" s="627"/>
      <c r="DV51" s="627"/>
      <c r="DW51" s="627"/>
      <c r="DX51" s="627"/>
      <c r="DY51" s="627"/>
      <c r="DZ51" s="627"/>
      <c r="EA51" s="627"/>
      <c r="EB51" s="627"/>
      <c r="EC51" s="627"/>
      <c r="ED51" s="627"/>
      <c r="EE51" s="627"/>
      <c r="EF51" s="627"/>
      <c r="EG51" s="627"/>
      <c r="EH51" s="627"/>
      <c r="EI51" s="627"/>
      <c r="EJ51" s="627"/>
      <c r="EK51" s="627"/>
      <c r="EL51" s="627"/>
      <c r="EM51" s="627"/>
      <c r="EN51" s="627"/>
      <c r="EO51" s="627"/>
      <c r="EP51" s="627"/>
      <c r="EQ51" s="627"/>
      <c r="ER51" s="627"/>
      <c r="ES51" s="627"/>
      <c r="ET51" s="627"/>
      <c r="EU51" s="627"/>
      <c r="EV51" s="627"/>
      <c r="EW51" s="627"/>
      <c r="EX51" s="627"/>
      <c r="EY51" s="627"/>
      <c r="EZ51" s="627"/>
      <c r="FA51" s="627"/>
      <c r="FB51" s="627"/>
      <c r="FC51" s="627"/>
      <c r="FD51" s="627"/>
      <c r="FE51" s="627"/>
      <c r="FF51" s="627"/>
      <c r="FG51" s="627"/>
      <c r="FH51" s="627"/>
      <c r="FI51" s="627"/>
      <c r="FJ51" s="627"/>
      <c r="FK51" s="627"/>
      <c r="FL51" s="627"/>
      <c r="FM51" s="627"/>
      <c r="FN51" s="627"/>
      <c r="FO51" s="627"/>
      <c r="FP51" s="627"/>
      <c r="FQ51" s="627"/>
      <c r="FR51" s="627"/>
      <c r="FS51" s="627"/>
      <c r="FT51" s="627"/>
      <c r="FU51" s="627"/>
      <c r="FV51" s="627"/>
      <c r="FW51" s="627"/>
      <c r="FX51" s="627"/>
      <c r="FY51" s="627"/>
    </row>
    <row r="52" spans="1:181" s="1168" customFormat="1" ht="12" customHeight="1">
      <c r="A52" s="641">
        <v>42322</v>
      </c>
      <c r="B52" s="652">
        <v>126.67</v>
      </c>
      <c r="C52" s="647">
        <v>126.58</v>
      </c>
      <c r="D52" s="647">
        <v>199.28</v>
      </c>
      <c r="E52" s="704">
        <v>199.68</v>
      </c>
      <c r="F52" s="1173">
        <v>1474</v>
      </c>
      <c r="G52" s="1174">
        <v>1334</v>
      </c>
      <c r="H52" s="1174">
        <v>954</v>
      </c>
      <c r="I52" s="1175">
        <v>864</v>
      </c>
      <c r="J52" s="1103">
        <v>16482</v>
      </c>
      <c r="K52" s="1104">
        <v>6927</v>
      </c>
      <c r="L52" s="1104">
        <v>13941</v>
      </c>
      <c r="M52" s="1104">
        <v>7065</v>
      </c>
      <c r="N52" s="1103">
        <f t="shared" si="0"/>
        <v>44415</v>
      </c>
      <c r="O52" s="626"/>
      <c r="P52" s="627"/>
      <c r="Q52" s="627"/>
      <c r="R52" s="627"/>
      <c r="S52" s="627"/>
      <c r="T52" s="627"/>
      <c r="U52" s="627"/>
      <c r="V52" s="627"/>
      <c r="W52" s="627"/>
      <c r="X52" s="627"/>
      <c r="Y52" s="627"/>
      <c r="Z52" s="627"/>
      <c r="AA52" s="627"/>
      <c r="AB52" s="627"/>
      <c r="AC52" s="627"/>
      <c r="AD52" s="627"/>
      <c r="AE52" s="627"/>
      <c r="AF52" s="627"/>
      <c r="AG52" s="627"/>
      <c r="AH52" s="627"/>
      <c r="AI52" s="627"/>
      <c r="AJ52" s="627"/>
      <c r="AK52" s="627"/>
      <c r="AL52" s="627"/>
      <c r="AM52" s="627"/>
      <c r="AN52" s="627"/>
      <c r="AO52" s="627"/>
      <c r="AP52" s="627"/>
      <c r="AQ52" s="627"/>
      <c r="AR52" s="627"/>
      <c r="AS52" s="627"/>
      <c r="AT52" s="627"/>
      <c r="AU52" s="627"/>
      <c r="AV52" s="627"/>
      <c r="AW52" s="627"/>
      <c r="AX52" s="627"/>
      <c r="AY52" s="627"/>
      <c r="AZ52" s="627"/>
      <c r="BA52" s="627"/>
      <c r="BB52" s="627"/>
      <c r="BC52" s="627"/>
      <c r="BD52" s="627"/>
      <c r="BE52" s="627"/>
      <c r="BF52" s="627"/>
      <c r="BG52" s="627"/>
      <c r="BH52" s="627"/>
      <c r="BI52" s="627"/>
      <c r="BJ52" s="627"/>
      <c r="BK52" s="627"/>
      <c r="BL52" s="627"/>
      <c r="BM52" s="627"/>
      <c r="BN52" s="627"/>
      <c r="BO52" s="627"/>
      <c r="BP52" s="627"/>
      <c r="BQ52" s="627"/>
      <c r="BR52" s="627"/>
      <c r="BS52" s="627"/>
      <c r="BT52" s="627"/>
      <c r="BU52" s="627"/>
      <c r="BV52" s="627"/>
      <c r="BW52" s="627"/>
      <c r="BX52" s="627"/>
      <c r="BY52" s="627"/>
      <c r="BZ52" s="627"/>
      <c r="CA52" s="627"/>
      <c r="CB52" s="627"/>
      <c r="CC52" s="627"/>
      <c r="CD52" s="627"/>
      <c r="CE52" s="627"/>
      <c r="CF52" s="627"/>
      <c r="CG52" s="627"/>
      <c r="CH52" s="627"/>
      <c r="CI52" s="627"/>
      <c r="CJ52" s="627"/>
      <c r="CK52" s="627"/>
      <c r="CL52" s="627"/>
      <c r="CM52" s="627"/>
      <c r="CN52" s="627"/>
      <c r="CO52" s="627"/>
      <c r="CP52" s="627"/>
      <c r="CQ52" s="627"/>
      <c r="CR52" s="627"/>
      <c r="CS52" s="627"/>
      <c r="CT52" s="627"/>
      <c r="CU52" s="627"/>
      <c r="CV52" s="627"/>
      <c r="CW52" s="627"/>
      <c r="CX52" s="627"/>
      <c r="CY52" s="627"/>
      <c r="CZ52" s="627"/>
      <c r="DA52" s="627"/>
      <c r="DB52" s="627"/>
      <c r="DC52" s="627"/>
      <c r="DD52" s="627"/>
      <c r="DE52" s="627"/>
      <c r="DF52" s="627"/>
      <c r="DG52" s="627"/>
      <c r="DH52" s="627"/>
      <c r="DI52" s="627"/>
      <c r="DJ52" s="627"/>
      <c r="DK52" s="627"/>
      <c r="DL52" s="627"/>
      <c r="DM52" s="627"/>
      <c r="DN52" s="627"/>
      <c r="DO52" s="627"/>
      <c r="DP52" s="627"/>
      <c r="DQ52" s="627"/>
      <c r="DR52" s="627"/>
      <c r="DS52" s="627"/>
      <c r="DT52" s="627"/>
      <c r="DU52" s="627"/>
      <c r="DV52" s="627"/>
      <c r="DW52" s="627"/>
      <c r="DX52" s="627"/>
      <c r="DY52" s="627"/>
      <c r="DZ52" s="627"/>
      <c r="EA52" s="627"/>
      <c r="EB52" s="627"/>
      <c r="EC52" s="627"/>
      <c r="ED52" s="627"/>
      <c r="EE52" s="627"/>
      <c r="EF52" s="627"/>
      <c r="EG52" s="627"/>
      <c r="EH52" s="627"/>
      <c r="EI52" s="627"/>
      <c r="EJ52" s="627"/>
      <c r="EK52" s="627"/>
      <c r="EL52" s="627"/>
      <c r="EM52" s="627"/>
      <c r="EN52" s="627"/>
      <c r="EO52" s="627"/>
      <c r="EP52" s="627"/>
      <c r="EQ52" s="627"/>
      <c r="ER52" s="627"/>
      <c r="ES52" s="627"/>
      <c r="ET52" s="627"/>
      <c r="EU52" s="627"/>
      <c r="EV52" s="627"/>
      <c r="EW52" s="627"/>
      <c r="EX52" s="627"/>
      <c r="EY52" s="627"/>
      <c r="EZ52" s="627"/>
      <c r="FA52" s="627"/>
      <c r="FB52" s="627"/>
      <c r="FC52" s="627"/>
      <c r="FD52" s="627"/>
      <c r="FE52" s="627"/>
      <c r="FF52" s="627"/>
      <c r="FG52" s="627"/>
      <c r="FH52" s="627"/>
      <c r="FI52" s="627"/>
      <c r="FJ52" s="627"/>
      <c r="FK52" s="627"/>
      <c r="FL52" s="627"/>
      <c r="FM52" s="627"/>
      <c r="FN52" s="627"/>
      <c r="FO52" s="627"/>
      <c r="FP52" s="627"/>
      <c r="FQ52" s="627"/>
      <c r="FR52" s="627"/>
      <c r="FS52" s="627"/>
      <c r="FT52" s="627"/>
      <c r="FU52" s="627"/>
      <c r="FV52" s="627"/>
      <c r="FW52" s="627"/>
      <c r="FX52" s="627"/>
      <c r="FY52" s="627"/>
    </row>
    <row r="53" spans="1:181" s="1168" customFormat="1" ht="12" customHeight="1">
      <c r="A53" s="641">
        <v>42329</v>
      </c>
      <c r="B53" s="652">
        <v>124.67</v>
      </c>
      <c r="C53" s="647">
        <v>125.01</v>
      </c>
      <c r="D53" s="647">
        <v>194.66</v>
      </c>
      <c r="E53" s="704">
        <v>194.99</v>
      </c>
      <c r="F53" s="1173">
        <v>1478</v>
      </c>
      <c r="G53" s="1174">
        <v>1332</v>
      </c>
      <c r="H53" s="1174">
        <v>966</v>
      </c>
      <c r="I53" s="1175">
        <v>873</v>
      </c>
      <c r="J53" s="1103">
        <v>22333</v>
      </c>
      <c r="K53" s="1104">
        <v>15414</v>
      </c>
      <c r="L53" s="1104">
        <v>21843</v>
      </c>
      <c r="M53" s="1104">
        <v>11767</v>
      </c>
      <c r="N53" s="1103">
        <f t="shared" si="0"/>
        <v>71357</v>
      </c>
      <c r="O53" s="626"/>
      <c r="P53" s="627"/>
      <c r="Q53" s="627"/>
      <c r="R53" s="627"/>
      <c r="S53" s="627"/>
      <c r="T53" s="627"/>
      <c r="U53" s="627"/>
      <c r="V53" s="627"/>
      <c r="W53" s="627"/>
      <c r="X53" s="627"/>
      <c r="Y53" s="627"/>
      <c r="Z53" s="627"/>
      <c r="AA53" s="627"/>
      <c r="AB53" s="627"/>
      <c r="AC53" s="627"/>
      <c r="AD53" s="627"/>
      <c r="AE53" s="627"/>
      <c r="AF53" s="627"/>
      <c r="AG53" s="627"/>
      <c r="AH53" s="627"/>
      <c r="AI53" s="627"/>
      <c r="AJ53" s="627"/>
      <c r="AK53" s="627"/>
      <c r="AL53" s="627"/>
      <c r="AM53" s="627"/>
      <c r="AN53" s="627"/>
      <c r="AO53" s="627"/>
      <c r="AP53" s="627"/>
      <c r="AQ53" s="627"/>
      <c r="AR53" s="627"/>
      <c r="AS53" s="627"/>
      <c r="AT53" s="627"/>
      <c r="AU53" s="627"/>
      <c r="AV53" s="627"/>
      <c r="AW53" s="627"/>
      <c r="AX53" s="627"/>
      <c r="AY53" s="627"/>
      <c r="AZ53" s="627"/>
      <c r="BA53" s="627"/>
      <c r="BB53" s="627"/>
      <c r="BC53" s="627"/>
      <c r="BD53" s="627"/>
      <c r="BE53" s="627"/>
      <c r="BF53" s="627"/>
      <c r="BG53" s="627"/>
      <c r="BH53" s="627"/>
      <c r="BI53" s="627"/>
      <c r="BJ53" s="627"/>
      <c r="BK53" s="627"/>
      <c r="BL53" s="627"/>
      <c r="BM53" s="627"/>
      <c r="BN53" s="627"/>
      <c r="BO53" s="627"/>
      <c r="BP53" s="627"/>
      <c r="BQ53" s="627"/>
      <c r="BR53" s="627"/>
      <c r="BS53" s="627"/>
      <c r="BT53" s="627"/>
      <c r="BU53" s="627"/>
      <c r="BV53" s="627"/>
      <c r="BW53" s="627"/>
      <c r="BX53" s="627"/>
      <c r="BY53" s="627"/>
      <c r="BZ53" s="627"/>
      <c r="CA53" s="627"/>
      <c r="CB53" s="627"/>
      <c r="CC53" s="627"/>
      <c r="CD53" s="627"/>
      <c r="CE53" s="627"/>
      <c r="CF53" s="627"/>
      <c r="CG53" s="627"/>
      <c r="CH53" s="627"/>
      <c r="CI53" s="627"/>
      <c r="CJ53" s="627"/>
      <c r="CK53" s="627"/>
      <c r="CL53" s="627"/>
      <c r="CM53" s="627"/>
      <c r="CN53" s="627"/>
      <c r="CO53" s="627"/>
      <c r="CP53" s="627"/>
      <c r="CQ53" s="627"/>
      <c r="CR53" s="627"/>
      <c r="CS53" s="627"/>
      <c r="CT53" s="627"/>
      <c r="CU53" s="627"/>
      <c r="CV53" s="627"/>
      <c r="CW53" s="627"/>
      <c r="CX53" s="627"/>
      <c r="CY53" s="627"/>
      <c r="CZ53" s="627"/>
      <c r="DA53" s="627"/>
      <c r="DB53" s="627"/>
      <c r="DC53" s="627"/>
      <c r="DD53" s="627"/>
      <c r="DE53" s="627"/>
      <c r="DF53" s="627"/>
      <c r="DG53" s="627"/>
      <c r="DH53" s="627"/>
      <c r="DI53" s="627"/>
      <c r="DJ53" s="627"/>
      <c r="DK53" s="627"/>
      <c r="DL53" s="627"/>
      <c r="DM53" s="627"/>
      <c r="DN53" s="627"/>
      <c r="DO53" s="627"/>
      <c r="DP53" s="627"/>
      <c r="DQ53" s="627"/>
      <c r="DR53" s="627"/>
      <c r="DS53" s="627"/>
      <c r="DT53" s="627"/>
      <c r="DU53" s="627"/>
      <c r="DV53" s="627"/>
      <c r="DW53" s="627"/>
      <c r="DX53" s="627"/>
      <c r="DY53" s="627"/>
      <c r="DZ53" s="627"/>
      <c r="EA53" s="627"/>
      <c r="EB53" s="627"/>
      <c r="EC53" s="627"/>
      <c r="ED53" s="627"/>
      <c r="EE53" s="627"/>
      <c r="EF53" s="627"/>
      <c r="EG53" s="627"/>
      <c r="EH53" s="627"/>
      <c r="EI53" s="627"/>
      <c r="EJ53" s="627"/>
      <c r="EK53" s="627"/>
      <c r="EL53" s="627"/>
      <c r="EM53" s="627"/>
      <c r="EN53" s="627"/>
      <c r="EO53" s="627"/>
      <c r="EP53" s="627"/>
      <c r="EQ53" s="627"/>
      <c r="ER53" s="627"/>
      <c r="ES53" s="627"/>
      <c r="ET53" s="627"/>
      <c r="EU53" s="627"/>
      <c r="EV53" s="627"/>
      <c r="EW53" s="627"/>
      <c r="EX53" s="627"/>
      <c r="EY53" s="627"/>
      <c r="EZ53" s="627"/>
      <c r="FA53" s="627"/>
      <c r="FB53" s="627"/>
      <c r="FC53" s="627"/>
      <c r="FD53" s="627"/>
      <c r="FE53" s="627"/>
      <c r="FF53" s="627"/>
      <c r="FG53" s="627"/>
      <c r="FH53" s="627"/>
      <c r="FI53" s="627"/>
      <c r="FJ53" s="627"/>
      <c r="FK53" s="627"/>
      <c r="FL53" s="627"/>
      <c r="FM53" s="627"/>
      <c r="FN53" s="627"/>
      <c r="FO53" s="627"/>
      <c r="FP53" s="627"/>
      <c r="FQ53" s="627"/>
      <c r="FR53" s="627"/>
      <c r="FS53" s="627"/>
      <c r="FT53" s="627"/>
      <c r="FU53" s="627"/>
      <c r="FV53" s="627"/>
      <c r="FW53" s="627"/>
      <c r="FX53" s="627"/>
      <c r="FY53" s="627"/>
    </row>
    <row r="54" spans="1:181" s="1168" customFormat="1" ht="12" customHeight="1">
      <c r="A54" s="641">
        <v>42336</v>
      </c>
      <c r="B54" s="728">
        <v>125.6</v>
      </c>
      <c r="C54" s="728">
        <v>125.74</v>
      </c>
      <c r="D54" s="728">
        <v>196.3</v>
      </c>
      <c r="E54" s="727">
        <v>196.15</v>
      </c>
      <c r="F54" s="1176">
        <v>1467</v>
      </c>
      <c r="G54" s="1176">
        <v>1303</v>
      </c>
      <c r="H54" s="1176">
        <v>973</v>
      </c>
      <c r="I54" s="1177">
        <v>866</v>
      </c>
      <c r="J54" s="1178">
        <v>10353</v>
      </c>
      <c r="K54" s="1178">
        <v>9715</v>
      </c>
      <c r="L54" s="1178">
        <v>7926</v>
      </c>
      <c r="M54" s="1178">
        <v>7542</v>
      </c>
      <c r="N54" s="1178">
        <f t="shared" si="0"/>
        <v>35536</v>
      </c>
      <c r="O54" s="626"/>
      <c r="P54" s="627"/>
      <c r="Q54" s="627"/>
      <c r="R54" s="627"/>
      <c r="S54" s="627"/>
      <c r="T54" s="627"/>
      <c r="U54" s="627"/>
      <c r="V54" s="627"/>
      <c r="W54" s="627"/>
      <c r="X54" s="627"/>
      <c r="Y54" s="627"/>
      <c r="Z54" s="627"/>
      <c r="AA54" s="627"/>
      <c r="AB54" s="627"/>
      <c r="AC54" s="627"/>
      <c r="AD54" s="627"/>
      <c r="AE54" s="627"/>
      <c r="AF54" s="627"/>
      <c r="AG54" s="627"/>
      <c r="AH54" s="627"/>
      <c r="AI54" s="627"/>
      <c r="AJ54" s="627"/>
      <c r="AK54" s="627"/>
      <c r="AL54" s="627"/>
      <c r="AM54" s="627"/>
      <c r="AN54" s="627"/>
      <c r="AO54" s="627"/>
      <c r="AP54" s="627"/>
      <c r="AQ54" s="627"/>
      <c r="AR54" s="627"/>
      <c r="AS54" s="627"/>
      <c r="AT54" s="627"/>
      <c r="AU54" s="627"/>
      <c r="AV54" s="627"/>
      <c r="AW54" s="627"/>
      <c r="AX54" s="627"/>
      <c r="AY54" s="627"/>
      <c r="AZ54" s="627"/>
      <c r="BA54" s="627"/>
      <c r="BB54" s="627"/>
      <c r="BC54" s="627"/>
      <c r="BD54" s="627"/>
      <c r="BE54" s="627"/>
      <c r="BF54" s="627"/>
      <c r="BG54" s="627"/>
      <c r="BH54" s="627"/>
      <c r="BI54" s="627"/>
      <c r="BJ54" s="627"/>
      <c r="BK54" s="627"/>
      <c r="BL54" s="627"/>
      <c r="BM54" s="627"/>
      <c r="BN54" s="627"/>
      <c r="BO54" s="627"/>
      <c r="BP54" s="627"/>
      <c r="BQ54" s="627"/>
      <c r="BR54" s="627"/>
      <c r="BS54" s="627"/>
      <c r="BT54" s="627"/>
      <c r="BU54" s="627"/>
      <c r="BV54" s="627"/>
      <c r="BW54" s="627"/>
      <c r="BX54" s="627"/>
      <c r="BY54" s="627"/>
      <c r="BZ54" s="627"/>
      <c r="CA54" s="627"/>
      <c r="CB54" s="627"/>
      <c r="CC54" s="627"/>
      <c r="CD54" s="627"/>
      <c r="CE54" s="627"/>
      <c r="CF54" s="627"/>
      <c r="CG54" s="627"/>
      <c r="CH54" s="627"/>
      <c r="CI54" s="627"/>
      <c r="CJ54" s="627"/>
      <c r="CK54" s="627"/>
      <c r="CL54" s="627"/>
      <c r="CM54" s="627"/>
      <c r="CN54" s="627"/>
      <c r="CO54" s="627"/>
      <c r="CP54" s="627"/>
      <c r="CQ54" s="627"/>
      <c r="CR54" s="627"/>
      <c r="CS54" s="627"/>
      <c r="CT54" s="627"/>
      <c r="CU54" s="627"/>
      <c r="CV54" s="627"/>
      <c r="CW54" s="627"/>
      <c r="CX54" s="627"/>
      <c r="CY54" s="627"/>
      <c r="CZ54" s="627"/>
      <c r="DA54" s="627"/>
      <c r="DB54" s="627"/>
      <c r="DC54" s="627"/>
      <c r="DD54" s="627"/>
      <c r="DE54" s="627"/>
      <c r="DF54" s="627"/>
      <c r="DG54" s="627"/>
      <c r="DH54" s="627"/>
      <c r="DI54" s="627"/>
      <c r="DJ54" s="627"/>
      <c r="DK54" s="627"/>
      <c r="DL54" s="627"/>
      <c r="DM54" s="627"/>
      <c r="DN54" s="627"/>
      <c r="DO54" s="627"/>
      <c r="DP54" s="627"/>
      <c r="DQ54" s="627"/>
      <c r="DR54" s="627"/>
      <c r="DS54" s="627"/>
      <c r="DT54" s="627"/>
      <c r="DU54" s="627"/>
      <c r="DV54" s="627"/>
      <c r="DW54" s="627"/>
      <c r="DX54" s="627"/>
      <c r="DY54" s="627"/>
      <c r="DZ54" s="627"/>
      <c r="EA54" s="627"/>
      <c r="EB54" s="627"/>
      <c r="EC54" s="627"/>
      <c r="ED54" s="627"/>
      <c r="EE54" s="627"/>
      <c r="EF54" s="627"/>
      <c r="EG54" s="627"/>
      <c r="EH54" s="627"/>
      <c r="EI54" s="627"/>
      <c r="EJ54" s="627"/>
      <c r="EK54" s="627"/>
      <c r="EL54" s="627"/>
      <c r="EM54" s="627"/>
      <c r="EN54" s="627"/>
      <c r="EO54" s="627"/>
      <c r="EP54" s="627"/>
      <c r="EQ54" s="627"/>
      <c r="ER54" s="627"/>
      <c r="ES54" s="627"/>
      <c r="ET54" s="627"/>
      <c r="EU54" s="627"/>
      <c r="EV54" s="627"/>
      <c r="EW54" s="627"/>
      <c r="EX54" s="627"/>
      <c r="EY54" s="627"/>
      <c r="EZ54" s="627"/>
      <c r="FA54" s="627"/>
      <c r="FB54" s="627"/>
      <c r="FC54" s="627"/>
      <c r="FD54" s="627"/>
      <c r="FE54" s="627"/>
      <c r="FF54" s="627"/>
      <c r="FG54" s="627"/>
      <c r="FH54" s="627"/>
      <c r="FI54" s="627"/>
      <c r="FJ54" s="627"/>
      <c r="FK54" s="627"/>
      <c r="FL54" s="627"/>
      <c r="FM54" s="627"/>
      <c r="FN54" s="627"/>
      <c r="FO54" s="627"/>
      <c r="FP54" s="627"/>
      <c r="FQ54" s="627"/>
      <c r="FR54" s="627"/>
      <c r="FS54" s="627"/>
      <c r="FT54" s="627"/>
      <c r="FU54" s="627"/>
      <c r="FV54" s="627"/>
      <c r="FW54" s="627"/>
      <c r="FX54" s="627"/>
      <c r="FY54" s="627"/>
    </row>
    <row r="55" spans="1:181" s="1168" customFormat="1" ht="12" customHeight="1">
      <c r="A55" s="641">
        <v>42343</v>
      </c>
      <c r="B55" s="702">
        <v>123.26</v>
      </c>
      <c r="C55" s="702">
        <v>123.17</v>
      </c>
      <c r="D55" s="702">
        <v>193.78</v>
      </c>
      <c r="E55" s="703">
        <v>194.49</v>
      </c>
      <c r="F55" s="1179">
        <v>1446</v>
      </c>
      <c r="G55" s="1179">
        <v>1316</v>
      </c>
      <c r="H55" s="1179">
        <v>954</v>
      </c>
      <c r="I55" s="1180">
        <v>859</v>
      </c>
      <c r="J55" s="1105">
        <v>24485</v>
      </c>
      <c r="K55" s="1105">
        <v>17908</v>
      </c>
      <c r="L55" s="1105">
        <v>28169</v>
      </c>
      <c r="M55" s="1105">
        <v>21823</v>
      </c>
      <c r="N55" s="1105">
        <f t="shared" si="0"/>
        <v>92385</v>
      </c>
      <c r="O55" s="626"/>
      <c r="P55" s="627"/>
      <c r="Q55" s="627"/>
      <c r="R55" s="627"/>
      <c r="S55" s="627"/>
      <c r="T55" s="627"/>
      <c r="U55" s="627"/>
      <c r="V55" s="627"/>
      <c r="W55" s="627"/>
      <c r="X55" s="627"/>
      <c r="Y55" s="627"/>
      <c r="Z55" s="627"/>
      <c r="AA55" s="627"/>
      <c r="AB55" s="627"/>
      <c r="AC55" s="627"/>
      <c r="AD55" s="627"/>
      <c r="AE55" s="627"/>
      <c r="AF55" s="627"/>
      <c r="AG55" s="627"/>
      <c r="AH55" s="627"/>
      <c r="AI55" s="627"/>
      <c r="AJ55" s="627"/>
      <c r="AK55" s="627"/>
      <c r="AL55" s="627"/>
      <c r="AM55" s="627"/>
      <c r="AN55" s="627"/>
      <c r="AO55" s="627"/>
      <c r="AP55" s="627"/>
      <c r="AQ55" s="627"/>
      <c r="AR55" s="627"/>
      <c r="AS55" s="627"/>
      <c r="AT55" s="627"/>
      <c r="AU55" s="627"/>
      <c r="AV55" s="627"/>
      <c r="AW55" s="627"/>
      <c r="AX55" s="627"/>
      <c r="AY55" s="627"/>
      <c r="AZ55" s="627"/>
      <c r="BA55" s="627"/>
      <c r="BB55" s="627"/>
      <c r="BC55" s="627"/>
      <c r="BD55" s="627"/>
      <c r="BE55" s="627"/>
      <c r="BF55" s="627"/>
      <c r="BG55" s="627"/>
      <c r="BH55" s="627"/>
      <c r="BI55" s="627"/>
      <c r="BJ55" s="627"/>
      <c r="BK55" s="627"/>
      <c r="BL55" s="627"/>
      <c r="BM55" s="627"/>
      <c r="BN55" s="627"/>
      <c r="BO55" s="627"/>
      <c r="BP55" s="627"/>
      <c r="BQ55" s="627"/>
      <c r="BR55" s="627"/>
      <c r="BS55" s="627"/>
      <c r="BT55" s="627"/>
      <c r="BU55" s="627"/>
      <c r="BV55" s="627"/>
      <c r="BW55" s="627"/>
      <c r="BX55" s="627"/>
      <c r="BY55" s="627"/>
      <c r="BZ55" s="627"/>
      <c r="CA55" s="627"/>
      <c r="CB55" s="627"/>
      <c r="CC55" s="627"/>
      <c r="CD55" s="627"/>
      <c r="CE55" s="627"/>
      <c r="CF55" s="627"/>
      <c r="CG55" s="627"/>
      <c r="CH55" s="627"/>
      <c r="CI55" s="627"/>
      <c r="CJ55" s="627"/>
      <c r="CK55" s="627"/>
      <c r="CL55" s="627"/>
      <c r="CM55" s="627"/>
      <c r="CN55" s="627"/>
      <c r="CO55" s="627"/>
      <c r="CP55" s="627"/>
      <c r="CQ55" s="627"/>
      <c r="CR55" s="627"/>
      <c r="CS55" s="627"/>
      <c r="CT55" s="627"/>
      <c r="CU55" s="627"/>
      <c r="CV55" s="627"/>
      <c r="CW55" s="627"/>
      <c r="CX55" s="627"/>
      <c r="CY55" s="627"/>
      <c r="CZ55" s="627"/>
      <c r="DA55" s="627"/>
      <c r="DB55" s="627"/>
      <c r="DC55" s="627"/>
      <c r="DD55" s="627"/>
      <c r="DE55" s="627"/>
      <c r="DF55" s="627"/>
      <c r="DG55" s="627"/>
      <c r="DH55" s="627"/>
      <c r="DI55" s="627"/>
      <c r="DJ55" s="627"/>
      <c r="DK55" s="627"/>
      <c r="DL55" s="627"/>
      <c r="DM55" s="627"/>
      <c r="DN55" s="627"/>
      <c r="DO55" s="627"/>
      <c r="DP55" s="627"/>
      <c r="DQ55" s="627"/>
      <c r="DR55" s="627"/>
      <c r="DS55" s="627"/>
      <c r="DT55" s="627"/>
      <c r="DU55" s="627"/>
      <c r="DV55" s="627"/>
      <c r="DW55" s="627"/>
      <c r="DX55" s="627"/>
      <c r="DY55" s="627"/>
      <c r="DZ55" s="627"/>
      <c r="EA55" s="627"/>
      <c r="EB55" s="627"/>
      <c r="EC55" s="627"/>
      <c r="ED55" s="627"/>
      <c r="EE55" s="627"/>
      <c r="EF55" s="627"/>
      <c r="EG55" s="627"/>
      <c r="EH55" s="627"/>
      <c r="EI55" s="627"/>
      <c r="EJ55" s="627"/>
      <c r="EK55" s="627"/>
      <c r="EL55" s="627"/>
      <c r="EM55" s="627"/>
      <c r="EN55" s="627"/>
      <c r="EO55" s="627"/>
      <c r="EP55" s="627"/>
      <c r="EQ55" s="627"/>
      <c r="ER55" s="627"/>
      <c r="ES55" s="627"/>
      <c r="ET55" s="627"/>
      <c r="EU55" s="627"/>
      <c r="EV55" s="627"/>
      <c r="EW55" s="627"/>
      <c r="EX55" s="627"/>
      <c r="EY55" s="627"/>
      <c r="EZ55" s="627"/>
      <c r="FA55" s="627"/>
      <c r="FB55" s="627"/>
      <c r="FC55" s="627"/>
      <c r="FD55" s="627"/>
      <c r="FE55" s="627"/>
      <c r="FF55" s="627"/>
      <c r="FG55" s="627"/>
      <c r="FH55" s="627"/>
      <c r="FI55" s="627"/>
      <c r="FJ55" s="627"/>
      <c r="FK55" s="627"/>
      <c r="FL55" s="627"/>
      <c r="FM55" s="627"/>
      <c r="FN55" s="627"/>
      <c r="FO55" s="627"/>
      <c r="FP55" s="627"/>
      <c r="FQ55" s="627"/>
      <c r="FR55" s="627"/>
      <c r="FS55" s="627"/>
      <c r="FT55" s="627"/>
      <c r="FU55" s="627"/>
      <c r="FV55" s="627"/>
      <c r="FW55" s="627"/>
      <c r="FX55" s="627"/>
      <c r="FY55" s="627"/>
    </row>
    <row r="56" spans="1:181" s="1168" customFormat="1" ht="12" customHeight="1">
      <c r="A56" s="641">
        <v>42350</v>
      </c>
      <c r="B56" s="652">
        <v>118.07</v>
      </c>
      <c r="C56" s="647">
        <v>117.68</v>
      </c>
      <c r="D56" s="647">
        <v>186.71</v>
      </c>
      <c r="E56" s="704">
        <v>186.97</v>
      </c>
      <c r="F56" s="1173">
        <v>1440</v>
      </c>
      <c r="G56" s="1174">
        <v>1321</v>
      </c>
      <c r="H56" s="1174">
        <v>958</v>
      </c>
      <c r="I56" s="1175">
        <v>866</v>
      </c>
      <c r="J56" s="1103">
        <v>13796</v>
      </c>
      <c r="K56" s="1104">
        <v>11067</v>
      </c>
      <c r="L56" s="1104">
        <v>19807</v>
      </c>
      <c r="M56" s="1104">
        <v>11396</v>
      </c>
      <c r="N56" s="1103">
        <f t="shared" si="0"/>
        <v>56066</v>
      </c>
      <c r="O56" s="626"/>
      <c r="P56" s="627"/>
      <c r="Q56" s="627"/>
      <c r="R56" s="627"/>
      <c r="S56" s="627"/>
      <c r="T56" s="627"/>
      <c r="U56" s="627"/>
      <c r="V56" s="627"/>
      <c r="W56" s="627"/>
      <c r="X56" s="627"/>
      <c r="Y56" s="627"/>
      <c r="Z56" s="627"/>
      <c r="AA56" s="627"/>
      <c r="AB56" s="627"/>
      <c r="AC56" s="627"/>
      <c r="AD56" s="627"/>
      <c r="AE56" s="627"/>
      <c r="AF56" s="627"/>
      <c r="AG56" s="627"/>
      <c r="AH56" s="627"/>
      <c r="AI56" s="627"/>
      <c r="AJ56" s="627"/>
      <c r="AK56" s="627"/>
      <c r="AL56" s="627"/>
      <c r="AM56" s="627"/>
      <c r="AN56" s="627"/>
      <c r="AO56" s="627"/>
      <c r="AP56" s="627"/>
      <c r="AQ56" s="627"/>
      <c r="AR56" s="627"/>
      <c r="AS56" s="627"/>
      <c r="AT56" s="627"/>
      <c r="AU56" s="627"/>
      <c r="AV56" s="627"/>
      <c r="AW56" s="627"/>
      <c r="AX56" s="627"/>
      <c r="AY56" s="627"/>
      <c r="AZ56" s="627"/>
      <c r="BA56" s="627"/>
      <c r="BB56" s="627"/>
      <c r="BC56" s="627"/>
      <c r="BD56" s="627"/>
      <c r="BE56" s="627"/>
      <c r="BF56" s="627"/>
      <c r="BG56" s="627"/>
      <c r="BH56" s="627"/>
      <c r="BI56" s="627"/>
      <c r="BJ56" s="627"/>
      <c r="BK56" s="627"/>
      <c r="BL56" s="627"/>
      <c r="BM56" s="627"/>
      <c r="BN56" s="627"/>
      <c r="BO56" s="627"/>
      <c r="BP56" s="627"/>
      <c r="BQ56" s="627"/>
      <c r="BR56" s="627"/>
      <c r="BS56" s="627"/>
      <c r="BT56" s="627"/>
      <c r="BU56" s="627"/>
      <c r="BV56" s="627"/>
      <c r="BW56" s="627"/>
      <c r="BX56" s="627"/>
      <c r="BY56" s="627"/>
      <c r="BZ56" s="627"/>
      <c r="CA56" s="627"/>
      <c r="CB56" s="627"/>
      <c r="CC56" s="627"/>
      <c r="CD56" s="627"/>
      <c r="CE56" s="627"/>
      <c r="CF56" s="627"/>
      <c r="CG56" s="627"/>
      <c r="CH56" s="627"/>
      <c r="CI56" s="627"/>
      <c r="CJ56" s="627"/>
      <c r="CK56" s="627"/>
      <c r="CL56" s="627"/>
      <c r="CM56" s="627"/>
      <c r="CN56" s="627"/>
      <c r="CO56" s="627"/>
      <c r="CP56" s="627"/>
      <c r="CQ56" s="627"/>
      <c r="CR56" s="627"/>
      <c r="CS56" s="627"/>
      <c r="CT56" s="627"/>
      <c r="CU56" s="627"/>
      <c r="CV56" s="627"/>
      <c r="CW56" s="627"/>
      <c r="CX56" s="627"/>
      <c r="CY56" s="627"/>
      <c r="CZ56" s="627"/>
      <c r="DA56" s="627"/>
      <c r="DB56" s="627"/>
      <c r="DC56" s="627"/>
      <c r="DD56" s="627"/>
      <c r="DE56" s="627"/>
      <c r="DF56" s="627"/>
      <c r="DG56" s="627"/>
      <c r="DH56" s="627"/>
      <c r="DI56" s="627"/>
      <c r="DJ56" s="627"/>
      <c r="DK56" s="627"/>
      <c r="DL56" s="627"/>
      <c r="DM56" s="627"/>
      <c r="DN56" s="627"/>
      <c r="DO56" s="627"/>
      <c r="DP56" s="627"/>
      <c r="DQ56" s="627"/>
      <c r="DR56" s="627"/>
      <c r="DS56" s="627"/>
      <c r="DT56" s="627"/>
      <c r="DU56" s="627"/>
      <c r="DV56" s="627"/>
      <c r="DW56" s="627"/>
      <c r="DX56" s="627"/>
      <c r="DY56" s="627"/>
      <c r="DZ56" s="627"/>
      <c r="EA56" s="627"/>
      <c r="EB56" s="627"/>
      <c r="EC56" s="627"/>
      <c r="ED56" s="627"/>
      <c r="EE56" s="627"/>
      <c r="EF56" s="627"/>
      <c r="EG56" s="627"/>
      <c r="EH56" s="627"/>
      <c r="EI56" s="627"/>
      <c r="EJ56" s="627"/>
      <c r="EK56" s="627"/>
      <c r="EL56" s="627"/>
      <c r="EM56" s="627"/>
      <c r="EN56" s="627"/>
      <c r="EO56" s="627"/>
      <c r="EP56" s="627"/>
      <c r="EQ56" s="627"/>
      <c r="ER56" s="627"/>
      <c r="ES56" s="627"/>
      <c r="ET56" s="627"/>
      <c r="EU56" s="627"/>
      <c r="EV56" s="627"/>
      <c r="EW56" s="627"/>
      <c r="EX56" s="627"/>
      <c r="EY56" s="627"/>
      <c r="EZ56" s="627"/>
      <c r="FA56" s="627"/>
      <c r="FB56" s="627"/>
      <c r="FC56" s="627"/>
      <c r="FD56" s="627"/>
      <c r="FE56" s="627"/>
      <c r="FF56" s="627"/>
      <c r="FG56" s="627"/>
      <c r="FH56" s="627"/>
      <c r="FI56" s="627"/>
      <c r="FJ56" s="627"/>
      <c r="FK56" s="627"/>
      <c r="FL56" s="627"/>
      <c r="FM56" s="627"/>
      <c r="FN56" s="627"/>
      <c r="FO56" s="627"/>
      <c r="FP56" s="627"/>
      <c r="FQ56" s="627"/>
      <c r="FR56" s="627"/>
      <c r="FS56" s="627"/>
      <c r="FT56" s="627"/>
      <c r="FU56" s="627"/>
      <c r="FV56" s="627"/>
      <c r="FW56" s="627"/>
      <c r="FX56" s="627"/>
      <c r="FY56" s="627"/>
    </row>
    <row r="57" spans="1:181" s="1168" customFormat="1" ht="12" customHeight="1">
      <c r="A57" s="641">
        <v>42357</v>
      </c>
      <c r="B57" s="652">
        <v>116.51</v>
      </c>
      <c r="C57" s="647">
        <v>116.45</v>
      </c>
      <c r="D57" s="647">
        <v>183.33</v>
      </c>
      <c r="E57" s="704">
        <v>183.44</v>
      </c>
      <c r="F57" s="1173">
        <v>1431</v>
      </c>
      <c r="G57" s="1174">
        <v>1319</v>
      </c>
      <c r="H57" s="1174">
        <v>942</v>
      </c>
      <c r="I57" s="1175">
        <v>866</v>
      </c>
      <c r="J57" s="1103">
        <v>18831</v>
      </c>
      <c r="K57" s="1104">
        <v>13253</v>
      </c>
      <c r="L57" s="1104">
        <v>15153</v>
      </c>
      <c r="M57" s="1104">
        <v>12486</v>
      </c>
      <c r="N57" s="1103">
        <f t="shared" si="0"/>
        <v>59723</v>
      </c>
      <c r="O57" s="626"/>
      <c r="P57" s="627"/>
      <c r="Q57" s="627"/>
      <c r="R57" s="627"/>
      <c r="S57" s="627"/>
      <c r="T57" s="627"/>
      <c r="U57" s="627"/>
      <c r="V57" s="627"/>
      <c r="W57" s="627"/>
      <c r="X57" s="627"/>
      <c r="Y57" s="627"/>
      <c r="Z57" s="627"/>
      <c r="AA57" s="627"/>
      <c r="AB57" s="627"/>
      <c r="AC57" s="627"/>
      <c r="AD57" s="627"/>
      <c r="AE57" s="627"/>
      <c r="AF57" s="627"/>
      <c r="AG57" s="627"/>
      <c r="AH57" s="627"/>
      <c r="AI57" s="627"/>
      <c r="AJ57" s="627"/>
      <c r="AK57" s="627"/>
      <c r="AL57" s="627"/>
      <c r="AM57" s="627"/>
      <c r="AN57" s="627"/>
      <c r="AO57" s="627"/>
      <c r="AP57" s="627"/>
      <c r="AQ57" s="627"/>
      <c r="AR57" s="627"/>
      <c r="AS57" s="627"/>
      <c r="AT57" s="627"/>
      <c r="AU57" s="627"/>
      <c r="AV57" s="627"/>
      <c r="AW57" s="627"/>
      <c r="AX57" s="627"/>
      <c r="AY57" s="627"/>
      <c r="AZ57" s="627"/>
      <c r="BA57" s="627"/>
      <c r="BB57" s="627"/>
      <c r="BC57" s="627"/>
      <c r="BD57" s="627"/>
      <c r="BE57" s="627"/>
      <c r="BF57" s="627"/>
      <c r="BG57" s="627"/>
      <c r="BH57" s="627"/>
      <c r="BI57" s="627"/>
      <c r="BJ57" s="627"/>
      <c r="BK57" s="627"/>
      <c r="BL57" s="627"/>
      <c r="BM57" s="627"/>
      <c r="BN57" s="627"/>
      <c r="BO57" s="627"/>
      <c r="BP57" s="627"/>
      <c r="BQ57" s="627"/>
      <c r="BR57" s="627"/>
      <c r="BS57" s="627"/>
      <c r="BT57" s="627"/>
      <c r="BU57" s="627"/>
      <c r="BV57" s="627"/>
      <c r="BW57" s="627"/>
      <c r="BX57" s="627"/>
      <c r="BY57" s="627"/>
      <c r="BZ57" s="627"/>
      <c r="CA57" s="627"/>
      <c r="CB57" s="627"/>
      <c r="CC57" s="627"/>
      <c r="CD57" s="627"/>
      <c r="CE57" s="627"/>
      <c r="CF57" s="627"/>
      <c r="CG57" s="627"/>
      <c r="CH57" s="627"/>
      <c r="CI57" s="627"/>
      <c r="CJ57" s="627"/>
      <c r="CK57" s="627"/>
      <c r="CL57" s="627"/>
      <c r="CM57" s="627"/>
      <c r="CN57" s="627"/>
      <c r="CO57" s="627"/>
      <c r="CP57" s="627"/>
      <c r="CQ57" s="627"/>
      <c r="CR57" s="627"/>
      <c r="CS57" s="627"/>
      <c r="CT57" s="627"/>
      <c r="CU57" s="627"/>
      <c r="CV57" s="627"/>
      <c r="CW57" s="627"/>
      <c r="CX57" s="627"/>
      <c r="CY57" s="627"/>
      <c r="CZ57" s="627"/>
      <c r="DA57" s="627"/>
      <c r="DB57" s="627"/>
      <c r="DC57" s="627"/>
      <c r="DD57" s="627"/>
      <c r="DE57" s="627"/>
      <c r="DF57" s="627"/>
      <c r="DG57" s="627"/>
      <c r="DH57" s="627"/>
      <c r="DI57" s="627"/>
      <c r="DJ57" s="627"/>
      <c r="DK57" s="627"/>
      <c r="DL57" s="627"/>
      <c r="DM57" s="627"/>
      <c r="DN57" s="627"/>
      <c r="DO57" s="627"/>
      <c r="DP57" s="627"/>
      <c r="DQ57" s="627"/>
      <c r="DR57" s="627"/>
      <c r="DS57" s="627"/>
      <c r="DT57" s="627"/>
      <c r="DU57" s="627"/>
      <c r="DV57" s="627"/>
      <c r="DW57" s="627"/>
      <c r="DX57" s="627"/>
      <c r="DY57" s="627"/>
      <c r="DZ57" s="627"/>
      <c r="EA57" s="627"/>
      <c r="EB57" s="627"/>
      <c r="EC57" s="627"/>
      <c r="ED57" s="627"/>
      <c r="EE57" s="627"/>
      <c r="EF57" s="627"/>
      <c r="EG57" s="627"/>
      <c r="EH57" s="627"/>
      <c r="EI57" s="627"/>
      <c r="EJ57" s="627"/>
      <c r="EK57" s="627"/>
      <c r="EL57" s="627"/>
      <c r="EM57" s="627"/>
      <c r="EN57" s="627"/>
      <c r="EO57" s="627"/>
      <c r="EP57" s="627"/>
      <c r="EQ57" s="627"/>
      <c r="ER57" s="627"/>
      <c r="ES57" s="627"/>
      <c r="ET57" s="627"/>
      <c r="EU57" s="627"/>
      <c r="EV57" s="627"/>
      <c r="EW57" s="627"/>
      <c r="EX57" s="627"/>
      <c r="EY57" s="627"/>
      <c r="EZ57" s="627"/>
      <c r="FA57" s="627"/>
      <c r="FB57" s="627"/>
      <c r="FC57" s="627"/>
      <c r="FD57" s="627"/>
      <c r="FE57" s="627"/>
      <c r="FF57" s="627"/>
      <c r="FG57" s="627"/>
      <c r="FH57" s="627"/>
      <c r="FI57" s="627"/>
      <c r="FJ57" s="627"/>
      <c r="FK57" s="627"/>
      <c r="FL57" s="627"/>
      <c r="FM57" s="627"/>
      <c r="FN57" s="627"/>
      <c r="FO57" s="627"/>
      <c r="FP57" s="627"/>
      <c r="FQ57" s="627"/>
      <c r="FR57" s="627"/>
      <c r="FS57" s="627"/>
      <c r="FT57" s="627"/>
      <c r="FU57" s="627"/>
      <c r="FV57" s="627"/>
      <c r="FW57" s="627"/>
      <c r="FX57" s="627"/>
      <c r="FY57" s="627"/>
    </row>
    <row r="58" spans="1:181" s="1168" customFormat="1" ht="12" customHeight="1">
      <c r="A58" s="641">
        <v>42364</v>
      </c>
      <c r="B58" s="1181">
        <v>123.2</v>
      </c>
      <c r="C58" s="1182">
        <v>123.3</v>
      </c>
      <c r="D58" s="1182">
        <v>199.53</v>
      </c>
      <c r="E58" s="1183">
        <v>199.64</v>
      </c>
      <c r="F58" s="1184">
        <v>1445</v>
      </c>
      <c r="G58" s="1184">
        <v>1332</v>
      </c>
      <c r="H58" s="1184">
        <v>939</v>
      </c>
      <c r="I58" s="1185">
        <v>863</v>
      </c>
      <c r="J58" s="1186">
        <v>9477</v>
      </c>
      <c r="K58" s="1186">
        <v>6023</v>
      </c>
      <c r="L58" s="1186">
        <v>14744</v>
      </c>
      <c r="M58" s="1186">
        <v>8355</v>
      </c>
      <c r="N58" s="1186">
        <f t="shared" si="0"/>
        <v>38599</v>
      </c>
      <c r="O58" s="626"/>
      <c r="P58" s="627"/>
      <c r="Q58" s="627"/>
      <c r="R58" s="627"/>
      <c r="S58" s="627"/>
      <c r="T58" s="627"/>
      <c r="U58" s="627"/>
      <c r="V58" s="627"/>
      <c r="W58" s="627"/>
      <c r="X58" s="627"/>
      <c r="Y58" s="627"/>
      <c r="Z58" s="627"/>
      <c r="AA58" s="627"/>
      <c r="AB58" s="627"/>
      <c r="AC58" s="627"/>
      <c r="AD58" s="627"/>
      <c r="AE58" s="627"/>
      <c r="AF58" s="627"/>
      <c r="AG58" s="627"/>
      <c r="AH58" s="627"/>
      <c r="AI58" s="627"/>
      <c r="AJ58" s="627"/>
      <c r="AK58" s="627"/>
      <c r="AL58" s="627"/>
      <c r="AM58" s="627"/>
      <c r="AN58" s="627"/>
      <c r="AO58" s="627"/>
      <c r="AP58" s="627"/>
      <c r="AQ58" s="627"/>
      <c r="AR58" s="627"/>
      <c r="AS58" s="627"/>
      <c r="AT58" s="627"/>
      <c r="AU58" s="627"/>
      <c r="AV58" s="627"/>
      <c r="AW58" s="627"/>
      <c r="AX58" s="627"/>
      <c r="AY58" s="627"/>
      <c r="AZ58" s="627"/>
      <c r="BA58" s="627"/>
      <c r="BB58" s="627"/>
      <c r="BC58" s="627"/>
      <c r="BD58" s="627"/>
      <c r="BE58" s="627"/>
      <c r="BF58" s="627"/>
      <c r="BG58" s="627"/>
      <c r="BH58" s="627"/>
      <c r="BI58" s="627"/>
      <c r="BJ58" s="627"/>
      <c r="BK58" s="627"/>
      <c r="BL58" s="627"/>
      <c r="BM58" s="627"/>
      <c r="BN58" s="627"/>
      <c r="BO58" s="627"/>
      <c r="BP58" s="627"/>
      <c r="BQ58" s="627"/>
      <c r="BR58" s="627"/>
      <c r="BS58" s="627"/>
      <c r="BT58" s="627"/>
      <c r="BU58" s="627"/>
      <c r="BV58" s="627"/>
      <c r="BW58" s="627"/>
      <c r="BX58" s="627"/>
      <c r="BY58" s="627"/>
      <c r="BZ58" s="627"/>
      <c r="CA58" s="627"/>
      <c r="CB58" s="627"/>
      <c r="CC58" s="627"/>
      <c r="CD58" s="627"/>
      <c r="CE58" s="627"/>
      <c r="CF58" s="627"/>
      <c r="CG58" s="627"/>
      <c r="CH58" s="627"/>
      <c r="CI58" s="627"/>
      <c r="CJ58" s="627"/>
      <c r="CK58" s="627"/>
      <c r="CL58" s="627"/>
      <c r="CM58" s="627"/>
      <c r="CN58" s="627"/>
      <c r="CO58" s="627"/>
      <c r="CP58" s="627"/>
      <c r="CQ58" s="627"/>
      <c r="CR58" s="627"/>
      <c r="CS58" s="627"/>
      <c r="CT58" s="627"/>
      <c r="CU58" s="627"/>
      <c r="CV58" s="627"/>
      <c r="CW58" s="627"/>
      <c r="CX58" s="627"/>
      <c r="CY58" s="627"/>
      <c r="CZ58" s="627"/>
      <c r="DA58" s="627"/>
      <c r="DB58" s="627"/>
      <c r="DC58" s="627"/>
      <c r="DD58" s="627"/>
      <c r="DE58" s="627"/>
      <c r="DF58" s="627"/>
      <c r="DG58" s="627"/>
      <c r="DH58" s="627"/>
      <c r="DI58" s="627"/>
      <c r="DJ58" s="627"/>
      <c r="DK58" s="627"/>
      <c r="DL58" s="627"/>
      <c r="DM58" s="627"/>
      <c r="DN58" s="627"/>
      <c r="DO58" s="627"/>
      <c r="DP58" s="627"/>
      <c r="DQ58" s="627"/>
      <c r="DR58" s="627"/>
      <c r="DS58" s="627"/>
      <c r="DT58" s="627"/>
      <c r="DU58" s="627"/>
      <c r="DV58" s="627"/>
      <c r="DW58" s="627"/>
      <c r="DX58" s="627"/>
      <c r="DY58" s="627"/>
      <c r="DZ58" s="627"/>
      <c r="EA58" s="627"/>
      <c r="EB58" s="627"/>
      <c r="EC58" s="627"/>
      <c r="ED58" s="627"/>
      <c r="EE58" s="627"/>
      <c r="EF58" s="627"/>
      <c r="EG58" s="627"/>
      <c r="EH58" s="627"/>
      <c r="EI58" s="627"/>
      <c r="EJ58" s="627"/>
      <c r="EK58" s="627"/>
      <c r="EL58" s="627"/>
      <c r="EM58" s="627"/>
      <c r="EN58" s="627"/>
      <c r="EO58" s="627"/>
      <c r="EP58" s="627"/>
      <c r="EQ58" s="627"/>
      <c r="ER58" s="627"/>
      <c r="ES58" s="627"/>
      <c r="ET58" s="627"/>
      <c r="EU58" s="627"/>
      <c r="EV58" s="627"/>
      <c r="EW58" s="627"/>
      <c r="EX58" s="627"/>
      <c r="EY58" s="627"/>
      <c r="EZ58" s="627"/>
      <c r="FA58" s="627"/>
      <c r="FB58" s="627"/>
      <c r="FC58" s="627"/>
      <c r="FD58" s="627"/>
      <c r="FE58" s="627"/>
      <c r="FF58" s="627"/>
      <c r="FG58" s="627"/>
      <c r="FH58" s="627"/>
      <c r="FI58" s="627"/>
      <c r="FJ58" s="627"/>
      <c r="FK58" s="627"/>
      <c r="FL58" s="627"/>
      <c r="FM58" s="627"/>
      <c r="FN58" s="627"/>
      <c r="FO58" s="627"/>
      <c r="FP58" s="627"/>
      <c r="FQ58" s="627"/>
      <c r="FR58" s="627"/>
      <c r="FS58" s="627"/>
      <c r="FT58" s="627"/>
      <c r="FU58" s="627"/>
      <c r="FV58" s="627"/>
      <c r="FW58" s="627"/>
      <c r="FX58" s="627"/>
      <c r="FY58" s="627"/>
    </row>
    <row r="59" spans="1:181" s="1168" customFormat="1" ht="12" customHeight="1">
      <c r="A59" s="641">
        <v>42371</v>
      </c>
      <c r="B59" s="1182">
        <v>133.80000000000001</v>
      </c>
      <c r="C59" s="1182">
        <v>133.88</v>
      </c>
      <c r="D59" s="1182">
        <v>211.43</v>
      </c>
      <c r="E59" s="1187">
        <v>211.45</v>
      </c>
      <c r="F59" s="1184">
        <v>1440</v>
      </c>
      <c r="G59" s="1184">
        <v>1329</v>
      </c>
      <c r="H59" s="1184">
        <v>941</v>
      </c>
      <c r="I59" s="1188">
        <v>862</v>
      </c>
      <c r="J59" s="1186">
        <v>35468</v>
      </c>
      <c r="K59" s="1186">
        <v>21856</v>
      </c>
      <c r="L59" s="1186">
        <v>20946</v>
      </c>
      <c r="M59" s="1186">
        <v>17919</v>
      </c>
      <c r="N59" s="1186">
        <f t="shared" si="0"/>
        <v>96189</v>
      </c>
      <c r="O59" s="626"/>
      <c r="P59" s="627"/>
      <c r="Q59" s="627"/>
      <c r="R59" s="627"/>
      <c r="S59" s="627"/>
      <c r="T59" s="627"/>
      <c r="U59" s="627"/>
      <c r="V59" s="627"/>
      <c r="W59" s="627"/>
      <c r="X59" s="627"/>
      <c r="Y59" s="627"/>
      <c r="Z59" s="627"/>
      <c r="AA59" s="627"/>
      <c r="AB59" s="627"/>
      <c r="AC59" s="627"/>
      <c r="AD59" s="627"/>
      <c r="AE59" s="627"/>
      <c r="AF59" s="627"/>
      <c r="AG59" s="627"/>
      <c r="AH59" s="627"/>
      <c r="AI59" s="627"/>
      <c r="AJ59" s="627"/>
      <c r="AK59" s="627"/>
      <c r="AL59" s="627"/>
      <c r="AM59" s="627"/>
      <c r="AN59" s="627"/>
      <c r="AO59" s="627"/>
      <c r="AP59" s="627"/>
      <c r="AQ59" s="627"/>
      <c r="AR59" s="627"/>
      <c r="AS59" s="627"/>
      <c r="AT59" s="627"/>
      <c r="AU59" s="627"/>
      <c r="AV59" s="627"/>
      <c r="AW59" s="627"/>
      <c r="AX59" s="627"/>
      <c r="AY59" s="627"/>
      <c r="AZ59" s="627"/>
      <c r="BA59" s="627"/>
      <c r="BB59" s="627"/>
      <c r="BC59" s="627"/>
      <c r="BD59" s="627"/>
      <c r="BE59" s="627"/>
      <c r="BF59" s="627"/>
      <c r="BG59" s="627"/>
      <c r="BH59" s="627"/>
      <c r="BI59" s="627"/>
      <c r="BJ59" s="627"/>
      <c r="BK59" s="627"/>
      <c r="BL59" s="627"/>
      <c r="BM59" s="627"/>
      <c r="BN59" s="627"/>
      <c r="BO59" s="627"/>
      <c r="BP59" s="627"/>
      <c r="BQ59" s="627"/>
      <c r="BR59" s="627"/>
      <c r="BS59" s="627"/>
      <c r="BT59" s="627"/>
      <c r="BU59" s="627"/>
      <c r="BV59" s="627"/>
      <c r="BW59" s="627"/>
      <c r="BX59" s="627"/>
      <c r="BY59" s="627"/>
      <c r="BZ59" s="627"/>
      <c r="CA59" s="627"/>
      <c r="CB59" s="627"/>
      <c r="CC59" s="627"/>
      <c r="CD59" s="627"/>
      <c r="CE59" s="627"/>
      <c r="CF59" s="627"/>
      <c r="CG59" s="627"/>
      <c r="CH59" s="627"/>
      <c r="CI59" s="627"/>
      <c r="CJ59" s="627"/>
      <c r="CK59" s="627"/>
      <c r="CL59" s="627"/>
      <c r="CM59" s="627"/>
      <c r="CN59" s="627"/>
      <c r="CO59" s="627"/>
      <c r="CP59" s="627"/>
      <c r="CQ59" s="627"/>
      <c r="CR59" s="627"/>
      <c r="CS59" s="627"/>
      <c r="CT59" s="627"/>
      <c r="CU59" s="627"/>
      <c r="CV59" s="627"/>
      <c r="CW59" s="627"/>
      <c r="CX59" s="627"/>
      <c r="CY59" s="627"/>
      <c r="CZ59" s="627"/>
      <c r="DA59" s="627"/>
      <c r="DB59" s="627"/>
      <c r="DC59" s="627"/>
      <c r="DD59" s="627"/>
      <c r="DE59" s="627"/>
      <c r="DF59" s="627"/>
      <c r="DG59" s="627"/>
      <c r="DH59" s="627"/>
      <c r="DI59" s="627"/>
      <c r="DJ59" s="627"/>
      <c r="DK59" s="627"/>
      <c r="DL59" s="627"/>
      <c r="DM59" s="627"/>
      <c r="DN59" s="627"/>
      <c r="DO59" s="627"/>
      <c r="DP59" s="627"/>
      <c r="DQ59" s="627"/>
      <c r="DR59" s="627"/>
      <c r="DS59" s="627"/>
      <c r="DT59" s="627"/>
      <c r="DU59" s="627"/>
      <c r="DV59" s="627"/>
      <c r="DW59" s="627"/>
      <c r="DX59" s="627"/>
      <c r="DY59" s="627"/>
      <c r="DZ59" s="627"/>
      <c r="EA59" s="627"/>
      <c r="EB59" s="627"/>
      <c r="EC59" s="627"/>
      <c r="ED59" s="627"/>
      <c r="EE59" s="627"/>
      <c r="EF59" s="627"/>
      <c r="EG59" s="627"/>
      <c r="EH59" s="627"/>
      <c r="EI59" s="627"/>
      <c r="EJ59" s="627"/>
      <c r="EK59" s="627"/>
      <c r="EL59" s="627"/>
      <c r="EM59" s="627"/>
      <c r="EN59" s="627"/>
      <c r="EO59" s="627"/>
      <c r="EP59" s="627"/>
      <c r="EQ59" s="627"/>
      <c r="ER59" s="627"/>
      <c r="ES59" s="627"/>
      <c r="ET59" s="627"/>
      <c r="EU59" s="627"/>
      <c r="EV59" s="627"/>
      <c r="EW59" s="627"/>
      <c r="EX59" s="627"/>
      <c r="EY59" s="627"/>
      <c r="EZ59" s="627"/>
      <c r="FA59" s="627"/>
      <c r="FB59" s="627"/>
      <c r="FC59" s="627"/>
      <c r="FD59" s="627"/>
      <c r="FE59" s="627"/>
      <c r="FF59" s="627"/>
      <c r="FG59" s="627"/>
      <c r="FH59" s="627"/>
      <c r="FI59" s="627"/>
      <c r="FJ59" s="627"/>
      <c r="FK59" s="627"/>
      <c r="FL59" s="627"/>
      <c r="FM59" s="627"/>
      <c r="FN59" s="627"/>
      <c r="FO59" s="627"/>
      <c r="FP59" s="627"/>
      <c r="FQ59" s="627"/>
      <c r="FR59" s="627"/>
      <c r="FS59" s="627"/>
      <c r="FT59" s="627"/>
      <c r="FU59" s="627"/>
      <c r="FV59" s="627"/>
      <c r="FW59" s="627"/>
      <c r="FX59" s="627"/>
      <c r="FY59" s="627"/>
    </row>
    <row r="60" spans="1:181" s="1168" customFormat="1" ht="6" customHeight="1">
      <c r="A60" s="1189"/>
      <c r="B60" s="657"/>
      <c r="C60" s="657"/>
      <c r="D60" s="657"/>
      <c r="E60" s="657"/>
      <c r="F60" s="707"/>
      <c r="G60" s="707"/>
      <c r="H60" s="707"/>
      <c r="I60" s="707"/>
      <c r="J60" s="871"/>
      <c r="K60" s="871"/>
      <c r="L60" s="871"/>
      <c r="M60" s="871"/>
      <c r="N60" s="1106"/>
      <c r="O60" s="626"/>
      <c r="P60" s="627"/>
      <c r="Q60" s="627"/>
      <c r="R60" s="627"/>
      <c r="S60" s="627"/>
      <c r="T60" s="627"/>
      <c r="U60" s="627"/>
      <c r="V60" s="627"/>
      <c r="W60" s="627"/>
      <c r="X60" s="627"/>
      <c r="Y60" s="627"/>
      <c r="Z60" s="627"/>
      <c r="AA60" s="627"/>
      <c r="AB60" s="627"/>
      <c r="AC60" s="627"/>
      <c r="AD60" s="627"/>
      <c r="AE60" s="627"/>
      <c r="AF60" s="627"/>
      <c r="AG60" s="627"/>
      <c r="AH60" s="627"/>
      <c r="AI60" s="627"/>
      <c r="AJ60" s="627"/>
      <c r="AK60" s="627"/>
      <c r="AL60" s="627"/>
      <c r="AM60" s="627"/>
      <c r="AN60" s="627"/>
      <c r="AO60" s="627"/>
      <c r="AP60" s="627"/>
      <c r="AQ60" s="627"/>
      <c r="AR60" s="627"/>
      <c r="AS60" s="627"/>
      <c r="AT60" s="627"/>
      <c r="AU60" s="627"/>
      <c r="AV60" s="627"/>
      <c r="AW60" s="627"/>
      <c r="AX60" s="627"/>
      <c r="AY60" s="627"/>
      <c r="AZ60" s="627"/>
      <c r="BA60" s="627"/>
      <c r="BB60" s="627"/>
      <c r="BC60" s="627"/>
      <c r="BD60" s="627"/>
      <c r="BE60" s="627"/>
      <c r="BF60" s="627"/>
      <c r="BG60" s="627"/>
      <c r="BH60" s="627"/>
      <c r="BI60" s="627"/>
      <c r="BJ60" s="627"/>
      <c r="BK60" s="627"/>
      <c r="BL60" s="627"/>
      <c r="BM60" s="627"/>
      <c r="BN60" s="627"/>
      <c r="BO60" s="627"/>
      <c r="BP60" s="627"/>
      <c r="BQ60" s="627"/>
      <c r="BR60" s="627"/>
      <c r="BS60" s="627"/>
      <c r="BT60" s="627"/>
      <c r="BU60" s="627"/>
      <c r="BV60" s="627"/>
      <c r="BW60" s="627"/>
      <c r="BX60" s="627"/>
      <c r="BY60" s="627"/>
      <c r="BZ60" s="627"/>
      <c r="CA60" s="627"/>
      <c r="CB60" s="627"/>
      <c r="CC60" s="627"/>
      <c r="CD60" s="627"/>
      <c r="CE60" s="627"/>
      <c r="CF60" s="627"/>
      <c r="CG60" s="627"/>
      <c r="CH60" s="627"/>
      <c r="CI60" s="627"/>
      <c r="CJ60" s="627"/>
      <c r="CK60" s="627"/>
      <c r="CL60" s="627"/>
      <c r="CM60" s="627"/>
      <c r="CN60" s="627"/>
      <c r="CO60" s="627"/>
      <c r="CP60" s="627"/>
      <c r="CQ60" s="627"/>
      <c r="CR60" s="627"/>
      <c r="CS60" s="627"/>
      <c r="CT60" s="627"/>
      <c r="CU60" s="627"/>
      <c r="CV60" s="627"/>
      <c r="CW60" s="627"/>
      <c r="CX60" s="627"/>
      <c r="CY60" s="627"/>
      <c r="CZ60" s="627"/>
      <c r="DA60" s="627"/>
      <c r="DB60" s="627"/>
      <c r="DC60" s="627"/>
      <c r="DD60" s="627"/>
      <c r="DE60" s="627"/>
      <c r="DF60" s="627"/>
      <c r="DG60" s="627"/>
      <c r="DH60" s="627"/>
      <c r="DI60" s="627"/>
      <c r="DJ60" s="627"/>
      <c r="DK60" s="627"/>
      <c r="DL60" s="627"/>
      <c r="DM60" s="627"/>
      <c r="DN60" s="627"/>
      <c r="DO60" s="627"/>
      <c r="DP60" s="627"/>
      <c r="DQ60" s="627"/>
      <c r="DR60" s="627"/>
      <c r="DS60" s="627"/>
      <c r="DT60" s="627"/>
      <c r="DU60" s="627"/>
      <c r="DV60" s="627"/>
      <c r="DW60" s="627"/>
      <c r="DX60" s="627"/>
      <c r="DY60" s="627"/>
      <c r="DZ60" s="627"/>
      <c r="EA60" s="627"/>
      <c r="EB60" s="627"/>
      <c r="EC60" s="627"/>
      <c r="ED60" s="627"/>
      <c r="EE60" s="627"/>
      <c r="EF60" s="627"/>
      <c r="EG60" s="627"/>
      <c r="EH60" s="627"/>
      <c r="EI60" s="627"/>
      <c r="EJ60" s="627"/>
      <c r="EK60" s="627"/>
      <c r="EL60" s="627"/>
      <c r="EM60" s="627"/>
      <c r="EN60" s="627"/>
      <c r="EO60" s="627"/>
      <c r="EP60" s="627"/>
      <c r="EQ60" s="627"/>
      <c r="ER60" s="627"/>
      <c r="ES60" s="627"/>
      <c r="ET60" s="627"/>
      <c r="EU60" s="627"/>
      <c r="EV60" s="627"/>
      <c r="EW60" s="627"/>
      <c r="EX60" s="627"/>
      <c r="EY60" s="627"/>
      <c r="EZ60" s="627"/>
      <c r="FA60" s="627"/>
      <c r="FB60" s="627"/>
      <c r="FC60" s="627"/>
      <c r="FD60" s="627"/>
      <c r="FE60" s="627"/>
      <c r="FF60" s="627"/>
      <c r="FG60" s="627"/>
      <c r="FH60" s="627"/>
      <c r="FI60" s="627"/>
      <c r="FJ60" s="627"/>
      <c r="FK60" s="627"/>
      <c r="FL60" s="627"/>
      <c r="FM60" s="627"/>
      <c r="FN60" s="627"/>
      <c r="FO60" s="627"/>
      <c r="FP60" s="627"/>
      <c r="FQ60" s="627"/>
      <c r="FR60" s="627"/>
      <c r="FS60" s="627"/>
      <c r="FT60" s="627"/>
      <c r="FU60" s="627"/>
      <c r="FV60" s="627"/>
      <c r="FW60" s="627"/>
      <c r="FX60" s="627"/>
      <c r="FY60" s="627"/>
    </row>
    <row r="61" spans="1:181" s="1168" customFormat="1" ht="12" customHeight="1">
      <c r="A61" s="659">
        <v>2015</v>
      </c>
      <c r="B61" s="1190">
        <f t="shared" ref="B61:I61" si="1">AVERAGE(B7:B59)</f>
        <v>147.58754716981136</v>
      </c>
      <c r="C61" s="1191">
        <f t="shared" si="1"/>
        <v>147.75320754716984</v>
      </c>
      <c r="D61" s="1191">
        <f t="shared" si="1"/>
        <v>233.65622641509435</v>
      </c>
      <c r="E61" s="1192">
        <f t="shared" si="1"/>
        <v>233.69320754716969</v>
      </c>
      <c r="F61" s="824">
        <f t="shared" si="1"/>
        <v>1433.4716981132076</v>
      </c>
      <c r="G61" s="824">
        <f t="shared" si="1"/>
        <v>1297.9622641509434</v>
      </c>
      <c r="H61" s="824">
        <f t="shared" si="1"/>
        <v>928.58490566037733</v>
      </c>
      <c r="I61" s="1193">
        <f t="shared" si="1"/>
        <v>841.28301886792451</v>
      </c>
      <c r="J61" s="1194">
        <f>SUM(J7:J59)</f>
        <v>1128968</v>
      </c>
      <c r="K61" s="1194">
        <f>SUM(K7:K59)</f>
        <v>631857</v>
      </c>
      <c r="L61" s="1194">
        <f>SUM(L7:L59)</f>
        <v>895854</v>
      </c>
      <c r="M61" s="1194">
        <f>SUM(M7:M59)</f>
        <v>444769</v>
      </c>
      <c r="N61" s="1194">
        <f>SUM(N7:N59)</f>
        <v>3101448</v>
      </c>
      <c r="O61" s="626"/>
      <c r="P61" s="627"/>
      <c r="Q61" s="627"/>
      <c r="R61" s="627"/>
      <c r="S61" s="627"/>
      <c r="T61" s="627"/>
      <c r="U61" s="627"/>
      <c r="V61" s="627"/>
      <c r="W61" s="627"/>
      <c r="X61" s="627"/>
      <c r="Y61" s="627"/>
      <c r="Z61" s="627"/>
      <c r="AA61" s="627"/>
      <c r="AB61" s="627"/>
      <c r="AC61" s="627"/>
      <c r="AD61" s="627"/>
      <c r="AE61" s="627"/>
      <c r="AF61" s="627"/>
      <c r="AG61" s="627"/>
      <c r="AH61" s="627"/>
      <c r="AI61" s="627"/>
      <c r="AJ61" s="627"/>
      <c r="AK61" s="627"/>
      <c r="AL61" s="627"/>
      <c r="AM61" s="627"/>
      <c r="AN61" s="627"/>
      <c r="AO61" s="627"/>
      <c r="AP61" s="627"/>
      <c r="AQ61" s="627"/>
      <c r="AR61" s="627"/>
      <c r="AS61" s="627"/>
      <c r="AT61" s="627"/>
      <c r="AU61" s="627"/>
      <c r="AV61" s="627"/>
      <c r="AW61" s="627"/>
      <c r="AX61" s="627"/>
      <c r="AY61" s="627"/>
      <c r="AZ61" s="627"/>
      <c r="BA61" s="627"/>
      <c r="BB61" s="627"/>
      <c r="BC61" s="627"/>
      <c r="BD61" s="627"/>
      <c r="BE61" s="627"/>
      <c r="BF61" s="627"/>
      <c r="BG61" s="627"/>
      <c r="BH61" s="627"/>
      <c r="BI61" s="627"/>
      <c r="BJ61" s="627"/>
      <c r="BK61" s="627"/>
      <c r="BL61" s="627"/>
      <c r="BM61" s="627"/>
      <c r="BN61" s="627"/>
      <c r="BO61" s="627"/>
      <c r="BP61" s="627"/>
      <c r="BQ61" s="627"/>
      <c r="BR61" s="627"/>
      <c r="BS61" s="627"/>
      <c r="BT61" s="627"/>
      <c r="BU61" s="627"/>
      <c r="BV61" s="627"/>
      <c r="BW61" s="627"/>
      <c r="BX61" s="627"/>
      <c r="BY61" s="627"/>
      <c r="BZ61" s="627"/>
      <c r="CA61" s="627"/>
      <c r="CB61" s="627"/>
      <c r="CC61" s="627"/>
      <c r="CD61" s="627"/>
      <c r="CE61" s="627"/>
      <c r="CF61" s="627"/>
      <c r="CG61" s="627"/>
      <c r="CH61" s="627"/>
      <c r="CI61" s="627"/>
      <c r="CJ61" s="627"/>
      <c r="CK61" s="627"/>
      <c r="CL61" s="627"/>
      <c r="CM61" s="627"/>
      <c r="CN61" s="627"/>
      <c r="CO61" s="627"/>
      <c r="CP61" s="627"/>
      <c r="CQ61" s="627"/>
      <c r="CR61" s="627"/>
      <c r="CS61" s="627"/>
      <c r="CT61" s="627"/>
      <c r="CU61" s="627"/>
      <c r="CV61" s="627"/>
      <c r="CW61" s="627"/>
      <c r="CX61" s="627"/>
      <c r="CY61" s="627"/>
      <c r="CZ61" s="627"/>
      <c r="DA61" s="627"/>
      <c r="DB61" s="627"/>
      <c r="DC61" s="627"/>
      <c r="DD61" s="627"/>
      <c r="DE61" s="627"/>
      <c r="DF61" s="627"/>
      <c r="DG61" s="627"/>
      <c r="DH61" s="627"/>
      <c r="DI61" s="627"/>
      <c r="DJ61" s="627"/>
      <c r="DK61" s="627"/>
      <c r="DL61" s="627"/>
      <c r="DM61" s="627"/>
      <c r="DN61" s="627"/>
      <c r="DO61" s="627"/>
      <c r="DP61" s="627"/>
      <c r="DQ61" s="627"/>
      <c r="DR61" s="627"/>
      <c r="DS61" s="627"/>
      <c r="DT61" s="627"/>
      <c r="DU61" s="627"/>
      <c r="DV61" s="627"/>
      <c r="DW61" s="627"/>
      <c r="DX61" s="627"/>
      <c r="DY61" s="627"/>
      <c r="DZ61" s="627"/>
      <c r="EA61" s="627"/>
      <c r="EB61" s="627"/>
      <c r="EC61" s="627"/>
      <c r="ED61" s="627"/>
      <c r="EE61" s="627"/>
      <c r="EF61" s="627"/>
      <c r="EG61" s="627"/>
      <c r="EH61" s="627"/>
      <c r="EI61" s="627"/>
      <c r="EJ61" s="627"/>
      <c r="EK61" s="627"/>
      <c r="EL61" s="627"/>
      <c r="EM61" s="627"/>
      <c r="EN61" s="627"/>
      <c r="EO61" s="627"/>
      <c r="EP61" s="627"/>
      <c r="EQ61" s="627"/>
      <c r="ER61" s="627"/>
      <c r="ES61" s="627"/>
      <c r="ET61" s="627"/>
      <c r="EU61" s="627"/>
      <c r="EV61" s="627"/>
      <c r="EW61" s="627"/>
      <c r="EX61" s="627"/>
      <c r="EY61" s="627"/>
      <c r="EZ61" s="627"/>
      <c r="FA61" s="627"/>
      <c r="FB61" s="627"/>
      <c r="FC61" s="627"/>
      <c r="FD61" s="627"/>
      <c r="FE61" s="627"/>
      <c r="FF61" s="627"/>
      <c r="FG61" s="627"/>
      <c r="FH61" s="627"/>
      <c r="FI61" s="627"/>
      <c r="FJ61" s="627"/>
      <c r="FK61" s="627"/>
      <c r="FL61" s="627"/>
      <c r="FM61" s="627"/>
      <c r="FN61" s="627"/>
      <c r="FO61" s="627"/>
      <c r="FP61" s="627"/>
      <c r="FQ61" s="627"/>
      <c r="FR61" s="627"/>
      <c r="FS61" s="627"/>
      <c r="FT61" s="627"/>
      <c r="FU61" s="627"/>
      <c r="FV61" s="627"/>
      <c r="FW61" s="627"/>
      <c r="FX61" s="627"/>
      <c r="FY61" s="627"/>
    </row>
    <row r="62" spans="1:181" s="1168" customFormat="1" ht="12" customHeight="1">
      <c r="A62" s="659">
        <v>2014</v>
      </c>
      <c r="B62" s="1190">
        <v>154.25326923076921</v>
      </c>
      <c r="C62" s="1191">
        <v>154.41173076923081</v>
      </c>
      <c r="D62" s="1191">
        <v>244.18442307692314</v>
      </c>
      <c r="E62" s="1192">
        <v>244.19442307692316</v>
      </c>
      <c r="F62" s="824">
        <v>1397.9230769230769</v>
      </c>
      <c r="G62" s="824">
        <v>1269.2884615384614</v>
      </c>
      <c r="H62" s="824">
        <v>903.96153846153845</v>
      </c>
      <c r="I62" s="1193">
        <v>816.55769230769226</v>
      </c>
      <c r="J62" s="1194">
        <v>1414114</v>
      </c>
      <c r="K62" s="1194">
        <v>834035</v>
      </c>
      <c r="L62" s="1194">
        <v>794797</v>
      </c>
      <c r="M62" s="1194">
        <v>390153</v>
      </c>
      <c r="N62" s="1194">
        <v>3433099</v>
      </c>
      <c r="O62" s="626"/>
      <c r="P62" s="627"/>
      <c r="Q62" s="627"/>
      <c r="R62" s="627"/>
      <c r="S62" s="627"/>
      <c r="T62" s="627"/>
      <c r="U62" s="627"/>
      <c r="V62" s="627"/>
      <c r="W62" s="627"/>
      <c r="X62" s="627"/>
      <c r="Y62" s="627"/>
      <c r="Z62" s="627"/>
      <c r="AA62" s="627"/>
      <c r="AB62" s="627"/>
      <c r="AC62" s="627"/>
      <c r="AD62" s="627"/>
      <c r="AE62" s="627"/>
      <c r="AF62" s="627"/>
      <c r="AG62" s="627"/>
      <c r="AH62" s="627"/>
      <c r="AI62" s="627"/>
      <c r="AJ62" s="627"/>
      <c r="AK62" s="627"/>
      <c r="AL62" s="627"/>
      <c r="AM62" s="627"/>
      <c r="AN62" s="627"/>
      <c r="AO62" s="627"/>
      <c r="AP62" s="627"/>
      <c r="AQ62" s="627"/>
      <c r="AR62" s="627"/>
      <c r="AS62" s="627"/>
      <c r="AT62" s="627"/>
      <c r="AU62" s="627"/>
      <c r="AV62" s="627"/>
      <c r="AW62" s="627"/>
      <c r="AX62" s="627"/>
      <c r="AY62" s="627"/>
      <c r="AZ62" s="627"/>
      <c r="BA62" s="627"/>
      <c r="BB62" s="627"/>
      <c r="BC62" s="627"/>
      <c r="BD62" s="627"/>
      <c r="BE62" s="627"/>
      <c r="BF62" s="627"/>
      <c r="BG62" s="627"/>
      <c r="BH62" s="627"/>
      <c r="BI62" s="627"/>
      <c r="BJ62" s="627"/>
      <c r="BK62" s="627"/>
      <c r="BL62" s="627"/>
      <c r="BM62" s="627"/>
      <c r="BN62" s="627"/>
      <c r="BO62" s="627"/>
      <c r="BP62" s="627"/>
      <c r="BQ62" s="627"/>
      <c r="BR62" s="627"/>
      <c r="BS62" s="627"/>
      <c r="BT62" s="627"/>
      <c r="BU62" s="627"/>
      <c r="BV62" s="627"/>
      <c r="BW62" s="627"/>
      <c r="BX62" s="627"/>
      <c r="BY62" s="627"/>
      <c r="BZ62" s="627"/>
      <c r="CA62" s="627"/>
      <c r="CB62" s="627"/>
      <c r="CC62" s="627"/>
      <c r="CD62" s="627"/>
      <c r="CE62" s="627"/>
      <c r="CF62" s="627"/>
      <c r="CG62" s="627"/>
      <c r="CH62" s="627"/>
      <c r="CI62" s="627"/>
      <c r="CJ62" s="627"/>
      <c r="CK62" s="627"/>
      <c r="CL62" s="627"/>
      <c r="CM62" s="627"/>
      <c r="CN62" s="627"/>
      <c r="CO62" s="627"/>
      <c r="CP62" s="627"/>
      <c r="CQ62" s="627"/>
      <c r="CR62" s="627"/>
      <c r="CS62" s="627"/>
      <c r="CT62" s="627"/>
      <c r="CU62" s="627"/>
      <c r="CV62" s="627"/>
      <c r="CW62" s="627"/>
      <c r="CX62" s="627"/>
      <c r="CY62" s="627"/>
      <c r="CZ62" s="627"/>
      <c r="DA62" s="627"/>
      <c r="DB62" s="627"/>
      <c r="DC62" s="627"/>
      <c r="DD62" s="627"/>
      <c r="DE62" s="627"/>
      <c r="DF62" s="627"/>
      <c r="DG62" s="627"/>
      <c r="DH62" s="627"/>
      <c r="DI62" s="627"/>
      <c r="DJ62" s="627"/>
      <c r="DK62" s="627"/>
      <c r="DL62" s="627"/>
      <c r="DM62" s="627"/>
      <c r="DN62" s="627"/>
      <c r="DO62" s="627"/>
      <c r="DP62" s="627"/>
      <c r="DQ62" s="627"/>
      <c r="DR62" s="627"/>
      <c r="DS62" s="627"/>
      <c r="DT62" s="627"/>
      <c r="DU62" s="627"/>
      <c r="DV62" s="627"/>
      <c r="DW62" s="627"/>
      <c r="DX62" s="627"/>
      <c r="DY62" s="627"/>
      <c r="DZ62" s="627"/>
      <c r="EA62" s="627"/>
      <c r="EB62" s="627"/>
      <c r="EC62" s="627"/>
      <c r="ED62" s="627"/>
      <c r="EE62" s="627"/>
      <c r="EF62" s="627"/>
      <c r="EG62" s="627"/>
      <c r="EH62" s="627"/>
      <c r="EI62" s="627"/>
      <c r="EJ62" s="627"/>
      <c r="EK62" s="627"/>
      <c r="EL62" s="627"/>
      <c r="EM62" s="627"/>
      <c r="EN62" s="627"/>
      <c r="EO62" s="627"/>
      <c r="EP62" s="627"/>
      <c r="EQ62" s="627"/>
      <c r="ER62" s="627"/>
      <c r="ES62" s="627"/>
      <c r="ET62" s="627"/>
      <c r="EU62" s="627"/>
      <c r="EV62" s="627"/>
      <c r="EW62" s="627"/>
      <c r="EX62" s="627"/>
      <c r="EY62" s="627"/>
      <c r="EZ62" s="627"/>
      <c r="FA62" s="627"/>
      <c r="FB62" s="627"/>
      <c r="FC62" s="627"/>
      <c r="FD62" s="627"/>
      <c r="FE62" s="627"/>
      <c r="FF62" s="627"/>
      <c r="FG62" s="627"/>
      <c r="FH62" s="627"/>
      <c r="FI62" s="627"/>
      <c r="FJ62" s="627"/>
      <c r="FK62" s="627"/>
      <c r="FL62" s="627"/>
      <c r="FM62" s="627"/>
      <c r="FN62" s="627"/>
      <c r="FO62" s="627"/>
      <c r="FP62" s="627"/>
      <c r="FQ62" s="627"/>
      <c r="FR62" s="627"/>
      <c r="FS62" s="627"/>
      <c r="FT62" s="627"/>
      <c r="FU62" s="627"/>
      <c r="FV62" s="627"/>
      <c r="FW62" s="627"/>
      <c r="FX62" s="627"/>
      <c r="FY62" s="627"/>
    </row>
    <row r="63" spans="1:181" s="1168" customFormat="1" ht="12" customHeight="1">
      <c r="A63" s="656" t="s">
        <v>800</v>
      </c>
      <c r="B63" s="656"/>
      <c r="C63" s="656"/>
      <c r="D63" s="656"/>
      <c r="E63" s="656"/>
      <c r="F63" s="656"/>
      <c r="G63" s="656"/>
      <c r="H63" s="1195"/>
      <c r="I63" s="1195"/>
      <c r="J63" s="1195"/>
      <c r="K63" s="1195"/>
      <c r="L63" s="1195"/>
      <c r="M63" s="1195"/>
      <c r="N63" s="730"/>
      <c r="O63" s="626"/>
      <c r="P63" s="627"/>
      <c r="Q63" s="627"/>
      <c r="R63" s="627"/>
      <c r="S63" s="627"/>
      <c r="T63" s="627"/>
      <c r="U63" s="627"/>
      <c r="V63" s="627"/>
      <c r="W63" s="627"/>
      <c r="X63" s="627"/>
      <c r="Y63" s="627"/>
      <c r="Z63" s="627"/>
      <c r="AA63" s="627"/>
      <c r="AB63" s="627"/>
      <c r="AC63" s="627"/>
      <c r="AD63" s="627"/>
      <c r="AE63" s="627"/>
      <c r="AF63" s="627"/>
      <c r="AG63" s="627"/>
      <c r="AH63" s="627"/>
      <c r="AI63" s="627"/>
      <c r="AJ63" s="627"/>
      <c r="AK63" s="627"/>
      <c r="AL63" s="627"/>
      <c r="AM63" s="627"/>
      <c r="AN63" s="627"/>
      <c r="AO63" s="627"/>
      <c r="AP63" s="627"/>
      <c r="AQ63" s="627"/>
      <c r="AR63" s="627"/>
      <c r="AS63" s="627"/>
      <c r="AT63" s="627"/>
      <c r="AU63" s="627"/>
      <c r="AV63" s="627"/>
      <c r="AW63" s="627"/>
      <c r="AX63" s="627"/>
      <c r="AY63" s="627"/>
      <c r="AZ63" s="627"/>
      <c r="BA63" s="627"/>
      <c r="BB63" s="627"/>
      <c r="BC63" s="627"/>
      <c r="BD63" s="627"/>
      <c r="BE63" s="627"/>
      <c r="BF63" s="627"/>
      <c r="BG63" s="627"/>
      <c r="BH63" s="627"/>
      <c r="BI63" s="627"/>
      <c r="BJ63" s="627"/>
      <c r="BK63" s="627"/>
      <c r="BL63" s="627"/>
      <c r="BM63" s="627"/>
      <c r="BN63" s="627"/>
      <c r="BO63" s="627"/>
      <c r="BP63" s="627"/>
      <c r="BQ63" s="627"/>
      <c r="BR63" s="627"/>
      <c r="BS63" s="627"/>
      <c r="BT63" s="627"/>
      <c r="BU63" s="627"/>
      <c r="BV63" s="627"/>
      <c r="BW63" s="627"/>
      <c r="BX63" s="627"/>
      <c r="BY63" s="627"/>
      <c r="BZ63" s="627"/>
      <c r="CA63" s="627"/>
      <c r="CB63" s="627"/>
      <c r="CC63" s="627"/>
      <c r="CD63" s="627"/>
      <c r="CE63" s="627"/>
      <c r="CF63" s="627"/>
      <c r="CG63" s="627"/>
      <c r="CH63" s="627"/>
      <c r="CI63" s="627"/>
      <c r="CJ63" s="627"/>
      <c r="CK63" s="627"/>
      <c r="CL63" s="627"/>
      <c r="CM63" s="627"/>
      <c r="CN63" s="627"/>
      <c r="CO63" s="627"/>
      <c r="CP63" s="627"/>
      <c r="CQ63" s="627"/>
      <c r="CR63" s="627"/>
      <c r="CS63" s="627"/>
      <c r="CT63" s="627"/>
      <c r="CU63" s="627"/>
      <c r="CV63" s="627"/>
      <c r="CW63" s="627"/>
      <c r="CX63" s="627"/>
      <c r="CY63" s="627"/>
      <c r="CZ63" s="627"/>
      <c r="DA63" s="627"/>
      <c r="DB63" s="627"/>
      <c r="DC63" s="627"/>
      <c r="DD63" s="627"/>
      <c r="DE63" s="627"/>
      <c r="DF63" s="627"/>
      <c r="DG63" s="627"/>
      <c r="DH63" s="627"/>
      <c r="DI63" s="627"/>
      <c r="DJ63" s="627"/>
      <c r="DK63" s="627"/>
      <c r="DL63" s="627"/>
      <c r="DM63" s="627"/>
      <c r="DN63" s="627"/>
      <c r="DO63" s="627"/>
      <c r="DP63" s="627"/>
      <c r="DQ63" s="627"/>
      <c r="DR63" s="627"/>
      <c r="DS63" s="627"/>
      <c r="DT63" s="627"/>
      <c r="DU63" s="627"/>
      <c r="DV63" s="627"/>
      <c r="DW63" s="627"/>
      <c r="DX63" s="627"/>
      <c r="DY63" s="627"/>
      <c r="DZ63" s="627"/>
      <c r="EA63" s="627"/>
      <c r="EB63" s="627"/>
      <c r="EC63" s="627"/>
      <c r="ED63" s="627"/>
      <c r="EE63" s="627"/>
      <c r="EF63" s="627"/>
      <c r="EG63" s="627"/>
      <c r="EH63" s="627"/>
      <c r="EI63" s="627"/>
      <c r="EJ63" s="627"/>
      <c r="EK63" s="627"/>
      <c r="EL63" s="627"/>
      <c r="EM63" s="627"/>
      <c r="EN63" s="627"/>
      <c r="EO63" s="627"/>
      <c r="EP63" s="627"/>
      <c r="EQ63" s="627"/>
      <c r="ER63" s="627"/>
      <c r="ES63" s="627"/>
      <c r="ET63" s="627"/>
      <c r="EU63" s="627"/>
      <c r="EV63" s="627"/>
      <c r="EW63" s="627"/>
      <c r="EX63" s="627"/>
      <c r="EY63" s="627"/>
      <c r="EZ63" s="627"/>
      <c r="FA63" s="627"/>
      <c r="FB63" s="627"/>
      <c r="FC63" s="627"/>
      <c r="FD63" s="627"/>
      <c r="FE63" s="627"/>
      <c r="FF63" s="627"/>
      <c r="FG63" s="627"/>
      <c r="FH63" s="627"/>
      <c r="FI63" s="627"/>
      <c r="FJ63" s="627"/>
      <c r="FK63" s="627"/>
      <c r="FL63" s="627"/>
      <c r="FM63" s="627"/>
      <c r="FN63" s="627"/>
      <c r="FO63" s="627"/>
      <c r="FP63" s="627"/>
      <c r="FQ63" s="627"/>
      <c r="FR63" s="627"/>
      <c r="FS63" s="627"/>
      <c r="FT63" s="627"/>
      <c r="FU63" s="627"/>
      <c r="FV63" s="627"/>
      <c r="FW63" s="627"/>
      <c r="FX63" s="627"/>
      <c r="FY63" s="627"/>
    </row>
    <row r="64" spans="1:181" ht="3" customHeight="1">
      <c r="A64" s="669"/>
      <c r="B64" s="623"/>
      <c r="C64" s="623"/>
      <c r="D64" s="629"/>
      <c r="E64" s="629"/>
      <c r="F64" s="629"/>
      <c r="G64" s="629"/>
      <c r="H64" s="629"/>
      <c r="I64" s="671"/>
      <c r="J64" s="623"/>
      <c r="K64" s="629"/>
      <c r="L64" s="623"/>
      <c r="M64" s="623"/>
      <c r="N64" s="623"/>
      <c r="O64" s="626"/>
    </row>
    <row r="65" spans="1:15" ht="9.9499999999999993" customHeight="1">
      <c r="A65" s="624"/>
      <c r="B65" s="623"/>
      <c r="C65" s="623"/>
      <c r="D65" s="623"/>
      <c r="E65" s="623"/>
      <c r="F65" s="623"/>
      <c r="G65" s="623"/>
      <c r="H65" s="623"/>
      <c r="I65" s="623"/>
      <c r="J65" s="623"/>
      <c r="K65" s="623"/>
      <c r="L65" s="623"/>
      <c r="M65" s="623"/>
      <c r="N65" s="861"/>
      <c r="O65" s="626"/>
    </row>
    <row r="66" spans="1:15">
      <c r="A66" s="626"/>
      <c r="B66" s="626"/>
      <c r="C66" s="626"/>
      <c r="D66" s="626"/>
      <c r="E66" s="626"/>
      <c r="F66" s="626"/>
      <c r="G66" s="626"/>
      <c r="H66" s="626"/>
      <c r="I66" s="626"/>
      <c r="J66" s="626"/>
      <c r="K66" s="626"/>
      <c r="L66" s="626"/>
      <c r="M66" s="626"/>
      <c r="N66" s="626"/>
      <c r="O66" s="626"/>
    </row>
    <row r="67" spans="1:15">
      <c r="A67" s="626"/>
      <c r="B67" s="858"/>
      <c r="C67" s="858"/>
      <c r="D67" s="858"/>
      <c r="E67" s="858"/>
      <c r="F67" s="923"/>
      <c r="G67" s="923"/>
      <c r="H67" s="923"/>
      <c r="I67" s="923"/>
      <c r="J67" s="1196"/>
      <c r="K67" s="1196"/>
      <c r="L67" s="1196"/>
      <c r="M67" s="1196"/>
      <c r="N67" s="1196"/>
      <c r="O67" s="626"/>
    </row>
    <row r="68" spans="1:15">
      <c r="A68" s="626"/>
      <c r="B68" s="858"/>
      <c r="C68" s="858"/>
      <c r="D68" s="858"/>
      <c r="E68" s="858"/>
      <c r="F68" s="923"/>
      <c r="G68" s="923"/>
      <c r="H68" s="923"/>
      <c r="I68" s="923"/>
      <c r="J68" s="1196"/>
      <c r="K68" s="1196"/>
      <c r="L68" s="1196"/>
      <c r="M68" s="1196"/>
      <c r="N68" s="1196"/>
      <c r="O68" s="626"/>
    </row>
    <row r="69" spans="1:15">
      <c r="A69" s="626"/>
      <c r="B69" s="626"/>
      <c r="C69" s="626"/>
      <c r="D69" s="626"/>
      <c r="E69" s="626"/>
      <c r="F69" s="626"/>
      <c r="G69" s="626"/>
      <c r="H69" s="626"/>
      <c r="I69" s="626"/>
      <c r="J69" s="626"/>
      <c r="K69" s="626"/>
      <c r="L69" s="626"/>
      <c r="M69" s="626"/>
      <c r="N69" s="626"/>
      <c r="O69" s="626"/>
    </row>
    <row r="70" spans="1:15">
      <c r="N70" s="626"/>
    </row>
    <row r="71" spans="1:15">
      <c r="N71" s="626"/>
    </row>
    <row r="72" spans="1:15">
      <c r="N72" s="626"/>
    </row>
    <row r="73" spans="1:15">
      <c r="N73" s="626"/>
    </row>
    <row r="74" spans="1:15">
      <c r="N74" s="626"/>
    </row>
    <row r="75" spans="1:15">
      <c r="N75" s="626"/>
    </row>
    <row r="76" spans="1:15">
      <c r="N76" s="626"/>
    </row>
    <row r="77" spans="1:15">
      <c r="N77" s="626"/>
    </row>
  </sheetData>
  <printOptions horizontalCentered="1" verticalCentered="1"/>
  <pageMargins left="0.5" right="0.5" top="0.5" bottom="0.5" header="0" footer="0"/>
  <pageSetup scale="75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83"/>
  <sheetViews>
    <sheetView zoomScaleNormal="100" workbookViewId="0"/>
  </sheetViews>
  <sheetFormatPr defaultColWidth="11.7109375" defaultRowHeight="15"/>
  <cols>
    <col min="1" max="1" width="7.7109375" style="627" customWidth="1"/>
    <col min="2" max="14" width="6.85546875" style="627" customWidth="1"/>
    <col min="15" max="15" width="2" style="627" customWidth="1"/>
    <col min="16" max="255" width="11.7109375" style="627" customWidth="1"/>
    <col min="256" max="256" width="11.7109375" style="684"/>
    <col min="257" max="257" width="7.7109375" style="684" customWidth="1"/>
    <col min="258" max="270" width="6.85546875" style="684" customWidth="1"/>
    <col min="271" max="271" width="2" style="684" customWidth="1"/>
    <col min="272" max="511" width="11.7109375" style="684" customWidth="1"/>
    <col min="512" max="512" width="11.7109375" style="684"/>
    <col min="513" max="513" width="7.7109375" style="684" customWidth="1"/>
    <col min="514" max="526" width="6.85546875" style="684" customWidth="1"/>
    <col min="527" max="527" width="2" style="684" customWidth="1"/>
    <col min="528" max="767" width="11.7109375" style="684" customWidth="1"/>
    <col min="768" max="768" width="11.7109375" style="684"/>
    <col min="769" max="769" width="7.7109375" style="684" customWidth="1"/>
    <col min="770" max="782" width="6.85546875" style="684" customWidth="1"/>
    <col min="783" max="783" width="2" style="684" customWidth="1"/>
    <col min="784" max="1023" width="11.7109375" style="684" customWidth="1"/>
    <col min="1024" max="1024" width="11.7109375" style="684"/>
    <col min="1025" max="1025" width="7.7109375" style="684" customWidth="1"/>
    <col min="1026" max="1038" width="6.85546875" style="684" customWidth="1"/>
    <col min="1039" max="1039" width="2" style="684" customWidth="1"/>
    <col min="1040" max="1279" width="11.7109375" style="684" customWidth="1"/>
    <col min="1280" max="1280" width="11.7109375" style="684"/>
    <col min="1281" max="1281" width="7.7109375" style="684" customWidth="1"/>
    <col min="1282" max="1294" width="6.85546875" style="684" customWidth="1"/>
    <col min="1295" max="1295" width="2" style="684" customWidth="1"/>
    <col min="1296" max="1535" width="11.7109375" style="684" customWidth="1"/>
    <col min="1536" max="1536" width="11.7109375" style="684"/>
    <col min="1537" max="1537" width="7.7109375" style="684" customWidth="1"/>
    <col min="1538" max="1550" width="6.85546875" style="684" customWidth="1"/>
    <col min="1551" max="1551" width="2" style="684" customWidth="1"/>
    <col min="1552" max="1791" width="11.7109375" style="684" customWidth="1"/>
    <col min="1792" max="1792" width="11.7109375" style="684"/>
    <col min="1793" max="1793" width="7.7109375" style="684" customWidth="1"/>
    <col min="1794" max="1806" width="6.85546875" style="684" customWidth="1"/>
    <col min="1807" max="1807" width="2" style="684" customWidth="1"/>
    <col min="1808" max="2047" width="11.7109375" style="684" customWidth="1"/>
    <col min="2048" max="2048" width="11.7109375" style="684"/>
    <col min="2049" max="2049" width="7.7109375" style="684" customWidth="1"/>
    <col min="2050" max="2062" width="6.85546875" style="684" customWidth="1"/>
    <col min="2063" max="2063" width="2" style="684" customWidth="1"/>
    <col min="2064" max="2303" width="11.7109375" style="684" customWidth="1"/>
    <col min="2304" max="2304" width="11.7109375" style="684"/>
    <col min="2305" max="2305" width="7.7109375" style="684" customWidth="1"/>
    <col min="2306" max="2318" width="6.85546875" style="684" customWidth="1"/>
    <col min="2319" max="2319" width="2" style="684" customWidth="1"/>
    <col min="2320" max="2559" width="11.7109375" style="684" customWidth="1"/>
    <col min="2560" max="2560" width="11.7109375" style="684"/>
    <col min="2561" max="2561" width="7.7109375" style="684" customWidth="1"/>
    <col min="2562" max="2574" width="6.85546875" style="684" customWidth="1"/>
    <col min="2575" max="2575" width="2" style="684" customWidth="1"/>
    <col min="2576" max="2815" width="11.7109375" style="684" customWidth="1"/>
    <col min="2816" max="2816" width="11.7109375" style="684"/>
    <col min="2817" max="2817" width="7.7109375" style="684" customWidth="1"/>
    <col min="2818" max="2830" width="6.85546875" style="684" customWidth="1"/>
    <col min="2831" max="2831" width="2" style="684" customWidth="1"/>
    <col min="2832" max="3071" width="11.7109375" style="684" customWidth="1"/>
    <col min="3072" max="3072" width="11.7109375" style="684"/>
    <col min="3073" max="3073" width="7.7109375" style="684" customWidth="1"/>
    <col min="3074" max="3086" width="6.85546875" style="684" customWidth="1"/>
    <col min="3087" max="3087" width="2" style="684" customWidth="1"/>
    <col min="3088" max="3327" width="11.7109375" style="684" customWidth="1"/>
    <col min="3328" max="3328" width="11.7109375" style="684"/>
    <col min="3329" max="3329" width="7.7109375" style="684" customWidth="1"/>
    <col min="3330" max="3342" width="6.85546875" style="684" customWidth="1"/>
    <col min="3343" max="3343" width="2" style="684" customWidth="1"/>
    <col min="3344" max="3583" width="11.7109375" style="684" customWidth="1"/>
    <col min="3584" max="3584" width="11.7109375" style="684"/>
    <col min="3585" max="3585" width="7.7109375" style="684" customWidth="1"/>
    <col min="3586" max="3598" width="6.85546875" style="684" customWidth="1"/>
    <col min="3599" max="3599" width="2" style="684" customWidth="1"/>
    <col min="3600" max="3839" width="11.7109375" style="684" customWidth="1"/>
    <col min="3840" max="3840" width="11.7109375" style="684"/>
    <col min="3841" max="3841" width="7.7109375" style="684" customWidth="1"/>
    <col min="3842" max="3854" width="6.85546875" style="684" customWidth="1"/>
    <col min="3855" max="3855" width="2" style="684" customWidth="1"/>
    <col min="3856" max="4095" width="11.7109375" style="684" customWidth="1"/>
    <col min="4096" max="4096" width="11.7109375" style="684"/>
    <col min="4097" max="4097" width="7.7109375" style="684" customWidth="1"/>
    <col min="4098" max="4110" width="6.85546875" style="684" customWidth="1"/>
    <col min="4111" max="4111" width="2" style="684" customWidth="1"/>
    <col min="4112" max="4351" width="11.7109375" style="684" customWidth="1"/>
    <col min="4352" max="4352" width="11.7109375" style="684"/>
    <col min="4353" max="4353" width="7.7109375" style="684" customWidth="1"/>
    <col min="4354" max="4366" width="6.85546875" style="684" customWidth="1"/>
    <col min="4367" max="4367" width="2" style="684" customWidth="1"/>
    <col min="4368" max="4607" width="11.7109375" style="684" customWidth="1"/>
    <col min="4608" max="4608" width="11.7109375" style="684"/>
    <col min="4609" max="4609" width="7.7109375" style="684" customWidth="1"/>
    <col min="4610" max="4622" width="6.85546875" style="684" customWidth="1"/>
    <col min="4623" max="4623" width="2" style="684" customWidth="1"/>
    <col min="4624" max="4863" width="11.7109375" style="684" customWidth="1"/>
    <col min="4864" max="4864" width="11.7109375" style="684"/>
    <col min="4865" max="4865" width="7.7109375" style="684" customWidth="1"/>
    <col min="4866" max="4878" width="6.85546875" style="684" customWidth="1"/>
    <col min="4879" max="4879" width="2" style="684" customWidth="1"/>
    <col min="4880" max="5119" width="11.7109375" style="684" customWidth="1"/>
    <col min="5120" max="5120" width="11.7109375" style="684"/>
    <col min="5121" max="5121" width="7.7109375" style="684" customWidth="1"/>
    <col min="5122" max="5134" width="6.85546875" style="684" customWidth="1"/>
    <col min="5135" max="5135" width="2" style="684" customWidth="1"/>
    <col min="5136" max="5375" width="11.7109375" style="684" customWidth="1"/>
    <col min="5376" max="5376" width="11.7109375" style="684"/>
    <col min="5377" max="5377" width="7.7109375" style="684" customWidth="1"/>
    <col min="5378" max="5390" width="6.85546875" style="684" customWidth="1"/>
    <col min="5391" max="5391" width="2" style="684" customWidth="1"/>
    <col min="5392" max="5631" width="11.7109375" style="684" customWidth="1"/>
    <col min="5632" max="5632" width="11.7109375" style="684"/>
    <col min="5633" max="5633" width="7.7109375" style="684" customWidth="1"/>
    <col min="5634" max="5646" width="6.85546875" style="684" customWidth="1"/>
    <col min="5647" max="5647" width="2" style="684" customWidth="1"/>
    <col min="5648" max="5887" width="11.7109375" style="684" customWidth="1"/>
    <col min="5888" max="5888" width="11.7109375" style="684"/>
    <col min="5889" max="5889" width="7.7109375" style="684" customWidth="1"/>
    <col min="5890" max="5902" width="6.85546875" style="684" customWidth="1"/>
    <col min="5903" max="5903" width="2" style="684" customWidth="1"/>
    <col min="5904" max="6143" width="11.7109375" style="684" customWidth="1"/>
    <col min="6144" max="6144" width="11.7109375" style="684"/>
    <col min="6145" max="6145" width="7.7109375" style="684" customWidth="1"/>
    <col min="6146" max="6158" width="6.85546875" style="684" customWidth="1"/>
    <col min="6159" max="6159" width="2" style="684" customWidth="1"/>
    <col min="6160" max="6399" width="11.7109375" style="684" customWidth="1"/>
    <col min="6400" max="6400" width="11.7109375" style="684"/>
    <col min="6401" max="6401" width="7.7109375" style="684" customWidth="1"/>
    <col min="6402" max="6414" width="6.85546875" style="684" customWidth="1"/>
    <col min="6415" max="6415" width="2" style="684" customWidth="1"/>
    <col min="6416" max="6655" width="11.7109375" style="684" customWidth="1"/>
    <col min="6656" max="6656" width="11.7109375" style="684"/>
    <col min="6657" max="6657" width="7.7109375" style="684" customWidth="1"/>
    <col min="6658" max="6670" width="6.85546875" style="684" customWidth="1"/>
    <col min="6671" max="6671" width="2" style="684" customWidth="1"/>
    <col min="6672" max="6911" width="11.7109375" style="684" customWidth="1"/>
    <col min="6912" max="6912" width="11.7109375" style="684"/>
    <col min="6913" max="6913" width="7.7109375" style="684" customWidth="1"/>
    <col min="6914" max="6926" width="6.85546875" style="684" customWidth="1"/>
    <col min="6927" max="6927" width="2" style="684" customWidth="1"/>
    <col min="6928" max="7167" width="11.7109375" style="684" customWidth="1"/>
    <col min="7168" max="7168" width="11.7109375" style="684"/>
    <col min="7169" max="7169" width="7.7109375" style="684" customWidth="1"/>
    <col min="7170" max="7182" width="6.85546875" style="684" customWidth="1"/>
    <col min="7183" max="7183" width="2" style="684" customWidth="1"/>
    <col min="7184" max="7423" width="11.7109375" style="684" customWidth="1"/>
    <col min="7424" max="7424" width="11.7109375" style="684"/>
    <col min="7425" max="7425" width="7.7109375" style="684" customWidth="1"/>
    <col min="7426" max="7438" width="6.85546875" style="684" customWidth="1"/>
    <col min="7439" max="7439" width="2" style="684" customWidth="1"/>
    <col min="7440" max="7679" width="11.7109375" style="684" customWidth="1"/>
    <col min="7680" max="7680" width="11.7109375" style="684"/>
    <col min="7681" max="7681" width="7.7109375" style="684" customWidth="1"/>
    <col min="7682" max="7694" width="6.85546875" style="684" customWidth="1"/>
    <col min="7695" max="7695" width="2" style="684" customWidth="1"/>
    <col min="7696" max="7935" width="11.7109375" style="684" customWidth="1"/>
    <col min="7936" max="7936" width="11.7109375" style="684"/>
    <col min="7937" max="7937" width="7.7109375" style="684" customWidth="1"/>
    <col min="7938" max="7950" width="6.85546875" style="684" customWidth="1"/>
    <col min="7951" max="7951" width="2" style="684" customWidth="1"/>
    <col min="7952" max="8191" width="11.7109375" style="684" customWidth="1"/>
    <col min="8192" max="8192" width="11.7109375" style="684"/>
    <col min="8193" max="8193" width="7.7109375" style="684" customWidth="1"/>
    <col min="8194" max="8206" width="6.85546875" style="684" customWidth="1"/>
    <col min="8207" max="8207" width="2" style="684" customWidth="1"/>
    <col min="8208" max="8447" width="11.7109375" style="684" customWidth="1"/>
    <col min="8448" max="8448" width="11.7109375" style="684"/>
    <col min="8449" max="8449" width="7.7109375" style="684" customWidth="1"/>
    <col min="8450" max="8462" width="6.85546875" style="684" customWidth="1"/>
    <col min="8463" max="8463" width="2" style="684" customWidth="1"/>
    <col min="8464" max="8703" width="11.7109375" style="684" customWidth="1"/>
    <col min="8704" max="8704" width="11.7109375" style="684"/>
    <col min="8705" max="8705" width="7.7109375" style="684" customWidth="1"/>
    <col min="8706" max="8718" width="6.85546875" style="684" customWidth="1"/>
    <col min="8719" max="8719" width="2" style="684" customWidth="1"/>
    <col min="8720" max="8959" width="11.7109375" style="684" customWidth="1"/>
    <col min="8960" max="8960" width="11.7109375" style="684"/>
    <col min="8961" max="8961" width="7.7109375" style="684" customWidth="1"/>
    <col min="8962" max="8974" width="6.85546875" style="684" customWidth="1"/>
    <col min="8975" max="8975" width="2" style="684" customWidth="1"/>
    <col min="8976" max="9215" width="11.7109375" style="684" customWidth="1"/>
    <col min="9216" max="9216" width="11.7109375" style="684"/>
    <col min="9217" max="9217" width="7.7109375" style="684" customWidth="1"/>
    <col min="9218" max="9230" width="6.85546875" style="684" customWidth="1"/>
    <col min="9231" max="9231" width="2" style="684" customWidth="1"/>
    <col min="9232" max="9471" width="11.7109375" style="684" customWidth="1"/>
    <col min="9472" max="9472" width="11.7109375" style="684"/>
    <col min="9473" max="9473" width="7.7109375" style="684" customWidth="1"/>
    <col min="9474" max="9486" width="6.85546875" style="684" customWidth="1"/>
    <col min="9487" max="9487" width="2" style="684" customWidth="1"/>
    <col min="9488" max="9727" width="11.7109375" style="684" customWidth="1"/>
    <col min="9728" max="9728" width="11.7109375" style="684"/>
    <col min="9729" max="9729" width="7.7109375" style="684" customWidth="1"/>
    <col min="9730" max="9742" width="6.85546875" style="684" customWidth="1"/>
    <col min="9743" max="9743" width="2" style="684" customWidth="1"/>
    <col min="9744" max="9983" width="11.7109375" style="684" customWidth="1"/>
    <col min="9984" max="9984" width="11.7109375" style="684"/>
    <col min="9985" max="9985" width="7.7109375" style="684" customWidth="1"/>
    <col min="9986" max="9998" width="6.85546875" style="684" customWidth="1"/>
    <col min="9999" max="9999" width="2" style="684" customWidth="1"/>
    <col min="10000" max="10239" width="11.7109375" style="684" customWidth="1"/>
    <col min="10240" max="10240" width="11.7109375" style="684"/>
    <col min="10241" max="10241" width="7.7109375" style="684" customWidth="1"/>
    <col min="10242" max="10254" width="6.85546875" style="684" customWidth="1"/>
    <col min="10255" max="10255" width="2" style="684" customWidth="1"/>
    <col min="10256" max="10495" width="11.7109375" style="684" customWidth="1"/>
    <col min="10496" max="10496" width="11.7109375" style="684"/>
    <col min="10497" max="10497" width="7.7109375" style="684" customWidth="1"/>
    <col min="10498" max="10510" width="6.85546875" style="684" customWidth="1"/>
    <col min="10511" max="10511" width="2" style="684" customWidth="1"/>
    <col min="10512" max="10751" width="11.7109375" style="684" customWidth="1"/>
    <col min="10752" max="10752" width="11.7109375" style="684"/>
    <col min="10753" max="10753" width="7.7109375" style="684" customWidth="1"/>
    <col min="10754" max="10766" width="6.85546875" style="684" customWidth="1"/>
    <col min="10767" max="10767" width="2" style="684" customWidth="1"/>
    <col min="10768" max="11007" width="11.7109375" style="684" customWidth="1"/>
    <col min="11008" max="11008" width="11.7109375" style="684"/>
    <col min="11009" max="11009" width="7.7109375" style="684" customWidth="1"/>
    <col min="11010" max="11022" width="6.85546875" style="684" customWidth="1"/>
    <col min="11023" max="11023" width="2" style="684" customWidth="1"/>
    <col min="11024" max="11263" width="11.7109375" style="684" customWidth="1"/>
    <col min="11264" max="11264" width="11.7109375" style="684"/>
    <col min="11265" max="11265" width="7.7109375" style="684" customWidth="1"/>
    <col min="11266" max="11278" width="6.85546875" style="684" customWidth="1"/>
    <col min="11279" max="11279" width="2" style="684" customWidth="1"/>
    <col min="11280" max="11519" width="11.7109375" style="684" customWidth="1"/>
    <col min="11520" max="11520" width="11.7109375" style="684"/>
    <col min="11521" max="11521" width="7.7109375" style="684" customWidth="1"/>
    <col min="11522" max="11534" width="6.85546875" style="684" customWidth="1"/>
    <col min="11535" max="11535" width="2" style="684" customWidth="1"/>
    <col min="11536" max="11775" width="11.7109375" style="684" customWidth="1"/>
    <col min="11776" max="11776" width="11.7109375" style="684"/>
    <col min="11777" max="11777" width="7.7109375" style="684" customWidth="1"/>
    <col min="11778" max="11790" width="6.85546875" style="684" customWidth="1"/>
    <col min="11791" max="11791" width="2" style="684" customWidth="1"/>
    <col min="11792" max="12031" width="11.7109375" style="684" customWidth="1"/>
    <col min="12032" max="12032" width="11.7109375" style="684"/>
    <col min="12033" max="12033" width="7.7109375" style="684" customWidth="1"/>
    <col min="12034" max="12046" width="6.85546875" style="684" customWidth="1"/>
    <col min="12047" max="12047" width="2" style="684" customWidth="1"/>
    <col min="12048" max="12287" width="11.7109375" style="684" customWidth="1"/>
    <col min="12288" max="12288" width="11.7109375" style="684"/>
    <col min="12289" max="12289" width="7.7109375" style="684" customWidth="1"/>
    <col min="12290" max="12302" width="6.85546875" style="684" customWidth="1"/>
    <col min="12303" max="12303" width="2" style="684" customWidth="1"/>
    <col min="12304" max="12543" width="11.7109375" style="684" customWidth="1"/>
    <col min="12544" max="12544" width="11.7109375" style="684"/>
    <col min="12545" max="12545" width="7.7109375" style="684" customWidth="1"/>
    <col min="12546" max="12558" width="6.85546875" style="684" customWidth="1"/>
    <col min="12559" max="12559" width="2" style="684" customWidth="1"/>
    <col min="12560" max="12799" width="11.7109375" style="684" customWidth="1"/>
    <col min="12800" max="12800" width="11.7109375" style="684"/>
    <col min="12801" max="12801" width="7.7109375" style="684" customWidth="1"/>
    <col min="12802" max="12814" width="6.85546875" style="684" customWidth="1"/>
    <col min="12815" max="12815" width="2" style="684" customWidth="1"/>
    <col min="12816" max="13055" width="11.7109375" style="684" customWidth="1"/>
    <col min="13056" max="13056" width="11.7109375" style="684"/>
    <col min="13057" max="13057" width="7.7109375" style="684" customWidth="1"/>
    <col min="13058" max="13070" width="6.85546875" style="684" customWidth="1"/>
    <col min="13071" max="13071" width="2" style="684" customWidth="1"/>
    <col min="13072" max="13311" width="11.7109375" style="684" customWidth="1"/>
    <col min="13312" max="13312" width="11.7109375" style="684"/>
    <col min="13313" max="13313" width="7.7109375" style="684" customWidth="1"/>
    <col min="13314" max="13326" width="6.85546875" style="684" customWidth="1"/>
    <col min="13327" max="13327" width="2" style="684" customWidth="1"/>
    <col min="13328" max="13567" width="11.7109375" style="684" customWidth="1"/>
    <col min="13568" max="13568" width="11.7109375" style="684"/>
    <col min="13569" max="13569" width="7.7109375" style="684" customWidth="1"/>
    <col min="13570" max="13582" width="6.85546875" style="684" customWidth="1"/>
    <col min="13583" max="13583" width="2" style="684" customWidth="1"/>
    <col min="13584" max="13823" width="11.7109375" style="684" customWidth="1"/>
    <col min="13824" max="13824" width="11.7109375" style="684"/>
    <col min="13825" max="13825" width="7.7109375" style="684" customWidth="1"/>
    <col min="13826" max="13838" width="6.85546875" style="684" customWidth="1"/>
    <col min="13839" max="13839" width="2" style="684" customWidth="1"/>
    <col min="13840" max="14079" width="11.7109375" style="684" customWidth="1"/>
    <col min="14080" max="14080" width="11.7109375" style="684"/>
    <col min="14081" max="14081" width="7.7109375" style="684" customWidth="1"/>
    <col min="14082" max="14094" width="6.85546875" style="684" customWidth="1"/>
    <col min="14095" max="14095" width="2" style="684" customWidth="1"/>
    <col min="14096" max="14335" width="11.7109375" style="684" customWidth="1"/>
    <col min="14336" max="14336" width="11.7109375" style="684"/>
    <col min="14337" max="14337" width="7.7109375" style="684" customWidth="1"/>
    <col min="14338" max="14350" width="6.85546875" style="684" customWidth="1"/>
    <col min="14351" max="14351" width="2" style="684" customWidth="1"/>
    <col min="14352" max="14591" width="11.7109375" style="684" customWidth="1"/>
    <col min="14592" max="14592" width="11.7109375" style="684"/>
    <col min="14593" max="14593" width="7.7109375" style="684" customWidth="1"/>
    <col min="14594" max="14606" width="6.85546875" style="684" customWidth="1"/>
    <col min="14607" max="14607" width="2" style="684" customWidth="1"/>
    <col min="14608" max="14847" width="11.7109375" style="684" customWidth="1"/>
    <col min="14848" max="14848" width="11.7109375" style="684"/>
    <col min="14849" max="14849" width="7.7109375" style="684" customWidth="1"/>
    <col min="14850" max="14862" width="6.85546875" style="684" customWidth="1"/>
    <col min="14863" max="14863" width="2" style="684" customWidth="1"/>
    <col min="14864" max="15103" width="11.7109375" style="684" customWidth="1"/>
    <col min="15104" max="15104" width="11.7109375" style="684"/>
    <col min="15105" max="15105" width="7.7109375" style="684" customWidth="1"/>
    <col min="15106" max="15118" width="6.85546875" style="684" customWidth="1"/>
    <col min="15119" max="15119" width="2" style="684" customWidth="1"/>
    <col min="15120" max="15359" width="11.7109375" style="684" customWidth="1"/>
    <col min="15360" max="15360" width="11.7109375" style="684"/>
    <col min="15361" max="15361" width="7.7109375" style="684" customWidth="1"/>
    <col min="15362" max="15374" width="6.85546875" style="684" customWidth="1"/>
    <col min="15375" max="15375" width="2" style="684" customWidth="1"/>
    <col min="15376" max="15615" width="11.7109375" style="684" customWidth="1"/>
    <col min="15616" max="15616" width="11.7109375" style="684"/>
    <col min="15617" max="15617" width="7.7109375" style="684" customWidth="1"/>
    <col min="15618" max="15630" width="6.85546875" style="684" customWidth="1"/>
    <col min="15631" max="15631" width="2" style="684" customWidth="1"/>
    <col min="15632" max="15871" width="11.7109375" style="684" customWidth="1"/>
    <col min="15872" max="15872" width="11.7109375" style="684"/>
    <col min="15873" max="15873" width="7.7109375" style="684" customWidth="1"/>
    <col min="15874" max="15886" width="6.85546875" style="684" customWidth="1"/>
    <col min="15887" max="15887" width="2" style="684" customWidth="1"/>
    <col min="15888" max="16127" width="11.7109375" style="684" customWidth="1"/>
    <col min="16128" max="16128" width="11.7109375" style="684"/>
    <col min="16129" max="16129" width="7.7109375" style="684" customWidth="1"/>
    <col min="16130" max="16142" width="6.85546875" style="684" customWidth="1"/>
    <col min="16143" max="16143" width="2" style="684" customWidth="1"/>
    <col min="16144" max="16383" width="11.7109375" style="684" customWidth="1"/>
    <col min="16384" max="16384" width="11.7109375" style="684"/>
  </cols>
  <sheetData>
    <row r="1" spans="1:15" ht="17.25" customHeight="1">
      <c r="B1" s="623"/>
      <c r="C1" s="623"/>
      <c r="D1" s="623"/>
      <c r="E1" s="623"/>
      <c r="F1" s="623"/>
      <c r="G1" s="623"/>
      <c r="H1" s="623"/>
      <c r="I1" s="623"/>
      <c r="J1" s="623"/>
      <c r="K1" s="623"/>
      <c r="L1" s="623"/>
      <c r="M1" s="623"/>
      <c r="N1" s="625" t="s">
        <v>801</v>
      </c>
      <c r="O1" s="626"/>
    </row>
    <row r="2" spans="1:15" ht="15" customHeight="1">
      <c r="B2" s="623"/>
      <c r="C2" s="623"/>
      <c r="D2" s="623"/>
      <c r="E2" s="623"/>
      <c r="F2" s="623"/>
      <c r="G2" s="623"/>
      <c r="H2" s="623"/>
      <c r="I2" s="623"/>
      <c r="J2" s="623"/>
      <c r="K2" s="623"/>
      <c r="L2" s="623"/>
      <c r="M2" s="623"/>
      <c r="N2" s="630" t="s">
        <v>802</v>
      </c>
      <c r="O2" s="626"/>
    </row>
    <row r="3" spans="1:15" ht="12.75" customHeight="1">
      <c r="A3" s="631">
        <v>2015</v>
      </c>
      <c r="B3" s="1164" t="s">
        <v>803</v>
      </c>
      <c r="C3" s="1164"/>
      <c r="D3" s="1164"/>
      <c r="E3" s="1164"/>
      <c r="F3" s="1164" t="s">
        <v>804</v>
      </c>
      <c r="G3" s="1164"/>
      <c r="H3" s="1164"/>
      <c r="I3" s="1164"/>
      <c r="J3" s="1164"/>
      <c r="K3" s="1164" t="s">
        <v>805</v>
      </c>
      <c r="L3" s="1164"/>
      <c r="M3" s="1164"/>
      <c r="N3" s="1165"/>
      <c r="O3" s="626"/>
    </row>
    <row r="4" spans="1:15" ht="11.25" customHeight="1">
      <c r="A4" s="1139" t="s">
        <v>422</v>
      </c>
      <c r="B4" s="1166" t="s">
        <v>806</v>
      </c>
      <c r="C4" s="1166"/>
      <c r="D4" s="1166"/>
      <c r="E4" s="1139"/>
      <c r="F4" s="1138" t="s">
        <v>807</v>
      </c>
      <c r="G4" s="1138" t="s">
        <v>808</v>
      </c>
      <c r="H4" s="1138" t="s">
        <v>809</v>
      </c>
      <c r="I4" s="1138" t="s">
        <v>810</v>
      </c>
      <c r="J4" s="1139" t="s">
        <v>811</v>
      </c>
      <c r="K4" s="1197" t="s">
        <v>812</v>
      </c>
      <c r="L4" s="1166"/>
      <c r="M4" s="1166"/>
      <c r="N4" s="1198"/>
      <c r="O4" s="626"/>
    </row>
    <row r="5" spans="1:15" ht="11.25" customHeight="1">
      <c r="A5" s="1143" t="s">
        <v>813</v>
      </c>
      <c r="B5" s="1141" t="s">
        <v>703</v>
      </c>
      <c r="C5" s="1199" t="s">
        <v>814</v>
      </c>
      <c r="D5" s="1141" t="s">
        <v>706</v>
      </c>
      <c r="E5" s="1143" t="s">
        <v>815</v>
      </c>
      <c r="F5" s="1141" t="s">
        <v>816</v>
      </c>
      <c r="G5" s="1141" t="s">
        <v>817</v>
      </c>
      <c r="H5" s="1141" t="s">
        <v>818</v>
      </c>
      <c r="I5" s="1142" t="s">
        <v>819</v>
      </c>
      <c r="J5" s="1200" t="s">
        <v>820</v>
      </c>
      <c r="K5" s="1201" t="s">
        <v>821</v>
      </c>
      <c r="L5" s="1141" t="s">
        <v>822</v>
      </c>
      <c r="M5" s="1141" t="s">
        <v>823</v>
      </c>
      <c r="N5" s="1141" t="s">
        <v>824</v>
      </c>
      <c r="O5" s="626"/>
    </row>
    <row r="6" spans="1:15" ht="6" customHeight="1">
      <c r="A6" s="1169"/>
      <c r="B6" s="957"/>
      <c r="C6" s="1202"/>
      <c r="D6" s="957"/>
      <c r="E6" s="1169"/>
      <c r="F6" s="957"/>
      <c r="G6" s="957"/>
      <c r="H6" s="957"/>
      <c r="I6" s="1203"/>
      <c r="J6" s="1204"/>
      <c r="K6" s="957"/>
      <c r="L6" s="957"/>
      <c r="M6" s="957"/>
      <c r="N6" s="957"/>
      <c r="O6" s="626"/>
    </row>
    <row r="7" spans="1:15" ht="12" customHeight="1">
      <c r="A7" s="641">
        <v>42007</v>
      </c>
      <c r="B7" s="1205">
        <v>12.83</v>
      </c>
      <c r="C7" s="1205">
        <v>3.44</v>
      </c>
      <c r="D7" s="1205">
        <v>-10.25</v>
      </c>
      <c r="E7" s="1206">
        <v>-25.79</v>
      </c>
      <c r="F7" s="1205">
        <v>3.25</v>
      </c>
      <c r="G7" s="1205">
        <v>1.4249999999999998</v>
      </c>
      <c r="H7" s="1205">
        <v>0</v>
      </c>
      <c r="I7" s="1205">
        <v>-10.77</v>
      </c>
      <c r="J7" s="1206">
        <v>-15.23</v>
      </c>
      <c r="K7" s="1207">
        <v>-27.5</v>
      </c>
      <c r="L7" s="1205">
        <v>-13.83</v>
      </c>
      <c r="M7" s="1205">
        <v>-1.17</v>
      </c>
      <c r="N7" s="1205">
        <v>-15.335000000000001</v>
      </c>
      <c r="O7" s="626"/>
    </row>
    <row r="8" spans="1:15" ht="12" customHeight="1">
      <c r="A8" s="641">
        <v>42014</v>
      </c>
      <c r="B8" s="1182">
        <v>13.17</v>
      </c>
      <c r="C8" s="1208">
        <v>3.56</v>
      </c>
      <c r="D8" s="1208">
        <v>-9.33</v>
      </c>
      <c r="E8" s="1183">
        <v>-25.21</v>
      </c>
      <c r="F8" s="1182">
        <v>3.25</v>
      </c>
      <c r="G8" s="1208">
        <v>1.4249999999999998</v>
      </c>
      <c r="H8" s="1208">
        <v>0</v>
      </c>
      <c r="I8" s="1208">
        <v>-10.77</v>
      </c>
      <c r="J8" s="1183">
        <v>-15.23</v>
      </c>
      <c r="K8" s="1181">
        <v>-27.5</v>
      </c>
      <c r="L8" s="1208">
        <v>-13.83</v>
      </c>
      <c r="M8" s="1208">
        <v>-1.17</v>
      </c>
      <c r="N8" s="1208">
        <v>-15.335000000000001</v>
      </c>
      <c r="O8" s="626"/>
    </row>
    <row r="9" spans="1:15" ht="12" customHeight="1">
      <c r="A9" s="641">
        <v>42021</v>
      </c>
      <c r="B9" s="1182">
        <v>13.1</v>
      </c>
      <c r="C9" s="1208">
        <v>3.67</v>
      </c>
      <c r="D9" s="1208">
        <v>-9.33</v>
      </c>
      <c r="E9" s="1183">
        <v>-25.07</v>
      </c>
      <c r="F9" s="1182">
        <v>3.25</v>
      </c>
      <c r="G9" s="1208">
        <v>1.4249999999999998</v>
      </c>
      <c r="H9" s="1208">
        <v>0</v>
      </c>
      <c r="I9" s="1208">
        <v>-10.77</v>
      </c>
      <c r="J9" s="1183">
        <v>-15.23</v>
      </c>
      <c r="K9" s="1181">
        <v>-27.5</v>
      </c>
      <c r="L9" s="1208">
        <v>-13.83</v>
      </c>
      <c r="M9" s="1208">
        <v>-1.67</v>
      </c>
      <c r="N9" s="1208">
        <v>-15.335000000000001</v>
      </c>
      <c r="O9" s="626"/>
    </row>
    <row r="10" spans="1:15" ht="12" customHeight="1">
      <c r="A10" s="641">
        <v>42028</v>
      </c>
      <c r="B10" s="728">
        <v>12.83</v>
      </c>
      <c r="C10" s="728">
        <v>3.78</v>
      </c>
      <c r="D10" s="728">
        <v>-8.92</v>
      </c>
      <c r="E10" s="727">
        <v>-24.79</v>
      </c>
      <c r="F10" s="728">
        <v>3.57</v>
      </c>
      <c r="G10" s="728">
        <v>1.4249999999999998</v>
      </c>
      <c r="H10" s="728">
        <v>0</v>
      </c>
      <c r="I10" s="728">
        <v>-11.07</v>
      </c>
      <c r="J10" s="727">
        <v>-15.57</v>
      </c>
      <c r="K10" s="1209">
        <v>-27.5</v>
      </c>
      <c r="L10" s="728">
        <v>-13.33</v>
      </c>
      <c r="M10" s="728">
        <v>-1.67</v>
      </c>
      <c r="N10" s="728">
        <v>-15.335000000000001</v>
      </c>
      <c r="O10" s="626"/>
    </row>
    <row r="11" spans="1:15" ht="12" customHeight="1">
      <c r="A11" s="641">
        <v>42035</v>
      </c>
      <c r="B11" s="702">
        <v>12.83</v>
      </c>
      <c r="C11" s="702">
        <v>3.78</v>
      </c>
      <c r="D11" s="702">
        <v>-8.58</v>
      </c>
      <c r="E11" s="703">
        <v>-25.21</v>
      </c>
      <c r="F11" s="702">
        <v>3.25</v>
      </c>
      <c r="G11" s="702">
        <v>1.4249999999999998</v>
      </c>
      <c r="H11" s="702">
        <v>0</v>
      </c>
      <c r="I11" s="702">
        <v>-11.07</v>
      </c>
      <c r="J11" s="703">
        <v>-15.57</v>
      </c>
      <c r="K11" s="1210">
        <v>-27.5</v>
      </c>
      <c r="L11" s="702">
        <v>-13.83</v>
      </c>
      <c r="M11" s="702">
        <v>-1.67</v>
      </c>
      <c r="N11" s="702">
        <v>-15.335000000000001</v>
      </c>
      <c r="O11" s="626"/>
    </row>
    <row r="12" spans="1:15" ht="12" customHeight="1">
      <c r="A12" s="641">
        <v>42042</v>
      </c>
      <c r="B12" s="652">
        <v>12.63</v>
      </c>
      <c r="C12" s="647">
        <v>3.56</v>
      </c>
      <c r="D12" s="647">
        <v>-7.5</v>
      </c>
      <c r="E12" s="704">
        <v>-24.71</v>
      </c>
      <c r="F12" s="652">
        <v>3.25</v>
      </c>
      <c r="G12" s="647">
        <v>1.4249999999999998</v>
      </c>
      <c r="H12" s="647">
        <v>0</v>
      </c>
      <c r="I12" s="647">
        <v>-11.07</v>
      </c>
      <c r="J12" s="704">
        <v>-15.57</v>
      </c>
      <c r="K12" s="1211">
        <v>-27.5</v>
      </c>
      <c r="L12" s="647">
        <v>-13.83</v>
      </c>
      <c r="M12" s="647">
        <v>-1.67</v>
      </c>
      <c r="N12" s="647">
        <v>-15.335000000000001</v>
      </c>
      <c r="O12" s="626"/>
    </row>
    <row r="13" spans="1:15" ht="12" customHeight="1">
      <c r="A13" s="641">
        <v>42049</v>
      </c>
      <c r="B13" s="652">
        <v>12.57</v>
      </c>
      <c r="C13" s="647">
        <v>3.28</v>
      </c>
      <c r="D13" s="647">
        <v>-7.33</v>
      </c>
      <c r="E13" s="704">
        <v>-24.86</v>
      </c>
      <c r="F13" s="652">
        <v>3.25</v>
      </c>
      <c r="G13" s="647">
        <v>1.4249999999999998</v>
      </c>
      <c r="H13" s="647">
        <v>0</v>
      </c>
      <c r="I13" s="647">
        <v>-10.77</v>
      </c>
      <c r="J13" s="704">
        <v>-15.23</v>
      </c>
      <c r="K13" s="1211">
        <v>-27.5</v>
      </c>
      <c r="L13" s="647">
        <v>-13.83</v>
      </c>
      <c r="M13" s="647">
        <v>-1.67</v>
      </c>
      <c r="N13" s="647">
        <v>-15.335000000000001</v>
      </c>
      <c r="O13" s="626"/>
    </row>
    <row r="14" spans="1:15" ht="12" customHeight="1">
      <c r="A14" s="641">
        <v>42056</v>
      </c>
      <c r="B14" s="728">
        <v>12.6</v>
      </c>
      <c r="C14" s="728">
        <v>3.17</v>
      </c>
      <c r="D14" s="728">
        <v>-6.29</v>
      </c>
      <c r="E14" s="727">
        <v>-24.21</v>
      </c>
      <c r="F14" s="728">
        <v>3.25</v>
      </c>
      <c r="G14" s="728">
        <v>1.4249999999999998</v>
      </c>
      <c r="H14" s="728">
        <v>0</v>
      </c>
      <c r="I14" s="728">
        <v>-10.77</v>
      </c>
      <c r="J14" s="727">
        <v>-15.23</v>
      </c>
      <c r="K14" s="1209">
        <v>-27.5</v>
      </c>
      <c r="L14" s="728">
        <v>-13.83</v>
      </c>
      <c r="M14" s="728">
        <v>-1.67</v>
      </c>
      <c r="N14" s="728">
        <v>-15.335000000000001</v>
      </c>
      <c r="O14" s="626"/>
    </row>
    <row r="15" spans="1:15" ht="12" customHeight="1">
      <c r="A15" s="641">
        <v>42063</v>
      </c>
      <c r="B15" s="652">
        <v>12.57</v>
      </c>
      <c r="C15" s="652">
        <v>3.28</v>
      </c>
      <c r="D15" s="652">
        <v>-5.67</v>
      </c>
      <c r="E15" s="704">
        <v>-23.93</v>
      </c>
      <c r="F15" s="652">
        <v>3.25</v>
      </c>
      <c r="G15" s="652">
        <v>1.4249999999999998</v>
      </c>
      <c r="H15" s="652">
        <v>0</v>
      </c>
      <c r="I15" s="652">
        <v>-10.77</v>
      </c>
      <c r="J15" s="704">
        <v>-15.23</v>
      </c>
      <c r="K15" s="1211">
        <v>-27.5</v>
      </c>
      <c r="L15" s="652">
        <v>-13.83</v>
      </c>
      <c r="M15" s="652">
        <v>-1.67</v>
      </c>
      <c r="N15" s="652">
        <v>-15.335000000000001</v>
      </c>
      <c r="O15" s="626"/>
    </row>
    <row r="16" spans="1:15" ht="12" customHeight="1">
      <c r="A16" s="641">
        <v>42070</v>
      </c>
      <c r="B16" s="652">
        <v>12.57</v>
      </c>
      <c r="C16" s="647">
        <v>3.39</v>
      </c>
      <c r="D16" s="647">
        <v>-4.75</v>
      </c>
      <c r="E16" s="704">
        <v>-23.36</v>
      </c>
      <c r="F16" s="652">
        <v>3.25</v>
      </c>
      <c r="G16" s="647">
        <v>1.4249999999999998</v>
      </c>
      <c r="H16" s="647">
        <v>0</v>
      </c>
      <c r="I16" s="647">
        <v>-10.77</v>
      </c>
      <c r="J16" s="704">
        <v>-15.23</v>
      </c>
      <c r="K16" s="1211">
        <v>-27.5</v>
      </c>
      <c r="L16" s="647">
        <v>-13.83</v>
      </c>
      <c r="M16" s="647">
        <v>-1.67</v>
      </c>
      <c r="N16" s="647">
        <v>-15.335000000000001</v>
      </c>
      <c r="O16" s="626"/>
    </row>
    <row r="17" spans="1:15" ht="12" customHeight="1">
      <c r="A17" s="641">
        <v>42077</v>
      </c>
      <c r="B17" s="652">
        <v>12.63</v>
      </c>
      <c r="C17" s="647">
        <v>3.39</v>
      </c>
      <c r="D17" s="647">
        <v>-4.17</v>
      </c>
      <c r="E17" s="704">
        <v>-22.93</v>
      </c>
      <c r="F17" s="652">
        <v>3.25</v>
      </c>
      <c r="G17" s="647">
        <v>1.4249999999999998</v>
      </c>
      <c r="H17" s="647">
        <v>0</v>
      </c>
      <c r="I17" s="647">
        <v>-10.77</v>
      </c>
      <c r="J17" s="704">
        <v>-15.23</v>
      </c>
      <c r="K17" s="1211">
        <v>-27.5</v>
      </c>
      <c r="L17" s="647">
        <v>-13.83</v>
      </c>
      <c r="M17" s="647">
        <v>-1.67</v>
      </c>
      <c r="N17" s="647">
        <v>-15.335000000000001</v>
      </c>
      <c r="O17" s="626"/>
    </row>
    <row r="18" spans="1:15" ht="12" customHeight="1">
      <c r="A18" s="641">
        <v>42084</v>
      </c>
      <c r="B18" s="728">
        <v>13.23</v>
      </c>
      <c r="C18" s="728">
        <v>3.61</v>
      </c>
      <c r="D18" s="728">
        <v>-3.83</v>
      </c>
      <c r="E18" s="727">
        <v>-22.71</v>
      </c>
      <c r="F18" s="728">
        <v>3.25</v>
      </c>
      <c r="G18" s="728">
        <v>1.4249999999999998</v>
      </c>
      <c r="H18" s="728">
        <v>0</v>
      </c>
      <c r="I18" s="728">
        <v>-10.77</v>
      </c>
      <c r="J18" s="727">
        <v>-15.23</v>
      </c>
      <c r="K18" s="1209">
        <v>-27.5</v>
      </c>
      <c r="L18" s="728">
        <v>-13.83</v>
      </c>
      <c r="M18" s="728">
        <v>-1.67</v>
      </c>
      <c r="N18" s="728">
        <v>-15.335000000000001</v>
      </c>
      <c r="O18" s="626"/>
    </row>
    <row r="19" spans="1:15" ht="12" customHeight="1">
      <c r="A19" s="641">
        <v>42091</v>
      </c>
      <c r="B19" s="652">
        <v>13.23</v>
      </c>
      <c r="C19" s="652">
        <v>3.39</v>
      </c>
      <c r="D19" s="652">
        <v>-3.42</v>
      </c>
      <c r="E19" s="704">
        <v>-22.71</v>
      </c>
      <c r="F19" s="652">
        <v>3.25</v>
      </c>
      <c r="G19" s="652">
        <v>1.4249999999999998</v>
      </c>
      <c r="H19" s="652">
        <v>0</v>
      </c>
      <c r="I19" s="652">
        <v>-10.77</v>
      </c>
      <c r="J19" s="704">
        <v>-15.23</v>
      </c>
      <c r="K19" s="1211">
        <v>-27.5</v>
      </c>
      <c r="L19" s="652">
        <v>-13.83</v>
      </c>
      <c r="M19" s="652">
        <v>-1.67</v>
      </c>
      <c r="N19" s="652">
        <v>-15.335000000000001</v>
      </c>
      <c r="O19" s="626"/>
    </row>
    <row r="20" spans="1:15" ht="12" customHeight="1">
      <c r="A20" s="641">
        <v>42098</v>
      </c>
      <c r="B20" s="652">
        <v>13.3</v>
      </c>
      <c r="C20" s="647">
        <v>3.5</v>
      </c>
      <c r="D20" s="647">
        <v>-3.58</v>
      </c>
      <c r="E20" s="704">
        <v>-23.57</v>
      </c>
      <c r="F20" s="652">
        <v>3.25</v>
      </c>
      <c r="G20" s="647">
        <v>1.4249999999999998</v>
      </c>
      <c r="H20" s="647">
        <v>0</v>
      </c>
      <c r="I20" s="647">
        <v>-10.77</v>
      </c>
      <c r="J20" s="704">
        <v>-14.85</v>
      </c>
      <c r="K20" s="1211">
        <v>-27.5</v>
      </c>
      <c r="L20" s="647">
        <v>-13.83</v>
      </c>
      <c r="M20" s="647">
        <v>-1.67</v>
      </c>
      <c r="N20" s="647">
        <v>-15.335000000000001</v>
      </c>
      <c r="O20" s="626"/>
    </row>
    <row r="21" spans="1:15" ht="12" customHeight="1">
      <c r="A21" s="641">
        <v>42105</v>
      </c>
      <c r="B21" s="652">
        <v>13.23</v>
      </c>
      <c r="C21" s="647">
        <v>3.5</v>
      </c>
      <c r="D21" s="647">
        <v>-4.5</v>
      </c>
      <c r="E21" s="704">
        <v>-24.07</v>
      </c>
      <c r="F21" s="652">
        <v>3.25</v>
      </c>
      <c r="G21" s="647">
        <v>1.4249999999999998</v>
      </c>
      <c r="H21" s="647">
        <v>0</v>
      </c>
      <c r="I21" s="647">
        <v>-10.77</v>
      </c>
      <c r="J21" s="704">
        <v>-15.23</v>
      </c>
      <c r="K21" s="1211">
        <v>-27.5</v>
      </c>
      <c r="L21" s="647">
        <v>-13.83</v>
      </c>
      <c r="M21" s="647">
        <v>-1.67</v>
      </c>
      <c r="N21" s="647">
        <v>-15.335000000000001</v>
      </c>
      <c r="O21" s="626"/>
    </row>
    <row r="22" spans="1:15" ht="12" customHeight="1">
      <c r="A22" s="641">
        <v>42112</v>
      </c>
      <c r="B22" s="728">
        <v>13.3</v>
      </c>
      <c r="C22" s="728">
        <v>3.83</v>
      </c>
      <c r="D22" s="728">
        <v>-6</v>
      </c>
      <c r="E22" s="727">
        <v>-24.57</v>
      </c>
      <c r="F22" s="728">
        <v>3.25</v>
      </c>
      <c r="G22" s="728">
        <v>1.4249999999999998</v>
      </c>
      <c r="H22" s="728">
        <v>0</v>
      </c>
      <c r="I22" s="728">
        <v>-10.77</v>
      </c>
      <c r="J22" s="727">
        <v>-15.23</v>
      </c>
      <c r="K22" s="1209">
        <v>-27.5</v>
      </c>
      <c r="L22" s="728">
        <v>-13.83</v>
      </c>
      <c r="M22" s="728">
        <v>-1.67</v>
      </c>
      <c r="N22" s="728">
        <v>-15.335000000000001</v>
      </c>
      <c r="O22" s="626"/>
    </row>
    <row r="23" spans="1:15" ht="12" customHeight="1">
      <c r="A23" s="641">
        <v>42119</v>
      </c>
      <c r="B23" s="702">
        <v>13.17</v>
      </c>
      <c r="C23" s="702">
        <v>3.89</v>
      </c>
      <c r="D23" s="702">
        <v>-7.17</v>
      </c>
      <c r="E23" s="703">
        <v>-25.29</v>
      </c>
      <c r="F23" s="702">
        <v>3.25</v>
      </c>
      <c r="G23" s="702">
        <v>1.4249999999999998</v>
      </c>
      <c r="H23" s="702">
        <v>0</v>
      </c>
      <c r="I23" s="702">
        <v>-10.77</v>
      </c>
      <c r="J23" s="703">
        <v>-15.23</v>
      </c>
      <c r="K23" s="1210">
        <v>-27.5</v>
      </c>
      <c r="L23" s="702">
        <v>-13.83</v>
      </c>
      <c r="M23" s="702">
        <v>-1.67</v>
      </c>
      <c r="N23" s="702">
        <v>-15.335000000000001</v>
      </c>
      <c r="O23" s="626"/>
    </row>
    <row r="24" spans="1:15" ht="12" customHeight="1">
      <c r="A24" s="641">
        <v>42126</v>
      </c>
      <c r="B24" s="652">
        <v>13.17</v>
      </c>
      <c r="C24" s="647">
        <v>3.89</v>
      </c>
      <c r="D24" s="647">
        <v>-8.83</v>
      </c>
      <c r="E24" s="704">
        <v>-26</v>
      </c>
      <c r="F24" s="652">
        <v>3.25</v>
      </c>
      <c r="G24" s="647">
        <v>1.4249999999999998</v>
      </c>
      <c r="H24" s="647">
        <v>0</v>
      </c>
      <c r="I24" s="647">
        <v>-10.77</v>
      </c>
      <c r="J24" s="704">
        <v>-15.23</v>
      </c>
      <c r="K24" s="1211">
        <v>-27.5</v>
      </c>
      <c r="L24" s="647">
        <v>-13.83</v>
      </c>
      <c r="M24" s="647">
        <v>-1.67</v>
      </c>
      <c r="N24" s="647">
        <v>-15.335000000000001</v>
      </c>
      <c r="O24" s="626"/>
    </row>
    <row r="25" spans="1:15" ht="12" customHeight="1">
      <c r="A25" s="641">
        <v>42133</v>
      </c>
      <c r="B25" s="652">
        <v>13.1</v>
      </c>
      <c r="C25" s="647">
        <v>3.89</v>
      </c>
      <c r="D25" s="647">
        <v>-10.08</v>
      </c>
      <c r="E25" s="704">
        <v>-27</v>
      </c>
      <c r="F25" s="652">
        <v>3.25</v>
      </c>
      <c r="G25" s="647">
        <v>1.4249999999999998</v>
      </c>
      <c r="H25" s="647">
        <v>0</v>
      </c>
      <c r="I25" s="647">
        <v>-10.77</v>
      </c>
      <c r="J25" s="704">
        <v>-15.23</v>
      </c>
      <c r="K25" s="1211">
        <v>-27.5</v>
      </c>
      <c r="L25" s="647">
        <v>-13.83</v>
      </c>
      <c r="M25" s="647">
        <v>-1.67</v>
      </c>
      <c r="N25" s="647">
        <v>-15.335000000000001</v>
      </c>
      <c r="O25" s="626"/>
    </row>
    <row r="26" spans="1:15" ht="12" customHeight="1">
      <c r="A26" s="641">
        <v>42140</v>
      </c>
      <c r="B26" s="728">
        <v>13.37</v>
      </c>
      <c r="C26" s="728">
        <v>3.89</v>
      </c>
      <c r="D26" s="728">
        <v>-11.25</v>
      </c>
      <c r="E26" s="727">
        <v>-27.29</v>
      </c>
      <c r="F26" s="728">
        <v>3.25</v>
      </c>
      <c r="G26" s="728">
        <v>1.4249999999999998</v>
      </c>
      <c r="H26" s="728">
        <v>0</v>
      </c>
      <c r="I26" s="728">
        <v>-10.77</v>
      </c>
      <c r="J26" s="727">
        <v>-15.23</v>
      </c>
      <c r="K26" s="1209">
        <v>-27.5</v>
      </c>
      <c r="L26" s="728">
        <v>-13.83</v>
      </c>
      <c r="M26" s="728">
        <v>-1.67</v>
      </c>
      <c r="N26" s="728">
        <v>-15.335000000000001</v>
      </c>
      <c r="O26" s="626"/>
    </row>
    <row r="27" spans="1:15" ht="12" customHeight="1">
      <c r="A27" s="641">
        <v>42147</v>
      </c>
      <c r="B27" s="702">
        <v>13.37</v>
      </c>
      <c r="C27" s="702">
        <v>3.89</v>
      </c>
      <c r="D27" s="702">
        <v>-12.08</v>
      </c>
      <c r="E27" s="703">
        <v>-27.86</v>
      </c>
      <c r="F27" s="702">
        <v>3.25</v>
      </c>
      <c r="G27" s="702">
        <v>1.4249999999999998</v>
      </c>
      <c r="H27" s="702">
        <v>0</v>
      </c>
      <c r="I27" s="702">
        <v>-10.77</v>
      </c>
      <c r="J27" s="703">
        <v>-15.23</v>
      </c>
      <c r="K27" s="1210">
        <v>-27.5</v>
      </c>
      <c r="L27" s="702">
        <v>-13.83</v>
      </c>
      <c r="M27" s="702">
        <v>-1.67</v>
      </c>
      <c r="N27" s="702">
        <v>-15.335000000000001</v>
      </c>
      <c r="O27" s="626"/>
    </row>
    <row r="28" spans="1:15" ht="12" customHeight="1">
      <c r="A28" s="641">
        <v>42154</v>
      </c>
      <c r="B28" s="652">
        <v>13.1</v>
      </c>
      <c r="C28" s="647">
        <v>4</v>
      </c>
      <c r="D28" s="647">
        <v>-12.25</v>
      </c>
      <c r="E28" s="704">
        <v>-27.71</v>
      </c>
      <c r="F28" s="652">
        <v>3.25</v>
      </c>
      <c r="G28" s="647">
        <v>1.4249999999999998</v>
      </c>
      <c r="H28" s="647">
        <v>0</v>
      </c>
      <c r="I28" s="647">
        <v>-10.77</v>
      </c>
      <c r="J28" s="704">
        <v>-15.23</v>
      </c>
      <c r="K28" s="1211">
        <v>-27.5</v>
      </c>
      <c r="L28" s="647">
        <v>-13.83</v>
      </c>
      <c r="M28" s="647">
        <v>-1.67</v>
      </c>
      <c r="N28" s="647">
        <v>-15.335000000000001</v>
      </c>
      <c r="O28" s="626"/>
    </row>
    <row r="29" spans="1:15" ht="12" customHeight="1">
      <c r="A29" s="641">
        <v>42161</v>
      </c>
      <c r="B29" s="652">
        <v>13.03</v>
      </c>
      <c r="C29" s="647">
        <v>3.78</v>
      </c>
      <c r="D29" s="647">
        <v>-12.58</v>
      </c>
      <c r="E29" s="704">
        <v>-28.07</v>
      </c>
      <c r="F29" s="652">
        <v>3.25</v>
      </c>
      <c r="G29" s="647">
        <v>1.4249999999999998</v>
      </c>
      <c r="H29" s="647">
        <v>0</v>
      </c>
      <c r="I29" s="647">
        <v>-10.77</v>
      </c>
      <c r="J29" s="704">
        <v>-15.23</v>
      </c>
      <c r="K29" s="1211">
        <v>-27.5</v>
      </c>
      <c r="L29" s="647">
        <v>-13.83</v>
      </c>
      <c r="M29" s="647">
        <v>-1.67</v>
      </c>
      <c r="N29" s="647">
        <v>-15.335000000000001</v>
      </c>
      <c r="O29" s="626"/>
    </row>
    <row r="30" spans="1:15" ht="12" customHeight="1">
      <c r="A30" s="641">
        <v>42168</v>
      </c>
      <c r="B30" s="728">
        <v>12.7</v>
      </c>
      <c r="C30" s="728">
        <v>3.67</v>
      </c>
      <c r="D30" s="728">
        <v>-11.75</v>
      </c>
      <c r="E30" s="727">
        <v>-27.36</v>
      </c>
      <c r="F30" s="728">
        <v>3.25</v>
      </c>
      <c r="G30" s="728">
        <v>1.4249999999999998</v>
      </c>
      <c r="H30" s="728">
        <v>0</v>
      </c>
      <c r="I30" s="728">
        <v>-10.77</v>
      </c>
      <c r="J30" s="727">
        <v>-15.23</v>
      </c>
      <c r="K30" s="1209">
        <v>-27.5</v>
      </c>
      <c r="L30" s="728">
        <v>-13.83</v>
      </c>
      <c r="M30" s="728">
        <v>-1.67</v>
      </c>
      <c r="N30" s="728">
        <v>-15.335000000000001</v>
      </c>
      <c r="O30" s="626"/>
    </row>
    <row r="31" spans="1:15" ht="12" customHeight="1">
      <c r="A31" s="641">
        <v>42175</v>
      </c>
      <c r="B31" s="652">
        <v>12.83</v>
      </c>
      <c r="C31" s="652">
        <v>3.67</v>
      </c>
      <c r="D31" s="652">
        <v>-8.17</v>
      </c>
      <c r="E31" s="704">
        <v>-24.77</v>
      </c>
      <c r="F31" s="652">
        <v>3.25</v>
      </c>
      <c r="G31" s="652">
        <v>1.4249999999999998</v>
      </c>
      <c r="H31" s="652">
        <v>0</v>
      </c>
      <c r="I31" s="652">
        <v>-10.77</v>
      </c>
      <c r="J31" s="704">
        <v>-15.23</v>
      </c>
      <c r="K31" s="1211">
        <v>-27.5</v>
      </c>
      <c r="L31" s="652">
        <v>-13.83</v>
      </c>
      <c r="M31" s="652">
        <v>-1.67</v>
      </c>
      <c r="N31" s="652">
        <v>-15.335000000000001</v>
      </c>
      <c r="O31" s="626"/>
    </row>
    <row r="32" spans="1:15" ht="12" customHeight="1">
      <c r="A32" s="641">
        <v>42182</v>
      </c>
      <c r="B32" s="652">
        <v>13.43</v>
      </c>
      <c r="C32" s="647">
        <v>3.83</v>
      </c>
      <c r="D32" s="647">
        <v>-7.33</v>
      </c>
      <c r="E32" s="704">
        <v>-25.14</v>
      </c>
      <c r="F32" s="652">
        <v>3.25</v>
      </c>
      <c r="G32" s="647">
        <v>1.4249999999999998</v>
      </c>
      <c r="H32" s="647">
        <v>0</v>
      </c>
      <c r="I32" s="647">
        <v>-10.77</v>
      </c>
      <c r="J32" s="704">
        <v>-15.23</v>
      </c>
      <c r="K32" s="1211">
        <v>-27.5</v>
      </c>
      <c r="L32" s="647">
        <v>-13.83</v>
      </c>
      <c r="M32" s="647">
        <v>-1.67</v>
      </c>
      <c r="N32" s="647">
        <v>-15.335000000000001</v>
      </c>
      <c r="O32" s="626"/>
    </row>
    <row r="33" spans="1:15" ht="12" customHeight="1">
      <c r="A33" s="641">
        <v>42189</v>
      </c>
      <c r="B33" s="652">
        <v>13.43</v>
      </c>
      <c r="C33" s="647">
        <v>3.33</v>
      </c>
      <c r="D33" s="647">
        <v>-6.67</v>
      </c>
      <c r="E33" s="704">
        <v>-24.71</v>
      </c>
      <c r="F33" s="652">
        <v>3.25</v>
      </c>
      <c r="G33" s="647">
        <v>1.4249999999999998</v>
      </c>
      <c r="H33" s="647">
        <v>0</v>
      </c>
      <c r="I33" s="647">
        <v>-10.77</v>
      </c>
      <c r="J33" s="704">
        <v>-15.23</v>
      </c>
      <c r="K33" s="1211">
        <v>-27.5</v>
      </c>
      <c r="L33" s="647">
        <v>-13.83</v>
      </c>
      <c r="M33" s="647">
        <v>-1.67</v>
      </c>
      <c r="N33" s="647">
        <v>-15.335000000000001</v>
      </c>
      <c r="O33" s="626"/>
    </row>
    <row r="34" spans="1:15" ht="12" customHeight="1">
      <c r="A34" s="641">
        <v>42196</v>
      </c>
      <c r="B34" s="728">
        <v>13.57</v>
      </c>
      <c r="C34" s="728">
        <v>3.67</v>
      </c>
      <c r="D34" s="728">
        <v>-5.42</v>
      </c>
      <c r="E34" s="727">
        <v>-23.86</v>
      </c>
      <c r="F34" s="728">
        <v>3.25</v>
      </c>
      <c r="G34" s="728">
        <v>1.4249999999999998</v>
      </c>
      <c r="H34" s="728">
        <v>0</v>
      </c>
      <c r="I34" s="728">
        <v>-10.77</v>
      </c>
      <c r="J34" s="727">
        <v>-15.23</v>
      </c>
      <c r="K34" s="1209">
        <v>-27.5</v>
      </c>
      <c r="L34" s="728">
        <v>-13.83</v>
      </c>
      <c r="M34" s="728">
        <v>-1.17</v>
      </c>
      <c r="N34" s="728">
        <v>-15.335000000000001</v>
      </c>
      <c r="O34" s="626"/>
    </row>
    <row r="35" spans="1:15" ht="12" customHeight="1">
      <c r="A35" s="641">
        <v>42203</v>
      </c>
      <c r="B35" s="702">
        <v>13.5</v>
      </c>
      <c r="C35" s="702">
        <v>3.67</v>
      </c>
      <c r="D35" s="702">
        <v>-3.83</v>
      </c>
      <c r="E35" s="703">
        <v>-23.07</v>
      </c>
      <c r="F35" s="702">
        <v>3.25</v>
      </c>
      <c r="G35" s="702">
        <v>1.4249999999999998</v>
      </c>
      <c r="H35" s="702">
        <v>0</v>
      </c>
      <c r="I35" s="702">
        <v>-10.77</v>
      </c>
      <c r="J35" s="703">
        <v>-15.23</v>
      </c>
      <c r="K35" s="1210">
        <v>-27.5</v>
      </c>
      <c r="L35" s="702">
        <v>-13.83</v>
      </c>
      <c r="M35" s="702">
        <v>-1.17</v>
      </c>
      <c r="N35" s="702">
        <v>-15.335000000000001</v>
      </c>
      <c r="O35" s="626"/>
    </row>
    <row r="36" spans="1:15" ht="12" customHeight="1">
      <c r="A36" s="641">
        <v>42210</v>
      </c>
      <c r="B36" s="652">
        <v>13.57</v>
      </c>
      <c r="C36" s="647">
        <v>3.67</v>
      </c>
      <c r="D36" s="647">
        <v>-3.58</v>
      </c>
      <c r="E36" s="704">
        <v>-22.86</v>
      </c>
      <c r="F36" s="652">
        <v>3.25</v>
      </c>
      <c r="G36" s="647">
        <v>1.4249999999999998</v>
      </c>
      <c r="H36" s="647">
        <v>0</v>
      </c>
      <c r="I36" s="647">
        <v>-10.77</v>
      </c>
      <c r="J36" s="704">
        <v>-15.23</v>
      </c>
      <c r="K36" s="1211">
        <v>-27.5</v>
      </c>
      <c r="L36" s="647">
        <v>-13.83</v>
      </c>
      <c r="M36" s="647">
        <v>-1.17</v>
      </c>
      <c r="N36" s="647">
        <v>-15.335000000000001</v>
      </c>
      <c r="O36" s="626"/>
    </row>
    <row r="37" spans="1:15" ht="12" customHeight="1">
      <c r="A37" s="641">
        <v>42217</v>
      </c>
      <c r="B37" s="652">
        <v>13.77</v>
      </c>
      <c r="C37" s="647">
        <v>3.56</v>
      </c>
      <c r="D37" s="647">
        <v>-4.08</v>
      </c>
      <c r="E37" s="704">
        <v>-23.21</v>
      </c>
      <c r="F37" s="652">
        <v>3.25</v>
      </c>
      <c r="G37" s="647">
        <v>1.4249999999999998</v>
      </c>
      <c r="H37" s="647">
        <v>0</v>
      </c>
      <c r="I37" s="647">
        <v>-10.77</v>
      </c>
      <c r="J37" s="704">
        <v>-15.23</v>
      </c>
      <c r="K37" s="1211">
        <v>-27.5</v>
      </c>
      <c r="L37" s="647">
        <v>-13.83</v>
      </c>
      <c r="M37" s="647">
        <v>-1.17</v>
      </c>
      <c r="N37" s="647">
        <v>-15.335000000000001</v>
      </c>
      <c r="O37" s="626"/>
    </row>
    <row r="38" spans="1:15" ht="12" customHeight="1">
      <c r="A38" s="641">
        <v>42224</v>
      </c>
      <c r="B38" s="728">
        <v>13.77</v>
      </c>
      <c r="C38" s="728">
        <v>3.56</v>
      </c>
      <c r="D38" s="728">
        <v>-4.42</v>
      </c>
      <c r="E38" s="727">
        <v>-23.5</v>
      </c>
      <c r="F38" s="728">
        <v>3.25</v>
      </c>
      <c r="G38" s="728">
        <v>1.4249999999999998</v>
      </c>
      <c r="H38" s="728">
        <v>0</v>
      </c>
      <c r="I38" s="728">
        <v>-10.77</v>
      </c>
      <c r="J38" s="727">
        <v>-15.23</v>
      </c>
      <c r="K38" s="1209">
        <v>-27.5</v>
      </c>
      <c r="L38" s="728">
        <v>-13.83</v>
      </c>
      <c r="M38" s="728">
        <v>-1.17</v>
      </c>
      <c r="N38" s="728">
        <v>-15.335000000000001</v>
      </c>
      <c r="O38" s="626"/>
    </row>
    <row r="39" spans="1:15" ht="12" customHeight="1">
      <c r="A39" s="641">
        <v>42231</v>
      </c>
      <c r="B39" s="702">
        <v>13.77</v>
      </c>
      <c r="C39" s="702">
        <v>3.56</v>
      </c>
      <c r="D39" s="702">
        <v>-4.75</v>
      </c>
      <c r="E39" s="703">
        <v>-23.71</v>
      </c>
      <c r="F39" s="702">
        <v>3.32</v>
      </c>
      <c r="G39" s="702">
        <v>1.4649999999999999</v>
      </c>
      <c r="H39" s="702">
        <v>0</v>
      </c>
      <c r="I39" s="702">
        <v>-10.92</v>
      </c>
      <c r="J39" s="703">
        <v>-15.38</v>
      </c>
      <c r="K39" s="1210">
        <v>-27.5</v>
      </c>
      <c r="L39" s="702">
        <v>-13.83</v>
      </c>
      <c r="M39" s="702">
        <v>-1.17</v>
      </c>
      <c r="N39" s="702">
        <v>-15.335000000000001</v>
      </c>
      <c r="O39" s="626"/>
    </row>
    <row r="40" spans="1:15" ht="12" customHeight="1">
      <c r="A40" s="641">
        <v>42238</v>
      </c>
      <c r="B40" s="652">
        <v>13.77</v>
      </c>
      <c r="C40" s="647">
        <v>3.56</v>
      </c>
      <c r="D40" s="647">
        <v>-6.83</v>
      </c>
      <c r="E40" s="704">
        <v>-24.71</v>
      </c>
      <c r="F40" s="652">
        <v>3.32</v>
      </c>
      <c r="G40" s="647">
        <v>1.4649999999999999</v>
      </c>
      <c r="H40" s="647">
        <v>0</v>
      </c>
      <c r="I40" s="647">
        <v>-10.92</v>
      </c>
      <c r="J40" s="704">
        <v>-15.38</v>
      </c>
      <c r="K40" s="1211">
        <v>-27.5</v>
      </c>
      <c r="L40" s="647">
        <v>-13.83</v>
      </c>
      <c r="M40" s="647">
        <v>-1.17</v>
      </c>
      <c r="N40" s="647">
        <v>-15.335000000000001</v>
      </c>
      <c r="O40" s="626"/>
    </row>
    <row r="41" spans="1:15" ht="12" customHeight="1">
      <c r="A41" s="641">
        <v>42245</v>
      </c>
      <c r="B41" s="652">
        <v>13.77</v>
      </c>
      <c r="C41" s="647">
        <v>3.67</v>
      </c>
      <c r="D41" s="647">
        <v>-8.83</v>
      </c>
      <c r="E41" s="704">
        <v>-25.5</v>
      </c>
      <c r="F41" s="652">
        <v>3.57</v>
      </c>
      <c r="G41" s="647">
        <v>1.645</v>
      </c>
      <c r="H41" s="647">
        <v>0</v>
      </c>
      <c r="I41" s="647">
        <v>-11.23</v>
      </c>
      <c r="J41" s="704">
        <v>-15.77</v>
      </c>
      <c r="K41" s="1211">
        <v>-27.5</v>
      </c>
      <c r="L41" s="647">
        <v>-13.83</v>
      </c>
      <c r="M41" s="647">
        <v>-1.17</v>
      </c>
      <c r="N41" s="647">
        <v>-15.335000000000001</v>
      </c>
      <c r="O41" s="626"/>
    </row>
    <row r="42" spans="1:15" ht="12" customHeight="1">
      <c r="A42" s="641">
        <v>42252</v>
      </c>
      <c r="B42" s="728">
        <v>13.77</v>
      </c>
      <c r="C42" s="728">
        <v>3.78</v>
      </c>
      <c r="D42" s="728">
        <v>-10</v>
      </c>
      <c r="E42" s="727">
        <v>-26.14</v>
      </c>
      <c r="F42" s="728">
        <v>3.57</v>
      </c>
      <c r="G42" s="728">
        <v>1.645</v>
      </c>
      <c r="H42" s="728">
        <v>0</v>
      </c>
      <c r="I42" s="728">
        <v>-11.38</v>
      </c>
      <c r="J42" s="727">
        <v>-15.92</v>
      </c>
      <c r="K42" s="1209">
        <v>-27.5</v>
      </c>
      <c r="L42" s="728">
        <v>-13.83</v>
      </c>
      <c r="M42" s="728">
        <v>-1.17</v>
      </c>
      <c r="N42" s="728">
        <v>-15.335000000000001</v>
      </c>
      <c r="O42" s="626"/>
    </row>
    <row r="43" spans="1:15" ht="12" customHeight="1">
      <c r="A43" s="641">
        <v>42259</v>
      </c>
      <c r="B43" s="652">
        <v>13.63</v>
      </c>
      <c r="C43" s="652">
        <v>4</v>
      </c>
      <c r="D43" s="652">
        <v>-10.5</v>
      </c>
      <c r="E43" s="704">
        <v>-26.5</v>
      </c>
      <c r="F43" s="652">
        <v>3.57</v>
      </c>
      <c r="G43" s="652">
        <v>1.645</v>
      </c>
      <c r="H43" s="652">
        <v>0</v>
      </c>
      <c r="I43" s="652">
        <v>-11.38</v>
      </c>
      <c r="J43" s="704">
        <v>-16.309999999999999</v>
      </c>
      <c r="K43" s="1211">
        <v>-27.5</v>
      </c>
      <c r="L43" s="652">
        <v>-13.83</v>
      </c>
      <c r="M43" s="652">
        <v>-1.17</v>
      </c>
      <c r="N43" s="652">
        <v>-15.335000000000001</v>
      </c>
      <c r="O43" s="626"/>
    </row>
    <row r="44" spans="1:15" ht="12" customHeight="1">
      <c r="A44" s="641">
        <v>42266</v>
      </c>
      <c r="B44" s="652">
        <v>13.63</v>
      </c>
      <c r="C44" s="647">
        <v>3.78</v>
      </c>
      <c r="D44" s="647">
        <v>-10.92</v>
      </c>
      <c r="E44" s="704">
        <v>-26.79</v>
      </c>
      <c r="F44" s="652">
        <v>3.57</v>
      </c>
      <c r="G44" s="647">
        <v>1.645</v>
      </c>
      <c r="H44" s="647">
        <v>0</v>
      </c>
      <c r="I44" s="647">
        <v>-11.38</v>
      </c>
      <c r="J44" s="704">
        <v>-16.309999999999999</v>
      </c>
      <c r="K44" s="1211">
        <v>-27.5</v>
      </c>
      <c r="L44" s="647">
        <v>-13.83</v>
      </c>
      <c r="M44" s="647">
        <v>-1.67</v>
      </c>
      <c r="N44" s="647">
        <v>-15.335000000000001</v>
      </c>
      <c r="O44" s="626"/>
    </row>
    <row r="45" spans="1:15" ht="12" customHeight="1">
      <c r="A45" s="641">
        <v>42273</v>
      </c>
      <c r="B45" s="652">
        <v>12.97</v>
      </c>
      <c r="C45" s="647">
        <v>3.44</v>
      </c>
      <c r="D45" s="647">
        <v>-10.5</v>
      </c>
      <c r="E45" s="704">
        <v>-26.21</v>
      </c>
      <c r="F45" s="652">
        <v>3.71</v>
      </c>
      <c r="G45" s="647">
        <v>1.7849999999999999</v>
      </c>
      <c r="H45" s="647">
        <v>0</v>
      </c>
      <c r="I45" s="647">
        <v>-11.38</v>
      </c>
      <c r="J45" s="704">
        <v>-16.309999999999999</v>
      </c>
      <c r="K45" s="1211">
        <v>-27.5</v>
      </c>
      <c r="L45" s="647">
        <v>-13.83</v>
      </c>
      <c r="M45" s="647">
        <v>-1.67</v>
      </c>
      <c r="N45" s="647">
        <v>-15.335000000000001</v>
      </c>
      <c r="O45" s="626"/>
    </row>
    <row r="46" spans="1:15" ht="12" customHeight="1">
      <c r="A46" s="641">
        <v>42280</v>
      </c>
      <c r="B46" s="728">
        <v>12.97</v>
      </c>
      <c r="C46" s="728">
        <v>3.56</v>
      </c>
      <c r="D46" s="728">
        <v>-8.17</v>
      </c>
      <c r="E46" s="727">
        <v>-24.57</v>
      </c>
      <c r="F46" s="728">
        <v>3.71</v>
      </c>
      <c r="G46" s="728">
        <v>1.7849999999999999</v>
      </c>
      <c r="H46" s="728">
        <v>0</v>
      </c>
      <c r="I46" s="728">
        <v>-11.38</v>
      </c>
      <c r="J46" s="727">
        <v>-16.309999999999999</v>
      </c>
      <c r="K46" s="1209">
        <v>-27.5</v>
      </c>
      <c r="L46" s="728">
        <v>-13.83</v>
      </c>
      <c r="M46" s="728">
        <v>-1.67</v>
      </c>
      <c r="N46" s="728">
        <v>-15.335000000000001</v>
      </c>
      <c r="O46" s="626"/>
    </row>
    <row r="47" spans="1:15" ht="12" customHeight="1">
      <c r="A47" s="641">
        <v>42287</v>
      </c>
      <c r="B47" s="702">
        <v>13.1</v>
      </c>
      <c r="C47" s="702">
        <v>3.33</v>
      </c>
      <c r="D47" s="702">
        <v>-5.75</v>
      </c>
      <c r="E47" s="703">
        <v>-23.64</v>
      </c>
      <c r="F47" s="702">
        <v>3.71</v>
      </c>
      <c r="G47" s="702">
        <v>1.7849999999999999</v>
      </c>
      <c r="H47" s="702">
        <v>0</v>
      </c>
      <c r="I47" s="702">
        <v>-11.38</v>
      </c>
      <c r="J47" s="703">
        <v>-16.309999999999999</v>
      </c>
      <c r="K47" s="1210">
        <v>-27.5</v>
      </c>
      <c r="L47" s="702">
        <v>-13.83</v>
      </c>
      <c r="M47" s="702">
        <v>-1.67</v>
      </c>
      <c r="N47" s="702">
        <v>-15.335000000000001</v>
      </c>
      <c r="O47" s="626"/>
    </row>
    <row r="48" spans="1:15" ht="12" customHeight="1">
      <c r="A48" s="641">
        <v>42294</v>
      </c>
      <c r="B48" s="652">
        <v>13.1</v>
      </c>
      <c r="C48" s="647">
        <v>3.33</v>
      </c>
      <c r="D48" s="647">
        <v>-6.17</v>
      </c>
      <c r="E48" s="704">
        <v>-24.07</v>
      </c>
      <c r="F48" s="652">
        <v>3.71</v>
      </c>
      <c r="G48" s="647">
        <v>1.7849999999999999</v>
      </c>
      <c r="H48" s="647">
        <v>0</v>
      </c>
      <c r="I48" s="647">
        <v>-11.38</v>
      </c>
      <c r="J48" s="704">
        <v>-16.309999999999999</v>
      </c>
      <c r="K48" s="1211">
        <v>-27.5</v>
      </c>
      <c r="L48" s="647">
        <v>-13.83</v>
      </c>
      <c r="M48" s="647">
        <v>-1.67</v>
      </c>
      <c r="N48" s="647">
        <v>-15.335000000000001</v>
      </c>
      <c r="O48" s="626"/>
    </row>
    <row r="49" spans="1:15" ht="12" customHeight="1">
      <c r="A49" s="641">
        <v>42301</v>
      </c>
      <c r="B49" s="652">
        <v>12.32</v>
      </c>
      <c r="C49" s="647">
        <v>3.38</v>
      </c>
      <c r="D49" s="647">
        <v>-6.64</v>
      </c>
      <c r="E49" s="704">
        <v>-24</v>
      </c>
      <c r="F49" s="652">
        <v>3.69</v>
      </c>
      <c r="G49" s="647">
        <v>1.81</v>
      </c>
      <c r="H49" s="647">
        <v>0</v>
      </c>
      <c r="I49" s="647">
        <v>-11.67</v>
      </c>
      <c r="J49" s="704">
        <v>-16.579999999999998</v>
      </c>
      <c r="K49" s="1211">
        <v>-28.46</v>
      </c>
      <c r="L49" s="647">
        <v>-14.25</v>
      </c>
      <c r="M49" s="647">
        <v>-1.79</v>
      </c>
      <c r="N49" s="647">
        <v>-15.715</v>
      </c>
      <c r="O49" s="626"/>
    </row>
    <row r="50" spans="1:15" ht="12" customHeight="1">
      <c r="A50" s="641">
        <v>42308</v>
      </c>
      <c r="B50" s="728">
        <v>12.18</v>
      </c>
      <c r="C50" s="728">
        <v>3.5</v>
      </c>
      <c r="D50" s="728">
        <v>-6.45</v>
      </c>
      <c r="E50" s="727">
        <v>-24.38</v>
      </c>
      <c r="F50" s="728">
        <v>3.69</v>
      </c>
      <c r="G50" s="728">
        <v>1.81</v>
      </c>
      <c r="H50" s="728">
        <v>0</v>
      </c>
      <c r="I50" s="728">
        <v>-11.67</v>
      </c>
      <c r="J50" s="727">
        <v>-16.579999999999998</v>
      </c>
      <c r="K50" s="1209">
        <v>-28.46</v>
      </c>
      <c r="L50" s="728">
        <v>-14.25</v>
      </c>
      <c r="M50" s="728">
        <v>-1.79</v>
      </c>
      <c r="N50" s="728">
        <v>-15.715</v>
      </c>
      <c r="O50" s="626"/>
    </row>
    <row r="51" spans="1:15" ht="12" customHeight="1">
      <c r="A51" s="641">
        <v>42315</v>
      </c>
      <c r="B51" s="702">
        <v>12.18</v>
      </c>
      <c r="C51" s="702">
        <v>3.5</v>
      </c>
      <c r="D51" s="702">
        <v>-7.45</v>
      </c>
      <c r="E51" s="703">
        <v>-25.15</v>
      </c>
      <c r="F51" s="702">
        <v>3.69</v>
      </c>
      <c r="G51" s="702">
        <v>1.81</v>
      </c>
      <c r="H51" s="702">
        <v>0</v>
      </c>
      <c r="I51" s="702">
        <v>-11.67</v>
      </c>
      <c r="J51" s="703">
        <v>-16.579999999999998</v>
      </c>
      <c r="K51" s="1210">
        <v>-28.46</v>
      </c>
      <c r="L51" s="702">
        <v>-14.25</v>
      </c>
      <c r="M51" s="702">
        <v>-1.79</v>
      </c>
      <c r="N51" s="702">
        <v>-15.715</v>
      </c>
      <c r="O51" s="626"/>
    </row>
    <row r="52" spans="1:15" ht="12" customHeight="1">
      <c r="A52" s="641">
        <v>42322</v>
      </c>
      <c r="B52" s="652">
        <v>11.61</v>
      </c>
      <c r="C52" s="647">
        <v>3.75</v>
      </c>
      <c r="D52" s="647">
        <v>-8.73</v>
      </c>
      <c r="E52" s="704">
        <v>-25.85</v>
      </c>
      <c r="F52" s="652">
        <v>3.69</v>
      </c>
      <c r="G52" s="647">
        <v>1.81</v>
      </c>
      <c r="H52" s="647">
        <v>0</v>
      </c>
      <c r="I52" s="647">
        <v>-11.67</v>
      </c>
      <c r="J52" s="704">
        <v>-16.579999999999998</v>
      </c>
      <c r="K52" s="1211">
        <v>-28.46</v>
      </c>
      <c r="L52" s="647">
        <v>-14.25</v>
      </c>
      <c r="M52" s="647">
        <v>-1.79</v>
      </c>
      <c r="N52" s="647">
        <v>-15.715</v>
      </c>
      <c r="O52" s="626"/>
    </row>
    <row r="53" spans="1:15" ht="12" customHeight="1">
      <c r="A53" s="641">
        <v>42329</v>
      </c>
      <c r="B53" s="652">
        <v>11.61</v>
      </c>
      <c r="C53" s="647">
        <v>4.13</v>
      </c>
      <c r="D53" s="647">
        <v>-9.4499999999999993</v>
      </c>
      <c r="E53" s="704">
        <v>-26.15</v>
      </c>
      <c r="F53" s="652">
        <v>3.69</v>
      </c>
      <c r="G53" s="647">
        <v>1.81</v>
      </c>
      <c r="H53" s="647">
        <v>0</v>
      </c>
      <c r="I53" s="647">
        <v>-11.67</v>
      </c>
      <c r="J53" s="704">
        <v>-16.579999999999998</v>
      </c>
      <c r="K53" s="1211">
        <v>-28.46</v>
      </c>
      <c r="L53" s="647">
        <v>-14.25</v>
      </c>
      <c r="M53" s="647">
        <v>-1.79</v>
      </c>
      <c r="N53" s="647">
        <v>-15.715</v>
      </c>
      <c r="O53" s="626"/>
    </row>
    <row r="54" spans="1:15" ht="12" customHeight="1">
      <c r="A54" s="641">
        <v>42336</v>
      </c>
      <c r="B54" s="728">
        <v>11.46</v>
      </c>
      <c r="C54" s="728">
        <v>3.88</v>
      </c>
      <c r="D54" s="728">
        <v>-10.55</v>
      </c>
      <c r="E54" s="727">
        <v>-27</v>
      </c>
      <c r="F54" s="728">
        <v>3.69</v>
      </c>
      <c r="G54" s="728">
        <v>1.81</v>
      </c>
      <c r="H54" s="728">
        <v>0</v>
      </c>
      <c r="I54" s="728">
        <v>-11.67</v>
      </c>
      <c r="J54" s="727">
        <v>-16.579999999999998</v>
      </c>
      <c r="K54" s="1209">
        <v>-28.46</v>
      </c>
      <c r="L54" s="728">
        <v>-14.25</v>
      </c>
      <c r="M54" s="728">
        <v>-1.79</v>
      </c>
      <c r="N54" s="728">
        <v>-15.715</v>
      </c>
      <c r="O54" s="626"/>
    </row>
    <row r="55" spans="1:15" ht="12" customHeight="1">
      <c r="A55" s="641">
        <v>42343</v>
      </c>
      <c r="B55" s="652">
        <v>11.46</v>
      </c>
      <c r="C55" s="652">
        <v>3.88</v>
      </c>
      <c r="D55" s="652">
        <v>-11.45</v>
      </c>
      <c r="E55" s="704">
        <v>-27.31</v>
      </c>
      <c r="F55" s="652">
        <v>3.69</v>
      </c>
      <c r="G55" s="652">
        <v>1.81</v>
      </c>
      <c r="H55" s="652">
        <v>0</v>
      </c>
      <c r="I55" s="652">
        <v>-11.67</v>
      </c>
      <c r="J55" s="704">
        <v>-16.579999999999998</v>
      </c>
      <c r="K55" s="1211">
        <v>-28.46</v>
      </c>
      <c r="L55" s="652">
        <v>-14.25</v>
      </c>
      <c r="M55" s="652">
        <v>-1.79</v>
      </c>
      <c r="N55" s="652">
        <v>-15.715</v>
      </c>
      <c r="O55" s="626"/>
    </row>
    <row r="56" spans="1:15" ht="12" customHeight="1">
      <c r="A56" s="641">
        <v>42350</v>
      </c>
      <c r="B56" s="652">
        <v>11.39</v>
      </c>
      <c r="C56" s="647">
        <v>3.75</v>
      </c>
      <c r="D56" s="647">
        <v>-11.09</v>
      </c>
      <c r="E56" s="704">
        <v>-27.38</v>
      </c>
      <c r="F56" s="652">
        <v>3.69</v>
      </c>
      <c r="G56" s="647">
        <v>1.81</v>
      </c>
      <c r="H56" s="647">
        <v>0</v>
      </c>
      <c r="I56" s="647">
        <v>-11.67</v>
      </c>
      <c r="J56" s="704">
        <v>-16.579999999999998</v>
      </c>
      <c r="K56" s="1211">
        <v>-28.46</v>
      </c>
      <c r="L56" s="647">
        <v>-14.25</v>
      </c>
      <c r="M56" s="647">
        <v>-1.79</v>
      </c>
      <c r="N56" s="647">
        <v>-15.715</v>
      </c>
      <c r="O56" s="626"/>
    </row>
    <row r="57" spans="1:15" ht="12" customHeight="1">
      <c r="A57" s="641">
        <v>42357</v>
      </c>
      <c r="B57" s="652">
        <v>11.07</v>
      </c>
      <c r="C57" s="647">
        <v>3.63</v>
      </c>
      <c r="D57" s="647">
        <v>-11.91</v>
      </c>
      <c r="E57" s="704">
        <v>-27.85</v>
      </c>
      <c r="F57" s="652">
        <v>3.69</v>
      </c>
      <c r="G57" s="647">
        <v>1.81</v>
      </c>
      <c r="H57" s="647">
        <v>0</v>
      </c>
      <c r="I57" s="647">
        <v>-11.67</v>
      </c>
      <c r="J57" s="704">
        <v>-16.579999999999998</v>
      </c>
      <c r="K57" s="1211">
        <v>-28.46</v>
      </c>
      <c r="L57" s="647">
        <v>-14.25</v>
      </c>
      <c r="M57" s="647">
        <v>-1.79</v>
      </c>
      <c r="N57" s="647">
        <v>-15.715</v>
      </c>
      <c r="O57" s="626"/>
    </row>
    <row r="58" spans="1:15" ht="12" customHeight="1">
      <c r="A58" s="641">
        <v>42364</v>
      </c>
      <c r="B58" s="1182">
        <v>11.07</v>
      </c>
      <c r="C58" s="1182">
        <v>3.63</v>
      </c>
      <c r="D58" s="1182">
        <v>-13.09</v>
      </c>
      <c r="E58" s="1183">
        <v>-28.31</v>
      </c>
      <c r="F58" s="1182">
        <v>3.69</v>
      </c>
      <c r="G58" s="1182">
        <v>1.81</v>
      </c>
      <c r="H58" s="1182">
        <v>0</v>
      </c>
      <c r="I58" s="1182">
        <v>-11.67</v>
      </c>
      <c r="J58" s="1183">
        <v>-16.579999999999998</v>
      </c>
      <c r="K58" s="1181">
        <v>-28.46</v>
      </c>
      <c r="L58" s="1182">
        <v>-14.25</v>
      </c>
      <c r="M58" s="1182">
        <v>-1.79</v>
      </c>
      <c r="N58" s="1182">
        <v>-15.715</v>
      </c>
      <c r="O58" s="626"/>
    </row>
    <row r="59" spans="1:15" ht="12" customHeight="1">
      <c r="A59" s="641">
        <v>42371</v>
      </c>
      <c r="B59" s="1182">
        <v>11.14</v>
      </c>
      <c r="C59" s="1182">
        <v>3.63</v>
      </c>
      <c r="D59" s="1182">
        <v>-9.64</v>
      </c>
      <c r="E59" s="1187">
        <v>-26.77</v>
      </c>
      <c r="F59" s="1182">
        <v>3.69</v>
      </c>
      <c r="G59" s="1182">
        <v>1.81</v>
      </c>
      <c r="H59" s="1182">
        <v>0</v>
      </c>
      <c r="I59" s="1182">
        <v>-11.67</v>
      </c>
      <c r="J59" s="1187">
        <v>-16.579999999999998</v>
      </c>
      <c r="K59" s="1182">
        <v>-28.46</v>
      </c>
      <c r="L59" s="1182">
        <v>-14.25</v>
      </c>
      <c r="M59" s="1182">
        <v>-1.79</v>
      </c>
      <c r="N59" s="1182">
        <v>-15.715</v>
      </c>
      <c r="O59" s="626"/>
    </row>
    <row r="60" spans="1:15" ht="6" customHeight="1">
      <c r="A60" s="1189"/>
      <c r="B60" s="657"/>
      <c r="C60" s="657"/>
      <c r="D60" s="657"/>
      <c r="E60" s="657"/>
      <c r="F60" s="657"/>
      <c r="G60" s="657"/>
      <c r="H60" s="657"/>
      <c r="I60" s="657"/>
      <c r="J60" s="657"/>
      <c r="K60" s="657"/>
      <c r="L60" s="657"/>
      <c r="M60" s="657"/>
      <c r="N60" s="657"/>
      <c r="O60" s="626"/>
    </row>
    <row r="61" spans="1:15" ht="12" customHeight="1">
      <c r="A61" s="659">
        <v>2015</v>
      </c>
      <c r="B61" s="1155">
        <f>AVERAGE(B7:B59)</f>
        <v>12.857924528301888</v>
      </c>
      <c r="C61" s="1155">
        <f t="shared" ref="C61:N61" si="0">AVERAGE(C7:C59)</f>
        <v>3.6350943396226416</v>
      </c>
      <c r="D61" s="1155">
        <f t="shared" si="0"/>
        <v>-7.9586792452830188</v>
      </c>
      <c r="E61" s="1212">
        <f t="shared" si="0"/>
        <v>-25.233773584905666</v>
      </c>
      <c r="F61" s="1155">
        <f t="shared" si="0"/>
        <v>3.4088679245283009</v>
      </c>
      <c r="G61" s="1155">
        <f t="shared" si="0"/>
        <v>1.5501886792452833</v>
      </c>
      <c r="H61" s="1155">
        <f t="shared" si="0"/>
        <v>0</v>
      </c>
      <c r="I61" s="1155">
        <f t="shared" si="0"/>
        <v>-11.068679245283015</v>
      </c>
      <c r="J61" s="1212">
        <f t="shared" si="0"/>
        <v>-15.6733962264151</v>
      </c>
      <c r="K61" s="1155">
        <f t="shared" si="0"/>
        <v>-27.699245283018875</v>
      </c>
      <c r="L61" s="1155">
        <f t="shared" si="0"/>
        <v>-13.907735849056603</v>
      </c>
      <c r="M61" s="1155">
        <f t="shared" si="0"/>
        <v>-1.5816981132075494</v>
      </c>
      <c r="N61" s="1155">
        <f t="shared" si="0"/>
        <v>-15.41386792452831</v>
      </c>
      <c r="O61" s="626"/>
    </row>
    <row r="62" spans="1:15" ht="12" customHeight="1">
      <c r="A62" s="659">
        <v>2014</v>
      </c>
      <c r="B62" s="1155">
        <v>13.401923076923076</v>
      </c>
      <c r="C62" s="1155">
        <v>3.7574999999999998</v>
      </c>
      <c r="D62" s="1155">
        <v>-9.0017307692307682</v>
      </c>
      <c r="E62" s="1212">
        <v>-23.861730769230768</v>
      </c>
      <c r="F62" s="1155">
        <v>3.3053846153846149</v>
      </c>
      <c r="G62" s="1155">
        <v>1.4792307692307676</v>
      </c>
      <c r="H62" s="1155">
        <v>0</v>
      </c>
      <c r="I62" s="1155">
        <v>-10.979230769230762</v>
      </c>
      <c r="J62" s="1212">
        <v>-15.614423076923087</v>
      </c>
      <c r="K62" s="1155">
        <v>-27.43134615384615</v>
      </c>
      <c r="L62" s="1155">
        <v>-13.531250000000004</v>
      </c>
      <c r="M62" s="1155">
        <v>-1.616346153846155</v>
      </c>
      <c r="N62" s="1155">
        <v>-15.033846153846163</v>
      </c>
      <c r="O62" s="626"/>
    </row>
    <row r="63" spans="1:15" ht="12" customHeight="1">
      <c r="A63" s="1915" t="s">
        <v>825</v>
      </c>
      <c r="B63" s="1915"/>
      <c r="C63" s="1915"/>
      <c r="D63" s="1915"/>
      <c r="E63" s="1915"/>
      <c r="F63" s="1915"/>
      <c r="G63" s="1915"/>
      <c r="H63" s="1915"/>
      <c r="I63" s="1915"/>
      <c r="J63" s="1915"/>
      <c r="K63" s="1915"/>
      <c r="L63" s="1915"/>
      <c r="M63" s="1915"/>
      <c r="N63" s="1915"/>
      <c r="O63" s="626"/>
    </row>
    <row r="64" spans="1:15" ht="3.75" customHeight="1">
      <c r="A64" s="669"/>
      <c r="B64" s="629"/>
      <c r="C64" s="629"/>
      <c r="D64" s="629"/>
      <c r="E64" s="629"/>
      <c r="F64" s="629"/>
      <c r="G64" s="629"/>
      <c r="H64" s="629"/>
      <c r="I64" s="629"/>
      <c r="J64" s="623"/>
      <c r="K64" s="629"/>
      <c r="L64" s="623"/>
      <c r="M64" s="623"/>
      <c r="N64" s="777"/>
      <c r="O64" s="626"/>
    </row>
    <row r="65" spans="1:15" ht="9.9499999999999993" customHeight="1">
      <c r="A65" s="673"/>
      <c r="B65" s="623"/>
      <c r="C65" s="623"/>
      <c r="D65" s="623"/>
      <c r="E65" s="623"/>
      <c r="F65" s="623"/>
      <c r="G65" s="623"/>
      <c r="H65" s="623"/>
      <c r="I65" s="623"/>
      <c r="J65" s="623"/>
      <c r="K65" s="623"/>
      <c r="L65" s="623"/>
      <c r="M65" s="623"/>
      <c r="N65" s="623"/>
      <c r="O65" s="626"/>
    </row>
    <row r="66" spans="1:15">
      <c r="A66" s="626"/>
      <c r="B66" s="626"/>
      <c r="C66" s="626"/>
      <c r="D66" s="626"/>
      <c r="E66" s="626"/>
      <c r="F66" s="626"/>
      <c r="G66" s="626"/>
      <c r="H66" s="626"/>
      <c r="I66" s="626"/>
      <c r="J66" s="626"/>
      <c r="K66" s="626"/>
      <c r="L66" s="626"/>
      <c r="M66" s="626"/>
      <c r="N66" s="626"/>
      <c r="O66" s="626"/>
    </row>
    <row r="67" spans="1:15">
      <c r="A67" s="626"/>
      <c r="B67" s="858"/>
      <c r="C67" s="858"/>
      <c r="D67" s="858"/>
      <c r="E67" s="858"/>
      <c r="F67" s="858"/>
      <c r="G67" s="858"/>
      <c r="H67" s="858"/>
      <c r="I67" s="858"/>
      <c r="J67" s="858"/>
      <c r="K67" s="858"/>
      <c r="L67" s="858"/>
      <c r="M67" s="858"/>
      <c r="N67" s="858"/>
      <c r="O67" s="626"/>
    </row>
    <row r="68" spans="1:15">
      <c r="A68" s="626"/>
      <c r="B68" s="858"/>
      <c r="C68" s="858"/>
      <c r="D68" s="858"/>
      <c r="E68" s="858"/>
      <c r="F68" s="858"/>
      <c r="G68" s="858"/>
      <c r="H68" s="858"/>
      <c r="I68" s="858"/>
      <c r="J68" s="858"/>
      <c r="K68" s="858"/>
      <c r="L68" s="858"/>
      <c r="M68" s="858"/>
      <c r="N68" s="858"/>
      <c r="O68" s="626"/>
    </row>
    <row r="69" spans="1:15">
      <c r="A69" s="626"/>
      <c r="B69" s="626"/>
      <c r="C69" s="626"/>
      <c r="D69" s="626"/>
      <c r="H69" s="626"/>
      <c r="I69" s="626"/>
      <c r="J69" s="626"/>
      <c r="M69" s="626"/>
      <c r="N69" s="626"/>
      <c r="O69" s="626"/>
    </row>
    <row r="70" spans="1:15">
      <c r="A70" s="626"/>
      <c r="B70" s="858"/>
      <c r="C70" s="858"/>
      <c r="D70" s="626"/>
      <c r="H70" s="626"/>
      <c r="I70" s="626"/>
      <c r="J70" s="626"/>
      <c r="M70" s="626"/>
      <c r="N70" s="626"/>
      <c r="O70" s="626"/>
    </row>
    <row r="71" spans="1:15">
      <c r="A71" s="626"/>
      <c r="B71" s="858"/>
      <c r="C71" s="858"/>
      <c r="D71" s="626"/>
      <c r="H71" s="626"/>
      <c r="I71" s="626"/>
      <c r="J71" s="626"/>
      <c r="M71" s="626"/>
      <c r="N71" s="626"/>
      <c r="O71" s="626"/>
    </row>
    <row r="72" spans="1:15">
      <c r="A72" s="626"/>
      <c r="B72" s="858"/>
      <c r="C72" s="858"/>
      <c r="D72" s="626"/>
      <c r="H72" s="626"/>
      <c r="I72" s="626"/>
      <c r="J72" s="626"/>
      <c r="M72" s="626"/>
      <c r="N72" s="626"/>
      <c r="O72" s="626"/>
    </row>
    <row r="73" spans="1:15">
      <c r="A73" s="626"/>
      <c r="B73" s="858"/>
      <c r="C73" s="858"/>
      <c r="D73" s="626"/>
      <c r="H73" s="626"/>
      <c r="I73" s="626"/>
      <c r="J73" s="626"/>
      <c r="M73" s="626"/>
      <c r="N73" s="626"/>
      <c r="O73" s="626"/>
    </row>
    <row r="74" spans="1:15">
      <c r="B74" s="858"/>
      <c r="C74" s="858"/>
    </row>
    <row r="75" spans="1:15">
      <c r="B75" s="858"/>
      <c r="C75" s="858"/>
    </row>
    <row r="76" spans="1:15">
      <c r="B76" s="858"/>
      <c r="C76" s="858"/>
    </row>
    <row r="77" spans="1:15">
      <c r="B77" s="858"/>
      <c r="C77" s="858"/>
    </row>
    <row r="78" spans="1:15">
      <c r="B78" s="858"/>
      <c r="C78" s="858"/>
    </row>
    <row r="79" spans="1:15">
      <c r="B79" s="858"/>
      <c r="C79" s="858"/>
    </row>
    <row r="80" spans="1:15">
      <c r="B80" s="858"/>
      <c r="C80" s="858"/>
    </row>
    <row r="81" spans="2:3">
      <c r="B81" s="858"/>
      <c r="C81" s="858"/>
    </row>
    <row r="82" spans="2:3">
      <c r="B82" s="858"/>
      <c r="C82" s="858"/>
    </row>
    <row r="83" spans="2:3">
      <c r="B83" s="858"/>
      <c r="C83" s="858"/>
    </row>
  </sheetData>
  <mergeCells count="1">
    <mergeCell ref="A63:N63"/>
  </mergeCells>
  <pageMargins left="0.7" right="0.7" top="0.5" bottom="0.5" header="0.3" footer="0.3"/>
  <pageSetup scale="93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Y69"/>
  <sheetViews>
    <sheetView zoomScaleNormal="100" workbookViewId="0"/>
  </sheetViews>
  <sheetFormatPr defaultColWidth="10.85546875" defaultRowHeight="15"/>
  <cols>
    <col min="1" max="1" width="5.42578125" style="627" customWidth="1"/>
    <col min="2" max="2" width="8" style="627" customWidth="1"/>
    <col min="3" max="3" width="7.42578125" style="879" customWidth="1"/>
    <col min="4" max="6" width="8" style="682" customWidth="1"/>
    <col min="7" max="7" width="8.28515625" style="627" customWidth="1"/>
    <col min="8" max="9" width="8" style="627" customWidth="1"/>
    <col min="10" max="13" width="7.140625" style="627" customWidth="1"/>
    <col min="14" max="207" width="11.7109375" style="627" customWidth="1"/>
    <col min="208" max="256" width="10.85546875" style="684"/>
    <col min="257" max="257" width="5.42578125" style="684" customWidth="1"/>
    <col min="258" max="258" width="8" style="684" customWidth="1"/>
    <col min="259" max="259" width="7.42578125" style="684" customWidth="1"/>
    <col min="260" max="262" width="8" style="684" customWidth="1"/>
    <col min="263" max="263" width="8.28515625" style="684" customWidth="1"/>
    <col min="264" max="265" width="8" style="684" customWidth="1"/>
    <col min="266" max="269" width="7.140625" style="684" customWidth="1"/>
    <col min="270" max="463" width="11.7109375" style="684" customWidth="1"/>
    <col min="464" max="512" width="10.85546875" style="684"/>
    <col min="513" max="513" width="5.42578125" style="684" customWidth="1"/>
    <col min="514" max="514" width="8" style="684" customWidth="1"/>
    <col min="515" max="515" width="7.42578125" style="684" customWidth="1"/>
    <col min="516" max="518" width="8" style="684" customWidth="1"/>
    <col min="519" max="519" width="8.28515625" style="684" customWidth="1"/>
    <col min="520" max="521" width="8" style="684" customWidth="1"/>
    <col min="522" max="525" width="7.140625" style="684" customWidth="1"/>
    <col min="526" max="719" width="11.7109375" style="684" customWidth="1"/>
    <col min="720" max="768" width="10.85546875" style="684"/>
    <col min="769" max="769" width="5.42578125" style="684" customWidth="1"/>
    <col min="770" max="770" width="8" style="684" customWidth="1"/>
    <col min="771" max="771" width="7.42578125" style="684" customWidth="1"/>
    <col min="772" max="774" width="8" style="684" customWidth="1"/>
    <col min="775" max="775" width="8.28515625" style="684" customWidth="1"/>
    <col min="776" max="777" width="8" style="684" customWidth="1"/>
    <col min="778" max="781" width="7.140625" style="684" customWidth="1"/>
    <col min="782" max="975" width="11.7109375" style="684" customWidth="1"/>
    <col min="976" max="1024" width="10.85546875" style="684"/>
    <col min="1025" max="1025" width="5.42578125" style="684" customWidth="1"/>
    <col min="1026" max="1026" width="8" style="684" customWidth="1"/>
    <col min="1027" max="1027" width="7.42578125" style="684" customWidth="1"/>
    <col min="1028" max="1030" width="8" style="684" customWidth="1"/>
    <col min="1031" max="1031" width="8.28515625" style="684" customWidth="1"/>
    <col min="1032" max="1033" width="8" style="684" customWidth="1"/>
    <col min="1034" max="1037" width="7.140625" style="684" customWidth="1"/>
    <col min="1038" max="1231" width="11.7109375" style="684" customWidth="1"/>
    <col min="1232" max="1280" width="10.85546875" style="684"/>
    <col min="1281" max="1281" width="5.42578125" style="684" customWidth="1"/>
    <col min="1282" max="1282" width="8" style="684" customWidth="1"/>
    <col min="1283" max="1283" width="7.42578125" style="684" customWidth="1"/>
    <col min="1284" max="1286" width="8" style="684" customWidth="1"/>
    <col min="1287" max="1287" width="8.28515625" style="684" customWidth="1"/>
    <col min="1288" max="1289" width="8" style="684" customWidth="1"/>
    <col min="1290" max="1293" width="7.140625" style="684" customWidth="1"/>
    <col min="1294" max="1487" width="11.7109375" style="684" customWidth="1"/>
    <col min="1488" max="1536" width="10.85546875" style="684"/>
    <col min="1537" max="1537" width="5.42578125" style="684" customWidth="1"/>
    <col min="1538" max="1538" width="8" style="684" customWidth="1"/>
    <col min="1539" max="1539" width="7.42578125" style="684" customWidth="1"/>
    <col min="1540" max="1542" width="8" style="684" customWidth="1"/>
    <col min="1543" max="1543" width="8.28515625" style="684" customWidth="1"/>
    <col min="1544" max="1545" width="8" style="684" customWidth="1"/>
    <col min="1546" max="1549" width="7.140625" style="684" customWidth="1"/>
    <col min="1550" max="1743" width="11.7109375" style="684" customWidth="1"/>
    <col min="1744" max="1792" width="10.85546875" style="684"/>
    <col min="1793" max="1793" width="5.42578125" style="684" customWidth="1"/>
    <col min="1794" max="1794" width="8" style="684" customWidth="1"/>
    <col min="1795" max="1795" width="7.42578125" style="684" customWidth="1"/>
    <col min="1796" max="1798" width="8" style="684" customWidth="1"/>
    <col min="1799" max="1799" width="8.28515625" style="684" customWidth="1"/>
    <col min="1800" max="1801" width="8" style="684" customWidth="1"/>
    <col min="1802" max="1805" width="7.140625" style="684" customWidth="1"/>
    <col min="1806" max="1999" width="11.7109375" style="684" customWidth="1"/>
    <col min="2000" max="2048" width="10.85546875" style="684"/>
    <col min="2049" max="2049" width="5.42578125" style="684" customWidth="1"/>
    <col min="2050" max="2050" width="8" style="684" customWidth="1"/>
    <col min="2051" max="2051" width="7.42578125" style="684" customWidth="1"/>
    <col min="2052" max="2054" width="8" style="684" customWidth="1"/>
    <col min="2055" max="2055" width="8.28515625" style="684" customWidth="1"/>
    <col min="2056" max="2057" width="8" style="684" customWidth="1"/>
    <col min="2058" max="2061" width="7.140625" style="684" customWidth="1"/>
    <col min="2062" max="2255" width="11.7109375" style="684" customWidth="1"/>
    <col min="2256" max="2304" width="10.85546875" style="684"/>
    <col min="2305" max="2305" width="5.42578125" style="684" customWidth="1"/>
    <col min="2306" max="2306" width="8" style="684" customWidth="1"/>
    <col min="2307" max="2307" width="7.42578125" style="684" customWidth="1"/>
    <col min="2308" max="2310" width="8" style="684" customWidth="1"/>
    <col min="2311" max="2311" width="8.28515625" style="684" customWidth="1"/>
    <col min="2312" max="2313" width="8" style="684" customWidth="1"/>
    <col min="2314" max="2317" width="7.140625" style="684" customWidth="1"/>
    <col min="2318" max="2511" width="11.7109375" style="684" customWidth="1"/>
    <col min="2512" max="2560" width="10.85546875" style="684"/>
    <col min="2561" max="2561" width="5.42578125" style="684" customWidth="1"/>
    <col min="2562" max="2562" width="8" style="684" customWidth="1"/>
    <col min="2563" max="2563" width="7.42578125" style="684" customWidth="1"/>
    <col min="2564" max="2566" width="8" style="684" customWidth="1"/>
    <col min="2567" max="2567" width="8.28515625" style="684" customWidth="1"/>
    <col min="2568" max="2569" width="8" style="684" customWidth="1"/>
    <col min="2570" max="2573" width="7.140625" style="684" customWidth="1"/>
    <col min="2574" max="2767" width="11.7109375" style="684" customWidth="1"/>
    <col min="2768" max="2816" width="10.85546875" style="684"/>
    <col min="2817" max="2817" width="5.42578125" style="684" customWidth="1"/>
    <col min="2818" max="2818" width="8" style="684" customWidth="1"/>
    <col min="2819" max="2819" width="7.42578125" style="684" customWidth="1"/>
    <col min="2820" max="2822" width="8" style="684" customWidth="1"/>
    <col min="2823" max="2823" width="8.28515625" style="684" customWidth="1"/>
    <col min="2824" max="2825" width="8" style="684" customWidth="1"/>
    <col min="2826" max="2829" width="7.140625" style="684" customWidth="1"/>
    <col min="2830" max="3023" width="11.7109375" style="684" customWidth="1"/>
    <col min="3024" max="3072" width="10.85546875" style="684"/>
    <col min="3073" max="3073" width="5.42578125" style="684" customWidth="1"/>
    <col min="3074" max="3074" width="8" style="684" customWidth="1"/>
    <col min="3075" max="3075" width="7.42578125" style="684" customWidth="1"/>
    <col min="3076" max="3078" width="8" style="684" customWidth="1"/>
    <col min="3079" max="3079" width="8.28515625" style="684" customWidth="1"/>
    <col min="3080" max="3081" width="8" style="684" customWidth="1"/>
    <col min="3082" max="3085" width="7.140625" style="684" customWidth="1"/>
    <col min="3086" max="3279" width="11.7109375" style="684" customWidth="1"/>
    <col min="3280" max="3328" width="10.85546875" style="684"/>
    <col min="3329" max="3329" width="5.42578125" style="684" customWidth="1"/>
    <col min="3330" max="3330" width="8" style="684" customWidth="1"/>
    <col min="3331" max="3331" width="7.42578125" style="684" customWidth="1"/>
    <col min="3332" max="3334" width="8" style="684" customWidth="1"/>
    <col min="3335" max="3335" width="8.28515625" style="684" customWidth="1"/>
    <col min="3336" max="3337" width="8" style="684" customWidth="1"/>
    <col min="3338" max="3341" width="7.140625" style="684" customWidth="1"/>
    <col min="3342" max="3535" width="11.7109375" style="684" customWidth="1"/>
    <col min="3536" max="3584" width="10.85546875" style="684"/>
    <col min="3585" max="3585" width="5.42578125" style="684" customWidth="1"/>
    <col min="3586" max="3586" width="8" style="684" customWidth="1"/>
    <col min="3587" max="3587" width="7.42578125" style="684" customWidth="1"/>
    <col min="3588" max="3590" width="8" style="684" customWidth="1"/>
    <col min="3591" max="3591" width="8.28515625" style="684" customWidth="1"/>
    <col min="3592" max="3593" width="8" style="684" customWidth="1"/>
    <col min="3594" max="3597" width="7.140625" style="684" customWidth="1"/>
    <col min="3598" max="3791" width="11.7109375" style="684" customWidth="1"/>
    <col min="3792" max="3840" width="10.85546875" style="684"/>
    <col min="3841" max="3841" width="5.42578125" style="684" customWidth="1"/>
    <col min="3842" max="3842" width="8" style="684" customWidth="1"/>
    <col min="3843" max="3843" width="7.42578125" style="684" customWidth="1"/>
    <col min="3844" max="3846" width="8" style="684" customWidth="1"/>
    <col min="3847" max="3847" width="8.28515625" style="684" customWidth="1"/>
    <col min="3848" max="3849" width="8" style="684" customWidth="1"/>
    <col min="3850" max="3853" width="7.140625" style="684" customWidth="1"/>
    <col min="3854" max="4047" width="11.7109375" style="684" customWidth="1"/>
    <col min="4048" max="4096" width="10.85546875" style="684"/>
    <col min="4097" max="4097" width="5.42578125" style="684" customWidth="1"/>
    <col min="4098" max="4098" width="8" style="684" customWidth="1"/>
    <col min="4099" max="4099" width="7.42578125" style="684" customWidth="1"/>
    <col min="4100" max="4102" width="8" style="684" customWidth="1"/>
    <col min="4103" max="4103" width="8.28515625" style="684" customWidth="1"/>
    <col min="4104" max="4105" width="8" style="684" customWidth="1"/>
    <col min="4106" max="4109" width="7.140625" style="684" customWidth="1"/>
    <col min="4110" max="4303" width="11.7109375" style="684" customWidth="1"/>
    <col min="4304" max="4352" width="10.85546875" style="684"/>
    <col min="4353" max="4353" width="5.42578125" style="684" customWidth="1"/>
    <col min="4354" max="4354" width="8" style="684" customWidth="1"/>
    <col min="4355" max="4355" width="7.42578125" style="684" customWidth="1"/>
    <col min="4356" max="4358" width="8" style="684" customWidth="1"/>
    <col min="4359" max="4359" width="8.28515625" style="684" customWidth="1"/>
    <col min="4360" max="4361" width="8" style="684" customWidth="1"/>
    <col min="4362" max="4365" width="7.140625" style="684" customWidth="1"/>
    <col min="4366" max="4559" width="11.7109375" style="684" customWidth="1"/>
    <col min="4560" max="4608" width="10.85546875" style="684"/>
    <col min="4609" max="4609" width="5.42578125" style="684" customWidth="1"/>
    <col min="4610" max="4610" width="8" style="684" customWidth="1"/>
    <col min="4611" max="4611" width="7.42578125" style="684" customWidth="1"/>
    <col min="4612" max="4614" width="8" style="684" customWidth="1"/>
    <col min="4615" max="4615" width="8.28515625" style="684" customWidth="1"/>
    <col min="4616" max="4617" width="8" style="684" customWidth="1"/>
    <col min="4618" max="4621" width="7.140625" style="684" customWidth="1"/>
    <col min="4622" max="4815" width="11.7109375" style="684" customWidth="1"/>
    <col min="4816" max="4864" width="10.85546875" style="684"/>
    <col min="4865" max="4865" width="5.42578125" style="684" customWidth="1"/>
    <col min="4866" max="4866" width="8" style="684" customWidth="1"/>
    <col min="4867" max="4867" width="7.42578125" style="684" customWidth="1"/>
    <col min="4868" max="4870" width="8" style="684" customWidth="1"/>
    <col min="4871" max="4871" width="8.28515625" style="684" customWidth="1"/>
    <col min="4872" max="4873" width="8" style="684" customWidth="1"/>
    <col min="4874" max="4877" width="7.140625" style="684" customWidth="1"/>
    <col min="4878" max="5071" width="11.7109375" style="684" customWidth="1"/>
    <col min="5072" max="5120" width="10.85546875" style="684"/>
    <col min="5121" max="5121" width="5.42578125" style="684" customWidth="1"/>
    <col min="5122" max="5122" width="8" style="684" customWidth="1"/>
    <col min="5123" max="5123" width="7.42578125" style="684" customWidth="1"/>
    <col min="5124" max="5126" width="8" style="684" customWidth="1"/>
    <col min="5127" max="5127" width="8.28515625" style="684" customWidth="1"/>
    <col min="5128" max="5129" width="8" style="684" customWidth="1"/>
    <col min="5130" max="5133" width="7.140625" style="684" customWidth="1"/>
    <col min="5134" max="5327" width="11.7109375" style="684" customWidth="1"/>
    <col min="5328" max="5376" width="10.85546875" style="684"/>
    <col min="5377" max="5377" width="5.42578125" style="684" customWidth="1"/>
    <col min="5378" max="5378" width="8" style="684" customWidth="1"/>
    <col min="5379" max="5379" width="7.42578125" style="684" customWidth="1"/>
    <col min="5380" max="5382" width="8" style="684" customWidth="1"/>
    <col min="5383" max="5383" width="8.28515625" style="684" customWidth="1"/>
    <col min="5384" max="5385" width="8" style="684" customWidth="1"/>
    <col min="5386" max="5389" width="7.140625" style="684" customWidth="1"/>
    <col min="5390" max="5583" width="11.7109375" style="684" customWidth="1"/>
    <col min="5584" max="5632" width="10.85546875" style="684"/>
    <col min="5633" max="5633" width="5.42578125" style="684" customWidth="1"/>
    <col min="5634" max="5634" width="8" style="684" customWidth="1"/>
    <col min="5635" max="5635" width="7.42578125" style="684" customWidth="1"/>
    <col min="5636" max="5638" width="8" style="684" customWidth="1"/>
    <col min="5639" max="5639" width="8.28515625" style="684" customWidth="1"/>
    <col min="5640" max="5641" width="8" style="684" customWidth="1"/>
    <col min="5642" max="5645" width="7.140625" style="684" customWidth="1"/>
    <col min="5646" max="5839" width="11.7109375" style="684" customWidth="1"/>
    <col min="5840" max="5888" width="10.85546875" style="684"/>
    <col min="5889" max="5889" width="5.42578125" style="684" customWidth="1"/>
    <col min="5890" max="5890" width="8" style="684" customWidth="1"/>
    <col min="5891" max="5891" width="7.42578125" style="684" customWidth="1"/>
    <col min="5892" max="5894" width="8" style="684" customWidth="1"/>
    <col min="5895" max="5895" width="8.28515625" style="684" customWidth="1"/>
    <col min="5896" max="5897" width="8" style="684" customWidth="1"/>
    <col min="5898" max="5901" width="7.140625" style="684" customWidth="1"/>
    <col min="5902" max="6095" width="11.7109375" style="684" customWidth="1"/>
    <col min="6096" max="6144" width="10.85546875" style="684"/>
    <col min="6145" max="6145" width="5.42578125" style="684" customWidth="1"/>
    <col min="6146" max="6146" width="8" style="684" customWidth="1"/>
    <col min="6147" max="6147" width="7.42578125" style="684" customWidth="1"/>
    <col min="6148" max="6150" width="8" style="684" customWidth="1"/>
    <col min="6151" max="6151" width="8.28515625" style="684" customWidth="1"/>
    <col min="6152" max="6153" width="8" style="684" customWidth="1"/>
    <col min="6154" max="6157" width="7.140625" style="684" customWidth="1"/>
    <col min="6158" max="6351" width="11.7109375" style="684" customWidth="1"/>
    <col min="6352" max="6400" width="10.85546875" style="684"/>
    <col min="6401" max="6401" width="5.42578125" style="684" customWidth="1"/>
    <col min="6402" max="6402" width="8" style="684" customWidth="1"/>
    <col min="6403" max="6403" width="7.42578125" style="684" customWidth="1"/>
    <col min="6404" max="6406" width="8" style="684" customWidth="1"/>
    <col min="6407" max="6407" width="8.28515625" style="684" customWidth="1"/>
    <col min="6408" max="6409" width="8" style="684" customWidth="1"/>
    <col min="6410" max="6413" width="7.140625" style="684" customWidth="1"/>
    <col min="6414" max="6607" width="11.7109375" style="684" customWidth="1"/>
    <col min="6608" max="6656" width="10.85546875" style="684"/>
    <col min="6657" max="6657" width="5.42578125" style="684" customWidth="1"/>
    <col min="6658" max="6658" width="8" style="684" customWidth="1"/>
    <col min="6659" max="6659" width="7.42578125" style="684" customWidth="1"/>
    <col min="6660" max="6662" width="8" style="684" customWidth="1"/>
    <col min="6663" max="6663" width="8.28515625" style="684" customWidth="1"/>
    <col min="6664" max="6665" width="8" style="684" customWidth="1"/>
    <col min="6666" max="6669" width="7.140625" style="684" customWidth="1"/>
    <col min="6670" max="6863" width="11.7109375" style="684" customWidth="1"/>
    <col min="6864" max="6912" width="10.85546875" style="684"/>
    <col min="6913" max="6913" width="5.42578125" style="684" customWidth="1"/>
    <col min="6914" max="6914" width="8" style="684" customWidth="1"/>
    <col min="6915" max="6915" width="7.42578125" style="684" customWidth="1"/>
    <col min="6916" max="6918" width="8" style="684" customWidth="1"/>
    <col min="6919" max="6919" width="8.28515625" style="684" customWidth="1"/>
    <col min="6920" max="6921" width="8" style="684" customWidth="1"/>
    <col min="6922" max="6925" width="7.140625" style="684" customWidth="1"/>
    <col min="6926" max="7119" width="11.7109375" style="684" customWidth="1"/>
    <col min="7120" max="7168" width="10.85546875" style="684"/>
    <col min="7169" max="7169" width="5.42578125" style="684" customWidth="1"/>
    <col min="7170" max="7170" width="8" style="684" customWidth="1"/>
    <col min="7171" max="7171" width="7.42578125" style="684" customWidth="1"/>
    <col min="7172" max="7174" width="8" style="684" customWidth="1"/>
    <col min="7175" max="7175" width="8.28515625" style="684" customWidth="1"/>
    <col min="7176" max="7177" width="8" style="684" customWidth="1"/>
    <col min="7178" max="7181" width="7.140625" style="684" customWidth="1"/>
    <col min="7182" max="7375" width="11.7109375" style="684" customWidth="1"/>
    <col min="7376" max="7424" width="10.85546875" style="684"/>
    <col min="7425" max="7425" width="5.42578125" style="684" customWidth="1"/>
    <col min="7426" max="7426" width="8" style="684" customWidth="1"/>
    <col min="7427" max="7427" width="7.42578125" style="684" customWidth="1"/>
    <col min="7428" max="7430" width="8" style="684" customWidth="1"/>
    <col min="7431" max="7431" width="8.28515625" style="684" customWidth="1"/>
    <col min="7432" max="7433" width="8" style="684" customWidth="1"/>
    <col min="7434" max="7437" width="7.140625" style="684" customWidth="1"/>
    <col min="7438" max="7631" width="11.7109375" style="684" customWidth="1"/>
    <col min="7632" max="7680" width="10.85546875" style="684"/>
    <col min="7681" max="7681" width="5.42578125" style="684" customWidth="1"/>
    <col min="7682" max="7682" width="8" style="684" customWidth="1"/>
    <col min="7683" max="7683" width="7.42578125" style="684" customWidth="1"/>
    <col min="7684" max="7686" width="8" style="684" customWidth="1"/>
    <col min="7687" max="7687" width="8.28515625" style="684" customWidth="1"/>
    <col min="7688" max="7689" width="8" style="684" customWidth="1"/>
    <col min="7690" max="7693" width="7.140625" style="684" customWidth="1"/>
    <col min="7694" max="7887" width="11.7109375" style="684" customWidth="1"/>
    <col min="7888" max="7936" width="10.85546875" style="684"/>
    <col min="7937" max="7937" width="5.42578125" style="684" customWidth="1"/>
    <col min="7938" max="7938" width="8" style="684" customWidth="1"/>
    <col min="7939" max="7939" width="7.42578125" style="684" customWidth="1"/>
    <col min="7940" max="7942" width="8" style="684" customWidth="1"/>
    <col min="7943" max="7943" width="8.28515625" style="684" customWidth="1"/>
    <col min="7944" max="7945" width="8" style="684" customWidth="1"/>
    <col min="7946" max="7949" width="7.140625" style="684" customWidth="1"/>
    <col min="7950" max="8143" width="11.7109375" style="684" customWidth="1"/>
    <col min="8144" max="8192" width="10.85546875" style="684"/>
    <col min="8193" max="8193" width="5.42578125" style="684" customWidth="1"/>
    <col min="8194" max="8194" width="8" style="684" customWidth="1"/>
    <col min="8195" max="8195" width="7.42578125" style="684" customWidth="1"/>
    <col min="8196" max="8198" width="8" style="684" customWidth="1"/>
    <col min="8199" max="8199" width="8.28515625" style="684" customWidth="1"/>
    <col min="8200" max="8201" width="8" style="684" customWidth="1"/>
    <col min="8202" max="8205" width="7.140625" style="684" customWidth="1"/>
    <col min="8206" max="8399" width="11.7109375" style="684" customWidth="1"/>
    <col min="8400" max="8448" width="10.85546875" style="684"/>
    <col min="8449" max="8449" width="5.42578125" style="684" customWidth="1"/>
    <col min="8450" max="8450" width="8" style="684" customWidth="1"/>
    <col min="8451" max="8451" width="7.42578125" style="684" customWidth="1"/>
    <col min="8452" max="8454" width="8" style="684" customWidth="1"/>
    <col min="8455" max="8455" width="8.28515625" style="684" customWidth="1"/>
    <col min="8456" max="8457" width="8" style="684" customWidth="1"/>
    <col min="8458" max="8461" width="7.140625" style="684" customWidth="1"/>
    <col min="8462" max="8655" width="11.7109375" style="684" customWidth="1"/>
    <col min="8656" max="8704" width="10.85546875" style="684"/>
    <col min="8705" max="8705" width="5.42578125" style="684" customWidth="1"/>
    <col min="8706" max="8706" width="8" style="684" customWidth="1"/>
    <col min="8707" max="8707" width="7.42578125" style="684" customWidth="1"/>
    <col min="8708" max="8710" width="8" style="684" customWidth="1"/>
    <col min="8711" max="8711" width="8.28515625" style="684" customWidth="1"/>
    <col min="8712" max="8713" width="8" style="684" customWidth="1"/>
    <col min="8714" max="8717" width="7.140625" style="684" customWidth="1"/>
    <col min="8718" max="8911" width="11.7109375" style="684" customWidth="1"/>
    <col min="8912" max="8960" width="10.85546875" style="684"/>
    <col min="8961" max="8961" width="5.42578125" style="684" customWidth="1"/>
    <col min="8962" max="8962" width="8" style="684" customWidth="1"/>
    <col min="8963" max="8963" width="7.42578125" style="684" customWidth="1"/>
    <col min="8964" max="8966" width="8" style="684" customWidth="1"/>
    <col min="8967" max="8967" width="8.28515625" style="684" customWidth="1"/>
    <col min="8968" max="8969" width="8" style="684" customWidth="1"/>
    <col min="8970" max="8973" width="7.140625" style="684" customWidth="1"/>
    <col min="8974" max="9167" width="11.7109375" style="684" customWidth="1"/>
    <col min="9168" max="9216" width="10.85546875" style="684"/>
    <col min="9217" max="9217" width="5.42578125" style="684" customWidth="1"/>
    <col min="9218" max="9218" width="8" style="684" customWidth="1"/>
    <col min="9219" max="9219" width="7.42578125" style="684" customWidth="1"/>
    <col min="9220" max="9222" width="8" style="684" customWidth="1"/>
    <col min="9223" max="9223" width="8.28515625" style="684" customWidth="1"/>
    <col min="9224" max="9225" width="8" style="684" customWidth="1"/>
    <col min="9226" max="9229" width="7.140625" style="684" customWidth="1"/>
    <col min="9230" max="9423" width="11.7109375" style="684" customWidth="1"/>
    <col min="9424" max="9472" width="10.85546875" style="684"/>
    <col min="9473" max="9473" width="5.42578125" style="684" customWidth="1"/>
    <col min="9474" max="9474" width="8" style="684" customWidth="1"/>
    <col min="9475" max="9475" width="7.42578125" style="684" customWidth="1"/>
    <col min="9476" max="9478" width="8" style="684" customWidth="1"/>
    <col min="9479" max="9479" width="8.28515625" style="684" customWidth="1"/>
    <col min="9480" max="9481" width="8" style="684" customWidth="1"/>
    <col min="9482" max="9485" width="7.140625" style="684" customWidth="1"/>
    <col min="9486" max="9679" width="11.7109375" style="684" customWidth="1"/>
    <col min="9680" max="9728" width="10.85546875" style="684"/>
    <col min="9729" max="9729" width="5.42578125" style="684" customWidth="1"/>
    <col min="9730" max="9730" width="8" style="684" customWidth="1"/>
    <col min="9731" max="9731" width="7.42578125" style="684" customWidth="1"/>
    <col min="9732" max="9734" width="8" style="684" customWidth="1"/>
    <col min="9735" max="9735" width="8.28515625" style="684" customWidth="1"/>
    <col min="9736" max="9737" width="8" style="684" customWidth="1"/>
    <col min="9738" max="9741" width="7.140625" style="684" customWidth="1"/>
    <col min="9742" max="9935" width="11.7109375" style="684" customWidth="1"/>
    <col min="9936" max="9984" width="10.85546875" style="684"/>
    <col min="9985" max="9985" width="5.42578125" style="684" customWidth="1"/>
    <col min="9986" max="9986" width="8" style="684" customWidth="1"/>
    <col min="9987" max="9987" width="7.42578125" style="684" customWidth="1"/>
    <col min="9988" max="9990" width="8" style="684" customWidth="1"/>
    <col min="9991" max="9991" width="8.28515625" style="684" customWidth="1"/>
    <col min="9992" max="9993" width="8" style="684" customWidth="1"/>
    <col min="9994" max="9997" width="7.140625" style="684" customWidth="1"/>
    <col min="9998" max="10191" width="11.7109375" style="684" customWidth="1"/>
    <col min="10192" max="10240" width="10.85546875" style="684"/>
    <col min="10241" max="10241" width="5.42578125" style="684" customWidth="1"/>
    <col min="10242" max="10242" width="8" style="684" customWidth="1"/>
    <col min="10243" max="10243" width="7.42578125" style="684" customWidth="1"/>
    <col min="10244" max="10246" width="8" style="684" customWidth="1"/>
    <col min="10247" max="10247" width="8.28515625" style="684" customWidth="1"/>
    <col min="10248" max="10249" width="8" style="684" customWidth="1"/>
    <col min="10250" max="10253" width="7.140625" style="684" customWidth="1"/>
    <col min="10254" max="10447" width="11.7109375" style="684" customWidth="1"/>
    <col min="10448" max="10496" width="10.85546875" style="684"/>
    <col min="10497" max="10497" width="5.42578125" style="684" customWidth="1"/>
    <col min="10498" max="10498" width="8" style="684" customWidth="1"/>
    <col min="10499" max="10499" width="7.42578125" style="684" customWidth="1"/>
    <col min="10500" max="10502" width="8" style="684" customWidth="1"/>
    <col min="10503" max="10503" width="8.28515625" style="684" customWidth="1"/>
    <col min="10504" max="10505" width="8" style="684" customWidth="1"/>
    <col min="10506" max="10509" width="7.140625" style="684" customWidth="1"/>
    <col min="10510" max="10703" width="11.7109375" style="684" customWidth="1"/>
    <col min="10704" max="10752" width="10.85546875" style="684"/>
    <col min="10753" max="10753" width="5.42578125" style="684" customWidth="1"/>
    <col min="10754" max="10754" width="8" style="684" customWidth="1"/>
    <col min="10755" max="10755" width="7.42578125" style="684" customWidth="1"/>
    <col min="10756" max="10758" width="8" style="684" customWidth="1"/>
    <col min="10759" max="10759" width="8.28515625" style="684" customWidth="1"/>
    <col min="10760" max="10761" width="8" style="684" customWidth="1"/>
    <col min="10762" max="10765" width="7.140625" style="684" customWidth="1"/>
    <col min="10766" max="10959" width="11.7109375" style="684" customWidth="1"/>
    <col min="10960" max="11008" width="10.85546875" style="684"/>
    <col min="11009" max="11009" width="5.42578125" style="684" customWidth="1"/>
    <col min="11010" max="11010" width="8" style="684" customWidth="1"/>
    <col min="11011" max="11011" width="7.42578125" style="684" customWidth="1"/>
    <col min="11012" max="11014" width="8" style="684" customWidth="1"/>
    <col min="11015" max="11015" width="8.28515625" style="684" customWidth="1"/>
    <col min="11016" max="11017" width="8" style="684" customWidth="1"/>
    <col min="11018" max="11021" width="7.140625" style="684" customWidth="1"/>
    <col min="11022" max="11215" width="11.7109375" style="684" customWidth="1"/>
    <col min="11216" max="11264" width="10.85546875" style="684"/>
    <col min="11265" max="11265" width="5.42578125" style="684" customWidth="1"/>
    <col min="11266" max="11266" width="8" style="684" customWidth="1"/>
    <col min="11267" max="11267" width="7.42578125" style="684" customWidth="1"/>
    <col min="11268" max="11270" width="8" style="684" customWidth="1"/>
    <col min="11271" max="11271" width="8.28515625" style="684" customWidth="1"/>
    <col min="11272" max="11273" width="8" style="684" customWidth="1"/>
    <col min="11274" max="11277" width="7.140625" style="684" customWidth="1"/>
    <col min="11278" max="11471" width="11.7109375" style="684" customWidth="1"/>
    <col min="11472" max="11520" width="10.85546875" style="684"/>
    <col min="11521" max="11521" width="5.42578125" style="684" customWidth="1"/>
    <col min="11522" max="11522" width="8" style="684" customWidth="1"/>
    <col min="11523" max="11523" width="7.42578125" style="684" customWidth="1"/>
    <col min="11524" max="11526" width="8" style="684" customWidth="1"/>
    <col min="11527" max="11527" width="8.28515625" style="684" customWidth="1"/>
    <col min="11528" max="11529" width="8" style="684" customWidth="1"/>
    <col min="11530" max="11533" width="7.140625" style="684" customWidth="1"/>
    <col min="11534" max="11727" width="11.7109375" style="684" customWidth="1"/>
    <col min="11728" max="11776" width="10.85546875" style="684"/>
    <col min="11777" max="11777" width="5.42578125" style="684" customWidth="1"/>
    <col min="11778" max="11778" width="8" style="684" customWidth="1"/>
    <col min="11779" max="11779" width="7.42578125" style="684" customWidth="1"/>
    <col min="11780" max="11782" width="8" style="684" customWidth="1"/>
    <col min="11783" max="11783" width="8.28515625" style="684" customWidth="1"/>
    <col min="11784" max="11785" width="8" style="684" customWidth="1"/>
    <col min="11786" max="11789" width="7.140625" style="684" customWidth="1"/>
    <col min="11790" max="11983" width="11.7109375" style="684" customWidth="1"/>
    <col min="11984" max="12032" width="10.85546875" style="684"/>
    <col min="12033" max="12033" width="5.42578125" style="684" customWidth="1"/>
    <col min="12034" max="12034" width="8" style="684" customWidth="1"/>
    <col min="12035" max="12035" width="7.42578125" style="684" customWidth="1"/>
    <col min="12036" max="12038" width="8" style="684" customWidth="1"/>
    <col min="12039" max="12039" width="8.28515625" style="684" customWidth="1"/>
    <col min="12040" max="12041" width="8" style="684" customWidth="1"/>
    <col min="12042" max="12045" width="7.140625" style="684" customWidth="1"/>
    <col min="12046" max="12239" width="11.7109375" style="684" customWidth="1"/>
    <col min="12240" max="12288" width="10.85546875" style="684"/>
    <col min="12289" max="12289" width="5.42578125" style="684" customWidth="1"/>
    <col min="12290" max="12290" width="8" style="684" customWidth="1"/>
    <col min="12291" max="12291" width="7.42578125" style="684" customWidth="1"/>
    <col min="12292" max="12294" width="8" style="684" customWidth="1"/>
    <col min="12295" max="12295" width="8.28515625" style="684" customWidth="1"/>
    <col min="12296" max="12297" width="8" style="684" customWidth="1"/>
    <col min="12298" max="12301" width="7.140625" style="684" customWidth="1"/>
    <col min="12302" max="12495" width="11.7109375" style="684" customWidth="1"/>
    <col min="12496" max="12544" width="10.85546875" style="684"/>
    <col min="12545" max="12545" width="5.42578125" style="684" customWidth="1"/>
    <col min="12546" max="12546" width="8" style="684" customWidth="1"/>
    <col min="12547" max="12547" width="7.42578125" style="684" customWidth="1"/>
    <col min="12548" max="12550" width="8" style="684" customWidth="1"/>
    <col min="12551" max="12551" width="8.28515625" style="684" customWidth="1"/>
    <col min="12552" max="12553" width="8" style="684" customWidth="1"/>
    <col min="12554" max="12557" width="7.140625" style="684" customWidth="1"/>
    <col min="12558" max="12751" width="11.7109375" style="684" customWidth="1"/>
    <col min="12752" max="12800" width="10.85546875" style="684"/>
    <col min="12801" max="12801" width="5.42578125" style="684" customWidth="1"/>
    <col min="12802" max="12802" width="8" style="684" customWidth="1"/>
    <col min="12803" max="12803" width="7.42578125" style="684" customWidth="1"/>
    <col min="12804" max="12806" width="8" style="684" customWidth="1"/>
    <col min="12807" max="12807" width="8.28515625" style="684" customWidth="1"/>
    <col min="12808" max="12809" width="8" style="684" customWidth="1"/>
    <col min="12810" max="12813" width="7.140625" style="684" customWidth="1"/>
    <col min="12814" max="13007" width="11.7109375" style="684" customWidth="1"/>
    <col min="13008" max="13056" width="10.85546875" style="684"/>
    <col min="13057" max="13057" width="5.42578125" style="684" customWidth="1"/>
    <col min="13058" max="13058" width="8" style="684" customWidth="1"/>
    <col min="13059" max="13059" width="7.42578125" style="684" customWidth="1"/>
    <col min="13060" max="13062" width="8" style="684" customWidth="1"/>
    <col min="13063" max="13063" width="8.28515625" style="684" customWidth="1"/>
    <col min="13064" max="13065" width="8" style="684" customWidth="1"/>
    <col min="13066" max="13069" width="7.140625" style="684" customWidth="1"/>
    <col min="13070" max="13263" width="11.7109375" style="684" customWidth="1"/>
    <col min="13264" max="13312" width="10.85546875" style="684"/>
    <col min="13313" max="13313" width="5.42578125" style="684" customWidth="1"/>
    <col min="13314" max="13314" width="8" style="684" customWidth="1"/>
    <col min="13315" max="13315" width="7.42578125" style="684" customWidth="1"/>
    <col min="13316" max="13318" width="8" style="684" customWidth="1"/>
    <col min="13319" max="13319" width="8.28515625" style="684" customWidth="1"/>
    <col min="13320" max="13321" width="8" style="684" customWidth="1"/>
    <col min="13322" max="13325" width="7.140625" style="684" customWidth="1"/>
    <col min="13326" max="13519" width="11.7109375" style="684" customWidth="1"/>
    <col min="13520" max="13568" width="10.85546875" style="684"/>
    <col min="13569" max="13569" width="5.42578125" style="684" customWidth="1"/>
    <col min="13570" max="13570" width="8" style="684" customWidth="1"/>
    <col min="13571" max="13571" width="7.42578125" style="684" customWidth="1"/>
    <col min="13572" max="13574" width="8" style="684" customWidth="1"/>
    <col min="13575" max="13575" width="8.28515625" style="684" customWidth="1"/>
    <col min="13576" max="13577" width="8" style="684" customWidth="1"/>
    <col min="13578" max="13581" width="7.140625" style="684" customWidth="1"/>
    <col min="13582" max="13775" width="11.7109375" style="684" customWidth="1"/>
    <col min="13776" max="13824" width="10.85546875" style="684"/>
    <col min="13825" max="13825" width="5.42578125" style="684" customWidth="1"/>
    <col min="13826" max="13826" width="8" style="684" customWidth="1"/>
    <col min="13827" max="13827" width="7.42578125" style="684" customWidth="1"/>
    <col min="13828" max="13830" width="8" style="684" customWidth="1"/>
    <col min="13831" max="13831" width="8.28515625" style="684" customWidth="1"/>
    <col min="13832" max="13833" width="8" style="684" customWidth="1"/>
    <col min="13834" max="13837" width="7.140625" style="684" customWidth="1"/>
    <col min="13838" max="14031" width="11.7109375" style="684" customWidth="1"/>
    <col min="14032" max="14080" width="10.85546875" style="684"/>
    <col min="14081" max="14081" width="5.42578125" style="684" customWidth="1"/>
    <col min="14082" max="14082" width="8" style="684" customWidth="1"/>
    <col min="14083" max="14083" width="7.42578125" style="684" customWidth="1"/>
    <col min="14084" max="14086" width="8" style="684" customWidth="1"/>
    <col min="14087" max="14087" width="8.28515625" style="684" customWidth="1"/>
    <col min="14088" max="14089" width="8" style="684" customWidth="1"/>
    <col min="14090" max="14093" width="7.140625" style="684" customWidth="1"/>
    <col min="14094" max="14287" width="11.7109375" style="684" customWidth="1"/>
    <col min="14288" max="14336" width="10.85546875" style="684"/>
    <col min="14337" max="14337" width="5.42578125" style="684" customWidth="1"/>
    <col min="14338" max="14338" width="8" style="684" customWidth="1"/>
    <col min="14339" max="14339" width="7.42578125" style="684" customWidth="1"/>
    <col min="14340" max="14342" width="8" style="684" customWidth="1"/>
    <col min="14343" max="14343" width="8.28515625" style="684" customWidth="1"/>
    <col min="14344" max="14345" width="8" style="684" customWidth="1"/>
    <col min="14346" max="14349" width="7.140625" style="684" customWidth="1"/>
    <col min="14350" max="14543" width="11.7109375" style="684" customWidth="1"/>
    <col min="14544" max="14592" width="10.85546875" style="684"/>
    <col min="14593" max="14593" width="5.42578125" style="684" customWidth="1"/>
    <col min="14594" max="14594" width="8" style="684" customWidth="1"/>
    <col min="14595" max="14595" width="7.42578125" style="684" customWidth="1"/>
    <col min="14596" max="14598" width="8" style="684" customWidth="1"/>
    <col min="14599" max="14599" width="8.28515625" style="684" customWidth="1"/>
    <col min="14600" max="14601" width="8" style="684" customWidth="1"/>
    <col min="14602" max="14605" width="7.140625" style="684" customWidth="1"/>
    <col min="14606" max="14799" width="11.7109375" style="684" customWidth="1"/>
    <col min="14800" max="14848" width="10.85546875" style="684"/>
    <col min="14849" max="14849" width="5.42578125" style="684" customWidth="1"/>
    <col min="14850" max="14850" width="8" style="684" customWidth="1"/>
    <col min="14851" max="14851" width="7.42578125" style="684" customWidth="1"/>
    <col min="14852" max="14854" width="8" style="684" customWidth="1"/>
    <col min="14855" max="14855" width="8.28515625" style="684" customWidth="1"/>
    <col min="14856" max="14857" width="8" style="684" customWidth="1"/>
    <col min="14858" max="14861" width="7.140625" style="684" customWidth="1"/>
    <col min="14862" max="15055" width="11.7109375" style="684" customWidth="1"/>
    <col min="15056" max="15104" width="10.85546875" style="684"/>
    <col min="15105" max="15105" width="5.42578125" style="684" customWidth="1"/>
    <col min="15106" max="15106" width="8" style="684" customWidth="1"/>
    <col min="15107" max="15107" width="7.42578125" style="684" customWidth="1"/>
    <col min="15108" max="15110" width="8" style="684" customWidth="1"/>
    <col min="15111" max="15111" width="8.28515625" style="684" customWidth="1"/>
    <col min="15112" max="15113" width="8" style="684" customWidth="1"/>
    <col min="15114" max="15117" width="7.140625" style="684" customWidth="1"/>
    <col min="15118" max="15311" width="11.7109375" style="684" customWidth="1"/>
    <col min="15312" max="15360" width="10.85546875" style="684"/>
    <col min="15361" max="15361" width="5.42578125" style="684" customWidth="1"/>
    <col min="15362" max="15362" width="8" style="684" customWidth="1"/>
    <col min="15363" max="15363" width="7.42578125" style="684" customWidth="1"/>
    <col min="15364" max="15366" width="8" style="684" customWidth="1"/>
    <col min="15367" max="15367" width="8.28515625" style="684" customWidth="1"/>
    <col min="15368" max="15369" width="8" style="684" customWidth="1"/>
    <col min="15370" max="15373" width="7.140625" style="684" customWidth="1"/>
    <col min="15374" max="15567" width="11.7109375" style="684" customWidth="1"/>
    <col min="15568" max="15616" width="10.85546875" style="684"/>
    <col min="15617" max="15617" width="5.42578125" style="684" customWidth="1"/>
    <col min="15618" max="15618" width="8" style="684" customWidth="1"/>
    <col min="15619" max="15619" width="7.42578125" style="684" customWidth="1"/>
    <col min="15620" max="15622" width="8" style="684" customWidth="1"/>
    <col min="15623" max="15623" width="8.28515625" style="684" customWidth="1"/>
    <col min="15624" max="15625" width="8" style="684" customWidth="1"/>
    <col min="15626" max="15629" width="7.140625" style="684" customWidth="1"/>
    <col min="15630" max="15823" width="11.7109375" style="684" customWidth="1"/>
    <col min="15824" max="15872" width="10.85546875" style="684"/>
    <col min="15873" max="15873" width="5.42578125" style="684" customWidth="1"/>
    <col min="15874" max="15874" width="8" style="684" customWidth="1"/>
    <col min="15875" max="15875" width="7.42578125" style="684" customWidth="1"/>
    <col min="15876" max="15878" width="8" style="684" customWidth="1"/>
    <col min="15879" max="15879" width="8.28515625" style="684" customWidth="1"/>
    <col min="15880" max="15881" width="8" style="684" customWidth="1"/>
    <col min="15882" max="15885" width="7.140625" style="684" customWidth="1"/>
    <col min="15886" max="16079" width="11.7109375" style="684" customWidth="1"/>
    <col min="16080" max="16128" width="10.85546875" style="684"/>
    <col min="16129" max="16129" width="5.42578125" style="684" customWidth="1"/>
    <col min="16130" max="16130" width="8" style="684" customWidth="1"/>
    <col min="16131" max="16131" width="7.42578125" style="684" customWidth="1"/>
    <col min="16132" max="16134" width="8" style="684" customWidth="1"/>
    <col min="16135" max="16135" width="8.28515625" style="684" customWidth="1"/>
    <col min="16136" max="16137" width="8" style="684" customWidth="1"/>
    <col min="16138" max="16141" width="7.140625" style="684" customWidth="1"/>
    <col min="16142" max="16335" width="11.7109375" style="684" customWidth="1"/>
    <col min="16336" max="16384" width="10.85546875" style="684"/>
  </cols>
  <sheetData>
    <row r="1" spans="1:207" ht="17.25" customHeight="1">
      <c r="B1" s="623"/>
      <c r="C1" s="861"/>
      <c r="D1" s="676"/>
      <c r="E1" s="676"/>
      <c r="F1" s="676"/>
      <c r="G1" s="623"/>
      <c r="H1" s="623"/>
      <c r="I1" s="623"/>
      <c r="J1" s="623"/>
      <c r="K1" s="623"/>
      <c r="M1" s="625" t="s">
        <v>826</v>
      </c>
    </row>
    <row r="2" spans="1:207" ht="13.5" customHeight="1">
      <c r="B2" s="623"/>
      <c r="C2" s="861"/>
      <c r="D2" s="676"/>
      <c r="E2" s="676"/>
      <c r="F2" s="676"/>
      <c r="G2" s="623"/>
      <c r="H2" s="623"/>
      <c r="I2" s="623"/>
      <c r="J2" s="623"/>
      <c r="K2" s="623"/>
      <c r="M2" s="630" t="s">
        <v>827</v>
      </c>
    </row>
    <row r="3" spans="1:207" s="1217" customFormat="1" ht="12.75" customHeight="1">
      <c r="A3" s="1213">
        <v>2015</v>
      </c>
      <c r="B3" s="1916" t="s">
        <v>753</v>
      </c>
      <c r="C3" s="1883"/>
      <c r="D3" s="1917" t="s">
        <v>828</v>
      </c>
      <c r="E3" s="1918"/>
      <c r="F3" s="1919" t="s">
        <v>829</v>
      </c>
      <c r="G3" s="1883"/>
      <c r="H3" s="1214" t="s">
        <v>830</v>
      </c>
      <c r="I3" s="1214"/>
      <c r="J3" s="1920" t="s">
        <v>831</v>
      </c>
      <c r="K3" s="1921"/>
      <c r="L3" s="1922"/>
      <c r="M3" s="1215" t="s">
        <v>832</v>
      </c>
      <c r="N3" s="1216"/>
      <c r="O3" s="1216"/>
      <c r="P3" s="1216"/>
      <c r="Q3" s="1216"/>
      <c r="R3" s="1216"/>
      <c r="S3" s="1216"/>
      <c r="T3" s="1216"/>
      <c r="U3" s="1216"/>
      <c r="V3" s="1216"/>
      <c r="W3" s="1216"/>
      <c r="X3" s="1216"/>
      <c r="Y3" s="1216"/>
      <c r="Z3" s="1216"/>
      <c r="AA3" s="1216"/>
      <c r="AB3" s="1216"/>
      <c r="AC3" s="1216"/>
      <c r="AD3" s="1216"/>
      <c r="AE3" s="1216"/>
      <c r="AF3" s="1216"/>
      <c r="AG3" s="1216"/>
      <c r="AH3" s="1216"/>
      <c r="AI3" s="1216"/>
      <c r="AJ3" s="1216"/>
      <c r="AK3" s="1216"/>
      <c r="AL3" s="1216"/>
      <c r="AM3" s="1216"/>
      <c r="AN3" s="1216"/>
      <c r="AO3" s="1216"/>
      <c r="AP3" s="1216"/>
      <c r="AQ3" s="1216"/>
      <c r="AR3" s="1216"/>
      <c r="AS3" s="1216"/>
      <c r="AT3" s="1216"/>
      <c r="AU3" s="1216"/>
      <c r="AV3" s="1216"/>
      <c r="AW3" s="1216"/>
      <c r="AX3" s="1216"/>
      <c r="AY3" s="1216"/>
      <c r="AZ3" s="1216"/>
      <c r="BA3" s="1216"/>
      <c r="BB3" s="1216"/>
      <c r="BC3" s="1216"/>
      <c r="BD3" s="1216"/>
      <c r="BE3" s="1216"/>
      <c r="BF3" s="1216"/>
      <c r="BG3" s="1216"/>
      <c r="BH3" s="1216"/>
      <c r="BI3" s="1216"/>
      <c r="BJ3" s="1216"/>
      <c r="BK3" s="1216"/>
      <c r="BL3" s="1216"/>
      <c r="BM3" s="1216"/>
      <c r="BN3" s="1216"/>
      <c r="BO3" s="1216"/>
      <c r="BP3" s="1216"/>
      <c r="BQ3" s="1216"/>
      <c r="BR3" s="1216"/>
      <c r="BS3" s="1216"/>
      <c r="BT3" s="1216"/>
      <c r="BU3" s="1216"/>
      <c r="BV3" s="1216"/>
      <c r="BW3" s="1216"/>
      <c r="BX3" s="1216"/>
      <c r="BY3" s="1216"/>
      <c r="BZ3" s="1216"/>
      <c r="CA3" s="1216"/>
      <c r="CB3" s="1216"/>
      <c r="CC3" s="1216"/>
      <c r="CD3" s="1216"/>
      <c r="CE3" s="1216"/>
      <c r="CF3" s="1216"/>
      <c r="CG3" s="1216"/>
      <c r="CH3" s="1216"/>
      <c r="CI3" s="1216"/>
      <c r="CJ3" s="1216"/>
      <c r="CK3" s="1216"/>
      <c r="CL3" s="1216"/>
      <c r="CM3" s="1216"/>
      <c r="CN3" s="1216"/>
      <c r="CO3" s="1216"/>
      <c r="CP3" s="1216"/>
      <c r="CQ3" s="1216"/>
      <c r="CR3" s="1216"/>
      <c r="CS3" s="1216"/>
      <c r="CT3" s="1216"/>
      <c r="CU3" s="1216"/>
      <c r="CV3" s="1216"/>
      <c r="CW3" s="1216"/>
      <c r="CX3" s="1216"/>
      <c r="CY3" s="1216"/>
      <c r="CZ3" s="1216"/>
      <c r="DA3" s="1216"/>
      <c r="DB3" s="1216"/>
      <c r="DC3" s="1216"/>
      <c r="DD3" s="1216"/>
      <c r="DE3" s="1216"/>
      <c r="DF3" s="1216"/>
      <c r="DG3" s="1216"/>
      <c r="DH3" s="1216"/>
      <c r="DI3" s="1216"/>
      <c r="DJ3" s="1216"/>
      <c r="DK3" s="1216"/>
      <c r="DL3" s="1216"/>
      <c r="DM3" s="1216"/>
      <c r="DN3" s="1216"/>
      <c r="DO3" s="1216"/>
      <c r="DP3" s="1216"/>
      <c r="DQ3" s="1216"/>
      <c r="DR3" s="1216"/>
      <c r="DS3" s="1216"/>
      <c r="DT3" s="1216"/>
      <c r="DU3" s="1216"/>
      <c r="DV3" s="1216"/>
      <c r="DW3" s="1216"/>
      <c r="DX3" s="1216"/>
      <c r="DY3" s="1216"/>
      <c r="DZ3" s="1216"/>
      <c r="EA3" s="1216"/>
      <c r="EB3" s="1216"/>
      <c r="EC3" s="1216"/>
      <c r="ED3" s="1216"/>
      <c r="EE3" s="1216"/>
      <c r="EF3" s="1216"/>
      <c r="EG3" s="1216"/>
      <c r="EH3" s="1216"/>
      <c r="EI3" s="1216"/>
      <c r="EJ3" s="1216"/>
      <c r="EK3" s="1216"/>
      <c r="EL3" s="1216"/>
      <c r="EM3" s="1216"/>
      <c r="EN3" s="1216"/>
      <c r="EO3" s="1216"/>
      <c r="EP3" s="1216"/>
      <c r="EQ3" s="1216"/>
      <c r="ER3" s="1216"/>
      <c r="ES3" s="1216"/>
      <c r="ET3" s="1216"/>
      <c r="EU3" s="1216"/>
      <c r="EV3" s="1216"/>
      <c r="EW3" s="1216"/>
      <c r="EX3" s="1216"/>
      <c r="EY3" s="1216"/>
      <c r="EZ3" s="1216"/>
      <c r="FA3" s="1216"/>
      <c r="FB3" s="1216"/>
      <c r="FC3" s="1216"/>
      <c r="FD3" s="1216"/>
      <c r="FE3" s="1216"/>
      <c r="FF3" s="1216"/>
      <c r="FG3" s="1216"/>
      <c r="FH3" s="1216"/>
      <c r="FI3" s="1216"/>
      <c r="FJ3" s="1216"/>
      <c r="FK3" s="1216"/>
      <c r="FL3" s="1216"/>
      <c r="FM3" s="1216"/>
      <c r="FN3" s="1216"/>
      <c r="FO3" s="1216"/>
      <c r="FP3" s="1216"/>
      <c r="FQ3" s="1216"/>
      <c r="FR3" s="1216"/>
      <c r="FS3" s="1216"/>
      <c r="FT3" s="1216"/>
      <c r="FU3" s="1216"/>
      <c r="FV3" s="1216"/>
      <c r="FW3" s="1216"/>
      <c r="FX3" s="1216"/>
      <c r="FY3" s="1216"/>
      <c r="FZ3" s="1216"/>
      <c r="GA3" s="1216"/>
      <c r="GB3" s="1216"/>
      <c r="GC3" s="1216"/>
      <c r="GD3" s="1216"/>
      <c r="GE3" s="1216"/>
      <c r="GF3" s="1216"/>
      <c r="GG3" s="1216"/>
      <c r="GH3" s="1216"/>
      <c r="GI3" s="1216"/>
      <c r="GJ3" s="1216"/>
      <c r="GK3" s="1216"/>
      <c r="GL3" s="1216"/>
      <c r="GM3" s="1216"/>
      <c r="GN3" s="1216"/>
      <c r="GO3" s="1216"/>
      <c r="GP3" s="1216"/>
      <c r="GQ3" s="1216"/>
      <c r="GR3" s="1216"/>
      <c r="GS3" s="1216"/>
      <c r="GT3" s="1216"/>
      <c r="GU3" s="1216"/>
      <c r="GV3" s="1216"/>
      <c r="GW3" s="1216"/>
      <c r="GX3" s="1216"/>
      <c r="GY3" s="1216"/>
    </row>
    <row r="4" spans="1:207" ht="11.25" customHeight="1">
      <c r="A4" s="639"/>
      <c r="B4" s="1923" t="s">
        <v>833</v>
      </c>
      <c r="C4" s="1894"/>
      <c r="D4" s="1894"/>
      <c r="E4" s="1894"/>
      <c r="F4" s="1894"/>
      <c r="G4" s="1894"/>
      <c r="H4" s="1894"/>
      <c r="I4" s="1883"/>
      <c r="J4" s="1924" t="s">
        <v>834</v>
      </c>
      <c r="K4" s="1925"/>
      <c r="L4" s="1926"/>
      <c r="M4" s="1218" t="s">
        <v>445</v>
      </c>
    </row>
    <row r="5" spans="1:207" ht="11.25" customHeight="1">
      <c r="A5" s="1139" t="s">
        <v>422</v>
      </c>
      <c r="B5" s="1138" t="s">
        <v>203</v>
      </c>
      <c r="C5" s="1138" t="s">
        <v>835</v>
      </c>
      <c r="D5" s="1219" t="s">
        <v>203</v>
      </c>
      <c r="E5" s="1167" t="s">
        <v>835</v>
      </c>
      <c r="F5" s="1138" t="s">
        <v>203</v>
      </c>
      <c r="G5" s="1167" t="s">
        <v>835</v>
      </c>
      <c r="H5" s="1138" t="s">
        <v>203</v>
      </c>
      <c r="I5" s="1167" t="s">
        <v>835</v>
      </c>
      <c r="J5" s="1913" t="s">
        <v>836</v>
      </c>
      <c r="K5" s="1892"/>
      <c r="L5" s="1896"/>
      <c r="M5" s="1220" t="s">
        <v>837</v>
      </c>
    </row>
    <row r="6" spans="1:207" ht="11.25" customHeight="1">
      <c r="A6" s="1143" t="s">
        <v>428</v>
      </c>
      <c r="B6" s="1141" t="s">
        <v>838</v>
      </c>
      <c r="C6" s="1141" t="s">
        <v>839</v>
      </c>
      <c r="D6" s="1201" t="s">
        <v>838</v>
      </c>
      <c r="E6" s="1143" t="s">
        <v>839</v>
      </c>
      <c r="F6" s="1141" t="s">
        <v>838</v>
      </c>
      <c r="G6" s="1143" t="s">
        <v>839</v>
      </c>
      <c r="H6" s="1141" t="s">
        <v>838</v>
      </c>
      <c r="I6" s="1143" t="s">
        <v>839</v>
      </c>
      <c r="J6" s="1141" t="s">
        <v>840</v>
      </c>
      <c r="K6" s="1141" t="s">
        <v>841</v>
      </c>
      <c r="L6" s="1143" t="s">
        <v>842</v>
      </c>
      <c r="M6" s="1221" t="s">
        <v>431</v>
      </c>
    </row>
    <row r="7" spans="1:207" ht="6" customHeight="1">
      <c r="A7" s="1222"/>
      <c r="B7" s="1138"/>
      <c r="C7" s="1138"/>
      <c r="D7" s="1138"/>
      <c r="E7" s="1138"/>
      <c r="F7" s="1138"/>
      <c r="G7" s="1138"/>
      <c r="H7" s="1138"/>
      <c r="I7" s="1138"/>
      <c r="J7" s="1138"/>
      <c r="K7" s="1138"/>
      <c r="L7" s="1138"/>
      <c r="M7" s="1138"/>
    </row>
    <row r="8" spans="1:207" ht="11.45" customHeight="1">
      <c r="A8" s="641">
        <v>42007</v>
      </c>
      <c r="B8" s="1223">
        <v>31986</v>
      </c>
      <c r="C8" s="1224">
        <v>74.75</v>
      </c>
      <c r="D8" s="1225">
        <v>19664</v>
      </c>
      <c r="E8" s="1226">
        <v>75.59</v>
      </c>
      <c r="F8" s="1225">
        <v>20608</v>
      </c>
      <c r="G8" s="1226">
        <v>75.5</v>
      </c>
      <c r="H8" s="1227">
        <v>11308</v>
      </c>
      <c r="I8" s="1228">
        <v>73.400000000000006</v>
      </c>
      <c r="J8" s="1229">
        <v>74.7</v>
      </c>
      <c r="K8" s="1229">
        <v>76.58</v>
      </c>
      <c r="L8" s="1229">
        <v>78.349999999999994</v>
      </c>
      <c r="M8" s="1230">
        <v>287.7</v>
      </c>
    </row>
    <row r="9" spans="1:207" ht="11.45" customHeight="1">
      <c r="A9" s="641">
        <v>42014</v>
      </c>
      <c r="B9" s="1231">
        <v>36107</v>
      </c>
      <c r="C9" s="1232">
        <v>73.06</v>
      </c>
      <c r="D9" s="1233">
        <v>16961</v>
      </c>
      <c r="E9" s="1234">
        <v>74.010000000000005</v>
      </c>
      <c r="F9" s="1233">
        <v>18305</v>
      </c>
      <c r="G9" s="1234">
        <v>73.89</v>
      </c>
      <c r="H9" s="1235">
        <v>17672</v>
      </c>
      <c r="I9" s="1236">
        <v>72.2</v>
      </c>
      <c r="J9" s="1237">
        <v>73.739999999999995</v>
      </c>
      <c r="K9" s="1237">
        <v>75.61</v>
      </c>
      <c r="L9" s="1237">
        <v>77.37</v>
      </c>
      <c r="M9" s="1238">
        <v>288</v>
      </c>
    </row>
    <row r="10" spans="1:207" ht="11.45" customHeight="1">
      <c r="A10" s="641">
        <v>42021</v>
      </c>
      <c r="B10" s="1231">
        <v>44001</v>
      </c>
      <c r="C10" s="1232">
        <v>71.11</v>
      </c>
      <c r="D10" s="1233">
        <v>20131</v>
      </c>
      <c r="E10" s="1234">
        <v>71.599999999999994</v>
      </c>
      <c r="F10" s="1233">
        <v>23612</v>
      </c>
      <c r="G10" s="1234">
        <v>71.489999999999995</v>
      </c>
      <c r="H10" s="1235">
        <v>20373</v>
      </c>
      <c r="I10" s="1236">
        <v>70.66</v>
      </c>
      <c r="J10" s="1237">
        <v>72.099999999999994</v>
      </c>
      <c r="K10" s="1237">
        <v>73.98</v>
      </c>
      <c r="L10" s="1237">
        <v>75.760000000000005</v>
      </c>
      <c r="M10" s="1238">
        <v>287.10000000000002</v>
      </c>
    </row>
    <row r="11" spans="1:207" ht="11.45" customHeight="1">
      <c r="A11" s="641">
        <v>42028</v>
      </c>
      <c r="B11" s="1239">
        <v>39945</v>
      </c>
      <c r="C11" s="1240">
        <v>68.959999999999994</v>
      </c>
      <c r="D11" s="1241">
        <v>15215</v>
      </c>
      <c r="E11" s="1242">
        <v>69.7</v>
      </c>
      <c r="F11" s="1241">
        <v>17785</v>
      </c>
      <c r="G11" s="1242">
        <v>69.400000000000006</v>
      </c>
      <c r="H11" s="1243">
        <v>22050</v>
      </c>
      <c r="I11" s="1244">
        <v>68.599999999999994</v>
      </c>
      <c r="J11" s="1245">
        <v>70.180000000000007</v>
      </c>
      <c r="K11" s="1245">
        <v>72.03</v>
      </c>
      <c r="L11" s="1245">
        <v>73.78</v>
      </c>
      <c r="M11" s="1238">
        <v>286.10000000000002</v>
      </c>
    </row>
    <row r="12" spans="1:207" ht="11.45" customHeight="1">
      <c r="A12" s="641">
        <v>42035</v>
      </c>
      <c r="B12" s="1223">
        <v>53525</v>
      </c>
      <c r="C12" s="1224">
        <v>66.959999999999994</v>
      </c>
      <c r="D12" s="1225">
        <v>21540</v>
      </c>
      <c r="E12" s="1226">
        <v>67.48</v>
      </c>
      <c r="F12" s="1225">
        <v>24635</v>
      </c>
      <c r="G12" s="1226">
        <v>67.27</v>
      </c>
      <c r="H12" s="1227">
        <v>27090</v>
      </c>
      <c r="I12" s="1228">
        <v>66.81</v>
      </c>
      <c r="J12" s="1229">
        <v>67.540000000000006</v>
      </c>
      <c r="K12" s="1229">
        <v>69.39</v>
      </c>
      <c r="L12" s="1229">
        <v>71.150000000000006</v>
      </c>
      <c r="M12" s="1230">
        <v>286.39999999999998</v>
      </c>
    </row>
    <row r="13" spans="1:207" ht="11.45" customHeight="1">
      <c r="A13" s="641">
        <v>42042</v>
      </c>
      <c r="B13" s="1231">
        <v>45692</v>
      </c>
      <c r="C13" s="1232">
        <v>62.58</v>
      </c>
      <c r="D13" s="1233">
        <v>24558</v>
      </c>
      <c r="E13" s="1234">
        <v>63.1</v>
      </c>
      <c r="F13" s="1233">
        <v>28624</v>
      </c>
      <c r="G13" s="1234">
        <v>62.57</v>
      </c>
      <c r="H13" s="1235">
        <v>17013</v>
      </c>
      <c r="I13" s="1236">
        <v>62.59</v>
      </c>
      <c r="J13" s="1237">
        <v>64.05</v>
      </c>
      <c r="K13" s="1237">
        <v>65.91</v>
      </c>
      <c r="L13" s="1237">
        <v>67.66</v>
      </c>
      <c r="M13" s="1238">
        <v>285.60000000000002</v>
      </c>
    </row>
    <row r="14" spans="1:207" ht="11.45" customHeight="1">
      <c r="A14" s="641">
        <v>42049</v>
      </c>
      <c r="B14" s="1231">
        <v>40716</v>
      </c>
      <c r="C14" s="1232">
        <v>57.72</v>
      </c>
      <c r="D14" s="1233">
        <v>18406</v>
      </c>
      <c r="E14" s="1234">
        <v>58.56</v>
      </c>
      <c r="F14" s="1233">
        <v>21970</v>
      </c>
      <c r="G14" s="1234">
        <v>58.29</v>
      </c>
      <c r="H14" s="1235">
        <v>18316</v>
      </c>
      <c r="I14" s="1236">
        <v>57.02</v>
      </c>
      <c r="J14" s="1237">
        <v>59.38</v>
      </c>
      <c r="K14" s="1237">
        <v>61.23</v>
      </c>
      <c r="L14" s="1237">
        <v>62.98</v>
      </c>
      <c r="M14" s="1238">
        <v>285.8</v>
      </c>
    </row>
    <row r="15" spans="1:207" ht="11.45" customHeight="1">
      <c r="A15" s="641">
        <v>42056</v>
      </c>
      <c r="B15" s="1231">
        <v>50545</v>
      </c>
      <c r="C15" s="1232">
        <v>56.88</v>
      </c>
      <c r="D15" s="1233">
        <v>29217</v>
      </c>
      <c r="E15" s="1234">
        <v>57.92</v>
      </c>
      <c r="F15" s="1233">
        <v>33150</v>
      </c>
      <c r="G15" s="1234">
        <v>57.68</v>
      </c>
      <c r="H15" s="1235">
        <v>16980</v>
      </c>
      <c r="I15" s="1236">
        <v>55.34</v>
      </c>
      <c r="J15" s="1237">
        <v>56.62</v>
      </c>
      <c r="K15" s="1237">
        <v>58.49</v>
      </c>
      <c r="L15" s="1237">
        <v>60.28</v>
      </c>
      <c r="M15" s="1246">
        <v>284.60000000000002</v>
      </c>
    </row>
    <row r="16" spans="1:207" ht="11.25" customHeight="1">
      <c r="A16" s="641">
        <v>42063</v>
      </c>
      <c r="B16" s="1223">
        <v>50934</v>
      </c>
      <c r="C16" s="1224">
        <v>63.68</v>
      </c>
      <c r="D16" s="1225">
        <v>29382</v>
      </c>
      <c r="E16" s="1226">
        <v>65.22</v>
      </c>
      <c r="F16" s="1225">
        <v>32424</v>
      </c>
      <c r="G16" s="1226">
        <v>65.17</v>
      </c>
      <c r="H16" s="1227">
        <v>18295</v>
      </c>
      <c r="I16" s="1228">
        <v>61.03</v>
      </c>
      <c r="J16" s="1229">
        <v>59.59</v>
      </c>
      <c r="K16" s="1229">
        <v>61.46</v>
      </c>
      <c r="L16" s="1229">
        <v>63.24</v>
      </c>
      <c r="M16" s="1230">
        <v>284.2</v>
      </c>
    </row>
    <row r="17" spans="1:13" ht="11.45" customHeight="1">
      <c r="A17" s="641">
        <v>42070</v>
      </c>
      <c r="B17" s="1231">
        <v>47991</v>
      </c>
      <c r="C17" s="1232">
        <v>64.239999999999995</v>
      </c>
      <c r="D17" s="1233">
        <v>27193</v>
      </c>
      <c r="E17" s="1234">
        <v>65.11</v>
      </c>
      <c r="F17" s="1233">
        <v>31241</v>
      </c>
      <c r="G17" s="1234">
        <v>65.03</v>
      </c>
      <c r="H17" s="1235">
        <v>16750</v>
      </c>
      <c r="I17" s="1236">
        <v>62.78</v>
      </c>
      <c r="J17" s="1237">
        <v>63.44</v>
      </c>
      <c r="K17" s="1237">
        <v>65.290000000000006</v>
      </c>
      <c r="L17" s="1237">
        <v>67.05</v>
      </c>
      <c r="M17" s="1238">
        <v>284.2</v>
      </c>
    </row>
    <row r="18" spans="1:13" ht="11.45" customHeight="1">
      <c r="A18" s="641">
        <v>42077</v>
      </c>
      <c r="B18" s="1231">
        <v>48481</v>
      </c>
      <c r="C18" s="1232">
        <v>61.83</v>
      </c>
      <c r="D18" s="1233">
        <v>25216</v>
      </c>
      <c r="E18" s="1234">
        <v>62.13</v>
      </c>
      <c r="F18" s="1233">
        <v>29151</v>
      </c>
      <c r="G18" s="1234">
        <v>62.03</v>
      </c>
      <c r="H18" s="1235">
        <v>19282</v>
      </c>
      <c r="I18" s="1236">
        <v>61.53</v>
      </c>
      <c r="J18" s="1237">
        <v>61.77</v>
      </c>
      <c r="K18" s="1237">
        <v>63.65</v>
      </c>
      <c r="L18" s="1237">
        <v>65.459999999999994</v>
      </c>
      <c r="M18" s="1238">
        <v>284</v>
      </c>
    </row>
    <row r="19" spans="1:13" ht="11.45" customHeight="1">
      <c r="A19" s="641">
        <v>42084</v>
      </c>
      <c r="B19" s="1231">
        <v>40379</v>
      </c>
      <c r="C19" s="1237">
        <v>58.16</v>
      </c>
      <c r="D19" s="1233">
        <v>19888</v>
      </c>
      <c r="E19" s="1234">
        <v>58.8</v>
      </c>
      <c r="F19" s="1233">
        <v>21289</v>
      </c>
      <c r="G19" s="1234">
        <v>58.71</v>
      </c>
      <c r="H19" s="1235">
        <v>17378</v>
      </c>
      <c r="I19" s="1236">
        <v>57.37</v>
      </c>
      <c r="J19" s="1237">
        <v>59.09</v>
      </c>
      <c r="K19" s="1237">
        <v>60.94</v>
      </c>
      <c r="L19" s="1237">
        <v>62.7</v>
      </c>
      <c r="M19" s="1238">
        <v>284.2</v>
      </c>
    </row>
    <row r="20" spans="1:13" ht="11.45" customHeight="1">
      <c r="A20" s="641">
        <v>42091</v>
      </c>
      <c r="B20" s="1239">
        <v>54841</v>
      </c>
      <c r="C20" s="1245">
        <v>55.86</v>
      </c>
      <c r="D20" s="1241">
        <v>25433</v>
      </c>
      <c r="E20" s="1242">
        <v>56.5</v>
      </c>
      <c r="F20" s="1241">
        <v>27132</v>
      </c>
      <c r="G20" s="1242">
        <v>56.46</v>
      </c>
      <c r="H20" s="1243">
        <v>18755</v>
      </c>
      <c r="I20" s="1244">
        <v>55.01</v>
      </c>
      <c r="J20" s="1245">
        <v>56.47</v>
      </c>
      <c r="K20" s="1245">
        <v>58.33</v>
      </c>
      <c r="L20" s="1245">
        <v>60.1</v>
      </c>
      <c r="M20" s="1246">
        <v>283.39999999999998</v>
      </c>
    </row>
    <row r="21" spans="1:13" ht="11.45" customHeight="1">
      <c r="A21" s="641">
        <v>42098</v>
      </c>
      <c r="B21" s="1223">
        <v>31712</v>
      </c>
      <c r="C21" s="1224">
        <v>55.76</v>
      </c>
      <c r="D21" s="1225">
        <v>13652</v>
      </c>
      <c r="E21" s="1226">
        <v>56.74</v>
      </c>
      <c r="F21" s="1225">
        <v>17273</v>
      </c>
      <c r="G21" s="1226">
        <v>56.64</v>
      </c>
      <c r="H21" s="1227">
        <v>13121</v>
      </c>
      <c r="I21" s="1228">
        <v>54.71</v>
      </c>
      <c r="J21" s="1229">
        <v>55.53</v>
      </c>
      <c r="K21" s="1229">
        <v>57.38</v>
      </c>
      <c r="L21" s="1229">
        <v>59.13</v>
      </c>
      <c r="M21" s="1230">
        <v>283.5</v>
      </c>
    </row>
    <row r="22" spans="1:13" ht="11.45" customHeight="1">
      <c r="A22" s="641">
        <v>42105</v>
      </c>
      <c r="B22" s="1231">
        <v>48610</v>
      </c>
      <c r="C22" s="1232">
        <v>57.93</v>
      </c>
      <c r="D22" s="1233">
        <v>27761</v>
      </c>
      <c r="E22" s="1234">
        <v>59.25</v>
      </c>
      <c r="F22" s="1233">
        <v>30380</v>
      </c>
      <c r="G22" s="1234">
        <v>59.16</v>
      </c>
      <c r="H22" s="1235">
        <v>16476</v>
      </c>
      <c r="I22" s="1236">
        <v>55.83</v>
      </c>
      <c r="J22" s="1237">
        <v>56.12</v>
      </c>
      <c r="K22" s="1237">
        <v>57.99</v>
      </c>
      <c r="L22" s="1237">
        <v>59.76</v>
      </c>
      <c r="M22" s="1238">
        <v>283.8</v>
      </c>
    </row>
    <row r="23" spans="1:13" ht="11.45" customHeight="1">
      <c r="A23" s="641">
        <v>42112</v>
      </c>
      <c r="B23" s="1231">
        <v>62986</v>
      </c>
      <c r="C23" s="1232">
        <v>61.86</v>
      </c>
      <c r="D23" s="1233">
        <v>40362</v>
      </c>
      <c r="E23" s="1234">
        <v>62.55</v>
      </c>
      <c r="F23" s="1233">
        <v>41794</v>
      </c>
      <c r="G23" s="1234">
        <v>62.49</v>
      </c>
      <c r="H23" s="1235">
        <v>20988</v>
      </c>
      <c r="I23" s="1236">
        <v>60.59</v>
      </c>
      <c r="J23" s="1237">
        <v>58.65</v>
      </c>
      <c r="K23" s="1237">
        <v>60.53</v>
      </c>
      <c r="L23" s="1237">
        <v>62.31</v>
      </c>
      <c r="M23" s="1238">
        <v>283.5</v>
      </c>
    </row>
    <row r="24" spans="1:13" ht="11.45" customHeight="1">
      <c r="A24" s="641">
        <v>42119</v>
      </c>
      <c r="B24" s="1239">
        <v>57310</v>
      </c>
      <c r="C24" s="1240">
        <v>62.57</v>
      </c>
      <c r="D24" s="1241">
        <v>35027</v>
      </c>
      <c r="E24" s="1242">
        <v>63.25</v>
      </c>
      <c r="F24" s="1241">
        <v>37090</v>
      </c>
      <c r="G24" s="1242">
        <v>63.2</v>
      </c>
      <c r="H24" s="1243">
        <v>19850</v>
      </c>
      <c r="I24" s="1244">
        <v>61.41</v>
      </c>
      <c r="J24" s="1245">
        <v>61.18</v>
      </c>
      <c r="K24" s="1245">
        <v>63.05</v>
      </c>
      <c r="L24" s="1245">
        <v>64.849999999999994</v>
      </c>
      <c r="M24" s="691">
        <v>281.8</v>
      </c>
    </row>
    <row r="25" spans="1:13" ht="11.45" customHeight="1">
      <c r="A25" s="641">
        <v>42126</v>
      </c>
      <c r="B25" s="1223">
        <v>50161</v>
      </c>
      <c r="C25" s="1224">
        <v>69.900000000000006</v>
      </c>
      <c r="D25" s="1225">
        <v>30529</v>
      </c>
      <c r="E25" s="1226">
        <v>71.150000000000006</v>
      </c>
      <c r="F25" s="1225">
        <v>32325</v>
      </c>
      <c r="G25" s="1226">
        <v>71.010000000000005</v>
      </c>
      <c r="H25" s="1227">
        <v>17570</v>
      </c>
      <c r="I25" s="1228">
        <v>67.89</v>
      </c>
      <c r="J25" s="1229">
        <v>64.39</v>
      </c>
      <c r="K25" s="1229">
        <v>66.260000000000005</v>
      </c>
      <c r="L25" s="1229">
        <v>68.03</v>
      </c>
      <c r="M25" s="689">
        <v>282</v>
      </c>
    </row>
    <row r="26" spans="1:13" ht="11.45" customHeight="1">
      <c r="A26" s="641">
        <v>42133</v>
      </c>
      <c r="B26" s="1231">
        <v>46698</v>
      </c>
      <c r="C26" s="1232">
        <v>76.19</v>
      </c>
      <c r="D26" s="1233">
        <v>23900</v>
      </c>
      <c r="E26" s="1234">
        <v>77.45</v>
      </c>
      <c r="F26" s="1233">
        <v>26230</v>
      </c>
      <c r="G26" s="1234">
        <v>77.34</v>
      </c>
      <c r="H26" s="1235">
        <v>20060</v>
      </c>
      <c r="I26" s="1236">
        <v>74.73</v>
      </c>
      <c r="J26" s="1237">
        <v>71.400000000000006</v>
      </c>
      <c r="K26" s="1237">
        <v>73.290000000000006</v>
      </c>
      <c r="L26" s="1237">
        <v>75.09</v>
      </c>
      <c r="M26" s="1238">
        <v>281.2</v>
      </c>
    </row>
    <row r="27" spans="1:13" ht="11.45" customHeight="1">
      <c r="A27" s="641">
        <v>42140</v>
      </c>
      <c r="B27" s="1231">
        <v>39165</v>
      </c>
      <c r="C27" s="1232">
        <v>79.5</v>
      </c>
      <c r="D27" s="1233">
        <v>19054</v>
      </c>
      <c r="E27" s="1234">
        <v>80.88</v>
      </c>
      <c r="F27" s="1233">
        <v>20984</v>
      </c>
      <c r="G27" s="1234">
        <v>80.75</v>
      </c>
      <c r="H27" s="1235">
        <v>16441</v>
      </c>
      <c r="I27" s="1236">
        <v>77.84</v>
      </c>
      <c r="J27" s="1237">
        <v>76.489999999999995</v>
      </c>
      <c r="K27" s="1237">
        <v>78.38</v>
      </c>
      <c r="L27" s="1237">
        <v>80.2</v>
      </c>
      <c r="M27" s="1238">
        <v>280.8</v>
      </c>
    </row>
    <row r="28" spans="1:13" ht="11.45" customHeight="1">
      <c r="A28" s="641">
        <v>42147</v>
      </c>
      <c r="B28" s="1231">
        <v>29583</v>
      </c>
      <c r="C28" s="1232">
        <v>78.78</v>
      </c>
      <c r="D28" s="1233">
        <v>11721</v>
      </c>
      <c r="E28" s="1234">
        <v>79.930000000000007</v>
      </c>
      <c r="F28" s="1233">
        <v>13845</v>
      </c>
      <c r="G28" s="1234">
        <v>79.680000000000007</v>
      </c>
      <c r="H28" s="1235">
        <v>15455</v>
      </c>
      <c r="I28" s="1236">
        <v>77.989999999999995</v>
      </c>
      <c r="J28" s="1237">
        <v>78.290000000000006</v>
      </c>
      <c r="K28" s="1237">
        <v>80.19</v>
      </c>
      <c r="L28" s="1237">
        <v>82.02</v>
      </c>
      <c r="M28" s="1238">
        <v>280.39999999999998</v>
      </c>
    </row>
    <row r="29" spans="1:13" ht="11.45" customHeight="1">
      <c r="A29" s="641">
        <v>42154</v>
      </c>
      <c r="B29" s="1239">
        <v>39085</v>
      </c>
      <c r="C29" s="1240">
        <v>78.430000000000007</v>
      </c>
      <c r="D29" s="1241">
        <v>15384</v>
      </c>
      <c r="E29" s="1242">
        <v>80.239999999999995</v>
      </c>
      <c r="F29" s="1241">
        <v>18206</v>
      </c>
      <c r="G29" s="1242">
        <v>79.95</v>
      </c>
      <c r="H29" s="1243">
        <v>20664</v>
      </c>
      <c r="I29" s="1244">
        <v>77.12</v>
      </c>
      <c r="J29" s="1245">
        <v>77.62</v>
      </c>
      <c r="K29" s="1245">
        <v>79.53</v>
      </c>
      <c r="L29" s="1245">
        <v>81.37</v>
      </c>
      <c r="M29" s="1246">
        <v>282.89999999999998</v>
      </c>
    </row>
    <row r="30" spans="1:13" ht="11.45" customHeight="1">
      <c r="A30" s="641">
        <v>42161</v>
      </c>
      <c r="B30" s="1223">
        <v>46459</v>
      </c>
      <c r="C30" s="1224">
        <v>79.13</v>
      </c>
      <c r="D30" s="1225">
        <v>22982</v>
      </c>
      <c r="E30" s="1226">
        <v>80.14</v>
      </c>
      <c r="F30" s="1225">
        <v>25713</v>
      </c>
      <c r="G30" s="1226">
        <v>80</v>
      </c>
      <c r="H30" s="1227">
        <v>20464</v>
      </c>
      <c r="I30" s="1228">
        <v>78.040000000000006</v>
      </c>
      <c r="J30" s="1229">
        <v>77.63</v>
      </c>
      <c r="K30" s="1229">
        <v>79.52</v>
      </c>
      <c r="L30" s="1229">
        <v>81.33</v>
      </c>
      <c r="M30" s="1230">
        <v>282.10000000000002</v>
      </c>
    </row>
    <row r="31" spans="1:13" ht="11.45" customHeight="1">
      <c r="A31" s="641">
        <v>42168</v>
      </c>
      <c r="B31" s="1231">
        <v>39290</v>
      </c>
      <c r="C31" s="1232">
        <v>77.7</v>
      </c>
      <c r="D31" s="1233">
        <v>22974</v>
      </c>
      <c r="E31" s="1234">
        <v>78.430000000000007</v>
      </c>
      <c r="F31" s="1233">
        <v>24942</v>
      </c>
      <c r="G31" s="1234">
        <v>78.34</v>
      </c>
      <c r="H31" s="1235">
        <v>14158</v>
      </c>
      <c r="I31" s="1236">
        <v>76.59</v>
      </c>
      <c r="J31" s="1237">
        <v>77.11</v>
      </c>
      <c r="K31" s="1237">
        <v>79.010000000000005</v>
      </c>
      <c r="L31" s="1237">
        <v>80.83</v>
      </c>
      <c r="M31" s="1238">
        <v>280.89999999999998</v>
      </c>
    </row>
    <row r="32" spans="1:13" ht="11.45" customHeight="1">
      <c r="A32" s="641">
        <v>42175</v>
      </c>
      <c r="B32" s="1231">
        <v>51516</v>
      </c>
      <c r="C32" s="1232">
        <v>76.38</v>
      </c>
      <c r="D32" s="1233">
        <v>24810</v>
      </c>
      <c r="E32" s="1234">
        <v>76.989999999999995</v>
      </c>
      <c r="F32" s="1233">
        <v>29001</v>
      </c>
      <c r="G32" s="1234">
        <v>76.81</v>
      </c>
      <c r="H32" s="1235">
        <v>22235</v>
      </c>
      <c r="I32" s="1236">
        <v>75.83</v>
      </c>
      <c r="J32" s="1237">
        <v>74.989999999999995</v>
      </c>
      <c r="K32" s="1237">
        <v>76.91</v>
      </c>
      <c r="L32" s="1237">
        <v>78.75</v>
      </c>
      <c r="M32" s="1238">
        <v>279.39999999999998</v>
      </c>
    </row>
    <row r="33" spans="1:13" ht="11.45" customHeight="1">
      <c r="A33" s="641">
        <v>42182</v>
      </c>
      <c r="B33" s="1239">
        <v>44007</v>
      </c>
      <c r="C33" s="1245">
        <v>74.09</v>
      </c>
      <c r="D33" s="1241">
        <v>24657</v>
      </c>
      <c r="E33" s="1242">
        <v>74.78</v>
      </c>
      <c r="F33" s="1241">
        <v>27374</v>
      </c>
      <c r="G33" s="1242">
        <v>74.709999999999994</v>
      </c>
      <c r="H33" s="1243">
        <v>16443</v>
      </c>
      <c r="I33" s="1244">
        <v>73.06</v>
      </c>
      <c r="J33" s="1245">
        <v>73.41</v>
      </c>
      <c r="K33" s="1245">
        <v>75.31</v>
      </c>
      <c r="L33" s="1245">
        <v>77.12</v>
      </c>
      <c r="M33" s="1246">
        <v>278.60000000000002</v>
      </c>
    </row>
    <row r="34" spans="1:13" ht="11.45" customHeight="1">
      <c r="A34" s="641">
        <v>42189</v>
      </c>
      <c r="B34" s="1223">
        <v>35668</v>
      </c>
      <c r="C34" s="1229">
        <v>73.73</v>
      </c>
      <c r="D34" s="1225">
        <v>21865</v>
      </c>
      <c r="E34" s="1226">
        <v>74.87</v>
      </c>
      <c r="F34" s="1225">
        <v>23044</v>
      </c>
      <c r="G34" s="1226">
        <v>74.790000000000006</v>
      </c>
      <c r="H34" s="1227">
        <v>12269</v>
      </c>
      <c r="I34" s="1228">
        <v>71.84</v>
      </c>
      <c r="J34" s="1229">
        <v>72.12</v>
      </c>
      <c r="K34" s="1229">
        <v>74.05</v>
      </c>
      <c r="L34" s="1229">
        <v>75.91</v>
      </c>
      <c r="M34" s="1230">
        <v>279</v>
      </c>
    </row>
    <row r="35" spans="1:13" ht="11.45" customHeight="1">
      <c r="A35" s="641">
        <v>42196</v>
      </c>
      <c r="B35" s="1231">
        <v>43389</v>
      </c>
      <c r="C35" s="1237">
        <v>76.78</v>
      </c>
      <c r="D35" s="1233">
        <v>22929</v>
      </c>
      <c r="E35" s="1234">
        <v>77.959999999999994</v>
      </c>
      <c r="F35" s="1233">
        <v>24422</v>
      </c>
      <c r="G35" s="1234">
        <v>77.75</v>
      </c>
      <c r="H35" s="1235">
        <v>18727</v>
      </c>
      <c r="I35" s="1236">
        <v>75.55</v>
      </c>
      <c r="J35" s="1237">
        <v>74.14</v>
      </c>
      <c r="K35" s="1237">
        <v>76.06</v>
      </c>
      <c r="L35" s="1237">
        <v>77.88</v>
      </c>
      <c r="M35" s="1238">
        <v>279.3</v>
      </c>
    </row>
    <row r="36" spans="1:13" ht="11.45" customHeight="1">
      <c r="A36" s="641">
        <v>42203</v>
      </c>
      <c r="B36" s="1231">
        <v>43951</v>
      </c>
      <c r="C36" s="1237">
        <v>76.41</v>
      </c>
      <c r="D36" s="1233">
        <v>23923</v>
      </c>
      <c r="E36" s="1234">
        <v>77.02</v>
      </c>
      <c r="F36" s="1233">
        <v>25490</v>
      </c>
      <c r="G36" s="1234">
        <v>76.98</v>
      </c>
      <c r="H36" s="1235">
        <v>18194</v>
      </c>
      <c r="I36" s="1236">
        <v>75.61</v>
      </c>
      <c r="J36" s="1237">
        <v>75.47</v>
      </c>
      <c r="K36" s="1237">
        <v>77.33</v>
      </c>
      <c r="L36" s="1237">
        <v>79.08</v>
      </c>
      <c r="M36" s="1238">
        <v>277.3</v>
      </c>
    </row>
    <row r="37" spans="1:13" ht="11.45" customHeight="1">
      <c r="A37" s="641">
        <v>42210</v>
      </c>
      <c r="B37" s="1231">
        <v>40063</v>
      </c>
      <c r="C37" s="1237">
        <v>74.36</v>
      </c>
      <c r="D37" s="1233">
        <v>23215</v>
      </c>
      <c r="E37" s="1234">
        <v>75.55</v>
      </c>
      <c r="F37" s="1233">
        <v>25869</v>
      </c>
      <c r="G37" s="1234">
        <v>75.38</v>
      </c>
      <c r="H37" s="1235">
        <v>13884</v>
      </c>
      <c r="I37" s="1236">
        <v>72.55</v>
      </c>
      <c r="J37" s="1237">
        <v>74</v>
      </c>
      <c r="K37" s="1237">
        <v>75.89</v>
      </c>
      <c r="L37" s="1237">
        <v>77.709999999999994</v>
      </c>
      <c r="M37" s="1238">
        <v>277.8</v>
      </c>
    </row>
    <row r="38" spans="1:13" ht="11.45" customHeight="1">
      <c r="A38" s="641">
        <v>42217</v>
      </c>
      <c r="B38" s="1239">
        <v>40517</v>
      </c>
      <c r="C38" s="1245">
        <v>74.64</v>
      </c>
      <c r="D38" s="1241">
        <v>18517</v>
      </c>
      <c r="E38" s="1242">
        <v>76.09</v>
      </c>
      <c r="F38" s="1241">
        <v>20964</v>
      </c>
      <c r="G38" s="1242">
        <v>75.86</v>
      </c>
      <c r="H38" s="1243">
        <v>19302</v>
      </c>
      <c r="I38" s="1244">
        <v>73.33</v>
      </c>
      <c r="J38" s="1245">
        <v>73.59</v>
      </c>
      <c r="K38" s="1245">
        <v>75.48</v>
      </c>
      <c r="L38" s="1245">
        <v>77.290000000000006</v>
      </c>
      <c r="M38" s="1246">
        <v>276.2</v>
      </c>
    </row>
    <row r="39" spans="1:13" ht="11.45" customHeight="1">
      <c r="A39" s="641">
        <v>42224</v>
      </c>
      <c r="B39" s="1223">
        <v>31773</v>
      </c>
      <c r="C39" s="1229">
        <v>75.02</v>
      </c>
      <c r="D39" s="1225">
        <v>15635</v>
      </c>
      <c r="E39" s="1226">
        <v>76.290000000000006</v>
      </c>
      <c r="F39" s="1225">
        <v>17712</v>
      </c>
      <c r="G39" s="1226">
        <v>75.95</v>
      </c>
      <c r="H39" s="1227">
        <v>13871</v>
      </c>
      <c r="I39" s="1228">
        <v>73.849999999999994</v>
      </c>
      <c r="J39" s="1229">
        <v>73.94</v>
      </c>
      <c r="K39" s="1229">
        <v>75.83</v>
      </c>
      <c r="L39" s="1229">
        <v>77.63</v>
      </c>
      <c r="M39" s="1230">
        <v>276.2</v>
      </c>
    </row>
    <row r="40" spans="1:13" ht="11.45" customHeight="1">
      <c r="A40" s="641">
        <v>42231</v>
      </c>
      <c r="B40" s="1231">
        <v>47551</v>
      </c>
      <c r="C40" s="1237">
        <v>74.64</v>
      </c>
      <c r="D40" s="1233">
        <v>29388</v>
      </c>
      <c r="E40" s="1234">
        <v>75.83</v>
      </c>
      <c r="F40" s="1233">
        <v>31381</v>
      </c>
      <c r="G40" s="1234">
        <v>75.72</v>
      </c>
      <c r="H40" s="1235">
        <v>15896</v>
      </c>
      <c r="I40" s="1236">
        <v>72.59</v>
      </c>
      <c r="J40" s="1237">
        <v>73.84</v>
      </c>
      <c r="K40" s="1237">
        <v>75.73</v>
      </c>
      <c r="L40" s="1237">
        <v>77.53</v>
      </c>
      <c r="M40" s="1238">
        <v>275.5</v>
      </c>
    </row>
    <row r="41" spans="1:13" ht="11.45" customHeight="1">
      <c r="A41" s="641">
        <v>42238</v>
      </c>
      <c r="B41" s="1231">
        <v>39679</v>
      </c>
      <c r="C41" s="1237">
        <v>75.2</v>
      </c>
      <c r="D41" s="1233">
        <v>19388</v>
      </c>
      <c r="E41" s="1234">
        <v>76.31</v>
      </c>
      <c r="F41" s="1233">
        <v>21551</v>
      </c>
      <c r="G41" s="1234">
        <v>76.09</v>
      </c>
      <c r="H41" s="1235">
        <v>17913</v>
      </c>
      <c r="I41" s="1236">
        <v>74.150000000000006</v>
      </c>
      <c r="J41" s="1237">
        <v>73.739999999999995</v>
      </c>
      <c r="K41" s="1237">
        <v>75.66</v>
      </c>
      <c r="L41" s="1237">
        <v>77.510000000000005</v>
      </c>
      <c r="M41" s="1238">
        <v>277.2</v>
      </c>
    </row>
    <row r="42" spans="1:13" ht="11.45" customHeight="1">
      <c r="A42" s="641">
        <v>42245</v>
      </c>
      <c r="B42" s="1239">
        <v>44485</v>
      </c>
      <c r="C42" s="1245">
        <v>73.180000000000007</v>
      </c>
      <c r="D42" s="1241">
        <v>25757</v>
      </c>
      <c r="E42" s="1242">
        <v>74.150000000000006</v>
      </c>
      <c r="F42" s="1241">
        <v>27984</v>
      </c>
      <c r="G42" s="1242">
        <v>73.89</v>
      </c>
      <c r="H42" s="1243">
        <v>15266</v>
      </c>
      <c r="I42" s="1244">
        <v>72.09</v>
      </c>
      <c r="J42" s="1245">
        <v>73.400000000000006</v>
      </c>
      <c r="K42" s="1245">
        <v>75.290000000000006</v>
      </c>
      <c r="L42" s="1245">
        <v>77.099999999999994</v>
      </c>
      <c r="M42" s="1246">
        <v>277</v>
      </c>
    </row>
    <row r="43" spans="1:13" ht="11.45" customHeight="1">
      <c r="A43" s="641">
        <v>42252</v>
      </c>
      <c r="B43" s="1223">
        <v>45392</v>
      </c>
      <c r="C43" s="1229">
        <v>69.03</v>
      </c>
      <c r="D43" s="1225">
        <v>21723</v>
      </c>
      <c r="E43" s="1226">
        <v>69.86</v>
      </c>
      <c r="F43" s="1225">
        <v>27305</v>
      </c>
      <c r="G43" s="1226">
        <v>69.52</v>
      </c>
      <c r="H43" s="1227">
        <v>17652</v>
      </c>
      <c r="I43" s="1228">
        <v>68.260000000000005</v>
      </c>
      <c r="J43" s="1229">
        <v>71.180000000000007</v>
      </c>
      <c r="K43" s="1229">
        <v>73.09</v>
      </c>
      <c r="L43" s="1229">
        <v>74.92</v>
      </c>
      <c r="M43" s="1230">
        <v>277.39999999999998</v>
      </c>
    </row>
    <row r="44" spans="1:13" ht="11.45" customHeight="1">
      <c r="A44" s="641">
        <v>42259</v>
      </c>
      <c r="B44" s="1231">
        <v>39857</v>
      </c>
      <c r="C44" s="1237">
        <v>66.349999999999994</v>
      </c>
      <c r="D44" s="1233">
        <v>22737</v>
      </c>
      <c r="E44" s="1234">
        <v>66.89</v>
      </c>
      <c r="F44" s="1233">
        <v>25388</v>
      </c>
      <c r="G44" s="1234">
        <v>66.819999999999993</v>
      </c>
      <c r="H44" s="1235">
        <v>14209</v>
      </c>
      <c r="I44" s="1236">
        <v>65.55</v>
      </c>
      <c r="J44" s="1237">
        <v>68.08</v>
      </c>
      <c r="K44" s="1237">
        <v>69.98</v>
      </c>
      <c r="L44" s="1237">
        <v>71.8</v>
      </c>
      <c r="M44" s="1238">
        <v>280.60000000000002</v>
      </c>
    </row>
    <row r="45" spans="1:13" ht="11.45" customHeight="1">
      <c r="A45" s="641">
        <v>42266</v>
      </c>
      <c r="B45" s="1231">
        <v>43877</v>
      </c>
      <c r="C45" s="1232">
        <v>66.7</v>
      </c>
      <c r="D45" s="1233">
        <v>23464</v>
      </c>
      <c r="E45" s="1234">
        <v>68.150000000000006</v>
      </c>
      <c r="F45" s="1233">
        <v>27961</v>
      </c>
      <c r="G45" s="1234">
        <v>67.8</v>
      </c>
      <c r="H45" s="1235">
        <v>15623</v>
      </c>
      <c r="I45" s="1236">
        <v>64.77</v>
      </c>
      <c r="J45" s="1237">
        <v>66.489999999999995</v>
      </c>
      <c r="K45" s="1237">
        <v>68.39</v>
      </c>
      <c r="L45" s="1237">
        <v>70.209999999999994</v>
      </c>
      <c r="M45" s="1238">
        <v>278.89999999999998</v>
      </c>
    </row>
    <row r="46" spans="1:13" ht="11.45" customHeight="1">
      <c r="A46" s="641">
        <v>42273</v>
      </c>
      <c r="B46" s="1239">
        <v>41589</v>
      </c>
      <c r="C46" s="1240">
        <v>68.010000000000005</v>
      </c>
      <c r="D46" s="1241">
        <v>24939</v>
      </c>
      <c r="E46" s="1242">
        <v>69.36</v>
      </c>
      <c r="F46" s="1241">
        <v>27597</v>
      </c>
      <c r="G46" s="1242">
        <v>69.19</v>
      </c>
      <c r="H46" s="1243">
        <v>13740</v>
      </c>
      <c r="I46" s="1244">
        <v>65.680000000000007</v>
      </c>
      <c r="J46" s="1245">
        <v>66.88</v>
      </c>
      <c r="K46" s="1245">
        <v>68.77</v>
      </c>
      <c r="L46" s="1245">
        <v>70.58</v>
      </c>
      <c r="M46" s="1246">
        <v>279.7</v>
      </c>
    </row>
    <row r="47" spans="1:13" ht="11.45" customHeight="1">
      <c r="A47" s="641">
        <v>42280</v>
      </c>
      <c r="B47" s="1223">
        <v>46700</v>
      </c>
      <c r="C47" s="1224">
        <v>70.25</v>
      </c>
      <c r="D47" s="1225">
        <v>29818</v>
      </c>
      <c r="E47" s="1226">
        <v>71.400000000000006</v>
      </c>
      <c r="F47" s="1225">
        <v>32078</v>
      </c>
      <c r="G47" s="1226">
        <v>71.150000000000006</v>
      </c>
      <c r="H47" s="1227">
        <v>14160</v>
      </c>
      <c r="I47" s="1228">
        <v>68.260000000000005</v>
      </c>
      <c r="J47" s="1229">
        <v>67.97</v>
      </c>
      <c r="K47" s="1229">
        <v>69.86</v>
      </c>
      <c r="L47" s="1229">
        <v>71.680000000000007</v>
      </c>
      <c r="M47" s="1230">
        <v>280.3</v>
      </c>
    </row>
    <row r="48" spans="1:13" ht="11.45" customHeight="1">
      <c r="A48" s="641">
        <v>42287</v>
      </c>
      <c r="B48" s="1231">
        <v>41513</v>
      </c>
      <c r="C48" s="1232">
        <v>70.73</v>
      </c>
      <c r="D48" s="1233">
        <v>22351</v>
      </c>
      <c r="E48" s="1234">
        <v>71.58</v>
      </c>
      <c r="F48" s="1233">
        <v>26989</v>
      </c>
      <c r="G48" s="1234">
        <v>71.28</v>
      </c>
      <c r="H48" s="1235">
        <v>10879</v>
      </c>
      <c r="I48" s="1236">
        <v>69.47</v>
      </c>
      <c r="J48" s="1237">
        <v>70.02</v>
      </c>
      <c r="K48" s="1237">
        <v>71.930000000000007</v>
      </c>
      <c r="L48" s="1237">
        <v>73.77</v>
      </c>
      <c r="M48" s="1238">
        <v>281.10000000000002</v>
      </c>
    </row>
    <row r="49" spans="1:13" ht="11.45" customHeight="1">
      <c r="A49" s="641">
        <v>42294</v>
      </c>
      <c r="B49" s="1231">
        <v>55105</v>
      </c>
      <c r="C49" s="1232">
        <v>70.099999999999994</v>
      </c>
      <c r="D49" s="1233">
        <v>35075</v>
      </c>
      <c r="E49" s="1234">
        <v>71.069999999999993</v>
      </c>
      <c r="F49" s="1233">
        <v>37861</v>
      </c>
      <c r="G49" s="1234">
        <v>70.88</v>
      </c>
      <c r="H49" s="1235">
        <v>17029</v>
      </c>
      <c r="I49" s="1236">
        <v>68.38</v>
      </c>
      <c r="J49" s="1237">
        <v>70.510000000000005</v>
      </c>
      <c r="K49" s="1237">
        <v>72.400000000000006</v>
      </c>
      <c r="L49" s="1237">
        <v>74.209999999999994</v>
      </c>
      <c r="M49" s="1238">
        <v>282.2</v>
      </c>
    </row>
    <row r="50" spans="1:13" ht="11.45" customHeight="1">
      <c r="A50" s="641">
        <v>42301</v>
      </c>
      <c r="B50" s="1239">
        <v>43864</v>
      </c>
      <c r="C50" s="1240">
        <v>69.72</v>
      </c>
      <c r="D50" s="1241">
        <v>34136</v>
      </c>
      <c r="E50" s="1242">
        <v>70.069999999999993</v>
      </c>
      <c r="F50" s="1241">
        <v>36410</v>
      </c>
      <c r="G50" s="1242">
        <v>69.95</v>
      </c>
      <c r="H50" s="1243">
        <v>7276</v>
      </c>
      <c r="I50" s="1244">
        <v>68.69</v>
      </c>
      <c r="J50" s="1245">
        <v>69.739999999999995</v>
      </c>
      <c r="K50" s="1245">
        <v>71.63</v>
      </c>
      <c r="L50" s="1245">
        <v>73.44</v>
      </c>
      <c r="M50" s="1246">
        <v>282.2</v>
      </c>
    </row>
    <row r="51" spans="1:13" ht="11.45" customHeight="1">
      <c r="A51" s="641">
        <v>42308</v>
      </c>
      <c r="B51" s="1223">
        <v>38705</v>
      </c>
      <c r="C51" s="1224">
        <v>64.56</v>
      </c>
      <c r="D51" s="1225">
        <v>32806</v>
      </c>
      <c r="E51" s="1226">
        <v>64.63</v>
      </c>
      <c r="F51" s="1225">
        <v>35188</v>
      </c>
      <c r="G51" s="1226">
        <v>64.53</v>
      </c>
      <c r="H51" s="1227">
        <v>3477</v>
      </c>
      <c r="I51" s="1228">
        <v>64.84</v>
      </c>
      <c r="J51" s="1229">
        <v>67.239999999999995</v>
      </c>
      <c r="K51" s="1229">
        <v>69.14</v>
      </c>
      <c r="L51" s="1229">
        <v>70.989999999999995</v>
      </c>
      <c r="M51" s="1230">
        <v>282.7</v>
      </c>
    </row>
    <row r="52" spans="1:13" ht="11.45" customHeight="1">
      <c r="A52" s="641">
        <v>42315</v>
      </c>
      <c r="B52" s="1231">
        <v>58119</v>
      </c>
      <c r="C52" s="1232">
        <v>56.29</v>
      </c>
      <c r="D52" s="1233">
        <v>32322</v>
      </c>
      <c r="E52" s="1234">
        <v>56.64</v>
      </c>
      <c r="F52" s="1233">
        <v>34890</v>
      </c>
      <c r="G52" s="1234">
        <v>56.59</v>
      </c>
      <c r="H52" s="1235">
        <v>22829</v>
      </c>
      <c r="I52" s="1236">
        <v>55.85</v>
      </c>
      <c r="J52" s="1237">
        <v>61.46</v>
      </c>
      <c r="K52" s="1237">
        <v>63.39</v>
      </c>
      <c r="L52" s="1237">
        <v>65.290000000000006</v>
      </c>
      <c r="M52" s="1238">
        <v>284.3</v>
      </c>
    </row>
    <row r="53" spans="1:13" ht="11.45" customHeight="1">
      <c r="A53" s="641">
        <v>42322</v>
      </c>
      <c r="B53" s="1231">
        <v>45377</v>
      </c>
      <c r="C53" s="1232">
        <v>51.45</v>
      </c>
      <c r="D53" s="1233">
        <v>21464</v>
      </c>
      <c r="E53" s="1234">
        <v>51.91</v>
      </c>
      <c r="F53" s="1233">
        <v>23547</v>
      </c>
      <c r="G53" s="1234">
        <v>51.81</v>
      </c>
      <c r="H53" s="1235">
        <v>21730</v>
      </c>
      <c r="I53" s="1236">
        <v>51.07</v>
      </c>
      <c r="J53" s="1237">
        <v>54.48</v>
      </c>
      <c r="K53" s="1237">
        <v>56.4</v>
      </c>
      <c r="L53" s="1237">
        <v>58.27</v>
      </c>
      <c r="M53" s="690">
        <v>283.7</v>
      </c>
    </row>
    <row r="54" spans="1:13" ht="11.45" customHeight="1">
      <c r="A54" s="641">
        <v>42329</v>
      </c>
      <c r="B54" s="1231">
        <v>32568</v>
      </c>
      <c r="C54" s="1232">
        <v>50.21</v>
      </c>
      <c r="D54" s="1233">
        <v>14666</v>
      </c>
      <c r="E54" s="1234">
        <v>51.17</v>
      </c>
      <c r="F54" s="1233">
        <v>16489</v>
      </c>
      <c r="G54" s="1234">
        <v>51.03</v>
      </c>
      <c r="H54" s="1235">
        <v>15889</v>
      </c>
      <c r="I54" s="1236">
        <v>49.38</v>
      </c>
      <c r="J54" s="1237">
        <v>51.91</v>
      </c>
      <c r="K54" s="1237">
        <v>53.8</v>
      </c>
      <c r="L54" s="1237">
        <v>55.65</v>
      </c>
      <c r="M54" s="690">
        <v>284.3</v>
      </c>
    </row>
    <row r="55" spans="1:13" ht="11.45" customHeight="1">
      <c r="A55" s="641">
        <v>42336</v>
      </c>
      <c r="B55" s="1239">
        <v>36615</v>
      </c>
      <c r="C55" s="1240">
        <v>50.8</v>
      </c>
      <c r="D55" s="1241">
        <v>16055</v>
      </c>
      <c r="E55" s="1242">
        <v>51.84</v>
      </c>
      <c r="F55" s="1241">
        <v>18877</v>
      </c>
      <c r="G55" s="1242">
        <v>51.72</v>
      </c>
      <c r="H55" s="1243">
        <v>17313</v>
      </c>
      <c r="I55" s="1244">
        <v>49.83</v>
      </c>
      <c r="J55" s="1245">
        <v>51.94</v>
      </c>
      <c r="K55" s="1245">
        <v>53.84</v>
      </c>
      <c r="L55" s="1245">
        <v>55.69</v>
      </c>
      <c r="M55" s="1246">
        <v>283.89999999999998</v>
      </c>
    </row>
    <row r="56" spans="1:13" ht="11.45" customHeight="1">
      <c r="A56" s="641">
        <v>42343</v>
      </c>
      <c r="B56" s="1231">
        <v>44669</v>
      </c>
      <c r="C56" s="1232">
        <v>51.88</v>
      </c>
      <c r="D56" s="1233">
        <v>26290</v>
      </c>
      <c r="E56" s="1234">
        <v>52.74</v>
      </c>
      <c r="F56" s="1233">
        <v>29419</v>
      </c>
      <c r="G56" s="1234">
        <v>52.61</v>
      </c>
      <c r="H56" s="1235">
        <v>14479</v>
      </c>
      <c r="I56" s="1236">
        <v>50.39</v>
      </c>
      <c r="J56" s="1237">
        <v>52.26</v>
      </c>
      <c r="K56" s="1237">
        <v>54.17</v>
      </c>
      <c r="L56" s="1237">
        <v>56.03</v>
      </c>
      <c r="M56" s="1230">
        <v>284.39999999999998</v>
      </c>
    </row>
    <row r="57" spans="1:13" ht="11.45" customHeight="1">
      <c r="A57" s="641">
        <v>42350</v>
      </c>
      <c r="B57" s="1231">
        <v>45343</v>
      </c>
      <c r="C57" s="1232">
        <v>51.36</v>
      </c>
      <c r="D57" s="1233">
        <v>23551</v>
      </c>
      <c r="E57" s="1234">
        <v>52.1</v>
      </c>
      <c r="F57" s="1233">
        <v>26916</v>
      </c>
      <c r="G57" s="1234">
        <v>51.94</v>
      </c>
      <c r="H57" s="1235">
        <v>17987</v>
      </c>
      <c r="I57" s="1236">
        <v>50.51</v>
      </c>
      <c r="J57" s="1237">
        <v>52.43</v>
      </c>
      <c r="K57" s="1237">
        <v>54.33</v>
      </c>
      <c r="L57" s="1237">
        <v>56.18</v>
      </c>
      <c r="M57" s="1238">
        <v>284.10000000000002</v>
      </c>
    </row>
    <row r="58" spans="1:13" ht="11.45" customHeight="1">
      <c r="A58" s="641">
        <v>42357</v>
      </c>
      <c r="B58" s="1231">
        <v>34490</v>
      </c>
      <c r="C58" s="1232">
        <v>49.13</v>
      </c>
      <c r="D58" s="1233">
        <v>16246</v>
      </c>
      <c r="E58" s="1234">
        <v>49.72</v>
      </c>
      <c r="F58" s="1233">
        <v>18896</v>
      </c>
      <c r="G58" s="1234">
        <v>49.6</v>
      </c>
      <c r="H58" s="1235">
        <v>15174</v>
      </c>
      <c r="I58" s="1236">
        <v>48.56</v>
      </c>
      <c r="J58" s="1237">
        <v>51.2</v>
      </c>
      <c r="K58" s="1237">
        <v>53.13</v>
      </c>
      <c r="L58" s="1237">
        <v>55</v>
      </c>
      <c r="M58" s="1238">
        <v>283.7</v>
      </c>
    </row>
    <row r="59" spans="1:13" ht="11.45" customHeight="1">
      <c r="A59" s="641">
        <v>42364</v>
      </c>
      <c r="B59" s="1231">
        <v>26582</v>
      </c>
      <c r="C59" s="1232">
        <v>48.07</v>
      </c>
      <c r="D59" s="1233">
        <v>14532</v>
      </c>
      <c r="E59" s="1234">
        <v>49.07</v>
      </c>
      <c r="F59" s="1233">
        <v>16157</v>
      </c>
      <c r="G59" s="1234">
        <v>49.01</v>
      </c>
      <c r="H59" s="1235">
        <v>10203</v>
      </c>
      <c r="I59" s="1236">
        <v>46.63</v>
      </c>
      <c r="J59" s="1237">
        <v>50.11</v>
      </c>
      <c r="K59" s="1237">
        <v>52.01</v>
      </c>
      <c r="L59" s="1237">
        <v>53.86</v>
      </c>
      <c r="M59" s="1234">
        <v>283.10000000000002</v>
      </c>
    </row>
    <row r="60" spans="1:13" ht="11.45" customHeight="1">
      <c r="A60" s="641">
        <v>42371</v>
      </c>
      <c r="B60" s="1239">
        <v>35912</v>
      </c>
      <c r="C60" s="1247">
        <v>48.27</v>
      </c>
      <c r="D60" s="1248">
        <v>20056</v>
      </c>
      <c r="E60" s="1249">
        <v>49.09</v>
      </c>
      <c r="F60" s="1248">
        <v>22693</v>
      </c>
      <c r="G60" s="1249">
        <v>48.98</v>
      </c>
      <c r="H60" s="1250">
        <v>12754</v>
      </c>
      <c r="I60" s="1251">
        <v>47.06</v>
      </c>
      <c r="J60" s="1252">
        <v>49.23</v>
      </c>
      <c r="K60" s="1252">
        <v>51.15</v>
      </c>
      <c r="L60" s="1252">
        <v>53.01</v>
      </c>
      <c r="M60" s="1249">
        <v>286.3</v>
      </c>
    </row>
    <row r="61" spans="1:13" ht="6" customHeight="1">
      <c r="A61" s="1189"/>
      <c r="B61" s="1253"/>
      <c r="C61" s="1254"/>
      <c r="D61" s="1253"/>
      <c r="E61" s="1254"/>
      <c r="F61" s="1253"/>
      <c r="G61" s="1254"/>
      <c r="H61" s="1253"/>
      <c r="I61" s="1254"/>
      <c r="J61" s="651"/>
      <c r="K61" s="651"/>
      <c r="L61" s="651"/>
      <c r="M61" s="1255"/>
    </row>
    <row r="62" spans="1:13" ht="11.45" customHeight="1">
      <c r="A62" s="1256">
        <v>2015</v>
      </c>
      <c r="B62" s="1257">
        <f>SUM(B8:B60)</f>
        <v>2295078</v>
      </c>
      <c r="C62" s="1258">
        <f>AVERAGE(C8:C60)</f>
        <v>66.243018867924519</v>
      </c>
      <c r="D62" s="1257">
        <f>SUM(D8:D60)</f>
        <v>1238465</v>
      </c>
      <c r="E62" s="1258">
        <f>AVERAGE(E8:E60)</f>
        <v>67.148301886792467</v>
      </c>
      <c r="F62" s="1257">
        <f>SUM(F8:F60)</f>
        <v>1378161</v>
      </c>
      <c r="G62" s="1258">
        <f>AVERAGE(G8:G60)</f>
        <v>66.988490566037754</v>
      </c>
      <c r="H62" s="1257">
        <f>SUM(H8:H60)</f>
        <v>882912</v>
      </c>
      <c r="I62" s="1258">
        <f>AVERAGE(I8:I60)</f>
        <v>65.107735849056624</v>
      </c>
      <c r="J62" s="1258">
        <f>AVERAGE(J8:J60)</f>
        <v>66.016037735849054</v>
      </c>
      <c r="K62" s="1258">
        <f>AVERAGE(K8:K60)</f>
        <v>67.90509433962265</v>
      </c>
      <c r="L62" s="1258">
        <f>AVERAGE(L8:L60)</f>
        <v>69.714905660377369</v>
      </c>
      <c r="M62" s="1259">
        <f>AVERAGE(M8:M60)</f>
        <v>282.08679245283025</v>
      </c>
    </row>
    <row r="63" spans="1:13" ht="11.45" customHeight="1">
      <c r="A63" s="1256">
        <v>2014</v>
      </c>
      <c r="B63" s="1257">
        <v>1873803</v>
      </c>
      <c r="C63" s="1260">
        <v>101.67307692307696</v>
      </c>
      <c r="D63" s="1257">
        <v>1004651</v>
      </c>
      <c r="E63" s="1260">
        <v>102.93673076923073</v>
      </c>
      <c r="F63" s="1257">
        <v>1134947</v>
      </c>
      <c r="G63" s="1260">
        <v>102.72269230769231</v>
      </c>
      <c r="H63" s="1257">
        <v>724483</v>
      </c>
      <c r="I63" s="1260">
        <v>99.889807692307741</v>
      </c>
      <c r="J63" s="1258">
        <v>100.99647115384616</v>
      </c>
      <c r="K63" s="1155">
        <v>102.93615384615386</v>
      </c>
      <c r="L63" s="1212">
        <v>104.79828846153848</v>
      </c>
      <c r="M63" s="1259">
        <v>284.35384615384612</v>
      </c>
    </row>
    <row r="64" spans="1:13" ht="12" customHeight="1">
      <c r="A64" s="656" t="s">
        <v>843</v>
      </c>
      <c r="B64" s="656"/>
      <c r="C64" s="1261"/>
      <c r="D64" s="1262"/>
      <c r="E64" s="1262"/>
      <c r="F64" s="1262"/>
      <c r="G64" s="656"/>
      <c r="H64" s="656"/>
      <c r="I64" s="1263"/>
      <c r="J64" s="1195"/>
      <c r="K64" s="1195"/>
      <c r="L64" s="1195"/>
      <c r="M64" s="1195"/>
    </row>
    <row r="65" spans="1:13" ht="12" customHeight="1">
      <c r="A65" s="1157"/>
      <c r="B65" s="666"/>
      <c r="C65" s="1264"/>
      <c r="D65" s="667"/>
      <c r="E65" s="667"/>
      <c r="F65" s="667"/>
      <c r="G65" s="666"/>
      <c r="H65" s="666"/>
      <c r="I65" s="668"/>
      <c r="J65" s="666"/>
      <c r="K65" s="666"/>
      <c r="L65" s="666"/>
      <c r="M65" s="666"/>
    </row>
    <row r="66" spans="1:13" ht="9.9499999999999993" customHeight="1">
      <c r="A66" s="624"/>
      <c r="B66" s="623"/>
      <c r="C66" s="861"/>
      <c r="D66" s="676"/>
      <c r="E66" s="676"/>
      <c r="F66" s="676"/>
      <c r="G66" s="623"/>
      <c r="H66" s="623"/>
      <c r="I66" s="677"/>
      <c r="J66" s="623"/>
      <c r="K66" s="623"/>
    </row>
    <row r="67" spans="1:13">
      <c r="A67" s="626"/>
      <c r="D67" s="679"/>
      <c r="E67" s="679"/>
      <c r="F67" s="679"/>
      <c r="G67" s="626"/>
      <c r="H67" s="626"/>
      <c r="I67" s="626"/>
      <c r="J67" s="626"/>
      <c r="K67" s="626"/>
    </row>
    <row r="68" spans="1:13">
      <c r="B68" s="858"/>
      <c r="C68" s="1196"/>
      <c r="M68" s="1265"/>
    </row>
    <row r="69" spans="1:13">
      <c r="B69" s="858"/>
      <c r="C69" s="1196"/>
      <c r="E69" s="1196"/>
      <c r="G69" s="1196"/>
      <c r="I69" s="1196"/>
      <c r="M69" s="1265"/>
    </row>
  </sheetData>
  <mergeCells count="7">
    <mergeCell ref="J5:L5"/>
    <mergeCell ref="B3:C3"/>
    <mergeCell ref="D3:E3"/>
    <mergeCell ref="F3:G3"/>
    <mergeCell ref="J3:L3"/>
    <mergeCell ref="B4:I4"/>
    <mergeCell ref="J4:L4"/>
  </mergeCells>
  <pageMargins left="0.7" right="0.7" top="0.75" bottom="0.75" header="0.3" footer="0.3"/>
  <pageSetup scale="94" orientation="portrait" r:id="rId1"/>
  <rowBreaks count="1" manualBreakCount="1">
    <brk id="65" max="16383" man="1"/>
  </row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V69"/>
  <sheetViews>
    <sheetView zoomScaleNormal="100" workbookViewId="0"/>
  </sheetViews>
  <sheetFormatPr defaultColWidth="11.7109375" defaultRowHeight="15"/>
  <cols>
    <col min="1" max="1" width="6.140625" style="627" customWidth="1"/>
    <col min="2" max="9" width="8.42578125" style="627" customWidth="1"/>
    <col min="10" max="10" width="9.5703125" style="627" customWidth="1"/>
    <col min="11" max="13" width="8.42578125" style="627" customWidth="1"/>
    <col min="14" max="14" width="7.140625" style="627" customWidth="1"/>
    <col min="15" max="230" width="11.7109375" style="627" customWidth="1"/>
    <col min="231" max="232" width="11.7109375" style="684" customWidth="1"/>
    <col min="233" max="256" width="11.7109375" style="684"/>
    <col min="257" max="257" width="6.140625" style="684" customWidth="1"/>
    <col min="258" max="265" width="8.42578125" style="684" customWidth="1"/>
    <col min="266" max="266" width="9.5703125" style="684" customWidth="1"/>
    <col min="267" max="269" width="8.42578125" style="684" customWidth="1"/>
    <col min="270" max="270" width="7.140625" style="684" customWidth="1"/>
    <col min="271" max="488" width="11.7109375" style="684" customWidth="1"/>
    <col min="489" max="512" width="11.7109375" style="684"/>
    <col min="513" max="513" width="6.140625" style="684" customWidth="1"/>
    <col min="514" max="521" width="8.42578125" style="684" customWidth="1"/>
    <col min="522" max="522" width="9.5703125" style="684" customWidth="1"/>
    <col min="523" max="525" width="8.42578125" style="684" customWidth="1"/>
    <col min="526" max="526" width="7.140625" style="684" customWidth="1"/>
    <col min="527" max="744" width="11.7109375" style="684" customWidth="1"/>
    <col min="745" max="768" width="11.7109375" style="684"/>
    <col min="769" max="769" width="6.140625" style="684" customWidth="1"/>
    <col min="770" max="777" width="8.42578125" style="684" customWidth="1"/>
    <col min="778" max="778" width="9.5703125" style="684" customWidth="1"/>
    <col min="779" max="781" width="8.42578125" style="684" customWidth="1"/>
    <col min="782" max="782" width="7.140625" style="684" customWidth="1"/>
    <col min="783" max="1000" width="11.7109375" style="684" customWidth="1"/>
    <col min="1001" max="1024" width="11.7109375" style="684"/>
    <col min="1025" max="1025" width="6.140625" style="684" customWidth="1"/>
    <col min="1026" max="1033" width="8.42578125" style="684" customWidth="1"/>
    <col min="1034" max="1034" width="9.5703125" style="684" customWidth="1"/>
    <col min="1035" max="1037" width="8.42578125" style="684" customWidth="1"/>
    <col min="1038" max="1038" width="7.140625" style="684" customWidth="1"/>
    <col min="1039" max="1256" width="11.7109375" style="684" customWidth="1"/>
    <col min="1257" max="1280" width="11.7109375" style="684"/>
    <col min="1281" max="1281" width="6.140625" style="684" customWidth="1"/>
    <col min="1282" max="1289" width="8.42578125" style="684" customWidth="1"/>
    <col min="1290" max="1290" width="9.5703125" style="684" customWidth="1"/>
    <col min="1291" max="1293" width="8.42578125" style="684" customWidth="1"/>
    <col min="1294" max="1294" width="7.140625" style="684" customWidth="1"/>
    <col min="1295" max="1512" width="11.7109375" style="684" customWidth="1"/>
    <col min="1513" max="1536" width="11.7109375" style="684"/>
    <col min="1537" max="1537" width="6.140625" style="684" customWidth="1"/>
    <col min="1538" max="1545" width="8.42578125" style="684" customWidth="1"/>
    <col min="1546" max="1546" width="9.5703125" style="684" customWidth="1"/>
    <col min="1547" max="1549" width="8.42578125" style="684" customWidth="1"/>
    <col min="1550" max="1550" width="7.140625" style="684" customWidth="1"/>
    <col min="1551" max="1768" width="11.7109375" style="684" customWidth="1"/>
    <col min="1769" max="1792" width="11.7109375" style="684"/>
    <col min="1793" max="1793" width="6.140625" style="684" customWidth="1"/>
    <col min="1794" max="1801" width="8.42578125" style="684" customWidth="1"/>
    <col min="1802" max="1802" width="9.5703125" style="684" customWidth="1"/>
    <col min="1803" max="1805" width="8.42578125" style="684" customWidth="1"/>
    <col min="1806" max="1806" width="7.140625" style="684" customWidth="1"/>
    <col min="1807" max="2024" width="11.7109375" style="684" customWidth="1"/>
    <col min="2025" max="2048" width="11.7109375" style="684"/>
    <col min="2049" max="2049" width="6.140625" style="684" customWidth="1"/>
    <col min="2050" max="2057" width="8.42578125" style="684" customWidth="1"/>
    <col min="2058" max="2058" width="9.5703125" style="684" customWidth="1"/>
    <col min="2059" max="2061" width="8.42578125" style="684" customWidth="1"/>
    <col min="2062" max="2062" width="7.140625" style="684" customWidth="1"/>
    <col min="2063" max="2280" width="11.7109375" style="684" customWidth="1"/>
    <col min="2281" max="2304" width="11.7109375" style="684"/>
    <col min="2305" max="2305" width="6.140625" style="684" customWidth="1"/>
    <col min="2306" max="2313" width="8.42578125" style="684" customWidth="1"/>
    <col min="2314" max="2314" width="9.5703125" style="684" customWidth="1"/>
    <col min="2315" max="2317" width="8.42578125" style="684" customWidth="1"/>
    <col min="2318" max="2318" width="7.140625" style="684" customWidth="1"/>
    <col min="2319" max="2536" width="11.7109375" style="684" customWidth="1"/>
    <col min="2537" max="2560" width="11.7109375" style="684"/>
    <col min="2561" max="2561" width="6.140625" style="684" customWidth="1"/>
    <col min="2562" max="2569" width="8.42578125" style="684" customWidth="1"/>
    <col min="2570" max="2570" width="9.5703125" style="684" customWidth="1"/>
    <col min="2571" max="2573" width="8.42578125" style="684" customWidth="1"/>
    <col min="2574" max="2574" width="7.140625" style="684" customWidth="1"/>
    <col min="2575" max="2792" width="11.7109375" style="684" customWidth="1"/>
    <col min="2793" max="2816" width="11.7109375" style="684"/>
    <col min="2817" max="2817" width="6.140625" style="684" customWidth="1"/>
    <col min="2818" max="2825" width="8.42578125" style="684" customWidth="1"/>
    <col min="2826" max="2826" width="9.5703125" style="684" customWidth="1"/>
    <col min="2827" max="2829" width="8.42578125" style="684" customWidth="1"/>
    <col min="2830" max="2830" width="7.140625" style="684" customWidth="1"/>
    <col min="2831" max="3048" width="11.7109375" style="684" customWidth="1"/>
    <col min="3049" max="3072" width="11.7109375" style="684"/>
    <col min="3073" max="3073" width="6.140625" style="684" customWidth="1"/>
    <col min="3074" max="3081" width="8.42578125" style="684" customWidth="1"/>
    <col min="3082" max="3082" width="9.5703125" style="684" customWidth="1"/>
    <col min="3083" max="3085" width="8.42578125" style="684" customWidth="1"/>
    <col min="3086" max="3086" width="7.140625" style="684" customWidth="1"/>
    <col min="3087" max="3304" width="11.7109375" style="684" customWidth="1"/>
    <col min="3305" max="3328" width="11.7109375" style="684"/>
    <col min="3329" max="3329" width="6.140625" style="684" customWidth="1"/>
    <col min="3330" max="3337" width="8.42578125" style="684" customWidth="1"/>
    <col min="3338" max="3338" width="9.5703125" style="684" customWidth="1"/>
    <col min="3339" max="3341" width="8.42578125" style="684" customWidth="1"/>
    <col min="3342" max="3342" width="7.140625" style="684" customWidth="1"/>
    <col min="3343" max="3560" width="11.7109375" style="684" customWidth="1"/>
    <col min="3561" max="3584" width="11.7109375" style="684"/>
    <col min="3585" max="3585" width="6.140625" style="684" customWidth="1"/>
    <col min="3586" max="3593" width="8.42578125" style="684" customWidth="1"/>
    <col min="3594" max="3594" width="9.5703125" style="684" customWidth="1"/>
    <col min="3595" max="3597" width="8.42578125" style="684" customWidth="1"/>
    <col min="3598" max="3598" width="7.140625" style="684" customWidth="1"/>
    <col min="3599" max="3816" width="11.7109375" style="684" customWidth="1"/>
    <col min="3817" max="3840" width="11.7109375" style="684"/>
    <col min="3841" max="3841" width="6.140625" style="684" customWidth="1"/>
    <col min="3842" max="3849" width="8.42578125" style="684" customWidth="1"/>
    <col min="3850" max="3850" width="9.5703125" style="684" customWidth="1"/>
    <col min="3851" max="3853" width="8.42578125" style="684" customWidth="1"/>
    <col min="3854" max="3854" width="7.140625" style="684" customWidth="1"/>
    <col min="3855" max="4072" width="11.7109375" style="684" customWidth="1"/>
    <col min="4073" max="4096" width="11.7109375" style="684"/>
    <col min="4097" max="4097" width="6.140625" style="684" customWidth="1"/>
    <col min="4098" max="4105" width="8.42578125" style="684" customWidth="1"/>
    <col min="4106" max="4106" width="9.5703125" style="684" customWidth="1"/>
    <col min="4107" max="4109" width="8.42578125" style="684" customWidth="1"/>
    <col min="4110" max="4110" width="7.140625" style="684" customWidth="1"/>
    <col min="4111" max="4328" width="11.7109375" style="684" customWidth="1"/>
    <col min="4329" max="4352" width="11.7109375" style="684"/>
    <col min="4353" max="4353" width="6.140625" style="684" customWidth="1"/>
    <col min="4354" max="4361" width="8.42578125" style="684" customWidth="1"/>
    <col min="4362" max="4362" width="9.5703125" style="684" customWidth="1"/>
    <col min="4363" max="4365" width="8.42578125" style="684" customWidth="1"/>
    <col min="4366" max="4366" width="7.140625" style="684" customWidth="1"/>
    <col min="4367" max="4584" width="11.7109375" style="684" customWidth="1"/>
    <col min="4585" max="4608" width="11.7109375" style="684"/>
    <col min="4609" max="4609" width="6.140625" style="684" customWidth="1"/>
    <col min="4610" max="4617" width="8.42578125" style="684" customWidth="1"/>
    <col min="4618" max="4618" width="9.5703125" style="684" customWidth="1"/>
    <col min="4619" max="4621" width="8.42578125" style="684" customWidth="1"/>
    <col min="4622" max="4622" width="7.140625" style="684" customWidth="1"/>
    <col min="4623" max="4840" width="11.7109375" style="684" customWidth="1"/>
    <col min="4841" max="4864" width="11.7109375" style="684"/>
    <col min="4865" max="4865" width="6.140625" style="684" customWidth="1"/>
    <col min="4866" max="4873" width="8.42578125" style="684" customWidth="1"/>
    <col min="4874" max="4874" width="9.5703125" style="684" customWidth="1"/>
    <col min="4875" max="4877" width="8.42578125" style="684" customWidth="1"/>
    <col min="4878" max="4878" width="7.140625" style="684" customWidth="1"/>
    <col min="4879" max="5096" width="11.7109375" style="684" customWidth="1"/>
    <col min="5097" max="5120" width="11.7109375" style="684"/>
    <col min="5121" max="5121" width="6.140625" style="684" customWidth="1"/>
    <col min="5122" max="5129" width="8.42578125" style="684" customWidth="1"/>
    <col min="5130" max="5130" width="9.5703125" style="684" customWidth="1"/>
    <col min="5131" max="5133" width="8.42578125" style="684" customWidth="1"/>
    <col min="5134" max="5134" width="7.140625" style="684" customWidth="1"/>
    <col min="5135" max="5352" width="11.7109375" style="684" customWidth="1"/>
    <col min="5353" max="5376" width="11.7109375" style="684"/>
    <col min="5377" max="5377" width="6.140625" style="684" customWidth="1"/>
    <col min="5378" max="5385" width="8.42578125" style="684" customWidth="1"/>
    <col min="5386" max="5386" width="9.5703125" style="684" customWidth="1"/>
    <col min="5387" max="5389" width="8.42578125" style="684" customWidth="1"/>
    <col min="5390" max="5390" width="7.140625" style="684" customWidth="1"/>
    <col min="5391" max="5608" width="11.7109375" style="684" customWidth="1"/>
    <col min="5609" max="5632" width="11.7109375" style="684"/>
    <col min="5633" max="5633" width="6.140625" style="684" customWidth="1"/>
    <col min="5634" max="5641" width="8.42578125" style="684" customWidth="1"/>
    <col min="5642" max="5642" width="9.5703125" style="684" customWidth="1"/>
    <col min="5643" max="5645" width="8.42578125" style="684" customWidth="1"/>
    <col min="5646" max="5646" width="7.140625" style="684" customWidth="1"/>
    <col min="5647" max="5864" width="11.7109375" style="684" customWidth="1"/>
    <col min="5865" max="5888" width="11.7109375" style="684"/>
    <col min="5889" max="5889" width="6.140625" style="684" customWidth="1"/>
    <col min="5890" max="5897" width="8.42578125" style="684" customWidth="1"/>
    <col min="5898" max="5898" width="9.5703125" style="684" customWidth="1"/>
    <col min="5899" max="5901" width="8.42578125" style="684" customWidth="1"/>
    <col min="5902" max="5902" width="7.140625" style="684" customWidth="1"/>
    <col min="5903" max="6120" width="11.7109375" style="684" customWidth="1"/>
    <col min="6121" max="6144" width="11.7109375" style="684"/>
    <col min="6145" max="6145" width="6.140625" style="684" customWidth="1"/>
    <col min="6146" max="6153" width="8.42578125" style="684" customWidth="1"/>
    <col min="6154" max="6154" width="9.5703125" style="684" customWidth="1"/>
    <col min="6155" max="6157" width="8.42578125" style="684" customWidth="1"/>
    <col min="6158" max="6158" width="7.140625" style="684" customWidth="1"/>
    <col min="6159" max="6376" width="11.7109375" style="684" customWidth="1"/>
    <col min="6377" max="6400" width="11.7109375" style="684"/>
    <col min="6401" max="6401" width="6.140625" style="684" customWidth="1"/>
    <col min="6402" max="6409" width="8.42578125" style="684" customWidth="1"/>
    <col min="6410" max="6410" width="9.5703125" style="684" customWidth="1"/>
    <col min="6411" max="6413" width="8.42578125" style="684" customWidth="1"/>
    <col min="6414" max="6414" width="7.140625" style="684" customWidth="1"/>
    <col min="6415" max="6632" width="11.7109375" style="684" customWidth="1"/>
    <col min="6633" max="6656" width="11.7109375" style="684"/>
    <col min="6657" max="6657" width="6.140625" style="684" customWidth="1"/>
    <col min="6658" max="6665" width="8.42578125" style="684" customWidth="1"/>
    <col min="6666" max="6666" width="9.5703125" style="684" customWidth="1"/>
    <col min="6667" max="6669" width="8.42578125" style="684" customWidth="1"/>
    <col min="6670" max="6670" width="7.140625" style="684" customWidth="1"/>
    <col min="6671" max="6888" width="11.7109375" style="684" customWidth="1"/>
    <col min="6889" max="6912" width="11.7109375" style="684"/>
    <col min="6913" max="6913" width="6.140625" style="684" customWidth="1"/>
    <col min="6914" max="6921" width="8.42578125" style="684" customWidth="1"/>
    <col min="6922" max="6922" width="9.5703125" style="684" customWidth="1"/>
    <col min="6923" max="6925" width="8.42578125" style="684" customWidth="1"/>
    <col min="6926" max="6926" width="7.140625" style="684" customWidth="1"/>
    <col min="6927" max="7144" width="11.7109375" style="684" customWidth="1"/>
    <col min="7145" max="7168" width="11.7109375" style="684"/>
    <col min="7169" max="7169" width="6.140625" style="684" customWidth="1"/>
    <col min="7170" max="7177" width="8.42578125" style="684" customWidth="1"/>
    <col min="7178" max="7178" width="9.5703125" style="684" customWidth="1"/>
    <col min="7179" max="7181" width="8.42578125" style="684" customWidth="1"/>
    <col min="7182" max="7182" width="7.140625" style="684" customWidth="1"/>
    <col min="7183" max="7400" width="11.7109375" style="684" customWidth="1"/>
    <col min="7401" max="7424" width="11.7109375" style="684"/>
    <col min="7425" max="7425" width="6.140625" style="684" customWidth="1"/>
    <col min="7426" max="7433" width="8.42578125" style="684" customWidth="1"/>
    <col min="7434" max="7434" width="9.5703125" style="684" customWidth="1"/>
    <col min="7435" max="7437" width="8.42578125" style="684" customWidth="1"/>
    <col min="7438" max="7438" width="7.140625" style="684" customWidth="1"/>
    <col min="7439" max="7656" width="11.7109375" style="684" customWidth="1"/>
    <col min="7657" max="7680" width="11.7109375" style="684"/>
    <col min="7681" max="7681" width="6.140625" style="684" customWidth="1"/>
    <col min="7682" max="7689" width="8.42578125" style="684" customWidth="1"/>
    <col min="7690" max="7690" width="9.5703125" style="684" customWidth="1"/>
    <col min="7691" max="7693" width="8.42578125" style="684" customWidth="1"/>
    <col min="7694" max="7694" width="7.140625" style="684" customWidth="1"/>
    <col min="7695" max="7912" width="11.7109375" style="684" customWidth="1"/>
    <col min="7913" max="7936" width="11.7109375" style="684"/>
    <col min="7937" max="7937" width="6.140625" style="684" customWidth="1"/>
    <col min="7938" max="7945" width="8.42578125" style="684" customWidth="1"/>
    <col min="7946" max="7946" width="9.5703125" style="684" customWidth="1"/>
    <col min="7947" max="7949" width="8.42578125" style="684" customWidth="1"/>
    <col min="7950" max="7950" width="7.140625" style="684" customWidth="1"/>
    <col min="7951" max="8168" width="11.7109375" style="684" customWidth="1"/>
    <col min="8169" max="8192" width="11.7109375" style="684"/>
    <col min="8193" max="8193" width="6.140625" style="684" customWidth="1"/>
    <col min="8194" max="8201" width="8.42578125" style="684" customWidth="1"/>
    <col min="8202" max="8202" width="9.5703125" style="684" customWidth="1"/>
    <col min="8203" max="8205" width="8.42578125" style="684" customWidth="1"/>
    <col min="8206" max="8206" width="7.140625" style="684" customWidth="1"/>
    <col min="8207" max="8424" width="11.7109375" style="684" customWidth="1"/>
    <col min="8425" max="8448" width="11.7109375" style="684"/>
    <col min="8449" max="8449" width="6.140625" style="684" customWidth="1"/>
    <col min="8450" max="8457" width="8.42578125" style="684" customWidth="1"/>
    <col min="8458" max="8458" width="9.5703125" style="684" customWidth="1"/>
    <col min="8459" max="8461" width="8.42578125" style="684" customWidth="1"/>
    <col min="8462" max="8462" width="7.140625" style="684" customWidth="1"/>
    <col min="8463" max="8680" width="11.7109375" style="684" customWidth="1"/>
    <col min="8681" max="8704" width="11.7109375" style="684"/>
    <col min="8705" max="8705" width="6.140625" style="684" customWidth="1"/>
    <col min="8706" max="8713" width="8.42578125" style="684" customWidth="1"/>
    <col min="8714" max="8714" width="9.5703125" style="684" customWidth="1"/>
    <col min="8715" max="8717" width="8.42578125" style="684" customWidth="1"/>
    <col min="8718" max="8718" width="7.140625" style="684" customWidth="1"/>
    <col min="8719" max="8936" width="11.7109375" style="684" customWidth="1"/>
    <col min="8937" max="8960" width="11.7109375" style="684"/>
    <col min="8961" max="8961" width="6.140625" style="684" customWidth="1"/>
    <col min="8962" max="8969" width="8.42578125" style="684" customWidth="1"/>
    <col min="8970" max="8970" width="9.5703125" style="684" customWidth="1"/>
    <col min="8971" max="8973" width="8.42578125" style="684" customWidth="1"/>
    <col min="8974" max="8974" width="7.140625" style="684" customWidth="1"/>
    <col min="8975" max="9192" width="11.7109375" style="684" customWidth="1"/>
    <col min="9193" max="9216" width="11.7109375" style="684"/>
    <col min="9217" max="9217" width="6.140625" style="684" customWidth="1"/>
    <col min="9218" max="9225" width="8.42578125" style="684" customWidth="1"/>
    <col min="9226" max="9226" width="9.5703125" style="684" customWidth="1"/>
    <col min="9227" max="9229" width="8.42578125" style="684" customWidth="1"/>
    <col min="9230" max="9230" width="7.140625" style="684" customWidth="1"/>
    <col min="9231" max="9448" width="11.7109375" style="684" customWidth="1"/>
    <col min="9449" max="9472" width="11.7109375" style="684"/>
    <col min="9473" max="9473" width="6.140625" style="684" customWidth="1"/>
    <col min="9474" max="9481" width="8.42578125" style="684" customWidth="1"/>
    <col min="9482" max="9482" width="9.5703125" style="684" customWidth="1"/>
    <col min="9483" max="9485" width="8.42578125" style="684" customWidth="1"/>
    <col min="9486" max="9486" width="7.140625" style="684" customWidth="1"/>
    <col min="9487" max="9704" width="11.7109375" style="684" customWidth="1"/>
    <col min="9705" max="9728" width="11.7109375" style="684"/>
    <col min="9729" max="9729" width="6.140625" style="684" customWidth="1"/>
    <col min="9730" max="9737" width="8.42578125" style="684" customWidth="1"/>
    <col min="9738" max="9738" width="9.5703125" style="684" customWidth="1"/>
    <col min="9739" max="9741" width="8.42578125" style="684" customWidth="1"/>
    <col min="9742" max="9742" width="7.140625" style="684" customWidth="1"/>
    <col min="9743" max="9960" width="11.7109375" style="684" customWidth="1"/>
    <col min="9961" max="9984" width="11.7109375" style="684"/>
    <col min="9985" max="9985" width="6.140625" style="684" customWidth="1"/>
    <col min="9986" max="9993" width="8.42578125" style="684" customWidth="1"/>
    <col min="9994" max="9994" width="9.5703125" style="684" customWidth="1"/>
    <col min="9995" max="9997" width="8.42578125" style="684" customWidth="1"/>
    <col min="9998" max="9998" width="7.140625" style="684" customWidth="1"/>
    <col min="9999" max="10216" width="11.7109375" style="684" customWidth="1"/>
    <col min="10217" max="10240" width="11.7109375" style="684"/>
    <col min="10241" max="10241" width="6.140625" style="684" customWidth="1"/>
    <col min="10242" max="10249" width="8.42578125" style="684" customWidth="1"/>
    <col min="10250" max="10250" width="9.5703125" style="684" customWidth="1"/>
    <col min="10251" max="10253" width="8.42578125" style="684" customWidth="1"/>
    <col min="10254" max="10254" width="7.140625" style="684" customWidth="1"/>
    <col min="10255" max="10472" width="11.7109375" style="684" customWidth="1"/>
    <col min="10473" max="10496" width="11.7109375" style="684"/>
    <col min="10497" max="10497" width="6.140625" style="684" customWidth="1"/>
    <col min="10498" max="10505" width="8.42578125" style="684" customWidth="1"/>
    <col min="10506" max="10506" width="9.5703125" style="684" customWidth="1"/>
    <col min="10507" max="10509" width="8.42578125" style="684" customWidth="1"/>
    <col min="10510" max="10510" width="7.140625" style="684" customWidth="1"/>
    <col min="10511" max="10728" width="11.7109375" style="684" customWidth="1"/>
    <col min="10729" max="10752" width="11.7109375" style="684"/>
    <col min="10753" max="10753" width="6.140625" style="684" customWidth="1"/>
    <col min="10754" max="10761" width="8.42578125" style="684" customWidth="1"/>
    <col min="10762" max="10762" width="9.5703125" style="684" customWidth="1"/>
    <col min="10763" max="10765" width="8.42578125" style="684" customWidth="1"/>
    <col min="10766" max="10766" width="7.140625" style="684" customWidth="1"/>
    <col min="10767" max="10984" width="11.7109375" style="684" customWidth="1"/>
    <col min="10985" max="11008" width="11.7109375" style="684"/>
    <col min="11009" max="11009" width="6.140625" style="684" customWidth="1"/>
    <col min="11010" max="11017" width="8.42578125" style="684" customWidth="1"/>
    <col min="11018" max="11018" width="9.5703125" style="684" customWidth="1"/>
    <col min="11019" max="11021" width="8.42578125" style="684" customWidth="1"/>
    <col min="11022" max="11022" width="7.140625" style="684" customWidth="1"/>
    <col min="11023" max="11240" width="11.7109375" style="684" customWidth="1"/>
    <col min="11241" max="11264" width="11.7109375" style="684"/>
    <col min="11265" max="11265" width="6.140625" style="684" customWidth="1"/>
    <col min="11266" max="11273" width="8.42578125" style="684" customWidth="1"/>
    <col min="11274" max="11274" width="9.5703125" style="684" customWidth="1"/>
    <col min="11275" max="11277" width="8.42578125" style="684" customWidth="1"/>
    <col min="11278" max="11278" width="7.140625" style="684" customWidth="1"/>
    <col min="11279" max="11496" width="11.7109375" style="684" customWidth="1"/>
    <col min="11497" max="11520" width="11.7109375" style="684"/>
    <col min="11521" max="11521" width="6.140625" style="684" customWidth="1"/>
    <col min="11522" max="11529" width="8.42578125" style="684" customWidth="1"/>
    <col min="11530" max="11530" width="9.5703125" style="684" customWidth="1"/>
    <col min="11531" max="11533" width="8.42578125" style="684" customWidth="1"/>
    <col min="11534" max="11534" width="7.140625" style="684" customWidth="1"/>
    <col min="11535" max="11752" width="11.7109375" style="684" customWidth="1"/>
    <col min="11753" max="11776" width="11.7109375" style="684"/>
    <col min="11777" max="11777" width="6.140625" style="684" customWidth="1"/>
    <col min="11778" max="11785" width="8.42578125" style="684" customWidth="1"/>
    <col min="11786" max="11786" width="9.5703125" style="684" customWidth="1"/>
    <col min="11787" max="11789" width="8.42578125" style="684" customWidth="1"/>
    <col min="11790" max="11790" width="7.140625" style="684" customWidth="1"/>
    <col min="11791" max="12008" width="11.7109375" style="684" customWidth="1"/>
    <col min="12009" max="12032" width="11.7109375" style="684"/>
    <col min="12033" max="12033" width="6.140625" style="684" customWidth="1"/>
    <col min="12034" max="12041" width="8.42578125" style="684" customWidth="1"/>
    <col min="12042" max="12042" width="9.5703125" style="684" customWidth="1"/>
    <col min="12043" max="12045" width="8.42578125" style="684" customWidth="1"/>
    <col min="12046" max="12046" width="7.140625" style="684" customWidth="1"/>
    <col min="12047" max="12264" width="11.7109375" style="684" customWidth="1"/>
    <col min="12265" max="12288" width="11.7109375" style="684"/>
    <col min="12289" max="12289" width="6.140625" style="684" customWidth="1"/>
    <col min="12290" max="12297" width="8.42578125" style="684" customWidth="1"/>
    <col min="12298" max="12298" width="9.5703125" style="684" customWidth="1"/>
    <col min="12299" max="12301" width="8.42578125" style="684" customWidth="1"/>
    <col min="12302" max="12302" width="7.140625" style="684" customWidth="1"/>
    <col min="12303" max="12520" width="11.7109375" style="684" customWidth="1"/>
    <col min="12521" max="12544" width="11.7109375" style="684"/>
    <col min="12545" max="12545" width="6.140625" style="684" customWidth="1"/>
    <col min="12546" max="12553" width="8.42578125" style="684" customWidth="1"/>
    <col min="12554" max="12554" width="9.5703125" style="684" customWidth="1"/>
    <col min="12555" max="12557" width="8.42578125" style="684" customWidth="1"/>
    <col min="12558" max="12558" width="7.140625" style="684" customWidth="1"/>
    <col min="12559" max="12776" width="11.7109375" style="684" customWidth="1"/>
    <col min="12777" max="12800" width="11.7109375" style="684"/>
    <col min="12801" max="12801" width="6.140625" style="684" customWidth="1"/>
    <col min="12802" max="12809" width="8.42578125" style="684" customWidth="1"/>
    <col min="12810" max="12810" width="9.5703125" style="684" customWidth="1"/>
    <col min="12811" max="12813" width="8.42578125" style="684" customWidth="1"/>
    <col min="12814" max="12814" width="7.140625" style="684" customWidth="1"/>
    <col min="12815" max="13032" width="11.7109375" style="684" customWidth="1"/>
    <col min="13033" max="13056" width="11.7109375" style="684"/>
    <col min="13057" max="13057" width="6.140625" style="684" customWidth="1"/>
    <col min="13058" max="13065" width="8.42578125" style="684" customWidth="1"/>
    <col min="13066" max="13066" width="9.5703125" style="684" customWidth="1"/>
    <col min="13067" max="13069" width="8.42578125" style="684" customWidth="1"/>
    <col min="13070" max="13070" width="7.140625" style="684" customWidth="1"/>
    <col min="13071" max="13288" width="11.7109375" style="684" customWidth="1"/>
    <col min="13289" max="13312" width="11.7109375" style="684"/>
    <col min="13313" max="13313" width="6.140625" style="684" customWidth="1"/>
    <col min="13314" max="13321" width="8.42578125" style="684" customWidth="1"/>
    <col min="13322" max="13322" width="9.5703125" style="684" customWidth="1"/>
    <col min="13323" max="13325" width="8.42578125" style="684" customWidth="1"/>
    <col min="13326" max="13326" width="7.140625" style="684" customWidth="1"/>
    <col min="13327" max="13544" width="11.7109375" style="684" customWidth="1"/>
    <col min="13545" max="13568" width="11.7109375" style="684"/>
    <col min="13569" max="13569" width="6.140625" style="684" customWidth="1"/>
    <col min="13570" max="13577" width="8.42578125" style="684" customWidth="1"/>
    <col min="13578" max="13578" width="9.5703125" style="684" customWidth="1"/>
    <col min="13579" max="13581" width="8.42578125" style="684" customWidth="1"/>
    <col min="13582" max="13582" width="7.140625" style="684" customWidth="1"/>
    <col min="13583" max="13800" width="11.7109375" style="684" customWidth="1"/>
    <col min="13801" max="13824" width="11.7109375" style="684"/>
    <col min="13825" max="13825" width="6.140625" style="684" customWidth="1"/>
    <col min="13826" max="13833" width="8.42578125" style="684" customWidth="1"/>
    <col min="13834" max="13834" width="9.5703125" style="684" customWidth="1"/>
    <col min="13835" max="13837" width="8.42578125" style="684" customWidth="1"/>
    <col min="13838" max="13838" width="7.140625" style="684" customWidth="1"/>
    <col min="13839" max="14056" width="11.7109375" style="684" customWidth="1"/>
    <col min="14057" max="14080" width="11.7109375" style="684"/>
    <col min="14081" max="14081" width="6.140625" style="684" customWidth="1"/>
    <col min="14082" max="14089" width="8.42578125" style="684" customWidth="1"/>
    <col min="14090" max="14090" width="9.5703125" style="684" customWidth="1"/>
    <col min="14091" max="14093" width="8.42578125" style="684" customWidth="1"/>
    <col min="14094" max="14094" width="7.140625" style="684" customWidth="1"/>
    <col min="14095" max="14312" width="11.7109375" style="684" customWidth="1"/>
    <col min="14313" max="14336" width="11.7109375" style="684"/>
    <col min="14337" max="14337" width="6.140625" style="684" customWidth="1"/>
    <col min="14338" max="14345" width="8.42578125" style="684" customWidth="1"/>
    <col min="14346" max="14346" width="9.5703125" style="684" customWidth="1"/>
    <col min="14347" max="14349" width="8.42578125" style="684" customWidth="1"/>
    <col min="14350" max="14350" width="7.140625" style="684" customWidth="1"/>
    <col min="14351" max="14568" width="11.7109375" style="684" customWidth="1"/>
    <col min="14569" max="14592" width="11.7109375" style="684"/>
    <col min="14593" max="14593" width="6.140625" style="684" customWidth="1"/>
    <col min="14594" max="14601" width="8.42578125" style="684" customWidth="1"/>
    <col min="14602" max="14602" width="9.5703125" style="684" customWidth="1"/>
    <col min="14603" max="14605" width="8.42578125" style="684" customWidth="1"/>
    <col min="14606" max="14606" width="7.140625" style="684" customWidth="1"/>
    <col min="14607" max="14824" width="11.7109375" style="684" customWidth="1"/>
    <col min="14825" max="14848" width="11.7109375" style="684"/>
    <col min="14849" max="14849" width="6.140625" style="684" customWidth="1"/>
    <col min="14850" max="14857" width="8.42578125" style="684" customWidth="1"/>
    <col min="14858" max="14858" width="9.5703125" style="684" customWidth="1"/>
    <col min="14859" max="14861" width="8.42578125" style="684" customWidth="1"/>
    <col min="14862" max="14862" width="7.140625" style="684" customWidth="1"/>
    <col min="14863" max="15080" width="11.7109375" style="684" customWidth="1"/>
    <col min="15081" max="15104" width="11.7109375" style="684"/>
    <col min="15105" max="15105" width="6.140625" style="684" customWidth="1"/>
    <col min="15106" max="15113" width="8.42578125" style="684" customWidth="1"/>
    <col min="15114" max="15114" width="9.5703125" style="684" customWidth="1"/>
    <col min="15115" max="15117" width="8.42578125" style="684" customWidth="1"/>
    <col min="15118" max="15118" width="7.140625" style="684" customWidth="1"/>
    <col min="15119" max="15336" width="11.7109375" style="684" customWidth="1"/>
    <col min="15337" max="15360" width="11.7109375" style="684"/>
    <col min="15361" max="15361" width="6.140625" style="684" customWidth="1"/>
    <col min="15362" max="15369" width="8.42578125" style="684" customWidth="1"/>
    <col min="15370" max="15370" width="9.5703125" style="684" customWidth="1"/>
    <col min="15371" max="15373" width="8.42578125" style="684" customWidth="1"/>
    <col min="15374" max="15374" width="7.140625" style="684" customWidth="1"/>
    <col min="15375" max="15592" width="11.7109375" style="684" customWidth="1"/>
    <col min="15593" max="15616" width="11.7109375" style="684"/>
    <col min="15617" max="15617" width="6.140625" style="684" customWidth="1"/>
    <col min="15618" max="15625" width="8.42578125" style="684" customWidth="1"/>
    <col min="15626" max="15626" width="9.5703125" style="684" customWidth="1"/>
    <col min="15627" max="15629" width="8.42578125" style="684" customWidth="1"/>
    <col min="15630" max="15630" width="7.140625" style="684" customWidth="1"/>
    <col min="15631" max="15848" width="11.7109375" style="684" customWidth="1"/>
    <col min="15849" max="15872" width="11.7109375" style="684"/>
    <col min="15873" max="15873" width="6.140625" style="684" customWidth="1"/>
    <col min="15874" max="15881" width="8.42578125" style="684" customWidth="1"/>
    <col min="15882" max="15882" width="9.5703125" style="684" customWidth="1"/>
    <col min="15883" max="15885" width="8.42578125" style="684" customWidth="1"/>
    <col min="15886" max="15886" width="7.140625" style="684" customWidth="1"/>
    <col min="15887" max="16104" width="11.7109375" style="684" customWidth="1"/>
    <col min="16105" max="16128" width="11.7109375" style="684"/>
    <col min="16129" max="16129" width="6.140625" style="684" customWidth="1"/>
    <col min="16130" max="16137" width="8.42578125" style="684" customWidth="1"/>
    <col min="16138" max="16138" width="9.5703125" style="684" customWidth="1"/>
    <col min="16139" max="16141" width="8.42578125" style="684" customWidth="1"/>
    <col min="16142" max="16142" width="7.140625" style="684" customWidth="1"/>
    <col min="16143" max="16360" width="11.7109375" style="684" customWidth="1"/>
    <col min="16361" max="16384" width="11.7109375" style="684"/>
  </cols>
  <sheetData>
    <row r="1" spans="1:230" ht="17.25" customHeight="1">
      <c r="A1" s="621" t="s">
        <v>826</v>
      </c>
      <c r="B1" s="623"/>
      <c r="C1" s="623"/>
      <c r="D1" s="623"/>
      <c r="E1" s="623"/>
      <c r="F1" s="623"/>
      <c r="G1" s="623"/>
      <c r="H1" s="623"/>
      <c r="I1" s="623"/>
      <c r="J1" s="623"/>
      <c r="K1" s="623"/>
      <c r="L1" s="623"/>
      <c r="N1" s="626"/>
    </row>
    <row r="2" spans="1:230" ht="13.5" customHeight="1">
      <c r="A2" s="628" t="s">
        <v>844</v>
      </c>
      <c r="B2" s="623"/>
      <c r="C2" s="623"/>
      <c r="D2" s="623"/>
      <c r="E2" s="623"/>
      <c r="F2" s="623"/>
      <c r="G2" s="623"/>
      <c r="H2" s="623"/>
      <c r="I2" s="623"/>
      <c r="J2" s="623"/>
      <c r="K2" s="623"/>
      <c r="L2" s="623"/>
      <c r="N2" s="626"/>
    </row>
    <row r="3" spans="1:230" ht="12.75" customHeight="1">
      <c r="A3" s="1213">
        <v>2015</v>
      </c>
      <c r="B3" s="1214" t="s">
        <v>845</v>
      </c>
      <c r="C3" s="1214"/>
      <c r="D3" s="1214"/>
      <c r="E3" s="1214"/>
      <c r="F3" s="1214" t="s">
        <v>846</v>
      </c>
      <c r="G3" s="1214"/>
      <c r="H3" s="1214"/>
      <c r="I3" s="1214"/>
      <c r="J3" s="1214" t="s">
        <v>847</v>
      </c>
      <c r="K3" s="1214"/>
      <c r="L3" s="1214"/>
      <c r="M3" s="1266"/>
      <c r="N3" s="626"/>
    </row>
    <row r="4" spans="1:230" s="1168" customFormat="1" ht="12" customHeight="1">
      <c r="A4" s="1139" t="s">
        <v>422</v>
      </c>
      <c r="B4" s="1138" t="s">
        <v>203</v>
      </c>
      <c r="C4" s="1138" t="s">
        <v>848</v>
      </c>
      <c r="D4" s="1138" t="s">
        <v>849</v>
      </c>
      <c r="E4" s="1139" t="s">
        <v>850</v>
      </c>
      <c r="F4" s="1138" t="s">
        <v>203</v>
      </c>
      <c r="G4" s="1138" t="s">
        <v>848</v>
      </c>
      <c r="H4" s="1138" t="s">
        <v>849</v>
      </c>
      <c r="I4" s="1139" t="s">
        <v>850</v>
      </c>
      <c r="J4" s="1138" t="s">
        <v>203</v>
      </c>
      <c r="K4" s="1138" t="s">
        <v>848</v>
      </c>
      <c r="L4" s="1138" t="s">
        <v>849</v>
      </c>
      <c r="M4" s="1138" t="s">
        <v>850</v>
      </c>
      <c r="N4" s="626"/>
      <c r="O4" s="627"/>
      <c r="P4" s="627"/>
      <c r="Q4" s="627"/>
      <c r="R4" s="627"/>
      <c r="S4" s="627"/>
      <c r="T4" s="627"/>
      <c r="U4" s="627"/>
      <c r="V4" s="627"/>
      <c r="W4" s="627"/>
      <c r="X4" s="627"/>
      <c r="Y4" s="627"/>
      <c r="Z4" s="627"/>
      <c r="AA4" s="627"/>
      <c r="AB4" s="627"/>
      <c r="AC4" s="627"/>
      <c r="AD4" s="627"/>
      <c r="AE4" s="627"/>
      <c r="AF4" s="627"/>
      <c r="AG4" s="627"/>
      <c r="AH4" s="627"/>
      <c r="AI4" s="627"/>
      <c r="AJ4" s="627"/>
      <c r="AK4" s="627"/>
      <c r="AL4" s="627"/>
      <c r="AM4" s="627"/>
      <c r="AN4" s="627"/>
      <c r="AO4" s="627"/>
      <c r="AP4" s="627"/>
      <c r="AQ4" s="627"/>
      <c r="AR4" s="627"/>
      <c r="AS4" s="627"/>
      <c r="AT4" s="627"/>
      <c r="AU4" s="627"/>
      <c r="AV4" s="627"/>
      <c r="AW4" s="627"/>
      <c r="AX4" s="627"/>
      <c r="AY4" s="627"/>
      <c r="AZ4" s="627"/>
      <c r="BA4" s="627"/>
      <c r="BB4" s="627"/>
      <c r="BC4" s="627"/>
      <c r="BD4" s="627"/>
      <c r="BE4" s="627"/>
      <c r="BF4" s="627"/>
      <c r="BG4" s="627"/>
      <c r="BH4" s="627"/>
      <c r="BI4" s="627"/>
      <c r="BJ4" s="627"/>
      <c r="BK4" s="627"/>
      <c r="BL4" s="627"/>
      <c r="BM4" s="627"/>
      <c r="BN4" s="627"/>
      <c r="BO4" s="627"/>
      <c r="BP4" s="627"/>
      <c r="BQ4" s="627"/>
      <c r="BR4" s="627"/>
      <c r="BS4" s="627"/>
      <c r="BT4" s="627"/>
      <c r="BU4" s="627"/>
      <c r="BV4" s="627"/>
      <c r="BW4" s="627"/>
      <c r="BX4" s="627"/>
      <c r="BY4" s="627"/>
      <c r="BZ4" s="627"/>
      <c r="CA4" s="627"/>
      <c r="CB4" s="627"/>
      <c r="CC4" s="627"/>
      <c r="CD4" s="627"/>
      <c r="CE4" s="627"/>
      <c r="CF4" s="627"/>
      <c r="CG4" s="627"/>
      <c r="CH4" s="627"/>
      <c r="CI4" s="627"/>
      <c r="CJ4" s="627"/>
      <c r="CK4" s="627"/>
      <c r="CL4" s="627"/>
      <c r="CM4" s="627"/>
      <c r="CN4" s="627"/>
      <c r="CO4" s="627"/>
      <c r="CP4" s="627"/>
      <c r="CQ4" s="627"/>
      <c r="CR4" s="627"/>
      <c r="CS4" s="627"/>
      <c r="CT4" s="627"/>
      <c r="CU4" s="627"/>
      <c r="CV4" s="627"/>
      <c r="CW4" s="627"/>
      <c r="CX4" s="627"/>
      <c r="CY4" s="627"/>
      <c r="CZ4" s="627"/>
      <c r="DA4" s="627"/>
      <c r="DB4" s="627"/>
      <c r="DC4" s="627"/>
      <c r="DD4" s="627"/>
      <c r="DE4" s="627"/>
      <c r="DF4" s="627"/>
      <c r="DG4" s="627"/>
      <c r="DH4" s="627"/>
      <c r="DI4" s="627"/>
      <c r="DJ4" s="627"/>
      <c r="DK4" s="627"/>
      <c r="DL4" s="627"/>
      <c r="DM4" s="627"/>
      <c r="DN4" s="627"/>
      <c r="DO4" s="627"/>
      <c r="DP4" s="627"/>
      <c r="DQ4" s="627"/>
      <c r="DR4" s="627"/>
      <c r="DS4" s="627"/>
      <c r="DT4" s="627"/>
      <c r="DU4" s="627"/>
      <c r="DV4" s="627"/>
      <c r="DW4" s="627"/>
      <c r="DX4" s="627"/>
      <c r="DY4" s="627"/>
      <c r="DZ4" s="627"/>
      <c r="EA4" s="627"/>
      <c r="EB4" s="627"/>
      <c r="EC4" s="627"/>
      <c r="ED4" s="627"/>
      <c r="EE4" s="627"/>
      <c r="EF4" s="627"/>
      <c r="EG4" s="627"/>
      <c r="EH4" s="627"/>
      <c r="EI4" s="627"/>
      <c r="EJ4" s="627"/>
      <c r="EK4" s="627"/>
      <c r="EL4" s="627"/>
      <c r="EM4" s="627"/>
      <c r="EN4" s="627"/>
      <c r="EO4" s="627"/>
      <c r="EP4" s="627"/>
      <c r="EQ4" s="627"/>
      <c r="ER4" s="627"/>
      <c r="ES4" s="627"/>
      <c r="ET4" s="627"/>
      <c r="EU4" s="627"/>
      <c r="EV4" s="627"/>
      <c r="EW4" s="627"/>
      <c r="EX4" s="627"/>
      <c r="EY4" s="627"/>
      <c r="EZ4" s="627"/>
      <c r="FA4" s="627"/>
      <c r="FB4" s="627"/>
      <c r="FC4" s="627"/>
      <c r="FD4" s="627"/>
      <c r="FE4" s="627"/>
      <c r="FF4" s="627"/>
      <c r="FG4" s="627"/>
      <c r="FH4" s="627"/>
      <c r="FI4" s="627"/>
      <c r="FJ4" s="627"/>
      <c r="FK4" s="627"/>
      <c r="FL4" s="627"/>
      <c r="FM4" s="627"/>
      <c r="FN4" s="627"/>
      <c r="FO4" s="627"/>
      <c r="FP4" s="627"/>
      <c r="FQ4" s="627"/>
      <c r="FR4" s="627"/>
      <c r="FS4" s="627"/>
      <c r="FT4" s="627"/>
      <c r="FU4" s="627"/>
      <c r="FV4" s="627"/>
      <c r="FW4" s="627"/>
      <c r="FX4" s="627"/>
      <c r="FY4" s="627"/>
      <c r="FZ4" s="627"/>
      <c r="GA4" s="627"/>
      <c r="GB4" s="627"/>
      <c r="GC4" s="627"/>
      <c r="GD4" s="627"/>
      <c r="GE4" s="627"/>
      <c r="GF4" s="627"/>
      <c r="GG4" s="627"/>
      <c r="GH4" s="627"/>
      <c r="GI4" s="627"/>
      <c r="GJ4" s="627"/>
      <c r="GK4" s="627"/>
      <c r="GL4" s="627"/>
      <c r="GM4" s="627"/>
      <c r="GN4" s="627"/>
      <c r="GO4" s="627"/>
      <c r="GP4" s="627"/>
      <c r="GQ4" s="627"/>
      <c r="GR4" s="627"/>
      <c r="GS4" s="627"/>
      <c r="GT4" s="627"/>
      <c r="GU4" s="627"/>
      <c r="GV4" s="627"/>
      <c r="GW4" s="627"/>
      <c r="GX4" s="627"/>
      <c r="GY4" s="627"/>
      <c r="GZ4" s="627"/>
      <c r="HA4" s="627"/>
      <c r="HB4" s="627"/>
      <c r="HC4" s="627"/>
      <c r="HD4" s="627"/>
      <c r="HE4" s="627"/>
      <c r="HF4" s="627"/>
      <c r="HG4" s="627"/>
      <c r="HH4" s="627"/>
      <c r="HI4" s="627"/>
      <c r="HJ4" s="627"/>
      <c r="HK4" s="627"/>
      <c r="HL4" s="627"/>
      <c r="HM4" s="627"/>
      <c r="HN4" s="627"/>
      <c r="HO4" s="627"/>
      <c r="HP4" s="627"/>
      <c r="HQ4" s="627"/>
      <c r="HR4" s="627"/>
      <c r="HS4" s="627"/>
      <c r="HT4" s="627"/>
      <c r="HU4" s="627"/>
      <c r="HV4" s="627"/>
    </row>
    <row r="5" spans="1:230" s="1168" customFormat="1" ht="12" customHeight="1">
      <c r="A5" s="1143" t="s">
        <v>428</v>
      </c>
      <c r="B5" s="1141" t="s">
        <v>838</v>
      </c>
      <c r="C5" s="1141" t="s">
        <v>230</v>
      </c>
      <c r="D5" s="1141" t="s">
        <v>230</v>
      </c>
      <c r="E5" s="1143" t="s">
        <v>851</v>
      </c>
      <c r="F5" s="1141" t="s">
        <v>838</v>
      </c>
      <c r="G5" s="1141" t="s">
        <v>230</v>
      </c>
      <c r="H5" s="1141" t="s">
        <v>230</v>
      </c>
      <c r="I5" s="1143" t="s">
        <v>851</v>
      </c>
      <c r="J5" s="1141" t="s">
        <v>838</v>
      </c>
      <c r="K5" s="1141" t="s">
        <v>230</v>
      </c>
      <c r="L5" s="1141" t="s">
        <v>230</v>
      </c>
      <c r="M5" s="1141" t="s">
        <v>851</v>
      </c>
      <c r="N5" s="626"/>
      <c r="O5" s="627"/>
      <c r="P5" s="627"/>
      <c r="Q5" s="627"/>
      <c r="R5" s="627"/>
      <c r="S5" s="627"/>
      <c r="T5" s="627"/>
      <c r="U5" s="627"/>
      <c r="V5" s="627"/>
      <c r="W5" s="627"/>
      <c r="X5" s="627"/>
      <c r="Y5" s="627"/>
      <c r="Z5" s="627"/>
      <c r="AA5" s="627"/>
      <c r="AB5" s="627"/>
      <c r="AC5" s="627"/>
      <c r="AD5" s="627"/>
      <c r="AE5" s="627"/>
      <c r="AF5" s="627"/>
      <c r="AG5" s="627"/>
      <c r="AH5" s="627"/>
      <c r="AI5" s="627"/>
      <c r="AJ5" s="627"/>
      <c r="AK5" s="627"/>
      <c r="AL5" s="627"/>
      <c r="AM5" s="627"/>
      <c r="AN5" s="627"/>
      <c r="AO5" s="627"/>
      <c r="AP5" s="627"/>
      <c r="AQ5" s="627"/>
      <c r="AR5" s="627"/>
      <c r="AS5" s="627"/>
      <c r="AT5" s="627"/>
      <c r="AU5" s="627"/>
      <c r="AV5" s="627"/>
      <c r="AW5" s="627"/>
      <c r="AX5" s="627"/>
      <c r="AY5" s="627"/>
      <c r="AZ5" s="627"/>
      <c r="BA5" s="627"/>
      <c r="BB5" s="627"/>
      <c r="BC5" s="627"/>
      <c r="BD5" s="627"/>
      <c r="BE5" s="627"/>
      <c r="BF5" s="627"/>
      <c r="BG5" s="627"/>
      <c r="BH5" s="627"/>
      <c r="BI5" s="627"/>
      <c r="BJ5" s="627"/>
      <c r="BK5" s="627"/>
      <c r="BL5" s="627"/>
      <c r="BM5" s="627"/>
      <c r="BN5" s="627"/>
      <c r="BO5" s="627"/>
      <c r="BP5" s="627"/>
      <c r="BQ5" s="627"/>
      <c r="BR5" s="627"/>
      <c r="BS5" s="627"/>
      <c r="BT5" s="627"/>
      <c r="BU5" s="627"/>
      <c r="BV5" s="627"/>
      <c r="BW5" s="627"/>
      <c r="BX5" s="627"/>
      <c r="BY5" s="627"/>
      <c r="BZ5" s="627"/>
      <c r="CA5" s="627"/>
      <c r="CB5" s="627"/>
      <c r="CC5" s="627"/>
      <c r="CD5" s="627"/>
      <c r="CE5" s="627"/>
      <c r="CF5" s="627"/>
      <c r="CG5" s="627"/>
      <c r="CH5" s="627"/>
      <c r="CI5" s="627"/>
      <c r="CJ5" s="627"/>
      <c r="CK5" s="627"/>
      <c r="CL5" s="627"/>
      <c r="CM5" s="627"/>
      <c r="CN5" s="627"/>
      <c r="CO5" s="627"/>
      <c r="CP5" s="627"/>
      <c r="CQ5" s="627"/>
      <c r="CR5" s="627"/>
      <c r="CS5" s="627"/>
      <c r="CT5" s="627"/>
      <c r="CU5" s="627"/>
      <c r="CV5" s="627"/>
      <c r="CW5" s="627"/>
      <c r="CX5" s="627"/>
      <c r="CY5" s="627"/>
      <c r="CZ5" s="627"/>
      <c r="DA5" s="627"/>
      <c r="DB5" s="627"/>
      <c r="DC5" s="627"/>
      <c r="DD5" s="627"/>
      <c r="DE5" s="627"/>
      <c r="DF5" s="627"/>
      <c r="DG5" s="627"/>
      <c r="DH5" s="627"/>
      <c r="DI5" s="627"/>
      <c r="DJ5" s="627"/>
      <c r="DK5" s="627"/>
      <c r="DL5" s="627"/>
      <c r="DM5" s="627"/>
      <c r="DN5" s="627"/>
      <c r="DO5" s="627"/>
      <c r="DP5" s="627"/>
      <c r="DQ5" s="627"/>
      <c r="DR5" s="627"/>
      <c r="DS5" s="627"/>
      <c r="DT5" s="627"/>
      <c r="DU5" s="627"/>
      <c r="DV5" s="627"/>
      <c r="DW5" s="627"/>
      <c r="DX5" s="627"/>
      <c r="DY5" s="627"/>
      <c r="DZ5" s="627"/>
      <c r="EA5" s="627"/>
      <c r="EB5" s="627"/>
      <c r="EC5" s="627"/>
      <c r="ED5" s="627"/>
      <c r="EE5" s="627"/>
      <c r="EF5" s="627"/>
      <c r="EG5" s="627"/>
      <c r="EH5" s="627"/>
      <c r="EI5" s="627"/>
      <c r="EJ5" s="627"/>
      <c r="EK5" s="627"/>
      <c r="EL5" s="627"/>
      <c r="EM5" s="627"/>
      <c r="EN5" s="627"/>
      <c r="EO5" s="627"/>
      <c r="EP5" s="627"/>
      <c r="EQ5" s="627"/>
      <c r="ER5" s="627"/>
      <c r="ES5" s="627"/>
      <c r="ET5" s="627"/>
      <c r="EU5" s="627"/>
      <c r="EV5" s="627"/>
      <c r="EW5" s="627"/>
      <c r="EX5" s="627"/>
      <c r="EY5" s="627"/>
      <c r="EZ5" s="627"/>
      <c r="FA5" s="627"/>
      <c r="FB5" s="627"/>
      <c r="FC5" s="627"/>
      <c r="FD5" s="627"/>
      <c r="FE5" s="627"/>
      <c r="FF5" s="627"/>
      <c r="FG5" s="627"/>
      <c r="FH5" s="627"/>
      <c r="FI5" s="627"/>
      <c r="FJ5" s="627"/>
      <c r="FK5" s="627"/>
      <c r="FL5" s="627"/>
      <c r="FM5" s="627"/>
      <c r="FN5" s="627"/>
      <c r="FO5" s="627"/>
      <c r="FP5" s="627"/>
      <c r="FQ5" s="627"/>
      <c r="FR5" s="627"/>
      <c r="FS5" s="627"/>
      <c r="FT5" s="627"/>
      <c r="FU5" s="627"/>
      <c r="FV5" s="627"/>
      <c r="FW5" s="627"/>
      <c r="FX5" s="627"/>
      <c r="FY5" s="627"/>
      <c r="FZ5" s="627"/>
      <c r="GA5" s="627"/>
      <c r="GB5" s="627"/>
      <c r="GC5" s="627"/>
      <c r="GD5" s="627"/>
      <c r="GE5" s="627"/>
      <c r="GF5" s="627"/>
      <c r="GG5" s="627"/>
      <c r="GH5" s="627"/>
      <c r="GI5" s="627"/>
      <c r="GJ5" s="627"/>
      <c r="GK5" s="627"/>
      <c r="GL5" s="627"/>
      <c r="GM5" s="627"/>
      <c r="GN5" s="627"/>
      <c r="GO5" s="627"/>
      <c r="GP5" s="627"/>
      <c r="GQ5" s="627"/>
      <c r="GR5" s="627"/>
      <c r="GS5" s="627"/>
      <c r="GT5" s="627"/>
      <c r="GU5" s="627"/>
      <c r="GV5" s="627"/>
      <c r="GW5" s="627"/>
      <c r="GX5" s="627"/>
      <c r="GY5" s="627"/>
      <c r="GZ5" s="627"/>
      <c r="HA5" s="627"/>
      <c r="HB5" s="627"/>
      <c r="HC5" s="627"/>
      <c r="HD5" s="627"/>
      <c r="HE5" s="627"/>
      <c r="HF5" s="627"/>
      <c r="HG5" s="627"/>
      <c r="HH5" s="627"/>
      <c r="HI5" s="627"/>
      <c r="HJ5" s="627"/>
      <c r="HK5" s="627"/>
      <c r="HL5" s="627"/>
      <c r="HM5" s="627"/>
      <c r="HN5" s="627"/>
      <c r="HO5" s="627"/>
      <c r="HP5" s="627"/>
      <c r="HQ5" s="627"/>
      <c r="HR5" s="627"/>
      <c r="HS5" s="627"/>
      <c r="HT5" s="627"/>
      <c r="HU5" s="627"/>
      <c r="HV5" s="627"/>
    </row>
    <row r="6" spans="1:230" s="1168" customFormat="1" ht="6" customHeight="1">
      <c r="A6" s="1169"/>
      <c r="B6" s="1169"/>
      <c r="C6" s="1169"/>
      <c r="D6" s="1169"/>
      <c r="E6" s="1169"/>
      <c r="F6" s="1169"/>
      <c r="G6" s="1169"/>
      <c r="H6" s="1169"/>
      <c r="I6" s="1169"/>
      <c r="J6" s="1169"/>
      <c r="K6" s="1169"/>
      <c r="L6" s="1169"/>
      <c r="M6" s="1169"/>
      <c r="N6" s="626"/>
      <c r="O6" s="627"/>
      <c r="P6" s="627"/>
      <c r="Q6" s="627"/>
      <c r="R6" s="627"/>
      <c r="S6" s="627"/>
      <c r="T6" s="627"/>
      <c r="U6" s="627"/>
      <c r="V6" s="627"/>
      <c r="W6" s="627"/>
      <c r="X6" s="627"/>
      <c r="Y6" s="627"/>
      <c r="Z6" s="627"/>
      <c r="AA6" s="627"/>
      <c r="AB6" s="627"/>
      <c r="AC6" s="627"/>
      <c r="AD6" s="627"/>
      <c r="AE6" s="627"/>
      <c r="AF6" s="627"/>
      <c r="AG6" s="627"/>
      <c r="AH6" s="627"/>
      <c r="AI6" s="627"/>
      <c r="AJ6" s="627"/>
      <c r="AK6" s="627"/>
      <c r="AL6" s="627"/>
      <c r="AM6" s="627"/>
      <c r="AN6" s="627"/>
      <c r="AO6" s="627"/>
      <c r="AP6" s="627"/>
      <c r="AQ6" s="627"/>
      <c r="AR6" s="627"/>
      <c r="AS6" s="627"/>
      <c r="AT6" s="627"/>
      <c r="AU6" s="627"/>
      <c r="AV6" s="627"/>
      <c r="AW6" s="627"/>
      <c r="AX6" s="627"/>
      <c r="AY6" s="627"/>
      <c r="AZ6" s="627"/>
      <c r="BA6" s="627"/>
      <c r="BB6" s="627"/>
      <c r="BC6" s="627"/>
      <c r="BD6" s="627"/>
      <c r="BE6" s="627"/>
      <c r="BF6" s="627"/>
      <c r="BG6" s="627"/>
      <c r="BH6" s="627"/>
      <c r="BI6" s="627"/>
      <c r="BJ6" s="627"/>
      <c r="BK6" s="627"/>
      <c r="BL6" s="627"/>
      <c r="BM6" s="627"/>
      <c r="BN6" s="627"/>
      <c r="BO6" s="627"/>
      <c r="BP6" s="627"/>
      <c r="BQ6" s="627"/>
      <c r="BR6" s="627"/>
      <c r="BS6" s="627"/>
      <c r="BT6" s="627"/>
      <c r="BU6" s="627"/>
      <c r="BV6" s="627"/>
      <c r="BW6" s="627"/>
      <c r="BX6" s="627"/>
      <c r="BY6" s="627"/>
      <c r="BZ6" s="627"/>
      <c r="CA6" s="627"/>
      <c r="CB6" s="627"/>
      <c r="CC6" s="627"/>
      <c r="CD6" s="627"/>
      <c r="CE6" s="627"/>
      <c r="CF6" s="627"/>
      <c r="CG6" s="627"/>
      <c r="CH6" s="627"/>
      <c r="CI6" s="627"/>
      <c r="CJ6" s="627"/>
      <c r="CK6" s="627"/>
      <c r="CL6" s="627"/>
      <c r="CM6" s="627"/>
      <c r="CN6" s="627"/>
      <c r="CO6" s="627"/>
      <c r="CP6" s="627"/>
      <c r="CQ6" s="627"/>
      <c r="CR6" s="627"/>
      <c r="CS6" s="627"/>
      <c r="CT6" s="627"/>
      <c r="CU6" s="627"/>
      <c r="CV6" s="627"/>
      <c r="CW6" s="627"/>
      <c r="CX6" s="627"/>
      <c r="CY6" s="627"/>
      <c r="CZ6" s="627"/>
      <c r="DA6" s="627"/>
      <c r="DB6" s="627"/>
      <c r="DC6" s="627"/>
      <c r="DD6" s="627"/>
      <c r="DE6" s="627"/>
      <c r="DF6" s="627"/>
      <c r="DG6" s="627"/>
      <c r="DH6" s="627"/>
      <c r="DI6" s="627"/>
      <c r="DJ6" s="627"/>
      <c r="DK6" s="627"/>
      <c r="DL6" s="627"/>
      <c r="DM6" s="627"/>
      <c r="DN6" s="627"/>
      <c r="DO6" s="627"/>
      <c r="DP6" s="627"/>
      <c r="DQ6" s="627"/>
      <c r="DR6" s="627"/>
      <c r="DS6" s="627"/>
      <c r="DT6" s="627"/>
      <c r="DU6" s="627"/>
      <c r="DV6" s="627"/>
      <c r="DW6" s="627"/>
      <c r="DX6" s="627"/>
      <c r="DY6" s="627"/>
      <c r="DZ6" s="627"/>
      <c r="EA6" s="627"/>
      <c r="EB6" s="627"/>
      <c r="EC6" s="627"/>
      <c r="ED6" s="627"/>
      <c r="EE6" s="627"/>
      <c r="EF6" s="627"/>
      <c r="EG6" s="627"/>
      <c r="EH6" s="627"/>
      <c r="EI6" s="627"/>
      <c r="EJ6" s="627"/>
      <c r="EK6" s="627"/>
      <c r="EL6" s="627"/>
      <c r="EM6" s="627"/>
      <c r="EN6" s="627"/>
      <c r="EO6" s="627"/>
      <c r="EP6" s="627"/>
      <c r="EQ6" s="627"/>
      <c r="ER6" s="627"/>
      <c r="ES6" s="627"/>
      <c r="ET6" s="627"/>
      <c r="EU6" s="627"/>
      <c r="EV6" s="627"/>
      <c r="EW6" s="627"/>
      <c r="EX6" s="627"/>
      <c r="EY6" s="627"/>
      <c r="EZ6" s="627"/>
      <c r="FA6" s="627"/>
      <c r="FB6" s="627"/>
      <c r="FC6" s="627"/>
      <c r="FD6" s="627"/>
      <c r="FE6" s="627"/>
      <c r="FF6" s="627"/>
      <c r="FG6" s="627"/>
      <c r="FH6" s="627"/>
      <c r="FI6" s="627"/>
      <c r="FJ6" s="627"/>
      <c r="FK6" s="627"/>
      <c r="FL6" s="627"/>
      <c r="FM6" s="627"/>
      <c r="FN6" s="627"/>
      <c r="FO6" s="627"/>
      <c r="FP6" s="627"/>
      <c r="FQ6" s="627"/>
      <c r="FR6" s="627"/>
      <c r="FS6" s="627"/>
      <c r="FT6" s="627"/>
      <c r="FU6" s="627"/>
      <c r="FV6" s="627"/>
      <c r="FW6" s="627"/>
      <c r="FX6" s="627"/>
      <c r="FY6" s="627"/>
      <c r="FZ6" s="627"/>
      <c r="GA6" s="627"/>
      <c r="GB6" s="627"/>
      <c r="GC6" s="627"/>
      <c r="GD6" s="627"/>
      <c r="GE6" s="627"/>
      <c r="GF6" s="627"/>
      <c r="GG6" s="627"/>
      <c r="GH6" s="627"/>
      <c r="GI6" s="627"/>
      <c r="GJ6" s="627"/>
      <c r="GK6" s="627"/>
      <c r="GL6" s="627"/>
      <c r="GM6" s="627"/>
      <c r="GN6" s="627"/>
      <c r="GO6" s="627"/>
      <c r="GP6" s="627"/>
      <c r="GQ6" s="627"/>
      <c r="GR6" s="627"/>
      <c r="GS6" s="627"/>
      <c r="GT6" s="627"/>
      <c r="GU6" s="627"/>
      <c r="GV6" s="627"/>
      <c r="GW6" s="627"/>
      <c r="GX6" s="627"/>
      <c r="GY6" s="627"/>
      <c r="GZ6" s="627"/>
      <c r="HA6" s="627"/>
      <c r="HB6" s="627"/>
      <c r="HC6" s="627"/>
      <c r="HD6" s="627"/>
      <c r="HE6" s="627"/>
      <c r="HF6" s="627"/>
      <c r="HG6" s="627"/>
      <c r="HH6" s="627"/>
      <c r="HI6" s="627"/>
      <c r="HJ6" s="627"/>
      <c r="HK6" s="627"/>
      <c r="HL6" s="627"/>
      <c r="HM6" s="627"/>
      <c r="HN6" s="627"/>
      <c r="HO6" s="627"/>
      <c r="HP6" s="627"/>
      <c r="HQ6" s="627"/>
      <c r="HR6" s="627"/>
      <c r="HS6" s="627"/>
      <c r="HT6" s="627"/>
      <c r="HU6" s="627"/>
      <c r="HV6" s="627"/>
    </row>
    <row r="7" spans="1:230" s="1168" customFormat="1" ht="12" customHeight="1">
      <c r="A7" s="641">
        <v>42007</v>
      </c>
      <c r="B7" s="1267">
        <v>43240</v>
      </c>
      <c r="C7" s="1268">
        <v>74.850901017576319</v>
      </c>
      <c r="D7" s="1268">
        <v>75.460297409805747</v>
      </c>
      <c r="E7" s="1268">
        <v>54.159591581868646</v>
      </c>
      <c r="F7" s="1267">
        <v>161561</v>
      </c>
      <c r="G7" s="1268">
        <v>83.422890858561161</v>
      </c>
      <c r="H7" s="1268">
        <v>85.439516467464315</v>
      </c>
      <c r="I7" s="1268">
        <v>55.403756413986045</v>
      </c>
      <c r="J7" s="1267">
        <v>796426</v>
      </c>
      <c r="K7" s="1268">
        <v>76.553392355347512</v>
      </c>
      <c r="L7" s="1268">
        <v>78.206730581372284</v>
      </c>
      <c r="M7" s="1268">
        <v>55.45667173095805</v>
      </c>
      <c r="N7" s="626"/>
      <c r="O7" s="682"/>
      <c r="P7" s="627"/>
      <c r="Q7" s="627"/>
      <c r="R7" s="627"/>
      <c r="S7" s="627"/>
      <c r="T7" s="627"/>
      <c r="U7" s="627"/>
      <c r="V7" s="627"/>
      <c r="W7" s="627"/>
      <c r="X7" s="627"/>
      <c r="Y7" s="627"/>
      <c r="Z7" s="627"/>
      <c r="AA7" s="627"/>
      <c r="AB7" s="627"/>
      <c r="AC7" s="627"/>
      <c r="AD7" s="627"/>
      <c r="AE7" s="627"/>
      <c r="AF7" s="627"/>
      <c r="AG7" s="627"/>
      <c r="AH7" s="627"/>
      <c r="AI7" s="627"/>
      <c r="AJ7" s="627"/>
      <c r="AK7" s="627"/>
      <c r="AL7" s="627"/>
      <c r="AM7" s="627"/>
      <c r="AN7" s="627"/>
      <c r="AO7" s="627"/>
      <c r="AP7" s="627"/>
      <c r="AQ7" s="627"/>
      <c r="AR7" s="627"/>
      <c r="AS7" s="627"/>
      <c r="AT7" s="627"/>
      <c r="AU7" s="627"/>
      <c r="AV7" s="627"/>
      <c r="AW7" s="627"/>
      <c r="AX7" s="627"/>
      <c r="AY7" s="627"/>
      <c r="AZ7" s="627"/>
      <c r="BA7" s="627"/>
      <c r="BB7" s="627"/>
      <c r="BC7" s="627"/>
      <c r="BD7" s="627"/>
      <c r="BE7" s="627"/>
      <c r="BF7" s="627"/>
      <c r="BG7" s="627"/>
      <c r="BH7" s="627"/>
      <c r="BI7" s="627"/>
      <c r="BJ7" s="627"/>
      <c r="BK7" s="627"/>
      <c r="BL7" s="627"/>
      <c r="BM7" s="627"/>
      <c r="BN7" s="627"/>
      <c r="BO7" s="627"/>
      <c r="BP7" s="627"/>
      <c r="BQ7" s="627"/>
      <c r="BR7" s="627"/>
      <c r="BS7" s="627"/>
      <c r="BT7" s="627"/>
      <c r="BU7" s="627"/>
      <c r="BV7" s="627"/>
      <c r="BW7" s="627"/>
      <c r="BX7" s="627"/>
      <c r="BY7" s="627"/>
      <c r="BZ7" s="627"/>
      <c r="CA7" s="627"/>
      <c r="CB7" s="627"/>
      <c r="CC7" s="627"/>
      <c r="CD7" s="627"/>
      <c r="CE7" s="627"/>
      <c r="CF7" s="627"/>
      <c r="CG7" s="627"/>
      <c r="CH7" s="627"/>
      <c r="CI7" s="627"/>
      <c r="CJ7" s="627"/>
      <c r="CK7" s="627"/>
      <c r="CL7" s="627"/>
      <c r="CM7" s="627"/>
      <c r="CN7" s="627"/>
      <c r="CO7" s="627"/>
      <c r="CP7" s="627"/>
      <c r="CQ7" s="627"/>
      <c r="CR7" s="627"/>
      <c r="CS7" s="627"/>
      <c r="CT7" s="627"/>
      <c r="CU7" s="627"/>
      <c r="CV7" s="627"/>
      <c r="CW7" s="627"/>
      <c r="CX7" s="627"/>
      <c r="CY7" s="627"/>
      <c r="CZ7" s="627"/>
      <c r="DA7" s="627"/>
      <c r="DB7" s="627"/>
      <c r="DC7" s="627"/>
      <c r="DD7" s="627"/>
      <c r="DE7" s="627"/>
      <c r="DF7" s="627"/>
      <c r="DG7" s="627"/>
      <c r="DH7" s="627"/>
      <c r="DI7" s="627"/>
      <c r="DJ7" s="627"/>
      <c r="DK7" s="627"/>
      <c r="DL7" s="627"/>
      <c r="DM7" s="627"/>
      <c r="DN7" s="627"/>
      <c r="DO7" s="627"/>
      <c r="DP7" s="627"/>
      <c r="DQ7" s="627"/>
      <c r="DR7" s="627"/>
      <c r="DS7" s="627"/>
      <c r="DT7" s="627"/>
      <c r="DU7" s="627"/>
      <c r="DV7" s="627"/>
      <c r="DW7" s="627"/>
      <c r="DX7" s="627"/>
      <c r="DY7" s="627"/>
      <c r="DZ7" s="627"/>
      <c r="EA7" s="627"/>
      <c r="EB7" s="627"/>
      <c r="EC7" s="627"/>
      <c r="ED7" s="627"/>
      <c r="EE7" s="627"/>
      <c r="EF7" s="627"/>
      <c r="EG7" s="627"/>
      <c r="EH7" s="627"/>
      <c r="EI7" s="627"/>
      <c r="EJ7" s="627"/>
      <c r="EK7" s="627"/>
      <c r="EL7" s="627"/>
      <c r="EM7" s="627"/>
      <c r="EN7" s="627"/>
      <c r="EO7" s="627"/>
      <c r="EP7" s="627"/>
      <c r="EQ7" s="627"/>
      <c r="ER7" s="627"/>
      <c r="ES7" s="627"/>
      <c r="ET7" s="627"/>
      <c r="EU7" s="627"/>
      <c r="EV7" s="627"/>
      <c r="EW7" s="627"/>
      <c r="EX7" s="627"/>
      <c r="EY7" s="627"/>
      <c r="EZ7" s="627"/>
      <c r="FA7" s="627"/>
      <c r="FB7" s="627"/>
      <c r="FC7" s="627"/>
      <c r="FD7" s="627"/>
      <c r="FE7" s="627"/>
      <c r="FF7" s="627"/>
      <c r="FG7" s="627"/>
      <c r="FH7" s="627"/>
      <c r="FI7" s="627"/>
      <c r="FJ7" s="627"/>
      <c r="FK7" s="627"/>
      <c r="FL7" s="627"/>
      <c r="FM7" s="627"/>
      <c r="FN7" s="627"/>
      <c r="FO7" s="627"/>
      <c r="FP7" s="627"/>
      <c r="FQ7" s="627"/>
      <c r="FR7" s="627"/>
      <c r="FS7" s="627"/>
      <c r="FT7" s="627"/>
      <c r="FU7" s="627"/>
      <c r="FV7" s="627"/>
      <c r="FW7" s="627"/>
      <c r="FX7" s="627"/>
      <c r="FY7" s="627"/>
      <c r="FZ7" s="627"/>
      <c r="GA7" s="627"/>
      <c r="GB7" s="627"/>
      <c r="GC7" s="627"/>
      <c r="GD7" s="627"/>
      <c r="GE7" s="627"/>
      <c r="GF7" s="627"/>
      <c r="GG7" s="627"/>
      <c r="GH7" s="627"/>
      <c r="GI7" s="627"/>
      <c r="GJ7" s="627"/>
      <c r="GK7" s="627"/>
      <c r="GL7" s="627"/>
      <c r="GM7" s="627"/>
      <c r="GN7" s="627"/>
      <c r="GO7" s="627"/>
      <c r="GP7" s="627"/>
      <c r="GQ7" s="627"/>
      <c r="GR7" s="627"/>
      <c r="GS7" s="627"/>
      <c r="GT7" s="627"/>
      <c r="GU7" s="627"/>
      <c r="GV7" s="627"/>
      <c r="GW7" s="627"/>
      <c r="GX7" s="627"/>
      <c r="GY7" s="627"/>
      <c r="GZ7" s="627"/>
      <c r="HA7" s="627"/>
      <c r="HB7" s="627"/>
      <c r="HC7" s="627"/>
      <c r="HD7" s="627"/>
      <c r="HE7" s="627"/>
      <c r="HF7" s="627"/>
      <c r="HG7" s="627"/>
      <c r="HH7" s="627"/>
      <c r="HI7" s="627"/>
      <c r="HJ7" s="627"/>
      <c r="HK7" s="627"/>
      <c r="HL7" s="627"/>
      <c r="HM7" s="627"/>
      <c r="HN7" s="627"/>
      <c r="HO7" s="627"/>
      <c r="HP7" s="627"/>
      <c r="HQ7" s="627"/>
      <c r="HR7" s="627"/>
      <c r="HS7" s="627"/>
      <c r="HT7" s="627"/>
      <c r="HU7" s="627"/>
      <c r="HV7" s="627"/>
    </row>
    <row r="8" spans="1:230" s="1168" customFormat="1" ht="12" customHeight="1">
      <c r="A8" s="641">
        <v>42014</v>
      </c>
      <c r="B8" s="1269">
        <v>46853</v>
      </c>
      <c r="C8" s="1270">
        <v>74.236776940644148</v>
      </c>
      <c r="D8" s="1270">
        <v>75.781968497214706</v>
      </c>
      <c r="E8" s="1270">
        <v>54.254209335581493</v>
      </c>
      <c r="F8" s="1269">
        <v>176718</v>
      </c>
      <c r="G8" s="1270">
        <v>83.335610011430632</v>
      </c>
      <c r="H8" s="1270">
        <v>84.991701128351366</v>
      </c>
      <c r="I8" s="1270">
        <v>55.394661155060611</v>
      </c>
      <c r="J8" s="1269">
        <v>889146</v>
      </c>
      <c r="K8" s="1270">
        <v>75.65614062257491</v>
      </c>
      <c r="L8" s="1270">
        <v>77.334275889448975</v>
      </c>
      <c r="M8" s="1270">
        <v>55.46747910916767</v>
      </c>
      <c r="N8" s="626"/>
      <c r="O8" s="682"/>
      <c r="P8" s="627"/>
      <c r="Q8" s="627"/>
      <c r="R8" s="627"/>
      <c r="S8" s="627"/>
      <c r="T8" s="627"/>
      <c r="U8" s="627"/>
      <c r="V8" s="627"/>
      <c r="W8" s="627"/>
      <c r="X8" s="627"/>
      <c r="Y8" s="627"/>
      <c r="Z8" s="627"/>
      <c r="AA8" s="627"/>
      <c r="AB8" s="627"/>
      <c r="AC8" s="627"/>
      <c r="AD8" s="627"/>
      <c r="AE8" s="627"/>
      <c r="AF8" s="627"/>
      <c r="AG8" s="627"/>
      <c r="AH8" s="627"/>
      <c r="AI8" s="627"/>
      <c r="AJ8" s="627"/>
      <c r="AK8" s="627"/>
      <c r="AL8" s="627"/>
      <c r="AM8" s="627"/>
      <c r="AN8" s="627"/>
      <c r="AO8" s="627"/>
      <c r="AP8" s="627"/>
      <c r="AQ8" s="627"/>
      <c r="AR8" s="627"/>
      <c r="AS8" s="627"/>
      <c r="AT8" s="627"/>
      <c r="AU8" s="627"/>
      <c r="AV8" s="627"/>
      <c r="AW8" s="627"/>
      <c r="AX8" s="627"/>
      <c r="AY8" s="627"/>
      <c r="AZ8" s="627"/>
      <c r="BA8" s="627"/>
      <c r="BB8" s="627"/>
      <c r="BC8" s="627"/>
      <c r="BD8" s="627"/>
      <c r="BE8" s="627"/>
      <c r="BF8" s="627"/>
      <c r="BG8" s="627"/>
      <c r="BH8" s="627"/>
      <c r="BI8" s="627"/>
      <c r="BJ8" s="627"/>
      <c r="BK8" s="627"/>
      <c r="BL8" s="627"/>
      <c r="BM8" s="627"/>
      <c r="BN8" s="627"/>
      <c r="BO8" s="627"/>
      <c r="BP8" s="627"/>
      <c r="BQ8" s="627"/>
      <c r="BR8" s="627"/>
      <c r="BS8" s="627"/>
      <c r="BT8" s="627"/>
      <c r="BU8" s="627"/>
      <c r="BV8" s="627"/>
      <c r="BW8" s="627"/>
      <c r="BX8" s="627"/>
      <c r="BY8" s="627"/>
      <c r="BZ8" s="627"/>
      <c r="CA8" s="627"/>
      <c r="CB8" s="627"/>
      <c r="CC8" s="627"/>
      <c r="CD8" s="627"/>
      <c r="CE8" s="627"/>
      <c r="CF8" s="627"/>
      <c r="CG8" s="627"/>
      <c r="CH8" s="627"/>
      <c r="CI8" s="627"/>
      <c r="CJ8" s="627"/>
      <c r="CK8" s="627"/>
      <c r="CL8" s="627"/>
      <c r="CM8" s="627"/>
      <c r="CN8" s="627"/>
      <c r="CO8" s="627"/>
      <c r="CP8" s="627"/>
      <c r="CQ8" s="627"/>
      <c r="CR8" s="627"/>
      <c r="CS8" s="627"/>
      <c r="CT8" s="627"/>
      <c r="CU8" s="627"/>
      <c r="CV8" s="627"/>
      <c r="CW8" s="627"/>
      <c r="CX8" s="627"/>
      <c r="CY8" s="627"/>
      <c r="CZ8" s="627"/>
      <c r="DA8" s="627"/>
      <c r="DB8" s="627"/>
      <c r="DC8" s="627"/>
      <c r="DD8" s="627"/>
      <c r="DE8" s="627"/>
      <c r="DF8" s="627"/>
      <c r="DG8" s="627"/>
      <c r="DH8" s="627"/>
      <c r="DI8" s="627"/>
      <c r="DJ8" s="627"/>
      <c r="DK8" s="627"/>
      <c r="DL8" s="627"/>
      <c r="DM8" s="627"/>
      <c r="DN8" s="627"/>
      <c r="DO8" s="627"/>
      <c r="DP8" s="627"/>
      <c r="DQ8" s="627"/>
      <c r="DR8" s="627"/>
      <c r="DS8" s="627"/>
      <c r="DT8" s="627"/>
      <c r="DU8" s="627"/>
      <c r="DV8" s="627"/>
      <c r="DW8" s="627"/>
      <c r="DX8" s="627"/>
      <c r="DY8" s="627"/>
      <c r="DZ8" s="627"/>
      <c r="EA8" s="627"/>
      <c r="EB8" s="627"/>
      <c r="EC8" s="627"/>
      <c r="ED8" s="627"/>
      <c r="EE8" s="627"/>
      <c r="EF8" s="627"/>
      <c r="EG8" s="627"/>
      <c r="EH8" s="627"/>
      <c r="EI8" s="627"/>
      <c r="EJ8" s="627"/>
      <c r="EK8" s="627"/>
      <c r="EL8" s="627"/>
      <c r="EM8" s="627"/>
      <c r="EN8" s="627"/>
      <c r="EO8" s="627"/>
      <c r="EP8" s="627"/>
      <c r="EQ8" s="627"/>
      <c r="ER8" s="627"/>
      <c r="ES8" s="627"/>
      <c r="ET8" s="627"/>
      <c r="EU8" s="627"/>
      <c r="EV8" s="627"/>
      <c r="EW8" s="627"/>
      <c r="EX8" s="627"/>
      <c r="EY8" s="627"/>
      <c r="EZ8" s="627"/>
      <c r="FA8" s="627"/>
      <c r="FB8" s="627"/>
      <c r="FC8" s="627"/>
      <c r="FD8" s="627"/>
      <c r="FE8" s="627"/>
      <c r="FF8" s="627"/>
      <c r="FG8" s="627"/>
      <c r="FH8" s="627"/>
      <c r="FI8" s="627"/>
      <c r="FJ8" s="627"/>
      <c r="FK8" s="627"/>
      <c r="FL8" s="627"/>
      <c r="FM8" s="627"/>
      <c r="FN8" s="627"/>
      <c r="FO8" s="627"/>
      <c r="FP8" s="627"/>
      <c r="FQ8" s="627"/>
      <c r="FR8" s="627"/>
      <c r="FS8" s="627"/>
      <c r="FT8" s="627"/>
      <c r="FU8" s="627"/>
      <c r="FV8" s="627"/>
      <c r="FW8" s="627"/>
      <c r="FX8" s="627"/>
      <c r="FY8" s="627"/>
      <c r="FZ8" s="627"/>
      <c r="GA8" s="627"/>
      <c r="GB8" s="627"/>
      <c r="GC8" s="627"/>
      <c r="GD8" s="627"/>
      <c r="GE8" s="627"/>
      <c r="GF8" s="627"/>
      <c r="GG8" s="627"/>
      <c r="GH8" s="627"/>
      <c r="GI8" s="627"/>
      <c r="GJ8" s="627"/>
      <c r="GK8" s="627"/>
      <c r="GL8" s="627"/>
      <c r="GM8" s="627"/>
      <c r="GN8" s="627"/>
      <c r="GO8" s="627"/>
      <c r="GP8" s="627"/>
      <c r="GQ8" s="627"/>
      <c r="GR8" s="627"/>
      <c r="GS8" s="627"/>
      <c r="GT8" s="627"/>
      <c r="GU8" s="627"/>
      <c r="GV8" s="627"/>
      <c r="GW8" s="627"/>
      <c r="GX8" s="627"/>
      <c r="GY8" s="627"/>
      <c r="GZ8" s="627"/>
      <c r="HA8" s="627"/>
      <c r="HB8" s="627"/>
      <c r="HC8" s="627"/>
      <c r="HD8" s="627"/>
      <c r="HE8" s="627"/>
      <c r="HF8" s="627"/>
      <c r="HG8" s="627"/>
      <c r="HH8" s="627"/>
      <c r="HI8" s="627"/>
      <c r="HJ8" s="627"/>
      <c r="HK8" s="627"/>
      <c r="HL8" s="627"/>
      <c r="HM8" s="627"/>
      <c r="HN8" s="627"/>
      <c r="HO8" s="627"/>
      <c r="HP8" s="627"/>
      <c r="HQ8" s="627"/>
      <c r="HR8" s="627"/>
      <c r="HS8" s="627"/>
      <c r="HT8" s="627"/>
      <c r="HU8" s="627"/>
      <c r="HV8" s="627"/>
    </row>
    <row r="9" spans="1:230" s="1168" customFormat="1" ht="12" customHeight="1">
      <c r="A9" s="641">
        <v>42021</v>
      </c>
      <c r="B9" s="1269">
        <v>51572</v>
      </c>
      <c r="C9" s="1270">
        <v>72.620797331885527</v>
      </c>
      <c r="D9" s="1270">
        <v>74.250641045528567</v>
      </c>
      <c r="E9" s="1270">
        <v>54.550397502520752</v>
      </c>
      <c r="F9" s="1269">
        <v>171949</v>
      </c>
      <c r="G9" s="1270">
        <v>82.557583527673913</v>
      </c>
      <c r="H9" s="1270">
        <v>84.479938411971006</v>
      </c>
      <c r="I9" s="1270">
        <v>55.290301891840031</v>
      </c>
      <c r="J9" s="1269">
        <v>903657</v>
      </c>
      <c r="K9" s="1270">
        <v>73.947036729644097</v>
      </c>
      <c r="L9" s="1270">
        <v>75.712200160016465</v>
      </c>
      <c r="M9" s="1270">
        <v>55.581825925102116</v>
      </c>
      <c r="N9" s="626"/>
      <c r="O9" s="682"/>
      <c r="P9" s="627"/>
      <c r="Q9" s="627"/>
      <c r="R9" s="627"/>
      <c r="S9" s="627"/>
      <c r="T9" s="627"/>
      <c r="U9" s="627"/>
      <c r="V9" s="627"/>
      <c r="W9" s="627"/>
      <c r="X9" s="627"/>
      <c r="Y9" s="627"/>
      <c r="Z9" s="627"/>
      <c r="AA9" s="627"/>
      <c r="AB9" s="627"/>
      <c r="AC9" s="627"/>
      <c r="AD9" s="627"/>
      <c r="AE9" s="627"/>
      <c r="AF9" s="627"/>
      <c r="AG9" s="627"/>
      <c r="AH9" s="627"/>
      <c r="AI9" s="627"/>
      <c r="AJ9" s="627"/>
      <c r="AK9" s="627"/>
      <c r="AL9" s="627"/>
      <c r="AM9" s="627"/>
      <c r="AN9" s="627"/>
      <c r="AO9" s="627"/>
      <c r="AP9" s="627"/>
      <c r="AQ9" s="627"/>
      <c r="AR9" s="627"/>
      <c r="AS9" s="627"/>
      <c r="AT9" s="627"/>
      <c r="AU9" s="627"/>
      <c r="AV9" s="627"/>
      <c r="AW9" s="627"/>
      <c r="AX9" s="627"/>
      <c r="AY9" s="627"/>
      <c r="AZ9" s="627"/>
      <c r="BA9" s="627"/>
      <c r="BB9" s="627"/>
      <c r="BC9" s="627"/>
      <c r="BD9" s="627"/>
      <c r="BE9" s="627"/>
      <c r="BF9" s="627"/>
      <c r="BG9" s="627"/>
      <c r="BH9" s="627"/>
      <c r="BI9" s="627"/>
      <c r="BJ9" s="627"/>
      <c r="BK9" s="627"/>
      <c r="BL9" s="627"/>
      <c r="BM9" s="627"/>
      <c r="BN9" s="627"/>
      <c r="BO9" s="627"/>
      <c r="BP9" s="627"/>
      <c r="BQ9" s="627"/>
      <c r="BR9" s="627"/>
      <c r="BS9" s="627"/>
      <c r="BT9" s="627"/>
      <c r="BU9" s="627"/>
      <c r="BV9" s="627"/>
      <c r="BW9" s="627"/>
      <c r="BX9" s="627"/>
      <c r="BY9" s="627"/>
      <c r="BZ9" s="627"/>
      <c r="CA9" s="627"/>
      <c r="CB9" s="627"/>
      <c r="CC9" s="627"/>
      <c r="CD9" s="627"/>
      <c r="CE9" s="627"/>
      <c r="CF9" s="627"/>
      <c r="CG9" s="627"/>
      <c r="CH9" s="627"/>
      <c r="CI9" s="627"/>
      <c r="CJ9" s="627"/>
      <c r="CK9" s="627"/>
      <c r="CL9" s="627"/>
      <c r="CM9" s="627"/>
      <c r="CN9" s="627"/>
      <c r="CO9" s="627"/>
      <c r="CP9" s="627"/>
      <c r="CQ9" s="627"/>
      <c r="CR9" s="627"/>
      <c r="CS9" s="627"/>
      <c r="CT9" s="627"/>
      <c r="CU9" s="627"/>
      <c r="CV9" s="627"/>
      <c r="CW9" s="627"/>
      <c r="CX9" s="627"/>
      <c r="CY9" s="627"/>
      <c r="CZ9" s="627"/>
      <c r="DA9" s="627"/>
      <c r="DB9" s="627"/>
      <c r="DC9" s="627"/>
      <c r="DD9" s="627"/>
      <c r="DE9" s="627"/>
      <c r="DF9" s="627"/>
      <c r="DG9" s="627"/>
      <c r="DH9" s="627"/>
      <c r="DI9" s="627"/>
      <c r="DJ9" s="627"/>
      <c r="DK9" s="627"/>
      <c r="DL9" s="627"/>
      <c r="DM9" s="627"/>
      <c r="DN9" s="627"/>
      <c r="DO9" s="627"/>
      <c r="DP9" s="627"/>
      <c r="DQ9" s="627"/>
      <c r="DR9" s="627"/>
      <c r="DS9" s="627"/>
      <c r="DT9" s="627"/>
      <c r="DU9" s="627"/>
      <c r="DV9" s="627"/>
      <c r="DW9" s="627"/>
      <c r="DX9" s="627"/>
      <c r="DY9" s="627"/>
      <c r="DZ9" s="627"/>
      <c r="EA9" s="627"/>
      <c r="EB9" s="627"/>
      <c r="EC9" s="627"/>
      <c r="ED9" s="627"/>
      <c r="EE9" s="627"/>
      <c r="EF9" s="627"/>
      <c r="EG9" s="627"/>
      <c r="EH9" s="627"/>
      <c r="EI9" s="627"/>
      <c r="EJ9" s="627"/>
      <c r="EK9" s="627"/>
      <c r="EL9" s="627"/>
      <c r="EM9" s="627"/>
      <c r="EN9" s="627"/>
      <c r="EO9" s="627"/>
      <c r="EP9" s="627"/>
      <c r="EQ9" s="627"/>
      <c r="ER9" s="627"/>
      <c r="ES9" s="627"/>
      <c r="ET9" s="627"/>
      <c r="EU9" s="627"/>
      <c r="EV9" s="627"/>
      <c r="EW9" s="627"/>
      <c r="EX9" s="627"/>
      <c r="EY9" s="627"/>
      <c r="EZ9" s="627"/>
      <c r="FA9" s="627"/>
      <c r="FB9" s="627"/>
      <c r="FC9" s="627"/>
      <c r="FD9" s="627"/>
      <c r="FE9" s="627"/>
      <c r="FF9" s="627"/>
      <c r="FG9" s="627"/>
      <c r="FH9" s="627"/>
      <c r="FI9" s="627"/>
      <c r="FJ9" s="627"/>
      <c r="FK9" s="627"/>
      <c r="FL9" s="627"/>
      <c r="FM9" s="627"/>
      <c r="FN9" s="627"/>
      <c r="FO9" s="627"/>
      <c r="FP9" s="627"/>
      <c r="FQ9" s="627"/>
      <c r="FR9" s="627"/>
      <c r="FS9" s="627"/>
      <c r="FT9" s="627"/>
      <c r="FU9" s="627"/>
      <c r="FV9" s="627"/>
      <c r="FW9" s="627"/>
      <c r="FX9" s="627"/>
      <c r="FY9" s="627"/>
      <c r="FZ9" s="627"/>
      <c r="GA9" s="627"/>
      <c r="GB9" s="627"/>
      <c r="GC9" s="627"/>
      <c r="GD9" s="627"/>
      <c r="GE9" s="627"/>
      <c r="GF9" s="627"/>
      <c r="GG9" s="627"/>
      <c r="GH9" s="627"/>
      <c r="GI9" s="627"/>
      <c r="GJ9" s="627"/>
      <c r="GK9" s="627"/>
      <c r="GL9" s="627"/>
      <c r="GM9" s="627"/>
      <c r="GN9" s="627"/>
      <c r="GO9" s="627"/>
      <c r="GP9" s="627"/>
      <c r="GQ9" s="627"/>
      <c r="GR9" s="627"/>
      <c r="GS9" s="627"/>
      <c r="GT9" s="627"/>
      <c r="GU9" s="627"/>
      <c r="GV9" s="627"/>
      <c r="GW9" s="627"/>
      <c r="GX9" s="627"/>
      <c r="GY9" s="627"/>
      <c r="GZ9" s="627"/>
      <c r="HA9" s="627"/>
      <c r="HB9" s="627"/>
      <c r="HC9" s="627"/>
      <c r="HD9" s="627"/>
      <c r="HE9" s="627"/>
      <c r="HF9" s="627"/>
      <c r="HG9" s="627"/>
      <c r="HH9" s="627"/>
      <c r="HI9" s="627"/>
      <c r="HJ9" s="627"/>
      <c r="HK9" s="627"/>
      <c r="HL9" s="627"/>
      <c r="HM9" s="627"/>
      <c r="HN9" s="627"/>
      <c r="HO9" s="627"/>
      <c r="HP9" s="627"/>
      <c r="HQ9" s="627"/>
      <c r="HR9" s="627"/>
      <c r="HS9" s="627"/>
      <c r="HT9" s="627"/>
      <c r="HU9" s="627"/>
      <c r="HV9" s="627"/>
    </row>
    <row r="10" spans="1:230" s="1168" customFormat="1" ht="12" customHeight="1">
      <c r="A10" s="641">
        <v>42028</v>
      </c>
      <c r="B10" s="1271">
        <v>59566</v>
      </c>
      <c r="C10" s="1272">
        <v>70.195304536144775</v>
      </c>
      <c r="D10" s="1272">
        <v>72.162711781889001</v>
      </c>
      <c r="E10" s="1272">
        <v>54.388120572138462</v>
      </c>
      <c r="F10" s="1271">
        <v>234891</v>
      </c>
      <c r="G10" s="1272">
        <v>83.67715744749691</v>
      </c>
      <c r="H10" s="1272">
        <v>86.207069364088028</v>
      </c>
      <c r="I10" s="1272">
        <v>55.749730385583099</v>
      </c>
      <c r="J10" s="1271">
        <v>892834</v>
      </c>
      <c r="K10" s="1272">
        <v>72.100755045170771</v>
      </c>
      <c r="L10" s="1272">
        <v>73.756007208506844</v>
      </c>
      <c r="M10" s="1272">
        <v>55.409730129004934</v>
      </c>
      <c r="N10" s="626"/>
      <c r="O10" s="682"/>
      <c r="P10" s="627"/>
      <c r="Q10" s="627"/>
      <c r="R10" s="627"/>
      <c r="S10" s="627"/>
      <c r="T10" s="627"/>
      <c r="U10" s="627"/>
      <c r="V10" s="627"/>
      <c r="W10" s="627"/>
      <c r="X10" s="627"/>
      <c r="Y10" s="627"/>
      <c r="Z10" s="627"/>
      <c r="AA10" s="627"/>
      <c r="AB10" s="627"/>
      <c r="AC10" s="627"/>
      <c r="AD10" s="627"/>
      <c r="AE10" s="627"/>
      <c r="AF10" s="627"/>
      <c r="AG10" s="627"/>
      <c r="AH10" s="627"/>
      <c r="AI10" s="627"/>
      <c r="AJ10" s="627"/>
      <c r="AK10" s="627"/>
      <c r="AL10" s="627"/>
      <c r="AM10" s="627"/>
      <c r="AN10" s="627"/>
      <c r="AO10" s="627"/>
      <c r="AP10" s="627"/>
      <c r="AQ10" s="627"/>
      <c r="AR10" s="627"/>
      <c r="AS10" s="627"/>
      <c r="AT10" s="627"/>
      <c r="AU10" s="627"/>
      <c r="AV10" s="627"/>
      <c r="AW10" s="627"/>
      <c r="AX10" s="627"/>
      <c r="AY10" s="627"/>
      <c r="AZ10" s="627"/>
      <c r="BA10" s="627"/>
      <c r="BB10" s="627"/>
      <c r="BC10" s="627"/>
      <c r="BD10" s="627"/>
      <c r="BE10" s="627"/>
      <c r="BF10" s="627"/>
      <c r="BG10" s="627"/>
      <c r="BH10" s="627"/>
      <c r="BI10" s="627"/>
      <c r="BJ10" s="627"/>
      <c r="BK10" s="627"/>
      <c r="BL10" s="627"/>
      <c r="BM10" s="627"/>
      <c r="BN10" s="627"/>
      <c r="BO10" s="627"/>
      <c r="BP10" s="627"/>
      <c r="BQ10" s="627"/>
      <c r="BR10" s="627"/>
      <c r="BS10" s="627"/>
      <c r="BT10" s="627"/>
      <c r="BU10" s="627"/>
      <c r="BV10" s="627"/>
      <c r="BW10" s="627"/>
      <c r="BX10" s="627"/>
      <c r="BY10" s="627"/>
      <c r="BZ10" s="627"/>
      <c r="CA10" s="627"/>
      <c r="CB10" s="627"/>
      <c r="CC10" s="627"/>
      <c r="CD10" s="627"/>
      <c r="CE10" s="627"/>
      <c r="CF10" s="627"/>
      <c r="CG10" s="627"/>
      <c r="CH10" s="627"/>
      <c r="CI10" s="627"/>
      <c r="CJ10" s="627"/>
      <c r="CK10" s="627"/>
      <c r="CL10" s="627"/>
      <c r="CM10" s="627"/>
      <c r="CN10" s="627"/>
      <c r="CO10" s="627"/>
      <c r="CP10" s="627"/>
      <c r="CQ10" s="627"/>
      <c r="CR10" s="627"/>
      <c r="CS10" s="627"/>
      <c r="CT10" s="627"/>
      <c r="CU10" s="627"/>
      <c r="CV10" s="627"/>
      <c r="CW10" s="627"/>
      <c r="CX10" s="627"/>
      <c r="CY10" s="627"/>
      <c r="CZ10" s="627"/>
      <c r="DA10" s="627"/>
      <c r="DB10" s="627"/>
      <c r="DC10" s="627"/>
      <c r="DD10" s="627"/>
      <c r="DE10" s="627"/>
      <c r="DF10" s="627"/>
      <c r="DG10" s="627"/>
      <c r="DH10" s="627"/>
      <c r="DI10" s="627"/>
      <c r="DJ10" s="627"/>
      <c r="DK10" s="627"/>
      <c r="DL10" s="627"/>
      <c r="DM10" s="627"/>
      <c r="DN10" s="627"/>
      <c r="DO10" s="627"/>
      <c r="DP10" s="627"/>
      <c r="DQ10" s="627"/>
      <c r="DR10" s="627"/>
      <c r="DS10" s="627"/>
      <c r="DT10" s="627"/>
      <c r="DU10" s="627"/>
      <c r="DV10" s="627"/>
      <c r="DW10" s="627"/>
      <c r="DX10" s="627"/>
      <c r="DY10" s="627"/>
      <c r="DZ10" s="627"/>
      <c r="EA10" s="627"/>
      <c r="EB10" s="627"/>
      <c r="EC10" s="627"/>
      <c r="ED10" s="627"/>
      <c r="EE10" s="627"/>
      <c r="EF10" s="627"/>
      <c r="EG10" s="627"/>
      <c r="EH10" s="627"/>
      <c r="EI10" s="627"/>
      <c r="EJ10" s="627"/>
      <c r="EK10" s="627"/>
      <c r="EL10" s="627"/>
      <c r="EM10" s="627"/>
      <c r="EN10" s="627"/>
      <c r="EO10" s="627"/>
      <c r="EP10" s="627"/>
      <c r="EQ10" s="627"/>
      <c r="ER10" s="627"/>
      <c r="ES10" s="627"/>
      <c r="ET10" s="627"/>
      <c r="EU10" s="627"/>
      <c r="EV10" s="627"/>
      <c r="EW10" s="627"/>
      <c r="EX10" s="627"/>
      <c r="EY10" s="627"/>
      <c r="EZ10" s="627"/>
      <c r="FA10" s="627"/>
      <c r="FB10" s="627"/>
      <c r="FC10" s="627"/>
      <c r="FD10" s="627"/>
      <c r="FE10" s="627"/>
      <c r="FF10" s="627"/>
      <c r="FG10" s="627"/>
      <c r="FH10" s="627"/>
      <c r="FI10" s="627"/>
      <c r="FJ10" s="627"/>
      <c r="FK10" s="627"/>
      <c r="FL10" s="627"/>
      <c r="FM10" s="627"/>
      <c r="FN10" s="627"/>
      <c r="FO10" s="627"/>
      <c r="FP10" s="627"/>
      <c r="FQ10" s="627"/>
      <c r="FR10" s="627"/>
      <c r="FS10" s="627"/>
      <c r="FT10" s="627"/>
      <c r="FU10" s="627"/>
      <c r="FV10" s="627"/>
      <c r="FW10" s="627"/>
      <c r="FX10" s="627"/>
      <c r="FY10" s="627"/>
      <c r="FZ10" s="627"/>
      <c r="GA10" s="627"/>
      <c r="GB10" s="627"/>
      <c r="GC10" s="627"/>
      <c r="GD10" s="627"/>
      <c r="GE10" s="627"/>
      <c r="GF10" s="627"/>
      <c r="GG10" s="627"/>
      <c r="GH10" s="627"/>
      <c r="GI10" s="627"/>
      <c r="GJ10" s="627"/>
      <c r="GK10" s="627"/>
      <c r="GL10" s="627"/>
      <c r="GM10" s="627"/>
      <c r="GN10" s="627"/>
      <c r="GO10" s="627"/>
      <c r="GP10" s="627"/>
      <c r="GQ10" s="627"/>
      <c r="GR10" s="627"/>
      <c r="GS10" s="627"/>
      <c r="GT10" s="627"/>
      <c r="GU10" s="627"/>
      <c r="GV10" s="627"/>
      <c r="GW10" s="627"/>
      <c r="GX10" s="627"/>
      <c r="GY10" s="627"/>
      <c r="GZ10" s="627"/>
      <c r="HA10" s="627"/>
      <c r="HB10" s="627"/>
      <c r="HC10" s="627"/>
      <c r="HD10" s="627"/>
      <c r="HE10" s="627"/>
      <c r="HF10" s="627"/>
      <c r="HG10" s="627"/>
      <c r="HH10" s="627"/>
      <c r="HI10" s="627"/>
      <c r="HJ10" s="627"/>
      <c r="HK10" s="627"/>
      <c r="HL10" s="627"/>
      <c r="HM10" s="627"/>
      <c r="HN10" s="627"/>
      <c r="HO10" s="627"/>
      <c r="HP10" s="627"/>
      <c r="HQ10" s="627"/>
      <c r="HR10" s="627"/>
      <c r="HS10" s="627"/>
      <c r="HT10" s="627"/>
      <c r="HU10" s="627"/>
      <c r="HV10" s="627"/>
    </row>
    <row r="11" spans="1:230" s="1168" customFormat="1" ht="12" customHeight="1">
      <c r="A11" s="641">
        <v>42035</v>
      </c>
      <c r="B11" s="1269">
        <v>51087</v>
      </c>
      <c r="C11" s="1270">
        <v>68.270666705815572</v>
      </c>
      <c r="D11" s="1270">
        <v>69.839168085814393</v>
      </c>
      <c r="E11" s="1270">
        <v>53.946935619629265</v>
      </c>
      <c r="F11" s="1269">
        <v>170388</v>
      </c>
      <c r="G11" s="1270">
        <v>80.379640291569814</v>
      </c>
      <c r="H11" s="1270">
        <v>82.789724863253284</v>
      </c>
      <c r="I11" s="1270">
        <v>55.652691621475682</v>
      </c>
      <c r="J11" s="1269">
        <v>895651</v>
      </c>
      <c r="K11" s="1270">
        <v>69.553215772661446</v>
      </c>
      <c r="L11" s="1270">
        <v>71.319178776108117</v>
      </c>
      <c r="M11" s="1270">
        <v>55.436364633099281</v>
      </c>
      <c r="N11" s="626"/>
      <c r="O11" s="682"/>
      <c r="P11" s="627"/>
      <c r="Q11" s="627"/>
      <c r="R11" s="627"/>
      <c r="S11" s="627"/>
      <c r="T11" s="627"/>
      <c r="U11" s="627"/>
      <c r="V11" s="627"/>
      <c r="W11" s="627"/>
      <c r="X11" s="627"/>
      <c r="Y11" s="627"/>
      <c r="Z11" s="627"/>
      <c r="AA11" s="627"/>
      <c r="AB11" s="627"/>
      <c r="AC11" s="627"/>
      <c r="AD11" s="627"/>
      <c r="AE11" s="627"/>
      <c r="AF11" s="627"/>
      <c r="AG11" s="627"/>
      <c r="AH11" s="627"/>
      <c r="AI11" s="627"/>
      <c r="AJ11" s="627"/>
      <c r="AK11" s="627"/>
      <c r="AL11" s="627"/>
      <c r="AM11" s="627"/>
      <c r="AN11" s="627"/>
      <c r="AO11" s="627"/>
      <c r="AP11" s="627"/>
      <c r="AQ11" s="627"/>
      <c r="AR11" s="627"/>
      <c r="AS11" s="627"/>
      <c r="AT11" s="627"/>
      <c r="AU11" s="627"/>
      <c r="AV11" s="627"/>
      <c r="AW11" s="627"/>
      <c r="AX11" s="627"/>
      <c r="AY11" s="627"/>
      <c r="AZ11" s="627"/>
      <c r="BA11" s="627"/>
      <c r="BB11" s="627"/>
      <c r="BC11" s="627"/>
      <c r="BD11" s="627"/>
      <c r="BE11" s="627"/>
      <c r="BF11" s="627"/>
      <c r="BG11" s="627"/>
      <c r="BH11" s="627"/>
      <c r="BI11" s="627"/>
      <c r="BJ11" s="627"/>
      <c r="BK11" s="627"/>
      <c r="BL11" s="627"/>
      <c r="BM11" s="627"/>
      <c r="BN11" s="627"/>
      <c r="BO11" s="627"/>
      <c r="BP11" s="627"/>
      <c r="BQ11" s="627"/>
      <c r="BR11" s="627"/>
      <c r="BS11" s="627"/>
      <c r="BT11" s="627"/>
      <c r="BU11" s="627"/>
      <c r="BV11" s="627"/>
      <c r="BW11" s="627"/>
      <c r="BX11" s="627"/>
      <c r="BY11" s="627"/>
      <c r="BZ11" s="627"/>
      <c r="CA11" s="627"/>
      <c r="CB11" s="627"/>
      <c r="CC11" s="627"/>
      <c r="CD11" s="627"/>
      <c r="CE11" s="627"/>
      <c r="CF11" s="627"/>
      <c r="CG11" s="627"/>
      <c r="CH11" s="627"/>
      <c r="CI11" s="627"/>
      <c r="CJ11" s="627"/>
      <c r="CK11" s="627"/>
      <c r="CL11" s="627"/>
      <c r="CM11" s="627"/>
      <c r="CN11" s="627"/>
      <c r="CO11" s="627"/>
      <c r="CP11" s="627"/>
      <c r="CQ11" s="627"/>
      <c r="CR11" s="627"/>
      <c r="CS11" s="627"/>
      <c r="CT11" s="627"/>
      <c r="CU11" s="627"/>
      <c r="CV11" s="627"/>
      <c r="CW11" s="627"/>
      <c r="CX11" s="627"/>
      <c r="CY11" s="627"/>
      <c r="CZ11" s="627"/>
      <c r="DA11" s="627"/>
      <c r="DB11" s="627"/>
      <c r="DC11" s="627"/>
      <c r="DD11" s="627"/>
      <c r="DE11" s="627"/>
      <c r="DF11" s="627"/>
      <c r="DG11" s="627"/>
      <c r="DH11" s="627"/>
      <c r="DI11" s="627"/>
      <c r="DJ11" s="627"/>
      <c r="DK11" s="627"/>
      <c r="DL11" s="627"/>
      <c r="DM11" s="627"/>
      <c r="DN11" s="627"/>
      <c r="DO11" s="627"/>
      <c r="DP11" s="627"/>
      <c r="DQ11" s="627"/>
      <c r="DR11" s="627"/>
      <c r="DS11" s="627"/>
      <c r="DT11" s="627"/>
      <c r="DU11" s="627"/>
      <c r="DV11" s="627"/>
      <c r="DW11" s="627"/>
      <c r="DX11" s="627"/>
      <c r="DY11" s="627"/>
      <c r="DZ11" s="627"/>
      <c r="EA11" s="627"/>
      <c r="EB11" s="627"/>
      <c r="EC11" s="627"/>
      <c r="ED11" s="627"/>
      <c r="EE11" s="627"/>
      <c r="EF11" s="627"/>
      <c r="EG11" s="627"/>
      <c r="EH11" s="627"/>
      <c r="EI11" s="627"/>
      <c r="EJ11" s="627"/>
      <c r="EK11" s="627"/>
      <c r="EL11" s="627"/>
      <c r="EM11" s="627"/>
      <c r="EN11" s="627"/>
      <c r="EO11" s="627"/>
      <c r="EP11" s="627"/>
      <c r="EQ11" s="627"/>
      <c r="ER11" s="627"/>
      <c r="ES11" s="627"/>
      <c r="ET11" s="627"/>
      <c r="EU11" s="627"/>
      <c r="EV11" s="627"/>
      <c r="EW11" s="627"/>
      <c r="EX11" s="627"/>
      <c r="EY11" s="627"/>
      <c r="EZ11" s="627"/>
      <c r="FA11" s="627"/>
      <c r="FB11" s="627"/>
      <c r="FC11" s="627"/>
      <c r="FD11" s="627"/>
      <c r="FE11" s="627"/>
      <c r="FF11" s="627"/>
      <c r="FG11" s="627"/>
      <c r="FH11" s="627"/>
      <c r="FI11" s="627"/>
      <c r="FJ11" s="627"/>
      <c r="FK11" s="627"/>
      <c r="FL11" s="627"/>
      <c r="FM11" s="627"/>
      <c r="FN11" s="627"/>
      <c r="FO11" s="627"/>
      <c r="FP11" s="627"/>
      <c r="FQ11" s="627"/>
      <c r="FR11" s="627"/>
      <c r="FS11" s="627"/>
      <c r="FT11" s="627"/>
      <c r="FU11" s="627"/>
      <c r="FV11" s="627"/>
      <c r="FW11" s="627"/>
      <c r="FX11" s="627"/>
      <c r="FY11" s="627"/>
      <c r="FZ11" s="627"/>
      <c r="GA11" s="627"/>
      <c r="GB11" s="627"/>
      <c r="GC11" s="627"/>
      <c r="GD11" s="627"/>
      <c r="GE11" s="627"/>
      <c r="GF11" s="627"/>
      <c r="GG11" s="627"/>
      <c r="GH11" s="627"/>
      <c r="GI11" s="627"/>
      <c r="GJ11" s="627"/>
      <c r="GK11" s="627"/>
      <c r="GL11" s="627"/>
      <c r="GM11" s="627"/>
      <c r="GN11" s="627"/>
      <c r="GO11" s="627"/>
      <c r="GP11" s="627"/>
      <c r="GQ11" s="627"/>
      <c r="GR11" s="627"/>
      <c r="GS11" s="627"/>
      <c r="GT11" s="627"/>
      <c r="GU11" s="627"/>
      <c r="GV11" s="627"/>
      <c r="GW11" s="627"/>
      <c r="GX11" s="627"/>
      <c r="GY11" s="627"/>
      <c r="GZ11" s="627"/>
      <c r="HA11" s="627"/>
      <c r="HB11" s="627"/>
      <c r="HC11" s="627"/>
      <c r="HD11" s="627"/>
      <c r="HE11" s="627"/>
      <c r="HF11" s="627"/>
      <c r="HG11" s="627"/>
      <c r="HH11" s="627"/>
      <c r="HI11" s="627"/>
      <c r="HJ11" s="627"/>
      <c r="HK11" s="627"/>
      <c r="HL11" s="627"/>
      <c r="HM11" s="627"/>
      <c r="HN11" s="627"/>
      <c r="HO11" s="627"/>
      <c r="HP11" s="627"/>
      <c r="HQ11" s="627"/>
      <c r="HR11" s="627"/>
      <c r="HS11" s="627"/>
      <c r="HT11" s="627"/>
      <c r="HU11" s="627"/>
      <c r="HV11" s="627"/>
    </row>
    <row r="12" spans="1:230" s="1168" customFormat="1" ht="12" customHeight="1">
      <c r="A12" s="641">
        <v>42042</v>
      </c>
      <c r="B12" s="1269">
        <v>56927</v>
      </c>
      <c r="C12" s="1270">
        <v>65.865559927626606</v>
      </c>
      <c r="D12" s="1270">
        <v>67.436669067402107</v>
      </c>
      <c r="E12" s="1270">
        <v>54.523940309519212</v>
      </c>
      <c r="F12" s="1269">
        <v>186493</v>
      </c>
      <c r="G12" s="1270">
        <v>79.540646994793363</v>
      </c>
      <c r="H12" s="1270">
        <v>81.680811719474718</v>
      </c>
      <c r="I12" s="1270">
        <v>55.519560841425687</v>
      </c>
      <c r="J12" s="1269">
        <v>900861</v>
      </c>
      <c r="K12" s="1270">
        <v>66.226392762035431</v>
      </c>
      <c r="L12" s="1270">
        <v>68.044469479753246</v>
      </c>
      <c r="M12" s="1270">
        <v>55.496236822328868</v>
      </c>
      <c r="N12" s="626"/>
      <c r="O12" s="682"/>
      <c r="P12" s="627"/>
      <c r="Q12" s="627"/>
      <c r="R12" s="627"/>
      <c r="S12" s="627"/>
      <c r="T12" s="627"/>
      <c r="U12" s="627"/>
      <c r="V12" s="627"/>
      <c r="W12" s="627"/>
      <c r="X12" s="627"/>
      <c r="Y12" s="627"/>
      <c r="Z12" s="627"/>
      <c r="AA12" s="627"/>
      <c r="AB12" s="627"/>
      <c r="AC12" s="627"/>
      <c r="AD12" s="627"/>
      <c r="AE12" s="627"/>
      <c r="AF12" s="627"/>
      <c r="AG12" s="627"/>
      <c r="AH12" s="627"/>
      <c r="AI12" s="627"/>
      <c r="AJ12" s="627"/>
      <c r="AK12" s="627"/>
      <c r="AL12" s="627"/>
      <c r="AM12" s="627"/>
      <c r="AN12" s="627"/>
      <c r="AO12" s="627"/>
      <c r="AP12" s="627"/>
      <c r="AQ12" s="627"/>
      <c r="AR12" s="627"/>
      <c r="AS12" s="627"/>
      <c r="AT12" s="627"/>
      <c r="AU12" s="627"/>
      <c r="AV12" s="627"/>
      <c r="AW12" s="627"/>
      <c r="AX12" s="627"/>
      <c r="AY12" s="627"/>
      <c r="AZ12" s="627"/>
      <c r="BA12" s="627"/>
      <c r="BB12" s="627"/>
      <c r="BC12" s="627"/>
      <c r="BD12" s="627"/>
      <c r="BE12" s="627"/>
      <c r="BF12" s="627"/>
      <c r="BG12" s="627"/>
      <c r="BH12" s="627"/>
      <c r="BI12" s="627"/>
      <c r="BJ12" s="627"/>
      <c r="BK12" s="627"/>
      <c r="BL12" s="627"/>
      <c r="BM12" s="627"/>
      <c r="BN12" s="627"/>
      <c r="BO12" s="627"/>
      <c r="BP12" s="627"/>
      <c r="BQ12" s="627"/>
      <c r="BR12" s="627"/>
      <c r="BS12" s="627"/>
      <c r="BT12" s="627"/>
      <c r="BU12" s="627"/>
      <c r="BV12" s="627"/>
      <c r="BW12" s="627"/>
      <c r="BX12" s="627"/>
      <c r="BY12" s="627"/>
      <c r="BZ12" s="627"/>
      <c r="CA12" s="627"/>
      <c r="CB12" s="627"/>
      <c r="CC12" s="627"/>
      <c r="CD12" s="627"/>
      <c r="CE12" s="627"/>
      <c r="CF12" s="627"/>
      <c r="CG12" s="627"/>
      <c r="CH12" s="627"/>
      <c r="CI12" s="627"/>
      <c r="CJ12" s="627"/>
      <c r="CK12" s="627"/>
      <c r="CL12" s="627"/>
      <c r="CM12" s="627"/>
      <c r="CN12" s="627"/>
      <c r="CO12" s="627"/>
      <c r="CP12" s="627"/>
      <c r="CQ12" s="627"/>
      <c r="CR12" s="627"/>
      <c r="CS12" s="627"/>
      <c r="CT12" s="627"/>
      <c r="CU12" s="627"/>
      <c r="CV12" s="627"/>
      <c r="CW12" s="627"/>
      <c r="CX12" s="627"/>
      <c r="CY12" s="627"/>
      <c r="CZ12" s="627"/>
      <c r="DA12" s="627"/>
      <c r="DB12" s="627"/>
      <c r="DC12" s="627"/>
      <c r="DD12" s="627"/>
      <c r="DE12" s="627"/>
      <c r="DF12" s="627"/>
      <c r="DG12" s="627"/>
      <c r="DH12" s="627"/>
      <c r="DI12" s="627"/>
      <c r="DJ12" s="627"/>
      <c r="DK12" s="627"/>
      <c r="DL12" s="627"/>
      <c r="DM12" s="627"/>
      <c r="DN12" s="627"/>
      <c r="DO12" s="627"/>
      <c r="DP12" s="627"/>
      <c r="DQ12" s="627"/>
      <c r="DR12" s="627"/>
      <c r="DS12" s="627"/>
      <c r="DT12" s="627"/>
      <c r="DU12" s="627"/>
      <c r="DV12" s="627"/>
      <c r="DW12" s="627"/>
      <c r="DX12" s="627"/>
      <c r="DY12" s="627"/>
      <c r="DZ12" s="627"/>
      <c r="EA12" s="627"/>
      <c r="EB12" s="627"/>
      <c r="EC12" s="627"/>
      <c r="ED12" s="627"/>
      <c r="EE12" s="627"/>
      <c r="EF12" s="627"/>
      <c r="EG12" s="627"/>
      <c r="EH12" s="627"/>
      <c r="EI12" s="627"/>
      <c r="EJ12" s="627"/>
      <c r="EK12" s="627"/>
      <c r="EL12" s="627"/>
      <c r="EM12" s="627"/>
      <c r="EN12" s="627"/>
      <c r="EO12" s="627"/>
      <c r="EP12" s="627"/>
      <c r="EQ12" s="627"/>
      <c r="ER12" s="627"/>
      <c r="ES12" s="627"/>
      <c r="ET12" s="627"/>
      <c r="EU12" s="627"/>
      <c r="EV12" s="627"/>
      <c r="EW12" s="627"/>
      <c r="EX12" s="627"/>
      <c r="EY12" s="627"/>
      <c r="EZ12" s="627"/>
      <c r="FA12" s="627"/>
      <c r="FB12" s="627"/>
      <c r="FC12" s="627"/>
      <c r="FD12" s="627"/>
      <c r="FE12" s="627"/>
      <c r="FF12" s="627"/>
      <c r="FG12" s="627"/>
      <c r="FH12" s="627"/>
      <c r="FI12" s="627"/>
      <c r="FJ12" s="627"/>
      <c r="FK12" s="627"/>
      <c r="FL12" s="627"/>
      <c r="FM12" s="627"/>
      <c r="FN12" s="627"/>
      <c r="FO12" s="627"/>
      <c r="FP12" s="627"/>
      <c r="FQ12" s="627"/>
      <c r="FR12" s="627"/>
      <c r="FS12" s="627"/>
      <c r="FT12" s="627"/>
      <c r="FU12" s="627"/>
      <c r="FV12" s="627"/>
      <c r="FW12" s="627"/>
      <c r="FX12" s="627"/>
      <c r="FY12" s="627"/>
      <c r="FZ12" s="627"/>
      <c r="GA12" s="627"/>
      <c r="GB12" s="627"/>
      <c r="GC12" s="627"/>
      <c r="GD12" s="627"/>
      <c r="GE12" s="627"/>
      <c r="GF12" s="627"/>
      <c r="GG12" s="627"/>
      <c r="GH12" s="627"/>
      <c r="GI12" s="627"/>
      <c r="GJ12" s="627"/>
      <c r="GK12" s="627"/>
      <c r="GL12" s="627"/>
      <c r="GM12" s="627"/>
      <c r="GN12" s="627"/>
      <c r="GO12" s="627"/>
      <c r="GP12" s="627"/>
      <c r="GQ12" s="627"/>
      <c r="GR12" s="627"/>
      <c r="GS12" s="627"/>
      <c r="GT12" s="627"/>
      <c r="GU12" s="627"/>
      <c r="GV12" s="627"/>
      <c r="GW12" s="627"/>
      <c r="GX12" s="627"/>
      <c r="GY12" s="627"/>
      <c r="GZ12" s="627"/>
      <c r="HA12" s="627"/>
      <c r="HB12" s="627"/>
      <c r="HC12" s="627"/>
      <c r="HD12" s="627"/>
      <c r="HE12" s="627"/>
      <c r="HF12" s="627"/>
      <c r="HG12" s="627"/>
      <c r="HH12" s="627"/>
      <c r="HI12" s="627"/>
      <c r="HJ12" s="627"/>
      <c r="HK12" s="627"/>
      <c r="HL12" s="627"/>
      <c r="HM12" s="627"/>
      <c r="HN12" s="627"/>
      <c r="HO12" s="627"/>
      <c r="HP12" s="627"/>
      <c r="HQ12" s="627"/>
      <c r="HR12" s="627"/>
      <c r="HS12" s="627"/>
      <c r="HT12" s="627"/>
      <c r="HU12" s="627"/>
      <c r="HV12" s="627"/>
    </row>
    <row r="13" spans="1:230" s="1168" customFormat="1" ht="12" customHeight="1">
      <c r="A13" s="641">
        <v>42049</v>
      </c>
      <c r="B13" s="1269">
        <v>54831</v>
      </c>
      <c r="C13" s="1270">
        <v>60.800650362021486</v>
      </c>
      <c r="D13" s="1270">
        <v>62.001742992103004</v>
      </c>
      <c r="E13" s="1270">
        <v>54.481318414765369</v>
      </c>
      <c r="F13" s="1269">
        <v>172421</v>
      </c>
      <c r="G13" s="1270">
        <v>74.431343397845964</v>
      </c>
      <c r="H13" s="1270">
        <v>76.68530422628335</v>
      </c>
      <c r="I13" s="1270">
        <v>55.514217409712266</v>
      </c>
      <c r="J13" s="1269">
        <v>909970</v>
      </c>
      <c r="K13" s="1270">
        <v>61.52427517390683</v>
      </c>
      <c r="L13" s="1270">
        <v>63.406781179599328</v>
      </c>
      <c r="M13" s="1270">
        <v>55.606257887622668</v>
      </c>
      <c r="N13" s="626"/>
      <c r="O13" s="682"/>
      <c r="P13" s="627"/>
      <c r="Q13" s="627"/>
      <c r="R13" s="627"/>
      <c r="S13" s="627"/>
      <c r="T13" s="627"/>
      <c r="U13" s="627"/>
      <c r="V13" s="627"/>
      <c r="W13" s="627"/>
      <c r="X13" s="627"/>
      <c r="Y13" s="627"/>
      <c r="Z13" s="627"/>
      <c r="AA13" s="627"/>
      <c r="AB13" s="627"/>
      <c r="AC13" s="627"/>
      <c r="AD13" s="627"/>
      <c r="AE13" s="627"/>
      <c r="AF13" s="627"/>
      <c r="AG13" s="627"/>
      <c r="AH13" s="627"/>
      <c r="AI13" s="627"/>
      <c r="AJ13" s="627"/>
      <c r="AK13" s="627"/>
      <c r="AL13" s="627"/>
      <c r="AM13" s="627"/>
      <c r="AN13" s="627"/>
      <c r="AO13" s="627"/>
      <c r="AP13" s="627"/>
      <c r="AQ13" s="627"/>
      <c r="AR13" s="627"/>
      <c r="AS13" s="627"/>
      <c r="AT13" s="627"/>
      <c r="AU13" s="627"/>
      <c r="AV13" s="627"/>
      <c r="AW13" s="627"/>
      <c r="AX13" s="627"/>
      <c r="AY13" s="627"/>
      <c r="AZ13" s="627"/>
      <c r="BA13" s="627"/>
      <c r="BB13" s="627"/>
      <c r="BC13" s="627"/>
      <c r="BD13" s="627"/>
      <c r="BE13" s="627"/>
      <c r="BF13" s="627"/>
      <c r="BG13" s="627"/>
      <c r="BH13" s="627"/>
      <c r="BI13" s="627"/>
      <c r="BJ13" s="627"/>
      <c r="BK13" s="627"/>
      <c r="BL13" s="627"/>
      <c r="BM13" s="627"/>
      <c r="BN13" s="627"/>
      <c r="BO13" s="627"/>
      <c r="BP13" s="627"/>
      <c r="BQ13" s="627"/>
      <c r="BR13" s="627"/>
      <c r="BS13" s="627"/>
      <c r="BT13" s="627"/>
      <c r="BU13" s="627"/>
      <c r="BV13" s="627"/>
      <c r="BW13" s="627"/>
      <c r="BX13" s="627"/>
      <c r="BY13" s="627"/>
      <c r="BZ13" s="627"/>
      <c r="CA13" s="627"/>
      <c r="CB13" s="627"/>
      <c r="CC13" s="627"/>
      <c r="CD13" s="627"/>
      <c r="CE13" s="627"/>
      <c r="CF13" s="627"/>
      <c r="CG13" s="627"/>
      <c r="CH13" s="627"/>
      <c r="CI13" s="627"/>
      <c r="CJ13" s="627"/>
      <c r="CK13" s="627"/>
      <c r="CL13" s="627"/>
      <c r="CM13" s="627"/>
      <c r="CN13" s="627"/>
      <c r="CO13" s="627"/>
      <c r="CP13" s="627"/>
      <c r="CQ13" s="627"/>
      <c r="CR13" s="627"/>
      <c r="CS13" s="627"/>
      <c r="CT13" s="627"/>
      <c r="CU13" s="627"/>
      <c r="CV13" s="627"/>
      <c r="CW13" s="627"/>
      <c r="CX13" s="627"/>
      <c r="CY13" s="627"/>
      <c r="CZ13" s="627"/>
      <c r="DA13" s="627"/>
      <c r="DB13" s="627"/>
      <c r="DC13" s="627"/>
      <c r="DD13" s="627"/>
      <c r="DE13" s="627"/>
      <c r="DF13" s="627"/>
      <c r="DG13" s="627"/>
      <c r="DH13" s="627"/>
      <c r="DI13" s="627"/>
      <c r="DJ13" s="627"/>
      <c r="DK13" s="627"/>
      <c r="DL13" s="627"/>
      <c r="DM13" s="627"/>
      <c r="DN13" s="627"/>
      <c r="DO13" s="627"/>
      <c r="DP13" s="627"/>
      <c r="DQ13" s="627"/>
      <c r="DR13" s="627"/>
      <c r="DS13" s="627"/>
      <c r="DT13" s="627"/>
      <c r="DU13" s="627"/>
      <c r="DV13" s="627"/>
      <c r="DW13" s="627"/>
      <c r="DX13" s="627"/>
      <c r="DY13" s="627"/>
      <c r="DZ13" s="627"/>
      <c r="EA13" s="627"/>
      <c r="EB13" s="627"/>
      <c r="EC13" s="627"/>
      <c r="ED13" s="627"/>
      <c r="EE13" s="627"/>
      <c r="EF13" s="627"/>
      <c r="EG13" s="627"/>
      <c r="EH13" s="627"/>
      <c r="EI13" s="627"/>
      <c r="EJ13" s="627"/>
      <c r="EK13" s="627"/>
      <c r="EL13" s="627"/>
      <c r="EM13" s="627"/>
      <c r="EN13" s="627"/>
      <c r="EO13" s="627"/>
      <c r="EP13" s="627"/>
      <c r="EQ13" s="627"/>
      <c r="ER13" s="627"/>
      <c r="ES13" s="627"/>
      <c r="ET13" s="627"/>
      <c r="EU13" s="627"/>
      <c r="EV13" s="627"/>
      <c r="EW13" s="627"/>
      <c r="EX13" s="627"/>
      <c r="EY13" s="627"/>
      <c r="EZ13" s="627"/>
      <c r="FA13" s="627"/>
      <c r="FB13" s="627"/>
      <c r="FC13" s="627"/>
      <c r="FD13" s="627"/>
      <c r="FE13" s="627"/>
      <c r="FF13" s="627"/>
      <c r="FG13" s="627"/>
      <c r="FH13" s="627"/>
      <c r="FI13" s="627"/>
      <c r="FJ13" s="627"/>
      <c r="FK13" s="627"/>
      <c r="FL13" s="627"/>
      <c r="FM13" s="627"/>
      <c r="FN13" s="627"/>
      <c r="FO13" s="627"/>
      <c r="FP13" s="627"/>
      <c r="FQ13" s="627"/>
      <c r="FR13" s="627"/>
      <c r="FS13" s="627"/>
      <c r="FT13" s="627"/>
      <c r="FU13" s="627"/>
      <c r="FV13" s="627"/>
      <c r="FW13" s="627"/>
      <c r="FX13" s="627"/>
      <c r="FY13" s="627"/>
      <c r="FZ13" s="627"/>
      <c r="GA13" s="627"/>
      <c r="GB13" s="627"/>
      <c r="GC13" s="627"/>
      <c r="GD13" s="627"/>
      <c r="GE13" s="627"/>
      <c r="GF13" s="627"/>
      <c r="GG13" s="627"/>
      <c r="GH13" s="627"/>
      <c r="GI13" s="627"/>
      <c r="GJ13" s="627"/>
      <c r="GK13" s="627"/>
      <c r="GL13" s="627"/>
      <c r="GM13" s="627"/>
      <c r="GN13" s="627"/>
      <c r="GO13" s="627"/>
      <c r="GP13" s="627"/>
      <c r="GQ13" s="627"/>
      <c r="GR13" s="627"/>
      <c r="GS13" s="627"/>
      <c r="GT13" s="627"/>
      <c r="GU13" s="627"/>
      <c r="GV13" s="627"/>
      <c r="GW13" s="627"/>
      <c r="GX13" s="627"/>
      <c r="GY13" s="627"/>
      <c r="GZ13" s="627"/>
      <c r="HA13" s="627"/>
      <c r="HB13" s="627"/>
      <c r="HC13" s="627"/>
      <c r="HD13" s="627"/>
      <c r="HE13" s="627"/>
      <c r="HF13" s="627"/>
      <c r="HG13" s="627"/>
      <c r="HH13" s="627"/>
      <c r="HI13" s="627"/>
      <c r="HJ13" s="627"/>
      <c r="HK13" s="627"/>
      <c r="HL13" s="627"/>
      <c r="HM13" s="627"/>
      <c r="HN13" s="627"/>
      <c r="HO13" s="627"/>
      <c r="HP13" s="627"/>
      <c r="HQ13" s="627"/>
      <c r="HR13" s="627"/>
      <c r="HS13" s="627"/>
      <c r="HT13" s="627"/>
      <c r="HU13" s="627"/>
      <c r="HV13" s="627"/>
    </row>
    <row r="14" spans="1:230" s="1168" customFormat="1" ht="12" customHeight="1">
      <c r="A14" s="641">
        <v>42056</v>
      </c>
      <c r="B14" s="1271">
        <v>54079</v>
      </c>
      <c r="C14" s="1272">
        <v>57.056438728526771</v>
      </c>
      <c r="D14" s="1272">
        <v>58.372872094528368</v>
      </c>
      <c r="E14" s="1272">
        <v>54.467787680985232</v>
      </c>
      <c r="F14" s="1271">
        <v>197715</v>
      </c>
      <c r="G14" s="1272">
        <v>77.619153073868944</v>
      </c>
      <c r="H14" s="1272">
        <v>79.944598588877938</v>
      </c>
      <c r="I14" s="1272">
        <v>55.501155451027991</v>
      </c>
      <c r="J14" s="1271">
        <v>892644</v>
      </c>
      <c r="K14" s="1272">
        <v>58.760904347085742</v>
      </c>
      <c r="L14" s="1272">
        <v>60.681512327422801</v>
      </c>
      <c r="M14" s="1272">
        <v>55.536164921290009</v>
      </c>
      <c r="N14" s="626"/>
      <c r="O14" s="682"/>
      <c r="P14" s="627"/>
      <c r="Q14" s="627"/>
      <c r="R14" s="627"/>
      <c r="S14" s="627"/>
      <c r="T14" s="627"/>
      <c r="U14" s="627"/>
      <c r="V14" s="627"/>
      <c r="W14" s="627"/>
      <c r="X14" s="627"/>
      <c r="Y14" s="627"/>
      <c r="Z14" s="627"/>
      <c r="AA14" s="627"/>
      <c r="AB14" s="627"/>
      <c r="AC14" s="627"/>
      <c r="AD14" s="627"/>
      <c r="AE14" s="627"/>
      <c r="AF14" s="627"/>
      <c r="AG14" s="627"/>
      <c r="AH14" s="627"/>
      <c r="AI14" s="627"/>
      <c r="AJ14" s="627"/>
      <c r="AK14" s="627"/>
      <c r="AL14" s="627"/>
      <c r="AM14" s="627"/>
      <c r="AN14" s="627"/>
      <c r="AO14" s="627"/>
      <c r="AP14" s="627"/>
      <c r="AQ14" s="627"/>
      <c r="AR14" s="627"/>
      <c r="AS14" s="627"/>
      <c r="AT14" s="627"/>
      <c r="AU14" s="627"/>
      <c r="AV14" s="627"/>
      <c r="AW14" s="627"/>
      <c r="AX14" s="627"/>
      <c r="AY14" s="627"/>
      <c r="AZ14" s="627"/>
      <c r="BA14" s="627"/>
      <c r="BB14" s="627"/>
      <c r="BC14" s="627"/>
      <c r="BD14" s="627"/>
      <c r="BE14" s="627"/>
      <c r="BF14" s="627"/>
      <c r="BG14" s="627"/>
      <c r="BH14" s="627"/>
      <c r="BI14" s="627"/>
      <c r="BJ14" s="627"/>
      <c r="BK14" s="627"/>
      <c r="BL14" s="627"/>
      <c r="BM14" s="627"/>
      <c r="BN14" s="627"/>
      <c r="BO14" s="627"/>
      <c r="BP14" s="627"/>
      <c r="BQ14" s="627"/>
      <c r="BR14" s="627"/>
      <c r="BS14" s="627"/>
      <c r="BT14" s="627"/>
      <c r="BU14" s="627"/>
      <c r="BV14" s="627"/>
      <c r="BW14" s="627"/>
      <c r="BX14" s="627"/>
      <c r="BY14" s="627"/>
      <c r="BZ14" s="627"/>
      <c r="CA14" s="627"/>
      <c r="CB14" s="627"/>
      <c r="CC14" s="627"/>
      <c r="CD14" s="627"/>
      <c r="CE14" s="627"/>
      <c r="CF14" s="627"/>
      <c r="CG14" s="627"/>
      <c r="CH14" s="627"/>
      <c r="CI14" s="627"/>
      <c r="CJ14" s="627"/>
      <c r="CK14" s="627"/>
      <c r="CL14" s="627"/>
      <c r="CM14" s="627"/>
      <c r="CN14" s="627"/>
      <c r="CO14" s="627"/>
      <c r="CP14" s="627"/>
      <c r="CQ14" s="627"/>
      <c r="CR14" s="627"/>
      <c r="CS14" s="627"/>
      <c r="CT14" s="627"/>
      <c r="CU14" s="627"/>
      <c r="CV14" s="627"/>
      <c r="CW14" s="627"/>
      <c r="CX14" s="627"/>
      <c r="CY14" s="627"/>
      <c r="CZ14" s="627"/>
      <c r="DA14" s="627"/>
      <c r="DB14" s="627"/>
      <c r="DC14" s="627"/>
      <c r="DD14" s="627"/>
      <c r="DE14" s="627"/>
      <c r="DF14" s="627"/>
      <c r="DG14" s="627"/>
      <c r="DH14" s="627"/>
      <c r="DI14" s="627"/>
      <c r="DJ14" s="627"/>
      <c r="DK14" s="627"/>
      <c r="DL14" s="627"/>
      <c r="DM14" s="627"/>
      <c r="DN14" s="627"/>
      <c r="DO14" s="627"/>
      <c r="DP14" s="627"/>
      <c r="DQ14" s="627"/>
      <c r="DR14" s="627"/>
      <c r="DS14" s="627"/>
      <c r="DT14" s="627"/>
      <c r="DU14" s="627"/>
      <c r="DV14" s="627"/>
      <c r="DW14" s="627"/>
      <c r="DX14" s="627"/>
      <c r="DY14" s="627"/>
      <c r="DZ14" s="627"/>
      <c r="EA14" s="627"/>
      <c r="EB14" s="627"/>
      <c r="EC14" s="627"/>
      <c r="ED14" s="627"/>
      <c r="EE14" s="627"/>
      <c r="EF14" s="627"/>
      <c r="EG14" s="627"/>
      <c r="EH14" s="627"/>
      <c r="EI14" s="627"/>
      <c r="EJ14" s="627"/>
      <c r="EK14" s="627"/>
      <c r="EL14" s="627"/>
      <c r="EM14" s="627"/>
      <c r="EN14" s="627"/>
      <c r="EO14" s="627"/>
      <c r="EP14" s="627"/>
      <c r="EQ14" s="627"/>
      <c r="ER14" s="627"/>
      <c r="ES14" s="627"/>
      <c r="ET14" s="627"/>
      <c r="EU14" s="627"/>
      <c r="EV14" s="627"/>
      <c r="EW14" s="627"/>
      <c r="EX14" s="627"/>
      <c r="EY14" s="627"/>
      <c r="EZ14" s="627"/>
      <c r="FA14" s="627"/>
      <c r="FB14" s="627"/>
      <c r="FC14" s="627"/>
      <c r="FD14" s="627"/>
      <c r="FE14" s="627"/>
      <c r="FF14" s="627"/>
      <c r="FG14" s="627"/>
      <c r="FH14" s="627"/>
      <c r="FI14" s="627"/>
      <c r="FJ14" s="627"/>
      <c r="FK14" s="627"/>
      <c r="FL14" s="627"/>
      <c r="FM14" s="627"/>
      <c r="FN14" s="627"/>
      <c r="FO14" s="627"/>
      <c r="FP14" s="627"/>
      <c r="FQ14" s="627"/>
      <c r="FR14" s="627"/>
      <c r="FS14" s="627"/>
      <c r="FT14" s="627"/>
      <c r="FU14" s="627"/>
      <c r="FV14" s="627"/>
      <c r="FW14" s="627"/>
      <c r="FX14" s="627"/>
      <c r="FY14" s="627"/>
      <c r="FZ14" s="627"/>
      <c r="GA14" s="627"/>
      <c r="GB14" s="627"/>
      <c r="GC14" s="627"/>
      <c r="GD14" s="627"/>
      <c r="GE14" s="627"/>
      <c r="GF14" s="627"/>
      <c r="GG14" s="627"/>
      <c r="GH14" s="627"/>
      <c r="GI14" s="627"/>
      <c r="GJ14" s="627"/>
      <c r="GK14" s="627"/>
      <c r="GL14" s="627"/>
      <c r="GM14" s="627"/>
      <c r="GN14" s="627"/>
      <c r="GO14" s="627"/>
      <c r="GP14" s="627"/>
      <c r="GQ14" s="627"/>
      <c r="GR14" s="627"/>
      <c r="GS14" s="627"/>
      <c r="GT14" s="627"/>
      <c r="GU14" s="627"/>
      <c r="GV14" s="627"/>
      <c r="GW14" s="627"/>
      <c r="GX14" s="627"/>
      <c r="GY14" s="627"/>
      <c r="GZ14" s="627"/>
      <c r="HA14" s="627"/>
      <c r="HB14" s="627"/>
      <c r="HC14" s="627"/>
      <c r="HD14" s="627"/>
      <c r="HE14" s="627"/>
      <c r="HF14" s="627"/>
      <c r="HG14" s="627"/>
      <c r="HH14" s="627"/>
      <c r="HI14" s="627"/>
      <c r="HJ14" s="627"/>
      <c r="HK14" s="627"/>
      <c r="HL14" s="627"/>
      <c r="HM14" s="627"/>
      <c r="HN14" s="627"/>
      <c r="HO14" s="627"/>
      <c r="HP14" s="627"/>
      <c r="HQ14" s="627"/>
      <c r="HR14" s="627"/>
      <c r="HS14" s="627"/>
      <c r="HT14" s="627"/>
      <c r="HU14" s="627"/>
      <c r="HV14" s="627"/>
    </row>
    <row r="15" spans="1:230" s="1168" customFormat="1" ht="12" customHeight="1">
      <c r="A15" s="641">
        <v>42063</v>
      </c>
      <c r="B15" s="1269">
        <v>66315</v>
      </c>
      <c r="C15" s="1270">
        <v>59.477318856970527</v>
      </c>
      <c r="D15" s="1270">
        <v>61.158278368393269</v>
      </c>
      <c r="E15" s="1270">
        <v>54.232311844982277</v>
      </c>
      <c r="F15" s="1269">
        <v>165816</v>
      </c>
      <c r="G15" s="1270">
        <v>76.291090304916295</v>
      </c>
      <c r="H15" s="1270">
        <v>79.196844996863987</v>
      </c>
      <c r="I15" s="1270">
        <v>55.748033362281085</v>
      </c>
      <c r="J15" s="1269">
        <v>912119</v>
      </c>
      <c r="K15" s="1270">
        <v>62.196130252741149</v>
      </c>
      <c r="L15" s="1270">
        <v>64.205317332497188</v>
      </c>
      <c r="M15" s="1270">
        <v>55.504064667000698</v>
      </c>
      <c r="N15" s="626"/>
      <c r="O15" s="682"/>
      <c r="P15" s="627"/>
      <c r="Q15" s="627"/>
      <c r="R15" s="627"/>
      <c r="S15" s="627"/>
      <c r="T15" s="627"/>
      <c r="U15" s="627"/>
      <c r="V15" s="627"/>
      <c r="W15" s="627"/>
      <c r="X15" s="627"/>
      <c r="Y15" s="627"/>
      <c r="Z15" s="627"/>
      <c r="AA15" s="627"/>
      <c r="AB15" s="627"/>
      <c r="AC15" s="627"/>
      <c r="AD15" s="627"/>
      <c r="AE15" s="627"/>
      <c r="AF15" s="627"/>
      <c r="AG15" s="627"/>
      <c r="AH15" s="627"/>
      <c r="AI15" s="627"/>
      <c r="AJ15" s="627"/>
      <c r="AK15" s="627"/>
      <c r="AL15" s="627"/>
      <c r="AM15" s="627"/>
      <c r="AN15" s="627"/>
      <c r="AO15" s="627"/>
      <c r="AP15" s="627"/>
      <c r="AQ15" s="627"/>
      <c r="AR15" s="627"/>
      <c r="AS15" s="627"/>
      <c r="AT15" s="627"/>
      <c r="AU15" s="627"/>
      <c r="AV15" s="627"/>
      <c r="AW15" s="627"/>
      <c r="AX15" s="627"/>
      <c r="AY15" s="627"/>
      <c r="AZ15" s="627"/>
      <c r="BA15" s="627"/>
      <c r="BB15" s="627"/>
      <c r="BC15" s="627"/>
      <c r="BD15" s="627"/>
      <c r="BE15" s="627"/>
      <c r="BF15" s="627"/>
      <c r="BG15" s="627"/>
      <c r="BH15" s="627"/>
      <c r="BI15" s="627"/>
      <c r="BJ15" s="627"/>
      <c r="BK15" s="627"/>
      <c r="BL15" s="627"/>
      <c r="BM15" s="627"/>
      <c r="BN15" s="627"/>
      <c r="BO15" s="627"/>
      <c r="BP15" s="627"/>
      <c r="BQ15" s="627"/>
      <c r="BR15" s="627"/>
      <c r="BS15" s="627"/>
      <c r="BT15" s="627"/>
      <c r="BU15" s="627"/>
      <c r="BV15" s="627"/>
      <c r="BW15" s="627"/>
      <c r="BX15" s="627"/>
      <c r="BY15" s="627"/>
      <c r="BZ15" s="627"/>
      <c r="CA15" s="627"/>
      <c r="CB15" s="627"/>
      <c r="CC15" s="627"/>
      <c r="CD15" s="627"/>
      <c r="CE15" s="627"/>
      <c r="CF15" s="627"/>
      <c r="CG15" s="627"/>
      <c r="CH15" s="627"/>
      <c r="CI15" s="627"/>
      <c r="CJ15" s="627"/>
      <c r="CK15" s="627"/>
      <c r="CL15" s="627"/>
      <c r="CM15" s="627"/>
      <c r="CN15" s="627"/>
      <c r="CO15" s="627"/>
      <c r="CP15" s="627"/>
      <c r="CQ15" s="627"/>
      <c r="CR15" s="627"/>
      <c r="CS15" s="627"/>
      <c r="CT15" s="627"/>
      <c r="CU15" s="627"/>
      <c r="CV15" s="627"/>
      <c r="CW15" s="627"/>
      <c r="CX15" s="627"/>
      <c r="CY15" s="627"/>
      <c r="CZ15" s="627"/>
      <c r="DA15" s="627"/>
      <c r="DB15" s="627"/>
      <c r="DC15" s="627"/>
      <c r="DD15" s="627"/>
      <c r="DE15" s="627"/>
      <c r="DF15" s="627"/>
      <c r="DG15" s="627"/>
      <c r="DH15" s="627"/>
      <c r="DI15" s="627"/>
      <c r="DJ15" s="627"/>
      <c r="DK15" s="627"/>
      <c r="DL15" s="627"/>
      <c r="DM15" s="627"/>
      <c r="DN15" s="627"/>
      <c r="DO15" s="627"/>
      <c r="DP15" s="627"/>
      <c r="DQ15" s="627"/>
      <c r="DR15" s="627"/>
      <c r="DS15" s="627"/>
      <c r="DT15" s="627"/>
      <c r="DU15" s="627"/>
      <c r="DV15" s="627"/>
      <c r="DW15" s="627"/>
      <c r="DX15" s="627"/>
      <c r="DY15" s="627"/>
      <c r="DZ15" s="627"/>
      <c r="EA15" s="627"/>
      <c r="EB15" s="627"/>
      <c r="EC15" s="627"/>
      <c r="ED15" s="627"/>
      <c r="EE15" s="627"/>
      <c r="EF15" s="627"/>
      <c r="EG15" s="627"/>
      <c r="EH15" s="627"/>
      <c r="EI15" s="627"/>
      <c r="EJ15" s="627"/>
      <c r="EK15" s="627"/>
      <c r="EL15" s="627"/>
      <c r="EM15" s="627"/>
      <c r="EN15" s="627"/>
      <c r="EO15" s="627"/>
      <c r="EP15" s="627"/>
      <c r="EQ15" s="627"/>
      <c r="ER15" s="627"/>
      <c r="ES15" s="627"/>
      <c r="ET15" s="627"/>
      <c r="EU15" s="627"/>
      <c r="EV15" s="627"/>
      <c r="EW15" s="627"/>
      <c r="EX15" s="627"/>
      <c r="EY15" s="627"/>
      <c r="EZ15" s="627"/>
      <c r="FA15" s="627"/>
      <c r="FB15" s="627"/>
      <c r="FC15" s="627"/>
      <c r="FD15" s="627"/>
      <c r="FE15" s="627"/>
      <c r="FF15" s="627"/>
      <c r="FG15" s="627"/>
      <c r="FH15" s="627"/>
      <c r="FI15" s="627"/>
      <c r="FJ15" s="627"/>
      <c r="FK15" s="627"/>
      <c r="FL15" s="627"/>
      <c r="FM15" s="627"/>
      <c r="FN15" s="627"/>
      <c r="FO15" s="627"/>
      <c r="FP15" s="627"/>
      <c r="FQ15" s="627"/>
      <c r="FR15" s="627"/>
      <c r="FS15" s="627"/>
      <c r="FT15" s="627"/>
      <c r="FU15" s="627"/>
      <c r="FV15" s="627"/>
      <c r="FW15" s="627"/>
      <c r="FX15" s="627"/>
      <c r="FY15" s="627"/>
      <c r="FZ15" s="627"/>
      <c r="GA15" s="627"/>
      <c r="GB15" s="627"/>
      <c r="GC15" s="627"/>
      <c r="GD15" s="627"/>
      <c r="GE15" s="627"/>
      <c r="GF15" s="627"/>
      <c r="GG15" s="627"/>
      <c r="GH15" s="627"/>
      <c r="GI15" s="627"/>
      <c r="GJ15" s="627"/>
      <c r="GK15" s="627"/>
      <c r="GL15" s="627"/>
      <c r="GM15" s="627"/>
      <c r="GN15" s="627"/>
      <c r="GO15" s="627"/>
      <c r="GP15" s="627"/>
      <c r="GQ15" s="627"/>
      <c r="GR15" s="627"/>
      <c r="GS15" s="627"/>
      <c r="GT15" s="627"/>
      <c r="GU15" s="627"/>
      <c r="GV15" s="627"/>
      <c r="GW15" s="627"/>
      <c r="GX15" s="627"/>
      <c r="GY15" s="627"/>
      <c r="GZ15" s="627"/>
      <c r="HA15" s="627"/>
      <c r="HB15" s="627"/>
      <c r="HC15" s="627"/>
      <c r="HD15" s="627"/>
      <c r="HE15" s="627"/>
      <c r="HF15" s="627"/>
      <c r="HG15" s="627"/>
      <c r="HH15" s="627"/>
      <c r="HI15" s="627"/>
      <c r="HJ15" s="627"/>
      <c r="HK15" s="627"/>
      <c r="HL15" s="627"/>
      <c r="HM15" s="627"/>
      <c r="HN15" s="627"/>
      <c r="HO15" s="627"/>
      <c r="HP15" s="627"/>
      <c r="HQ15" s="627"/>
      <c r="HR15" s="627"/>
      <c r="HS15" s="627"/>
      <c r="HT15" s="627"/>
      <c r="HU15" s="627"/>
      <c r="HV15" s="627"/>
    </row>
    <row r="16" spans="1:230" s="1168" customFormat="1" ht="12" customHeight="1">
      <c r="A16" s="641">
        <v>42070</v>
      </c>
      <c r="B16" s="1269">
        <v>54692</v>
      </c>
      <c r="C16" s="1270">
        <v>64.419267534557164</v>
      </c>
      <c r="D16" s="1270">
        <v>66.01652709719886</v>
      </c>
      <c r="E16" s="1270">
        <v>54.055302786513572</v>
      </c>
      <c r="F16" s="1269">
        <v>201847</v>
      </c>
      <c r="G16" s="1270">
        <v>79.376025157668934</v>
      </c>
      <c r="H16" s="1270">
        <v>81.952560206493033</v>
      </c>
      <c r="I16" s="1270">
        <v>55.764396894677645</v>
      </c>
      <c r="J16" s="1269">
        <v>879266</v>
      </c>
      <c r="K16" s="1270">
        <v>65.863832128161448</v>
      </c>
      <c r="L16" s="1270">
        <v>67.810803204036091</v>
      </c>
      <c r="M16" s="1270">
        <v>55.521081436106932</v>
      </c>
      <c r="N16" s="626"/>
      <c r="O16" s="682"/>
      <c r="P16" s="627"/>
      <c r="Q16" s="627"/>
      <c r="R16" s="627"/>
      <c r="S16" s="627"/>
      <c r="T16" s="627"/>
      <c r="U16" s="627"/>
      <c r="V16" s="627"/>
      <c r="W16" s="627"/>
      <c r="X16" s="627"/>
      <c r="Y16" s="627"/>
      <c r="Z16" s="627"/>
      <c r="AA16" s="627"/>
      <c r="AB16" s="627"/>
      <c r="AC16" s="627"/>
      <c r="AD16" s="627"/>
      <c r="AE16" s="627"/>
      <c r="AF16" s="627"/>
      <c r="AG16" s="627"/>
      <c r="AH16" s="627"/>
      <c r="AI16" s="627"/>
      <c r="AJ16" s="627"/>
      <c r="AK16" s="627"/>
      <c r="AL16" s="627"/>
      <c r="AM16" s="627"/>
      <c r="AN16" s="627"/>
      <c r="AO16" s="627"/>
      <c r="AP16" s="627"/>
      <c r="AQ16" s="627"/>
      <c r="AR16" s="627"/>
      <c r="AS16" s="627"/>
      <c r="AT16" s="627"/>
      <c r="AU16" s="627"/>
      <c r="AV16" s="627"/>
      <c r="AW16" s="627"/>
      <c r="AX16" s="627"/>
      <c r="AY16" s="627"/>
      <c r="AZ16" s="627"/>
      <c r="BA16" s="627"/>
      <c r="BB16" s="627"/>
      <c r="BC16" s="627"/>
      <c r="BD16" s="627"/>
      <c r="BE16" s="627"/>
      <c r="BF16" s="627"/>
      <c r="BG16" s="627"/>
      <c r="BH16" s="627"/>
      <c r="BI16" s="627"/>
      <c r="BJ16" s="627"/>
      <c r="BK16" s="627"/>
      <c r="BL16" s="627"/>
      <c r="BM16" s="627"/>
      <c r="BN16" s="627"/>
      <c r="BO16" s="627"/>
      <c r="BP16" s="627"/>
      <c r="BQ16" s="627"/>
      <c r="BR16" s="627"/>
      <c r="BS16" s="627"/>
      <c r="BT16" s="627"/>
      <c r="BU16" s="627"/>
      <c r="BV16" s="627"/>
      <c r="BW16" s="627"/>
      <c r="BX16" s="627"/>
      <c r="BY16" s="627"/>
      <c r="BZ16" s="627"/>
      <c r="CA16" s="627"/>
      <c r="CB16" s="627"/>
      <c r="CC16" s="627"/>
      <c r="CD16" s="627"/>
      <c r="CE16" s="627"/>
      <c r="CF16" s="627"/>
      <c r="CG16" s="627"/>
      <c r="CH16" s="627"/>
      <c r="CI16" s="627"/>
      <c r="CJ16" s="627"/>
      <c r="CK16" s="627"/>
      <c r="CL16" s="627"/>
      <c r="CM16" s="627"/>
      <c r="CN16" s="627"/>
      <c r="CO16" s="627"/>
      <c r="CP16" s="627"/>
      <c r="CQ16" s="627"/>
      <c r="CR16" s="627"/>
      <c r="CS16" s="627"/>
      <c r="CT16" s="627"/>
      <c r="CU16" s="627"/>
      <c r="CV16" s="627"/>
      <c r="CW16" s="627"/>
      <c r="CX16" s="627"/>
      <c r="CY16" s="627"/>
      <c r="CZ16" s="627"/>
      <c r="DA16" s="627"/>
      <c r="DB16" s="627"/>
      <c r="DC16" s="627"/>
      <c r="DD16" s="627"/>
      <c r="DE16" s="627"/>
      <c r="DF16" s="627"/>
      <c r="DG16" s="627"/>
      <c r="DH16" s="627"/>
      <c r="DI16" s="627"/>
      <c r="DJ16" s="627"/>
      <c r="DK16" s="627"/>
      <c r="DL16" s="627"/>
      <c r="DM16" s="627"/>
      <c r="DN16" s="627"/>
      <c r="DO16" s="627"/>
      <c r="DP16" s="627"/>
      <c r="DQ16" s="627"/>
      <c r="DR16" s="627"/>
      <c r="DS16" s="627"/>
      <c r="DT16" s="627"/>
      <c r="DU16" s="627"/>
      <c r="DV16" s="627"/>
      <c r="DW16" s="627"/>
      <c r="DX16" s="627"/>
      <c r="DY16" s="627"/>
      <c r="DZ16" s="627"/>
      <c r="EA16" s="627"/>
      <c r="EB16" s="627"/>
      <c r="EC16" s="627"/>
      <c r="ED16" s="627"/>
      <c r="EE16" s="627"/>
      <c r="EF16" s="627"/>
      <c r="EG16" s="627"/>
      <c r="EH16" s="627"/>
      <c r="EI16" s="627"/>
      <c r="EJ16" s="627"/>
      <c r="EK16" s="627"/>
      <c r="EL16" s="627"/>
      <c r="EM16" s="627"/>
      <c r="EN16" s="627"/>
      <c r="EO16" s="627"/>
      <c r="EP16" s="627"/>
      <c r="EQ16" s="627"/>
      <c r="ER16" s="627"/>
      <c r="ES16" s="627"/>
      <c r="ET16" s="627"/>
      <c r="EU16" s="627"/>
      <c r="EV16" s="627"/>
      <c r="EW16" s="627"/>
      <c r="EX16" s="627"/>
      <c r="EY16" s="627"/>
      <c r="EZ16" s="627"/>
      <c r="FA16" s="627"/>
      <c r="FB16" s="627"/>
      <c r="FC16" s="627"/>
      <c r="FD16" s="627"/>
      <c r="FE16" s="627"/>
      <c r="FF16" s="627"/>
      <c r="FG16" s="627"/>
      <c r="FH16" s="627"/>
      <c r="FI16" s="627"/>
      <c r="FJ16" s="627"/>
      <c r="FK16" s="627"/>
      <c r="FL16" s="627"/>
      <c r="FM16" s="627"/>
      <c r="FN16" s="627"/>
      <c r="FO16" s="627"/>
      <c r="FP16" s="627"/>
      <c r="FQ16" s="627"/>
      <c r="FR16" s="627"/>
      <c r="FS16" s="627"/>
      <c r="FT16" s="627"/>
      <c r="FU16" s="627"/>
      <c r="FV16" s="627"/>
      <c r="FW16" s="627"/>
      <c r="FX16" s="627"/>
      <c r="FY16" s="627"/>
      <c r="FZ16" s="627"/>
      <c r="GA16" s="627"/>
      <c r="GB16" s="627"/>
      <c r="GC16" s="627"/>
      <c r="GD16" s="627"/>
      <c r="GE16" s="627"/>
      <c r="GF16" s="627"/>
      <c r="GG16" s="627"/>
      <c r="GH16" s="627"/>
      <c r="GI16" s="627"/>
      <c r="GJ16" s="627"/>
      <c r="GK16" s="627"/>
      <c r="GL16" s="627"/>
      <c r="GM16" s="627"/>
      <c r="GN16" s="627"/>
      <c r="GO16" s="627"/>
      <c r="GP16" s="627"/>
      <c r="GQ16" s="627"/>
      <c r="GR16" s="627"/>
      <c r="GS16" s="627"/>
      <c r="GT16" s="627"/>
      <c r="GU16" s="627"/>
      <c r="GV16" s="627"/>
      <c r="GW16" s="627"/>
      <c r="GX16" s="627"/>
      <c r="GY16" s="627"/>
      <c r="GZ16" s="627"/>
      <c r="HA16" s="627"/>
      <c r="HB16" s="627"/>
      <c r="HC16" s="627"/>
      <c r="HD16" s="627"/>
      <c r="HE16" s="627"/>
      <c r="HF16" s="627"/>
      <c r="HG16" s="627"/>
      <c r="HH16" s="627"/>
      <c r="HI16" s="627"/>
      <c r="HJ16" s="627"/>
      <c r="HK16" s="627"/>
      <c r="HL16" s="627"/>
      <c r="HM16" s="627"/>
      <c r="HN16" s="627"/>
      <c r="HO16" s="627"/>
      <c r="HP16" s="627"/>
      <c r="HQ16" s="627"/>
      <c r="HR16" s="627"/>
      <c r="HS16" s="627"/>
      <c r="HT16" s="627"/>
      <c r="HU16" s="627"/>
      <c r="HV16" s="627"/>
    </row>
    <row r="17" spans="1:230" s="1168" customFormat="1" ht="12" customHeight="1">
      <c r="A17" s="641">
        <v>42077</v>
      </c>
      <c r="B17" s="1269">
        <v>51983</v>
      </c>
      <c r="C17" s="1270">
        <v>63.452304022468887</v>
      </c>
      <c r="D17" s="1270">
        <v>65.412806302060289</v>
      </c>
      <c r="E17" s="1270">
        <v>54.158242117615373</v>
      </c>
      <c r="F17" s="1269">
        <v>153758</v>
      </c>
      <c r="G17" s="1270">
        <v>74.613795574864412</v>
      </c>
      <c r="H17" s="1270">
        <v>77.325527647341929</v>
      </c>
      <c r="I17" s="1270">
        <v>55.589960847565649</v>
      </c>
      <c r="J17" s="1269">
        <v>927558</v>
      </c>
      <c r="K17" s="1270">
        <v>64.027273992569732</v>
      </c>
      <c r="L17" s="1270">
        <v>66.052407019291522</v>
      </c>
      <c r="M17" s="1270">
        <v>55.645121415588022</v>
      </c>
      <c r="N17" s="626"/>
      <c r="O17" s="682"/>
      <c r="P17" s="627"/>
      <c r="Q17" s="627"/>
      <c r="R17" s="627"/>
      <c r="S17" s="627"/>
      <c r="T17" s="627"/>
      <c r="U17" s="627"/>
      <c r="V17" s="627"/>
      <c r="W17" s="627"/>
      <c r="X17" s="627"/>
      <c r="Y17" s="627"/>
      <c r="Z17" s="627"/>
      <c r="AA17" s="627"/>
      <c r="AB17" s="627"/>
      <c r="AC17" s="627"/>
      <c r="AD17" s="627"/>
      <c r="AE17" s="627"/>
      <c r="AF17" s="627"/>
      <c r="AG17" s="627"/>
      <c r="AH17" s="627"/>
      <c r="AI17" s="627"/>
      <c r="AJ17" s="627"/>
      <c r="AK17" s="627"/>
      <c r="AL17" s="627"/>
      <c r="AM17" s="627"/>
      <c r="AN17" s="627"/>
      <c r="AO17" s="627"/>
      <c r="AP17" s="627"/>
      <c r="AQ17" s="627"/>
      <c r="AR17" s="627"/>
      <c r="AS17" s="627"/>
      <c r="AT17" s="627"/>
      <c r="AU17" s="627"/>
      <c r="AV17" s="627"/>
      <c r="AW17" s="627"/>
      <c r="AX17" s="627"/>
      <c r="AY17" s="627"/>
      <c r="AZ17" s="627"/>
      <c r="BA17" s="627"/>
      <c r="BB17" s="627"/>
      <c r="BC17" s="627"/>
      <c r="BD17" s="627"/>
      <c r="BE17" s="627"/>
      <c r="BF17" s="627"/>
      <c r="BG17" s="627"/>
      <c r="BH17" s="627"/>
      <c r="BI17" s="627"/>
      <c r="BJ17" s="627"/>
      <c r="BK17" s="627"/>
      <c r="BL17" s="627"/>
      <c r="BM17" s="627"/>
      <c r="BN17" s="627"/>
      <c r="BO17" s="627"/>
      <c r="BP17" s="627"/>
      <c r="BQ17" s="627"/>
      <c r="BR17" s="627"/>
      <c r="BS17" s="627"/>
      <c r="BT17" s="627"/>
      <c r="BU17" s="627"/>
      <c r="BV17" s="627"/>
      <c r="BW17" s="627"/>
      <c r="BX17" s="627"/>
      <c r="BY17" s="627"/>
      <c r="BZ17" s="627"/>
      <c r="CA17" s="627"/>
      <c r="CB17" s="627"/>
      <c r="CC17" s="627"/>
      <c r="CD17" s="627"/>
      <c r="CE17" s="627"/>
      <c r="CF17" s="627"/>
      <c r="CG17" s="627"/>
      <c r="CH17" s="627"/>
      <c r="CI17" s="627"/>
      <c r="CJ17" s="627"/>
      <c r="CK17" s="627"/>
      <c r="CL17" s="627"/>
      <c r="CM17" s="627"/>
      <c r="CN17" s="627"/>
      <c r="CO17" s="627"/>
      <c r="CP17" s="627"/>
      <c r="CQ17" s="627"/>
      <c r="CR17" s="627"/>
      <c r="CS17" s="627"/>
      <c r="CT17" s="627"/>
      <c r="CU17" s="627"/>
      <c r="CV17" s="627"/>
      <c r="CW17" s="627"/>
      <c r="CX17" s="627"/>
      <c r="CY17" s="627"/>
      <c r="CZ17" s="627"/>
      <c r="DA17" s="627"/>
      <c r="DB17" s="627"/>
      <c r="DC17" s="627"/>
      <c r="DD17" s="627"/>
      <c r="DE17" s="627"/>
      <c r="DF17" s="627"/>
      <c r="DG17" s="627"/>
      <c r="DH17" s="627"/>
      <c r="DI17" s="627"/>
      <c r="DJ17" s="627"/>
      <c r="DK17" s="627"/>
      <c r="DL17" s="627"/>
      <c r="DM17" s="627"/>
      <c r="DN17" s="627"/>
      <c r="DO17" s="627"/>
      <c r="DP17" s="627"/>
      <c r="DQ17" s="627"/>
      <c r="DR17" s="627"/>
      <c r="DS17" s="627"/>
      <c r="DT17" s="627"/>
      <c r="DU17" s="627"/>
      <c r="DV17" s="627"/>
      <c r="DW17" s="627"/>
      <c r="DX17" s="627"/>
      <c r="DY17" s="627"/>
      <c r="DZ17" s="627"/>
      <c r="EA17" s="627"/>
      <c r="EB17" s="627"/>
      <c r="EC17" s="627"/>
      <c r="ED17" s="627"/>
      <c r="EE17" s="627"/>
      <c r="EF17" s="627"/>
      <c r="EG17" s="627"/>
      <c r="EH17" s="627"/>
      <c r="EI17" s="627"/>
      <c r="EJ17" s="627"/>
      <c r="EK17" s="627"/>
      <c r="EL17" s="627"/>
      <c r="EM17" s="627"/>
      <c r="EN17" s="627"/>
      <c r="EO17" s="627"/>
      <c r="EP17" s="627"/>
      <c r="EQ17" s="627"/>
      <c r="ER17" s="627"/>
      <c r="ES17" s="627"/>
      <c r="ET17" s="627"/>
      <c r="EU17" s="627"/>
      <c r="EV17" s="627"/>
      <c r="EW17" s="627"/>
      <c r="EX17" s="627"/>
      <c r="EY17" s="627"/>
      <c r="EZ17" s="627"/>
      <c r="FA17" s="627"/>
      <c r="FB17" s="627"/>
      <c r="FC17" s="627"/>
      <c r="FD17" s="627"/>
      <c r="FE17" s="627"/>
      <c r="FF17" s="627"/>
      <c r="FG17" s="627"/>
      <c r="FH17" s="627"/>
      <c r="FI17" s="627"/>
      <c r="FJ17" s="627"/>
      <c r="FK17" s="627"/>
      <c r="FL17" s="627"/>
      <c r="FM17" s="627"/>
      <c r="FN17" s="627"/>
      <c r="FO17" s="627"/>
      <c r="FP17" s="627"/>
      <c r="FQ17" s="627"/>
      <c r="FR17" s="627"/>
      <c r="FS17" s="627"/>
      <c r="FT17" s="627"/>
      <c r="FU17" s="627"/>
      <c r="FV17" s="627"/>
      <c r="FW17" s="627"/>
      <c r="FX17" s="627"/>
      <c r="FY17" s="627"/>
      <c r="FZ17" s="627"/>
      <c r="GA17" s="627"/>
      <c r="GB17" s="627"/>
      <c r="GC17" s="627"/>
      <c r="GD17" s="627"/>
      <c r="GE17" s="627"/>
      <c r="GF17" s="627"/>
      <c r="GG17" s="627"/>
      <c r="GH17" s="627"/>
      <c r="GI17" s="627"/>
      <c r="GJ17" s="627"/>
      <c r="GK17" s="627"/>
      <c r="GL17" s="627"/>
      <c r="GM17" s="627"/>
      <c r="GN17" s="627"/>
      <c r="GO17" s="627"/>
      <c r="GP17" s="627"/>
      <c r="GQ17" s="627"/>
      <c r="GR17" s="627"/>
      <c r="GS17" s="627"/>
      <c r="GT17" s="627"/>
      <c r="GU17" s="627"/>
      <c r="GV17" s="627"/>
      <c r="GW17" s="627"/>
      <c r="GX17" s="627"/>
      <c r="GY17" s="627"/>
      <c r="GZ17" s="627"/>
      <c r="HA17" s="627"/>
      <c r="HB17" s="627"/>
      <c r="HC17" s="627"/>
      <c r="HD17" s="627"/>
      <c r="HE17" s="627"/>
      <c r="HF17" s="627"/>
      <c r="HG17" s="627"/>
      <c r="HH17" s="627"/>
      <c r="HI17" s="627"/>
      <c r="HJ17" s="627"/>
      <c r="HK17" s="627"/>
      <c r="HL17" s="627"/>
      <c r="HM17" s="627"/>
      <c r="HN17" s="627"/>
      <c r="HO17" s="627"/>
      <c r="HP17" s="627"/>
      <c r="HQ17" s="627"/>
      <c r="HR17" s="627"/>
      <c r="HS17" s="627"/>
      <c r="HT17" s="627"/>
      <c r="HU17" s="627"/>
      <c r="HV17" s="627"/>
    </row>
    <row r="18" spans="1:230" s="1168" customFormat="1" ht="12" customHeight="1">
      <c r="A18" s="641">
        <v>42084</v>
      </c>
      <c r="B18" s="1269">
        <v>55266</v>
      </c>
      <c r="C18" s="1270">
        <v>60.603718923026811</v>
      </c>
      <c r="D18" s="1270">
        <v>62.263196178482247</v>
      </c>
      <c r="E18" s="1270">
        <v>54.306935367133498</v>
      </c>
      <c r="F18" s="1269">
        <v>197548</v>
      </c>
      <c r="G18" s="1270">
        <v>79.144565118350982</v>
      </c>
      <c r="H18" s="1270">
        <v>81.543371990604825</v>
      </c>
      <c r="I18" s="1270">
        <v>55.804631684451365</v>
      </c>
      <c r="J18" s="1269">
        <v>888694</v>
      </c>
      <c r="K18" s="1270">
        <v>61.147911688387687</v>
      </c>
      <c r="L18" s="1270">
        <v>63.172886505366307</v>
      </c>
      <c r="M18" s="1270">
        <v>55.526469144609955</v>
      </c>
      <c r="N18" s="626"/>
      <c r="O18" s="682"/>
      <c r="P18" s="627"/>
      <c r="Q18" s="627"/>
      <c r="R18" s="627"/>
      <c r="S18" s="627"/>
      <c r="T18" s="627"/>
      <c r="U18" s="627"/>
      <c r="V18" s="627"/>
      <c r="W18" s="627"/>
      <c r="X18" s="627"/>
      <c r="Y18" s="627"/>
      <c r="Z18" s="627"/>
      <c r="AA18" s="627"/>
      <c r="AB18" s="627"/>
      <c r="AC18" s="627"/>
      <c r="AD18" s="627"/>
      <c r="AE18" s="627"/>
      <c r="AF18" s="627"/>
      <c r="AG18" s="627"/>
      <c r="AH18" s="627"/>
      <c r="AI18" s="627"/>
      <c r="AJ18" s="627"/>
      <c r="AK18" s="627"/>
      <c r="AL18" s="627"/>
      <c r="AM18" s="627"/>
      <c r="AN18" s="627"/>
      <c r="AO18" s="627"/>
      <c r="AP18" s="627"/>
      <c r="AQ18" s="627"/>
      <c r="AR18" s="627"/>
      <c r="AS18" s="627"/>
      <c r="AT18" s="627"/>
      <c r="AU18" s="627"/>
      <c r="AV18" s="627"/>
      <c r="AW18" s="627"/>
      <c r="AX18" s="627"/>
      <c r="AY18" s="627"/>
      <c r="AZ18" s="627"/>
      <c r="BA18" s="627"/>
      <c r="BB18" s="627"/>
      <c r="BC18" s="627"/>
      <c r="BD18" s="627"/>
      <c r="BE18" s="627"/>
      <c r="BF18" s="627"/>
      <c r="BG18" s="627"/>
      <c r="BH18" s="627"/>
      <c r="BI18" s="627"/>
      <c r="BJ18" s="627"/>
      <c r="BK18" s="627"/>
      <c r="BL18" s="627"/>
      <c r="BM18" s="627"/>
      <c r="BN18" s="627"/>
      <c r="BO18" s="627"/>
      <c r="BP18" s="627"/>
      <c r="BQ18" s="627"/>
      <c r="BR18" s="627"/>
      <c r="BS18" s="627"/>
      <c r="BT18" s="627"/>
      <c r="BU18" s="627"/>
      <c r="BV18" s="627"/>
      <c r="BW18" s="627"/>
      <c r="BX18" s="627"/>
      <c r="BY18" s="627"/>
      <c r="BZ18" s="627"/>
      <c r="CA18" s="627"/>
      <c r="CB18" s="627"/>
      <c r="CC18" s="627"/>
      <c r="CD18" s="627"/>
      <c r="CE18" s="627"/>
      <c r="CF18" s="627"/>
      <c r="CG18" s="627"/>
      <c r="CH18" s="627"/>
      <c r="CI18" s="627"/>
      <c r="CJ18" s="627"/>
      <c r="CK18" s="627"/>
      <c r="CL18" s="627"/>
      <c r="CM18" s="627"/>
      <c r="CN18" s="627"/>
      <c r="CO18" s="627"/>
      <c r="CP18" s="627"/>
      <c r="CQ18" s="627"/>
      <c r="CR18" s="627"/>
      <c r="CS18" s="627"/>
      <c r="CT18" s="627"/>
      <c r="CU18" s="627"/>
      <c r="CV18" s="627"/>
      <c r="CW18" s="627"/>
      <c r="CX18" s="627"/>
      <c r="CY18" s="627"/>
      <c r="CZ18" s="627"/>
      <c r="DA18" s="627"/>
      <c r="DB18" s="627"/>
      <c r="DC18" s="627"/>
      <c r="DD18" s="627"/>
      <c r="DE18" s="627"/>
      <c r="DF18" s="627"/>
      <c r="DG18" s="627"/>
      <c r="DH18" s="627"/>
      <c r="DI18" s="627"/>
      <c r="DJ18" s="627"/>
      <c r="DK18" s="627"/>
      <c r="DL18" s="627"/>
      <c r="DM18" s="627"/>
      <c r="DN18" s="627"/>
      <c r="DO18" s="627"/>
      <c r="DP18" s="627"/>
      <c r="DQ18" s="627"/>
      <c r="DR18" s="627"/>
      <c r="DS18" s="627"/>
      <c r="DT18" s="627"/>
      <c r="DU18" s="627"/>
      <c r="DV18" s="627"/>
      <c r="DW18" s="627"/>
      <c r="DX18" s="627"/>
      <c r="DY18" s="627"/>
      <c r="DZ18" s="627"/>
      <c r="EA18" s="627"/>
      <c r="EB18" s="627"/>
      <c r="EC18" s="627"/>
      <c r="ED18" s="627"/>
      <c r="EE18" s="627"/>
      <c r="EF18" s="627"/>
      <c r="EG18" s="627"/>
      <c r="EH18" s="627"/>
      <c r="EI18" s="627"/>
      <c r="EJ18" s="627"/>
      <c r="EK18" s="627"/>
      <c r="EL18" s="627"/>
      <c r="EM18" s="627"/>
      <c r="EN18" s="627"/>
      <c r="EO18" s="627"/>
      <c r="EP18" s="627"/>
      <c r="EQ18" s="627"/>
      <c r="ER18" s="627"/>
      <c r="ES18" s="627"/>
      <c r="ET18" s="627"/>
      <c r="EU18" s="627"/>
      <c r="EV18" s="627"/>
      <c r="EW18" s="627"/>
      <c r="EX18" s="627"/>
      <c r="EY18" s="627"/>
      <c r="EZ18" s="627"/>
      <c r="FA18" s="627"/>
      <c r="FB18" s="627"/>
      <c r="FC18" s="627"/>
      <c r="FD18" s="627"/>
      <c r="FE18" s="627"/>
      <c r="FF18" s="627"/>
      <c r="FG18" s="627"/>
      <c r="FH18" s="627"/>
      <c r="FI18" s="627"/>
      <c r="FJ18" s="627"/>
      <c r="FK18" s="627"/>
      <c r="FL18" s="627"/>
      <c r="FM18" s="627"/>
      <c r="FN18" s="627"/>
      <c r="FO18" s="627"/>
      <c r="FP18" s="627"/>
      <c r="FQ18" s="627"/>
      <c r="FR18" s="627"/>
      <c r="FS18" s="627"/>
      <c r="FT18" s="627"/>
      <c r="FU18" s="627"/>
      <c r="FV18" s="627"/>
      <c r="FW18" s="627"/>
      <c r="FX18" s="627"/>
      <c r="FY18" s="627"/>
      <c r="FZ18" s="627"/>
      <c r="GA18" s="627"/>
      <c r="GB18" s="627"/>
      <c r="GC18" s="627"/>
      <c r="GD18" s="627"/>
      <c r="GE18" s="627"/>
      <c r="GF18" s="627"/>
      <c r="GG18" s="627"/>
      <c r="GH18" s="627"/>
      <c r="GI18" s="627"/>
      <c r="GJ18" s="627"/>
      <c r="GK18" s="627"/>
      <c r="GL18" s="627"/>
      <c r="GM18" s="627"/>
      <c r="GN18" s="627"/>
      <c r="GO18" s="627"/>
      <c r="GP18" s="627"/>
      <c r="GQ18" s="627"/>
      <c r="GR18" s="627"/>
      <c r="GS18" s="627"/>
      <c r="GT18" s="627"/>
      <c r="GU18" s="627"/>
      <c r="GV18" s="627"/>
      <c r="GW18" s="627"/>
      <c r="GX18" s="627"/>
      <c r="GY18" s="627"/>
      <c r="GZ18" s="627"/>
      <c r="HA18" s="627"/>
      <c r="HB18" s="627"/>
      <c r="HC18" s="627"/>
      <c r="HD18" s="627"/>
      <c r="HE18" s="627"/>
      <c r="HF18" s="627"/>
      <c r="HG18" s="627"/>
      <c r="HH18" s="627"/>
      <c r="HI18" s="627"/>
      <c r="HJ18" s="627"/>
      <c r="HK18" s="627"/>
      <c r="HL18" s="627"/>
      <c r="HM18" s="627"/>
      <c r="HN18" s="627"/>
      <c r="HO18" s="627"/>
      <c r="HP18" s="627"/>
      <c r="HQ18" s="627"/>
      <c r="HR18" s="627"/>
      <c r="HS18" s="627"/>
      <c r="HT18" s="627"/>
      <c r="HU18" s="627"/>
      <c r="HV18" s="627"/>
    </row>
    <row r="19" spans="1:230" s="1168" customFormat="1" ht="12" customHeight="1">
      <c r="A19" s="641">
        <v>42091</v>
      </c>
      <c r="B19" s="1271">
        <v>61951</v>
      </c>
      <c r="C19" s="1272">
        <v>56.941678100434217</v>
      </c>
      <c r="D19" s="1272">
        <v>58.32167519491211</v>
      </c>
      <c r="E19" s="1272">
        <v>54.414968281383679</v>
      </c>
      <c r="F19" s="1271">
        <v>171789</v>
      </c>
      <c r="G19" s="1272">
        <v>74.498853477230782</v>
      </c>
      <c r="H19" s="1272">
        <v>77.375959811163696</v>
      </c>
      <c r="I19" s="1272">
        <v>55.675963187398487</v>
      </c>
      <c r="J19" s="1271">
        <v>933524</v>
      </c>
      <c r="K19" s="1272">
        <v>58.59382153003029</v>
      </c>
      <c r="L19" s="1272">
        <v>60.710836636230027</v>
      </c>
      <c r="M19" s="1272">
        <v>55.532717102077719</v>
      </c>
      <c r="N19" s="626"/>
      <c r="O19" s="682"/>
      <c r="P19" s="627"/>
      <c r="Q19" s="627"/>
      <c r="R19" s="627"/>
      <c r="S19" s="627"/>
      <c r="T19" s="627"/>
      <c r="U19" s="627"/>
      <c r="V19" s="627"/>
      <c r="W19" s="627"/>
      <c r="X19" s="627"/>
      <c r="Y19" s="627"/>
      <c r="Z19" s="627"/>
      <c r="AA19" s="627"/>
      <c r="AB19" s="627"/>
      <c r="AC19" s="627"/>
      <c r="AD19" s="627"/>
      <c r="AE19" s="627"/>
      <c r="AF19" s="627"/>
      <c r="AG19" s="627"/>
      <c r="AH19" s="627"/>
      <c r="AI19" s="627"/>
      <c r="AJ19" s="627"/>
      <c r="AK19" s="627"/>
      <c r="AL19" s="627"/>
      <c r="AM19" s="627"/>
      <c r="AN19" s="627"/>
      <c r="AO19" s="627"/>
      <c r="AP19" s="627"/>
      <c r="AQ19" s="627"/>
      <c r="AR19" s="627"/>
      <c r="AS19" s="627"/>
      <c r="AT19" s="627"/>
      <c r="AU19" s="627"/>
      <c r="AV19" s="627"/>
      <c r="AW19" s="627"/>
      <c r="AX19" s="627"/>
      <c r="AY19" s="627"/>
      <c r="AZ19" s="627"/>
      <c r="BA19" s="627"/>
      <c r="BB19" s="627"/>
      <c r="BC19" s="627"/>
      <c r="BD19" s="627"/>
      <c r="BE19" s="627"/>
      <c r="BF19" s="627"/>
      <c r="BG19" s="627"/>
      <c r="BH19" s="627"/>
      <c r="BI19" s="627"/>
      <c r="BJ19" s="627"/>
      <c r="BK19" s="627"/>
      <c r="BL19" s="627"/>
      <c r="BM19" s="627"/>
      <c r="BN19" s="627"/>
      <c r="BO19" s="627"/>
      <c r="BP19" s="627"/>
      <c r="BQ19" s="627"/>
      <c r="BR19" s="627"/>
      <c r="BS19" s="627"/>
      <c r="BT19" s="627"/>
      <c r="BU19" s="627"/>
      <c r="BV19" s="627"/>
      <c r="BW19" s="627"/>
      <c r="BX19" s="627"/>
      <c r="BY19" s="627"/>
      <c r="BZ19" s="627"/>
      <c r="CA19" s="627"/>
      <c r="CB19" s="627"/>
      <c r="CC19" s="627"/>
      <c r="CD19" s="627"/>
      <c r="CE19" s="627"/>
      <c r="CF19" s="627"/>
      <c r="CG19" s="627"/>
      <c r="CH19" s="627"/>
      <c r="CI19" s="627"/>
      <c r="CJ19" s="627"/>
      <c r="CK19" s="627"/>
      <c r="CL19" s="627"/>
      <c r="CM19" s="627"/>
      <c r="CN19" s="627"/>
      <c r="CO19" s="627"/>
      <c r="CP19" s="627"/>
      <c r="CQ19" s="627"/>
      <c r="CR19" s="627"/>
      <c r="CS19" s="627"/>
      <c r="CT19" s="627"/>
      <c r="CU19" s="627"/>
      <c r="CV19" s="627"/>
      <c r="CW19" s="627"/>
      <c r="CX19" s="627"/>
      <c r="CY19" s="627"/>
      <c r="CZ19" s="627"/>
      <c r="DA19" s="627"/>
      <c r="DB19" s="627"/>
      <c r="DC19" s="627"/>
      <c r="DD19" s="627"/>
      <c r="DE19" s="627"/>
      <c r="DF19" s="627"/>
      <c r="DG19" s="627"/>
      <c r="DH19" s="627"/>
      <c r="DI19" s="627"/>
      <c r="DJ19" s="627"/>
      <c r="DK19" s="627"/>
      <c r="DL19" s="627"/>
      <c r="DM19" s="627"/>
      <c r="DN19" s="627"/>
      <c r="DO19" s="627"/>
      <c r="DP19" s="627"/>
      <c r="DQ19" s="627"/>
      <c r="DR19" s="627"/>
      <c r="DS19" s="627"/>
      <c r="DT19" s="627"/>
      <c r="DU19" s="627"/>
      <c r="DV19" s="627"/>
      <c r="DW19" s="627"/>
      <c r="DX19" s="627"/>
      <c r="DY19" s="627"/>
      <c r="DZ19" s="627"/>
      <c r="EA19" s="627"/>
      <c r="EB19" s="627"/>
      <c r="EC19" s="627"/>
      <c r="ED19" s="627"/>
      <c r="EE19" s="627"/>
      <c r="EF19" s="627"/>
      <c r="EG19" s="627"/>
      <c r="EH19" s="627"/>
      <c r="EI19" s="627"/>
      <c r="EJ19" s="627"/>
      <c r="EK19" s="627"/>
      <c r="EL19" s="627"/>
      <c r="EM19" s="627"/>
      <c r="EN19" s="627"/>
      <c r="EO19" s="627"/>
      <c r="EP19" s="627"/>
      <c r="EQ19" s="627"/>
      <c r="ER19" s="627"/>
      <c r="ES19" s="627"/>
      <c r="ET19" s="627"/>
      <c r="EU19" s="627"/>
      <c r="EV19" s="627"/>
      <c r="EW19" s="627"/>
      <c r="EX19" s="627"/>
      <c r="EY19" s="627"/>
      <c r="EZ19" s="627"/>
      <c r="FA19" s="627"/>
      <c r="FB19" s="627"/>
      <c r="FC19" s="627"/>
      <c r="FD19" s="627"/>
      <c r="FE19" s="627"/>
      <c r="FF19" s="627"/>
      <c r="FG19" s="627"/>
      <c r="FH19" s="627"/>
      <c r="FI19" s="627"/>
      <c r="FJ19" s="627"/>
      <c r="FK19" s="627"/>
      <c r="FL19" s="627"/>
      <c r="FM19" s="627"/>
      <c r="FN19" s="627"/>
      <c r="FO19" s="627"/>
      <c r="FP19" s="627"/>
      <c r="FQ19" s="627"/>
      <c r="FR19" s="627"/>
      <c r="FS19" s="627"/>
      <c r="FT19" s="627"/>
      <c r="FU19" s="627"/>
      <c r="FV19" s="627"/>
      <c r="FW19" s="627"/>
      <c r="FX19" s="627"/>
      <c r="FY19" s="627"/>
      <c r="FZ19" s="627"/>
      <c r="GA19" s="627"/>
      <c r="GB19" s="627"/>
      <c r="GC19" s="627"/>
      <c r="GD19" s="627"/>
      <c r="GE19" s="627"/>
      <c r="GF19" s="627"/>
      <c r="GG19" s="627"/>
      <c r="GH19" s="627"/>
      <c r="GI19" s="627"/>
      <c r="GJ19" s="627"/>
      <c r="GK19" s="627"/>
      <c r="GL19" s="627"/>
      <c r="GM19" s="627"/>
      <c r="GN19" s="627"/>
      <c r="GO19" s="627"/>
      <c r="GP19" s="627"/>
      <c r="GQ19" s="627"/>
      <c r="GR19" s="627"/>
      <c r="GS19" s="627"/>
      <c r="GT19" s="627"/>
      <c r="GU19" s="627"/>
      <c r="GV19" s="627"/>
      <c r="GW19" s="627"/>
      <c r="GX19" s="627"/>
      <c r="GY19" s="627"/>
      <c r="GZ19" s="627"/>
      <c r="HA19" s="627"/>
      <c r="HB19" s="627"/>
      <c r="HC19" s="627"/>
      <c r="HD19" s="627"/>
      <c r="HE19" s="627"/>
      <c r="HF19" s="627"/>
      <c r="HG19" s="627"/>
      <c r="HH19" s="627"/>
      <c r="HI19" s="627"/>
      <c r="HJ19" s="627"/>
      <c r="HK19" s="627"/>
      <c r="HL19" s="627"/>
      <c r="HM19" s="627"/>
      <c r="HN19" s="627"/>
      <c r="HO19" s="627"/>
      <c r="HP19" s="627"/>
      <c r="HQ19" s="627"/>
      <c r="HR19" s="627"/>
      <c r="HS19" s="627"/>
      <c r="HT19" s="627"/>
      <c r="HU19" s="627"/>
      <c r="HV19" s="627"/>
    </row>
    <row r="20" spans="1:230" s="1168" customFormat="1" ht="12" customHeight="1">
      <c r="A20" s="641">
        <v>42098</v>
      </c>
      <c r="B20" s="1269">
        <v>46843</v>
      </c>
      <c r="C20" s="1270">
        <v>55.444681382490444</v>
      </c>
      <c r="D20" s="1270">
        <v>57.056075400806954</v>
      </c>
      <c r="E20" s="1270">
        <v>54.228180090942075</v>
      </c>
      <c r="F20" s="1269">
        <v>147139</v>
      </c>
      <c r="G20" s="1270">
        <v>73.912933348738264</v>
      </c>
      <c r="H20" s="1270">
        <v>76.880910159780882</v>
      </c>
      <c r="I20" s="1270">
        <v>55.719245203515044</v>
      </c>
      <c r="J20" s="1269">
        <v>873250</v>
      </c>
      <c r="K20" s="1270">
        <v>57.518777600916117</v>
      </c>
      <c r="L20" s="1270">
        <v>59.777175699971373</v>
      </c>
      <c r="M20" s="1270">
        <v>55.631989063841971</v>
      </c>
      <c r="N20" s="626"/>
      <c r="O20" s="682"/>
      <c r="P20" s="627"/>
      <c r="Q20" s="627"/>
      <c r="R20" s="627"/>
      <c r="S20" s="627"/>
      <c r="T20" s="627"/>
      <c r="U20" s="627"/>
      <c r="V20" s="627"/>
      <c r="W20" s="627"/>
      <c r="X20" s="627"/>
      <c r="Y20" s="627"/>
      <c r="Z20" s="627"/>
      <c r="AA20" s="627"/>
      <c r="AB20" s="627"/>
      <c r="AC20" s="627"/>
      <c r="AD20" s="627"/>
      <c r="AE20" s="627"/>
      <c r="AF20" s="627"/>
      <c r="AG20" s="627"/>
      <c r="AH20" s="627"/>
      <c r="AI20" s="627"/>
      <c r="AJ20" s="627"/>
      <c r="AK20" s="627"/>
      <c r="AL20" s="627"/>
      <c r="AM20" s="627"/>
      <c r="AN20" s="627"/>
      <c r="AO20" s="627"/>
      <c r="AP20" s="627"/>
      <c r="AQ20" s="627"/>
      <c r="AR20" s="627"/>
      <c r="AS20" s="627"/>
      <c r="AT20" s="627"/>
      <c r="AU20" s="627"/>
      <c r="AV20" s="627"/>
      <c r="AW20" s="627"/>
      <c r="AX20" s="627"/>
      <c r="AY20" s="627"/>
      <c r="AZ20" s="627"/>
      <c r="BA20" s="627"/>
      <c r="BB20" s="627"/>
      <c r="BC20" s="627"/>
      <c r="BD20" s="627"/>
      <c r="BE20" s="627"/>
      <c r="BF20" s="627"/>
      <c r="BG20" s="627"/>
      <c r="BH20" s="627"/>
      <c r="BI20" s="627"/>
      <c r="BJ20" s="627"/>
      <c r="BK20" s="627"/>
      <c r="BL20" s="627"/>
      <c r="BM20" s="627"/>
      <c r="BN20" s="627"/>
      <c r="BO20" s="627"/>
      <c r="BP20" s="627"/>
      <c r="BQ20" s="627"/>
      <c r="BR20" s="627"/>
      <c r="BS20" s="627"/>
      <c r="BT20" s="627"/>
      <c r="BU20" s="627"/>
      <c r="BV20" s="627"/>
      <c r="BW20" s="627"/>
      <c r="BX20" s="627"/>
      <c r="BY20" s="627"/>
      <c r="BZ20" s="627"/>
      <c r="CA20" s="627"/>
      <c r="CB20" s="627"/>
      <c r="CC20" s="627"/>
      <c r="CD20" s="627"/>
      <c r="CE20" s="627"/>
      <c r="CF20" s="627"/>
      <c r="CG20" s="627"/>
      <c r="CH20" s="627"/>
      <c r="CI20" s="627"/>
      <c r="CJ20" s="627"/>
      <c r="CK20" s="627"/>
      <c r="CL20" s="627"/>
      <c r="CM20" s="627"/>
      <c r="CN20" s="627"/>
      <c r="CO20" s="627"/>
      <c r="CP20" s="627"/>
      <c r="CQ20" s="627"/>
      <c r="CR20" s="627"/>
      <c r="CS20" s="627"/>
      <c r="CT20" s="627"/>
      <c r="CU20" s="627"/>
      <c r="CV20" s="627"/>
      <c r="CW20" s="627"/>
      <c r="CX20" s="627"/>
      <c r="CY20" s="627"/>
      <c r="CZ20" s="627"/>
      <c r="DA20" s="627"/>
      <c r="DB20" s="627"/>
      <c r="DC20" s="627"/>
      <c r="DD20" s="627"/>
      <c r="DE20" s="627"/>
      <c r="DF20" s="627"/>
      <c r="DG20" s="627"/>
      <c r="DH20" s="627"/>
      <c r="DI20" s="627"/>
      <c r="DJ20" s="627"/>
      <c r="DK20" s="627"/>
      <c r="DL20" s="627"/>
      <c r="DM20" s="627"/>
      <c r="DN20" s="627"/>
      <c r="DO20" s="627"/>
      <c r="DP20" s="627"/>
      <c r="DQ20" s="627"/>
      <c r="DR20" s="627"/>
      <c r="DS20" s="627"/>
      <c r="DT20" s="627"/>
      <c r="DU20" s="627"/>
      <c r="DV20" s="627"/>
      <c r="DW20" s="627"/>
      <c r="DX20" s="627"/>
      <c r="DY20" s="627"/>
      <c r="DZ20" s="627"/>
      <c r="EA20" s="627"/>
      <c r="EB20" s="627"/>
      <c r="EC20" s="627"/>
      <c r="ED20" s="627"/>
      <c r="EE20" s="627"/>
      <c r="EF20" s="627"/>
      <c r="EG20" s="627"/>
      <c r="EH20" s="627"/>
      <c r="EI20" s="627"/>
      <c r="EJ20" s="627"/>
      <c r="EK20" s="627"/>
      <c r="EL20" s="627"/>
      <c r="EM20" s="627"/>
      <c r="EN20" s="627"/>
      <c r="EO20" s="627"/>
      <c r="EP20" s="627"/>
      <c r="EQ20" s="627"/>
      <c r="ER20" s="627"/>
      <c r="ES20" s="627"/>
      <c r="ET20" s="627"/>
      <c r="EU20" s="627"/>
      <c r="EV20" s="627"/>
      <c r="EW20" s="627"/>
      <c r="EX20" s="627"/>
      <c r="EY20" s="627"/>
      <c r="EZ20" s="627"/>
      <c r="FA20" s="627"/>
      <c r="FB20" s="627"/>
      <c r="FC20" s="627"/>
      <c r="FD20" s="627"/>
      <c r="FE20" s="627"/>
      <c r="FF20" s="627"/>
      <c r="FG20" s="627"/>
      <c r="FH20" s="627"/>
      <c r="FI20" s="627"/>
      <c r="FJ20" s="627"/>
      <c r="FK20" s="627"/>
      <c r="FL20" s="627"/>
      <c r="FM20" s="627"/>
      <c r="FN20" s="627"/>
      <c r="FO20" s="627"/>
      <c r="FP20" s="627"/>
      <c r="FQ20" s="627"/>
      <c r="FR20" s="627"/>
      <c r="FS20" s="627"/>
      <c r="FT20" s="627"/>
      <c r="FU20" s="627"/>
      <c r="FV20" s="627"/>
      <c r="FW20" s="627"/>
      <c r="FX20" s="627"/>
      <c r="FY20" s="627"/>
      <c r="FZ20" s="627"/>
      <c r="GA20" s="627"/>
      <c r="GB20" s="627"/>
      <c r="GC20" s="627"/>
      <c r="GD20" s="627"/>
      <c r="GE20" s="627"/>
      <c r="GF20" s="627"/>
      <c r="GG20" s="627"/>
      <c r="GH20" s="627"/>
      <c r="GI20" s="627"/>
      <c r="GJ20" s="627"/>
      <c r="GK20" s="627"/>
      <c r="GL20" s="627"/>
      <c r="GM20" s="627"/>
      <c r="GN20" s="627"/>
      <c r="GO20" s="627"/>
      <c r="GP20" s="627"/>
      <c r="GQ20" s="627"/>
      <c r="GR20" s="627"/>
      <c r="GS20" s="627"/>
      <c r="GT20" s="627"/>
      <c r="GU20" s="627"/>
      <c r="GV20" s="627"/>
      <c r="GW20" s="627"/>
      <c r="GX20" s="627"/>
      <c r="GY20" s="627"/>
      <c r="GZ20" s="627"/>
      <c r="HA20" s="627"/>
      <c r="HB20" s="627"/>
      <c r="HC20" s="627"/>
      <c r="HD20" s="627"/>
      <c r="HE20" s="627"/>
      <c r="HF20" s="627"/>
      <c r="HG20" s="627"/>
      <c r="HH20" s="627"/>
      <c r="HI20" s="627"/>
      <c r="HJ20" s="627"/>
      <c r="HK20" s="627"/>
      <c r="HL20" s="627"/>
      <c r="HM20" s="627"/>
      <c r="HN20" s="627"/>
      <c r="HO20" s="627"/>
      <c r="HP20" s="627"/>
      <c r="HQ20" s="627"/>
      <c r="HR20" s="627"/>
      <c r="HS20" s="627"/>
      <c r="HT20" s="627"/>
      <c r="HU20" s="627"/>
      <c r="HV20" s="627"/>
    </row>
    <row r="21" spans="1:230" s="1168" customFormat="1" ht="12" customHeight="1">
      <c r="A21" s="641">
        <v>42105</v>
      </c>
      <c r="B21" s="1269">
        <v>51988</v>
      </c>
      <c r="C21" s="1270">
        <v>56.295692275140418</v>
      </c>
      <c r="D21" s="1270">
        <v>57.671059090559361</v>
      </c>
      <c r="E21" s="1270">
        <v>54.191069477571752</v>
      </c>
      <c r="F21" s="1269">
        <v>130427</v>
      </c>
      <c r="G21" s="1270">
        <v>72.021704861723421</v>
      </c>
      <c r="H21" s="1270">
        <v>74.744672958819862</v>
      </c>
      <c r="I21" s="1270">
        <v>55.72805032700284</v>
      </c>
      <c r="J21" s="1269">
        <v>900068</v>
      </c>
      <c r="K21" s="1270">
        <v>58.342891525973592</v>
      </c>
      <c r="L21" s="1270">
        <v>60.564036761666891</v>
      </c>
      <c r="M21" s="1270">
        <v>55.677500177764351</v>
      </c>
      <c r="N21" s="626"/>
      <c r="O21" s="682"/>
      <c r="P21" s="627"/>
      <c r="Q21" s="627"/>
      <c r="R21" s="627"/>
      <c r="S21" s="627"/>
      <c r="T21" s="627"/>
      <c r="U21" s="627"/>
      <c r="V21" s="627"/>
      <c r="W21" s="627"/>
      <c r="X21" s="627"/>
      <c r="Y21" s="627"/>
      <c r="Z21" s="627"/>
      <c r="AA21" s="627"/>
      <c r="AB21" s="627"/>
      <c r="AC21" s="627"/>
      <c r="AD21" s="627"/>
      <c r="AE21" s="627"/>
      <c r="AF21" s="627"/>
      <c r="AG21" s="627"/>
      <c r="AH21" s="627"/>
      <c r="AI21" s="627"/>
      <c r="AJ21" s="627"/>
      <c r="AK21" s="627"/>
      <c r="AL21" s="627"/>
      <c r="AM21" s="627"/>
      <c r="AN21" s="627"/>
      <c r="AO21" s="627"/>
      <c r="AP21" s="627"/>
      <c r="AQ21" s="627"/>
      <c r="AR21" s="627"/>
      <c r="AS21" s="627"/>
      <c r="AT21" s="627"/>
      <c r="AU21" s="627"/>
      <c r="AV21" s="627"/>
      <c r="AW21" s="627"/>
      <c r="AX21" s="627"/>
      <c r="AY21" s="627"/>
      <c r="AZ21" s="627"/>
      <c r="BA21" s="627"/>
      <c r="BB21" s="627"/>
      <c r="BC21" s="627"/>
      <c r="BD21" s="627"/>
      <c r="BE21" s="627"/>
      <c r="BF21" s="627"/>
      <c r="BG21" s="627"/>
      <c r="BH21" s="627"/>
      <c r="BI21" s="627"/>
      <c r="BJ21" s="627"/>
      <c r="BK21" s="627"/>
      <c r="BL21" s="627"/>
      <c r="BM21" s="627"/>
      <c r="BN21" s="627"/>
      <c r="BO21" s="627"/>
      <c r="BP21" s="627"/>
      <c r="BQ21" s="627"/>
      <c r="BR21" s="627"/>
      <c r="BS21" s="627"/>
      <c r="BT21" s="627"/>
      <c r="BU21" s="627"/>
      <c r="BV21" s="627"/>
      <c r="BW21" s="627"/>
      <c r="BX21" s="627"/>
      <c r="BY21" s="627"/>
      <c r="BZ21" s="627"/>
      <c r="CA21" s="627"/>
      <c r="CB21" s="627"/>
      <c r="CC21" s="627"/>
      <c r="CD21" s="627"/>
      <c r="CE21" s="627"/>
      <c r="CF21" s="627"/>
      <c r="CG21" s="627"/>
      <c r="CH21" s="627"/>
      <c r="CI21" s="627"/>
      <c r="CJ21" s="627"/>
      <c r="CK21" s="627"/>
      <c r="CL21" s="627"/>
      <c r="CM21" s="627"/>
      <c r="CN21" s="627"/>
      <c r="CO21" s="627"/>
      <c r="CP21" s="627"/>
      <c r="CQ21" s="627"/>
      <c r="CR21" s="627"/>
      <c r="CS21" s="627"/>
      <c r="CT21" s="627"/>
      <c r="CU21" s="627"/>
      <c r="CV21" s="627"/>
      <c r="CW21" s="627"/>
      <c r="CX21" s="627"/>
      <c r="CY21" s="627"/>
      <c r="CZ21" s="627"/>
      <c r="DA21" s="627"/>
      <c r="DB21" s="627"/>
      <c r="DC21" s="627"/>
      <c r="DD21" s="627"/>
      <c r="DE21" s="627"/>
      <c r="DF21" s="627"/>
      <c r="DG21" s="627"/>
      <c r="DH21" s="627"/>
      <c r="DI21" s="627"/>
      <c r="DJ21" s="627"/>
      <c r="DK21" s="627"/>
      <c r="DL21" s="627"/>
      <c r="DM21" s="627"/>
      <c r="DN21" s="627"/>
      <c r="DO21" s="627"/>
      <c r="DP21" s="627"/>
      <c r="DQ21" s="627"/>
      <c r="DR21" s="627"/>
      <c r="DS21" s="627"/>
      <c r="DT21" s="627"/>
      <c r="DU21" s="627"/>
      <c r="DV21" s="627"/>
      <c r="DW21" s="627"/>
      <c r="DX21" s="627"/>
      <c r="DY21" s="627"/>
      <c r="DZ21" s="627"/>
      <c r="EA21" s="627"/>
      <c r="EB21" s="627"/>
      <c r="EC21" s="627"/>
      <c r="ED21" s="627"/>
      <c r="EE21" s="627"/>
      <c r="EF21" s="627"/>
      <c r="EG21" s="627"/>
      <c r="EH21" s="627"/>
      <c r="EI21" s="627"/>
      <c r="EJ21" s="627"/>
      <c r="EK21" s="627"/>
      <c r="EL21" s="627"/>
      <c r="EM21" s="627"/>
      <c r="EN21" s="627"/>
      <c r="EO21" s="627"/>
      <c r="EP21" s="627"/>
      <c r="EQ21" s="627"/>
      <c r="ER21" s="627"/>
      <c r="ES21" s="627"/>
      <c r="ET21" s="627"/>
      <c r="EU21" s="627"/>
      <c r="EV21" s="627"/>
      <c r="EW21" s="627"/>
      <c r="EX21" s="627"/>
      <c r="EY21" s="627"/>
      <c r="EZ21" s="627"/>
      <c r="FA21" s="627"/>
      <c r="FB21" s="627"/>
      <c r="FC21" s="627"/>
      <c r="FD21" s="627"/>
      <c r="FE21" s="627"/>
      <c r="FF21" s="627"/>
      <c r="FG21" s="627"/>
      <c r="FH21" s="627"/>
      <c r="FI21" s="627"/>
      <c r="FJ21" s="627"/>
      <c r="FK21" s="627"/>
      <c r="FL21" s="627"/>
      <c r="FM21" s="627"/>
      <c r="FN21" s="627"/>
      <c r="FO21" s="627"/>
      <c r="FP21" s="627"/>
      <c r="FQ21" s="627"/>
      <c r="FR21" s="627"/>
      <c r="FS21" s="627"/>
      <c r="FT21" s="627"/>
      <c r="FU21" s="627"/>
      <c r="FV21" s="627"/>
      <c r="FW21" s="627"/>
      <c r="FX21" s="627"/>
      <c r="FY21" s="627"/>
      <c r="FZ21" s="627"/>
      <c r="GA21" s="627"/>
      <c r="GB21" s="627"/>
      <c r="GC21" s="627"/>
      <c r="GD21" s="627"/>
      <c r="GE21" s="627"/>
      <c r="GF21" s="627"/>
      <c r="GG21" s="627"/>
      <c r="GH21" s="627"/>
      <c r="GI21" s="627"/>
      <c r="GJ21" s="627"/>
      <c r="GK21" s="627"/>
      <c r="GL21" s="627"/>
      <c r="GM21" s="627"/>
      <c r="GN21" s="627"/>
      <c r="GO21" s="627"/>
      <c r="GP21" s="627"/>
      <c r="GQ21" s="627"/>
      <c r="GR21" s="627"/>
      <c r="GS21" s="627"/>
      <c r="GT21" s="627"/>
      <c r="GU21" s="627"/>
      <c r="GV21" s="627"/>
      <c r="GW21" s="627"/>
      <c r="GX21" s="627"/>
      <c r="GY21" s="627"/>
      <c r="GZ21" s="627"/>
      <c r="HA21" s="627"/>
      <c r="HB21" s="627"/>
      <c r="HC21" s="627"/>
      <c r="HD21" s="627"/>
      <c r="HE21" s="627"/>
      <c r="HF21" s="627"/>
      <c r="HG21" s="627"/>
      <c r="HH21" s="627"/>
      <c r="HI21" s="627"/>
      <c r="HJ21" s="627"/>
      <c r="HK21" s="627"/>
      <c r="HL21" s="627"/>
      <c r="HM21" s="627"/>
      <c r="HN21" s="627"/>
      <c r="HO21" s="627"/>
      <c r="HP21" s="627"/>
      <c r="HQ21" s="627"/>
      <c r="HR21" s="627"/>
      <c r="HS21" s="627"/>
      <c r="HT21" s="627"/>
      <c r="HU21" s="627"/>
      <c r="HV21" s="627"/>
    </row>
    <row r="22" spans="1:230" s="1168" customFormat="1" ht="12" customHeight="1">
      <c r="A22" s="641">
        <v>42112</v>
      </c>
      <c r="B22" s="1269">
        <v>58181</v>
      </c>
      <c r="C22" s="1270">
        <v>59.636207696670738</v>
      </c>
      <c r="D22" s="1270">
        <v>61.250141111359376</v>
      </c>
      <c r="E22" s="1270">
        <v>54.329670510991555</v>
      </c>
      <c r="F22" s="1269">
        <v>152348</v>
      </c>
      <c r="G22" s="1270">
        <v>74.353184616798387</v>
      </c>
      <c r="H22" s="1270">
        <v>76.812253262267973</v>
      </c>
      <c r="I22" s="1270">
        <v>55.462452542862387</v>
      </c>
      <c r="J22" s="1269">
        <v>925667</v>
      </c>
      <c r="K22" s="1270">
        <v>61.163785767452019</v>
      </c>
      <c r="L22" s="1270">
        <v>63.420208455092386</v>
      </c>
      <c r="M22" s="1270">
        <v>55.653089005009356</v>
      </c>
      <c r="N22" s="626"/>
      <c r="O22" s="682"/>
      <c r="P22" s="627"/>
      <c r="Q22" s="627"/>
      <c r="R22" s="627"/>
      <c r="S22" s="627"/>
      <c r="T22" s="627"/>
      <c r="U22" s="627"/>
      <c r="V22" s="627"/>
      <c r="W22" s="627"/>
      <c r="X22" s="627"/>
      <c r="Y22" s="627"/>
      <c r="Z22" s="627"/>
      <c r="AA22" s="627"/>
      <c r="AB22" s="627"/>
      <c r="AC22" s="627"/>
      <c r="AD22" s="627"/>
      <c r="AE22" s="627"/>
      <c r="AF22" s="627"/>
      <c r="AG22" s="627"/>
      <c r="AH22" s="627"/>
      <c r="AI22" s="627"/>
      <c r="AJ22" s="627"/>
      <c r="AK22" s="627"/>
      <c r="AL22" s="627"/>
      <c r="AM22" s="627"/>
      <c r="AN22" s="627"/>
      <c r="AO22" s="627"/>
      <c r="AP22" s="627"/>
      <c r="AQ22" s="627"/>
      <c r="AR22" s="627"/>
      <c r="AS22" s="627"/>
      <c r="AT22" s="627"/>
      <c r="AU22" s="627"/>
      <c r="AV22" s="627"/>
      <c r="AW22" s="627"/>
      <c r="AX22" s="627"/>
      <c r="AY22" s="627"/>
      <c r="AZ22" s="627"/>
      <c r="BA22" s="627"/>
      <c r="BB22" s="627"/>
      <c r="BC22" s="627"/>
      <c r="BD22" s="627"/>
      <c r="BE22" s="627"/>
      <c r="BF22" s="627"/>
      <c r="BG22" s="627"/>
      <c r="BH22" s="627"/>
      <c r="BI22" s="627"/>
      <c r="BJ22" s="627"/>
      <c r="BK22" s="627"/>
      <c r="BL22" s="627"/>
      <c r="BM22" s="627"/>
      <c r="BN22" s="627"/>
      <c r="BO22" s="627"/>
      <c r="BP22" s="627"/>
      <c r="BQ22" s="627"/>
      <c r="BR22" s="627"/>
      <c r="BS22" s="627"/>
      <c r="BT22" s="627"/>
      <c r="BU22" s="627"/>
      <c r="BV22" s="627"/>
      <c r="BW22" s="627"/>
      <c r="BX22" s="627"/>
      <c r="BY22" s="627"/>
      <c r="BZ22" s="627"/>
      <c r="CA22" s="627"/>
      <c r="CB22" s="627"/>
      <c r="CC22" s="627"/>
      <c r="CD22" s="627"/>
      <c r="CE22" s="627"/>
      <c r="CF22" s="627"/>
      <c r="CG22" s="627"/>
      <c r="CH22" s="627"/>
      <c r="CI22" s="627"/>
      <c r="CJ22" s="627"/>
      <c r="CK22" s="627"/>
      <c r="CL22" s="627"/>
      <c r="CM22" s="627"/>
      <c r="CN22" s="627"/>
      <c r="CO22" s="627"/>
      <c r="CP22" s="627"/>
      <c r="CQ22" s="627"/>
      <c r="CR22" s="627"/>
      <c r="CS22" s="627"/>
      <c r="CT22" s="627"/>
      <c r="CU22" s="627"/>
      <c r="CV22" s="627"/>
      <c r="CW22" s="627"/>
      <c r="CX22" s="627"/>
      <c r="CY22" s="627"/>
      <c r="CZ22" s="627"/>
      <c r="DA22" s="627"/>
      <c r="DB22" s="627"/>
      <c r="DC22" s="627"/>
      <c r="DD22" s="627"/>
      <c r="DE22" s="627"/>
      <c r="DF22" s="627"/>
      <c r="DG22" s="627"/>
      <c r="DH22" s="627"/>
      <c r="DI22" s="627"/>
      <c r="DJ22" s="627"/>
      <c r="DK22" s="627"/>
      <c r="DL22" s="627"/>
      <c r="DM22" s="627"/>
      <c r="DN22" s="627"/>
      <c r="DO22" s="627"/>
      <c r="DP22" s="627"/>
      <c r="DQ22" s="627"/>
      <c r="DR22" s="627"/>
      <c r="DS22" s="627"/>
      <c r="DT22" s="627"/>
      <c r="DU22" s="627"/>
      <c r="DV22" s="627"/>
      <c r="DW22" s="627"/>
      <c r="DX22" s="627"/>
      <c r="DY22" s="627"/>
      <c r="DZ22" s="627"/>
      <c r="EA22" s="627"/>
      <c r="EB22" s="627"/>
      <c r="EC22" s="627"/>
      <c r="ED22" s="627"/>
      <c r="EE22" s="627"/>
      <c r="EF22" s="627"/>
      <c r="EG22" s="627"/>
      <c r="EH22" s="627"/>
      <c r="EI22" s="627"/>
      <c r="EJ22" s="627"/>
      <c r="EK22" s="627"/>
      <c r="EL22" s="627"/>
      <c r="EM22" s="627"/>
      <c r="EN22" s="627"/>
      <c r="EO22" s="627"/>
      <c r="EP22" s="627"/>
      <c r="EQ22" s="627"/>
      <c r="ER22" s="627"/>
      <c r="ES22" s="627"/>
      <c r="ET22" s="627"/>
      <c r="EU22" s="627"/>
      <c r="EV22" s="627"/>
      <c r="EW22" s="627"/>
      <c r="EX22" s="627"/>
      <c r="EY22" s="627"/>
      <c r="EZ22" s="627"/>
      <c r="FA22" s="627"/>
      <c r="FB22" s="627"/>
      <c r="FC22" s="627"/>
      <c r="FD22" s="627"/>
      <c r="FE22" s="627"/>
      <c r="FF22" s="627"/>
      <c r="FG22" s="627"/>
      <c r="FH22" s="627"/>
      <c r="FI22" s="627"/>
      <c r="FJ22" s="627"/>
      <c r="FK22" s="627"/>
      <c r="FL22" s="627"/>
      <c r="FM22" s="627"/>
      <c r="FN22" s="627"/>
      <c r="FO22" s="627"/>
      <c r="FP22" s="627"/>
      <c r="FQ22" s="627"/>
      <c r="FR22" s="627"/>
      <c r="FS22" s="627"/>
      <c r="FT22" s="627"/>
      <c r="FU22" s="627"/>
      <c r="FV22" s="627"/>
      <c r="FW22" s="627"/>
      <c r="FX22" s="627"/>
      <c r="FY22" s="627"/>
      <c r="FZ22" s="627"/>
      <c r="GA22" s="627"/>
      <c r="GB22" s="627"/>
      <c r="GC22" s="627"/>
      <c r="GD22" s="627"/>
      <c r="GE22" s="627"/>
      <c r="GF22" s="627"/>
      <c r="GG22" s="627"/>
      <c r="GH22" s="627"/>
      <c r="GI22" s="627"/>
      <c r="GJ22" s="627"/>
      <c r="GK22" s="627"/>
      <c r="GL22" s="627"/>
      <c r="GM22" s="627"/>
      <c r="GN22" s="627"/>
      <c r="GO22" s="627"/>
      <c r="GP22" s="627"/>
      <c r="GQ22" s="627"/>
      <c r="GR22" s="627"/>
      <c r="GS22" s="627"/>
      <c r="GT22" s="627"/>
      <c r="GU22" s="627"/>
      <c r="GV22" s="627"/>
      <c r="GW22" s="627"/>
      <c r="GX22" s="627"/>
      <c r="GY22" s="627"/>
      <c r="GZ22" s="627"/>
      <c r="HA22" s="627"/>
      <c r="HB22" s="627"/>
      <c r="HC22" s="627"/>
      <c r="HD22" s="627"/>
      <c r="HE22" s="627"/>
      <c r="HF22" s="627"/>
      <c r="HG22" s="627"/>
      <c r="HH22" s="627"/>
      <c r="HI22" s="627"/>
      <c r="HJ22" s="627"/>
      <c r="HK22" s="627"/>
      <c r="HL22" s="627"/>
      <c r="HM22" s="627"/>
      <c r="HN22" s="627"/>
      <c r="HO22" s="627"/>
      <c r="HP22" s="627"/>
      <c r="HQ22" s="627"/>
      <c r="HR22" s="627"/>
      <c r="HS22" s="627"/>
      <c r="HT22" s="627"/>
      <c r="HU22" s="627"/>
      <c r="HV22" s="627"/>
    </row>
    <row r="23" spans="1:230" s="1168" customFormat="1" ht="12" customHeight="1">
      <c r="A23" s="641">
        <v>42119</v>
      </c>
      <c r="B23" s="1271">
        <v>59754</v>
      </c>
      <c r="C23" s="1272">
        <v>62.11264116209793</v>
      </c>
      <c r="D23" s="1272">
        <v>63.615400140576355</v>
      </c>
      <c r="E23" s="1272">
        <v>54.441154734411079</v>
      </c>
      <c r="F23" s="1271">
        <v>154256</v>
      </c>
      <c r="G23" s="1272">
        <v>76.889249494347055</v>
      </c>
      <c r="H23" s="1272">
        <v>79.427989316460952</v>
      </c>
      <c r="I23" s="1272">
        <v>55.692063777097815</v>
      </c>
      <c r="J23" s="1271">
        <v>888526</v>
      </c>
      <c r="K23" s="1272">
        <v>63.36877547758872</v>
      </c>
      <c r="L23" s="1272">
        <v>65.546832225506066</v>
      </c>
      <c r="M23" s="1272">
        <v>55.658166874126358</v>
      </c>
      <c r="N23" s="626"/>
      <c r="O23" s="682"/>
      <c r="P23" s="627"/>
      <c r="Q23" s="627"/>
      <c r="R23" s="627"/>
      <c r="S23" s="627"/>
      <c r="T23" s="627"/>
      <c r="U23" s="627"/>
      <c r="V23" s="627"/>
      <c r="W23" s="627"/>
      <c r="X23" s="627"/>
      <c r="Y23" s="627"/>
      <c r="Z23" s="627"/>
      <c r="AA23" s="627"/>
      <c r="AB23" s="627"/>
      <c r="AC23" s="627"/>
      <c r="AD23" s="627"/>
      <c r="AE23" s="627"/>
      <c r="AF23" s="627"/>
      <c r="AG23" s="627"/>
      <c r="AH23" s="627"/>
      <c r="AI23" s="627"/>
      <c r="AJ23" s="627"/>
      <c r="AK23" s="627"/>
      <c r="AL23" s="627"/>
      <c r="AM23" s="627"/>
      <c r="AN23" s="627"/>
      <c r="AO23" s="627"/>
      <c r="AP23" s="627"/>
      <c r="AQ23" s="627"/>
      <c r="AR23" s="627"/>
      <c r="AS23" s="627"/>
      <c r="AT23" s="627"/>
      <c r="AU23" s="627"/>
      <c r="AV23" s="627"/>
      <c r="AW23" s="627"/>
      <c r="AX23" s="627"/>
      <c r="AY23" s="627"/>
      <c r="AZ23" s="627"/>
      <c r="BA23" s="627"/>
      <c r="BB23" s="627"/>
      <c r="BC23" s="627"/>
      <c r="BD23" s="627"/>
      <c r="BE23" s="627"/>
      <c r="BF23" s="627"/>
      <c r="BG23" s="627"/>
      <c r="BH23" s="627"/>
      <c r="BI23" s="627"/>
      <c r="BJ23" s="627"/>
      <c r="BK23" s="627"/>
      <c r="BL23" s="627"/>
      <c r="BM23" s="627"/>
      <c r="BN23" s="627"/>
      <c r="BO23" s="627"/>
      <c r="BP23" s="627"/>
      <c r="BQ23" s="627"/>
      <c r="BR23" s="627"/>
      <c r="BS23" s="627"/>
      <c r="BT23" s="627"/>
      <c r="BU23" s="627"/>
      <c r="BV23" s="627"/>
      <c r="BW23" s="627"/>
      <c r="BX23" s="627"/>
      <c r="BY23" s="627"/>
      <c r="BZ23" s="627"/>
      <c r="CA23" s="627"/>
      <c r="CB23" s="627"/>
      <c r="CC23" s="627"/>
      <c r="CD23" s="627"/>
      <c r="CE23" s="627"/>
      <c r="CF23" s="627"/>
      <c r="CG23" s="627"/>
      <c r="CH23" s="627"/>
      <c r="CI23" s="627"/>
      <c r="CJ23" s="627"/>
      <c r="CK23" s="627"/>
      <c r="CL23" s="627"/>
      <c r="CM23" s="627"/>
      <c r="CN23" s="627"/>
      <c r="CO23" s="627"/>
      <c r="CP23" s="627"/>
      <c r="CQ23" s="627"/>
      <c r="CR23" s="627"/>
      <c r="CS23" s="627"/>
      <c r="CT23" s="627"/>
      <c r="CU23" s="627"/>
      <c r="CV23" s="627"/>
      <c r="CW23" s="627"/>
      <c r="CX23" s="627"/>
      <c r="CY23" s="627"/>
      <c r="CZ23" s="627"/>
      <c r="DA23" s="627"/>
      <c r="DB23" s="627"/>
      <c r="DC23" s="627"/>
      <c r="DD23" s="627"/>
      <c r="DE23" s="627"/>
      <c r="DF23" s="627"/>
      <c r="DG23" s="627"/>
      <c r="DH23" s="627"/>
      <c r="DI23" s="627"/>
      <c r="DJ23" s="627"/>
      <c r="DK23" s="627"/>
      <c r="DL23" s="627"/>
      <c r="DM23" s="627"/>
      <c r="DN23" s="627"/>
      <c r="DO23" s="627"/>
      <c r="DP23" s="627"/>
      <c r="DQ23" s="627"/>
      <c r="DR23" s="627"/>
      <c r="DS23" s="627"/>
      <c r="DT23" s="627"/>
      <c r="DU23" s="627"/>
      <c r="DV23" s="627"/>
      <c r="DW23" s="627"/>
      <c r="DX23" s="627"/>
      <c r="DY23" s="627"/>
      <c r="DZ23" s="627"/>
      <c r="EA23" s="627"/>
      <c r="EB23" s="627"/>
      <c r="EC23" s="627"/>
      <c r="ED23" s="627"/>
      <c r="EE23" s="627"/>
      <c r="EF23" s="627"/>
      <c r="EG23" s="627"/>
      <c r="EH23" s="627"/>
      <c r="EI23" s="627"/>
      <c r="EJ23" s="627"/>
      <c r="EK23" s="627"/>
      <c r="EL23" s="627"/>
      <c r="EM23" s="627"/>
      <c r="EN23" s="627"/>
      <c r="EO23" s="627"/>
      <c r="EP23" s="627"/>
      <c r="EQ23" s="627"/>
      <c r="ER23" s="627"/>
      <c r="ES23" s="627"/>
      <c r="ET23" s="627"/>
      <c r="EU23" s="627"/>
      <c r="EV23" s="627"/>
      <c r="EW23" s="627"/>
      <c r="EX23" s="627"/>
      <c r="EY23" s="627"/>
      <c r="EZ23" s="627"/>
      <c r="FA23" s="627"/>
      <c r="FB23" s="627"/>
      <c r="FC23" s="627"/>
      <c r="FD23" s="627"/>
      <c r="FE23" s="627"/>
      <c r="FF23" s="627"/>
      <c r="FG23" s="627"/>
      <c r="FH23" s="627"/>
      <c r="FI23" s="627"/>
      <c r="FJ23" s="627"/>
      <c r="FK23" s="627"/>
      <c r="FL23" s="627"/>
      <c r="FM23" s="627"/>
      <c r="FN23" s="627"/>
      <c r="FO23" s="627"/>
      <c r="FP23" s="627"/>
      <c r="FQ23" s="627"/>
      <c r="FR23" s="627"/>
      <c r="FS23" s="627"/>
      <c r="FT23" s="627"/>
      <c r="FU23" s="627"/>
      <c r="FV23" s="627"/>
      <c r="FW23" s="627"/>
      <c r="FX23" s="627"/>
      <c r="FY23" s="627"/>
      <c r="FZ23" s="627"/>
      <c r="GA23" s="627"/>
      <c r="GB23" s="627"/>
      <c r="GC23" s="627"/>
      <c r="GD23" s="627"/>
      <c r="GE23" s="627"/>
      <c r="GF23" s="627"/>
      <c r="GG23" s="627"/>
      <c r="GH23" s="627"/>
      <c r="GI23" s="627"/>
      <c r="GJ23" s="627"/>
      <c r="GK23" s="627"/>
      <c r="GL23" s="627"/>
      <c r="GM23" s="627"/>
      <c r="GN23" s="627"/>
      <c r="GO23" s="627"/>
      <c r="GP23" s="627"/>
      <c r="GQ23" s="627"/>
      <c r="GR23" s="627"/>
      <c r="GS23" s="627"/>
      <c r="GT23" s="627"/>
      <c r="GU23" s="627"/>
      <c r="GV23" s="627"/>
      <c r="GW23" s="627"/>
      <c r="GX23" s="627"/>
      <c r="GY23" s="627"/>
      <c r="GZ23" s="627"/>
      <c r="HA23" s="627"/>
      <c r="HB23" s="627"/>
      <c r="HC23" s="627"/>
      <c r="HD23" s="627"/>
      <c r="HE23" s="627"/>
      <c r="HF23" s="627"/>
      <c r="HG23" s="627"/>
      <c r="HH23" s="627"/>
      <c r="HI23" s="627"/>
      <c r="HJ23" s="627"/>
      <c r="HK23" s="627"/>
      <c r="HL23" s="627"/>
      <c r="HM23" s="627"/>
      <c r="HN23" s="627"/>
      <c r="HO23" s="627"/>
      <c r="HP23" s="627"/>
      <c r="HQ23" s="627"/>
      <c r="HR23" s="627"/>
      <c r="HS23" s="627"/>
      <c r="HT23" s="627"/>
      <c r="HU23" s="627"/>
      <c r="HV23" s="627"/>
    </row>
    <row r="24" spans="1:230" s="1168" customFormat="1" ht="12" customHeight="1">
      <c r="A24" s="641">
        <v>42126</v>
      </c>
      <c r="B24" s="1269">
        <v>67629</v>
      </c>
      <c r="C24" s="1270">
        <v>64.350215883718519</v>
      </c>
      <c r="D24" s="1270">
        <v>66.420603439352945</v>
      </c>
      <c r="E24" s="1270">
        <v>54.759178754676249</v>
      </c>
      <c r="F24" s="1269">
        <v>143734</v>
      </c>
      <c r="G24" s="1270">
        <v>78.179360485340979</v>
      </c>
      <c r="H24" s="1270">
        <v>80.896126594960137</v>
      </c>
      <c r="I24" s="1270">
        <v>55.72352574895293</v>
      </c>
      <c r="J24" s="1269">
        <v>879855</v>
      </c>
      <c r="K24" s="1270">
        <v>66.885184661108937</v>
      </c>
      <c r="L24" s="1270">
        <v>69.27734869950163</v>
      </c>
      <c r="M24" s="1270">
        <v>55.707923555585865</v>
      </c>
      <c r="N24" s="626"/>
      <c r="O24" s="682"/>
      <c r="P24" s="627"/>
      <c r="Q24" s="627"/>
      <c r="R24" s="627"/>
      <c r="S24" s="627"/>
      <c r="T24" s="627"/>
      <c r="U24" s="627"/>
      <c r="V24" s="627"/>
      <c r="W24" s="627"/>
      <c r="X24" s="627"/>
      <c r="Y24" s="627"/>
      <c r="Z24" s="627"/>
      <c r="AA24" s="627"/>
      <c r="AB24" s="627"/>
      <c r="AC24" s="627"/>
      <c r="AD24" s="627"/>
      <c r="AE24" s="627"/>
      <c r="AF24" s="627"/>
      <c r="AG24" s="627"/>
      <c r="AH24" s="627"/>
      <c r="AI24" s="627"/>
      <c r="AJ24" s="627"/>
      <c r="AK24" s="627"/>
      <c r="AL24" s="627"/>
      <c r="AM24" s="627"/>
      <c r="AN24" s="627"/>
      <c r="AO24" s="627"/>
      <c r="AP24" s="627"/>
      <c r="AQ24" s="627"/>
      <c r="AR24" s="627"/>
      <c r="AS24" s="627"/>
      <c r="AT24" s="627"/>
      <c r="AU24" s="627"/>
      <c r="AV24" s="627"/>
      <c r="AW24" s="627"/>
      <c r="AX24" s="627"/>
      <c r="AY24" s="627"/>
      <c r="AZ24" s="627"/>
      <c r="BA24" s="627"/>
      <c r="BB24" s="627"/>
      <c r="BC24" s="627"/>
      <c r="BD24" s="627"/>
      <c r="BE24" s="627"/>
      <c r="BF24" s="627"/>
      <c r="BG24" s="627"/>
      <c r="BH24" s="627"/>
      <c r="BI24" s="627"/>
      <c r="BJ24" s="627"/>
      <c r="BK24" s="627"/>
      <c r="BL24" s="627"/>
      <c r="BM24" s="627"/>
      <c r="BN24" s="627"/>
      <c r="BO24" s="627"/>
      <c r="BP24" s="627"/>
      <c r="BQ24" s="627"/>
      <c r="BR24" s="627"/>
      <c r="BS24" s="627"/>
      <c r="BT24" s="627"/>
      <c r="BU24" s="627"/>
      <c r="BV24" s="627"/>
      <c r="BW24" s="627"/>
      <c r="BX24" s="627"/>
      <c r="BY24" s="627"/>
      <c r="BZ24" s="627"/>
      <c r="CA24" s="627"/>
      <c r="CB24" s="627"/>
      <c r="CC24" s="627"/>
      <c r="CD24" s="627"/>
      <c r="CE24" s="627"/>
      <c r="CF24" s="627"/>
      <c r="CG24" s="627"/>
      <c r="CH24" s="627"/>
      <c r="CI24" s="627"/>
      <c r="CJ24" s="627"/>
      <c r="CK24" s="627"/>
      <c r="CL24" s="627"/>
      <c r="CM24" s="627"/>
      <c r="CN24" s="627"/>
      <c r="CO24" s="627"/>
      <c r="CP24" s="627"/>
      <c r="CQ24" s="627"/>
      <c r="CR24" s="627"/>
      <c r="CS24" s="627"/>
      <c r="CT24" s="627"/>
      <c r="CU24" s="627"/>
      <c r="CV24" s="627"/>
      <c r="CW24" s="627"/>
      <c r="CX24" s="627"/>
      <c r="CY24" s="627"/>
      <c r="CZ24" s="627"/>
      <c r="DA24" s="627"/>
      <c r="DB24" s="627"/>
      <c r="DC24" s="627"/>
      <c r="DD24" s="627"/>
      <c r="DE24" s="627"/>
      <c r="DF24" s="627"/>
      <c r="DG24" s="627"/>
      <c r="DH24" s="627"/>
      <c r="DI24" s="627"/>
      <c r="DJ24" s="627"/>
      <c r="DK24" s="627"/>
      <c r="DL24" s="627"/>
      <c r="DM24" s="627"/>
      <c r="DN24" s="627"/>
      <c r="DO24" s="627"/>
      <c r="DP24" s="627"/>
      <c r="DQ24" s="627"/>
      <c r="DR24" s="627"/>
      <c r="DS24" s="627"/>
      <c r="DT24" s="627"/>
      <c r="DU24" s="627"/>
      <c r="DV24" s="627"/>
      <c r="DW24" s="627"/>
      <c r="DX24" s="627"/>
      <c r="DY24" s="627"/>
      <c r="DZ24" s="627"/>
      <c r="EA24" s="627"/>
      <c r="EB24" s="627"/>
      <c r="EC24" s="627"/>
      <c r="ED24" s="627"/>
      <c r="EE24" s="627"/>
      <c r="EF24" s="627"/>
      <c r="EG24" s="627"/>
      <c r="EH24" s="627"/>
      <c r="EI24" s="627"/>
      <c r="EJ24" s="627"/>
      <c r="EK24" s="627"/>
      <c r="EL24" s="627"/>
      <c r="EM24" s="627"/>
      <c r="EN24" s="627"/>
      <c r="EO24" s="627"/>
      <c r="EP24" s="627"/>
      <c r="EQ24" s="627"/>
      <c r="ER24" s="627"/>
      <c r="ES24" s="627"/>
      <c r="ET24" s="627"/>
      <c r="EU24" s="627"/>
      <c r="EV24" s="627"/>
      <c r="EW24" s="627"/>
      <c r="EX24" s="627"/>
      <c r="EY24" s="627"/>
      <c r="EZ24" s="627"/>
      <c r="FA24" s="627"/>
      <c r="FB24" s="627"/>
      <c r="FC24" s="627"/>
      <c r="FD24" s="627"/>
      <c r="FE24" s="627"/>
      <c r="FF24" s="627"/>
      <c r="FG24" s="627"/>
      <c r="FH24" s="627"/>
      <c r="FI24" s="627"/>
      <c r="FJ24" s="627"/>
      <c r="FK24" s="627"/>
      <c r="FL24" s="627"/>
      <c r="FM24" s="627"/>
      <c r="FN24" s="627"/>
      <c r="FO24" s="627"/>
      <c r="FP24" s="627"/>
      <c r="FQ24" s="627"/>
      <c r="FR24" s="627"/>
      <c r="FS24" s="627"/>
      <c r="FT24" s="627"/>
      <c r="FU24" s="627"/>
      <c r="FV24" s="627"/>
      <c r="FW24" s="627"/>
      <c r="FX24" s="627"/>
      <c r="FY24" s="627"/>
      <c r="FZ24" s="627"/>
      <c r="GA24" s="627"/>
      <c r="GB24" s="627"/>
      <c r="GC24" s="627"/>
      <c r="GD24" s="627"/>
      <c r="GE24" s="627"/>
      <c r="GF24" s="627"/>
      <c r="GG24" s="627"/>
      <c r="GH24" s="627"/>
      <c r="GI24" s="627"/>
      <c r="GJ24" s="627"/>
      <c r="GK24" s="627"/>
      <c r="GL24" s="627"/>
      <c r="GM24" s="627"/>
      <c r="GN24" s="627"/>
      <c r="GO24" s="627"/>
      <c r="GP24" s="627"/>
      <c r="GQ24" s="627"/>
      <c r="GR24" s="627"/>
      <c r="GS24" s="627"/>
      <c r="GT24" s="627"/>
      <c r="GU24" s="627"/>
      <c r="GV24" s="627"/>
      <c r="GW24" s="627"/>
      <c r="GX24" s="627"/>
      <c r="GY24" s="627"/>
      <c r="GZ24" s="627"/>
      <c r="HA24" s="627"/>
      <c r="HB24" s="627"/>
      <c r="HC24" s="627"/>
      <c r="HD24" s="627"/>
      <c r="HE24" s="627"/>
      <c r="HF24" s="627"/>
      <c r="HG24" s="627"/>
      <c r="HH24" s="627"/>
      <c r="HI24" s="627"/>
      <c r="HJ24" s="627"/>
      <c r="HK24" s="627"/>
      <c r="HL24" s="627"/>
      <c r="HM24" s="627"/>
      <c r="HN24" s="627"/>
      <c r="HO24" s="627"/>
      <c r="HP24" s="627"/>
      <c r="HQ24" s="627"/>
      <c r="HR24" s="627"/>
      <c r="HS24" s="627"/>
      <c r="HT24" s="627"/>
      <c r="HU24" s="627"/>
      <c r="HV24" s="627"/>
    </row>
    <row r="25" spans="1:230" s="1168" customFormat="1" ht="12" customHeight="1">
      <c r="A25" s="641">
        <v>42133</v>
      </c>
      <c r="B25" s="1269">
        <v>56914</v>
      </c>
      <c r="C25" s="1270">
        <v>72.629287345820018</v>
      </c>
      <c r="D25" s="1270">
        <v>74.951863689074727</v>
      </c>
      <c r="E25" s="1270">
        <v>54.597330709491516</v>
      </c>
      <c r="F25" s="1269">
        <v>165128</v>
      </c>
      <c r="G25" s="1270">
        <v>81.528252870500452</v>
      </c>
      <c r="H25" s="1270">
        <v>83.955808524296302</v>
      </c>
      <c r="I25" s="1270">
        <v>55.576804781745068</v>
      </c>
      <c r="J25" s="1269">
        <v>837685</v>
      </c>
      <c r="K25" s="1270">
        <v>74.116149793776898</v>
      </c>
      <c r="L25" s="1270">
        <v>76.492382243922236</v>
      </c>
      <c r="M25" s="1270">
        <v>55.650543271038629</v>
      </c>
      <c r="N25" s="626"/>
      <c r="O25" s="682"/>
      <c r="P25" s="627"/>
      <c r="Q25" s="627"/>
      <c r="R25" s="627"/>
      <c r="S25" s="627"/>
      <c r="T25" s="627"/>
      <c r="U25" s="627"/>
      <c r="V25" s="627"/>
      <c r="W25" s="627"/>
      <c r="X25" s="627"/>
      <c r="Y25" s="627"/>
      <c r="Z25" s="627"/>
      <c r="AA25" s="627"/>
      <c r="AB25" s="627"/>
      <c r="AC25" s="627"/>
      <c r="AD25" s="627"/>
      <c r="AE25" s="627"/>
      <c r="AF25" s="627"/>
      <c r="AG25" s="627"/>
      <c r="AH25" s="627"/>
      <c r="AI25" s="627"/>
      <c r="AJ25" s="627"/>
      <c r="AK25" s="627"/>
      <c r="AL25" s="627"/>
      <c r="AM25" s="627"/>
      <c r="AN25" s="627"/>
      <c r="AO25" s="627"/>
      <c r="AP25" s="627"/>
      <c r="AQ25" s="627"/>
      <c r="AR25" s="627"/>
      <c r="AS25" s="627"/>
      <c r="AT25" s="627"/>
      <c r="AU25" s="627"/>
      <c r="AV25" s="627"/>
      <c r="AW25" s="627"/>
      <c r="AX25" s="627"/>
      <c r="AY25" s="627"/>
      <c r="AZ25" s="627"/>
      <c r="BA25" s="627"/>
      <c r="BB25" s="627"/>
      <c r="BC25" s="627"/>
      <c r="BD25" s="627"/>
      <c r="BE25" s="627"/>
      <c r="BF25" s="627"/>
      <c r="BG25" s="627"/>
      <c r="BH25" s="627"/>
      <c r="BI25" s="627"/>
      <c r="BJ25" s="627"/>
      <c r="BK25" s="627"/>
      <c r="BL25" s="627"/>
      <c r="BM25" s="627"/>
      <c r="BN25" s="627"/>
      <c r="BO25" s="627"/>
      <c r="BP25" s="627"/>
      <c r="BQ25" s="627"/>
      <c r="BR25" s="627"/>
      <c r="BS25" s="627"/>
      <c r="BT25" s="627"/>
      <c r="BU25" s="627"/>
      <c r="BV25" s="627"/>
      <c r="BW25" s="627"/>
      <c r="BX25" s="627"/>
      <c r="BY25" s="627"/>
      <c r="BZ25" s="627"/>
      <c r="CA25" s="627"/>
      <c r="CB25" s="627"/>
      <c r="CC25" s="627"/>
      <c r="CD25" s="627"/>
      <c r="CE25" s="627"/>
      <c r="CF25" s="627"/>
      <c r="CG25" s="627"/>
      <c r="CH25" s="627"/>
      <c r="CI25" s="627"/>
      <c r="CJ25" s="627"/>
      <c r="CK25" s="627"/>
      <c r="CL25" s="627"/>
      <c r="CM25" s="627"/>
      <c r="CN25" s="627"/>
      <c r="CO25" s="627"/>
      <c r="CP25" s="627"/>
      <c r="CQ25" s="627"/>
      <c r="CR25" s="627"/>
      <c r="CS25" s="627"/>
      <c r="CT25" s="627"/>
      <c r="CU25" s="627"/>
      <c r="CV25" s="627"/>
      <c r="CW25" s="627"/>
      <c r="CX25" s="627"/>
      <c r="CY25" s="627"/>
      <c r="CZ25" s="627"/>
      <c r="DA25" s="627"/>
      <c r="DB25" s="627"/>
      <c r="DC25" s="627"/>
      <c r="DD25" s="627"/>
      <c r="DE25" s="627"/>
      <c r="DF25" s="627"/>
      <c r="DG25" s="627"/>
      <c r="DH25" s="627"/>
      <c r="DI25" s="627"/>
      <c r="DJ25" s="627"/>
      <c r="DK25" s="627"/>
      <c r="DL25" s="627"/>
      <c r="DM25" s="627"/>
      <c r="DN25" s="627"/>
      <c r="DO25" s="627"/>
      <c r="DP25" s="627"/>
      <c r="DQ25" s="627"/>
      <c r="DR25" s="627"/>
      <c r="DS25" s="627"/>
      <c r="DT25" s="627"/>
      <c r="DU25" s="627"/>
      <c r="DV25" s="627"/>
      <c r="DW25" s="627"/>
      <c r="DX25" s="627"/>
      <c r="DY25" s="627"/>
      <c r="DZ25" s="627"/>
      <c r="EA25" s="627"/>
      <c r="EB25" s="627"/>
      <c r="EC25" s="627"/>
      <c r="ED25" s="627"/>
      <c r="EE25" s="627"/>
      <c r="EF25" s="627"/>
      <c r="EG25" s="627"/>
      <c r="EH25" s="627"/>
      <c r="EI25" s="627"/>
      <c r="EJ25" s="627"/>
      <c r="EK25" s="627"/>
      <c r="EL25" s="627"/>
      <c r="EM25" s="627"/>
      <c r="EN25" s="627"/>
      <c r="EO25" s="627"/>
      <c r="EP25" s="627"/>
      <c r="EQ25" s="627"/>
      <c r="ER25" s="627"/>
      <c r="ES25" s="627"/>
      <c r="ET25" s="627"/>
      <c r="EU25" s="627"/>
      <c r="EV25" s="627"/>
      <c r="EW25" s="627"/>
      <c r="EX25" s="627"/>
      <c r="EY25" s="627"/>
      <c r="EZ25" s="627"/>
      <c r="FA25" s="627"/>
      <c r="FB25" s="627"/>
      <c r="FC25" s="627"/>
      <c r="FD25" s="627"/>
      <c r="FE25" s="627"/>
      <c r="FF25" s="627"/>
      <c r="FG25" s="627"/>
      <c r="FH25" s="627"/>
      <c r="FI25" s="627"/>
      <c r="FJ25" s="627"/>
      <c r="FK25" s="627"/>
      <c r="FL25" s="627"/>
      <c r="FM25" s="627"/>
      <c r="FN25" s="627"/>
      <c r="FO25" s="627"/>
      <c r="FP25" s="627"/>
      <c r="FQ25" s="627"/>
      <c r="FR25" s="627"/>
      <c r="FS25" s="627"/>
      <c r="FT25" s="627"/>
      <c r="FU25" s="627"/>
      <c r="FV25" s="627"/>
      <c r="FW25" s="627"/>
      <c r="FX25" s="627"/>
      <c r="FY25" s="627"/>
      <c r="FZ25" s="627"/>
      <c r="GA25" s="627"/>
      <c r="GB25" s="627"/>
      <c r="GC25" s="627"/>
      <c r="GD25" s="627"/>
      <c r="GE25" s="627"/>
      <c r="GF25" s="627"/>
      <c r="GG25" s="627"/>
      <c r="GH25" s="627"/>
      <c r="GI25" s="627"/>
      <c r="GJ25" s="627"/>
      <c r="GK25" s="627"/>
      <c r="GL25" s="627"/>
      <c r="GM25" s="627"/>
      <c r="GN25" s="627"/>
      <c r="GO25" s="627"/>
      <c r="GP25" s="627"/>
      <c r="GQ25" s="627"/>
      <c r="GR25" s="627"/>
      <c r="GS25" s="627"/>
      <c r="GT25" s="627"/>
      <c r="GU25" s="627"/>
      <c r="GV25" s="627"/>
      <c r="GW25" s="627"/>
      <c r="GX25" s="627"/>
      <c r="GY25" s="627"/>
      <c r="GZ25" s="627"/>
      <c r="HA25" s="627"/>
      <c r="HB25" s="627"/>
      <c r="HC25" s="627"/>
      <c r="HD25" s="627"/>
      <c r="HE25" s="627"/>
      <c r="HF25" s="627"/>
      <c r="HG25" s="627"/>
      <c r="HH25" s="627"/>
      <c r="HI25" s="627"/>
      <c r="HJ25" s="627"/>
      <c r="HK25" s="627"/>
      <c r="HL25" s="627"/>
      <c r="HM25" s="627"/>
      <c r="HN25" s="627"/>
      <c r="HO25" s="627"/>
      <c r="HP25" s="627"/>
      <c r="HQ25" s="627"/>
      <c r="HR25" s="627"/>
      <c r="HS25" s="627"/>
      <c r="HT25" s="627"/>
      <c r="HU25" s="627"/>
      <c r="HV25" s="627"/>
    </row>
    <row r="26" spans="1:230" s="1168" customFormat="1" ht="12" customHeight="1">
      <c r="A26" s="641">
        <v>42140</v>
      </c>
      <c r="B26" s="1269">
        <v>54780</v>
      </c>
      <c r="C26" s="1270">
        <v>77.652259401241324</v>
      </c>
      <c r="D26" s="1270">
        <v>80.115017342095669</v>
      </c>
      <c r="E26" s="1270">
        <v>54.442882986491419</v>
      </c>
      <c r="F26" s="1269">
        <v>133955</v>
      </c>
      <c r="G26" s="1270">
        <v>81.526894031577768</v>
      </c>
      <c r="H26" s="1270">
        <v>84.026284125265946</v>
      </c>
      <c r="I26" s="1270">
        <v>55.457136053152176</v>
      </c>
      <c r="J26" s="1269">
        <v>891469</v>
      </c>
      <c r="K26" s="1270">
        <v>79.019860948614024</v>
      </c>
      <c r="L26" s="1270">
        <v>81.298979437310763</v>
      </c>
      <c r="M26" s="1270">
        <v>55.661496159709429</v>
      </c>
      <c r="N26" s="626"/>
      <c r="O26" s="682"/>
      <c r="P26" s="627"/>
      <c r="Q26" s="627"/>
      <c r="R26" s="627"/>
      <c r="S26" s="627"/>
      <c r="T26" s="627"/>
      <c r="U26" s="627"/>
      <c r="V26" s="627"/>
      <c r="W26" s="627"/>
      <c r="X26" s="627"/>
      <c r="Y26" s="627"/>
      <c r="Z26" s="627"/>
      <c r="AA26" s="627"/>
      <c r="AB26" s="627"/>
      <c r="AC26" s="627"/>
      <c r="AD26" s="627"/>
      <c r="AE26" s="627"/>
      <c r="AF26" s="627"/>
      <c r="AG26" s="627"/>
      <c r="AH26" s="627"/>
      <c r="AI26" s="627"/>
      <c r="AJ26" s="627"/>
      <c r="AK26" s="627"/>
      <c r="AL26" s="627"/>
      <c r="AM26" s="627"/>
      <c r="AN26" s="627"/>
      <c r="AO26" s="627"/>
      <c r="AP26" s="627"/>
      <c r="AQ26" s="627"/>
      <c r="AR26" s="627"/>
      <c r="AS26" s="627"/>
      <c r="AT26" s="627"/>
      <c r="AU26" s="627"/>
      <c r="AV26" s="627"/>
      <c r="AW26" s="627"/>
      <c r="AX26" s="627"/>
      <c r="AY26" s="627"/>
      <c r="AZ26" s="627"/>
      <c r="BA26" s="627"/>
      <c r="BB26" s="627"/>
      <c r="BC26" s="627"/>
      <c r="BD26" s="627"/>
      <c r="BE26" s="627"/>
      <c r="BF26" s="627"/>
      <c r="BG26" s="627"/>
      <c r="BH26" s="627"/>
      <c r="BI26" s="627"/>
      <c r="BJ26" s="627"/>
      <c r="BK26" s="627"/>
      <c r="BL26" s="627"/>
      <c r="BM26" s="627"/>
      <c r="BN26" s="627"/>
      <c r="BO26" s="627"/>
      <c r="BP26" s="627"/>
      <c r="BQ26" s="627"/>
      <c r="BR26" s="627"/>
      <c r="BS26" s="627"/>
      <c r="BT26" s="627"/>
      <c r="BU26" s="627"/>
      <c r="BV26" s="627"/>
      <c r="BW26" s="627"/>
      <c r="BX26" s="627"/>
      <c r="BY26" s="627"/>
      <c r="BZ26" s="627"/>
      <c r="CA26" s="627"/>
      <c r="CB26" s="627"/>
      <c r="CC26" s="627"/>
      <c r="CD26" s="627"/>
      <c r="CE26" s="627"/>
      <c r="CF26" s="627"/>
      <c r="CG26" s="627"/>
      <c r="CH26" s="627"/>
      <c r="CI26" s="627"/>
      <c r="CJ26" s="627"/>
      <c r="CK26" s="627"/>
      <c r="CL26" s="627"/>
      <c r="CM26" s="627"/>
      <c r="CN26" s="627"/>
      <c r="CO26" s="627"/>
      <c r="CP26" s="627"/>
      <c r="CQ26" s="627"/>
      <c r="CR26" s="627"/>
      <c r="CS26" s="627"/>
      <c r="CT26" s="627"/>
      <c r="CU26" s="627"/>
      <c r="CV26" s="627"/>
      <c r="CW26" s="627"/>
      <c r="CX26" s="627"/>
      <c r="CY26" s="627"/>
      <c r="CZ26" s="627"/>
      <c r="DA26" s="627"/>
      <c r="DB26" s="627"/>
      <c r="DC26" s="627"/>
      <c r="DD26" s="627"/>
      <c r="DE26" s="627"/>
      <c r="DF26" s="627"/>
      <c r="DG26" s="627"/>
      <c r="DH26" s="627"/>
      <c r="DI26" s="627"/>
      <c r="DJ26" s="627"/>
      <c r="DK26" s="627"/>
      <c r="DL26" s="627"/>
      <c r="DM26" s="627"/>
      <c r="DN26" s="627"/>
      <c r="DO26" s="627"/>
      <c r="DP26" s="627"/>
      <c r="DQ26" s="627"/>
      <c r="DR26" s="627"/>
      <c r="DS26" s="627"/>
      <c r="DT26" s="627"/>
      <c r="DU26" s="627"/>
      <c r="DV26" s="627"/>
      <c r="DW26" s="627"/>
      <c r="DX26" s="627"/>
      <c r="DY26" s="627"/>
      <c r="DZ26" s="627"/>
      <c r="EA26" s="627"/>
      <c r="EB26" s="627"/>
      <c r="EC26" s="627"/>
      <c r="ED26" s="627"/>
      <c r="EE26" s="627"/>
      <c r="EF26" s="627"/>
      <c r="EG26" s="627"/>
      <c r="EH26" s="627"/>
      <c r="EI26" s="627"/>
      <c r="EJ26" s="627"/>
      <c r="EK26" s="627"/>
      <c r="EL26" s="627"/>
      <c r="EM26" s="627"/>
      <c r="EN26" s="627"/>
      <c r="EO26" s="627"/>
      <c r="EP26" s="627"/>
      <c r="EQ26" s="627"/>
      <c r="ER26" s="627"/>
      <c r="ES26" s="627"/>
      <c r="ET26" s="627"/>
      <c r="EU26" s="627"/>
      <c r="EV26" s="627"/>
      <c r="EW26" s="627"/>
      <c r="EX26" s="627"/>
      <c r="EY26" s="627"/>
      <c r="EZ26" s="627"/>
      <c r="FA26" s="627"/>
      <c r="FB26" s="627"/>
      <c r="FC26" s="627"/>
      <c r="FD26" s="627"/>
      <c r="FE26" s="627"/>
      <c r="FF26" s="627"/>
      <c r="FG26" s="627"/>
      <c r="FH26" s="627"/>
      <c r="FI26" s="627"/>
      <c r="FJ26" s="627"/>
      <c r="FK26" s="627"/>
      <c r="FL26" s="627"/>
      <c r="FM26" s="627"/>
      <c r="FN26" s="627"/>
      <c r="FO26" s="627"/>
      <c r="FP26" s="627"/>
      <c r="FQ26" s="627"/>
      <c r="FR26" s="627"/>
      <c r="FS26" s="627"/>
      <c r="FT26" s="627"/>
      <c r="FU26" s="627"/>
      <c r="FV26" s="627"/>
      <c r="FW26" s="627"/>
      <c r="FX26" s="627"/>
      <c r="FY26" s="627"/>
      <c r="FZ26" s="627"/>
      <c r="GA26" s="627"/>
      <c r="GB26" s="627"/>
      <c r="GC26" s="627"/>
      <c r="GD26" s="627"/>
      <c r="GE26" s="627"/>
      <c r="GF26" s="627"/>
      <c r="GG26" s="627"/>
      <c r="GH26" s="627"/>
      <c r="GI26" s="627"/>
      <c r="GJ26" s="627"/>
      <c r="GK26" s="627"/>
      <c r="GL26" s="627"/>
      <c r="GM26" s="627"/>
      <c r="GN26" s="627"/>
      <c r="GO26" s="627"/>
      <c r="GP26" s="627"/>
      <c r="GQ26" s="627"/>
      <c r="GR26" s="627"/>
      <c r="GS26" s="627"/>
      <c r="GT26" s="627"/>
      <c r="GU26" s="627"/>
      <c r="GV26" s="627"/>
      <c r="GW26" s="627"/>
      <c r="GX26" s="627"/>
      <c r="GY26" s="627"/>
      <c r="GZ26" s="627"/>
      <c r="HA26" s="627"/>
      <c r="HB26" s="627"/>
      <c r="HC26" s="627"/>
      <c r="HD26" s="627"/>
      <c r="HE26" s="627"/>
      <c r="HF26" s="627"/>
      <c r="HG26" s="627"/>
      <c r="HH26" s="627"/>
      <c r="HI26" s="627"/>
      <c r="HJ26" s="627"/>
      <c r="HK26" s="627"/>
      <c r="HL26" s="627"/>
      <c r="HM26" s="627"/>
      <c r="HN26" s="627"/>
      <c r="HO26" s="627"/>
      <c r="HP26" s="627"/>
      <c r="HQ26" s="627"/>
      <c r="HR26" s="627"/>
      <c r="HS26" s="627"/>
      <c r="HT26" s="627"/>
      <c r="HU26" s="627"/>
      <c r="HV26" s="627"/>
    </row>
    <row r="27" spans="1:230" s="1168" customFormat="1" ht="12" customHeight="1">
      <c r="A27" s="641">
        <v>42147</v>
      </c>
      <c r="B27" s="1269">
        <v>46316</v>
      </c>
      <c r="C27" s="1270">
        <v>79.966013040849816</v>
      </c>
      <c r="D27" s="1270">
        <v>82.694944295707742</v>
      </c>
      <c r="E27" s="1270">
        <v>54.469829432593492</v>
      </c>
      <c r="F27" s="1269">
        <v>185609</v>
      </c>
      <c r="G27" s="1270">
        <v>82.974379151873023</v>
      </c>
      <c r="H27" s="1270">
        <v>85.725147271953404</v>
      </c>
      <c r="I27" s="1270">
        <v>55.694348980922264</v>
      </c>
      <c r="J27" s="1269">
        <v>833553</v>
      </c>
      <c r="K27" s="1270">
        <v>80.651184507763745</v>
      </c>
      <c r="L27" s="1270">
        <v>83.05325498198674</v>
      </c>
      <c r="M27" s="1270">
        <v>55.650332144446729</v>
      </c>
      <c r="N27" s="626"/>
      <c r="O27" s="682"/>
      <c r="P27" s="627"/>
      <c r="Q27" s="627"/>
      <c r="R27" s="627"/>
      <c r="S27" s="627"/>
      <c r="T27" s="627"/>
      <c r="U27" s="627"/>
      <c r="V27" s="627"/>
      <c r="W27" s="627"/>
      <c r="X27" s="627"/>
      <c r="Y27" s="627"/>
      <c r="Z27" s="627"/>
      <c r="AA27" s="627"/>
      <c r="AB27" s="627"/>
      <c r="AC27" s="627"/>
      <c r="AD27" s="627"/>
      <c r="AE27" s="627"/>
      <c r="AF27" s="627"/>
      <c r="AG27" s="627"/>
      <c r="AH27" s="627"/>
      <c r="AI27" s="627"/>
      <c r="AJ27" s="627"/>
      <c r="AK27" s="627"/>
      <c r="AL27" s="627"/>
      <c r="AM27" s="627"/>
      <c r="AN27" s="627"/>
      <c r="AO27" s="627"/>
      <c r="AP27" s="627"/>
      <c r="AQ27" s="627"/>
      <c r="AR27" s="627"/>
      <c r="AS27" s="627"/>
      <c r="AT27" s="627"/>
      <c r="AU27" s="627"/>
      <c r="AV27" s="627"/>
      <c r="AW27" s="627"/>
      <c r="AX27" s="627"/>
      <c r="AY27" s="627"/>
      <c r="AZ27" s="627"/>
      <c r="BA27" s="627"/>
      <c r="BB27" s="627"/>
      <c r="BC27" s="627"/>
      <c r="BD27" s="627"/>
      <c r="BE27" s="627"/>
      <c r="BF27" s="627"/>
      <c r="BG27" s="627"/>
      <c r="BH27" s="627"/>
      <c r="BI27" s="627"/>
      <c r="BJ27" s="627"/>
      <c r="BK27" s="627"/>
      <c r="BL27" s="627"/>
      <c r="BM27" s="627"/>
      <c r="BN27" s="627"/>
      <c r="BO27" s="627"/>
      <c r="BP27" s="627"/>
      <c r="BQ27" s="627"/>
      <c r="BR27" s="627"/>
      <c r="BS27" s="627"/>
      <c r="BT27" s="627"/>
      <c r="BU27" s="627"/>
      <c r="BV27" s="627"/>
      <c r="BW27" s="627"/>
      <c r="BX27" s="627"/>
      <c r="BY27" s="627"/>
      <c r="BZ27" s="627"/>
      <c r="CA27" s="627"/>
      <c r="CB27" s="627"/>
      <c r="CC27" s="627"/>
      <c r="CD27" s="627"/>
      <c r="CE27" s="627"/>
      <c r="CF27" s="627"/>
      <c r="CG27" s="627"/>
      <c r="CH27" s="627"/>
      <c r="CI27" s="627"/>
      <c r="CJ27" s="627"/>
      <c r="CK27" s="627"/>
      <c r="CL27" s="627"/>
      <c r="CM27" s="627"/>
      <c r="CN27" s="627"/>
      <c r="CO27" s="627"/>
      <c r="CP27" s="627"/>
      <c r="CQ27" s="627"/>
      <c r="CR27" s="627"/>
      <c r="CS27" s="627"/>
      <c r="CT27" s="627"/>
      <c r="CU27" s="627"/>
      <c r="CV27" s="627"/>
      <c r="CW27" s="627"/>
      <c r="CX27" s="627"/>
      <c r="CY27" s="627"/>
      <c r="CZ27" s="627"/>
      <c r="DA27" s="627"/>
      <c r="DB27" s="627"/>
      <c r="DC27" s="627"/>
      <c r="DD27" s="627"/>
      <c r="DE27" s="627"/>
      <c r="DF27" s="627"/>
      <c r="DG27" s="627"/>
      <c r="DH27" s="627"/>
      <c r="DI27" s="627"/>
      <c r="DJ27" s="627"/>
      <c r="DK27" s="627"/>
      <c r="DL27" s="627"/>
      <c r="DM27" s="627"/>
      <c r="DN27" s="627"/>
      <c r="DO27" s="627"/>
      <c r="DP27" s="627"/>
      <c r="DQ27" s="627"/>
      <c r="DR27" s="627"/>
      <c r="DS27" s="627"/>
      <c r="DT27" s="627"/>
      <c r="DU27" s="627"/>
      <c r="DV27" s="627"/>
      <c r="DW27" s="627"/>
      <c r="DX27" s="627"/>
      <c r="DY27" s="627"/>
      <c r="DZ27" s="627"/>
      <c r="EA27" s="627"/>
      <c r="EB27" s="627"/>
      <c r="EC27" s="627"/>
      <c r="ED27" s="627"/>
      <c r="EE27" s="627"/>
      <c r="EF27" s="627"/>
      <c r="EG27" s="627"/>
      <c r="EH27" s="627"/>
      <c r="EI27" s="627"/>
      <c r="EJ27" s="627"/>
      <c r="EK27" s="627"/>
      <c r="EL27" s="627"/>
      <c r="EM27" s="627"/>
      <c r="EN27" s="627"/>
      <c r="EO27" s="627"/>
      <c r="EP27" s="627"/>
      <c r="EQ27" s="627"/>
      <c r="ER27" s="627"/>
      <c r="ES27" s="627"/>
      <c r="ET27" s="627"/>
      <c r="EU27" s="627"/>
      <c r="EV27" s="627"/>
      <c r="EW27" s="627"/>
      <c r="EX27" s="627"/>
      <c r="EY27" s="627"/>
      <c r="EZ27" s="627"/>
      <c r="FA27" s="627"/>
      <c r="FB27" s="627"/>
      <c r="FC27" s="627"/>
      <c r="FD27" s="627"/>
      <c r="FE27" s="627"/>
      <c r="FF27" s="627"/>
      <c r="FG27" s="627"/>
      <c r="FH27" s="627"/>
      <c r="FI27" s="627"/>
      <c r="FJ27" s="627"/>
      <c r="FK27" s="627"/>
      <c r="FL27" s="627"/>
      <c r="FM27" s="627"/>
      <c r="FN27" s="627"/>
      <c r="FO27" s="627"/>
      <c r="FP27" s="627"/>
      <c r="FQ27" s="627"/>
      <c r="FR27" s="627"/>
      <c r="FS27" s="627"/>
      <c r="FT27" s="627"/>
      <c r="FU27" s="627"/>
      <c r="FV27" s="627"/>
      <c r="FW27" s="627"/>
      <c r="FX27" s="627"/>
      <c r="FY27" s="627"/>
      <c r="FZ27" s="627"/>
      <c r="GA27" s="627"/>
      <c r="GB27" s="627"/>
      <c r="GC27" s="627"/>
      <c r="GD27" s="627"/>
      <c r="GE27" s="627"/>
      <c r="GF27" s="627"/>
      <c r="GG27" s="627"/>
      <c r="GH27" s="627"/>
      <c r="GI27" s="627"/>
      <c r="GJ27" s="627"/>
      <c r="GK27" s="627"/>
      <c r="GL27" s="627"/>
      <c r="GM27" s="627"/>
      <c r="GN27" s="627"/>
      <c r="GO27" s="627"/>
      <c r="GP27" s="627"/>
      <c r="GQ27" s="627"/>
      <c r="GR27" s="627"/>
      <c r="GS27" s="627"/>
      <c r="GT27" s="627"/>
      <c r="GU27" s="627"/>
      <c r="GV27" s="627"/>
      <c r="GW27" s="627"/>
      <c r="GX27" s="627"/>
      <c r="GY27" s="627"/>
      <c r="GZ27" s="627"/>
      <c r="HA27" s="627"/>
      <c r="HB27" s="627"/>
      <c r="HC27" s="627"/>
      <c r="HD27" s="627"/>
      <c r="HE27" s="627"/>
      <c r="HF27" s="627"/>
      <c r="HG27" s="627"/>
      <c r="HH27" s="627"/>
      <c r="HI27" s="627"/>
      <c r="HJ27" s="627"/>
      <c r="HK27" s="627"/>
      <c r="HL27" s="627"/>
      <c r="HM27" s="627"/>
      <c r="HN27" s="627"/>
      <c r="HO27" s="627"/>
      <c r="HP27" s="627"/>
      <c r="HQ27" s="627"/>
      <c r="HR27" s="627"/>
      <c r="HS27" s="627"/>
      <c r="HT27" s="627"/>
      <c r="HU27" s="627"/>
      <c r="HV27" s="627"/>
    </row>
    <row r="28" spans="1:230" s="1168" customFormat="1" ht="12" customHeight="1">
      <c r="A28" s="641">
        <v>42154</v>
      </c>
      <c r="B28" s="1271">
        <v>32171</v>
      </c>
      <c r="C28" s="1272">
        <v>77.850118429641597</v>
      </c>
      <c r="D28" s="1272">
        <v>81.107129713095645</v>
      </c>
      <c r="E28" s="1272">
        <v>54.39306456125081</v>
      </c>
      <c r="F28" s="1271">
        <v>152642</v>
      </c>
      <c r="G28" s="1272">
        <v>82.789035979612422</v>
      </c>
      <c r="H28" s="1272">
        <v>85.464845062302629</v>
      </c>
      <c r="I28" s="1272">
        <v>55.732418338334149</v>
      </c>
      <c r="J28" s="1271">
        <v>730140</v>
      </c>
      <c r="K28" s="1272">
        <v>79.803919234667333</v>
      </c>
      <c r="L28" s="1272">
        <v>82.163996726655171</v>
      </c>
      <c r="M28" s="1272">
        <v>55.686559837839326</v>
      </c>
      <c r="N28" s="626"/>
      <c r="O28" s="682"/>
      <c r="P28" s="627"/>
      <c r="Q28" s="627"/>
      <c r="R28" s="627"/>
      <c r="S28" s="627"/>
      <c r="T28" s="627"/>
      <c r="U28" s="627"/>
      <c r="V28" s="627"/>
      <c r="W28" s="627"/>
      <c r="X28" s="627"/>
      <c r="Y28" s="627"/>
      <c r="Z28" s="627"/>
      <c r="AA28" s="627"/>
      <c r="AB28" s="627"/>
      <c r="AC28" s="627"/>
      <c r="AD28" s="627"/>
      <c r="AE28" s="627"/>
      <c r="AF28" s="627"/>
      <c r="AG28" s="627"/>
      <c r="AH28" s="627"/>
      <c r="AI28" s="627"/>
      <c r="AJ28" s="627"/>
      <c r="AK28" s="627"/>
      <c r="AL28" s="627"/>
      <c r="AM28" s="627"/>
      <c r="AN28" s="627"/>
      <c r="AO28" s="627"/>
      <c r="AP28" s="627"/>
      <c r="AQ28" s="627"/>
      <c r="AR28" s="627"/>
      <c r="AS28" s="627"/>
      <c r="AT28" s="627"/>
      <c r="AU28" s="627"/>
      <c r="AV28" s="627"/>
      <c r="AW28" s="627"/>
      <c r="AX28" s="627"/>
      <c r="AY28" s="627"/>
      <c r="AZ28" s="627"/>
      <c r="BA28" s="627"/>
      <c r="BB28" s="627"/>
      <c r="BC28" s="627"/>
      <c r="BD28" s="627"/>
      <c r="BE28" s="627"/>
      <c r="BF28" s="627"/>
      <c r="BG28" s="627"/>
      <c r="BH28" s="627"/>
      <c r="BI28" s="627"/>
      <c r="BJ28" s="627"/>
      <c r="BK28" s="627"/>
      <c r="BL28" s="627"/>
      <c r="BM28" s="627"/>
      <c r="BN28" s="627"/>
      <c r="BO28" s="627"/>
      <c r="BP28" s="627"/>
      <c r="BQ28" s="627"/>
      <c r="BR28" s="627"/>
      <c r="BS28" s="627"/>
      <c r="BT28" s="627"/>
      <c r="BU28" s="627"/>
      <c r="BV28" s="627"/>
      <c r="BW28" s="627"/>
      <c r="BX28" s="627"/>
      <c r="BY28" s="627"/>
      <c r="BZ28" s="627"/>
      <c r="CA28" s="627"/>
      <c r="CB28" s="627"/>
      <c r="CC28" s="627"/>
      <c r="CD28" s="627"/>
      <c r="CE28" s="627"/>
      <c r="CF28" s="627"/>
      <c r="CG28" s="627"/>
      <c r="CH28" s="627"/>
      <c r="CI28" s="627"/>
      <c r="CJ28" s="627"/>
      <c r="CK28" s="627"/>
      <c r="CL28" s="627"/>
      <c r="CM28" s="627"/>
      <c r="CN28" s="627"/>
      <c r="CO28" s="627"/>
      <c r="CP28" s="627"/>
      <c r="CQ28" s="627"/>
      <c r="CR28" s="627"/>
      <c r="CS28" s="627"/>
      <c r="CT28" s="627"/>
      <c r="CU28" s="627"/>
      <c r="CV28" s="627"/>
      <c r="CW28" s="627"/>
      <c r="CX28" s="627"/>
      <c r="CY28" s="627"/>
      <c r="CZ28" s="627"/>
      <c r="DA28" s="627"/>
      <c r="DB28" s="627"/>
      <c r="DC28" s="627"/>
      <c r="DD28" s="627"/>
      <c r="DE28" s="627"/>
      <c r="DF28" s="627"/>
      <c r="DG28" s="627"/>
      <c r="DH28" s="627"/>
      <c r="DI28" s="627"/>
      <c r="DJ28" s="627"/>
      <c r="DK28" s="627"/>
      <c r="DL28" s="627"/>
      <c r="DM28" s="627"/>
      <c r="DN28" s="627"/>
      <c r="DO28" s="627"/>
      <c r="DP28" s="627"/>
      <c r="DQ28" s="627"/>
      <c r="DR28" s="627"/>
      <c r="DS28" s="627"/>
      <c r="DT28" s="627"/>
      <c r="DU28" s="627"/>
      <c r="DV28" s="627"/>
      <c r="DW28" s="627"/>
      <c r="DX28" s="627"/>
      <c r="DY28" s="627"/>
      <c r="DZ28" s="627"/>
      <c r="EA28" s="627"/>
      <c r="EB28" s="627"/>
      <c r="EC28" s="627"/>
      <c r="ED28" s="627"/>
      <c r="EE28" s="627"/>
      <c r="EF28" s="627"/>
      <c r="EG28" s="627"/>
      <c r="EH28" s="627"/>
      <c r="EI28" s="627"/>
      <c r="EJ28" s="627"/>
      <c r="EK28" s="627"/>
      <c r="EL28" s="627"/>
      <c r="EM28" s="627"/>
      <c r="EN28" s="627"/>
      <c r="EO28" s="627"/>
      <c r="EP28" s="627"/>
      <c r="EQ28" s="627"/>
      <c r="ER28" s="627"/>
      <c r="ES28" s="627"/>
      <c r="ET28" s="627"/>
      <c r="EU28" s="627"/>
      <c r="EV28" s="627"/>
      <c r="EW28" s="627"/>
      <c r="EX28" s="627"/>
      <c r="EY28" s="627"/>
      <c r="EZ28" s="627"/>
      <c r="FA28" s="627"/>
      <c r="FB28" s="627"/>
      <c r="FC28" s="627"/>
      <c r="FD28" s="627"/>
      <c r="FE28" s="627"/>
      <c r="FF28" s="627"/>
      <c r="FG28" s="627"/>
      <c r="FH28" s="627"/>
      <c r="FI28" s="627"/>
      <c r="FJ28" s="627"/>
      <c r="FK28" s="627"/>
      <c r="FL28" s="627"/>
      <c r="FM28" s="627"/>
      <c r="FN28" s="627"/>
      <c r="FO28" s="627"/>
      <c r="FP28" s="627"/>
      <c r="FQ28" s="627"/>
      <c r="FR28" s="627"/>
      <c r="FS28" s="627"/>
      <c r="FT28" s="627"/>
      <c r="FU28" s="627"/>
      <c r="FV28" s="627"/>
      <c r="FW28" s="627"/>
      <c r="FX28" s="627"/>
      <c r="FY28" s="627"/>
      <c r="FZ28" s="627"/>
      <c r="GA28" s="627"/>
      <c r="GB28" s="627"/>
      <c r="GC28" s="627"/>
      <c r="GD28" s="627"/>
      <c r="GE28" s="627"/>
      <c r="GF28" s="627"/>
      <c r="GG28" s="627"/>
      <c r="GH28" s="627"/>
      <c r="GI28" s="627"/>
      <c r="GJ28" s="627"/>
      <c r="GK28" s="627"/>
      <c r="GL28" s="627"/>
      <c r="GM28" s="627"/>
      <c r="GN28" s="627"/>
      <c r="GO28" s="627"/>
      <c r="GP28" s="627"/>
      <c r="GQ28" s="627"/>
      <c r="GR28" s="627"/>
      <c r="GS28" s="627"/>
      <c r="GT28" s="627"/>
      <c r="GU28" s="627"/>
      <c r="GV28" s="627"/>
      <c r="GW28" s="627"/>
      <c r="GX28" s="627"/>
      <c r="GY28" s="627"/>
      <c r="GZ28" s="627"/>
      <c r="HA28" s="627"/>
      <c r="HB28" s="627"/>
      <c r="HC28" s="627"/>
      <c r="HD28" s="627"/>
      <c r="HE28" s="627"/>
      <c r="HF28" s="627"/>
      <c r="HG28" s="627"/>
      <c r="HH28" s="627"/>
      <c r="HI28" s="627"/>
      <c r="HJ28" s="627"/>
      <c r="HK28" s="627"/>
      <c r="HL28" s="627"/>
      <c r="HM28" s="627"/>
      <c r="HN28" s="627"/>
      <c r="HO28" s="627"/>
      <c r="HP28" s="627"/>
      <c r="HQ28" s="627"/>
      <c r="HR28" s="627"/>
      <c r="HS28" s="627"/>
      <c r="HT28" s="627"/>
      <c r="HU28" s="627"/>
      <c r="HV28" s="627"/>
    </row>
    <row r="29" spans="1:230" s="1168" customFormat="1" ht="12" customHeight="1">
      <c r="A29" s="641">
        <v>42161</v>
      </c>
      <c r="B29" s="1267">
        <v>48888</v>
      </c>
      <c r="C29" s="1268">
        <v>78.873455653739157</v>
      </c>
      <c r="D29" s="1268">
        <v>81.482545000818206</v>
      </c>
      <c r="E29" s="1268">
        <v>54.405333619702184</v>
      </c>
      <c r="F29" s="1267">
        <v>175773</v>
      </c>
      <c r="G29" s="1268">
        <v>83.499665818982422</v>
      </c>
      <c r="H29" s="1268">
        <v>85.83138166840186</v>
      </c>
      <c r="I29" s="1268">
        <v>55.482973095981741</v>
      </c>
      <c r="J29" s="1267">
        <v>866713</v>
      </c>
      <c r="K29" s="1268">
        <v>80.124711017372533</v>
      </c>
      <c r="L29" s="1268">
        <v>82.459883929282256</v>
      </c>
      <c r="M29" s="1268">
        <v>55.641193405429476</v>
      </c>
      <c r="N29" s="626"/>
      <c r="O29" s="682"/>
      <c r="P29" s="627"/>
      <c r="Q29" s="627"/>
      <c r="R29" s="627"/>
      <c r="S29" s="627"/>
      <c r="T29" s="627"/>
      <c r="U29" s="627"/>
      <c r="V29" s="627"/>
      <c r="W29" s="627"/>
      <c r="X29" s="627"/>
      <c r="Y29" s="627"/>
      <c r="Z29" s="627"/>
      <c r="AA29" s="627"/>
      <c r="AB29" s="627"/>
      <c r="AC29" s="627"/>
      <c r="AD29" s="627"/>
      <c r="AE29" s="627"/>
      <c r="AF29" s="627"/>
      <c r="AG29" s="627"/>
      <c r="AH29" s="627"/>
      <c r="AI29" s="627"/>
      <c r="AJ29" s="627"/>
      <c r="AK29" s="627"/>
      <c r="AL29" s="627"/>
      <c r="AM29" s="627"/>
      <c r="AN29" s="627"/>
      <c r="AO29" s="627"/>
      <c r="AP29" s="627"/>
      <c r="AQ29" s="627"/>
      <c r="AR29" s="627"/>
      <c r="AS29" s="627"/>
      <c r="AT29" s="627"/>
      <c r="AU29" s="627"/>
      <c r="AV29" s="627"/>
      <c r="AW29" s="627"/>
      <c r="AX29" s="627"/>
      <c r="AY29" s="627"/>
      <c r="AZ29" s="627"/>
      <c r="BA29" s="627"/>
      <c r="BB29" s="627"/>
      <c r="BC29" s="627"/>
      <c r="BD29" s="627"/>
      <c r="BE29" s="627"/>
      <c r="BF29" s="627"/>
      <c r="BG29" s="627"/>
      <c r="BH29" s="627"/>
      <c r="BI29" s="627"/>
      <c r="BJ29" s="627"/>
      <c r="BK29" s="627"/>
      <c r="BL29" s="627"/>
      <c r="BM29" s="627"/>
      <c r="BN29" s="627"/>
      <c r="BO29" s="627"/>
      <c r="BP29" s="627"/>
      <c r="BQ29" s="627"/>
      <c r="BR29" s="627"/>
      <c r="BS29" s="627"/>
      <c r="BT29" s="627"/>
      <c r="BU29" s="627"/>
      <c r="BV29" s="627"/>
      <c r="BW29" s="627"/>
      <c r="BX29" s="627"/>
      <c r="BY29" s="627"/>
      <c r="BZ29" s="627"/>
      <c r="CA29" s="627"/>
      <c r="CB29" s="627"/>
      <c r="CC29" s="627"/>
      <c r="CD29" s="627"/>
      <c r="CE29" s="627"/>
      <c r="CF29" s="627"/>
      <c r="CG29" s="627"/>
      <c r="CH29" s="627"/>
      <c r="CI29" s="627"/>
      <c r="CJ29" s="627"/>
      <c r="CK29" s="627"/>
      <c r="CL29" s="627"/>
      <c r="CM29" s="627"/>
      <c r="CN29" s="627"/>
      <c r="CO29" s="627"/>
      <c r="CP29" s="627"/>
      <c r="CQ29" s="627"/>
      <c r="CR29" s="627"/>
      <c r="CS29" s="627"/>
      <c r="CT29" s="627"/>
      <c r="CU29" s="627"/>
      <c r="CV29" s="627"/>
      <c r="CW29" s="627"/>
      <c r="CX29" s="627"/>
      <c r="CY29" s="627"/>
      <c r="CZ29" s="627"/>
      <c r="DA29" s="627"/>
      <c r="DB29" s="627"/>
      <c r="DC29" s="627"/>
      <c r="DD29" s="627"/>
      <c r="DE29" s="627"/>
      <c r="DF29" s="627"/>
      <c r="DG29" s="627"/>
      <c r="DH29" s="627"/>
      <c r="DI29" s="627"/>
      <c r="DJ29" s="627"/>
      <c r="DK29" s="627"/>
      <c r="DL29" s="627"/>
      <c r="DM29" s="627"/>
      <c r="DN29" s="627"/>
      <c r="DO29" s="627"/>
      <c r="DP29" s="627"/>
      <c r="DQ29" s="627"/>
      <c r="DR29" s="627"/>
      <c r="DS29" s="627"/>
      <c r="DT29" s="627"/>
      <c r="DU29" s="627"/>
      <c r="DV29" s="627"/>
      <c r="DW29" s="627"/>
      <c r="DX29" s="627"/>
      <c r="DY29" s="627"/>
      <c r="DZ29" s="627"/>
      <c r="EA29" s="627"/>
      <c r="EB29" s="627"/>
      <c r="EC29" s="627"/>
      <c r="ED29" s="627"/>
      <c r="EE29" s="627"/>
      <c r="EF29" s="627"/>
      <c r="EG29" s="627"/>
      <c r="EH29" s="627"/>
      <c r="EI29" s="627"/>
      <c r="EJ29" s="627"/>
      <c r="EK29" s="627"/>
      <c r="EL29" s="627"/>
      <c r="EM29" s="627"/>
      <c r="EN29" s="627"/>
      <c r="EO29" s="627"/>
      <c r="EP29" s="627"/>
      <c r="EQ29" s="627"/>
      <c r="ER29" s="627"/>
      <c r="ES29" s="627"/>
      <c r="ET29" s="627"/>
      <c r="EU29" s="627"/>
      <c r="EV29" s="627"/>
      <c r="EW29" s="627"/>
      <c r="EX29" s="627"/>
      <c r="EY29" s="627"/>
      <c r="EZ29" s="627"/>
      <c r="FA29" s="627"/>
      <c r="FB29" s="627"/>
      <c r="FC29" s="627"/>
      <c r="FD29" s="627"/>
      <c r="FE29" s="627"/>
      <c r="FF29" s="627"/>
      <c r="FG29" s="627"/>
      <c r="FH29" s="627"/>
      <c r="FI29" s="627"/>
      <c r="FJ29" s="627"/>
      <c r="FK29" s="627"/>
      <c r="FL29" s="627"/>
      <c r="FM29" s="627"/>
      <c r="FN29" s="627"/>
      <c r="FO29" s="627"/>
      <c r="FP29" s="627"/>
      <c r="FQ29" s="627"/>
      <c r="FR29" s="627"/>
      <c r="FS29" s="627"/>
      <c r="FT29" s="627"/>
      <c r="FU29" s="627"/>
      <c r="FV29" s="627"/>
      <c r="FW29" s="627"/>
      <c r="FX29" s="627"/>
      <c r="FY29" s="627"/>
      <c r="FZ29" s="627"/>
      <c r="GA29" s="627"/>
      <c r="GB29" s="627"/>
      <c r="GC29" s="627"/>
      <c r="GD29" s="627"/>
      <c r="GE29" s="627"/>
      <c r="GF29" s="627"/>
      <c r="GG29" s="627"/>
      <c r="GH29" s="627"/>
      <c r="GI29" s="627"/>
      <c r="GJ29" s="627"/>
      <c r="GK29" s="627"/>
      <c r="GL29" s="627"/>
      <c r="GM29" s="627"/>
      <c r="GN29" s="627"/>
      <c r="GO29" s="627"/>
      <c r="GP29" s="627"/>
      <c r="GQ29" s="627"/>
      <c r="GR29" s="627"/>
      <c r="GS29" s="627"/>
      <c r="GT29" s="627"/>
      <c r="GU29" s="627"/>
      <c r="GV29" s="627"/>
      <c r="GW29" s="627"/>
      <c r="GX29" s="627"/>
      <c r="GY29" s="627"/>
      <c r="GZ29" s="627"/>
      <c r="HA29" s="627"/>
      <c r="HB29" s="627"/>
      <c r="HC29" s="627"/>
      <c r="HD29" s="627"/>
      <c r="HE29" s="627"/>
      <c r="HF29" s="627"/>
      <c r="HG29" s="627"/>
      <c r="HH29" s="627"/>
      <c r="HI29" s="627"/>
      <c r="HJ29" s="627"/>
      <c r="HK29" s="627"/>
      <c r="HL29" s="627"/>
      <c r="HM29" s="627"/>
      <c r="HN29" s="627"/>
      <c r="HO29" s="627"/>
      <c r="HP29" s="627"/>
      <c r="HQ29" s="627"/>
      <c r="HR29" s="627"/>
      <c r="HS29" s="627"/>
      <c r="HT29" s="627"/>
      <c r="HU29" s="627"/>
      <c r="HV29" s="627"/>
    </row>
    <row r="30" spans="1:230" s="1168" customFormat="1" ht="12" customHeight="1">
      <c r="A30" s="641">
        <v>42168</v>
      </c>
      <c r="B30" s="1269">
        <v>45386</v>
      </c>
      <c r="C30" s="1270">
        <v>78.628934032521045</v>
      </c>
      <c r="D30" s="1270">
        <v>80.861476666813545</v>
      </c>
      <c r="E30" s="1270">
        <v>54.080703080245009</v>
      </c>
      <c r="F30" s="1269">
        <v>148427</v>
      </c>
      <c r="G30" s="1270">
        <v>81.344187580426748</v>
      </c>
      <c r="H30" s="1270">
        <v>84.125600396154354</v>
      </c>
      <c r="I30" s="1270">
        <v>55.606238891845827</v>
      </c>
      <c r="J30" s="1269">
        <v>878311</v>
      </c>
      <c r="K30" s="1270">
        <v>79.423006110591814</v>
      </c>
      <c r="L30" s="1270">
        <v>81.80746914247915</v>
      </c>
      <c r="M30" s="1270">
        <v>55.637057283809497</v>
      </c>
      <c r="N30" s="626"/>
      <c r="O30" s="682"/>
      <c r="P30" s="627"/>
      <c r="Q30" s="627"/>
      <c r="R30" s="627"/>
      <c r="S30" s="627"/>
      <c r="T30" s="627"/>
      <c r="U30" s="627"/>
      <c r="V30" s="627"/>
      <c r="W30" s="627"/>
      <c r="X30" s="627"/>
      <c r="Y30" s="627"/>
      <c r="Z30" s="627"/>
      <c r="AA30" s="627"/>
      <c r="AB30" s="627"/>
      <c r="AC30" s="627"/>
      <c r="AD30" s="627"/>
      <c r="AE30" s="627"/>
      <c r="AF30" s="627"/>
      <c r="AG30" s="627"/>
      <c r="AH30" s="627"/>
      <c r="AI30" s="627"/>
      <c r="AJ30" s="627"/>
      <c r="AK30" s="627"/>
      <c r="AL30" s="627"/>
      <c r="AM30" s="627"/>
      <c r="AN30" s="627"/>
      <c r="AO30" s="627"/>
      <c r="AP30" s="627"/>
      <c r="AQ30" s="627"/>
      <c r="AR30" s="627"/>
      <c r="AS30" s="627"/>
      <c r="AT30" s="627"/>
      <c r="AU30" s="627"/>
      <c r="AV30" s="627"/>
      <c r="AW30" s="627"/>
      <c r="AX30" s="627"/>
      <c r="AY30" s="627"/>
      <c r="AZ30" s="627"/>
      <c r="BA30" s="627"/>
      <c r="BB30" s="627"/>
      <c r="BC30" s="627"/>
      <c r="BD30" s="627"/>
      <c r="BE30" s="627"/>
      <c r="BF30" s="627"/>
      <c r="BG30" s="627"/>
      <c r="BH30" s="627"/>
      <c r="BI30" s="627"/>
      <c r="BJ30" s="627"/>
      <c r="BK30" s="627"/>
      <c r="BL30" s="627"/>
      <c r="BM30" s="627"/>
      <c r="BN30" s="627"/>
      <c r="BO30" s="627"/>
      <c r="BP30" s="627"/>
      <c r="BQ30" s="627"/>
      <c r="BR30" s="627"/>
      <c r="BS30" s="627"/>
      <c r="BT30" s="627"/>
      <c r="BU30" s="627"/>
      <c r="BV30" s="627"/>
      <c r="BW30" s="627"/>
      <c r="BX30" s="627"/>
      <c r="BY30" s="627"/>
      <c r="BZ30" s="627"/>
      <c r="CA30" s="627"/>
      <c r="CB30" s="627"/>
      <c r="CC30" s="627"/>
      <c r="CD30" s="627"/>
      <c r="CE30" s="627"/>
      <c r="CF30" s="627"/>
      <c r="CG30" s="627"/>
      <c r="CH30" s="627"/>
      <c r="CI30" s="627"/>
      <c r="CJ30" s="627"/>
      <c r="CK30" s="627"/>
      <c r="CL30" s="627"/>
      <c r="CM30" s="627"/>
      <c r="CN30" s="627"/>
      <c r="CO30" s="627"/>
      <c r="CP30" s="627"/>
      <c r="CQ30" s="627"/>
      <c r="CR30" s="627"/>
      <c r="CS30" s="627"/>
      <c r="CT30" s="627"/>
      <c r="CU30" s="627"/>
      <c r="CV30" s="627"/>
      <c r="CW30" s="627"/>
      <c r="CX30" s="627"/>
      <c r="CY30" s="627"/>
      <c r="CZ30" s="627"/>
      <c r="DA30" s="627"/>
      <c r="DB30" s="627"/>
      <c r="DC30" s="627"/>
      <c r="DD30" s="627"/>
      <c r="DE30" s="627"/>
      <c r="DF30" s="627"/>
      <c r="DG30" s="627"/>
      <c r="DH30" s="627"/>
      <c r="DI30" s="627"/>
      <c r="DJ30" s="627"/>
      <c r="DK30" s="627"/>
      <c r="DL30" s="627"/>
      <c r="DM30" s="627"/>
      <c r="DN30" s="627"/>
      <c r="DO30" s="627"/>
      <c r="DP30" s="627"/>
      <c r="DQ30" s="627"/>
      <c r="DR30" s="627"/>
      <c r="DS30" s="627"/>
      <c r="DT30" s="627"/>
      <c r="DU30" s="627"/>
      <c r="DV30" s="627"/>
      <c r="DW30" s="627"/>
      <c r="DX30" s="627"/>
      <c r="DY30" s="627"/>
      <c r="DZ30" s="627"/>
      <c r="EA30" s="627"/>
      <c r="EB30" s="627"/>
      <c r="EC30" s="627"/>
      <c r="ED30" s="627"/>
      <c r="EE30" s="627"/>
      <c r="EF30" s="627"/>
      <c r="EG30" s="627"/>
      <c r="EH30" s="627"/>
      <c r="EI30" s="627"/>
      <c r="EJ30" s="627"/>
      <c r="EK30" s="627"/>
      <c r="EL30" s="627"/>
      <c r="EM30" s="627"/>
      <c r="EN30" s="627"/>
      <c r="EO30" s="627"/>
      <c r="EP30" s="627"/>
      <c r="EQ30" s="627"/>
      <c r="ER30" s="627"/>
      <c r="ES30" s="627"/>
      <c r="ET30" s="627"/>
      <c r="EU30" s="627"/>
      <c r="EV30" s="627"/>
      <c r="EW30" s="627"/>
      <c r="EX30" s="627"/>
      <c r="EY30" s="627"/>
      <c r="EZ30" s="627"/>
      <c r="FA30" s="627"/>
      <c r="FB30" s="627"/>
      <c r="FC30" s="627"/>
      <c r="FD30" s="627"/>
      <c r="FE30" s="627"/>
      <c r="FF30" s="627"/>
      <c r="FG30" s="627"/>
      <c r="FH30" s="627"/>
      <c r="FI30" s="627"/>
      <c r="FJ30" s="627"/>
      <c r="FK30" s="627"/>
      <c r="FL30" s="627"/>
      <c r="FM30" s="627"/>
      <c r="FN30" s="627"/>
      <c r="FO30" s="627"/>
      <c r="FP30" s="627"/>
      <c r="FQ30" s="627"/>
      <c r="FR30" s="627"/>
      <c r="FS30" s="627"/>
      <c r="FT30" s="627"/>
      <c r="FU30" s="627"/>
      <c r="FV30" s="627"/>
      <c r="FW30" s="627"/>
      <c r="FX30" s="627"/>
      <c r="FY30" s="627"/>
      <c r="FZ30" s="627"/>
      <c r="GA30" s="627"/>
      <c r="GB30" s="627"/>
      <c r="GC30" s="627"/>
      <c r="GD30" s="627"/>
      <c r="GE30" s="627"/>
      <c r="GF30" s="627"/>
      <c r="GG30" s="627"/>
      <c r="GH30" s="627"/>
      <c r="GI30" s="627"/>
      <c r="GJ30" s="627"/>
      <c r="GK30" s="627"/>
      <c r="GL30" s="627"/>
      <c r="GM30" s="627"/>
      <c r="GN30" s="627"/>
      <c r="GO30" s="627"/>
      <c r="GP30" s="627"/>
      <c r="GQ30" s="627"/>
      <c r="GR30" s="627"/>
      <c r="GS30" s="627"/>
      <c r="GT30" s="627"/>
      <c r="GU30" s="627"/>
      <c r="GV30" s="627"/>
      <c r="GW30" s="627"/>
      <c r="GX30" s="627"/>
      <c r="GY30" s="627"/>
      <c r="GZ30" s="627"/>
      <c r="HA30" s="627"/>
      <c r="HB30" s="627"/>
      <c r="HC30" s="627"/>
      <c r="HD30" s="627"/>
      <c r="HE30" s="627"/>
      <c r="HF30" s="627"/>
      <c r="HG30" s="627"/>
      <c r="HH30" s="627"/>
      <c r="HI30" s="627"/>
      <c r="HJ30" s="627"/>
      <c r="HK30" s="627"/>
      <c r="HL30" s="627"/>
      <c r="HM30" s="627"/>
      <c r="HN30" s="627"/>
      <c r="HO30" s="627"/>
      <c r="HP30" s="627"/>
      <c r="HQ30" s="627"/>
      <c r="HR30" s="627"/>
      <c r="HS30" s="627"/>
      <c r="HT30" s="627"/>
      <c r="HU30" s="627"/>
      <c r="HV30" s="627"/>
    </row>
    <row r="31" spans="1:230" s="1168" customFormat="1" ht="12" customHeight="1">
      <c r="A31" s="641">
        <v>42175</v>
      </c>
      <c r="B31" s="1269">
        <v>45504</v>
      </c>
      <c r="C31" s="1270">
        <v>76.900180643459919</v>
      </c>
      <c r="D31" s="1270">
        <v>79.13013449367088</v>
      </c>
      <c r="E31" s="1270">
        <v>54.116573048523207</v>
      </c>
      <c r="F31" s="1269">
        <v>162948</v>
      </c>
      <c r="G31" s="1270">
        <v>81.189539791835429</v>
      </c>
      <c r="H31" s="1270">
        <v>84.049240187053542</v>
      </c>
      <c r="I31" s="1270">
        <v>55.479193607776715</v>
      </c>
      <c r="J31" s="1269">
        <v>848827</v>
      </c>
      <c r="K31" s="1270">
        <v>77.645968648499633</v>
      </c>
      <c r="L31" s="1270">
        <v>80.03151767085636</v>
      </c>
      <c r="M31" s="1270">
        <v>55.667579754178412</v>
      </c>
      <c r="N31" s="626"/>
      <c r="O31" s="682"/>
      <c r="P31" s="627"/>
      <c r="Q31" s="627"/>
      <c r="R31" s="627"/>
      <c r="S31" s="627"/>
      <c r="T31" s="627"/>
      <c r="U31" s="627"/>
      <c r="V31" s="627"/>
      <c r="W31" s="627"/>
      <c r="X31" s="627"/>
      <c r="Y31" s="627"/>
      <c r="Z31" s="627"/>
      <c r="AA31" s="627"/>
      <c r="AB31" s="627"/>
      <c r="AC31" s="627"/>
      <c r="AD31" s="627"/>
      <c r="AE31" s="627"/>
      <c r="AF31" s="627"/>
      <c r="AG31" s="627"/>
      <c r="AH31" s="627"/>
      <c r="AI31" s="627"/>
      <c r="AJ31" s="627"/>
      <c r="AK31" s="627"/>
      <c r="AL31" s="627"/>
      <c r="AM31" s="627"/>
      <c r="AN31" s="627"/>
      <c r="AO31" s="627"/>
      <c r="AP31" s="627"/>
      <c r="AQ31" s="627"/>
      <c r="AR31" s="627"/>
      <c r="AS31" s="627"/>
      <c r="AT31" s="627"/>
      <c r="AU31" s="627"/>
      <c r="AV31" s="627"/>
      <c r="AW31" s="627"/>
      <c r="AX31" s="627"/>
      <c r="AY31" s="627"/>
      <c r="AZ31" s="627"/>
      <c r="BA31" s="627"/>
      <c r="BB31" s="627"/>
      <c r="BC31" s="627"/>
      <c r="BD31" s="627"/>
      <c r="BE31" s="627"/>
      <c r="BF31" s="627"/>
      <c r="BG31" s="627"/>
      <c r="BH31" s="627"/>
      <c r="BI31" s="627"/>
      <c r="BJ31" s="627"/>
      <c r="BK31" s="627"/>
      <c r="BL31" s="627"/>
      <c r="BM31" s="627"/>
      <c r="BN31" s="627"/>
      <c r="BO31" s="627"/>
      <c r="BP31" s="627"/>
      <c r="BQ31" s="627"/>
      <c r="BR31" s="627"/>
      <c r="BS31" s="627"/>
      <c r="BT31" s="627"/>
      <c r="BU31" s="627"/>
      <c r="BV31" s="627"/>
      <c r="BW31" s="627"/>
      <c r="BX31" s="627"/>
      <c r="BY31" s="627"/>
      <c r="BZ31" s="627"/>
      <c r="CA31" s="627"/>
      <c r="CB31" s="627"/>
      <c r="CC31" s="627"/>
      <c r="CD31" s="627"/>
      <c r="CE31" s="627"/>
      <c r="CF31" s="627"/>
      <c r="CG31" s="627"/>
      <c r="CH31" s="627"/>
      <c r="CI31" s="627"/>
      <c r="CJ31" s="627"/>
      <c r="CK31" s="627"/>
      <c r="CL31" s="627"/>
      <c r="CM31" s="627"/>
      <c r="CN31" s="627"/>
      <c r="CO31" s="627"/>
      <c r="CP31" s="627"/>
      <c r="CQ31" s="627"/>
      <c r="CR31" s="627"/>
      <c r="CS31" s="627"/>
      <c r="CT31" s="627"/>
      <c r="CU31" s="627"/>
      <c r="CV31" s="627"/>
      <c r="CW31" s="627"/>
      <c r="CX31" s="627"/>
      <c r="CY31" s="627"/>
      <c r="CZ31" s="627"/>
      <c r="DA31" s="627"/>
      <c r="DB31" s="627"/>
      <c r="DC31" s="627"/>
      <c r="DD31" s="627"/>
      <c r="DE31" s="627"/>
      <c r="DF31" s="627"/>
      <c r="DG31" s="627"/>
      <c r="DH31" s="627"/>
      <c r="DI31" s="627"/>
      <c r="DJ31" s="627"/>
      <c r="DK31" s="627"/>
      <c r="DL31" s="627"/>
      <c r="DM31" s="627"/>
      <c r="DN31" s="627"/>
      <c r="DO31" s="627"/>
      <c r="DP31" s="627"/>
      <c r="DQ31" s="627"/>
      <c r="DR31" s="627"/>
      <c r="DS31" s="627"/>
      <c r="DT31" s="627"/>
      <c r="DU31" s="627"/>
      <c r="DV31" s="627"/>
      <c r="DW31" s="627"/>
      <c r="DX31" s="627"/>
      <c r="DY31" s="627"/>
      <c r="DZ31" s="627"/>
      <c r="EA31" s="627"/>
      <c r="EB31" s="627"/>
      <c r="EC31" s="627"/>
      <c r="ED31" s="627"/>
      <c r="EE31" s="627"/>
      <c r="EF31" s="627"/>
      <c r="EG31" s="627"/>
      <c r="EH31" s="627"/>
      <c r="EI31" s="627"/>
      <c r="EJ31" s="627"/>
      <c r="EK31" s="627"/>
      <c r="EL31" s="627"/>
      <c r="EM31" s="627"/>
      <c r="EN31" s="627"/>
      <c r="EO31" s="627"/>
      <c r="EP31" s="627"/>
      <c r="EQ31" s="627"/>
      <c r="ER31" s="627"/>
      <c r="ES31" s="627"/>
      <c r="ET31" s="627"/>
      <c r="EU31" s="627"/>
      <c r="EV31" s="627"/>
      <c r="EW31" s="627"/>
      <c r="EX31" s="627"/>
      <c r="EY31" s="627"/>
      <c r="EZ31" s="627"/>
      <c r="FA31" s="627"/>
      <c r="FB31" s="627"/>
      <c r="FC31" s="627"/>
      <c r="FD31" s="627"/>
      <c r="FE31" s="627"/>
      <c r="FF31" s="627"/>
      <c r="FG31" s="627"/>
      <c r="FH31" s="627"/>
      <c r="FI31" s="627"/>
      <c r="FJ31" s="627"/>
      <c r="FK31" s="627"/>
      <c r="FL31" s="627"/>
      <c r="FM31" s="627"/>
      <c r="FN31" s="627"/>
      <c r="FO31" s="627"/>
      <c r="FP31" s="627"/>
      <c r="FQ31" s="627"/>
      <c r="FR31" s="627"/>
      <c r="FS31" s="627"/>
      <c r="FT31" s="627"/>
      <c r="FU31" s="627"/>
      <c r="FV31" s="627"/>
      <c r="FW31" s="627"/>
      <c r="FX31" s="627"/>
      <c r="FY31" s="627"/>
      <c r="FZ31" s="627"/>
      <c r="GA31" s="627"/>
      <c r="GB31" s="627"/>
      <c r="GC31" s="627"/>
      <c r="GD31" s="627"/>
      <c r="GE31" s="627"/>
      <c r="GF31" s="627"/>
      <c r="GG31" s="627"/>
      <c r="GH31" s="627"/>
      <c r="GI31" s="627"/>
      <c r="GJ31" s="627"/>
      <c r="GK31" s="627"/>
      <c r="GL31" s="627"/>
      <c r="GM31" s="627"/>
      <c r="GN31" s="627"/>
      <c r="GO31" s="627"/>
      <c r="GP31" s="627"/>
      <c r="GQ31" s="627"/>
      <c r="GR31" s="627"/>
      <c r="GS31" s="627"/>
      <c r="GT31" s="627"/>
      <c r="GU31" s="627"/>
      <c r="GV31" s="627"/>
      <c r="GW31" s="627"/>
      <c r="GX31" s="627"/>
      <c r="GY31" s="627"/>
      <c r="GZ31" s="627"/>
      <c r="HA31" s="627"/>
      <c r="HB31" s="627"/>
      <c r="HC31" s="627"/>
      <c r="HD31" s="627"/>
      <c r="HE31" s="627"/>
      <c r="HF31" s="627"/>
      <c r="HG31" s="627"/>
      <c r="HH31" s="627"/>
      <c r="HI31" s="627"/>
      <c r="HJ31" s="627"/>
      <c r="HK31" s="627"/>
      <c r="HL31" s="627"/>
      <c r="HM31" s="627"/>
      <c r="HN31" s="627"/>
      <c r="HO31" s="627"/>
      <c r="HP31" s="627"/>
      <c r="HQ31" s="627"/>
      <c r="HR31" s="627"/>
      <c r="HS31" s="627"/>
      <c r="HT31" s="627"/>
      <c r="HU31" s="627"/>
      <c r="HV31" s="627"/>
    </row>
    <row r="32" spans="1:230" s="1168" customFormat="1" ht="12" customHeight="1">
      <c r="A32" s="641">
        <v>42182</v>
      </c>
      <c r="B32" s="1271">
        <v>55068</v>
      </c>
      <c r="C32" s="1272">
        <v>75.722484746132054</v>
      </c>
      <c r="D32" s="1272">
        <v>77.582389227863729</v>
      </c>
      <c r="E32" s="1272">
        <v>54.197865003268689</v>
      </c>
      <c r="F32" s="1271">
        <v>174035</v>
      </c>
      <c r="G32" s="1272">
        <v>79.333633177234475</v>
      </c>
      <c r="H32" s="1272">
        <v>82.25636659292671</v>
      </c>
      <c r="I32" s="1272">
        <v>55.350175079725332</v>
      </c>
      <c r="J32" s="1271">
        <v>830091</v>
      </c>
      <c r="K32" s="1272">
        <v>75.919266092512743</v>
      </c>
      <c r="L32" s="1272">
        <v>78.348953259341442</v>
      </c>
      <c r="M32" s="1272">
        <v>55.564047050263156</v>
      </c>
      <c r="N32" s="626"/>
      <c r="O32" s="682"/>
      <c r="P32" s="627"/>
      <c r="Q32" s="627"/>
      <c r="R32" s="627"/>
      <c r="S32" s="627"/>
      <c r="T32" s="627"/>
      <c r="U32" s="627"/>
      <c r="V32" s="627"/>
      <c r="W32" s="627"/>
      <c r="X32" s="627"/>
      <c r="Y32" s="627"/>
      <c r="Z32" s="627"/>
      <c r="AA32" s="627"/>
      <c r="AB32" s="627"/>
      <c r="AC32" s="627"/>
      <c r="AD32" s="627"/>
      <c r="AE32" s="627"/>
      <c r="AF32" s="627"/>
      <c r="AG32" s="627"/>
      <c r="AH32" s="627"/>
      <c r="AI32" s="627"/>
      <c r="AJ32" s="627"/>
      <c r="AK32" s="627"/>
      <c r="AL32" s="627"/>
      <c r="AM32" s="627"/>
      <c r="AN32" s="627"/>
      <c r="AO32" s="627"/>
      <c r="AP32" s="627"/>
      <c r="AQ32" s="627"/>
      <c r="AR32" s="627"/>
      <c r="AS32" s="627"/>
      <c r="AT32" s="627"/>
      <c r="AU32" s="627"/>
      <c r="AV32" s="627"/>
      <c r="AW32" s="627"/>
      <c r="AX32" s="627"/>
      <c r="AY32" s="627"/>
      <c r="AZ32" s="627"/>
      <c r="BA32" s="627"/>
      <c r="BB32" s="627"/>
      <c r="BC32" s="627"/>
      <c r="BD32" s="627"/>
      <c r="BE32" s="627"/>
      <c r="BF32" s="627"/>
      <c r="BG32" s="627"/>
      <c r="BH32" s="627"/>
      <c r="BI32" s="627"/>
      <c r="BJ32" s="627"/>
      <c r="BK32" s="627"/>
      <c r="BL32" s="627"/>
      <c r="BM32" s="627"/>
      <c r="BN32" s="627"/>
      <c r="BO32" s="627"/>
      <c r="BP32" s="627"/>
      <c r="BQ32" s="627"/>
      <c r="BR32" s="627"/>
      <c r="BS32" s="627"/>
      <c r="BT32" s="627"/>
      <c r="BU32" s="627"/>
      <c r="BV32" s="627"/>
      <c r="BW32" s="627"/>
      <c r="BX32" s="627"/>
      <c r="BY32" s="627"/>
      <c r="BZ32" s="627"/>
      <c r="CA32" s="627"/>
      <c r="CB32" s="627"/>
      <c r="CC32" s="627"/>
      <c r="CD32" s="627"/>
      <c r="CE32" s="627"/>
      <c r="CF32" s="627"/>
      <c r="CG32" s="627"/>
      <c r="CH32" s="627"/>
      <c r="CI32" s="627"/>
      <c r="CJ32" s="627"/>
      <c r="CK32" s="627"/>
      <c r="CL32" s="627"/>
      <c r="CM32" s="627"/>
      <c r="CN32" s="627"/>
      <c r="CO32" s="627"/>
      <c r="CP32" s="627"/>
      <c r="CQ32" s="627"/>
      <c r="CR32" s="627"/>
      <c r="CS32" s="627"/>
      <c r="CT32" s="627"/>
      <c r="CU32" s="627"/>
      <c r="CV32" s="627"/>
      <c r="CW32" s="627"/>
      <c r="CX32" s="627"/>
      <c r="CY32" s="627"/>
      <c r="CZ32" s="627"/>
      <c r="DA32" s="627"/>
      <c r="DB32" s="627"/>
      <c r="DC32" s="627"/>
      <c r="DD32" s="627"/>
      <c r="DE32" s="627"/>
      <c r="DF32" s="627"/>
      <c r="DG32" s="627"/>
      <c r="DH32" s="627"/>
      <c r="DI32" s="627"/>
      <c r="DJ32" s="627"/>
      <c r="DK32" s="627"/>
      <c r="DL32" s="627"/>
      <c r="DM32" s="627"/>
      <c r="DN32" s="627"/>
      <c r="DO32" s="627"/>
      <c r="DP32" s="627"/>
      <c r="DQ32" s="627"/>
      <c r="DR32" s="627"/>
      <c r="DS32" s="627"/>
      <c r="DT32" s="627"/>
      <c r="DU32" s="627"/>
      <c r="DV32" s="627"/>
      <c r="DW32" s="627"/>
      <c r="DX32" s="627"/>
      <c r="DY32" s="627"/>
      <c r="DZ32" s="627"/>
      <c r="EA32" s="627"/>
      <c r="EB32" s="627"/>
      <c r="EC32" s="627"/>
      <c r="ED32" s="627"/>
      <c r="EE32" s="627"/>
      <c r="EF32" s="627"/>
      <c r="EG32" s="627"/>
      <c r="EH32" s="627"/>
      <c r="EI32" s="627"/>
      <c r="EJ32" s="627"/>
      <c r="EK32" s="627"/>
      <c r="EL32" s="627"/>
      <c r="EM32" s="627"/>
      <c r="EN32" s="627"/>
      <c r="EO32" s="627"/>
      <c r="EP32" s="627"/>
      <c r="EQ32" s="627"/>
      <c r="ER32" s="627"/>
      <c r="ES32" s="627"/>
      <c r="ET32" s="627"/>
      <c r="EU32" s="627"/>
      <c r="EV32" s="627"/>
      <c r="EW32" s="627"/>
      <c r="EX32" s="627"/>
      <c r="EY32" s="627"/>
      <c r="EZ32" s="627"/>
      <c r="FA32" s="627"/>
      <c r="FB32" s="627"/>
      <c r="FC32" s="627"/>
      <c r="FD32" s="627"/>
      <c r="FE32" s="627"/>
      <c r="FF32" s="627"/>
      <c r="FG32" s="627"/>
      <c r="FH32" s="627"/>
      <c r="FI32" s="627"/>
      <c r="FJ32" s="627"/>
      <c r="FK32" s="627"/>
      <c r="FL32" s="627"/>
      <c r="FM32" s="627"/>
      <c r="FN32" s="627"/>
      <c r="FO32" s="627"/>
      <c r="FP32" s="627"/>
      <c r="FQ32" s="627"/>
      <c r="FR32" s="627"/>
      <c r="FS32" s="627"/>
      <c r="FT32" s="627"/>
      <c r="FU32" s="627"/>
      <c r="FV32" s="627"/>
      <c r="FW32" s="627"/>
      <c r="FX32" s="627"/>
      <c r="FY32" s="627"/>
      <c r="FZ32" s="627"/>
      <c r="GA32" s="627"/>
      <c r="GB32" s="627"/>
      <c r="GC32" s="627"/>
      <c r="GD32" s="627"/>
      <c r="GE32" s="627"/>
      <c r="GF32" s="627"/>
      <c r="GG32" s="627"/>
      <c r="GH32" s="627"/>
      <c r="GI32" s="627"/>
      <c r="GJ32" s="627"/>
      <c r="GK32" s="627"/>
      <c r="GL32" s="627"/>
      <c r="GM32" s="627"/>
      <c r="GN32" s="627"/>
      <c r="GO32" s="627"/>
      <c r="GP32" s="627"/>
      <c r="GQ32" s="627"/>
      <c r="GR32" s="627"/>
      <c r="GS32" s="627"/>
      <c r="GT32" s="627"/>
      <c r="GU32" s="627"/>
      <c r="GV32" s="627"/>
      <c r="GW32" s="627"/>
      <c r="GX32" s="627"/>
      <c r="GY32" s="627"/>
      <c r="GZ32" s="627"/>
      <c r="HA32" s="627"/>
      <c r="HB32" s="627"/>
      <c r="HC32" s="627"/>
      <c r="HD32" s="627"/>
      <c r="HE32" s="627"/>
      <c r="HF32" s="627"/>
      <c r="HG32" s="627"/>
      <c r="HH32" s="627"/>
      <c r="HI32" s="627"/>
      <c r="HJ32" s="627"/>
      <c r="HK32" s="627"/>
      <c r="HL32" s="627"/>
      <c r="HM32" s="627"/>
      <c r="HN32" s="627"/>
      <c r="HO32" s="627"/>
      <c r="HP32" s="627"/>
      <c r="HQ32" s="627"/>
      <c r="HR32" s="627"/>
      <c r="HS32" s="627"/>
      <c r="HT32" s="627"/>
      <c r="HU32" s="627"/>
      <c r="HV32" s="627"/>
    </row>
    <row r="33" spans="1:230" s="1168" customFormat="1" ht="12" customHeight="1">
      <c r="A33" s="641">
        <v>42189</v>
      </c>
      <c r="B33" s="1269">
        <v>51993</v>
      </c>
      <c r="C33" s="1270">
        <v>73.862781528282653</v>
      </c>
      <c r="D33" s="1270">
        <v>75.99824630238686</v>
      </c>
      <c r="E33" s="1270">
        <v>54.420054430404093</v>
      </c>
      <c r="F33" s="1269">
        <v>146984</v>
      </c>
      <c r="G33" s="1270">
        <v>79.374098269199379</v>
      </c>
      <c r="H33" s="1270">
        <v>82.315314660099062</v>
      </c>
      <c r="I33" s="1270">
        <v>55.489718608828177</v>
      </c>
      <c r="J33" s="1269">
        <v>746533</v>
      </c>
      <c r="K33" s="1270">
        <v>74.684255203721747</v>
      </c>
      <c r="L33" s="1270">
        <v>77.216815371858985</v>
      </c>
      <c r="M33" s="1270">
        <v>55.591387735036498</v>
      </c>
      <c r="N33" s="626"/>
      <c r="O33" s="682"/>
      <c r="P33" s="627"/>
      <c r="Q33" s="627"/>
      <c r="R33" s="627"/>
      <c r="S33" s="627"/>
      <c r="T33" s="627"/>
      <c r="U33" s="627"/>
      <c r="V33" s="627"/>
      <c r="W33" s="627"/>
      <c r="X33" s="627"/>
      <c r="Y33" s="627"/>
      <c r="Z33" s="627"/>
      <c r="AA33" s="627"/>
      <c r="AB33" s="627"/>
      <c r="AC33" s="627"/>
      <c r="AD33" s="627"/>
      <c r="AE33" s="627"/>
      <c r="AF33" s="627"/>
      <c r="AG33" s="627"/>
      <c r="AH33" s="627"/>
      <c r="AI33" s="627"/>
      <c r="AJ33" s="627"/>
      <c r="AK33" s="627"/>
      <c r="AL33" s="627"/>
      <c r="AM33" s="627"/>
      <c r="AN33" s="627"/>
      <c r="AO33" s="627"/>
      <c r="AP33" s="627"/>
      <c r="AQ33" s="627"/>
      <c r="AR33" s="627"/>
      <c r="AS33" s="627"/>
      <c r="AT33" s="627"/>
      <c r="AU33" s="627"/>
      <c r="AV33" s="627"/>
      <c r="AW33" s="627"/>
      <c r="AX33" s="627"/>
      <c r="AY33" s="627"/>
      <c r="AZ33" s="627"/>
      <c r="BA33" s="627"/>
      <c r="BB33" s="627"/>
      <c r="BC33" s="627"/>
      <c r="BD33" s="627"/>
      <c r="BE33" s="627"/>
      <c r="BF33" s="627"/>
      <c r="BG33" s="627"/>
      <c r="BH33" s="627"/>
      <c r="BI33" s="627"/>
      <c r="BJ33" s="627"/>
      <c r="BK33" s="627"/>
      <c r="BL33" s="627"/>
      <c r="BM33" s="627"/>
      <c r="BN33" s="627"/>
      <c r="BO33" s="627"/>
      <c r="BP33" s="627"/>
      <c r="BQ33" s="627"/>
      <c r="BR33" s="627"/>
      <c r="BS33" s="627"/>
      <c r="BT33" s="627"/>
      <c r="BU33" s="627"/>
      <c r="BV33" s="627"/>
      <c r="BW33" s="627"/>
      <c r="BX33" s="627"/>
      <c r="BY33" s="627"/>
      <c r="BZ33" s="627"/>
      <c r="CA33" s="627"/>
      <c r="CB33" s="627"/>
      <c r="CC33" s="627"/>
      <c r="CD33" s="627"/>
      <c r="CE33" s="627"/>
      <c r="CF33" s="627"/>
      <c r="CG33" s="627"/>
      <c r="CH33" s="627"/>
      <c r="CI33" s="627"/>
      <c r="CJ33" s="627"/>
      <c r="CK33" s="627"/>
      <c r="CL33" s="627"/>
      <c r="CM33" s="627"/>
      <c r="CN33" s="627"/>
      <c r="CO33" s="627"/>
      <c r="CP33" s="627"/>
      <c r="CQ33" s="627"/>
      <c r="CR33" s="627"/>
      <c r="CS33" s="627"/>
      <c r="CT33" s="627"/>
      <c r="CU33" s="627"/>
      <c r="CV33" s="627"/>
      <c r="CW33" s="627"/>
      <c r="CX33" s="627"/>
      <c r="CY33" s="627"/>
      <c r="CZ33" s="627"/>
      <c r="DA33" s="627"/>
      <c r="DB33" s="627"/>
      <c r="DC33" s="627"/>
      <c r="DD33" s="627"/>
      <c r="DE33" s="627"/>
      <c r="DF33" s="627"/>
      <c r="DG33" s="627"/>
      <c r="DH33" s="627"/>
      <c r="DI33" s="627"/>
      <c r="DJ33" s="627"/>
      <c r="DK33" s="627"/>
      <c r="DL33" s="627"/>
      <c r="DM33" s="627"/>
      <c r="DN33" s="627"/>
      <c r="DO33" s="627"/>
      <c r="DP33" s="627"/>
      <c r="DQ33" s="627"/>
      <c r="DR33" s="627"/>
      <c r="DS33" s="627"/>
      <c r="DT33" s="627"/>
      <c r="DU33" s="627"/>
      <c r="DV33" s="627"/>
      <c r="DW33" s="627"/>
      <c r="DX33" s="627"/>
      <c r="DY33" s="627"/>
      <c r="DZ33" s="627"/>
      <c r="EA33" s="627"/>
      <c r="EB33" s="627"/>
      <c r="EC33" s="627"/>
      <c r="ED33" s="627"/>
      <c r="EE33" s="627"/>
      <c r="EF33" s="627"/>
      <c r="EG33" s="627"/>
      <c r="EH33" s="627"/>
      <c r="EI33" s="627"/>
      <c r="EJ33" s="627"/>
      <c r="EK33" s="627"/>
      <c r="EL33" s="627"/>
      <c r="EM33" s="627"/>
      <c r="EN33" s="627"/>
      <c r="EO33" s="627"/>
      <c r="EP33" s="627"/>
      <c r="EQ33" s="627"/>
      <c r="ER33" s="627"/>
      <c r="ES33" s="627"/>
      <c r="ET33" s="627"/>
      <c r="EU33" s="627"/>
      <c r="EV33" s="627"/>
      <c r="EW33" s="627"/>
      <c r="EX33" s="627"/>
      <c r="EY33" s="627"/>
      <c r="EZ33" s="627"/>
      <c r="FA33" s="627"/>
      <c r="FB33" s="627"/>
      <c r="FC33" s="627"/>
      <c r="FD33" s="627"/>
      <c r="FE33" s="627"/>
      <c r="FF33" s="627"/>
      <c r="FG33" s="627"/>
      <c r="FH33" s="627"/>
      <c r="FI33" s="627"/>
      <c r="FJ33" s="627"/>
      <c r="FK33" s="627"/>
      <c r="FL33" s="627"/>
      <c r="FM33" s="627"/>
      <c r="FN33" s="627"/>
      <c r="FO33" s="627"/>
      <c r="FP33" s="627"/>
      <c r="FQ33" s="627"/>
      <c r="FR33" s="627"/>
      <c r="FS33" s="627"/>
      <c r="FT33" s="627"/>
      <c r="FU33" s="627"/>
      <c r="FV33" s="627"/>
      <c r="FW33" s="627"/>
      <c r="FX33" s="627"/>
      <c r="FY33" s="627"/>
      <c r="FZ33" s="627"/>
      <c r="GA33" s="627"/>
      <c r="GB33" s="627"/>
      <c r="GC33" s="627"/>
      <c r="GD33" s="627"/>
      <c r="GE33" s="627"/>
      <c r="GF33" s="627"/>
      <c r="GG33" s="627"/>
      <c r="GH33" s="627"/>
      <c r="GI33" s="627"/>
      <c r="GJ33" s="627"/>
      <c r="GK33" s="627"/>
      <c r="GL33" s="627"/>
      <c r="GM33" s="627"/>
      <c r="GN33" s="627"/>
      <c r="GO33" s="627"/>
      <c r="GP33" s="627"/>
      <c r="GQ33" s="627"/>
      <c r="GR33" s="627"/>
      <c r="GS33" s="627"/>
      <c r="GT33" s="627"/>
      <c r="GU33" s="627"/>
      <c r="GV33" s="627"/>
      <c r="GW33" s="627"/>
      <c r="GX33" s="627"/>
      <c r="GY33" s="627"/>
      <c r="GZ33" s="627"/>
      <c r="HA33" s="627"/>
      <c r="HB33" s="627"/>
      <c r="HC33" s="627"/>
      <c r="HD33" s="627"/>
      <c r="HE33" s="627"/>
      <c r="HF33" s="627"/>
      <c r="HG33" s="627"/>
      <c r="HH33" s="627"/>
      <c r="HI33" s="627"/>
      <c r="HJ33" s="627"/>
      <c r="HK33" s="627"/>
      <c r="HL33" s="627"/>
      <c r="HM33" s="627"/>
      <c r="HN33" s="627"/>
      <c r="HO33" s="627"/>
      <c r="HP33" s="627"/>
      <c r="HQ33" s="627"/>
      <c r="HR33" s="627"/>
      <c r="HS33" s="627"/>
      <c r="HT33" s="627"/>
      <c r="HU33" s="627"/>
      <c r="HV33" s="627"/>
    </row>
    <row r="34" spans="1:230" s="1168" customFormat="1" ht="12" customHeight="1">
      <c r="A34" s="641">
        <v>42196</v>
      </c>
      <c r="B34" s="1269">
        <v>48778</v>
      </c>
      <c r="C34" s="1270">
        <v>74.751193160851201</v>
      </c>
      <c r="D34" s="1270">
        <v>77.11875907171266</v>
      </c>
      <c r="E34" s="1270">
        <v>53.96819037270901</v>
      </c>
      <c r="F34" s="1269">
        <v>169349</v>
      </c>
      <c r="G34" s="1270">
        <v>79.123948237072554</v>
      </c>
      <c r="H34" s="1270">
        <v>82.044100585182079</v>
      </c>
      <c r="I34" s="1270">
        <v>55.566398030103521</v>
      </c>
      <c r="J34" s="1269">
        <v>821874</v>
      </c>
      <c r="K34" s="1270">
        <v>76.604343889695983</v>
      </c>
      <c r="L34" s="1270">
        <v>79.056802539075321</v>
      </c>
      <c r="M34" s="1270">
        <v>55.46327439485858</v>
      </c>
      <c r="N34" s="626"/>
      <c r="O34" s="682"/>
      <c r="P34" s="627"/>
      <c r="Q34" s="627"/>
      <c r="R34" s="627"/>
      <c r="S34" s="627"/>
      <c r="T34" s="627"/>
      <c r="U34" s="627"/>
      <c r="V34" s="627"/>
      <c r="W34" s="627"/>
      <c r="X34" s="627"/>
      <c r="Y34" s="627"/>
      <c r="Z34" s="627"/>
      <c r="AA34" s="627"/>
      <c r="AB34" s="627"/>
      <c r="AC34" s="627"/>
      <c r="AD34" s="627"/>
      <c r="AE34" s="627"/>
      <c r="AF34" s="627"/>
      <c r="AG34" s="627"/>
      <c r="AH34" s="627"/>
      <c r="AI34" s="627"/>
      <c r="AJ34" s="627"/>
      <c r="AK34" s="627"/>
      <c r="AL34" s="627"/>
      <c r="AM34" s="627"/>
      <c r="AN34" s="627"/>
      <c r="AO34" s="627"/>
      <c r="AP34" s="627"/>
      <c r="AQ34" s="627"/>
      <c r="AR34" s="627"/>
      <c r="AS34" s="627"/>
      <c r="AT34" s="627"/>
      <c r="AU34" s="627"/>
      <c r="AV34" s="627"/>
      <c r="AW34" s="627"/>
      <c r="AX34" s="627"/>
      <c r="AY34" s="627"/>
      <c r="AZ34" s="627"/>
      <c r="BA34" s="627"/>
      <c r="BB34" s="627"/>
      <c r="BC34" s="627"/>
      <c r="BD34" s="627"/>
      <c r="BE34" s="627"/>
      <c r="BF34" s="627"/>
      <c r="BG34" s="627"/>
      <c r="BH34" s="627"/>
      <c r="BI34" s="627"/>
      <c r="BJ34" s="627"/>
      <c r="BK34" s="627"/>
      <c r="BL34" s="627"/>
      <c r="BM34" s="627"/>
      <c r="BN34" s="627"/>
      <c r="BO34" s="627"/>
      <c r="BP34" s="627"/>
      <c r="BQ34" s="627"/>
      <c r="BR34" s="627"/>
      <c r="BS34" s="627"/>
      <c r="BT34" s="627"/>
      <c r="BU34" s="627"/>
      <c r="BV34" s="627"/>
      <c r="BW34" s="627"/>
      <c r="BX34" s="627"/>
      <c r="BY34" s="627"/>
      <c r="BZ34" s="627"/>
      <c r="CA34" s="627"/>
      <c r="CB34" s="627"/>
      <c r="CC34" s="627"/>
      <c r="CD34" s="627"/>
      <c r="CE34" s="627"/>
      <c r="CF34" s="627"/>
      <c r="CG34" s="627"/>
      <c r="CH34" s="627"/>
      <c r="CI34" s="627"/>
      <c r="CJ34" s="627"/>
      <c r="CK34" s="627"/>
      <c r="CL34" s="627"/>
      <c r="CM34" s="627"/>
      <c r="CN34" s="627"/>
      <c r="CO34" s="627"/>
      <c r="CP34" s="627"/>
      <c r="CQ34" s="627"/>
      <c r="CR34" s="627"/>
      <c r="CS34" s="627"/>
      <c r="CT34" s="627"/>
      <c r="CU34" s="627"/>
      <c r="CV34" s="627"/>
      <c r="CW34" s="627"/>
      <c r="CX34" s="627"/>
      <c r="CY34" s="627"/>
      <c r="CZ34" s="627"/>
      <c r="DA34" s="627"/>
      <c r="DB34" s="627"/>
      <c r="DC34" s="627"/>
      <c r="DD34" s="627"/>
      <c r="DE34" s="627"/>
      <c r="DF34" s="627"/>
      <c r="DG34" s="627"/>
      <c r="DH34" s="627"/>
      <c r="DI34" s="627"/>
      <c r="DJ34" s="627"/>
      <c r="DK34" s="627"/>
      <c r="DL34" s="627"/>
      <c r="DM34" s="627"/>
      <c r="DN34" s="627"/>
      <c r="DO34" s="627"/>
      <c r="DP34" s="627"/>
      <c r="DQ34" s="627"/>
      <c r="DR34" s="627"/>
      <c r="DS34" s="627"/>
      <c r="DT34" s="627"/>
      <c r="DU34" s="627"/>
      <c r="DV34" s="627"/>
      <c r="DW34" s="627"/>
      <c r="DX34" s="627"/>
      <c r="DY34" s="627"/>
      <c r="DZ34" s="627"/>
      <c r="EA34" s="627"/>
      <c r="EB34" s="627"/>
      <c r="EC34" s="627"/>
      <c r="ED34" s="627"/>
      <c r="EE34" s="627"/>
      <c r="EF34" s="627"/>
      <c r="EG34" s="627"/>
      <c r="EH34" s="627"/>
      <c r="EI34" s="627"/>
      <c r="EJ34" s="627"/>
      <c r="EK34" s="627"/>
      <c r="EL34" s="627"/>
      <c r="EM34" s="627"/>
      <c r="EN34" s="627"/>
      <c r="EO34" s="627"/>
      <c r="EP34" s="627"/>
      <c r="EQ34" s="627"/>
      <c r="ER34" s="627"/>
      <c r="ES34" s="627"/>
      <c r="ET34" s="627"/>
      <c r="EU34" s="627"/>
      <c r="EV34" s="627"/>
      <c r="EW34" s="627"/>
      <c r="EX34" s="627"/>
      <c r="EY34" s="627"/>
      <c r="EZ34" s="627"/>
      <c r="FA34" s="627"/>
      <c r="FB34" s="627"/>
      <c r="FC34" s="627"/>
      <c r="FD34" s="627"/>
      <c r="FE34" s="627"/>
      <c r="FF34" s="627"/>
      <c r="FG34" s="627"/>
      <c r="FH34" s="627"/>
      <c r="FI34" s="627"/>
      <c r="FJ34" s="627"/>
      <c r="FK34" s="627"/>
      <c r="FL34" s="627"/>
      <c r="FM34" s="627"/>
      <c r="FN34" s="627"/>
      <c r="FO34" s="627"/>
      <c r="FP34" s="627"/>
      <c r="FQ34" s="627"/>
      <c r="FR34" s="627"/>
      <c r="FS34" s="627"/>
      <c r="FT34" s="627"/>
      <c r="FU34" s="627"/>
      <c r="FV34" s="627"/>
      <c r="FW34" s="627"/>
      <c r="FX34" s="627"/>
      <c r="FY34" s="627"/>
      <c r="FZ34" s="627"/>
      <c r="GA34" s="627"/>
      <c r="GB34" s="627"/>
      <c r="GC34" s="627"/>
      <c r="GD34" s="627"/>
      <c r="GE34" s="627"/>
      <c r="GF34" s="627"/>
      <c r="GG34" s="627"/>
      <c r="GH34" s="627"/>
      <c r="GI34" s="627"/>
      <c r="GJ34" s="627"/>
      <c r="GK34" s="627"/>
      <c r="GL34" s="627"/>
      <c r="GM34" s="627"/>
      <c r="GN34" s="627"/>
      <c r="GO34" s="627"/>
      <c r="GP34" s="627"/>
      <c r="GQ34" s="627"/>
      <c r="GR34" s="627"/>
      <c r="GS34" s="627"/>
      <c r="GT34" s="627"/>
      <c r="GU34" s="627"/>
      <c r="GV34" s="627"/>
      <c r="GW34" s="627"/>
      <c r="GX34" s="627"/>
      <c r="GY34" s="627"/>
      <c r="GZ34" s="627"/>
      <c r="HA34" s="627"/>
      <c r="HB34" s="627"/>
      <c r="HC34" s="627"/>
      <c r="HD34" s="627"/>
      <c r="HE34" s="627"/>
      <c r="HF34" s="627"/>
      <c r="HG34" s="627"/>
      <c r="HH34" s="627"/>
      <c r="HI34" s="627"/>
      <c r="HJ34" s="627"/>
      <c r="HK34" s="627"/>
      <c r="HL34" s="627"/>
      <c r="HM34" s="627"/>
      <c r="HN34" s="627"/>
      <c r="HO34" s="627"/>
      <c r="HP34" s="627"/>
      <c r="HQ34" s="627"/>
      <c r="HR34" s="627"/>
      <c r="HS34" s="627"/>
      <c r="HT34" s="627"/>
      <c r="HU34" s="627"/>
      <c r="HV34" s="627"/>
    </row>
    <row r="35" spans="1:230" s="1168" customFormat="1" ht="12" customHeight="1">
      <c r="A35" s="641">
        <v>42203</v>
      </c>
      <c r="B35" s="1269">
        <v>44582</v>
      </c>
      <c r="C35" s="1270">
        <v>77.327357229375082</v>
      </c>
      <c r="D35" s="1270">
        <v>79.344163563770138</v>
      </c>
      <c r="E35" s="1270">
        <v>53.561464043784483</v>
      </c>
      <c r="F35" s="1269">
        <v>162976</v>
      </c>
      <c r="G35" s="1270">
        <v>79.751974094345186</v>
      </c>
      <c r="H35" s="1270">
        <v>82.659709220989598</v>
      </c>
      <c r="I35" s="1270">
        <v>55.405499828195566</v>
      </c>
      <c r="J35" s="1269">
        <v>837339</v>
      </c>
      <c r="K35" s="1270">
        <v>77.877219525186334</v>
      </c>
      <c r="L35" s="1270">
        <v>80.330822713381309</v>
      </c>
      <c r="M35" s="1270">
        <v>55.452914912598118</v>
      </c>
      <c r="N35" s="626"/>
      <c r="O35" s="682"/>
      <c r="P35" s="627"/>
      <c r="Q35" s="627"/>
      <c r="R35" s="627"/>
      <c r="S35" s="627"/>
      <c r="T35" s="627"/>
      <c r="U35" s="627"/>
      <c r="V35" s="627"/>
      <c r="W35" s="627"/>
      <c r="X35" s="627"/>
      <c r="Y35" s="627"/>
      <c r="Z35" s="627"/>
      <c r="AA35" s="627"/>
      <c r="AB35" s="627"/>
      <c r="AC35" s="627"/>
      <c r="AD35" s="627"/>
      <c r="AE35" s="627"/>
      <c r="AF35" s="627"/>
      <c r="AG35" s="627"/>
      <c r="AH35" s="627"/>
      <c r="AI35" s="627"/>
      <c r="AJ35" s="627"/>
      <c r="AK35" s="627"/>
      <c r="AL35" s="627"/>
      <c r="AM35" s="627"/>
      <c r="AN35" s="627"/>
      <c r="AO35" s="627"/>
      <c r="AP35" s="627"/>
      <c r="AQ35" s="627"/>
      <c r="AR35" s="627"/>
      <c r="AS35" s="627"/>
      <c r="AT35" s="627"/>
      <c r="AU35" s="627"/>
      <c r="AV35" s="627"/>
      <c r="AW35" s="627"/>
      <c r="AX35" s="627"/>
      <c r="AY35" s="627"/>
      <c r="AZ35" s="627"/>
      <c r="BA35" s="627"/>
      <c r="BB35" s="627"/>
      <c r="BC35" s="627"/>
      <c r="BD35" s="627"/>
      <c r="BE35" s="627"/>
      <c r="BF35" s="627"/>
      <c r="BG35" s="627"/>
      <c r="BH35" s="627"/>
      <c r="BI35" s="627"/>
      <c r="BJ35" s="627"/>
      <c r="BK35" s="627"/>
      <c r="BL35" s="627"/>
      <c r="BM35" s="627"/>
      <c r="BN35" s="627"/>
      <c r="BO35" s="627"/>
      <c r="BP35" s="627"/>
      <c r="BQ35" s="627"/>
      <c r="BR35" s="627"/>
      <c r="BS35" s="627"/>
      <c r="BT35" s="627"/>
      <c r="BU35" s="627"/>
      <c r="BV35" s="627"/>
      <c r="BW35" s="627"/>
      <c r="BX35" s="627"/>
      <c r="BY35" s="627"/>
      <c r="BZ35" s="627"/>
      <c r="CA35" s="627"/>
      <c r="CB35" s="627"/>
      <c r="CC35" s="627"/>
      <c r="CD35" s="627"/>
      <c r="CE35" s="627"/>
      <c r="CF35" s="627"/>
      <c r="CG35" s="627"/>
      <c r="CH35" s="627"/>
      <c r="CI35" s="627"/>
      <c r="CJ35" s="627"/>
      <c r="CK35" s="627"/>
      <c r="CL35" s="627"/>
      <c r="CM35" s="627"/>
      <c r="CN35" s="627"/>
      <c r="CO35" s="627"/>
      <c r="CP35" s="627"/>
      <c r="CQ35" s="627"/>
      <c r="CR35" s="627"/>
      <c r="CS35" s="627"/>
      <c r="CT35" s="627"/>
      <c r="CU35" s="627"/>
      <c r="CV35" s="627"/>
      <c r="CW35" s="627"/>
      <c r="CX35" s="627"/>
      <c r="CY35" s="627"/>
      <c r="CZ35" s="627"/>
      <c r="DA35" s="627"/>
      <c r="DB35" s="627"/>
      <c r="DC35" s="627"/>
      <c r="DD35" s="627"/>
      <c r="DE35" s="627"/>
      <c r="DF35" s="627"/>
      <c r="DG35" s="627"/>
      <c r="DH35" s="627"/>
      <c r="DI35" s="627"/>
      <c r="DJ35" s="627"/>
      <c r="DK35" s="627"/>
      <c r="DL35" s="627"/>
      <c r="DM35" s="627"/>
      <c r="DN35" s="627"/>
      <c r="DO35" s="627"/>
      <c r="DP35" s="627"/>
      <c r="DQ35" s="627"/>
      <c r="DR35" s="627"/>
      <c r="DS35" s="627"/>
      <c r="DT35" s="627"/>
      <c r="DU35" s="627"/>
      <c r="DV35" s="627"/>
      <c r="DW35" s="627"/>
      <c r="DX35" s="627"/>
      <c r="DY35" s="627"/>
      <c r="DZ35" s="627"/>
      <c r="EA35" s="627"/>
      <c r="EB35" s="627"/>
      <c r="EC35" s="627"/>
      <c r="ED35" s="627"/>
      <c r="EE35" s="627"/>
      <c r="EF35" s="627"/>
      <c r="EG35" s="627"/>
      <c r="EH35" s="627"/>
      <c r="EI35" s="627"/>
      <c r="EJ35" s="627"/>
      <c r="EK35" s="627"/>
      <c r="EL35" s="627"/>
      <c r="EM35" s="627"/>
      <c r="EN35" s="627"/>
      <c r="EO35" s="627"/>
      <c r="EP35" s="627"/>
      <c r="EQ35" s="627"/>
      <c r="ER35" s="627"/>
      <c r="ES35" s="627"/>
      <c r="ET35" s="627"/>
      <c r="EU35" s="627"/>
      <c r="EV35" s="627"/>
      <c r="EW35" s="627"/>
      <c r="EX35" s="627"/>
      <c r="EY35" s="627"/>
      <c r="EZ35" s="627"/>
      <c r="FA35" s="627"/>
      <c r="FB35" s="627"/>
      <c r="FC35" s="627"/>
      <c r="FD35" s="627"/>
      <c r="FE35" s="627"/>
      <c r="FF35" s="627"/>
      <c r="FG35" s="627"/>
      <c r="FH35" s="627"/>
      <c r="FI35" s="627"/>
      <c r="FJ35" s="627"/>
      <c r="FK35" s="627"/>
      <c r="FL35" s="627"/>
      <c r="FM35" s="627"/>
      <c r="FN35" s="627"/>
      <c r="FO35" s="627"/>
      <c r="FP35" s="627"/>
      <c r="FQ35" s="627"/>
      <c r="FR35" s="627"/>
      <c r="FS35" s="627"/>
      <c r="FT35" s="627"/>
      <c r="FU35" s="627"/>
      <c r="FV35" s="627"/>
      <c r="FW35" s="627"/>
      <c r="FX35" s="627"/>
      <c r="FY35" s="627"/>
      <c r="FZ35" s="627"/>
      <c r="GA35" s="627"/>
      <c r="GB35" s="627"/>
      <c r="GC35" s="627"/>
      <c r="GD35" s="627"/>
      <c r="GE35" s="627"/>
      <c r="GF35" s="627"/>
      <c r="GG35" s="627"/>
      <c r="GH35" s="627"/>
      <c r="GI35" s="627"/>
      <c r="GJ35" s="627"/>
      <c r="GK35" s="627"/>
      <c r="GL35" s="627"/>
      <c r="GM35" s="627"/>
      <c r="GN35" s="627"/>
      <c r="GO35" s="627"/>
      <c r="GP35" s="627"/>
      <c r="GQ35" s="627"/>
      <c r="GR35" s="627"/>
      <c r="GS35" s="627"/>
      <c r="GT35" s="627"/>
      <c r="GU35" s="627"/>
      <c r="GV35" s="627"/>
      <c r="GW35" s="627"/>
      <c r="GX35" s="627"/>
      <c r="GY35" s="627"/>
      <c r="GZ35" s="627"/>
      <c r="HA35" s="627"/>
      <c r="HB35" s="627"/>
      <c r="HC35" s="627"/>
      <c r="HD35" s="627"/>
      <c r="HE35" s="627"/>
      <c r="HF35" s="627"/>
      <c r="HG35" s="627"/>
      <c r="HH35" s="627"/>
      <c r="HI35" s="627"/>
      <c r="HJ35" s="627"/>
      <c r="HK35" s="627"/>
      <c r="HL35" s="627"/>
      <c r="HM35" s="627"/>
      <c r="HN35" s="627"/>
      <c r="HO35" s="627"/>
      <c r="HP35" s="627"/>
      <c r="HQ35" s="627"/>
      <c r="HR35" s="627"/>
      <c r="HS35" s="627"/>
      <c r="HT35" s="627"/>
      <c r="HU35" s="627"/>
      <c r="HV35" s="627"/>
    </row>
    <row r="36" spans="1:230" s="1168" customFormat="1" ht="12" customHeight="1">
      <c r="A36" s="641">
        <v>42210</v>
      </c>
      <c r="B36" s="1271">
        <v>50279</v>
      </c>
      <c r="C36" s="1272">
        <v>75.050515324489353</v>
      </c>
      <c r="D36" s="1272">
        <v>77.232911354641104</v>
      </c>
      <c r="E36" s="1272">
        <v>53.831223572465639</v>
      </c>
      <c r="F36" s="1271">
        <v>167423</v>
      </c>
      <c r="G36" s="1272">
        <v>78.093369787902503</v>
      </c>
      <c r="H36" s="1272">
        <v>80.959279848049562</v>
      </c>
      <c r="I36" s="1272">
        <v>55.353106861064497</v>
      </c>
      <c r="J36" s="1271">
        <v>818930</v>
      </c>
      <c r="K36" s="1272">
        <v>76.480089543672847</v>
      </c>
      <c r="L36" s="1272">
        <v>78.953930970901055</v>
      </c>
      <c r="M36" s="1272">
        <v>55.515667859279787</v>
      </c>
      <c r="N36" s="626"/>
      <c r="O36" s="682"/>
      <c r="P36" s="627"/>
      <c r="Q36" s="627"/>
      <c r="R36" s="627"/>
      <c r="S36" s="627"/>
      <c r="T36" s="627"/>
      <c r="U36" s="627"/>
      <c r="V36" s="627"/>
      <c r="W36" s="627"/>
      <c r="X36" s="627"/>
      <c r="Y36" s="627"/>
      <c r="Z36" s="627"/>
      <c r="AA36" s="627"/>
      <c r="AB36" s="627"/>
      <c r="AC36" s="627"/>
      <c r="AD36" s="627"/>
      <c r="AE36" s="627"/>
      <c r="AF36" s="627"/>
      <c r="AG36" s="627"/>
      <c r="AH36" s="627"/>
      <c r="AI36" s="627"/>
      <c r="AJ36" s="627"/>
      <c r="AK36" s="627"/>
      <c r="AL36" s="627"/>
      <c r="AM36" s="627"/>
      <c r="AN36" s="627"/>
      <c r="AO36" s="627"/>
      <c r="AP36" s="627"/>
      <c r="AQ36" s="627"/>
      <c r="AR36" s="627"/>
      <c r="AS36" s="627"/>
      <c r="AT36" s="627"/>
      <c r="AU36" s="627"/>
      <c r="AV36" s="627"/>
      <c r="AW36" s="627"/>
      <c r="AX36" s="627"/>
      <c r="AY36" s="627"/>
      <c r="AZ36" s="627"/>
      <c r="BA36" s="627"/>
      <c r="BB36" s="627"/>
      <c r="BC36" s="627"/>
      <c r="BD36" s="627"/>
      <c r="BE36" s="627"/>
      <c r="BF36" s="627"/>
      <c r="BG36" s="627"/>
      <c r="BH36" s="627"/>
      <c r="BI36" s="627"/>
      <c r="BJ36" s="627"/>
      <c r="BK36" s="627"/>
      <c r="BL36" s="627"/>
      <c r="BM36" s="627"/>
      <c r="BN36" s="627"/>
      <c r="BO36" s="627"/>
      <c r="BP36" s="627"/>
      <c r="BQ36" s="627"/>
      <c r="BR36" s="627"/>
      <c r="BS36" s="627"/>
      <c r="BT36" s="627"/>
      <c r="BU36" s="627"/>
      <c r="BV36" s="627"/>
      <c r="BW36" s="627"/>
      <c r="BX36" s="627"/>
      <c r="BY36" s="627"/>
      <c r="BZ36" s="627"/>
      <c r="CA36" s="627"/>
      <c r="CB36" s="627"/>
      <c r="CC36" s="627"/>
      <c r="CD36" s="627"/>
      <c r="CE36" s="627"/>
      <c r="CF36" s="627"/>
      <c r="CG36" s="627"/>
      <c r="CH36" s="627"/>
      <c r="CI36" s="627"/>
      <c r="CJ36" s="627"/>
      <c r="CK36" s="627"/>
      <c r="CL36" s="627"/>
      <c r="CM36" s="627"/>
      <c r="CN36" s="627"/>
      <c r="CO36" s="627"/>
      <c r="CP36" s="627"/>
      <c r="CQ36" s="627"/>
      <c r="CR36" s="627"/>
      <c r="CS36" s="627"/>
      <c r="CT36" s="627"/>
      <c r="CU36" s="627"/>
      <c r="CV36" s="627"/>
      <c r="CW36" s="627"/>
      <c r="CX36" s="627"/>
      <c r="CY36" s="627"/>
      <c r="CZ36" s="627"/>
      <c r="DA36" s="627"/>
      <c r="DB36" s="627"/>
      <c r="DC36" s="627"/>
      <c r="DD36" s="627"/>
      <c r="DE36" s="627"/>
      <c r="DF36" s="627"/>
      <c r="DG36" s="627"/>
      <c r="DH36" s="627"/>
      <c r="DI36" s="627"/>
      <c r="DJ36" s="627"/>
      <c r="DK36" s="627"/>
      <c r="DL36" s="627"/>
      <c r="DM36" s="627"/>
      <c r="DN36" s="627"/>
      <c r="DO36" s="627"/>
      <c r="DP36" s="627"/>
      <c r="DQ36" s="627"/>
      <c r="DR36" s="627"/>
      <c r="DS36" s="627"/>
      <c r="DT36" s="627"/>
      <c r="DU36" s="627"/>
      <c r="DV36" s="627"/>
      <c r="DW36" s="627"/>
      <c r="DX36" s="627"/>
      <c r="DY36" s="627"/>
      <c r="DZ36" s="627"/>
      <c r="EA36" s="627"/>
      <c r="EB36" s="627"/>
      <c r="EC36" s="627"/>
      <c r="ED36" s="627"/>
      <c r="EE36" s="627"/>
      <c r="EF36" s="627"/>
      <c r="EG36" s="627"/>
      <c r="EH36" s="627"/>
      <c r="EI36" s="627"/>
      <c r="EJ36" s="627"/>
      <c r="EK36" s="627"/>
      <c r="EL36" s="627"/>
      <c r="EM36" s="627"/>
      <c r="EN36" s="627"/>
      <c r="EO36" s="627"/>
      <c r="EP36" s="627"/>
      <c r="EQ36" s="627"/>
      <c r="ER36" s="627"/>
      <c r="ES36" s="627"/>
      <c r="ET36" s="627"/>
      <c r="EU36" s="627"/>
      <c r="EV36" s="627"/>
      <c r="EW36" s="627"/>
      <c r="EX36" s="627"/>
      <c r="EY36" s="627"/>
      <c r="EZ36" s="627"/>
      <c r="FA36" s="627"/>
      <c r="FB36" s="627"/>
      <c r="FC36" s="627"/>
      <c r="FD36" s="627"/>
      <c r="FE36" s="627"/>
      <c r="FF36" s="627"/>
      <c r="FG36" s="627"/>
      <c r="FH36" s="627"/>
      <c r="FI36" s="627"/>
      <c r="FJ36" s="627"/>
      <c r="FK36" s="627"/>
      <c r="FL36" s="627"/>
      <c r="FM36" s="627"/>
      <c r="FN36" s="627"/>
      <c r="FO36" s="627"/>
      <c r="FP36" s="627"/>
      <c r="FQ36" s="627"/>
      <c r="FR36" s="627"/>
      <c r="FS36" s="627"/>
      <c r="FT36" s="627"/>
      <c r="FU36" s="627"/>
      <c r="FV36" s="627"/>
      <c r="FW36" s="627"/>
      <c r="FX36" s="627"/>
      <c r="FY36" s="627"/>
      <c r="FZ36" s="627"/>
      <c r="GA36" s="627"/>
      <c r="GB36" s="627"/>
      <c r="GC36" s="627"/>
      <c r="GD36" s="627"/>
      <c r="GE36" s="627"/>
      <c r="GF36" s="627"/>
      <c r="GG36" s="627"/>
      <c r="GH36" s="627"/>
      <c r="GI36" s="627"/>
      <c r="GJ36" s="627"/>
      <c r="GK36" s="627"/>
      <c r="GL36" s="627"/>
      <c r="GM36" s="627"/>
      <c r="GN36" s="627"/>
      <c r="GO36" s="627"/>
      <c r="GP36" s="627"/>
      <c r="GQ36" s="627"/>
      <c r="GR36" s="627"/>
      <c r="GS36" s="627"/>
      <c r="GT36" s="627"/>
      <c r="GU36" s="627"/>
      <c r="GV36" s="627"/>
      <c r="GW36" s="627"/>
      <c r="GX36" s="627"/>
      <c r="GY36" s="627"/>
      <c r="GZ36" s="627"/>
      <c r="HA36" s="627"/>
      <c r="HB36" s="627"/>
      <c r="HC36" s="627"/>
      <c r="HD36" s="627"/>
      <c r="HE36" s="627"/>
      <c r="HF36" s="627"/>
      <c r="HG36" s="627"/>
      <c r="HH36" s="627"/>
      <c r="HI36" s="627"/>
      <c r="HJ36" s="627"/>
      <c r="HK36" s="627"/>
      <c r="HL36" s="627"/>
      <c r="HM36" s="627"/>
      <c r="HN36" s="627"/>
      <c r="HO36" s="627"/>
      <c r="HP36" s="627"/>
      <c r="HQ36" s="627"/>
      <c r="HR36" s="627"/>
      <c r="HS36" s="627"/>
      <c r="HT36" s="627"/>
      <c r="HU36" s="627"/>
      <c r="HV36" s="627"/>
    </row>
    <row r="37" spans="1:230" s="1168" customFormat="1" ht="12" customHeight="1">
      <c r="A37" s="641">
        <v>42217</v>
      </c>
      <c r="B37" s="1269">
        <v>50072</v>
      </c>
      <c r="C37" s="1270">
        <v>74.513308236139963</v>
      </c>
      <c r="D37" s="1270">
        <v>76.746557557117754</v>
      </c>
      <c r="E37" s="1270">
        <v>54.206387402140919</v>
      </c>
      <c r="F37" s="1269">
        <v>166667</v>
      </c>
      <c r="G37" s="1270">
        <v>77.914694990610016</v>
      </c>
      <c r="H37" s="1270">
        <v>81.143865672268646</v>
      </c>
      <c r="I37" s="1270">
        <v>55.419922720154567</v>
      </c>
      <c r="J37" s="1269">
        <v>822309</v>
      </c>
      <c r="K37" s="1270">
        <v>76.076221189358264</v>
      </c>
      <c r="L37" s="1270">
        <v>78.641741060842094</v>
      </c>
      <c r="M37" s="1270">
        <v>55.544749966253555</v>
      </c>
      <c r="N37" s="626"/>
      <c r="O37" s="682"/>
      <c r="P37" s="627"/>
      <c r="Q37" s="627"/>
      <c r="R37" s="627"/>
      <c r="S37" s="627"/>
      <c r="T37" s="627"/>
      <c r="U37" s="627"/>
      <c r="V37" s="627"/>
      <c r="W37" s="627"/>
      <c r="X37" s="627"/>
      <c r="Y37" s="627"/>
      <c r="Z37" s="627"/>
      <c r="AA37" s="627"/>
      <c r="AB37" s="627"/>
      <c r="AC37" s="627"/>
      <c r="AD37" s="627"/>
      <c r="AE37" s="627"/>
      <c r="AF37" s="627"/>
      <c r="AG37" s="627"/>
      <c r="AH37" s="627"/>
      <c r="AI37" s="627"/>
      <c r="AJ37" s="627"/>
      <c r="AK37" s="627"/>
      <c r="AL37" s="627"/>
      <c r="AM37" s="627"/>
      <c r="AN37" s="627"/>
      <c r="AO37" s="627"/>
      <c r="AP37" s="627"/>
      <c r="AQ37" s="627"/>
      <c r="AR37" s="627"/>
      <c r="AS37" s="627"/>
      <c r="AT37" s="627"/>
      <c r="AU37" s="627"/>
      <c r="AV37" s="627"/>
      <c r="AW37" s="627"/>
      <c r="AX37" s="627"/>
      <c r="AY37" s="627"/>
      <c r="AZ37" s="627"/>
      <c r="BA37" s="627"/>
      <c r="BB37" s="627"/>
      <c r="BC37" s="627"/>
      <c r="BD37" s="627"/>
      <c r="BE37" s="627"/>
      <c r="BF37" s="627"/>
      <c r="BG37" s="627"/>
      <c r="BH37" s="627"/>
      <c r="BI37" s="627"/>
      <c r="BJ37" s="627"/>
      <c r="BK37" s="627"/>
      <c r="BL37" s="627"/>
      <c r="BM37" s="627"/>
      <c r="BN37" s="627"/>
      <c r="BO37" s="627"/>
      <c r="BP37" s="627"/>
      <c r="BQ37" s="627"/>
      <c r="BR37" s="627"/>
      <c r="BS37" s="627"/>
      <c r="BT37" s="627"/>
      <c r="BU37" s="627"/>
      <c r="BV37" s="627"/>
      <c r="BW37" s="627"/>
      <c r="BX37" s="627"/>
      <c r="BY37" s="627"/>
      <c r="BZ37" s="627"/>
      <c r="CA37" s="627"/>
      <c r="CB37" s="627"/>
      <c r="CC37" s="627"/>
      <c r="CD37" s="627"/>
      <c r="CE37" s="627"/>
      <c r="CF37" s="627"/>
      <c r="CG37" s="627"/>
      <c r="CH37" s="627"/>
      <c r="CI37" s="627"/>
      <c r="CJ37" s="627"/>
      <c r="CK37" s="627"/>
      <c r="CL37" s="627"/>
      <c r="CM37" s="627"/>
      <c r="CN37" s="627"/>
      <c r="CO37" s="627"/>
      <c r="CP37" s="627"/>
      <c r="CQ37" s="627"/>
      <c r="CR37" s="627"/>
      <c r="CS37" s="627"/>
      <c r="CT37" s="627"/>
      <c r="CU37" s="627"/>
      <c r="CV37" s="627"/>
      <c r="CW37" s="627"/>
      <c r="CX37" s="627"/>
      <c r="CY37" s="627"/>
      <c r="CZ37" s="627"/>
      <c r="DA37" s="627"/>
      <c r="DB37" s="627"/>
      <c r="DC37" s="627"/>
      <c r="DD37" s="627"/>
      <c r="DE37" s="627"/>
      <c r="DF37" s="627"/>
      <c r="DG37" s="627"/>
      <c r="DH37" s="627"/>
      <c r="DI37" s="627"/>
      <c r="DJ37" s="627"/>
      <c r="DK37" s="627"/>
      <c r="DL37" s="627"/>
      <c r="DM37" s="627"/>
      <c r="DN37" s="627"/>
      <c r="DO37" s="627"/>
      <c r="DP37" s="627"/>
      <c r="DQ37" s="627"/>
      <c r="DR37" s="627"/>
      <c r="DS37" s="627"/>
      <c r="DT37" s="627"/>
      <c r="DU37" s="627"/>
      <c r="DV37" s="627"/>
      <c r="DW37" s="627"/>
      <c r="DX37" s="627"/>
      <c r="DY37" s="627"/>
      <c r="DZ37" s="627"/>
      <c r="EA37" s="627"/>
      <c r="EB37" s="627"/>
      <c r="EC37" s="627"/>
      <c r="ED37" s="627"/>
      <c r="EE37" s="627"/>
      <c r="EF37" s="627"/>
      <c r="EG37" s="627"/>
      <c r="EH37" s="627"/>
      <c r="EI37" s="627"/>
      <c r="EJ37" s="627"/>
      <c r="EK37" s="627"/>
      <c r="EL37" s="627"/>
      <c r="EM37" s="627"/>
      <c r="EN37" s="627"/>
      <c r="EO37" s="627"/>
      <c r="EP37" s="627"/>
      <c r="EQ37" s="627"/>
      <c r="ER37" s="627"/>
      <c r="ES37" s="627"/>
      <c r="ET37" s="627"/>
      <c r="EU37" s="627"/>
      <c r="EV37" s="627"/>
      <c r="EW37" s="627"/>
      <c r="EX37" s="627"/>
      <c r="EY37" s="627"/>
      <c r="EZ37" s="627"/>
      <c r="FA37" s="627"/>
      <c r="FB37" s="627"/>
      <c r="FC37" s="627"/>
      <c r="FD37" s="627"/>
      <c r="FE37" s="627"/>
      <c r="FF37" s="627"/>
      <c r="FG37" s="627"/>
      <c r="FH37" s="627"/>
      <c r="FI37" s="627"/>
      <c r="FJ37" s="627"/>
      <c r="FK37" s="627"/>
      <c r="FL37" s="627"/>
      <c r="FM37" s="627"/>
      <c r="FN37" s="627"/>
      <c r="FO37" s="627"/>
      <c r="FP37" s="627"/>
      <c r="FQ37" s="627"/>
      <c r="FR37" s="627"/>
      <c r="FS37" s="627"/>
      <c r="FT37" s="627"/>
      <c r="FU37" s="627"/>
      <c r="FV37" s="627"/>
      <c r="FW37" s="627"/>
      <c r="FX37" s="627"/>
      <c r="FY37" s="627"/>
      <c r="FZ37" s="627"/>
      <c r="GA37" s="627"/>
      <c r="GB37" s="627"/>
      <c r="GC37" s="627"/>
      <c r="GD37" s="627"/>
      <c r="GE37" s="627"/>
      <c r="GF37" s="627"/>
      <c r="GG37" s="627"/>
      <c r="GH37" s="627"/>
      <c r="GI37" s="627"/>
      <c r="GJ37" s="627"/>
      <c r="GK37" s="627"/>
      <c r="GL37" s="627"/>
      <c r="GM37" s="627"/>
      <c r="GN37" s="627"/>
      <c r="GO37" s="627"/>
      <c r="GP37" s="627"/>
      <c r="GQ37" s="627"/>
      <c r="GR37" s="627"/>
      <c r="GS37" s="627"/>
      <c r="GT37" s="627"/>
      <c r="GU37" s="627"/>
      <c r="GV37" s="627"/>
      <c r="GW37" s="627"/>
      <c r="GX37" s="627"/>
      <c r="GY37" s="627"/>
      <c r="GZ37" s="627"/>
      <c r="HA37" s="627"/>
      <c r="HB37" s="627"/>
      <c r="HC37" s="627"/>
      <c r="HD37" s="627"/>
      <c r="HE37" s="627"/>
      <c r="HF37" s="627"/>
      <c r="HG37" s="627"/>
      <c r="HH37" s="627"/>
      <c r="HI37" s="627"/>
      <c r="HJ37" s="627"/>
      <c r="HK37" s="627"/>
      <c r="HL37" s="627"/>
      <c r="HM37" s="627"/>
      <c r="HN37" s="627"/>
      <c r="HO37" s="627"/>
      <c r="HP37" s="627"/>
      <c r="HQ37" s="627"/>
      <c r="HR37" s="627"/>
      <c r="HS37" s="627"/>
      <c r="HT37" s="627"/>
      <c r="HU37" s="627"/>
      <c r="HV37" s="627"/>
    </row>
    <row r="38" spans="1:230" s="1168" customFormat="1" ht="12" customHeight="1">
      <c r="A38" s="641">
        <v>42224</v>
      </c>
      <c r="B38" s="1269">
        <v>43757</v>
      </c>
      <c r="C38" s="1270">
        <v>74.923517837146065</v>
      </c>
      <c r="D38" s="1270">
        <v>77.393405397993462</v>
      </c>
      <c r="E38" s="1270">
        <v>54.277919647142163</v>
      </c>
      <c r="F38" s="1269">
        <v>187948</v>
      </c>
      <c r="G38" s="1270">
        <v>78.761687381616198</v>
      </c>
      <c r="H38" s="1270">
        <v>81.527645838210574</v>
      </c>
      <c r="I38" s="1270">
        <v>55.404540404792819</v>
      </c>
      <c r="J38" s="1269">
        <v>807347</v>
      </c>
      <c r="K38" s="1270">
        <v>76.506369937585703</v>
      </c>
      <c r="L38" s="1270">
        <v>79.050890397809127</v>
      </c>
      <c r="M38" s="1270">
        <v>55.56128274459433</v>
      </c>
      <c r="N38" s="626"/>
      <c r="O38" s="682"/>
      <c r="P38" s="627"/>
      <c r="Q38" s="627"/>
      <c r="R38" s="627"/>
      <c r="S38" s="627"/>
      <c r="T38" s="627"/>
      <c r="U38" s="627"/>
      <c r="V38" s="627"/>
      <c r="W38" s="627"/>
      <c r="X38" s="627"/>
      <c r="Y38" s="627"/>
      <c r="Z38" s="627"/>
      <c r="AA38" s="627"/>
      <c r="AB38" s="627"/>
      <c r="AC38" s="627"/>
      <c r="AD38" s="627"/>
      <c r="AE38" s="627"/>
      <c r="AF38" s="627"/>
      <c r="AG38" s="627"/>
      <c r="AH38" s="627"/>
      <c r="AI38" s="627"/>
      <c r="AJ38" s="627"/>
      <c r="AK38" s="627"/>
      <c r="AL38" s="627"/>
      <c r="AM38" s="627"/>
      <c r="AN38" s="627"/>
      <c r="AO38" s="627"/>
      <c r="AP38" s="627"/>
      <c r="AQ38" s="627"/>
      <c r="AR38" s="627"/>
      <c r="AS38" s="627"/>
      <c r="AT38" s="627"/>
      <c r="AU38" s="627"/>
      <c r="AV38" s="627"/>
      <c r="AW38" s="627"/>
      <c r="AX38" s="627"/>
      <c r="AY38" s="627"/>
      <c r="AZ38" s="627"/>
      <c r="BA38" s="627"/>
      <c r="BB38" s="627"/>
      <c r="BC38" s="627"/>
      <c r="BD38" s="627"/>
      <c r="BE38" s="627"/>
      <c r="BF38" s="627"/>
      <c r="BG38" s="627"/>
      <c r="BH38" s="627"/>
      <c r="BI38" s="627"/>
      <c r="BJ38" s="627"/>
      <c r="BK38" s="627"/>
      <c r="BL38" s="627"/>
      <c r="BM38" s="627"/>
      <c r="BN38" s="627"/>
      <c r="BO38" s="627"/>
      <c r="BP38" s="627"/>
      <c r="BQ38" s="627"/>
      <c r="BR38" s="627"/>
      <c r="BS38" s="627"/>
      <c r="BT38" s="627"/>
      <c r="BU38" s="627"/>
      <c r="BV38" s="627"/>
      <c r="BW38" s="627"/>
      <c r="BX38" s="627"/>
      <c r="BY38" s="627"/>
      <c r="BZ38" s="627"/>
      <c r="CA38" s="627"/>
      <c r="CB38" s="627"/>
      <c r="CC38" s="627"/>
      <c r="CD38" s="627"/>
      <c r="CE38" s="627"/>
      <c r="CF38" s="627"/>
      <c r="CG38" s="627"/>
      <c r="CH38" s="627"/>
      <c r="CI38" s="627"/>
      <c r="CJ38" s="627"/>
      <c r="CK38" s="627"/>
      <c r="CL38" s="627"/>
      <c r="CM38" s="627"/>
      <c r="CN38" s="627"/>
      <c r="CO38" s="627"/>
      <c r="CP38" s="627"/>
      <c r="CQ38" s="627"/>
      <c r="CR38" s="627"/>
      <c r="CS38" s="627"/>
      <c r="CT38" s="627"/>
      <c r="CU38" s="627"/>
      <c r="CV38" s="627"/>
      <c r="CW38" s="627"/>
      <c r="CX38" s="627"/>
      <c r="CY38" s="627"/>
      <c r="CZ38" s="627"/>
      <c r="DA38" s="627"/>
      <c r="DB38" s="627"/>
      <c r="DC38" s="627"/>
      <c r="DD38" s="627"/>
      <c r="DE38" s="627"/>
      <c r="DF38" s="627"/>
      <c r="DG38" s="627"/>
      <c r="DH38" s="627"/>
      <c r="DI38" s="627"/>
      <c r="DJ38" s="627"/>
      <c r="DK38" s="627"/>
      <c r="DL38" s="627"/>
      <c r="DM38" s="627"/>
      <c r="DN38" s="627"/>
      <c r="DO38" s="627"/>
      <c r="DP38" s="627"/>
      <c r="DQ38" s="627"/>
      <c r="DR38" s="627"/>
      <c r="DS38" s="627"/>
      <c r="DT38" s="627"/>
      <c r="DU38" s="627"/>
      <c r="DV38" s="627"/>
      <c r="DW38" s="627"/>
      <c r="DX38" s="627"/>
      <c r="DY38" s="627"/>
      <c r="DZ38" s="627"/>
      <c r="EA38" s="627"/>
      <c r="EB38" s="627"/>
      <c r="EC38" s="627"/>
      <c r="ED38" s="627"/>
      <c r="EE38" s="627"/>
      <c r="EF38" s="627"/>
      <c r="EG38" s="627"/>
      <c r="EH38" s="627"/>
      <c r="EI38" s="627"/>
      <c r="EJ38" s="627"/>
      <c r="EK38" s="627"/>
      <c r="EL38" s="627"/>
      <c r="EM38" s="627"/>
      <c r="EN38" s="627"/>
      <c r="EO38" s="627"/>
      <c r="EP38" s="627"/>
      <c r="EQ38" s="627"/>
      <c r="ER38" s="627"/>
      <c r="ES38" s="627"/>
      <c r="ET38" s="627"/>
      <c r="EU38" s="627"/>
      <c r="EV38" s="627"/>
      <c r="EW38" s="627"/>
      <c r="EX38" s="627"/>
      <c r="EY38" s="627"/>
      <c r="EZ38" s="627"/>
      <c r="FA38" s="627"/>
      <c r="FB38" s="627"/>
      <c r="FC38" s="627"/>
      <c r="FD38" s="627"/>
      <c r="FE38" s="627"/>
      <c r="FF38" s="627"/>
      <c r="FG38" s="627"/>
      <c r="FH38" s="627"/>
      <c r="FI38" s="627"/>
      <c r="FJ38" s="627"/>
      <c r="FK38" s="627"/>
      <c r="FL38" s="627"/>
      <c r="FM38" s="627"/>
      <c r="FN38" s="627"/>
      <c r="FO38" s="627"/>
      <c r="FP38" s="627"/>
      <c r="FQ38" s="627"/>
      <c r="FR38" s="627"/>
      <c r="FS38" s="627"/>
      <c r="FT38" s="627"/>
      <c r="FU38" s="627"/>
      <c r="FV38" s="627"/>
      <c r="FW38" s="627"/>
      <c r="FX38" s="627"/>
      <c r="FY38" s="627"/>
      <c r="FZ38" s="627"/>
      <c r="GA38" s="627"/>
      <c r="GB38" s="627"/>
      <c r="GC38" s="627"/>
      <c r="GD38" s="627"/>
      <c r="GE38" s="627"/>
      <c r="GF38" s="627"/>
      <c r="GG38" s="627"/>
      <c r="GH38" s="627"/>
      <c r="GI38" s="627"/>
      <c r="GJ38" s="627"/>
      <c r="GK38" s="627"/>
      <c r="GL38" s="627"/>
      <c r="GM38" s="627"/>
      <c r="GN38" s="627"/>
      <c r="GO38" s="627"/>
      <c r="GP38" s="627"/>
      <c r="GQ38" s="627"/>
      <c r="GR38" s="627"/>
      <c r="GS38" s="627"/>
      <c r="GT38" s="627"/>
      <c r="GU38" s="627"/>
      <c r="GV38" s="627"/>
      <c r="GW38" s="627"/>
      <c r="GX38" s="627"/>
      <c r="GY38" s="627"/>
      <c r="GZ38" s="627"/>
      <c r="HA38" s="627"/>
      <c r="HB38" s="627"/>
      <c r="HC38" s="627"/>
      <c r="HD38" s="627"/>
      <c r="HE38" s="627"/>
      <c r="HF38" s="627"/>
      <c r="HG38" s="627"/>
      <c r="HH38" s="627"/>
      <c r="HI38" s="627"/>
      <c r="HJ38" s="627"/>
      <c r="HK38" s="627"/>
      <c r="HL38" s="627"/>
      <c r="HM38" s="627"/>
      <c r="HN38" s="627"/>
      <c r="HO38" s="627"/>
      <c r="HP38" s="627"/>
      <c r="HQ38" s="627"/>
      <c r="HR38" s="627"/>
      <c r="HS38" s="627"/>
      <c r="HT38" s="627"/>
      <c r="HU38" s="627"/>
      <c r="HV38" s="627"/>
    </row>
    <row r="39" spans="1:230" s="1168" customFormat="1" ht="12" customHeight="1">
      <c r="A39" s="641">
        <v>42231</v>
      </c>
      <c r="B39" s="1269">
        <v>41622</v>
      </c>
      <c r="C39" s="1270">
        <v>74.133235548508011</v>
      </c>
      <c r="D39" s="1270">
        <v>76.575733266061221</v>
      </c>
      <c r="E39" s="1270">
        <v>53.870113641824041</v>
      </c>
      <c r="F39" s="1269">
        <v>212489</v>
      </c>
      <c r="G39" s="1270">
        <v>77.273851869979154</v>
      </c>
      <c r="H39" s="1270">
        <v>80.307161123634629</v>
      </c>
      <c r="I39" s="1270">
        <v>55.500110546898902</v>
      </c>
      <c r="J39" s="1269">
        <v>867579</v>
      </c>
      <c r="K39" s="1270">
        <v>76.225118945940366</v>
      </c>
      <c r="L39" s="1270">
        <v>78.723687571967517</v>
      </c>
      <c r="M39" s="1270">
        <v>55.49069267467285</v>
      </c>
      <c r="N39" s="626"/>
      <c r="O39" s="682"/>
      <c r="P39" s="627"/>
      <c r="Q39" s="627"/>
      <c r="R39" s="627"/>
      <c r="S39" s="627"/>
      <c r="T39" s="627"/>
      <c r="U39" s="627"/>
      <c r="V39" s="627"/>
      <c r="W39" s="627"/>
      <c r="X39" s="627"/>
      <c r="Y39" s="627"/>
      <c r="Z39" s="627"/>
      <c r="AA39" s="627"/>
      <c r="AB39" s="627"/>
      <c r="AC39" s="627"/>
      <c r="AD39" s="627"/>
      <c r="AE39" s="627"/>
      <c r="AF39" s="627"/>
      <c r="AG39" s="627"/>
      <c r="AH39" s="627"/>
      <c r="AI39" s="627"/>
      <c r="AJ39" s="627"/>
      <c r="AK39" s="627"/>
      <c r="AL39" s="627"/>
      <c r="AM39" s="627"/>
      <c r="AN39" s="627"/>
      <c r="AO39" s="627"/>
      <c r="AP39" s="627"/>
      <c r="AQ39" s="627"/>
      <c r="AR39" s="627"/>
      <c r="AS39" s="627"/>
      <c r="AT39" s="627"/>
      <c r="AU39" s="627"/>
      <c r="AV39" s="627"/>
      <c r="AW39" s="627"/>
      <c r="AX39" s="627"/>
      <c r="AY39" s="627"/>
      <c r="AZ39" s="627"/>
      <c r="BA39" s="627"/>
      <c r="BB39" s="627"/>
      <c r="BC39" s="627"/>
      <c r="BD39" s="627"/>
      <c r="BE39" s="627"/>
      <c r="BF39" s="627"/>
      <c r="BG39" s="627"/>
      <c r="BH39" s="627"/>
      <c r="BI39" s="627"/>
      <c r="BJ39" s="627"/>
      <c r="BK39" s="627"/>
      <c r="BL39" s="627"/>
      <c r="BM39" s="627"/>
      <c r="BN39" s="627"/>
      <c r="BO39" s="627"/>
      <c r="BP39" s="627"/>
      <c r="BQ39" s="627"/>
      <c r="BR39" s="627"/>
      <c r="BS39" s="627"/>
      <c r="BT39" s="627"/>
      <c r="BU39" s="627"/>
      <c r="BV39" s="627"/>
      <c r="BW39" s="627"/>
      <c r="BX39" s="627"/>
      <c r="BY39" s="627"/>
      <c r="BZ39" s="627"/>
      <c r="CA39" s="627"/>
      <c r="CB39" s="627"/>
      <c r="CC39" s="627"/>
      <c r="CD39" s="627"/>
      <c r="CE39" s="627"/>
      <c r="CF39" s="627"/>
      <c r="CG39" s="627"/>
      <c r="CH39" s="627"/>
      <c r="CI39" s="627"/>
      <c r="CJ39" s="627"/>
      <c r="CK39" s="627"/>
      <c r="CL39" s="627"/>
      <c r="CM39" s="627"/>
      <c r="CN39" s="627"/>
      <c r="CO39" s="627"/>
      <c r="CP39" s="627"/>
      <c r="CQ39" s="627"/>
      <c r="CR39" s="627"/>
      <c r="CS39" s="627"/>
      <c r="CT39" s="627"/>
      <c r="CU39" s="627"/>
      <c r="CV39" s="627"/>
      <c r="CW39" s="627"/>
      <c r="CX39" s="627"/>
      <c r="CY39" s="627"/>
      <c r="CZ39" s="627"/>
      <c r="DA39" s="627"/>
      <c r="DB39" s="627"/>
      <c r="DC39" s="627"/>
      <c r="DD39" s="627"/>
      <c r="DE39" s="627"/>
      <c r="DF39" s="627"/>
      <c r="DG39" s="627"/>
      <c r="DH39" s="627"/>
      <c r="DI39" s="627"/>
      <c r="DJ39" s="627"/>
      <c r="DK39" s="627"/>
      <c r="DL39" s="627"/>
      <c r="DM39" s="627"/>
      <c r="DN39" s="627"/>
      <c r="DO39" s="627"/>
      <c r="DP39" s="627"/>
      <c r="DQ39" s="627"/>
      <c r="DR39" s="627"/>
      <c r="DS39" s="627"/>
      <c r="DT39" s="627"/>
      <c r="DU39" s="627"/>
      <c r="DV39" s="627"/>
      <c r="DW39" s="627"/>
      <c r="DX39" s="627"/>
      <c r="DY39" s="627"/>
      <c r="DZ39" s="627"/>
      <c r="EA39" s="627"/>
      <c r="EB39" s="627"/>
      <c r="EC39" s="627"/>
      <c r="ED39" s="627"/>
      <c r="EE39" s="627"/>
      <c r="EF39" s="627"/>
      <c r="EG39" s="627"/>
      <c r="EH39" s="627"/>
      <c r="EI39" s="627"/>
      <c r="EJ39" s="627"/>
      <c r="EK39" s="627"/>
      <c r="EL39" s="627"/>
      <c r="EM39" s="627"/>
      <c r="EN39" s="627"/>
      <c r="EO39" s="627"/>
      <c r="EP39" s="627"/>
      <c r="EQ39" s="627"/>
      <c r="ER39" s="627"/>
      <c r="ES39" s="627"/>
      <c r="ET39" s="627"/>
      <c r="EU39" s="627"/>
      <c r="EV39" s="627"/>
      <c r="EW39" s="627"/>
      <c r="EX39" s="627"/>
      <c r="EY39" s="627"/>
      <c r="EZ39" s="627"/>
      <c r="FA39" s="627"/>
      <c r="FB39" s="627"/>
      <c r="FC39" s="627"/>
      <c r="FD39" s="627"/>
      <c r="FE39" s="627"/>
      <c r="FF39" s="627"/>
      <c r="FG39" s="627"/>
      <c r="FH39" s="627"/>
      <c r="FI39" s="627"/>
      <c r="FJ39" s="627"/>
      <c r="FK39" s="627"/>
      <c r="FL39" s="627"/>
      <c r="FM39" s="627"/>
      <c r="FN39" s="627"/>
      <c r="FO39" s="627"/>
      <c r="FP39" s="627"/>
      <c r="FQ39" s="627"/>
      <c r="FR39" s="627"/>
      <c r="FS39" s="627"/>
      <c r="FT39" s="627"/>
      <c r="FU39" s="627"/>
      <c r="FV39" s="627"/>
      <c r="FW39" s="627"/>
      <c r="FX39" s="627"/>
      <c r="FY39" s="627"/>
      <c r="FZ39" s="627"/>
      <c r="GA39" s="627"/>
      <c r="GB39" s="627"/>
      <c r="GC39" s="627"/>
      <c r="GD39" s="627"/>
      <c r="GE39" s="627"/>
      <c r="GF39" s="627"/>
      <c r="GG39" s="627"/>
      <c r="GH39" s="627"/>
      <c r="GI39" s="627"/>
      <c r="GJ39" s="627"/>
      <c r="GK39" s="627"/>
      <c r="GL39" s="627"/>
      <c r="GM39" s="627"/>
      <c r="GN39" s="627"/>
      <c r="GO39" s="627"/>
      <c r="GP39" s="627"/>
      <c r="GQ39" s="627"/>
      <c r="GR39" s="627"/>
      <c r="GS39" s="627"/>
      <c r="GT39" s="627"/>
      <c r="GU39" s="627"/>
      <c r="GV39" s="627"/>
      <c r="GW39" s="627"/>
      <c r="GX39" s="627"/>
      <c r="GY39" s="627"/>
      <c r="GZ39" s="627"/>
      <c r="HA39" s="627"/>
      <c r="HB39" s="627"/>
      <c r="HC39" s="627"/>
      <c r="HD39" s="627"/>
      <c r="HE39" s="627"/>
      <c r="HF39" s="627"/>
      <c r="HG39" s="627"/>
      <c r="HH39" s="627"/>
      <c r="HI39" s="627"/>
      <c r="HJ39" s="627"/>
      <c r="HK39" s="627"/>
      <c r="HL39" s="627"/>
      <c r="HM39" s="627"/>
      <c r="HN39" s="627"/>
      <c r="HO39" s="627"/>
      <c r="HP39" s="627"/>
      <c r="HQ39" s="627"/>
      <c r="HR39" s="627"/>
      <c r="HS39" s="627"/>
      <c r="HT39" s="627"/>
      <c r="HU39" s="627"/>
      <c r="HV39" s="627"/>
    </row>
    <row r="40" spans="1:230" s="1168" customFormat="1" ht="12" customHeight="1">
      <c r="A40" s="641">
        <v>42238</v>
      </c>
      <c r="B40" s="1269">
        <v>57767</v>
      </c>
      <c r="C40" s="1270">
        <v>75.039448647151488</v>
      </c>
      <c r="D40" s="1270">
        <v>76.985877577163421</v>
      </c>
      <c r="E40" s="1270">
        <v>54.373269513736219</v>
      </c>
      <c r="F40" s="1269">
        <v>162692</v>
      </c>
      <c r="G40" s="1270">
        <v>72.915790081872487</v>
      </c>
      <c r="H40" s="1270">
        <v>75.548771789639332</v>
      </c>
      <c r="I40" s="1270">
        <v>55.229306480957881</v>
      </c>
      <c r="J40" s="1269">
        <v>914355</v>
      </c>
      <c r="K40" s="1270">
        <v>76.521129014441854</v>
      </c>
      <c r="L40" s="1270">
        <v>79.079527667043976</v>
      </c>
      <c r="M40" s="1270">
        <v>55.574365842588492</v>
      </c>
      <c r="N40" s="626"/>
      <c r="O40" s="682"/>
      <c r="P40" s="627"/>
      <c r="Q40" s="627"/>
      <c r="R40" s="627"/>
      <c r="S40" s="627"/>
      <c r="T40" s="627"/>
      <c r="U40" s="627"/>
      <c r="V40" s="627"/>
      <c r="W40" s="627"/>
      <c r="X40" s="627"/>
      <c r="Y40" s="627"/>
      <c r="Z40" s="627"/>
      <c r="AA40" s="627"/>
      <c r="AB40" s="627"/>
      <c r="AC40" s="627"/>
      <c r="AD40" s="627"/>
      <c r="AE40" s="627"/>
      <c r="AF40" s="627"/>
      <c r="AG40" s="627"/>
      <c r="AH40" s="627"/>
      <c r="AI40" s="627"/>
      <c r="AJ40" s="627"/>
      <c r="AK40" s="627"/>
      <c r="AL40" s="627"/>
      <c r="AM40" s="627"/>
      <c r="AN40" s="627"/>
      <c r="AO40" s="627"/>
      <c r="AP40" s="627"/>
      <c r="AQ40" s="627"/>
      <c r="AR40" s="627"/>
      <c r="AS40" s="627"/>
      <c r="AT40" s="627"/>
      <c r="AU40" s="627"/>
      <c r="AV40" s="627"/>
      <c r="AW40" s="627"/>
      <c r="AX40" s="627"/>
      <c r="AY40" s="627"/>
      <c r="AZ40" s="627"/>
      <c r="BA40" s="627"/>
      <c r="BB40" s="627"/>
      <c r="BC40" s="627"/>
      <c r="BD40" s="627"/>
      <c r="BE40" s="627"/>
      <c r="BF40" s="627"/>
      <c r="BG40" s="627"/>
      <c r="BH40" s="627"/>
      <c r="BI40" s="627"/>
      <c r="BJ40" s="627"/>
      <c r="BK40" s="627"/>
      <c r="BL40" s="627"/>
      <c r="BM40" s="627"/>
      <c r="BN40" s="627"/>
      <c r="BO40" s="627"/>
      <c r="BP40" s="627"/>
      <c r="BQ40" s="627"/>
      <c r="BR40" s="627"/>
      <c r="BS40" s="627"/>
      <c r="BT40" s="627"/>
      <c r="BU40" s="627"/>
      <c r="BV40" s="627"/>
      <c r="BW40" s="627"/>
      <c r="BX40" s="627"/>
      <c r="BY40" s="627"/>
      <c r="BZ40" s="627"/>
      <c r="CA40" s="627"/>
      <c r="CB40" s="627"/>
      <c r="CC40" s="627"/>
      <c r="CD40" s="627"/>
      <c r="CE40" s="627"/>
      <c r="CF40" s="627"/>
      <c r="CG40" s="627"/>
      <c r="CH40" s="627"/>
      <c r="CI40" s="627"/>
      <c r="CJ40" s="627"/>
      <c r="CK40" s="627"/>
      <c r="CL40" s="627"/>
      <c r="CM40" s="627"/>
      <c r="CN40" s="627"/>
      <c r="CO40" s="627"/>
      <c r="CP40" s="627"/>
      <c r="CQ40" s="627"/>
      <c r="CR40" s="627"/>
      <c r="CS40" s="627"/>
      <c r="CT40" s="627"/>
      <c r="CU40" s="627"/>
      <c r="CV40" s="627"/>
      <c r="CW40" s="627"/>
      <c r="CX40" s="627"/>
      <c r="CY40" s="627"/>
      <c r="CZ40" s="627"/>
      <c r="DA40" s="627"/>
      <c r="DB40" s="627"/>
      <c r="DC40" s="627"/>
      <c r="DD40" s="627"/>
      <c r="DE40" s="627"/>
      <c r="DF40" s="627"/>
      <c r="DG40" s="627"/>
      <c r="DH40" s="627"/>
      <c r="DI40" s="627"/>
      <c r="DJ40" s="627"/>
      <c r="DK40" s="627"/>
      <c r="DL40" s="627"/>
      <c r="DM40" s="627"/>
      <c r="DN40" s="627"/>
      <c r="DO40" s="627"/>
      <c r="DP40" s="627"/>
      <c r="DQ40" s="627"/>
      <c r="DR40" s="627"/>
      <c r="DS40" s="627"/>
      <c r="DT40" s="627"/>
      <c r="DU40" s="627"/>
      <c r="DV40" s="627"/>
      <c r="DW40" s="627"/>
      <c r="DX40" s="627"/>
      <c r="DY40" s="627"/>
      <c r="DZ40" s="627"/>
      <c r="EA40" s="627"/>
      <c r="EB40" s="627"/>
      <c r="EC40" s="627"/>
      <c r="ED40" s="627"/>
      <c r="EE40" s="627"/>
      <c r="EF40" s="627"/>
      <c r="EG40" s="627"/>
      <c r="EH40" s="627"/>
      <c r="EI40" s="627"/>
      <c r="EJ40" s="627"/>
      <c r="EK40" s="627"/>
      <c r="EL40" s="627"/>
      <c r="EM40" s="627"/>
      <c r="EN40" s="627"/>
      <c r="EO40" s="627"/>
      <c r="EP40" s="627"/>
      <c r="EQ40" s="627"/>
      <c r="ER40" s="627"/>
      <c r="ES40" s="627"/>
      <c r="ET40" s="627"/>
      <c r="EU40" s="627"/>
      <c r="EV40" s="627"/>
      <c r="EW40" s="627"/>
      <c r="EX40" s="627"/>
      <c r="EY40" s="627"/>
      <c r="EZ40" s="627"/>
      <c r="FA40" s="627"/>
      <c r="FB40" s="627"/>
      <c r="FC40" s="627"/>
      <c r="FD40" s="627"/>
      <c r="FE40" s="627"/>
      <c r="FF40" s="627"/>
      <c r="FG40" s="627"/>
      <c r="FH40" s="627"/>
      <c r="FI40" s="627"/>
      <c r="FJ40" s="627"/>
      <c r="FK40" s="627"/>
      <c r="FL40" s="627"/>
      <c r="FM40" s="627"/>
      <c r="FN40" s="627"/>
      <c r="FO40" s="627"/>
      <c r="FP40" s="627"/>
      <c r="FQ40" s="627"/>
      <c r="FR40" s="627"/>
      <c r="FS40" s="627"/>
      <c r="FT40" s="627"/>
      <c r="FU40" s="627"/>
      <c r="FV40" s="627"/>
      <c r="FW40" s="627"/>
      <c r="FX40" s="627"/>
      <c r="FY40" s="627"/>
      <c r="FZ40" s="627"/>
      <c r="GA40" s="627"/>
      <c r="GB40" s="627"/>
      <c r="GC40" s="627"/>
      <c r="GD40" s="627"/>
      <c r="GE40" s="627"/>
      <c r="GF40" s="627"/>
      <c r="GG40" s="627"/>
      <c r="GH40" s="627"/>
      <c r="GI40" s="627"/>
      <c r="GJ40" s="627"/>
      <c r="GK40" s="627"/>
      <c r="GL40" s="627"/>
      <c r="GM40" s="627"/>
      <c r="GN40" s="627"/>
      <c r="GO40" s="627"/>
      <c r="GP40" s="627"/>
      <c r="GQ40" s="627"/>
      <c r="GR40" s="627"/>
      <c r="GS40" s="627"/>
      <c r="GT40" s="627"/>
      <c r="GU40" s="627"/>
      <c r="GV40" s="627"/>
      <c r="GW40" s="627"/>
      <c r="GX40" s="627"/>
      <c r="GY40" s="627"/>
      <c r="GZ40" s="627"/>
      <c r="HA40" s="627"/>
      <c r="HB40" s="627"/>
      <c r="HC40" s="627"/>
      <c r="HD40" s="627"/>
      <c r="HE40" s="627"/>
      <c r="HF40" s="627"/>
      <c r="HG40" s="627"/>
      <c r="HH40" s="627"/>
      <c r="HI40" s="627"/>
      <c r="HJ40" s="627"/>
      <c r="HK40" s="627"/>
      <c r="HL40" s="627"/>
      <c r="HM40" s="627"/>
      <c r="HN40" s="627"/>
      <c r="HO40" s="627"/>
      <c r="HP40" s="627"/>
      <c r="HQ40" s="627"/>
      <c r="HR40" s="627"/>
      <c r="HS40" s="627"/>
      <c r="HT40" s="627"/>
      <c r="HU40" s="627"/>
      <c r="HV40" s="627"/>
    </row>
    <row r="41" spans="1:230" s="1168" customFormat="1" ht="12" customHeight="1">
      <c r="A41" s="641">
        <v>42245</v>
      </c>
      <c r="B41" s="1271">
        <v>56695</v>
      </c>
      <c r="C41" s="1272">
        <v>74.564535144192618</v>
      </c>
      <c r="D41" s="1272">
        <v>76.707429755710393</v>
      </c>
      <c r="E41" s="1272">
        <v>54.268706587882534</v>
      </c>
      <c r="F41" s="1271">
        <v>144547</v>
      </c>
      <c r="G41" s="1272">
        <v>69.454446097117199</v>
      </c>
      <c r="H41" s="1272">
        <v>71.896930548541306</v>
      </c>
      <c r="I41" s="1272">
        <v>55.321740126048972</v>
      </c>
      <c r="J41" s="1271">
        <v>902577</v>
      </c>
      <c r="K41" s="1272">
        <v>75.762465994591039</v>
      </c>
      <c r="L41" s="1272">
        <v>78.370156806566101</v>
      </c>
      <c r="M41" s="1272">
        <v>55.632550707585061</v>
      </c>
      <c r="N41" s="626"/>
      <c r="O41" s="682"/>
      <c r="P41" s="627"/>
      <c r="Q41" s="627"/>
      <c r="R41" s="627"/>
      <c r="S41" s="627"/>
      <c r="T41" s="627"/>
      <c r="U41" s="627"/>
      <c r="V41" s="627"/>
      <c r="W41" s="627"/>
      <c r="X41" s="627"/>
      <c r="Y41" s="627"/>
      <c r="Z41" s="627"/>
      <c r="AA41" s="627"/>
      <c r="AB41" s="627"/>
      <c r="AC41" s="627"/>
      <c r="AD41" s="627"/>
      <c r="AE41" s="627"/>
      <c r="AF41" s="627"/>
      <c r="AG41" s="627"/>
      <c r="AH41" s="627"/>
      <c r="AI41" s="627"/>
      <c r="AJ41" s="627"/>
      <c r="AK41" s="627"/>
      <c r="AL41" s="627"/>
      <c r="AM41" s="627"/>
      <c r="AN41" s="627"/>
      <c r="AO41" s="627"/>
      <c r="AP41" s="627"/>
      <c r="AQ41" s="627"/>
      <c r="AR41" s="627"/>
      <c r="AS41" s="627"/>
      <c r="AT41" s="627"/>
      <c r="AU41" s="627"/>
      <c r="AV41" s="627"/>
      <c r="AW41" s="627"/>
      <c r="AX41" s="627"/>
      <c r="AY41" s="627"/>
      <c r="AZ41" s="627"/>
      <c r="BA41" s="627"/>
      <c r="BB41" s="627"/>
      <c r="BC41" s="627"/>
      <c r="BD41" s="627"/>
      <c r="BE41" s="627"/>
      <c r="BF41" s="627"/>
      <c r="BG41" s="627"/>
      <c r="BH41" s="627"/>
      <c r="BI41" s="627"/>
      <c r="BJ41" s="627"/>
      <c r="BK41" s="627"/>
      <c r="BL41" s="627"/>
      <c r="BM41" s="627"/>
      <c r="BN41" s="627"/>
      <c r="BO41" s="627"/>
      <c r="BP41" s="627"/>
      <c r="BQ41" s="627"/>
      <c r="BR41" s="627"/>
      <c r="BS41" s="627"/>
      <c r="BT41" s="627"/>
      <c r="BU41" s="627"/>
      <c r="BV41" s="627"/>
      <c r="BW41" s="627"/>
      <c r="BX41" s="627"/>
      <c r="BY41" s="627"/>
      <c r="BZ41" s="627"/>
      <c r="CA41" s="627"/>
      <c r="CB41" s="627"/>
      <c r="CC41" s="627"/>
      <c r="CD41" s="627"/>
      <c r="CE41" s="627"/>
      <c r="CF41" s="627"/>
      <c r="CG41" s="627"/>
      <c r="CH41" s="627"/>
      <c r="CI41" s="627"/>
      <c r="CJ41" s="627"/>
      <c r="CK41" s="627"/>
      <c r="CL41" s="627"/>
      <c r="CM41" s="627"/>
      <c r="CN41" s="627"/>
      <c r="CO41" s="627"/>
      <c r="CP41" s="627"/>
      <c r="CQ41" s="627"/>
      <c r="CR41" s="627"/>
      <c r="CS41" s="627"/>
      <c r="CT41" s="627"/>
      <c r="CU41" s="627"/>
      <c r="CV41" s="627"/>
      <c r="CW41" s="627"/>
      <c r="CX41" s="627"/>
      <c r="CY41" s="627"/>
      <c r="CZ41" s="627"/>
      <c r="DA41" s="627"/>
      <c r="DB41" s="627"/>
      <c r="DC41" s="627"/>
      <c r="DD41" s="627"/>
      <c r="DE41" s="627"/>
      <c r="DF41" s="627"/>
      <c r="DG41" s="627"/>
      <c r="DH41" s="627"/>
      <c r="DI41" s="627"/>
      <c r="DJ41" s="627"/>
      <c r="DK41" s="627"/>
      <c r="DL41" s="627"/>
      <c r="DM41" s="627"/>
      <c r="DN41" s="627"/>
      <c r="DO41" s="627"/>
      <c r="DP41" s="627"/>
      <c r="DQ41" s="627"/>
      <c r="DR41" s="627"/>
      <c r="DS41" s="627"/>
      <c r="DT41" s="627"/>
      <c r="DU41" s="627"/>
      <c r="DV41" s="627"/>
      <c r="DW41" s="627"/>
      <c r="DX41" s="627"/>
      <c r="DY41" s="627"/>
      <c r="DZ41" s="627"/>
      <c r="EA41" s="627"/>
      <c r="EB41" s="627"/>
      <c r="EC41" s="627"/>
      <c r="ED41" s="627"/>
      <c r="EE41" s="627"/>
      <c r="EF41" s="627"/>
      <c r="EG41" s="627"/>
      <c r="EH41" s="627"/>
      <c r="EI41" s="627"/>
      <c r="EJ41" s="627"/>
      <c r="EK41" s="627"/>
      <c r="EL41" s="627"/>
      <c r="EM41" s="627"/>
      <c r="EN41" s="627"/>
      <c r="EO41" s="627"/>
      <c r="EP41" s="627"/>
      <c r="EQ41" s="627"/>
      <c r="ER41" s="627"/>
      <c r="ES41" s="627"/>
      <c r="ET41" s="627"/>
      <c r="EU41" s="627"/>
      <c r="EV41" s="627"/>
      <c r="EW41" s="627"/>
      <c r="EX41" s="627"/>
      <c r="EY41" s="627"/>
      <c r="EZ41" s="627"/>
      <c r="FA41" s="627"/>
      <c r="FB41" s="627"/>
      <c r="FC41" s="627"/>
      <c r="FD41" s="627"/>
      <c r="FE41" s="627"/>
      <c r="FF41" s="627"/>
      <c r="FG41" s="627"/>
      <c r="FH41" s="627"/>
      <c r="FI41" s="627"/>
      <c r="FJ41" s="627"/>
      <c r="FK41" s="627"/>
      <c r="FL41" s="627"/>
      <c r="FM41" s="627"/>
      <c r="FN41" s="627"/>
      <c r="FO41" s="627"/>
      <c r="FP41" s="627"/>
      <c r="FQ41" s="627"/>
      <c r="FR41" s="627"/>
      <c r="FS41" s="627"/>
      <c r="FT41" s="627"/>
      <c r="FU41" s="627"/>
      <c r="FV41" s="627"/>
      <c r="FW41" s="627"/>
      <c r="FX41" s="627"/>
      <c r="FY41" s="627"/>
      <c r="FZ41" s="627"/>
      <c r="GA41" s="627"/>
      <c r="GB41" s="627"/>
      <c r="GC41" s="627"/>
      <c r="GD41" s="627"/>
      <c r="GE41" s="627"/>
      <c r="GF41" s="627"/>
      <c r="GG41" s="627"/>
      <c r="GH41" s="627"/>
      <c r="GI41" s="627"/>
      <c r="GJ41" s="627"/>
      <c r="GK41" s="627"/>
      <c r="GL41" s="627"/>
      <c r="GM41" s="627"/>
      <c r="GN41" s="627"/>
      <c r="GO41" s="627"/>
      <c r="GP41" s="627"/>
      <c r="GQ41" s="627"/>
      <c r="GR41" s="627"/>
      <c r="GS41" s="627"/>
      <c r="GT41" s="627"/>
      <c r="GU41" s="627"/>
      <c r="GV41" s="627"/>
      <c r="GW41" s="627"/>
      <c r="GX41" s="627"/>
      <c r="GY41" s="627"/>
      <c r="GZ41" s="627"/>
      <c r="HA41" s="627"/>
      <c r="HB41" s="627"/>
      <c r="HC41" s="627"/>
      <c r="HD41" s="627"/>
      <c r="HE41" s="627"/>
      <c r="HF41" s="627"/>
      <c r="HG41" s="627"/>
      <c r="HH41" s="627"/>
      <c r="HI41" s="627"/>
      <c r="HJ41" s="627"/>
      <c r="HK41" s="627"/>
      <c r="HL41" s="627"/>
      <c r="HM41" s="627"/>
      <c r="HN41" s="627"/>
      <c r="HO41" s="627"/>
      <c r="HP41" s="627"/>
      <c r="HQ41" s="627"/>
      <c r="HR41" s="627"/>
      <c r="HS41" s="627"/>
      <c r="HT41" s="627"/>
      <c r="HU41" s="627"/>
      <c r="HV41" s="627"/>
    </row>
    <row r="42" spans="1:230" s="1168" customFormat="1" ht="12" customHeight="1">
      <c r="A42" s="641">
        <v>42252</v>
      </c>
      <c r="B42" s="1269">
        <v>55884</v>
      </c>
      <c r="C42" s="1270">
        <v>71.674456731801584</v>
      </c>
      <c r="D42" s="1270">
        <v>74.140214372629018</v>
      </c>
      <c r="E42" s="1270">
        <v>54.088100529668601</v>
      </c>
      <c r="F42" s="1269">
        <v>152272</v>
      </c>
      <c r="G42" s="1270">
        <v>68.41320433172217</v>
      </c>
      <c r="H42" s="1270">
        <v>70.835858529473583</v>
      </c>
      <c r="I42" s="1270">
        <v>55.277773786382262</v>
      </c>
      <c r="J42" s="1269">
        <v>894008</v>
      </c>
      <c r="K42" s="1270">
        <v>73.313991519091545</v>
      </c>
      <c r="L42" s="1270">
        <v>75.911876101779853</v>
      </c>
      <c r="M42" s="1270">
        <v>55.483041538778174</v>
      </c>
      <c r="N42" s="626"/>
      <c r="O42" s="682"/>
      <c r="P42" s="627"/>
      <c r="Q42" s="627"/>
      <c r="R42" s="627"/>
      <c r="S42" s="627"/>
      <c r="T42" s="627"/>
      <c r="U42" s="627"/>
      <c r="V42" s="627"/>
      <c r="W42" s="627"/>
      <c r="X42" s="627"/>
      <c r="Y42" s="627"/>
      <c r="Z42" s="627"/>
      <c r="AA42" s="627"/>
      <c r="AB42" s="627"/>
      <c r="AC42" s="627"/>
      <c r="AD42" s="627"/>
      <c r="AE42" s="627"/>
      <c r="AF42" s="627"/>
      <c r="AG42" s="627"/>
      <c r="AH42" s="627"/>
      <c r="AI42" s="627"/>
      <c r="AJ42" s="627"/>
      <c r="AK42" s="627"/>
      <c r="AL42" s="627"/>
      <c r="AM42" s="627"/>
      <c r="AN42" s="627"/>
      <c r="AO42" s="627"/>
      <c r="AP42" s="627"/>
      <c r="AQ42" s="627"/>
      <c r="AR42" s="627"/>
      <c r="AS42" s="627"/>
      <c r="AT42" s="627"/>
      <c r="AU42" s="627"/>
      <c r="AV42" s="627"/>
      <c r="AW42" s="627"/>
      <c r="AX42" s="627"/>
      <c r="AY42" s="627"/>
      <c r="AZ42" s="627"/>
      <c r="BA42" s="627"/>
      <c r="BB42" s="627"/>
      <c r="BC42" s="627"/>
      <c r="BD42" s="627"/>
      <c r="BE42" s="627"/>
      <c r="BF42" s="627"/>
      <c r="BG42" s="627"/>
      <c r="BH42" s="627"/>
      <c r="BI42" s="627"/>
      <c r="BJ42" s="627"/>
      <c r="BK42" s="627"/>
      <c r="BL42" s="627"/>
      <c r="BM42" s="627"/>
      <c r="BN42" s="627"/>
      <c r="BO42" s="627"/>
      <c r="BP42" s="627"/>
      <c r="BQ42" s="627"/>
      <c r="BR42" s="627"/>
      <c r="BS42" s="627"/>
      <c r="BT42" s="627"/>
      <c r="BU42" s="627"/>
      <c r="BV42" s="627"/>
      <c r="BW42" s="627"/>
      <c r="BX42" s="627"/>
      <c r="BY42" s="627"/>
      <c r="BZ42" s="627"/>
      <c r="CA42" s="627"/>
      <c r="CB42" s="627"/>
      <c r="CC42" s="627"/>
      <c r="CD42" s="627"/>
      <c r="CE42" s="627"/>
      <c r="CF42" s="627"/>
      <c r="CG42" s="627"/>
      <c r="CH42" s="627"/>
      <c r="CI42" s="627"/>
      <c r="CJ42" s="627"/>
      <c r="CK42" s="627"/>
      <c r="CL42" s="627"/>
      <c r="CM42" s="627"/>
      <c r="CN42" s="627"/>
      <c r="CO42" s="627"/>
      <c r="CP42" s="627"/>
      <c r="CQ42" s="627"/>
      <c r="CR42" s="627"/>
      <c r="CS42" s="627"/>
      <c r="CT42" s="627"/>
      <c r="CU42" s="627"/>
      <c r="CV42" s="627"/>
      <c r="CW42" s="627"/>
      <c r="CX42" s="627"/>
      <c r="CY42" s="627"/>
      <c r="CZ42" s="627"/>
      <c r="DA42" s="627"/>
      <c r="DB42" s="627"/>
      <c r="DC42" s="627"/>
      <c r="DD42" s="627"/>
      <c r="DE42" s="627"/>
      <c r="DF42" s="627"/>
      <c r="DG42" s="627"/>
      <c r="DH42" s="627"/>
      <c r="DI42" s="627"/>
      <c r="DJ42" s="627"/>
      <c r="DK42" s="627"/>
      <c r="DL42" s="627"/>
      <c r="DM42" s="627"/>
      <c r="DN42" s="627"/>
      <c r="DO42" s="627"/>
      <c r="DP42" s="627"/>
      <c r="DQ42" s="627"/>
      <c r="DR42" s="627"/>
      <c r="DS42" s="627"/>
      <c r="DT42" s="627"/>
      <c r="DU42" s="627"/>
      <c r="DV42" s="627"/>
      <c r="DW42" s="627"/>
      <c r="DX42" s="627"/>
      <c r="DY42" s="627"/>
      <c r="DZ42" s="627"/>
      <c r="EA42" s="627"/>
      <c r="EB42" s="627"/>
      <c r="EC42" s="627"/>
      <c r="ED42" s="627"/>
      <c r="EE42" s="627"/>
      <c r="EF42" s="627"/>
      <c r="EG42" s="627"/>
      <c r="EH42" s="627"/>
      <c r="EI42" s="627"/>
      <c r="EJ42" s="627"/>
      <c r="EK42" s="627"/>
      <c r="EL42" s="627"/>
      <c r="EM42" s="627"/>
      <c r="EN42" s="627"/>
      <c r="EO42" s="627"/>
      <c r="EP42" s="627"/>
      <c r="EQ42" s="627"/>
      <c r="ER42" s="627"/>
      <c r="ES42" s="627"/>
      <c r="ET42" s="627"/>
      <c r="EU42" s="627"/>
      <c r="EV42" s="627"/>
      <c r="EW42" s="627"/>
      <c r="EX42" s="627"/>
      <c r="EY42" s="627"/>
      <c r="EZ42" s="627"/>
      <c r="FA42" s="627"/>
      <c r="FB42" s="627"/>
      <c r="FC42" s="627"/>
      <c r="FD42" s="627"/>
      <c r="FE42" s="627"/>
      <c r="FF42" s="627"/>
      <c r="FG42" s="627"/>
      <c r="FH42" s="627"/>
      <c r="FI42" s="627"/>
      <c r="FJ42" s="627"/>
      <c r="FK42" s="627"/>
      <c r="FL42" s="627"/>
      <c r="FM42" s="627"/>
      <c r="FN42" s="627"/>
      <c r="FO42" s="627"/>
      <c r="FP42" s="627"/>
      <c r="FQ42" s="627"/>
      <c r="FR42" s="627"/>
      <c r="FS42" s="627"/>
      <c r="FT42" s="627"/>
      <c r="FU42" s="627"/>
      <c r="FV42" s="627"/>
      <c r="FW42" s="627"/>
      <c r="FX42" s="627"/>
      <c r="FY42" s="627"/>
      <c r="FZ42" s="627"/>
      <c r="GA42" s="627"/>
      <c r="GB42" s="627"/>
      <c r="GC42" s="627"/>
      <c r="GD42" s="627"/>
      <c r="GE42" s="627"/>
      <c r="GF42" s="627"/>
      <c r="GG42" s="627"/>
      <c r="GH42" s="627"/>
      <c r="GI42" s="627"/>
      <c r="GJ42" s="627"/>
      <c r="GK42" s="627"/>
      <c r="GL42" s="627"/>
      <c r="GM42" s="627"/>
      <c r="GN42" s="627"/>
      <c r="GO42" s="627"/>
      <c r="GP42" s="627"/>
      <c r="GQ42" s="627"/>
      <c r="GR42" s="627"/>
      <c r="GS42" s="627"/>
      <c r="GT42" s="627"/>
      <c r="GU42" s="627"/>
      <c r="GV42" s="627"/>
      <c r="GW42" s="627"/>
      <c r="GX42" s="627"/>
      <c r="GY42" s="627"/>
      <c r="GZ42" s="627"/>
      <c r="HA42" s="627"/>
      <c r="HB42" s="627"/>
      <c r="HC42" s="627"/>
      <c r="HD42" s="627"/>
      <c r="HE42" s="627"/>
      <c r="HF42" s="627"/>
      <c r="HG42" s="627"/>
      <c r="HH42" s="627"/>
      <c r="HI42" s="627"/>
      <c r="HJ42" s="627"/>
      <c r="HK42" s="627"/>
      <c r="HL42" s="627"/>
      <c r="HM42" s="627"/>
      <c r="HN42" s="627"/>
      <c r="HO42" s="627"/>
      <c r="HP42" s="627"/>
      <c r="HQ42" s="627"/>
      <c r="HR42" s="627"/>
      <c r="HS42" s="627"/>
      <c r="HT42" s="627"/>
      <c r="HU42" s="627"/>
      <c r="HV42" s="627"/>
    </row>
    <row r="43" spans="1:230" s="1168" customFormat="1" ht="12" customHeight="1">
      <c r="A43" s="641">
        <v>42259</v>
      </c>
      <c r="B43" s="1269">
        <v>48679</v>
      </c>
      <c r="C43" s="1270">
        <v>67.915254216397216</v>
      </c>
      <c r="D43" s="1270">
        <v>70.141307134493317</v>
      </c>
      <c r="E43" s="1270">
        <v>54.15651163746174</v>
      </c>
      <c r="F43" s="1269">
        <v>151538</v>
      </c>
      <c r="G43" s="1270">
        <v>67.10169495440087</v>
      </c>
      <c r="H43" s="1270">
        <v>69.424555425041902</v>
      </c>
      <c r="I43" s="1270">
        <v>55.32383177816785</v>
      </c>
      <c r="J43" s="1269">
        <v>816804</v>
      </c>
      <c r="K43" s="1270">
        <v>70.075060283740044</v>
      </c>
      <c r="L43" s="1270">
        <v>72.540935316183564</v>
      </c>
      <c r="M43" s="1270">
        <v>55.508882155327342</v>
      </c>
      <c r="N43" s="626"/>
      <c r="O43" s="682"/>
      <c r="P43" s="627"/>
      <c r="Q43" s="627"/>
      <c r="R43" s="627"/>
      <c r="S43" s="627"/>
      <c r="T43" s="627"/>
      <c r="U43" s="627"/>
      <c r="V43" s="627"/>
      <c r="W43" s="627"/>
      <c r="X43" s="627"/>
      <c r="Y43" s="627"/>
      <c r="Z43" s="627"/>
      <c r="AA43" s="627"/>
      <c r="AB43" s="627"/>
      <c r="AC43" s="627"/>
      <c r="AD43" s="627"/>
      <c r="AE43" s="627"/>
      <c r="AF43" s="627"/>
      <c r="AG43" s="627"/>
      <c r="AH43" s="627"/>
      <c r="AI43" s="627"/>
      <c r="AJ43" s="627"/>
      <c r="AK43" s="627"/>
      <c r="AL43" s="627"/>
      <c r="AM43" s="627"/>
      <c r="AN43" s="627"/>
      <c r="AO43" s="627"/>
      <c r="AP43" s="627"/>
      <c r="AQ43" s="627"/>
      <c r="AR43" s="627"/>
      <c r="AS43" s="627"/>
      <c r="AT43" s="627"/>
      <c r="AU43" s="627"/>
      <c r="AV43" s="627"/>
      <c r="AW43" s="627"/>
      <c r="AX43" s="627"/>
      <c r="AY43" s="627"/>
      <c r="AZ43" s="627"/>
      <c r="BA43" s="627"/>
      <c r="BB43" s="627"/>
      <c r="BC43" s="627"/>
      <c r="BD43" s="627"/>
      <c r="BE43" s="627"/>
      <c r="BF43" s="627"/>
      <c r="BG43" s="627"/>
      <c r="BH43" s="627"/>
      <c r="BI43" s="627"/>
      <c r="BJ43" s="627"/>
      <c r="BK43" s="627"/>
      <c r="BL43" s="627"/>
      <c r="BM43" s="627"/>
      <c r="BN43" s="627"/>
      <c r="BO43" s="627"/>
      <c r="BP43" s="627"/>
      <c r="BQ43" s="627"/>
      <c r="BR43" s="627"/>
      <c r="BS43" s="627"/>
      <c r="BT43" s="627"/>
      <c r="BU43" s="627"/>
      <c r="BV43" s="627"/>
      <c r="BW43" s="627"/>
      <c r="BX43" s="627"/>
      <c r="BY43" s="627"/>
      <c r="BZ43" s="627"/>
      <c r="CA43" s="627"/>
      <c r="CB43" s="627"/>
      <c r="CC43" s="627"/>
      <c r="CD43" s="627"/>
      <c r="CE43" s="627"/>
      <c r="CF43" s="627"/>
      <c r="CG43" s="627"/>
      <c r="CH43" s="627"/>
      <c r="CI43" s="627"/>
      <c r="CJ43" s="627"/>
      <c r="CK43" s="627"/>
      <c r="CL43" s="627"/>
      <c r="CM43" s="627"/>
      <c r="CN43" s="627"/>
      <c r="CO43" s="627"/>
      <c r="CP43" s="627"/>
      <c r="CQ43" s="627"/>
      <c r="CR43" s="627"/>
      <c r="CS43" s="627"/>
      <c r="CT43" s="627"/>
      <c r="CU43" s="627"/>
      <c r="CV43" s="627"/>
      <c r="CW43" s="627"/>
      <c r="CX43" s="627"/>
      <c r="CY43" s="627"/>
      <c r="CZ43" s="627"/>
      <c r="DA43" s="627"/>
      <c r="DB43" s="627"/>
      <c r="DC43" s="627"/>
      <c r="DD43" s="627"/>
      <c r="DE43" s="627"/>
      <c r="DF43" s="627"/>
      <c r="DG43" s="627"/>
      <c r="DH43" s="627"/>
      <c r="DI43" s="627"/>
      <c r="DJ43" s="627"/>
      <c r="DK43" s="627"/>
      <c r="DL43" s="627"/>
      <c r="DM43" s="627"/>
      <c r="DN43" s="627"/>
      <c r="DO43" s="627"/>
      <c r="DP43" s="627"/>
      <c r="DQ43" s="627"/>
      <c r="DR43" s="627"/>
      <c r="DS43" s="627"/>
      <c r="DT43" s="627"/>
      <c r="DU43" s="627"/>
      <c r="DV43" s="627"/>
      <c r="DW43" s="627"/>
      <c r="DX43" s="627"/>
      <c r="DY43" s="627"/>
      <c r="DZ43" s="627"/>
      <c r="EA43" s="627"/>
      <c r="EB43" s="627"/>
      <c r="EC43" s="627"/>
      <c r="ED43" s="627"/>
      <c r="EE43" s="627"/>
      <c r="EF43" s="627"/>
      <c r="EG43" s="627"/>
      <c r="EH43" s="627"/>
      <c r="EI43" s="627"/>
      <c r="EJ43" s="627"/>
      <c r="EK43" s="627"/>
      <c r="EL43" s="627"/>
      <c r="EM43" s="627"/>
      <c r="EN43" s="627"/>
      <c r="EO43" s="627"/>
      <c r="EP43" s="627"/>
      <c r="EQ43" s="627"/>
      <c r="ER43" s="627"/>
      <c r="ES43" s="627"/>
      <c r="ET43" s="627"/>
      <c r="EU43" s="627"/>
      <c r="EV43" s="627"/>
      <c r="EW43" s="627"/>
      <c r="EX43" s="627"/>
      <c r="EY43" s="627"/>
      <c r="EZ43" s="627"/>
      <c r="FA43" s="627"/>
      <c r="FB43" s="627"/>
      <c r="FC43" s="627"/>
      <c r="FD43" s="627"/>
      <c r="FE43" s="627"/>
      <c r="FF43" s="627"/>
      <c r="FG43" s="627"/>
      <c r="FH43" s="627"/>
      <c r="FI43" s="627"/>
      <c r="FJ43" s="627"/>
      <c r="FK43" s="627"/>
      <c r="FL43" s="627"/>
      <c r="FM43" s="627"/>
      <c r="FN43" s="627"/>
      <c r="FO43" s="627"/>
      <c r="FP43" s="627"/>
      <c r="FQ43" s="627"/>
      <c r="FR43" s="627"/>
      <c r="FS43" s="627"/>
      <c r="FT43" s="627"/>
      <c r="FU43" s="627"/>
      <c r="FV43" s="627"/>
      <c r="FW43" s="627"/>
      <c r="FX43" s="627"/>
      <c r="FY43" s="627"/>
      <c r="FZ43" s="627"/>
      <c r="GA43" s="627"/>
      <c r="GB43" s="627"/>
      <c r="GC43" s="627"/>
      <c r="GD43" s="627"/>
      <c r="GE43" s="627"/>
      <c r="GF43" s="627"/>
      <c r="GG43" s="627"/>
      <c r="GH43" s="627"/>
      <c r="GI43" s="627"/>
      <c r="GJ43" s="627"/>
      <c r="GK43" s="627"/>
      <c r="GL43" s="627"/>
      <c r="GM43" s="627"/>
      <c r="GN43" s="627"/>
      <c r="GO43" s="627"/>
      <c r="GP43" s="627"/>
      <c r="GQ43" s="627"/>
      <c r="GR43" s="627"/>
      <c r="GS43" s="627"/>
      <c r="GT43" s="627"/>
      <c r="GU43" s="627"/>
      <c r="GV43" s="627"/>
      <c r="GW43" s="627"/>
      <c r="GX43" s="627"/>
      <c r="GY43" s="627"/>
      <c r="GZ43" s="627"/>
      <c r="HA43" s="627"/>
      <c r="HB43" s="627"/>
      <c r="HC43" s="627"/>
      <c r="HD43" s="627"/>
      <c r="HE43" s="627"/>
      <c r="HF43" s="627"/>
      <c r="HG43" s="627"/>
      <c r="HH43" s="627"/>
      <c r="HI43" s="627"/>
      <c r="HJ43" s="627"/>
      <c r="HK43" s="627"/>
      <c r="HL43" s="627"/>
      <c r="HM43" s="627"/>
      <c r="HN43" s="627"/>
      <c r="HO43" s="627"/>
      <c r="HP43" s="627"/>
      <c r="HQ43" s="627"/>
      <c r="HR43" s="627"/>
      <c r="HS43" s="627"/>
      <c r="HT43" s="627"/>
      <c r="HU43" s="627"/>
      <c r="HV43" s="627"/>
    </row>
    <row r="44" spans="1:230" s="1168" customFormat="1" ht="12" customHeight="1">
      <c r="A44" s="641">
        <v>42266</v>
      </c>
      <c r="B44" s="1269">
        <v>60790</v>
      </c>
      <c r="C44" s="1270">
        <v>66.263652245435097</v>
      </c>
      <c r="D44" s="1270">
        <v>68.670118934035202</v>
      </c>
      <c r="E44" s="1270">
        <v>54.502056588254646</v>
      </c>
      <c r="F44" s="1269">
        <v>168156</v>
      </c>
      <c r="G44" s="1270">
        <v>67.072575644044818</v>
      </c>
      <c r="H44" s="1270">
        <v>69.593069114393785</v>
      </c>
      <c r="I44" s="1270">
        <v>55.396238195485147</v>
      </c>
      <c r="J44" s="1269">
        <v>906920</v>
      </c>
      <c r="K44" s="1270">
        <v>68.783285725312041</v>
      </c>
      <c r="L44" s="1270">
        <v>71.276504520795655</v>
      </c>
      <c r="M44" s="1270">
        <v>55.538953843778948</v>
      </c>
      <c r="N44" s="626"/>
      <c r="O44" s="682"/>
      <c r="P44" s="627"/>
      <c r="Q44" s="627"/>
      <c r="R44" s="627"/>
      <c r="S44" s="627"/>
      <c r="T44" s="627"/>
      <c r="U44" s="627"/>
      <c r="V44" s="627"/>
      <c r="W44" s="627"/>
      <c r="X44" s="627"/>
      <c r="Y44" s="627"/>
      <c r="Z44" s="627"/>
      <c r="AA44" s="627"/>
      <c r="AB44" s="627"/>
      <c r="AC44" s="627"/>
      <c r="AD44" s="627"/>
      <c r="AE44" s="627"/>
      <c r="AF44" s="627"/>
      <c r="AG44" s="627"/>
      <c r="AH44" s="627"/>
      <c r="AI44" s="627"/>
      <c r="AJ44" s="627"/>
      <c r="AK44" s="627"/>
      <c r="AL44" s="627"/>
      <c r="AM44" s="627"/>
      <c r="AN44" s="627"/>
      <c r="AO44" s="627"/>
      <c r="AP44" s="627"/>
      <c r="AQ44" s="627"/>
      <c r="AR44" s="627"/>
      <c r="AS44" s="627"/>
      <c r="AT44" s="627"/>
      <c r="AU44" s="627"/>
      <c r="AV44" s="627"/>
      <c r="AW44" s="627"/>
      <c r="AX44" s="627"/>
      <c r="AY44" s="627"/>
      <c r="AZ44" s="627"/>
      <c r="BA44" s="627"/>
      <c r="BB44" s="627"/>
      <c r="BC44" s="627"/>
      <c r="BD44" s="627"/>
      <c r="BE44" s="627"/>
      <c r="BF44" s="627"/>
      <c r="BG44" s="627"/>
      <c r="BH44" s="627"/>
      <c r="BI44" s="627"/>
      <c r="BJ44" s="627"/>
      <c r="BK44" s="627"/>
      <c r="BL44" s="627"/>
      <c r="BM44" s="627"/>
      <c r="BN44" s="627"/>
      <c r="BO44" s="627"/>
      <c r="BP44" s="627"/>
      <c r="BQ44" s="627"/>
      <c r="BR44" s="627"/>
      <c r="BS44" s="627"/>
      <c r="BT44" s="627"/>
      <c r="BU44" s="627"/>
      <c r="BV44" s="627"/>
      <c r="BW44" s="627"/>
      <c r="BX44" s="627"/>
      <c r="BY44" s="627"/>
      <c r="BZ44" s="627"/>
      <c r="CA44" s="627"/>
      <c r="CB44" s="627"/>
      <c r="CC44" s="627"/>
      <c r="CD44" s="627"/>
      <c r="CE44" s="627"/>
      <c r="CF44" s="627"/>
      <c r="CG44" s="627"/>
      <c r="CH44" s="627"/>
      <c r="CI44" s="627"/>
      <c r="CJ44" s="627"/>
      <c r="CK44" s="627"/>
      <c r="CL44" s="627"/>
      <c r="CM44" s="627"/>
      <c r="CN44" s="627"/>
      <c r="CO44" s="627"/>
      <c r="CP44" s="627"/>
      <c r="CQ44" s="627"/>
      <c r="CR44" s="627"/>
      <c r="CS44" s="627"/>
      <c r="CT44" s="627"/>
      <c r="CU44" s="627"/>
      <c r="CV44" s="627"/>
      <c r="CW44" s="627"/>
      <c r="CX44" s="627"/>
      <c r="CY44" s="627"/>
      <c r="CZ44" s="627"/>
      <c r="DA44" s="627"/>
      <c r="DB44" s="627"/>
      <c r="DC44" s="627"/>
      <c r="DD44" s="627"/>
      <c r="DE44" s="627"/>
      <c r="DF44" s="627"/>
      <c r="DG44" s="627"/>
      <c r="DH44" s="627"/>
      <c r="DI44" s="627"/>
      <c r="DJ44" s="627"/>
      <c r="DK44" s="627"/>
      <c r="DL44" s="627"/>
      <c r="DM44" s="627"/>
      <c r="DN44" s="627"/>
      <c r="DO44" s="627"/>
      <c r="DP44" s="627"/>
      <c r="DQ44" s="627"/>
      <c r="DR44" s="627"/>
      <c r="DS44" s="627"/>
      <c r="DT44" s="627"/>
      <c r="DU44" s="627"/>
      <c r="DV44" s="627"/>
      <c r="DW44" s="627"/>
      <c r="DX44" s="627"/>
      <c r="DY44" s="627"/>
      <c r="DZ44" s="627"/>
      <c r="EA44" s="627"/>
      <c r="EB44" s="627"/>
      <c r="EC44" s="627"/>
      <c r="ED44" s="627"/>
      <c r="EE44" s="627"/>
      <c r="EF44" s="627"/>
      <c r="EG44" s="627"/>
      <c r="EH44" s="627"/>
      <c r="EI44" s="627"/>
      <c r="EJ44" s="627"/>
      <c r="EK44" s="627"/>
      <c r="EL44" s="627"/>
      <c r="EM44" s="627"/>
      <c r="EN44" s="627"/>
      <c r="EO44" s="627"/>
      <c r="EP44" s="627"/>
      <c r="EQ44" s="627"/>
      <c r="ER44" s="627"/>
      <c r="ES44" s="627"/>
      <c r="ET44" s="627"/>
      <c r="EU44" s="627"/>
      <c r="EV44" s="627"/>
      <c r="EW44" s="627"/>
      <c r="EX44" s="627"/>
      <c r="EY44" s="627"/>
      <c r="EZ44" s="627"/>
      <c r="FA44" s="627"/>
      <c r="FB44" s="627"/>
      <c r="FC44" s="627"/>
      <c r="FD44" s="627"/>
      <c r="FE44" s="627"/>
      <c r="FF44" s="627"/>
      <c r="FG44" s="627"/>
      <c r="FH44" s="627"/>
      <c r="FI44" s="627"/>
      <c r="FJ44" s="627"/>
      <c r="FK44" s="627"/>
      <c r="FL44" s="627"/>
      <c r="FM44" s="627"/>
      <c r="FN44" s="627"/>
      <c r="FO44" s="627"/>
      <c r="FP44" s="627"/>
      <c r="FQ44" s="627"/>
      <c r="FR44" s="627"/>
      <c r="FS44" s="627"/>
      <c r="FT44" s="627"/>
      <c r="FU44" s="627"/>
      <c r="FV44" s="627"/>
      <c r="FW44" s="627"/>
      <c r="FX44" s="627"/>
      <c r="FY44" s="627"/>
      <c r="FZ44" s="627"/>
      <c r="GA44" s="627"/>
      <c r="GB44" s="627"/>
      <c r="GC44" s="627"/>
      <c r="GD44" s="627"/>
      <c r="GE44" s="627"/>
      <c r="GF44" s="627"/>
      <c r="GG44" s="627"/>
      <c r="GH44" s="627"/>
      <c r="GI44" s="627"/>
      <c r="GJ44" s="627"/>
      <c r="GK44" s="627"/>
      <c r="GL44" s="627"/>
      <c r="GM44" s="627"/>
      <c r="GN44" s="627"/>
      <c r="GO44" s="627"/>
      <c r="GP44" s="627"/>
      <c r="GQ44" s="627"/>
      <c r="GR44" s="627"/>
      <c r="GS44" s="627"/>
      <c r="GT44" s="627"/>
      <c r="GU44" s="627"/>
      <c r="GV44" s="627"/>
      <c r="GW44" s="627"/>
      <c r="GX44" s="627"/>
      <c r="GY44" s="627"/>
      <c r="GZ44" s="627"/>
      <c r="HA44" s="627"/>
      <c r="HB44" s="627"/>
      <c r="HC44" s="627"/>
      <c r="HD44" s="627"/>
      <c r="HE44" s="627"/>
      <c r="HF44" s="627"/>
      <c r="HG44" s="627"/>
      <c r="HH44" s="627"/>
      <c r="HI44" s="627"/>
      <c r="HJ44" s="627"/>
      <c r="HK44" s="627"/>
      <c r="HL44" s="627"/>
      <c r="HM44" s="627"/>
      <c r="HN44" s="627"/>
      <c r="HO44" s="627"/>
      <c r="HP44" s="627"/>
      <c r="HQ44" s="627"/>
      <c r="HR44" s="627"/>
      <c r="HS44" s="627"/>
      <c r="HT44" s="627"/>
      <c r="HU44" s="627"/>
      <c r="HV44" s="627"/>
    </row>
    <row r="45" spans="1:230" s="1168" customFormat="1" ht="12" customHeight="1">
      <c r="A45" s="641">
        <v>42273</v>
      </c>
      <c r="B45" s="1271">
        <v>56332</v>
      </c>
      <c r="C45" s="1272">
        <v>67.37889583185401</v>
      </c>
      <c r="D45" s="1272">
        <v>69.789899524249094</v>
      </c>
      <c r="E45" s="1272">
        <v>54.070622381594831</v>
      </c>
      <c r="F45" s="1271">
        <v>161158</v>
      </c>
      <c r="G45" s="1272">
        <v>67.579176460368075</v>
      </c>
      <c r="H45" s="1272">
        <v>70.048001340299592</v>
      </c>
      <c r="I45" s="1272">
        <v>55.485238585735736</v>
      </c>
      <c r="J45" s="1271">
        <v>891856</v>
      </c>
      <c r="K45" s="1272">
        <v>69.469034586300936</v>
      </c>
      <c r="L45" s="1272">
        <v>71.945562332932667</v>
      </c>
      <c r="M45" s="1272">
        <v>55.550709643709304</v>
      </c>
      <c r="N45" s="626"/>
      <c r="O45" s="682"/>
      <c r="P45" s="627"/>
      <c r="Q45" s="627"/>
      <c r="R45" s="627"/>
      <c r="S45" s="627"/>
      <c r="T45" s="627"/>
      <c r="U45" s="627"/>
      <c r="V45" s="627"/>
      <c r="W45" s="627"/>
      <c r="X45" s="627"/>
      <c r="Y45" s="627"/>
      <c r="Z45" s="627"/>
      <c r="AA45" s="627"/>
      <c r="AB45" s="627"/>
      <c r="AC45" s="627"/>
      <c r="AD45" s="627"/>
      <c r="AE45" s="627"/>
      <c r="AF45" s="627"/>
      <c r="AG45" s="627"/>
      <c r="AH45" s="627"/>
      <c r="AI45" s="627"/>
      <c r="AJ45" s="627"/>
      <c r="AK45" s="627"/>
      <c r="AL45" s="627"/>
      <c r="AM45" s="627"/>
      <c r="AN45" s="627"/>
      <c r="AO45" s="627"/>
      <c r="AP45" s="627"/>
      <c r="AQ45" s="627"/>
      <c r="AR45" s="627"/>
      <c r="AS45" s="627"/>
      <c r="AT45" s="627"/>
      <c r="AU45" s="627"/>
      <c r="AV45" s="627"/>
      <c r="AW45" s="627"/>
      <c r="AX45" s="627"/>
      <c r="AY45" s="627"/>
      <c r="AZ45" s="627"/>
      <c r="BA45" s="627"/>
      <c r="BB45" s="627"/>
      <c r="BC45" s="627"/>
      <c r="BD45" s="627"/>
      <c r="BE45" s="627"/>
      <c r="BF45" s="627"/>
      <c r="BG45" s="627"/>
      <c r="BH45" s="627"/>
      <c r="BI45" s="627"/>
      <c r="BJ45" s="627"/>
      <c r="BK45" s="627"/>
      <c r="BL45" s="627"/>
      <c r="BM45" s="627"/>
      <c r="BN45" s="627"/>
      <c r="BO45" s="627"/>
      <c r="BP45" s="627"/>
      <c r="BQ45" s="627"/>
      <c r="BR45" s="627"/>
      <c r="BS45" s="627"/>
      <c r="BT45" s="627"/>
      <c r="BU45" s="627"/>
      <c r="BV45" s="627"/>
      <c r="BW45" s="627"/>
      <c r="BX45" s="627"/>
      <c r="BY45" s="627"/>
      <c r="BZ45" s="627"/>
      <c r="CA45" s="627"/>
      <c r="CB45" s="627"/>
      <c r="CC45" s="627"/>
      <c r="CD45" s="627"/>
      <c r="CE45" s="627"/>
      <c r="CF45" s="627"/>
      <c r="CG45" s="627"/>
      <c r="CH45" s="627"/>
      <c r="CI45" s="627"/>
      <c r="CJ45" s="627"/>
      <c r="CK45" s="627"/>
      <c r="CL45" s="627"/>
      <c r="CM45" s="627"/>
      <c r="CN45" s="627"/>
      <c r="CO45" s="627"/>
      <c r="CP45" s="627"/>
      <c r="CQ45" s="627"/>
      <c r="CR45" s="627"/>
      <c r="CS45" s="627"/>
      <c r="CT45" s="627"/>
      <c r="CU45" s="627"/>
      <c r="CV45" s="627"/>
      <c r="CW45" s="627"/>
      <c r="CX45" s="627"/>
      <c r="CY45" s="627"/>
      <c r="CZ45" s="627"/>
      <c r="DA45" s="627"/>
      <c r="DB45" s="627"/>
      <c r="DC45" s="627"/>
      <c r="DD45" s="627"/>
      <c r="DE45" s="627"/>
      <c r="DF45" s="627"/>
      <c r="DG45" s="627"/>
      <c r="DH45" s="627"/>
      <c r="DI45" s="627"/>
      <c r="DJ45" s="627"/>
      <c r="DK45" s="627"/>
      <c r="DL45" s="627"/>
      <c r="DM45" s="627"/>
      <c r="DN45" s="627"/>
      <c r="DO45" s="627"/>
      <c r="DP45" s="627"/>
      <c r="DQ45" s="627"/>
      <c r="DR45" s="627"/>
      <c r="DS45" s="627"/>
      <c r="DT45" s="627"/>
      <c r="DU45" s="627"/>
      <c r="DV45" s="627"/>
      <c r="DW45" s="627"/>
      <c r="DX45" s="627"/>
      <c r="DY45" s="627"/>
      <c r="DZ45" s="627"/>
      <c r="EA45" s="627"/>
      <c r="EB45" s="627"/>
      <c r="EC45" s="627"/>
      <c r="ED45" s="627"/>
      <c r="EE45" s="627"/>
      <c r="EF45" s="627"/>
      <c r="EG45" s="627"/>
      <c r="EH45" s="627"/>
      <c r="EI45" s="627"/>
      <c r="EJ45" s="627"/>
      <c r="EK45" s="627"/>
      <c r="EL45" s="627"/>
      <c r="EM45" s="627"/>
      <c r="EN45" s="627"/>
      <c r="EO45" s="627"/>
      <c r="EP45" s="627"/>
      <c r="EQ45" s="627"/>
      <c r="ER45" s="627"/>
      <c r="ES45" s="627"/>
      <c r="ET45" s="627"/>
      <c r="EU45" s="627"/>
      <c r="EV45" s="627"/>
      <c r="EW45" s="627"/>
      <c r="EX45" s="627"/>
      <c r="EY45" s="627"/>
      <c r="EZ45" s="627"/>
      <c r="FA45" s="627"/>
      <c r="FB45" s="627"/>
      <c r="FC45" s="627"/>
      <c r="FD45" s="627"/>
      <c r="FE45" s="627"/>
      <c r="FF45" s="627"/>
      <c r="FG45" s="627"/>
      <c r="FH45" s="627"/>
      <c r="FI45" s="627"/>
      <c r="FJ45" s="627"/>
      <c r="FK45" s="627"/>
      <c r="FL45" s="627"/>
      <c r="FM45" s="627"/>
      <c r="FN45" s="627"/>
      <c r="FO45" s="627"/>
      <c r="FP45" s="627"/>
      <c r="FQ45" s="627"/>
      <c r="FR45" s="627"/>
      <c r="FS45" s="627"/>
      <c r="FT45" s="627"/>
      <c r="FU45" s="627"/>
      <c r="FV45" s="627"/>
      <c r="FW45" s="627"/>
      <c r="FX45" s="627"/>
      <c r="FY45" s="627"/>
      <c r="FZ45" s="627"/>
      <c r="GA45" s="627"/>
      <c r="GB45" s="627"/>
      <c r="GC45" s="627"/>
      <c r="GD45" s="627"/>
      <c r="GE45" s="627"/>
      <c r="GF45" s="627"/>
      <c r="GG45" s="627"/>
      <c r="GH45" s="627"/>
      <c r="GI45" s="627"/>
      <c r="GJ45" s="627"/>
      <c r="GK45" s="627"/>
      <c r="GL45" s="627"/>
      <c r="GM45" s="627"/>
      <c r="GN45" s="627"/>
      <c r="GO45" s="627"/>
      <c r="GP45" s="627"/>
      <c r="GQ45" s="627"/>
      <c r="GR45" s="627"/>
      <c r="GS45" s="627"/>
      <c r="GT45" s="627"/>
      <c r="GU45" s="627"/>
      <c r="GV45" s="627"/>
      <c r="GW45" s="627"/>
      <c r="GX45" s="627"/>
      <c r="GY45" s="627"/>
      <c r="GZ45" s="627"/>
      <c r="HA45" s="627"/>
      <c r="HB45" s="627"/>
      <c r="HC45" s="627"/>
      <c r="HD45" s="627"/>
      <c r="HE45" s="627"/>
      <c r="HF45" s="627"/>
      <c r="HG45" s="627"/>
      <c r="HH45" s="627"/>
      <c r="HI45" s="627"/>
      <c r="HJ45" s="627"/>
      <c r="HK45" s="627"/>
      <c r="HL45" s="627"/>
      <c r="HM45" s="627"/>
      <c r="HN45" s="627"/>
      <c r="HO45" s="627"/>
      <c r="HP45" s="627"/>
      <c r="HQ45" s="627"/>
      <c r="HR45" s="627"/>
      <c r="HS45" s="627"/>
      <c r="HT45" s="627"/>
      <c r="HU45" s="627"/>
      <c r="HV45" s="627"/>
    </row>
    <row r="46" spans="1:230" s="1168" customFormat="1" ht="12" customHeight="1">
      <c r="A46" s="641">
        <v>42280</v>
      </c>
      <c r="B46" s="1269">
        <v>47559</v>
      </c>
      <c r="C46" s="1270">
        <v>68.847048087638512</v>
      </c>
      <c r="D46" s="1270">
        <v>71.024871422864223</v>
      </c>
      <c r="E46" s="1270">
        <v>53.777766143106462</v>
      </c>
      <c r="F46" s="1269">
        <v>156947</v>
      </c>
      <c r="G46" s="1270">
        <v>68.054471636922017</v>
      </c>
      <c r="H46" s="1270">
        <v>70.51466641605127</v>
      </c>
      <c r="I46" s="1270">
        <v>55.417621553772925</v>
      </c>
      <c r="J46" s="1269">
        <v>911903</v>
      </c>
      <c r="K46" s="1270">
        <v>70.500477550792127</v>
      </c>
      <c r="L46" s="1270">
        <v>72.947425208602226</v>
      </c>
      <c r="M46" s="1270">
        <v>55.529011254486498</v>
      </c>
      <c r="N46" s="626"/>
      <c r="O46" s="682"/>
      <c r="P46" s="627"/>
      <c r="Q46" s="627"/>
      <c r="R46" s="627"/>
      <c r="S46" s="627"/>
      <c r="T46" s="627"/>
      <c r="U46" s="627"/>
      <c r="V46" s="627"/>
      <c r="W46" s="627"/>
      <c r="X46" s="627"/>
      <c r="Y46" s="627"/>
      <c r="Z46" s="627"/>
      <c r="AA46" s="627"/>
      <c r="AB46" s="627"/>
      <c r="AC46" s="627"/>
      <c r="AD46" s="627"/>
      <c r="AE46" s="627"/>
      <c r="AF46" s="627"/>
      <c r="AG46" s="627"/>
      <c r="AH46" s="627"/>
      <c r="AI46" s="627"/>
      <c r="AJ46" s="627"/>
      <c r="AK46" s="627"/>
      <c r="AL46" s="627"/>
      <c r="AM46" s="627"/>
      <c r="AN46" s="627"/>
      <c r="AO46" s="627"/>
      <c r="AP46" s="627"/>
      <c r="AQ46" s="627"/>
      <c r="AR46" s="627"/>
      <c r="AS46" s="627"/>
      <c r="AT46" s="627"/>
      <c r="AU46" s="627"/>
      <c r="AV46" s="627"/>
      <c r="AW46" s="627"/>
      <c r="AX46" s="627"/>
      <c r="AY46" s="627"/>
      <c r="AZ46" s="627"/>
      <c r="BA46" s="627"/>
      <c r="BB46" s="627"/>
      <c r="BC46" s="627"/>
      <c r="BD46" s="627"/>
      <c r="BE46" s="627"/>
      <c r="BF46" s="627"/>
      <c r="BG46" s="627"/>
      <c r="BH46" s="627"/>
      <c r="BI46" s="627"/>
      <c r="BJ46" s="627"/>
      <c r="BK46" s="627"/>
      <c r="BL46" s="627"/>
      <c r="BM46" s="627"/>
      <c r="BN46" s="627"/>
      <c r="BO46" s="627"/>
      <c r="BP46" s="627"/>
      <c r="BQ46" s="627"/>
      <c r="BR46" s="627"/>
      <c r="BS46" s="627"/>
      <c r="BT46" s="627"/>
      <c r="BU46" s="627"/>
      <c r="BV46" s="627"/>
      <c r="BW46" s="627"/>
      <c r="BX46" s="627"/>
      <c r="BY46" s="627"/>
      <c r="BZ46" s="627"/>
      <c r="CA46" s="627"/>
      <c r="CB46" s="627"/>
      <c r="CC46" s="627"/>
      <c r="CD46" s="627"/>
      <c r="CE46" s="627"/>
      <c r="CF46" s="627"/>
      <c r="CG46" s="627"/>
      <c r="CH46" s="627"/>
      <c r="CI46" s="627"/>
      <c r="CJ46" s="627"/>
      <c r="CK46" s="627"/>
      <c r="CL46" s="627"/>
      <c r="CM46" s="627"/>
      <c r="CN46" s="627"/>
      <c r="CO46" s="627"/>
      <c r="CP46" s="627"/>
      <c r="CQ46" s="627"/>
      <c r="CR46" s="627"/>
      <c r="CS46" s="627"/>
      <c r="CT46" s="627"/>
      <c r="CU46" s="627"/>
      <c r="CV46" s="627"/>
      <c r="CW46" s="627"/>
      <c r="CX46" s="627"/>
      <c r="CY46" s="627"/>
      <c r="CZ46" s="627"/>
      <c r="DA46" s="627"/>
      <c r="DB46" s="627"/>
      <c r="DC46" s="627"/>
      <c r="DD46" s="627"/>
      <c r="DE46" s="627"/>
      <c r="DF46" s="627"/>
      <c r="DG46" s="627"/>
      <c r="DH46" s="627"/>
      <c r="DI46" s="627"/>
      <c r="DJ46" s="627"/>
      <c r="DK46" s="627"/>
      <c r="DL46" s="627"/>
      <c r="DM46" s="627"/>
      <c r="DN46" s="627"/>
      <c r="DO46" s="627"/>
      <c r="DP46" s="627"/>
      <c r="DQ46" s="627"/>
      <c r="DR46" s="627"/>
      <c r="DS46" s="627"/>
      <c r="DT46" s="627"/>
      <c r="DU46" s="627"/>
      <c r="DV46" s="627"/>
      <c r="DW46" s="627"/>
      <c r="DX46" s="627"/>
      <c r="DY46" s="627"/>
      <c r="DZ46" s="627"/>
      <c r="EA46" s="627"/>
      <c r="EB46" s="627"/>
      <c r="EC46" s="627"/>
      <c r="ED46" s="627"/>
      <c r="EE46" s="627"/>
      <c r="EF46" s="627"/>
      <c r="EG46" s="627"/>
      <c r="EH46" s="627"/>
      <c r="EI46" s="627"/>
      <c r="EJ46" s="627"/>
      <c r="EK46" s="627"/>
      <c r="EL46" s="627"/>
      <c r="EM46" s="627"/>
      <c r="EN46" s="627"/>
      <c r="EO46" s="627"/>
      <c r="EP46" s="627"/>
      <c r="EQ46" s="627"/>
      <c r="ER46" s="627"/>
      <c r="ES46" s="627"/>
      <c r="ET46" s="627"/>
      <c r="EU46" s="627"/>
      <c r="EV46" s="627"/>
      <c r="EW46" s="627"/>
      <c r="EX46" s="627"/>
      <c r="EY46" s="627"/>
      <c r="EZ46" s="627"/>
      <c r="FA46" s="627"/>
      <c r="FB46" s="627"/>
      <c r="FC46" s="627"/>
      <c r="FD46" s="627"/>
      <c r="FE46" s="627"/>
      <c r="FF46" s="627"/>
      <c r="FG46" s="627"/>
      <c r="FH46" s="627"/>
      <c r="FI46" s="627"/>
      <c r="FJ46" s="627"/>
      <c r="FK46" s="627"/>
      <c r="FL46" s="627"/>
      <c r="FM46" s="627"/>
      <c r="FN46" s="627"/>
      <c r="FO46" s="627"/>
      <c r="FP46" s="627"/>
      <c r="FQ46" s="627"/>
      <c r="FR46" s="627"/>
      <c r="FS46" s="627"/>
      <c r="FT46" s="627"/>
      <c r="FU46" s="627"/>
      <c r="FV46" s="627"/>
      <c r="FW46" s="627"/>
      <c r="FX46" s="627"/>
      <c r="FY46" s="627"/>
      <c r="FZ46" s="627"/>
      <c r="GA46" s="627"/>
      <c r="GB46" s="627"/>
      <c r="GC46" s="627"/>
      <c r="GD46" s="627"/>
      <c r="GE46" s="627"/>
      <c r="GF46" s="627"/>
      <c r="GG46" s="627"/>
      <c r="GH46" s="627"/>
      <c r="GI46" s="627"/>
      <c r="GJ46" s="627"/>
      <c r="GK46" s="627"/>
      <c r="GL46" s="627"/>
      <c r="GM46" s="627"/>
      <c r="GN46" s="627"/>
      <c r="GO46" s="627"/>
      <c r="GP46" s="627"/>
      <c r="GQ46" s="627"/>
      <c r="GR46" s="627"/>
      <c r="GS46" s="627"/>
      <c r="GT46" s="627"/>
      <c r="GU46" s="627"/>
      <c r="GV46" s="627"/>
      <c r="GW46" s="627"/>
      <c r="GX46" s="627"/>
      <c r="GY46" s="627"/>
      <c r="GZ46" s="627"/>
      <c r="HA46" s="627"/>
      <c r="HB46" s="627"/>
      <c r="HC46" s="627"/>
      <c r="HD46" s="627"/>
      <c r="HE46" s="627"/>
      <c r="HF46" s="627"/>
      <c r="HG46" s="627"/>
      <c r="HH46" s="627"/>
      <c r="HI46" s="627"/>
      <c r="HJ46" s="627"/>
      <c r="HK46" s="627"/>
      <c r="HL46" s="627"/>
      <c r="HM46" s="627"/>
      <c r="HN46" s="627"/>
      <c r="HO46" s="627"/>
      <c r="HP46" s="627"/>
      <c r="HQ46" s="627"/>
      <c r="HR46" s="627"/>
      <c r="HS46" s="627"/>
      <c r="HT46" s="627"/>
      <c r="HU46" s="627"/>
      <c r="HV46" s="627"/>
    </row>
    <row r="47" spans="1:230" s="1168" customFormat="1" ht="12" customHeight="1">
      <c r="A47" s="641">
        <v>42287</v>
      </c>
      <c r="B47" s="1269">
        <v>53032</v>
      </c>
      <c r="C47" s="1270">
        <v>70.85813584251018</v>
      </c>
      <c r="D47" s="1270">
        <v>73.183956856237742</v>
      </c>
      <c r="E47" s="1270">
        <v>54.817827538090214</v>
      </c>
      <c r="F47" s="1269">
        <v>167004</v>
      </c>
      <c r="G47" s="1270">
        <v>68.913207048932961</v>
      </c>
      <c r="H47" s="1270">
        <v>71.372878673564713</v>
      </c>
      <c r="I47" s="1270">
        <v>55.438117949270669</v>
      </c>
      <c r="J47" s="1269">
        <v>900287</v>
      </c>
      <c r="K47" s="1270">
        <v>72.353250196881675</v>
      </c>
      <c r="L47" s="1270">
        <v>74.715666070930709</v>
      </c>
      <c r="M47" s="1270">
        <v>55.450433539526841</v>
      </c>
      <c r="N47" s="626"/>
      <c r="O47" s="682"/>
      <c r="P47" s="627"/>
      <c r="Q47" s="627"/>
      <c r="R47" s="627"/>
      <c r="S47" s="627"/>
      <c r="T47" s="627"/>
      <c r="U47" s="627"/>
      <c r="V47" s="627"/>
      <c r="W47" s="627"/>
      <c r="X47" s="627"/>
      <c r="Y47" s="627"/>
      <c r="Z47" s="627"/>
      <c r="AA47" s="627"/>
      <c r="AB47" s="627"/>
      <c r="AC47" s="627"/>
      <c r="AD47" s="627"/>
      <c r="AE47" s="627"/>
      <c r="AF47" s="627"/>
      <c r="AG47" s="627"/>
      <c r="AH47" s="627"/>
      <c r="AI47" s="627"/>
      <c r="AJ47" s="627"/>
      <c r="AK47" s="627"/>
      <c r="AL47" s="627"/>
      <c r="AM47" s="627"/>
      <c r="AN47" s="627"/>
      <c r="AO47" s="627"/>
      <c r="AP47" s="627"/>
      <c r="AQ47" s="627"/>
      <c r="AR47" s="627"/>
      <c r="AS47" s="627"/>
      <c r="AT47" s="627"/>
      <c r="AU47" s="627"/>
      <c r="AV47" s="627"/>
      <c r="AW47" s="627"/>
      <c r="AX47" s="627"/>
      <c r="AY47" s="627"/>
      <c r="AZ47" s="627"/>
      <c r="BA47" s="627"/>
      <c r="BB47" s="627"/>
      <c r="BC47" s="627"/>
      <c r="BD47" s="627"/>
      <c r="BE47" s="627"/>
      <c r="BF47" s="627"/>
      <c r="BG47" s="627"/>
      <c r="BH47" s="627"/>
      <c r="BI47" s="627"/>
      <c r="BJ47" s="627"/>
      <c r="BK47" s="627"/>
      <c r="BL47" s="627"/>
      <c r="BM47" s="627"/>
      <c r="BN47" s="627"/>
      <c r="BO47" s="627"/>
      <c r="BP47" s="627"/>
      <c r="BQ47" s="627"/>
      <c r="BR47" s="627"/>
      <c r="BS47" s="627"/>
      <c r="BT47" s="627"/>
      <c r="BU47" s="627"/>
      <c r="BV47" s="627"/>
      <c r="BW47" s="627"/>
      <c r="BX47" s="627"/>
      <c r="BY47" s="627"/>
      <c r="BZ47" s="627"/>
      <c r="CA47" s="627"/>
      <c r="CB47" s="627"/>
      <c r="CC47" s="627"/>
      <c r="CD47" s="627"/>
      <c r="CE47" s="627"/>
      <c r="CF47" s="627"/>
      <c r="CG47" s="627"/>
      <c r="CH47" s="627"/>
      <c r="CI47" s="627"/>
      <c r="CJ47" s="627"/>
      <c r="CK47" s="627"/>
      <c r="CL47" s="627"/>
      <c r="CM47" s="627"/>
      <c r="CN47" s="627"/>
      <c r="CO47" s="627"/>
      <c r="CP47" s="627"/>
      <c r="CQ47" s="627"/>
      <c r="CR47" s="627"/>
      <c r="CS47" s="627"/>
      <c r="CT47" s="627"/>
      <c r="CU47" s="627"/>
      <c r="CV47" s="627"/>
      <c r="CW47" s="627"/>
      <c r="CX47" s="627"/>
      <c r="CY47" s="627"/>
      <c r="CZ47" s="627"/>
      <c r="DA47" s="627"/>
      <c r="DB47" s="627"/>
      <c r="DC47" s="627"/>
      <c r="DD47" s="627"/>
      <c r="DE47" s="627"/>
      <c r="DF47" s="627"/>
      <c r="DG47" s="627"/>
      <c r="DH47" s="627"/>
      <c r="DI47" s="627"/>
      <c r="DJ47" s="627"/>
      <c r="DK47" s="627"/>
      <c r="DL47" s="627"/>
      <c r="DM47" s="627"/>
      <c r="DN47" s="627"/>
      <c r="DO47" s="627"/>
      <c r="DP47" s="627"/>
      <c r="DQ47" s="627"/>
      <c r="DR47" s="627"/>
      <c r="DS47" s="627"/>
      <c r="DT47" s="627"/>
      <c r="DU47" s="627"/>
      <c r="DV47" s="627"/>
      <c r="DW47" s="627"/>
      <c r="DX47" s="627"/>
      <c r="DY47" s="627"/>
      <c r="DZ47" s="627"/>
      <c r="EA47" s="627"/>
      <c r="EB47" s="627"/>
      <c r="EC47" s="627"/>
      <c r="ED47" s="627"/>
      <c r="EE47" s="627"/>
      <c r="EF47" s="627"/>
      <c r="EG47" s="627"/>
      <c r="EH47" s="627"/>
      <c r="EI47" s="627"/>
      <c r="EJ47" s="627"/>
      <c r="EK47" s="627"/>
      <c r="EL47" s="627"/>
      <c r="EM47" s="627"/>
      <c r="EN47" s="627"/>
      <c r="EO47" s="627"/>
      <c r="EP47" s="627"/>
      <c r="EQ47" s="627"/>
      <c r="ER47" s="627"/>
      <c r="ES47" s="627"/>
      <c r="ET47" s="627"/>
      <c r="EU47" s="627"/>
      <c r="EV47" s="627"/>
      <c r="EW47" s="627"/>
      <c r="EX47" s="627"/>
      <c r="EY47" s="627"/>
      <c r="EZ47" s="627"/>
      <c r="FA47" s="627"/>
      <c r="FB47" s="627"/>
      <c r="FC47" s="627"/>
      <c r="FD47" s="627"/>
      <c r="FE47" s="627"/>
      <c r="FF47" s="627"/>
      <c r="FG47" s="627"/>
      <c r="FH47" s="627"/>
      <c r="FI47" s="627"/>
      <c r="FJ47" s="627"/>
      <c r="FK47" s="627"/>
      <c r="FL47" s="627"/>
      <c r="FM47" s="627"/>
      <c r="FN47" s="627"/>
      <c r="FO47" s="627"/>
      <c r="FP47" s="627"/>
      <c r="FQ47" s="627"/>
      <c r="FR47" s="627"/>
      <c r="FS47" s="627"/>
      <c r="FT47" s="627"/>
      <c r="FU47" s="627"/>
      <c r="FV47" s="627"/>
      <c r="FW47" s="627"/>
      <c r="FX47" s="627"/>
      <c r="FY47" s="627"/>
      <c r="FZ47" s="627"/>
      <c r="GA47" s="627"/>
      <c r="GB47" s="627"/>
      <c r="GC47" s="627"/>
      <c r="GD47" s="627"/>
      <c r="GE47" s="627"/>
      <c r="GF47" s="627"/>
      <c r="GG47" s="627"/>
      <c r="GH47" s="627"/>
      <c r="GI47" s="627"/>
      <c r="GJ47" s="627"/>
      <c r="GK47" s="627"/>
      <c r="GL47" s="627"/>
      <c r="GM47" s="627"/>
      <c r="GN47" s="627"/>
      <c r="GO47" s="627"/>
      <c r="GP47" s="627"/>
      <c r="GQ47" s="627"/>
      <c r="GR47" s="627"/>
      <c r="GS47" s="627"/>
      <c r="GT47" s="627"/>
      <c r="GU47" s="627"/>
      <c r="GV47" s="627"/>
      <c r="GW47" s="627"/>
      <c r="GX47" s="627"/>
      <c r="GY47" s="627"/>
      <c r="GZ47" s="627"/>
      <c r="HA47" s="627"/>
      <c r="HB47" s="627"/>
      <c r="HC47" s="627"/>
      <c r="HD47" s="627"/>
      <c r="HE47" s="627"/>
      <c r="HF47" s="627"/>
      <c r="HG47" s="627"/>
      <c r="HH47" s="627"/>
      <c r="HI47" s="627"/>
      <c r="HJ47" s="627"/>
      <c r="HK47" s="627"/>
      <c r="HL47" s="627"/>
      <c r="HM47" s="627"/>
      <c r="HN47" s="627"/>
      <c r="HO47" s="627"/>
      <c r="HP47" s="627"/>
      <c r="HQ47" s="627"/>
      <c r="HR47" s="627"/>
      <c r="HS47" s="627"/>
      <c r="HT47" s="627"/>
      <c r="HU47" s="627"/>
      <c r="HV47" s="627"/>
    </row>
    <row r="48" spans="1:230" s="1168" customFormat="1" ht="12" customHeight="1">
      <c r="A48" s="641">
        <v>42294</v>
      </c>
      <c r="B48" s="1269">
        <v>54314</v>
      </c>
      <c r="C48" s="1270">
        <v>70.581415841219581</v>
      </c>
      <c r="D48" s="1270">
        <v>72.842922635048069</v>
      </c>
      <c r="E48" s="1270">
        <v>54.419087343962886</v>
      </c>
      <c r="F48" s="1269">
        <v>155914</v>
      </c>
      <c r="G48" s="1270">
        <v>68.225806662647358</v>
      </c>
      <c r="H48" s="1270">
        <v>70.803209782315889</v>
      </c>
      <c r="I48" s="1270">
        <v>55.564703618661568</v>
      </c>
      <c r="J48" s="1269">
        <v>918967</v>
      </c>
      <c r="K48" s="1270">
        <v>72.716748914814133</v>
      </c>
      <c r="L48" s="1270">
        <v>74.900334418972619</v>
      </c>
      <c r="M48" s="1270">
        <v>55.371545104448806</v>
      </c>
      <c r="N48" s="626"/>
      <c r="O48" s="682"/>
      <c r="P48" s="627"/>
      <c r="Q48" s="627"/>
      <c r="R48" s="627"/>
      <c r="S48" s="627"/>
      <c r="T48" s="627"/>
      <c r="U48" s="627"/>
      <c r="V48" s="627"/>
      <c r="W48" s="627"/>
      <c r="X48" s="627"/>
      <c r="Y48" s="627"/>
      <c r="Z48" s="627"/>
      <c r="AA48" s="627"/>
      <c r="AB48" s="627"/>
      <c r="AC48" s="627"/>
      <c r="AD48" s="627"/>
      <c r="AE48" s="627"/>
      <c r="AF48" s="627"/>
      <c r="AG48" s="627"/>
      <c r="AH48" s="627"/>
      <c r="AI48" s="627"/>
      <c r="AJ48" s="627"/>
      <c r="AK48" s="627"/>
      <c r="AL48" s="627"/>
      <c r="AM48" s="627"/>
      <c r="AN48" s="627"/>
      <c r="AO48" s="627"/>
      <c r="AP48" s="627"/>
      <c r="AQ48" s="627"/>
      <c r="AR48" s="627"/>
      <c r="AS48" s="627"/>
      <c r="AT48" s="627"/>
      <c r="AU48" s="627"/>
      <c r="AV48" s="627"/>
      <c r="AW48" s="627"/>
      <c r="AX48" s="627"/>
      <c r="AY48" s="627"/>
      <c r="AZ48" s="627"/>
      <c r="BA48" s="627"/>
      <c r="BB48" s="627"/>
      <c r="BC48" s="627"/>
      <c r="BD48" s="627"/>
      <c r="BE48" s="627"/>
      <c r="BF48" s="627"/>
      <c r="BG48" s="627"/>
      <c r="BH48" s="627"/>
      <c r="BI48" s="627"/>
      <c r="BJ48" s="627"/>
      <c r="BK48" s="627"/>
      <c r="BL48" s="627"/>
      <c r="BM48" s="627"/>
      <c r="BN48" s="627"/>
      <c r="BO48" s="627"/>
      <c r="BP48" s="627"/>
      <c r="BQ48" s="627"/>
      <c r="BR48" s="627"/>
      <c r="BS48" s="627"/>
      <c r="BT48" s="627"/>
      <c r="BU48" s="627"/>
      <c r="BV48" s="627"/>
      <c r="BW48" s="627"/>
      <c r="BX48" s="627"/>
      <c r="BY48" s="627"/>
      <c r="BZ48" s="627"/>
      <c r="CA48" s="627"/>
      <c r="CB48" s="627"/>
      <c r="CC48" s="627"/>
      <c r="CD48" s="627"/>
      <c r="CE48" s="627"/>
      <c r="CF48" s="627"/>
      <c r="CG48" s="627"/>
      <c r="CH48" s="627"/>
      <c r="CI48" s="627"/>
      <c r="CJ48" s="627"/>
      <c r="CK48" s="627"/>
      <c r="CL48" s="627"/>
      <c r="CM48" s="627"/>
      <c r="CN48" s="627"/>
      <c r="CO48" s="627"/>
      <c r="CP48" s="627"/>
      <c r="CQ48" s="627"/>
      <c r="CR48" s="627"/>
      <c r="CS48" s="627"/>
      <c r="CT48" s="627"/>
      <c r="CU48" s="627"/>
      <c r="CV48" s="627"/>
      <c r="CW48" s="627"/>
      <c r="CX48" s="627"/>
      <c r="CY48" s="627"/>
      <c r="CZ48" s="627"/>
      <c r="DA48" s="627"/>
      <c r="DB48" s="627"/>
      <c r="DC48" s="627"/>
      <c r="DD48" s="627"/>
      <c r="DE48" s="627"/>
      <c r="DF48" s="627"/>
      <c r="DG48" s="627"/>
      <c r="DH48" s="627"/>
      <c r="DI48" s="627"/>
      <c r="DJ48" s="627"/>
      <c r="DK48" s="627"/>
      <c r="DL48" s="627"/>
      <c r="DM48" s="627"/>
      <c r="DN48" s="627"/>
      <c r="DO48" s="627"/>
      <c r="DP48" s="627"/>
      <c r="DQ48" s="627"/>
      <c r="DR48" s="627"/>
      <c r="DS48" s="627"/>
      <c r="DT48" s="627"/>
      <c r="DU48" s="627"/>
      <c r="DV48" s="627"/>
      <c r="DW48" s="627"/>
      <c r="DX48" s="627"/>
      <c r="DY48" s="627"/>
      <c r="DZ48" s="627"/>
      <c r="EA48" s="627"/>
      <c r="EB48" s="627"/>
      <c r="EC48" s="627"/>
      <c r="ED48" s="627"/>
      <c r="EE48" s="627"/>
      <c r="EF48" s="627"/>
      <c r="EG48" s="627"/>
      <c r="EH48" s="627"/>
      <c r="EI48" s="627"/>
      <c r="EJ48" s="627"/>
      <c r="EK48" s="627"/>
      <c r="EL48" s="627"/>
      <c r="EM48" s="627"/>
      <c r="EN48" s="627"/>
      <c r="EO48" s="627"/>
      <c r="EP48" s="627"/>
      <c r="EQ48" s="627"/>
      <c r="ER48" s="627"/>
      <c r="ES48" s="627"/>
      <c r="ET48" s="627"/>
      <c r="EU48" s="627"/>
      <c r="EV48" s="627"/>
      <c r="EW48" s="627"/>
      <c r="EX48" s="627"/>
      <c r="EY48" s="627"/>
      <c r="EZ48" s="627"/>
      <c r="FA48" s="627"/>
      <c r="FB48" s="627"/>
      <c r="FC48" s="627"/>
      <c r="FD48" s="627"/>
      <c r="FE48" s="627"/>
      <c r="FF48" s="627"/>
      <c r="FG48" s="627"/>
      <c r="FH48" s="627"/>
      <c r="FI48" s="627"/>
      <c r="FJ48" s="627"/>
      <c r="FK48" s="627"/>
      <c r="FL48" s="627"/>
      <c r="FM48" s="627"/>
      <c r="FN48" s="627"/>
      <c r="FO48" s="627"/>
      <c r="FP48" s="627"/>
      <c r="FQ48" s="627"/>
      <c r="FR48" s="627"/>
      <c r="FS48" s="627"/>
      <c r="FT48" s="627"/>
      <c r="FU48" s="627"/>
      <c r="FV48" s="627"/>
      <c r="FW48" s="627"/>
      <c r="FX48" s="627"/>
      <c r="FY48" s="627"/>
      <c r="FZ48" s="627"/>
      <c r="GA48" s="627"/>
      <c r="GB48" s="627"/>
      <c r="GC48" s="627"/>
      <c r="GD48" s="627"/>
      <c r="GE48" s="627"/>
      <c r="GF48" s="627"/>
      <c r="GG48" s="627"/>
      <c r="GH48" s="627"/>
      <c r="GI48" s="627"/>
      <c r="GJ48" s="627"/>
      <c r="GK48" s="627"/>
      <c r="GL48" s="627"/>
      <c r="GM48" s="627"/>
      <c r="GN48" s="627"/>
      <c r="GO48" s="627"/>
      <c r="GP48" s="627"/>
      <c r="GQ48" s="627"/>
      <c r="GR48" s="627"/>
      <c r="GS48" s="627"/>
      <c r="GT48" s="627"/>
      <c r="GU48" s="627"/>
      <c r="GV48" s="627"/>
      <c r="GW48" s="627"/>
      <c r="GX48" s="627"/>
      <c r="GY48" s="627"/>
      <c r="GZ48" s="627"/>
      <c r="HA48" s="627"/>
      <c r="HB48" s="627"/>
      <c r="HC48" s="627"/>
      <c r="HD48" s="627"/>
      <c r="HE48" s="627"/>
      <c r="HF48" s="627"/>
      <c r="HG48" s="627"/>
      <c r="HH48" s="627"/>
      <c r="HI48" s="627"/>
      <c r="HJ48" s="627"/>
      <c r="HK48" s="627"/>
      <c r="HL48" s="627"/>
      <c r="HM48" s="627"/>
      <c r="HN48" s="627"/>
      <c r="HO48" s="627"/>
      <c r="HP48" s="627"/>
      <c r="HQ48" s="627"/>
      <c r="HR48" s="627"/>
      <c r="HS48" s="627"/>
      <c r="HT48" s="627"/>
      <c r="HU48" s="627"/>
      <c r="HV48" s="627"/>
    </row>
    <row r="49" spans="1:230" s="1168" customFormat="1" ht="12" customHeight="1">
      <c r="A49" s="641">
        <v>42301</v>
      </c>
      <c r="B49" s="1271">
        <v>54458</v>
      </c>
      <c r="C49" s="1272">
        <v>70.533350288295551</v>
      </c>
      <c r="D49" s="1272">
        <v>72.358624628153805</v>
      </c>
      <c r="E49" s="1272">
        <v>55.093592860553088</v>
      </c>
      <c r="F49" s="1271">
        <v>169453</v>
      </c>
      <c r="G49" s="1272">
        <v>65.527230323452514</v>
      </c>
      <c r="H49" s="1272">
        <v>67.691484364396018</v>
      </c>
      <c r="I49" s="1272">
        <v>55.258869362005981</v>
      </c>
      <c r="J49" s="1271">
        <v>939034</v>
      </c>
      <c r="K49" s="1272">
        <v>71.819584221657578</v>
      </c>
      <c r="L49" s="1272">
        <v>74.075692083566722</v>
      </c>
      <c r="M49" s="1272">
        <v>55.514187824934986</v>
      </c>
      <c r="N49" s="626"/>
      <c r="O49" s="682"/>
      <c r="P49" s="627"/>
      <c r="Q49" s="627"/>
      <c r="R49" s="627"/>
      <c r="S49" s="627"/>
      <c r="T49" s="627"/>
      <c r="U49" s="627"/>
      <c r="V49" s="627"/>
      <c r="W49" s="627"/>
      <c r="X49" s="627"/>
      <c r="Y49" s="627"/>
      <c r="Z49" s="627"/>
      <c r="AA49" s="627"/>
      <c r="AB49" s="627"/>
      <c r="AC49" s="627"/>
      <c r="AD49" s="627"/>
      <c r="AE49" s="627"/>
      <c r="AF49" s="627"/>
      <c r="AG49" s="627"/>
      <c r="AH49" s="627"/>
      <c r="AI49" s="627"/>
      <c r="AJ49" s="627"/>
      <c r="AK49" s="627"/>
      <c r="AL49" s="627"/>
      <c r="AM49" s="627"/>
      <c r="AN49" s="627"/>
      <c r="AO49" s="627"/>
      <c r="AP49" s="627"/>
      <c r="AQ49" s="627"/>
      <c r="AR49" s="627"/>
      <c r="AS49" s="627"/>
      <c r="AT49" s="627"/>
      <c r="AU49" s="627"/>
      <c r="AV49" s="627"/>
      <c r="AW49" s="627"/>
      <c r="AX49" s="627"/>
      <c r="AY49" s="627"/>
      <c r="AZ49" s="627"/>
      <c r="BA49" s="627"/>
      <c r="BB49" s="627"/>
      <c r="BC49" s="627"/>
      <c r="BD49" s="627"/>
      <c r="BE49" s="627"/>
      <c r="BF49" s="627"/>
      <c r="BG49" s="627"/>
      <c r="BH49" s="627"/>
      <c r="BI49" s="627"/>
      <c r="BJ49" s="627"/>
      <c r="BK49" s="627"/>
      <c r="BL49" s="627"/>
      <c r="BM49" s="627"/>
      <c r="BN49" s="627"/>
      <c r="BO49" s="627"/>
      <c r="BP49" s="627"/>
      <c r="BQ49" s="627"/>
      <c r="BR49" s="627"/>
      <c r="BS49" s="627"/>
      <c r="BT49" s="627"/>
      <c r="BU49" s="627"/>
      <c r="BV49" s="627"/>
      <c r="BW49" s="627"/>
      <c r="BX49" s="627"/>
      <c r="BY49" s="627"/>
      <c r="BZ49" s="627"/>
      <c r="CA49" s="627"/>
      <c r="CB49" s="627"/>
      <c r="CC49" s="627"/>
      <c r="CD49" s="627"/>
      <c r="CE49" s="627"/>
      <c r="CF49" s="627"/>
      <c r="CG49" s="627"/>
      <c r="CH49" s="627"/>
      <c r="CI49" s="627"/>
      <c r="CJ49" s="627"/>
      <c r="CK49" s="627"/>
      <c r="CL49" s="627"/>
      <c r="CM49" s="627"/>
      <c r="CN49" s="627"/>
      <c r="CO49" s="627"/>
      <c r="CP49" s="627"/>
      <c r="CQ49" s="627"/>
      <c r="CR49" s="627"/>
      <c r="CS49" s="627"/>
      <c r="CT49" s="627"/>
      <c r="CU49" s="627"/>
      <c r="CV49" s="627"/>
      <c r="CW49" s="627"/>
      <c r="CX49" s="627"/>
      <c r="CY49" s="627"/>
      <c r="CZ49" s="627"/>
      <c r="DA49" s="627"/>
      <c r="DB49" s="627"/>
      <c r="DC49" s="627"/>
      <c r="DD49" s="627"/>
      <c r="DE49" s="627"/>
      <c r="DF49" s="627"/>
      <c r="DG49" s="627"/>
      <c r="DH49" s="627"/>
      <c r="DI49" s="627"/>
      <c r="DJ49" s="627"/>
      <c r="DK49" s="627"/>
      <c r="DL49" s="627"/>
      <c r="DM49" s="627"/>
      <c r="DN49" s="627"/>
      <c r="DO49" s="627"/>
      <c r="DP49" s="627"/>
      <c r="DQ49" s="627"/>
      <c r="DR49" s="627"/>
      <c r="DS49" s="627"/>
      <c r="DT49" s="627"/>
      <c r="DU49" s="627"/>
      <c r="DV49" s="627"/>
      <c r="DW49" s="627"/>
      <c r="DX49" s="627"/>
      <c r="DY49" s="627"/>
      <c r="DZ49" s="627"/>
      <c r="EA49" s="627"/>
      <c r="EB49" s="627"/>
      <c r="EC49" s="627"/>
      <c r="ED49" s="627"/>
      <c r="EE49" s="627"/>
      <c r="EF49" s="627"/>
      <c r="EG49" s="627"/>
      <c r="EH49" s="627"/>
      <c r="EI49" s="627"/>
      <c r="EJ49" s="627"/>
      <c r="EK49" s="627"/>
      <c r="EL49" s="627"/>
      <c r="EM49" s="627"/>
      <c r="EN49" s="627"/>
      <c r="EO49" s="627"/>
      <c r="EP49" s="627"/>
      <c r="EQ49" s="627"/>
      <c r="ER49" s="627"/>
      <c r="ES49" s="627"/>
      <c r="ET49" s="627"/>
      <c r="EU49" s="627"/>
      <c r="EV49" s="627"/>
      <c r="EW49" s="627"/>
      <c r="EX49" s="627"/>
      <c r="EY49" s="627"/>
      <c r="EZ49" s="627"/>
      <c r="FA49" s="627"/>
      <c r="FB49" s="627"/>
      <c r="FC49" s="627"/>
      <c r="FD49" s="627"/>
      <c r="FE49" s="627"/>
      <c r="FF49" s="627"/>
      <c r="FG49" s="627"/>
      <c r="FH49" s="627"/>
      <c r="FI49" s="627"/>
      <c r="FJ49" s="627"/>
      <c r="FK49" s="627"/>
      <c r="FL49" s="627"/>
      <c r="FM49" s="627"/>
      <c r="FN49" s="627"/>
      <c r="FO49" s="627"/>
      <c r="FP49" s="627"/>
      <c r="FQ49" s="627"/>
      <c r="FR49" s="627"/>
      <c r="FS49" s="627"/>
      <c r="FT49" s="627"/>
      <c r="FU49" s="627"/>
      <c r="FV49" s="627"/>
      <c r="FW49" s="627"/>
      <c r="FX49" s="627"/>
      <c r="FY49" s="627"/>
      <c r="FZ49" s="627"/>
      <c r="GA49" s="627"/>
      <c r="GB49" s="627"/>
      <c r="GC49" s="627"/>
      <c r="GD49" s="627"/>
      <c r="GE49" s="627"/>
      <c r="GF49" s="627"/>
      <c r="GG49" s="627"/>
      <c r="GH49" s="627"/>
      <c r="GI49" s="627"/>
      <c r="GJ49" s="627"/>
      <c r="GK49" s="627"/>
      <c r="GL49" s="627"/>
      <c r="GM49" s="627"/>
      <c r="GN49" s="627"/>
      <c r="GO49" s="627"/>
      <c r="GP49" s="627"/>
      <c r="GQ49" s="627"/>
      <c r="GR49" s="627"/>
      <c r="GS49" s="627"/>
      <c r="GT49" s="627"/>
      <c r="GU49" s="627"/>
      <c r="GV49" s="627"/>
      <c r="GW49" s="627"/>
      <c r="GX49" s="627"/>
      <c r="GY49" s="627"/>
      <c r="GZ49" s="627"/>
      <c r="HA49" s="627"/>
      <c r="HB49" s="627"/>
      <c r="HC49" s="627"/>
      <c r="HD49" s="627"/>
      <c r="HE49" s="627"/>
      <c r="HF49" s="627"/>
      <c r="HG49" s="627"/>
      <c r="HH49" s="627"/>
      <c r="HI49" s="627"/>
      <c r="HJ49" s="627"/>
      <c r="HK49" s="627"/>
      <c r="HL49" s="627"/>
      <c r="HM49" s="627"/>
      <c r="HN49" s="627"/>
      <c r="HO49" s="627"/>
      <c r="HP49" s="627"/>
      <c r="HQ49" s="627"/>
      <c r="HR49" s="627"/>
      <c r="HS49" s="627"/>
      <c r="HT49" s="627"/>
      <c r="HU49" s="627"/>
      <c r="HV49" s="627"/>
    </row>
    <row r="50" spans="1:230" s="1168" customFormat="1" ht="12" customHeight="1">
      <c r="A50" s="641">
        <v>42308</v>
      </c>
      <c r="B50" s="1267">
        <v>52157</v>
      </c>
      <c r="C50" s="1268">
        <v>69.048693176371344</v>
      </c>
      <c r="D50" s="1268">
        <v>70.234478210019759</v>
      </c>
      <c r="E50" s="1268">
        <v>55.158570278198511</v>
      </c>
      <c r="F50" s="1267">
        <v>148024</v>
      </c>
      <c r="G50" s="1268">
        <v>63.013209411987233</v>
      </c>
      <c r="H50" s="1268">
        <v>65.366791128465664</v>
      </c>
      <c r="I50" s="1268">
        <v>55.336311408960711</v>
      </c>
      <c r="J50" s="1267">
        <v>912845</v>
      </c>
      <c r="K50" s="1268">
        <v>69.182492799982469</v>
      </c>
      <c r="L50" s="1268">
        <v>71.405615367340573</v>
      </c>
      <c r="M50" s="1268">
        <v>55.578268917505163</v>
      </c>
      <c r="N50" s="626"/>
      <c r="O50" s="682"/>
      <c r="P50" s="627"/>
      <c r="Q50" s="627"/>
      <c r="R50" s="627"/>
      <c r="S50" s="627"/>
      <c r="T50" s="627"/>
      <c r="U50" s="627"/>
      <c r="V50" s="627"/>
      <c r="W50" s="627"/>
      <c r="X50" s="627"/>
      <c r="Y50" s="627"/>
      <c r="Z50" s="627"/>
      <c r="AA50" s="627"/>
      <c r="AB50" s="627"/>
      <c r="AC50" s="627"/>
      <c r="AD50" s="627"/>
      <c r="AE50" s="627"/>
      <c r="AF50" s="627"/>
      <c r="AG50" s="627"/>
      <c r="AH50" s="627"/>
      <c r="AI50" s="627"/>
      <c r="AJ50" s="627"/>
      <c r="AK50" s="627"/>
      <c r="AL50" s="627"/>
      <c r="AM50" s="627"/>
      <c r="AN50" s="627"/>
      <c r="AO50" s="627"/>
      <c r="AP50" s="627"/>
      <c r="AQ50" s="627"/>
      <c r="AR50" s="627"/>
      <c r="AS50" s="627"/>
      <c r="AT50" s="627"/>
      <c r="AU50" s="627"/>
      <c r="AV50" s="627"/>
      <c r="AW50" s="627"/>
      <c r="AX50" s="627"/>
      <c r="AY50" s="627"/>
      <c r="AZ50" s="627"/>
      <c r="BA50" s="627"/>
      <c r="BB50" s="627"/>
      <c r="BC50" s="627"/>
      <c r="BD50" s="627"/>
      <c r="BE50" s="627"/>
      <c r="BF50" s="627"/>
      <c r="BG50" s="627"/>
      <c r="BH50" s="627"/>
      <c r="BI50" s="627"/>
      <c r="BJ50" s="627"/>
      <c r="BK50" s="627"/>
      <c r="BL50" s="627"/>
      <c r="BM50" s="627"/>
      <c r="BN50" s="627"/>
      <c r="BO50" s="627"/>
      <c r="BP50" s="627"/>
      <c r="BQ50" s="627"/>
      <c r="BR50" s="627"/>
      <c r="BS50" s="627"/>
      <c r="BT50" s="627"/>
      <c r="BU50" s="627"/>
      <c r="BV50" s="627"/>
      <c r="BW50" s="627"/>
      <c r="BX50" s="627"/>
      <c r="BY50" s="627"/>
      <c r="BZ50" s="627"/>
      <c r="CA50" s="627"/>
      <c r="CB50" s="627"/>
      <c r="CC50" s="627"/>
      <c r="CD50" s="627"/>
      <c r="CE50" s="627"/>
      <c r="CF50" s="627"/>
      <c r="CG50" s="627"/>
      <c r="CH50" s="627"/>
      <c r="CI50" s="627"/>
      <c r="CJ50" s="627"/>
      <c r="CK50" s="627"/>
      <c r="CL50" s="627"/>
      <c r="CM50" s="627"/>
      <c r="CN50" s="627"/>
      <c r="CO50" s="627"/>
      <c r="CP50" s="627"/>
      <c r="CQ50" s="627"/>
      <c r="CR50" s="627"/>
      <c r="CS50" s="627"/>
      <c r="CT50" s="627"/>
      <c r="CU50" s="627"/>
      <c r="CV50" s="627"/>
      <c r="CW50" s="627"/>
      <c r="CX50" s="627"/>
      <c r="CY50" s="627"/>
      <c r="CZ50" s="627"/>
      <c r="DA50" s="627"/>
      <c r="DB50" s="627"/>
      <c r="DC50" s="627"/>
      <c r="DD50" s="627"/>
      <c r="DE50" s="627"/>
      <c r="DF50" s="627"/>
      <c r="DG50" s="627"/>
      <c r="DH50" s="627"/>
      <c r="DI50" s="627"/>
      <c r="DJ50" s="627"/>
      <c r="DK50" s="627"/>
      <c r="DL50" s="627"/>
      <c r="DM50" s="627"/>
      <c r="DN50" s="627"/>
      <c r="DO50" s="627"/>
      <c r="DP50" s="627"/>
      <c r="DQ50" s="627"/>
      <c r="DR50" s="627"/>
      <c r="DS50" s="627"/>
      <c r="DT50" s="627"/>
      <c r="DU50" s="627"/>
      <c r="DV50" s="627"/>
      <c r="DW50" s="627"/>
      <c r="DX50" s="627"/>
      <c r="DY50" s="627"/>
      <c r="DZ50" s="627"/>
      <c r="EA50" s="627"/>
      <c r="EB50" s="627"/>
      <c r="EC50" s="627"/>
      <c r="ED50" s="627"/>
      <c r="EE50" s="627"/>
      <c r="EF50" s="627"/>
      <c r="EG50" s="627"/>
      <c r="EH50" s="627"/>
      <c r="EI50" s="627"/>
      <c r="EJ50" s="627"/>
      <c r="EK50" s="627"/>
      <c r="EL50" s="627"/>
      <c r="EM50" s="627"/>
      <c r="EN50" s="627"/>
      <c r="EO50" s="627"/>
      <c r="EP50" s="627"/>
      <c r="EQ50" s="627"/>
      <c r="ER50" s="627"/>
      <c r="ES50" s="627"/>
      <c r="ET50" s="627"/>
      <c r="EU50" s="627"/>
      <c r="EV50" s="627"/>
      <c r="EW50" s="627"/>
      <c r="EX50" s="627"/>
      <c r="EY50" s="627"/>
      <c r="EZ50" s="627"/>
      <c r="FA50" s="627"/>
      <c r="FB50" s="627"/>
      <c r="FC50" s="627"/>
      <c r="FD50" s="627"/>
      <c r="FE50" s="627"/>
      <c r="FF50" s="627"/>
      <c r="FG50" s="627"/>
      <c r="FH50" s="627"/>
      <c r="FI50" s="627"/>
      <c r="FJ50" s="627"/>
      <c r="FK50" s="627"/>
      <c r="FL50" s="627"/>
      <c r="FM50" s="627"/>
      <c r="FN50" s="627"/>
      <c r="FO50" s="627"/>
      <c r="FP50" s="627"/>
      <c r="FQ50" s="627"/>
      <c r="FR50" s="627"/>
      <c r="FS50" s="627"/>
      <c r="FT50" s="627"/>
      <c r="FU50" s="627"/>
      <c r="FV50" s="627"/>
      <c r="FW50" s="627"/>
      <c r="FX50" s="627"/>
      <c r="FY50" s="627"/>
      <c r="FZ50" s="627"/>
      <c r="GA50" s="627"/>
      <c r="GB50" s="627"/>
      <c r="GC50" s="627"/>
      <c r="GD50" s="627"/>
      <c r="GE50" s="627"/>
      <c r="GF50" s="627"/>
      <c r="GG50" s="627"/>
      <c r="GH50" s="627"/>
      <c r="GI50" s="627"/>
      <c r="GJ50" s="627"/>
      <c r="GK50" s="627"/>
      <c r="GL50" s="627"/>
      <c r="GM50" s="627"/>
      <c r="GN50" s="627"/>
      <c r="GO50" s="627"/>
      <c r="GP50" s="627"/>
      <c r="GQ50" s="627"/>
      <c r="GR50" s="627"/>
      <c r="GS50" s="627"/>
      <c r="GT50" s="627"/>
      <c r="GU50" s="627"/>
      <c r="GV50" s="627"/>
      <c r="GW50" s="627"/>
      <c r="GX50" s="627"/>
      <c r="GY50" s="627"/>
      <c r="GZ50" s="627"/>
      <c r="HA50" s="627"/>
      <c r="HB50" s="627"/>
      <c r="HC50" s="627"/>
      <c r="HD50" s="627"/>
      <c r="HE50" s="627"/>
      <c r="HF50" s="627"/>
      <c r="HG50" s="627"/>
      <c r="HH50" s="627"/>
      <c r="HI50" s="627"/>
      <c r="HJ50" s="627"/>
      <c r="HK50" s="627"/>
      <c r="HL50" s="627"/>
      <c r="HM50" s="627"/>
      <c r="HN50" s="627"/>
      <c r="HO50" s="627"/>
      <c r="HP50" s="627"/>
      <c r="HQ50" s="627"/>
      <c r="HR50" s="627"/>
      <c r="HS50" s="627"/>
      <c r="HT50" s="627"/>
      <c r="HU50" s="627"/>
      <c r="HV50" s="627"/>
    </row>
    <row r="51" spans="1:230" s="1168" customFormat="1" ht="12" customHeight="1">
      <c r="A51" s="641">
        <v>42315</v>
      </c>
      <c r="B51" s="1269">
        <v>62157</v>
      </c>
      <c r="C51" s="1270">
        <v>61.064403526553725</v>
      </c>
      <c r="D51" s="1270">
        <v>62.390178740930224</v>
      </c>
      <c r="E51" s="1270">
        <v>54.380698392779564</v>
      </c>
      <c r="F51" s="1269">
        <v>163045</v>
      </c>
      <c r="G51" s="1270">
        <v>60.715553129504123</v>
      </c>
      <c r="H51" s="1270">
        <v>62.694014658529859</v>
      </c>
      <c r="I51" s="1270">
        <v>55.311305529148399</v>
      </c>
      <c r="J51" s="1269">
        <v>944610</v>
      </c>
      <c r="K51" s="1270">
        <v>62.973788812314076</v>
      </c>
      <c r="L51" s="1270">
        <v>65.126265157048934</v>
      </c>
      <c r="M51" s="1270">
        <v>55.525186182657393</v>
      </c>
      <c r="N51" s="626"/>
      <c r="O51" s="682"/>
      <c r="P51" s="627"/>
      <c r="Q51" s="627"/>
      <c r="R51" s="627"/>
      <c r="S51" s="627"/>
      <c r="T51" s="627"/>
      <c r="U51" s="627"/>
      <c r="V51" s="627"/>
      <c r="W51" s="627"/>
      <c r="X51" s="627"/>
      <c r="Y51" s="627"/>
      <c r="Z51" s="627"/>
      <c r="AA51" s="627"/>
      <c r="AB51" s="627"/>
      <c r="AC51" s="627"/>
      <c r="AD51" s="627"/>
      <c r="AE51" s="627"/>
      <c r="AF51" s="627"/>
      <c r="AG51" s="627"/>
      <c r="AH51" s="627"/>
      <c r="AI51" s="627"/>
      <c r="AJ51" s="627"/>
      <c r="AK51" s="627"/>
      <c r="AL51" s="627"/>
      <c r="AM51" s="627"/>
      <c r="AN51" s="627"/>
      <c r="AO51" s="627"/>
      <c r="AP51" s="627"/>
      <c r="AQ51" s="627"/>
      <c r="AR51" s="627"/>
      <c r="AS51" s="627"/>
      <c r="AT51" s="627"/>
      <c r="AU51" s="627"/>
      <c r="AV51" s="627"/>
      <c r="AW51" s="627"/>
      <c r="AX51" s="627"/>
      <c r="AY51" s="627"/>
      <c r="AZ51" s="627"/>
      <c r="BA51" s="627"/>
      <c r="BB51" s="627"/>
      <c r="BC51" s="627"/>
      <c r="BD51" s="627"/>
      <c r="BE51" s="627"/>
      <c r="BF51" s="627"/>
      <c r="BG51" s="627"/>
      <c r="BH51" s="627"/>
      <c r="BI51" s="627"/>
      <c r="BJ51" s="627"/>
      <c r="BK51" s="627"/>
      <c r="BL51" s="627"/>
      <c r="BM51" s="627"/>
      <c r="BN51" s="627"/>
      <c r="BO51" s="627"/>
      <c r="BP51" s="627"/>
      <c r="BQ51" s="627"/>
      <c r="BR51" s="627"/>
      <c r="BS51" s="627"/>
      <c r="BT51" s="627"/>
      <c r="BU51" s="627"/>
      <c r="BV51" s="627"/>
      <c r="BW51" s="627"/>
      <c r="BX51" s="627"/>
      <c r="BY51" s="627"/>
      <c r="BZ51" s="627"/>
      <c r="CA51" s="627"/>
      <c r="CB51" s="627"/>
      <c r="CC51" s="627"/>
      <c r="CD51" s="627"/>
      <c r="CE51" s="627"/>
      <c r="CF51" s="627"/>
      <c r="CG51" s="627"/>
      <c r="CH51" s="627"/>
      <c r="CI51" s="627"/>
      <c r="CJ51" s="627"/>
      <c r="CK51" s="627"/>
      <c r="CL51" s="627"/>
      <c r="CM51" s="627"/>
      <c r="CN51" s="627"/>
      <c r="CO51" s="627"/>
      <c r="CP51" s="627"/>
      <c r="CQ51" s="627"/>
      <c r="CR51" s="627"/>
      <c r="CS51" s="627"/>
      <c r="CT51" s="627"/>
      <c r="CU51" s="627"/>
      <c r="CV51" s="627"/>
      <c r="CW51" s="627"/>
      <c r="CX51" s="627"/>
      <c r="CY51" s="627"/>
      <c r="CZ51" s="627"/>
      <c r="DA51" s="627"/>
      <c r="DB51" s="627"/>
      <c r="DC51" s="627"/>
      <c r="DD51" s="627"/>
      <c r="DE51" s="627"/>
      <c r="DF51" s="627"/>
      <c r="DG51" s="627"/>
      <c r="DH51" s="627"/>
      <c r="DI51" s="627"/>
      <c r="DJ51" s="627"/>
      <c r="DK51" s="627"/>
      <c r="DL51" s="627"/>
      <c r="DM51" s="627"/>
      <c r="DN51" s="627"/>
      <c r="DO51" s="627"/>
      <c r="DP51" s="627"/>
      <c r="DQ51" s="627"/>
      <c r="DR51" s="627"/>
      <c r="DS51" s="627"/>
      <c r="DT51" s="627"/>
      <c r="DU51" s="627"/>
      <c r="DV51" s="627"/>
      <c r="DW51" s="627"/>
      <c r="DX51" s="627"/>
      <c r="DY51" s="627"/>
      <c r="DZ51" s="627"/>
      <c r="EA51" s="627"/>
      <c r="EB51" s="627"/>
      <c r="EC51" s="627"/>
      <c r="ED51" s="627"/>
      <c r="EE51" s="627"/>
      <c r="EF51" s="627"/>
      <c r="EG51" s="627"/>
      <c r="EH51" s="627"/>
      <c r="EI51" s="627"/>
      <c r="EJ51" s="627"/>
      <c r="EK51" s="627"/>
      <c r="EL51" s="627"/>
      <c r="EM51" s="627"/>
      <c r="EN51" s="627"/>
      <c r="EO51" s="627"/>
      <c r="EP51" s="627"/>
      <c r="EQ51" s="627"/>
      <c r="ER51" s="627"/>
      <c r="ES51" s="627"/>
      <c r="ET51" s="627"/>
      <c r="EU51" s="627"/>
      <c r="EV51" s="627"/>
      <c r="EW51" s="627"/>
      <c r="EX51" s="627"/>
      <c r="EY51" s="627"/>
      <c r="EZ51" s="627"/>
      <c r="FA51" s="627"/>
      <c r="FB51" s="627"/>
      <c r="FC51" s="627"/>
      <c r="FD51" s="627"/>
      <c r="FE51" s="627"/>
      <c r="FF51" s="627"/>
      <c r="FG51" s="627"/>
      <c r="FH51" s="627"/>
      <c r="FI51" s="627"/>
      <c r="FJ51" s="627"/>
      <c r="FK51" s="627"/>
      <c r="FL51" s="627"/>
      <c r="FM51" s="627"/>
      <c r="FN51" s="627"/>
      <c r="FO51" s="627"/>
      <c r="FP51" s="627"/>
      <c r="FQ51" s="627"/>
      <c r="FR51" s="627"/>
      <c r="FS51" s="627"/>
      <c r="FT51" s="627"/>
      <c r="FU51" s="627"/>
      <c r="FV51" s="627"/>
      <c r="FW51" s="627"/>
      <c r="FX51" s="627"/>
      <c r="FY51" s="627"/>
      <c r="FZ51" s="627"/>
      <c r="GA51" s="627"/>
      <c r="GB51" s="627"/>
      <c r="GC51" s="627"/>
      <c r="GD51" s="627"/>
      <c r="GE51" s="627"/>
      <c r="GF51" s="627"/>
      <c r="GG51" s="627"/>
      <c r="GH51" s="627"/>
      <c r="GI51" s="627"/>
      <c r="GJ51" s="627"/>
      <c r="GK51" s="627"/>
      <c r="GL51" s="627"/>
      <c r="GM51" s="627"/>
      <c r="GN51" s="627"/>
      <c r="GO51" s="627"/>
      <c r="GP51" s="627"/>
      <c r="GQ51" s="627"/>
      <c r="GR51" s="627"/>
      <c r="GS51" s="627"/>
      <c r="GT51" s="627"/>
      <c r="GU51" s="627"/>
      <c r="GV51" s="627"/>
      <c r="GW51" s="627"/>
      <c r="GX51" s="627"/>
      <c r="GY51" s="627"/>
      <c r="GZ51" s="627"/>
      <c r="HA51" s="627"/>
      <c r="HB51" s="627"/>
      <c r="HC51" s="627"/>
      <c r="HD51" s="627"/>
      <c r="HE51" s="627"/>
      <c r="HF51" s="627"/>
      <c r="HG51" s="627"/>
      <c r="HH51" s="627"/>
      <c r="HI51" s="627"/>
      <c r="HJ51" s="627"/>
      <c r="HK51" s="627"/>
      <c r="HL51" s="627"/>
      <c r="HM51" s="627"/>
      <c r="HN51" s="627"/>
      <c r="HO51" s="627"/>
      <c r="HP51" s="627"/>
      <c r="HQ51" s="627"/>
      <c r="HR51" s="627"/>
      <c r="HS51" s="627"/>
      <c r="HT51" s="627"/>
      <c r="HU51" s="627"/>
      <c r="HV51" s="627"/>
    </row>
    <row r="52" spans="1:230" s="1168" customFormat="1" ht="12" customHeight="1">
      <c r="A52" s="641">
        <v>42322</v>
      </c>
      <c r="B52" s="1269">
        <v>72141</v>
      </c>
      <c r="C52" s="1270">
        <v>55.16428050623086</v>
      </c>
      <c r="D52" s="1270">
        <v>56.48501642616543</v>
      </c>
      <c r="E52" s="1270">
        <v>54.173825286591537</v>
      </c>
      <c r="F52" s="1269">
        <v>167631</v>
      </c>
      <c r="G52" s="1270">
        <v>57.931371226085872</v>
      </c>
      <c r="H52" s="1270">
        <v>59.895464800663362</v>
      </c>
      <c r="I52" s="1270">
        <v>55.202606439143125</v>
      </c>
      <c r="J52" s="1269">
        <v>960409</v>
      </c>
      <c r="K52" s="1270">
        <v>56.252245491243833</v>
      </c>
      <c r="L52" s="1270">
        <v>58.312892715499338</v>
      </c>
      <c r="M52" s="1270">
        <v>55.41491957072455</v>
      </c>
      <c r="N52" s="626"/>
      <c r="O52" s="682"/>
      <c r="P52" s="627"/>
      <c r="Q52" s="627"/>
      <c r="R52" s="627"/>
      <c r="S52" s="627"/>
      <c r="T52" s="627"/>
      <c r="U52" s="627"/>
      <c r="V52" s="627"/>
      <c r="W52" s="627"/>
      <c r="X52" s="627"/>
      <c r="Y52" s="627"/>
      <c r="Z52" s="627"/>
      <c r="AA52" s="627"/>
      <c r="AB52" s="627"/>
      <c r="AC52" s="627"/>
      <c r="AD52" s="627"/>
      <c r="AE52" s="627"/>
      <c r="AF52" s="627"/>
      <c r="AG52" s="627"/>
      <c r="AH52" s="627"/>
      <c r="AI52" s="627"/>
      <c r="AJ52" s="627"/>
      <c r="AK52" s="627"/>
      <c r="AL52" s="627"/>
      <c r="AM52" s="627"/>
      <c r="AN52" s="627"/>
      <c r="AO52" s="627"/>
      <c r="AP52" s="627"/>
      <c r="AQ52" s="627"/>
      <c r="AR52" s="627"/>
      <c r="AS52" s="627"/>
      <c r="AT52" s="627"/>
      <c r="AU52" s="627"/>
      <c r="AV52" s="627"/>
      <c r="AW52" s="627"/>
      <c r="AX52" s="627"/>
      <c r="AY52" s="627"/>
      <c r="AZ52" s="627"/>
      <c r="BA52" s="627"/>
      <c r="BB52" s="627"/>
      <c r="BC52" s="627"/>
      <c r="BD52" s="627"/>
      <c r="BE52" s="627"/>
      <c r="BF52" s="627"/>
      <c r="BG52" s="627"/>
      <c r="BH52" s="627"/>
      <c r="BI52" s="627"/>
      <c r="BJ52" s="627"/>
      <c r="BK52" s="627"/>
      <c r="BL52" s="627"/>
      <c r="BM52" s="627"/>
      <c r="BN52" s="627"/>
      <c r="BO52" s="627"/>
      <c r="BP52" s="627"/>
      <c r="BQ52" s="627"/>
      <c r="BR52" s="627"/>
      <c r="BS52" s="627"/>
      <c r="BT52" s="627"/>
      <c r="BU52" s="627"/>
      <c r="BV52" s="627"/>
      <c r="BW52" s="627"/>
      <c r="BX52" s="627"/>
      <c r="BY52" s="627"/>
      <c r="BZ52" s="627"/>
      <c r="CA52" s="627"/>
      <c r="CB52" s="627"/>
      <c r="CC52" s="627"/>
      <c r="CD52" s="627"/>
      <c r="CE52" s="627"/>
      <c r="CF52" s="627"/>
      <c r="CG52" s="627"/>
      <c r="CH52" s="627"/>
      <c r="CI52" s="627"/>
      <c r="CJ52" s="627"/>
      <c r="CK52" s="627"/>
      <c r="CL52" s="627"/>
      <c r="CM52" s="627"/>
      <c r="CN52" s="627"/>
      <c r="CO52" s="627"/>
      <c r="CP52" s="627"/>
      <c r="CQ52" s="627"/>
      <c r="CR52" s="627"/>
      <c r="CS52" s="627"/>
      <c r="CT52" s="627"/>
      <c r="CU52" s="627"/>
      <c r="CV52" s="627"/>
      <c r="CW52" s="627"/>
      <c r="CX52" s="627"/>
      <c r="CY52" s="627"/>
      <c r="CZ52" s="627"/>
      <c r="DA52" s="627"/>
      <c r="DB52" s="627"/>
      <c r="DC52" s="627"/>
      <c r="DD52" s="627"/>
      <c r="DE52" s="627"/>
      <c r="DF52" s="627"/>
      <c r="DG52" s="627"/>
      <c r="DH52" s="627"/>
      <c r="DI52" s="627"/>
      <c r="DJ52" s="627"/>
      <c r="DK52" s="627"/>
      <c r="DL52" s="627"/>
      <c r="DM52" s="627"/>
      <c r="DN52" s="627"/>
      <c r="DO52" s="627"/>
      <c r="DP52" s="627"/>
      <c r="DQ52" s="627"/>
      <c r="DR52" s="627"/>
      <c r="DS52" s="627"/>
      <c r="DT52" s="627"/>
      <c r="DU52" s="627"/>
      <c r="DV52" s="627"/>
      <c r="DW52" s="627"/>
      <c r="DX52" s="627"/>
      <c r="DY52" s="627"/>
      <c r="DZ52" s="627"/>
      <c r="EA52" s="627"/>
      <c r="EB52" s="627"/>
      <c r="EC52" s="627"/>
      <c r="ED52" s="627"/>
      <c r="EE52" s="627"/>
      <c r="EF52" s="627"/>
      <c r="EG52" s="627"/>
      <c r="EH52" s="627"/>
      <c r="EI52" s="627"/>
      <c r="EJ52" s="627"/>
      <c r="EK52" s="627"/>
      <c r="EL52" s="627"/>
      <c r="EM52" s="627"/>
      <c r="EN52" s="627"/>
      <c r="EO52" s="627"/>
      <c r="EP52" s="627"/>
      <c r="EQ52" s="627"/>
      <c r="ER52" s="627"/>
      <c r="ES52" s="627"/>
      <c r="ET52" s="627"/>
      <c r="EU52" s="627"/>
      <c r="EV52" s="627"/>
      <c r="EW52" s="627"/>
      <c r="EX52" s="627"/>
      <c r="EY52" s="627"/>
      <c r="EZ52" s="627"/>
      <c r="FA52" s="627"/>
      <c r="FB52" s="627"/>
      <c r="FC52" s="627"/>
      <c r="FD52" s="627"/>
      <c r="FE52" s="627"/>
      <c r="FF52" s="627"/>
      <c r="FG52" s="627"/>
      <c r="FH52" s="627"/>
      <c r="FI52" s="627"/>
      <c r="FJ52" s="627"/>
      <c r="FK52" s="627"/>
      <c r="FL52" s="627"/>
      <c r="FM52" s="627"/>
      <c r="FN52" s="627"/>
      <c r="FO52" s="627"/>
      <c r="FP52" s="627"/>
      <c r="FQ52" s="627"/>
      <c r="FR52" s="627"/>
      <c r="FS52" s="627"/>
      <c r="FT52" s="627"/>
      <c r="FU52" s="627"/>
      <c r="FV52" s="627"/>
      <c r="FW52" s="627"/>
      <c r="FX52" s="627"/>
      <c r="FY52" s="627"/>
      <c r="FZ52" s="627"/>
      <c r="GA52" s="627"/>
      <c r="GB52" s="627"/>
      <c r="GC52" s="627"/>
      <c r="GD52" s="627"/>
      <c r="GE52" s="627"/>
      <c r="GF52" s="627"/>
      <c r="GG52" s="627"/>
      <c r="GH52" s="627"/>
      <c r="GI52" s="627"/>
      <c r="GJ52" s="627"/>
      <c r="GK52" s="627"/>
      <c r="GL52" s="627"/>
      <c r="GM52" s="627"/>
      <c r="GN52" s="627"/>
      <c r="GO52" s="627"/>
      <c r="GP52" s="627"/>
      <c r="GQ52" s="627"/>
      <c r="GR52" s="627"/>
      <c r="GS52" s="627"/>
      <c r="GT52" s="627"/>
      <c r="GU52" s="627"/>
      <c r="GV52" s="627"/>
      <c r="GW52" s="627"/>
      <c r="GX52" s="627"/>
      <c r="GY52" s="627"/>
      <c r="GZ52" s="627"/>
      <c r="HA52" s="627"/>
      <c r="HB52" s="627"/>
      <c r="HC52" s="627"/>
      <c r="HD52" s="627"/>
      <c r="HE52" s="627"/>
      <c r="HF52" s="627"/>
      <c r="HG52" s="627"/>
      <c r="HH52" s="627"/>
      <c r="HI52" s="627"/>
      <c r="HJ52" s="627"/>
      <c r="HK52" s="627"/>
      <c r="HL52" s="627"/>
      <c r="HM52" s="627"/>
      <c r="HN52" s="627"/>
      <c r="HO52" s="627"/>
      <c r="HP52" s="627"/>
      <c r="HQ52" s="627"/>
      <c r="HR52" s="627"/>
      <c r="HS52" s="627"/>
      <c r="HT52" s="627"/>
      <c r="HU52" s="627"/>
      <c r="HV52" s="627"/>
    </row>
    <row r="53" spans="1:230" s="1168" customFormat="1" ht="12" customHeight="1">
      <c r="A53" s="641">
        <v>42329</v>
      </c>
      <c r="B53" s="1269">
        <v>65356</v>
      </c>
      <c r="C53" s="1270">
        <v>50.899567598996263</v>
      </c>
      <c r="D53" s="1270">
        <v>52.481362231470719</v>
      </c>
      <c r="E53" s="1270">
        <v>54.025475090274803</v>
      </c>
      <c r="F53" s="1269">
        <v>183161</v>
      </c>
      <c r="G53" s="1270">
        <v>57.673154929269877</v>
      </c>
      <c r="H53" s="1270">
        <v>59.881056120025555</v>
      </c>
      <c r="I53" s="1270">
        <v>55.353521273633575</v>
      </c>
      <c r="J53" s="1269">
        <v>958885</v>
      </c>
      <c r="K53" s="1270">
        <v>53.836896426578797</v>
      </c>
      <c r="L53" s="1270">
        <v>55.890630242416975</v>
      </c>
      <c r="M53" s="1270">
        <v>55.474312602658301</v>
      </c>
      <c r="N53" s="626"/>
      <c r="O53" s="682"/>
      <c r="P53" s="627"/>
      <c r="Q53" s="627"/>
      <c r="R53" s="627"/>
      <c r="S53" s="627"/>
      <c r="T53" s="627"/>
      <c r="U53" s="627"/>
      <c r="V53" s="627"/>
      <c r="W53" s="627"/>
      <c r="X53" s="627"/>
      <c r="Y53" s="627"/>
      <c r="Z53" s="627"/>
      <c r="AA53" s="627"/>
      <c r="AB53" s="627"/>
      <c r="AC53" s="627"/>
      <c r="AD53" s="627"/>
      <c r="AE53" s="627"/>
      <c r="AF53" s="627"/>
      <c r="AG53" s="627"/>
      <c r="AH53" s="627"/>
      <c r="AI53" s="627"/>
      <c r="AJ53" s="627"/>
      <c r="AK53" s="627"/>
      <c r="AL53" s="627"/>
      <c r="AM53" s="627"/>
      <c r="AN53" s="627"/>
      <c r="AO53" s="627"/>
      <c r="AP53" s="627"/>
      <c r="AQ53" s="627"/>
      <c r="AR53" s="627"/>
      <c r="AS53" s="627"/>
      <c r="AT53" s="627"/>
      <c r="AU53" s="627"/>
      <c r="AV53" s="627"/>
      <c r="AW53" s="627"/>
      <c r="AX53" s="627"/>
      <c r="AY53" s="627"/>
      <c r="AZ53" s="627"/>
      <c r="BA53" s="627"/>
      <c r="BB53" s="627"/>
      <c r="BC53" s="627"/>
      <c r="BD53" s="627"/>
      <c r="BE53" s="627"/>
      <c r="BF53" s="627"/>
      <c r="BG53" s="627"/>
      <c r="BH53" s="627"/>
      <c r="BI53" s="627"/>
      <c r="BJ53" s="627"/>
      <c r="BK53" s="627"/>
      <c r="BL53" s="627"/>
      <c r="BM53" s="627"/>
      <c r="BN53" s="627"/>
      <c r="BO53" s="627"/>
      <c r="BP53" s="627"/>
      <c r="BQ53" s="627"/>
      <c r="BR53" s="627"/>
      <c r="BS53" s="627"/>
      <c r="BT53" s="627"/>
      <c r="BU53" s="627"/>
      <c r="BV53" s="627"/>
      <c r="BW53" s="627"/>
      <c r="BX53" s="627"/>
      <c r="BY53" s="627"/>
      <c r="BZ53" s="627"/>
      <c r="CA53" s="627"/>
      <c r="CB53" s="627"/>
      <c r="CC53" s="627"/>
      <c r="CD53" s="627"/>
      <c r="CE53" s="627"/>
      <c r="CF53" s="627"/>
      <c r="CG53" s="627"/>
      <c r="CH53" s="627"/>
      <c r="CI53" s="627"/>
      <c r="CJ53" s="627"/>
      <c r="CK53" s="627"/>
      <c r="CL53" s="627"/>
      <c r="CM53" s="627"/>
      <c r="CN53" s="627"/>
      <c r="CO53" s="627"/>
      <c r="CP53" s="627"/>
      <c r="CQ53" s="627"/>
      <c r="CR53" s="627"/>
      <c r="CS53" s="627"/>
      <c r="CT53" s="627"/>
      <c r="CU53" s="627"/>
      <c r="CV53" s="627"/>
      <c r="CW53" s="627"/>
      <c r="CX53" s="627"/>
      <c r="CY53" s="627"/>
      <c r="CZ53" s="627"/>
      <c r="DA53" s="627"/>
      <c r="DB53" s="627"/>
      <c r="DC53" s="627"/>
      <c r="DD53" s="627"/>
      <c r="DE53" s="627"/>
      <c r="DF53" s="627"/>
      <c r="DG53" s="627"/>
      <c r="DH53" s="627"/>
      <c r="DI53" s="627"/>
      <c r="DJ53" s="627"/>
      <c r="DK53" s="627"/>
      <c r="DL53" s="627"/>
      <c r="DM53" s="627"/>
      <c r="DN53" s="627"/>
      <c r="DO53" s="627"/>
      <c r="DP53" s="627"/>
      <c r="DQ53" s="627"/>
      <c r="DR53" s="627"/>
      <c r="DS53" s="627"/>
      <c r="DT53" s="627"/>
      <c r="DU53" s="627"/>
      <c r="DV53" s="627"/>
      <c r="DW53" s="627"/>
      <c r="DX53" s="627"/>
      <c r="DY53" s="627"/>
      <c r="DZ53" s="627"/>
      <c r="EA53" s="627"/>
      <c r="EB53" s="627"/>
      <c r="EC53" s="627"/>
      <c r="ED53" s="627"/>
      <c r="EE53" s="627"/>
      <c r="EF53" s="627"/>
      <c r="EG53" s="627"/>
      <c r="EH53" s="627"/>
      <c r="EI53" s="627"/>
      <c r="EJ53" s="627"/>
      <c r="EK53" s="627"/>
      <c r="EL53" s="627"/>
      <c r="EM53" s="627"/>
      <c r="EN53" s="627"/>
      <c r="EO53" s="627"/>
      <c r="EP53" s="627"/>
      <c r="EQ53" s="627"/>
      <c r="ER53" s="627"/>
      <c r="ES53" s="627"/>
      <c r="ET53" s="627"/>
      <c r="EU53" s="627"/>
      <c r="EV53" s="627"/>
      <c r="EW53" s="627"/>
      <c r="EX53" s="627"/>
      <c r="EY53" s="627"/>
      <c r="EZ53" s="627"/>
      <c r="FA53" s="627"/>
      <c r="FB53" s="627"/>
      <c r="FC53" s="627"/>
      <c r="FD53" s="627"/>
      <c r="FE53" s="627"/>
      <c r="FF53" s="627"/>
      <c r="FG53" s="627"/>
      <c r="FH53" s="627"/>
      <c r="FI53" s="627"/>
      <c r="FJ53" s="627"/>
      <c r="FK53" s="627"/>
      <c r="FL53" s="627"/>
      <c r="FM53" s="627"/>
      <c r="FN53" s="627"/>
      <c r="FO53" s="627"/>
      <c r="FP53" s="627"/>
      <c r="FQ53" s="627"/>
      <c r="FR53" s="627"/>
      <c r="FS53" s="627"/>
      <c r="FT53" s="627"/>
      <c r="FU53" s="627"/>
      <c r="FV53" s="627"/>
      <c r="FW53" s="627"/>
      <c r="FX53" s="627"/>
      <c r="FY53" s="627"/>
      <c r="FZ53" s="627"/>
      <c r="GA53" s="627"/>
      <c r="GB53" s="627"/>
      <c r="GC53" s="627"/>
      <c r="GD53" s="627"/>
      <c r="GE53" s="627"/>
      <c r="GF53" s="627"/>
      <c r="GG53" s="627"/>
      <c r="GH53" s="627"/>
      <c r="GI53" s="627"/>
      <c r="GJ53" s="627"/>
      <c r="GK53" s="627"/>
      <c r="GL53" s="627"/>
      <c r="GM53" s="627"/>
      <c r="GN53" s="627"/>
      <c r="GO53" s="627"/>
      <c r="GP53" s="627"/>
      <c r="GQ53" s="627"/>
      <c r="GR53" s="627"/>
      <c r="GS53" s="627"/>
      <c r="GT53" s="627"/>
      <c r="GU53" s="627"/>
      <c r="GV53" s="627"/>
      <c r="GW53" s="627"/>
      <c r="GX53" s="627"/>
      <c r="GY53" s="627"/>
      <c r="GZ53" s="627"/>
      <c r="HA53" s="627"/>
      <c r="HB53" s="627"/>
      <c r="HC53" s="627"/>
      <c r="HD53" s="627"/>
      <c r="HE53" s="627"/>
      <c r="HF53" s="627"/>
      <c r="HG53" s="627"/>
      <c r="HH53" s="627"/>
      <c r="HI53" s="627"/>
      <c r="HJ53" s="627"/>
      <c r="HK53" s="627"/>
      <c r="HL53" s="627"/>
      <c r="HM53" s="627"/>
      <c r="HN53" s="627"/>
      <c r="HO53" s="627"/>
      <c r="HP53" s="627"/>
      <c r="HQ53" s="627"/>
      <c r="HR53" s="627"/>
      <c r="HS53" s="627"/>
      <c r="HT53" s="627"/>
      <c r="HU53" s="627"/>
      <c r="HV53" s="627"/>
    </row>
    <row r="54" spans="1:230" s="1168" customFormat="1" ht="12" customHeight="1">
      <c r="A54" s="641">
        <v>42336</v>
      </c>
      <c r="B54" s="1271">
        <v>38402</v>
      </c>
      <c r="C54" s="1272">
        <v>50.246872558720895</v>
      </c>
      <c r="D54" s="1272">
        <v>51.993057653247227</v>
      </c>
      <c r="E54" s="1272">
        <v>53.963472214988798</v>
      </c>
      <c r="F54" s="1271">
        <v>159371</v>
      </c>
      <c r="G54" s="1272">
        <v>57.517519937755303</v>
      </c>
      <c r="H54" s="1272">
        <v>59.939907009430826</v>
      </c>
      <c r="I54" s="1272">
        <v>55.531566784421258</v>
      </c>
      <c r="J54" s="1271">
        <v>851109</v>
      </c>
      <c r="K54" s="1272">
        <v>53.798982468755476</v>
      </c>
      <c r="L54" s="1272">
        <v>55.783656887660698</v>
      </c>
      <c r="M54" s="1272">
        <v>55.474532133956984</v>
      </c>
      <c r="N54" s="626"/>
      <c r="O54" s="682"/>
      <c r="P54" s="627"/>
      <c r="Q54" s="627"/>
      <c r="R54" s="627"/>
      <c r="S54" s="627"/>
      <c r="T54" s="627"/>
      <c r="U54" s="627"/>
      <c r="V54" s="627"/>
      <c r="W54" s="627"/>
      <c r="X54" s="627"/>
      <c r="Y54" s="627"/>
      <c r="Z54" s="627"/>
      <c r="AA54" s="627"/>
      <c r="AB54" s="627"/>
      <c r="AC54" s="627"/>
      <c r="AD54" s="627"/>
      <c r="AE54" s="627"/>
      <c r="AF54" s="627"/>
      <c r="AG54" s="627"/>
      <c r="AH54" s="627"/>
      <c r="AI54" s="627"/>
      <c r="AJ54" s="627"/>
      <c r="AK54" s="627"/>
      <c r="AL54" s="627"/>
      <c r="AM54" s="627"/>
      <c r="AN54" s="627"/>
      <c r="AO54" s="627"/>
      <c r="AP54" s="627"/>
      <c r="AQ54" s="627"/>
      <c r="AR54" s="627"/>
      <c r="AS54" s="627"/>
      <c r="AT54" s="627"/>
      <c r="AU54" s="627"/>
      <c r="AV54" s="627"/>
      <c r="AW54" s="627"/>
      <c r="AX54" s="627"/>
      <c r="AY54" s="627"/>
      <c r="AZ54" s="627"/>
      <c r="BA54" s="627"/>
      <c r="BB54" s="627"/>
      <c r="BC54" s="627"/>
      <c r="BD54" s="627"/>
      <c r="BE54" s="627"/>
      <c r="BF54" s="627"/>
      <c r="BG54" s="627"/>
      <c r="BH54" s="627"/>
      <c r="BI54" s="627"/>
      <c r="BJ54" s="627"/>
      <c r="BK54" s="627"/>
      <c r="BL54" s="627"/>
      <c r="BM54" s="627"/>
      <c r="BN54" s="627"/>
      <c r="BO54" s="627"/>
      <c r="BP54" s="627"/>
      <c r="BQ54" s="627"/>
      <c r="BR54" s="627"/>
      <c r="BS54" s="627"/>
      <c r="BT54" s="627"/>
      <c r="BU54" s="627"/>
      <c r="BV54" s="627"/>
      <c r="BW54" s="627"/>
      <c r="BX54" s="627"/>
      <c r="BY54" s="627"/>
      <c r="BZ54" s="627"/>
      <c r="CA54" s="627"/>
      <c r="CB54" s="627"/>
      <c r="CC54" s="627"/>
      <c r="CD54" s="627"/>
      <c r="CE54" s="627"/>
      <c r="CF54" s="627"/>
      <c r="CG54" s="627"/>
      <c r="CH54" s="627"/>
      <c r="CI54" s="627"/>
      <c r="CJ54" s="627"/>
      <c r="CK54" s="627"/>
      <c r="CL54" s="627"/>
      <c r="CM54" s="627"/>
      <c r="CN54" s="627"/>
      <c r="CO54" s="627"/>
      <c r="CP54" s="627"/>
      <c r="CQ54" s="627"/>
      <c r="CR54" s="627"/>
      <c r="CS54" s="627"/>
      <c r="CT54" s="627"/>
      <c r="CU54" s="627"/>
      <c r="CV54" s="627"/>
      <c r="CW54" s="627"/>
      <c r="CX54" s="627"/>
      <c r="CY54" s="627"/>
      <c r="CZ54" s="627"/>
      <c r="DA54" s="627"/>
      <c r="DB54" s="627"/>
      <c r="DC54" s="627"/>
      <c r="DD54" s="627"/>
      <c r="DE54" s="627"/>
      <c r="DF54" s="627"/>
      <c r="DG54" s="627"/>
      <c r="DH54" s="627"/>
      <c r="DI54" s="627"/>
      <c r="DJ54" s="627"/>
      <c r="DK54" s="627"/>
      <c r="DL54" s="627"/>
      <c r="DM54" s="627"/>
      <c r="DN54" s="627"/>
      <c r="DO54" s="627"/>
      <c r="DP54" s="627"/>
      <c r="DQ54" s="627"/>
      <c r="DR54" s="627"/>
      <c r="DS54" s="627"/>
      <c r="DT54" s="627"/>
      <c r="DU54" s="627"/>
      <c r="DV54" s="627"/>
      <c r="DW54" s="627"/>
      <c r="DX54" s="627"/>
      <c r="DY54" s="627"/>
      <c r="DZ54" s="627"/>
      <c r="EA54" s="627"/>
      <c r="EB54" s="627"/>
      <c r="EC54" s="627"/>
      <c r="ED54" s="627"/>
      <c r="EE54" s="627"/>
      <c r="EF54" s="627"/>
      <c r="EG54" s="627"/>
      <c r="EH54" s="627"/>
      <c r="EI54" s="627"/>
      <c r="EJ54" s="627"/>
      <c r="EK54" s="627"/>
      <c r="EL54" s="627"/>
      <c r="EM54" s="627"/>
      <c r="EN54" s="627"/>
      <c r="EO54" s="627"/>
      <c r="EP54" s="627"/>
      <c r="EQ54" s="627"/>
      <c r="ER54" s="627"/>
      <c r="ES54" s="627"/>
      <c r="ET54" s="627"/>
      <c r="EU54" s="627"/>
      <c r="EV54" s="627"/>
      <c r="EW54" s="627"/>
      <c r="EX54" s="627"/>
      <c r="EY54" s="627"/>
      <c r="EZ54" s="627"/>
      <c r="FA54" s="627"/>
      <c r="FB54" s="627"/>
      <c r="FC54" s="627"/>
      <c r="FD54" s="627"/>
      <c r="FE54" s="627"/>
      <c r="FF54" s="627"/>
      <c r="FG54" s="627"/>
      <c r="FH54" s="627"/>
      <c r="FI54" s="627"/>
      <c r="FJ54" s="627"/>
      <c r="FK54" s="627"/>
      <c r="FL54" s="627"/>
      <c r="FM54" s="627"/>
      <c r="FN54" s="627"/>
      <c r="FO54" s="627"/>
      <c r="FP54" s="627"/>
      <c r="FQ54" s="627"/>
      <c r="FR54" s="627"/>
      <c r="FS54" s="627"/>
      <c r="FT54" s="627"/>
      <c r="FU54" s="627"/>
      <c r="FV54" s="627"/>
      <c r="FW54" s="627"/>
      <c r="FX54" s="627"/>
      <c r="FY54" s="627"/>
      <c r="FZ54" s="627"/>
      <c r="GA54" s="627"/>
      <c r="GB54" s="627"/>
      <c r="GC54" s="627"/>
      <c r="GD54" s="627"/>
      <c r="GE54" s="627"/>
      <c r="GF54" s="627"/>
      <c r="GG54" s="627"/>
      <c r="GH54" s="627"/>
      <c r="GI54" s="627"/>
      <c r="GJ54" s="627"/>
      <c r="GK54" s="627"/>
      <c r="GL54" s="627"/>
      <c r="GM54" s="627"/>
      <c r="GN54" s="627"/>
      <c r="GO54" s="627"/>
      <c r="GP54" s="627"/>
      <c r="GQ54" s="627"/>
      <c r="GR54" s="627"/>
      <c r="GS54" s="627"/>
      <c r="GT54" s="627"/>
      <c r="GU54" s="627"/>
      <c r="GV54" s="627"/>
      <c r="GW54" s="627"/>
      <c r="GX54" s="627"/>
      <c r="GY54" s="627"/>
      <c r="GZ54" s="627"/>
      <c r="HA54" s="627"/>
      <c r="HB54" s="627"/>
      <c r="HC54" s="627"/>
      <c r="HD54" s="627"/>
      <c r="HE54" s="627"/>
      <c r="HF54" s="627"/>
      <c r="HG54" s="627"/>
      <c r="HH54" s="627"/>
      <c r="HI54" s="627"/>
      <c r="HJ54" s="627"/>
      <c r="HK54" s="627"/>
      <c r="HL54" s="627"/>
      <c r="HM54" s="627"/>
      <c r="HN54" s="627"/>
      <c r="HO54" s="627"/>
      <c r="HP54" s="627"/>
      <c r="HQ54" s="627"/>
      <c r="HR54" s="627"/>
      <c r="HS54" s="627"/>
      <c r="HT54" s="627"/>
      <c r="HU54" s="627"/>
      <c r="HV54" s="627"/>
    </row>
    <row r="55" spans="1:230" s="1168" customFormat="1" ht="12" customHeight="1">
      <c r="A55" s="641">
        <v>42343</v>
      </c>
      <c r="B55" s="1269">
        <v>64701</v>
      </c>
      <c r="C55" s="1270">
        <v>51.148754733311698</v>
      </c>
      <c r="D55" s="1270">
        <v>52.602837668660456</v>
      </c>
      <c r="E55" s="1270">
        <v>54.128759833696535</v>
      </c>
      <c r="F55" s="1269">
        <v>184408</v>
      </c>
      <c r="G55" s="1270">
        <v>57.972191173918702</v>
      </c>
      <c r="H55" s="1270">
        <v>60.131339746648734</v>
      </c>
      <c r="I55" s="1270">
        <v>55.415249284195909</v>
      </c>
      <c r="J55" s="1269">
        <v>962114</v>
      </c>
      <c r="K55" s="1270">
        <v>54.266410321437995</v>
      </c>
      <c r="L55" s="1270">
        <v>56.296143055812507</v>
      </c>
      <c r="M55" s="1270">
        <v>55.428985982950039</v>
      </c>
      <c r="N55" s="626"/>
      <c r="O55" s="682"/>
      <c r="P55" s="627"/>
      <c r="Q55" s="627"/>
      <c r="R55" s="627"/>
      <c r="S55" s="627"/>
      <c r="T55" s="627"/>
      <c r="U55" s="627"/>
      <c r="V55" s="627"/>
      <c r="W55" s="627"/>
      <c r="X55" s="627"/>
      <c r="Y55" s="627"/>
      <c r="Z55" s="627"/>
      <c r="AA55" s="627"/>
      <c r="AB55" s="627"/>
      <c r="AC55" s="627"/>
      <c r="AD55" s="627"/>
      <c r="AE55" s="627"/>
      <c r="AF55" s="627"/>
      <c r="AG55" s="627"/>
      <c r="AH55" s="627"/>
      <c r="AI55" s="627"/>
      <c r="AJ55" s="627"/>
      <c r="AK55" s="627"/>
      <c r="AL55" s="627"/>
      <c r="AM55" s="627"/>
      <c r="AN55" s="627"/>
      <c r="AO55" s="627"/>
      <c r="AP55" s="627"/>
      <c r="AQ55" s="627"/>
      <c r="AR55" s="627"/>
      <c r="AS55" s="627"/>
      <c r="AT55" s="627"/>
      <c r="AU55" s="627"/>
      <c r="AV55" s="627"/>
      <c r="AW55" s="627"/>
      <c r="AX55" s="627"/>
      <c r="AY55" s="627"/>
      <c r="AZ55" s="627"/>
      <c r="BA55" s="627"/>
      <c r="BB55" s="627"/>
      <c r="BC55" s="627"/>
      <c r="BD55" s="627"/>
      <c r="BE55" s="627"/>
      <c r="BF55" s="627"/>
      <c r="BG55" s="627"/>
      <c r="BH55" s="627"/>
      <c r="BI55" s="627"/>
      <c r="BJ55" s="627"/>
      <c r="BK55" s="627"/>
      <c r="BL55" s="627"/>
      <c r="BM55" s="627"/>
      <c r="BN55" s="627"/>
      <c r="BO55" s="627"/>
      <c r="BP55" s="627"/>
      <c r="BQ55" s="627"/>
      <c r="BR55" s="627"/>
      <c r="BS55" s="627"/>
      <c r="BT55" s="627"/>
      <c r="BU55" s="627"/>
      <c r="BV55" s="627"/>
      <c r="BW55" s="627"/>
      <c r="BX55" s="627"/>
      <c r="BY55" s="627"/>
      <c r="BZ55" s="627"/>
      <c r="CA55" s="627"/>
      <c r="CB55" s="627"/>
      <c r="CC55" s="627"/>
      <c r="CD55" s="627"/>
      <c r="CE55" s="627"/>
      <c r="CF55" s="627"/>
      <c r="CG55" s="627"/>
      <c r="CH55" s="627"/>
      <c r="CI55" s="627"/>
      <c r="CJ55" s="627"/>
      <c r="CK55" s="627"/>
      <c r="CL55" s="627"/>
      <c r="CM55" s="627"/>
      <c r="CN55" s="627"/>
      <c r="CO55" s="627"/>
      <c r="CP55" s="627"/>
      <c r="CQ55" s="627"/>
      <c r="CR55" s="627"/>
      <c r="CS55" s="627"/>
      <c r="CT55" s="627"/>
      <c r="CU55" s="627"/>
      <c r="CV55" s="627"/>
      <c r="CW55" s="627"/>
      <c r="CX55" s="627"/>
      <c r="CY55" s="627"/>
      <c r="CZ55" s="627"/>
      <c r="DA55" s="627"/>
      <c r="DB55" s="627"/>
      <c r="DC55" s="627"/>
      <c r="DD55" s="627"/>
      <c r="DE55" s="627"/>
      <c r="DF55" s="627"/>
      <c r="DG55" s="627"/>
      <c r="DH55" s="627"/>
      <c r="DI55" s="627"/>
      <c r="DJ55" s="627"/>
      <c r="DK55" s="627"/>
      <c r="DL55" s="627"/>
      <c r="DM55" s="627"/>
      <c r="DN55" s="627"/>
      <c r="DO55" s="627"/>
      <c r="DP55" s="627"/>
      <c r="DQ55" s="627"/>
      <c r="DR55" s="627"/>
      <c r="DS55" s="627"/>
      <c r="DT55" s="627"/>
      <c r="DU55" s="627"/>
      <c r="DV55" s="627"/>
      <c r="DW55" s="627"/>
      <c r="DX55" s="627"/>
      <c r="DY55" s="627"/>
      <c r="DZ55" s="627"/>
      <c r="EA55" s="627"/>
      <c r="EB55" s="627"/>
      <c r="EC55" s="627"/>
      <c r="ED55" s="627"/>
      <c r="EE55" s="627"/>
      <c r="EF55" s="627"/>
      <c r="EG55" s="627"/>
      <c r="EH55" s="627"/>
      <c r="EI55" s="627"/>
      <c r="EJ55" s="627"/>
      <c r="EK55" s="627"/>
      <c r="EL55" s="627"/>
      <c r="EM55" s="627"/>
      <c r="EN55" s="627"/>
      <c r="EO55" s="627"/>
      <c r="EP55" s="627"/>
      <c r="EQ55" s="627"/>
      <c r="ER55" s="627"/>
      <c r="ES55" s="627"/>
      <c r="ET55" s="627"/>
      <c r="EU55" s="627"/>
      <c r="EV55" s="627"/>
      <c r="EW55" s="627"/>
      <c r="EX55" s="627"/>
      <c r="EY55" s="627"/>
      <c r="EZ55" s="627"/>
      <c r="FA55" s="627"/>
      <c r="FB55" s="627"/>
      <c r="FC55" s="627"/>
      <c r="FD55" s="627"/>
      <c r="FE55" s="627"/>
      <c r="FF55" s="627"/>
      <c r="FG55" s="627"/>
      <c r="FH55" s="627"/>
      <c r="FI55" s="627"/>
      <c r="FJ55" s="627"/>
      <c r="FK55" s="627"/>
      <c r="FL55" s="627"/>
      <c r="FM55" s="627"/>
      <c r="FN55" s="627"/>
      <c r="FO55" s="627"/>
      <c r="FP55" s="627"/>
      <c r="FQ55" s="627"/>
      <c r="FR55" s="627"/>
      <c r="FS55" s="627"/>
      <c r="FT55" s="627"/>
      <c r="FU55" s="627"/>
      <c r="FV55" s="627"/>
      <c r="FW55" s="627"/>
      <c r="FX55" s="627"/>
      <c r="FY55" s="627"/>
      <c r="FZ55" s="627"/>
      <c r="GA55" s="627"/>
      <c r="GB55" s="627"/>
      <c r="GC55" s="627"/>
      <c r="GD55" s="627"/>
      <c r="GE55" s="627"/>
      <c r="GF55" s="627"/>
      <c r="GG55" s="627"/>
      <c r="GH55" s="627"/>
      <c r="GI55" s="627"/>
      <c r="GJ55" s="627"/>
      <c r="GK55" s="627"/>
      <c r="GL55" s="627"/>
      <c r="GM55" s="627"/>
      <c r="GN55" s="627"/>
      <c r="GO55" s="627"/>
      <c r="GP55" s="627"/>
      <c r="GQ55" s="627"/>
      <c r="GR55" s="627"/>
      <c r="GS55" s="627"/>
      <c r="GT55" s="627"/>
      <c r="GU55" s="627"/>
      <c r="GV55" s="627"/>
      <c r="GW55" s="627"/>
      <c r="GX55" s="627"/>
      <c r="GY55" s="627"/>
      <c r="GZ55" s="627"/>
      <c r="HA55" s="627"/>
      <c r="HB55" s="627"/>
      <c r="HC55" s="627"/>
      <c r="HD55" s="627"/>
      <c r="HE55" s="627"/>
      <c r="HF55" s="627"/>
      <c r="HG55" s="627"/>
      <c r="HH55" s="627"/>
      <c r="HI55" s="627"/>
      <c r="HJ55" s="627"/>
      <c r="HK55" s="627"/>
      <c r="HL55" s="627"/>
      <c r="HM55" s="627"/>
      <c r="HN55" s="627"/>
      <c r="HO55" s="627"/>
      <c r="HP55" s="627"/>
      <c r="HQ55" s="627"/>
      <c r="HR55" s="627"/>
      <c r="HS55" s="627"/>
      <c r="HT55" s="627"/>
      <c r="HU55" s="627"/>
      <c r="HV55" s="627"/>
    </row>
    <row r="56" spans="1:230" s="1168" customFormat="1" ht="12" customHeight="1">
      <c r="A56" s="641">
        <v>42350</v>
      </c>
      <c r="B56" s="1269">
        <v>59372</v>
      </c>
      <c r="C56" s="1270">
        <v>51.590005221316446</v>
      </c>
      <c r="D56" s="1270">
        <v>52.789311965236138</v>
      </c>
      <c r="E56" s="1270">
        <v>54.007664050394119</v>
      </c>
      <c r="F56" s="1269">
        <v>169073</v>
      </c>
      <c r="G56" s="1270">
        <v>56.916377127039794</v>
      </c>
      <c r="H56" s="1270">
        <v>59.131188894737775</v>
      </c>
      <c r="I56" s="1270">
        <v>55.342640397934623</v>
      </c>
      <c r="J56" s="1269">
        <v>1001070</v>
      </c>
      <c r="K56" s="1270">
        <v>54.413050965466951</v>
      </c>
      <c r="L56" s="1270">
        <v>56.519304214490489</v>
      </c>
      <c r="M56" s="1270">
        <v>55.498254797366819</v>
      </c>
      <c r="N56" s="626"/>
      <c r="O56" s="682"/>
      <c r="P56" s="627"/>
      <c r="Q56" s="627"/>
      <c r="R56" s="627"/>
      <c r="S56" s="627"/>
      <c r="T56" s="627"/>
      <c r="U56" s="627"/>
      <c r="V56" s="627"/>
      <c r="W56" s="627"/>
      <c r="X56" s="627"/>
      <c r="Y56" s="627"/>
      <c r="Z56" s="627"/>
      <c r="AA56" s="627"/>
      <c r="AB56" s="627"/>
      <c r="AC56" s="627"/>
      <c r="AD56" s="627"/>
      <c r="AE56" s="627"/>
      <c r="AF56" s="627"/>
      <c r="AG56" s="627"/>
      <c r="AH56" s="627"/>
      <c r="AI56" s="627"/>
      <c r="AJ56" s="627"/>
      <c r="AK56" s="627"/>
      <c r="AL56" s="627"/>
      <c r="AM56" s="627"/>
      <c r="AN56" s="627"/>
      <c r="AO56" s="627"/>
      <c r="AP56" s="627"/>
      <c r="AQ56" s="627"/>
      <c r="AR56" s="627"/>
      <c r="AS56" s="627"/>
      <c r="AT56" s="627"/>
      <c r="AU56" s="627"/>
      <c r="AV56" s="627"/>
      <c r="AW56" s="627"/>
      <c r="AX56" s="627"/>
      <c r="AY56" s="627"/>
      <c r="AZ56" s="627"/>
      <c r="BA56" s="627"/>
      <c r="BB56" s="627"/>
      <c r="BC56" s="627"/>
      <c r="BD56" s="627"/>
      <c r="BE56" s="627"/>
      <c r="BF56" s="627"/>
      <c r="BG56" s="627"/>
      <c r="BH56" s="627"/>
      <c r="BI56" s="627"/>
      <c r="BJ56" s="627"/>
      <c r="BK56" s="627"/>
      <c r="BL56" s="627"/>
      <c r="BM56" s="627"/>
      <c r="BN56" s="627"/>
      <c r="BO56" s="627"/>
      <c r="BP56" s="627"/>
      <c r="BQ56" s="627"/>
      <c r="BR56" s="627"/>
      <c r="BS56" s="627"/>
      <c r="BT56" s="627"/>
      <c r="BU56" s="627"/>
      <c r="BV56" s="627"/>
      <c r="BW56" s="627"/>
      <c r="BX56" s="627"/>
      <c r="BY56" s="627"/>
      <c r="BZ56" s="627"/>
      <c r="CA56" s="627"/>
      <c r="CB56" s="627"/>
      <c r="CC56" s="627"/>
      <c r="CD56" s="627"/>
      <c r="CE56" s="627"/>
      <c r="CF56" s="627"/>
      <c r="CG56" s="627"/>
      <c r="CH56" s="627"/>
      <c r="CI56" s="627"/>
      <c r="CJ56" s="627"/>
      <c r="CK56" s="627"/>
      <c r="CL56" s="627"/>
      <c r="CM56" s="627"/>
      <c r="CN56" s="627"/>
      <c r="CO56" s="627"/>
      <c r="CP56" s="627"/>
      <c r="CQ56" s="627"/>
      <c r="CR56" s="627"/>
      <c r="CS56" s="627"/>
      <c r="CT56" s="627"/>
      <c r="CU56" s="627"/>
      <c r="CV56" s="627"/>
      <c r="CW56" s="627"/>
      <c r="CX56" s="627"/>
      <c r="CY56" s="627"/>
      <c r="CZ56" s="627"/>
      <c r="DA56" s="627"/>
      <c r="DB56" s="627"/>
      <c r="DC56" s="627"/>
      <c r="DD56" s="627"/>
      <c r="DE56" s="627"/>
      <c r="DF56" s="627"/>
      <c r="DG56" s="627"/>
      <c r="DH56" s="627"/>
      <c r="DI56" s="627"/>
      <c r="DJ56" s="627"/>
      <c r="DK56" s="627"/>
      <c r="DL56" s="627"/>
      <c r="DM56" s="627"/>
      <c r="DN56" s="627"/>
      <c r="DO56" s="627"/>
      <c r="DP56" s="627"/>
      <c r="DQ56" s="627"/>
      <c r="DR56" s="627"/>
      <c r="DS56" s="627"/>
      <c r="DT56" s="627"/>
      <c r="DU56" s="627"/>
      <c r="DV56" s="627"/>
      <c r="DW56" s="627"/>
      <c r="DX56" s="627"/>
      <c r="DY56" s="627"/>
      <c r="DZ56" s="627"/>
      <c r="EA56" s="627"/>
      <c r="EB56" s="627"/>
      <c r="EC56" s="627"/>
      <c r="ED56" s="627"/>
      <c r="EE56" s="627"/>
      <c r="EF56" s="627"/>
      <c r="EG56" s="627"/>
      <c r="EH56" s="627"/>
      <c r="EI56" s="627"/>
      <c r="EJ56" s="627"/>
      <c r="EK56" s="627"/>
      <c r="EL56" s="627"/>
      <c r="EM56" s="627"/>
      <c r="EN56" s="627"/>
      <c r="EO56" s="627"/>
      <c r="EP56" s="627"/>
      <c r="EQ56" s="627"/>
      <c r="ER56" s="627"/>
      <c r="ES56" s="627"/>
      <c r="ET56" s="627"/>
      <c r="EU56" s="627"/>
      <c r="EV56" s="627"/>
      <c r="EW56" s="627"/>
      <c r="EX56" s="627"/>
      <c r="EY56" s="627"/>
      <c r="EZ56" s="627"/>
      <c r="FA56" s="627"/>
      <c r="FB56" s="627"/>
      <c r="FC56" s="627"/>
      <c r="FD56" s="627"/>
      <c r="FE56" s="627"/>
      <c r="FF56" s="627"/>
      <c r="FG56" s="627"/>
      <c r="FH56" s="627"/>
      <c r="FI56" s="627"/>
      <c r="FJ56" s="627"/>
      <c r="FK56" s="627"/>
      <c r="FL56" s="627"/>
      <c r="FM56" s="627"/>
      <c r="FN56" s="627"/>
      <c r="FO56" s="627"/>
      <c r="FP56" s="627"/>
      <c r="FQ56" s="627"/>
      <c r="FR56" s="627"/>
      <c r="FS56" s="627"/>
      <c r="FT56" s="627"/>
      <c r="FU56" s="627"/>
      <c r="FV56" s="627"/>
      <c r="FW56" s="627"/>
      <c r="FX56" s="627"/>
      <c r="FY56" s="627"/>
      <c r="FZ56" s="627"/>
      <c r="GA56" s="627"/>
      <c r="GB56" s="627"/>
      <c r="GC56" s="627"/>
      <c r="GD56" s="627"/>
      <c r="GE56" s="627"/>
      <c r="GF56" s="627"/>
      <c r="GG56" s="627"/>
      <c r="GH56" s="627"/>
      <c r="GI56" s="627"/>
      <c r="GJ56" s="627"/>
      <c r="GK56" s="627"/>
      <c r="GL56" s="627"/>
      <c r="GM56" s="627"/>
      <c r="GN56" s="627"/>
      <c r="GO56" s="627"/>
      <c r="GP56" s="627"/>
      <c r="GQ56" s="627"/>
      <c r="GR56" s="627"/>
      <c r="GS56" s="627"/>
      <c r="GT56" s="627"/>
      <c r="GU56" s="627"/>
      <c r="GV56" s="627"/>
      <c r="GW56" s="627"/>
      <c r="GX56" s="627"/>
      <c r="GY56" s="627"/>
      <c r="GZ56" s="627"/>
      <c r="HA56" s="627"/>
      <c r="HB56" s="627"/>
      <c r="HC56" s="627"/>
      <c r="HD56" s="627"/>
      <c r="HE56" s="627"/>
      <c r="HF56" s="627"/>
      <c r="HG56" s="627"/>
      <c r="HH56" s="627"/>
      <c r="HI56" s="627"/>
      <c r="HJ56" s="627"/>
      <c r="HK56" s="627"/>
      <c r="HL56" s="627"/>
      <c r="HM56" s="627"/>
      <c r="HN56" s="627"/>
      <c r="HO56" s="627"/>
      <c r="HP56" s="627"/>
      <c r="HQ56" s="627"/>
      <c r="HR56" s="627"/>
      <c r="HS56" s="627"/>
      <c r="HT56" s="627"/>
      <c r="HU56" s="627"/>
      <c r="HV56" s="627"/>
    </row>
    <row r="57" spans="1:230" s="1168" customFormat="1" ht="12" customHeight="1">
      <c r="A57" s="641">
        <v>42357</v>
      </c>
      <c r="B57" s="1269">
        <v>67074</v>
      </c>
      <c r="C57" s="1270">
        <v>50.705035930464859</v>
      </c>
      <c r="D57" s="1270">
        <v>51.619893103139816</v>
      </c>
      <c r="E57" s="1270">
        <v>54.021898798342129</v>
      </c>
      <c r="F57" s="1269">
        <v>192170</v>
      </c>
      <c r="G57" s="1270">
        <v>58.282397096320963</v>
      </c>
      <c r="H57" s="1270">
        <v>60.167625956184629</v>
      </c>
      <c r="I57" s="1270">
        <v>55.254780714991931</v>
      </c>
      <c r="J57" s="1269">
        <v>1001032</v>
      </c>
      <c r="K57" s="1270">
        <v>53.276454019451926</v>
      </c>
      <c r="L57" s="1270">
        <v>55.448333949364262</v>
      </c>
      <c r="M57" s="1270">
        <v>55.538671900598587</v>
      </c>
      <c r="N57" s="626"/>
      <c r="O57" s="682"/>
      <c r="P57" s="627"/>
      <c r="Q57" s="627"/>
      <c r="R57" s="627"/>
      <c r="S57" s="627"/>
      <c r="T57" s="627"/>
      <c r="U57" s="627"/>
      <c r="V57" s="627"/>
      <c r="W57" s="627"/>
      <c r="X57" s="627"/>
      <c r="Y57" s="627"/>
      <c r="Z57" s="627"/>
      <c r="AA57" s="627"/>
      <c r="AB57" s="627"/>
      <c r="AC57" s="627"/>
      <c r="AD57" s="627"/>
      <c r="AE57" s="627"/>
      <c r="AF57" s="627"/>
      <c r="AG57" s="627"/>
      <c r="AH57" s="627"/>
      <c r="AI57" s="627"/>
      <c r="AJ57" s="627"/>
      <c r="AK57" s="627"/>
      <c r="AL57" s="627"/>
      <c r="AM57" s="627"/>
      <c r="AN57" s="627"/>
      <c r="AO57" s="627"/>
      <c r="AP57" s="627"/>
      <c r="AQ57" s="627"/>
      <c r="AR57" s="627"/>
      <c r="AS57" s="627"/>
      <c r="AT57" s="627"/>
      <c r="AU57" s="627"/>
      <c r="AV57" s="627"/>
      <c r="AW57" s="627"/>
      <c r="AX57" s="627"/>
      <c r="AY57" s="627"/>
      <c r="AZ57" s="627"/>
      <c r="BA57" s="627"/>
      <c r="BB57" s="627"/>
      <c r="BC57" s="627"/>
      <c r="BD57" s="627"/>
      <c r="BE57" s="627"/>
      <c r="BF57" s="627"/>
      <c r="BG57" s="627"/>
      <c r="BH57" s="627"/>
      <c r="BI57" s="627"/>
      <c r="BJ57" s="627"/>
      <c r="BK57" s="627"/>
      <c r="BL57" s="627"/>
      <c r="BM57" s="627"/>
      <c r="BN57" s="627"/>
      <c r="BO57" s="627"/>
      <c r="BP57" s="627"/>
      <c r="BQ57" s="627"/>
      <c r="BR57" s="627"/>
      <c r="BS57" s="627"/>
      <c r="BT57" s="627"/>
      <c r="BU57" s="627"/>
      <c r="BV57" s="627"/>
      <c r="BW57" s="627"/>
      <c r="BX57" s="627"/>
      <c r="BY57" s="627"/>
      <c r="BZ57" s="627"/>
      <c r="CA57" s="627"/>
      <c r="CB57" s="627"/>
      <c r="CC57" s="627"/>
      <c r="CD57" s="627"/>
      <c r="CE57" s="627"/>
      <c r="CF57" s="627"/>
      <c r="CG57" s="627"/>
      <c r="CH57" s="627"/>
      <c r="CI57" s="627"/>
      <c r="CJ57" s="627"/>
      <c r="CK57" s="627"/>
      <c r="CL57" s="627"/>
      <c r="CM57" s="627"/>
      <c r="CN57" s="627"/>
      <c r="CO57" s="627"/>
      <c r="CP57" s="627"/>
      <c r="CQ57" s="627"/>
      <c r="CR57" s="627"/>
      <c r="CS57" s="627"/>
      <c r="CT57" s="627"/>
      <c r="CU57" s="627"/>
      <c r="CV57" s="627"/>
      <c r="CW57" s="627"/>
      <c r="CX57" s="627"/>
      <c r="CY57" s="627"/>
      <c r="CZ57" s="627"/>
      <c r="DA57" s="627"/>
      <c r="DB57" s="627"/>
      <c r="DC57" s="627"/>
      <c r="DD57" s="627"/>
      <c r="DE57" s="627"/>
      <c r="DF57" s="627"/>
      <c r="DG57" s="627"/>
      <c r="DH57" s="627"/>
      <c r="DI57" s="627"/>
      <c r="DJ57" s="627"/>
      <c r="DK57" s="627"/>
      <c r="DL57" s="627"/>
      <c r="DM57" s="627"/>
      <c r="DN57" s="627"/>
      <c r="DO57" s="627"/>
      <c r="DP57" s="627"/>
      <c r="DQ57" s="627"/>
      <c r="DR57" s="627"/>
      <c r="DS57" s="627"/>
      <c r="DT57" s="627"/>
      <c r="DU57" s="627"/>
      <c r="DV57" s="627"/>
      <c r="DW57" s="627"/>
      <c r="DX57" s="627"/>
      <c r="DY57" s="627"/>
      <c r="DZ57" s="627"/>
      <c r="EA57" s="627"/>
      <c r="EB57" s="627"/>
      <c r="EC57" s="627"/>
      <c r="ED57" s="627"/>
      <c r="EE57" s="627"/>
      <c r="EF57" s="627"/>
      <c r="EG57" s="627"/>
      <c r="EH57" s="627"/>
      <c r="EI57" s="627"/>
      <c r="EJ57" s="627"/>
      <c r="EK57" s="627"/>
      <c r="EL57" s="627"/>
      <c r="EM57" s="627"/>
      <c r="EN57" s="627"/>
      <c r="EO57" s="627"/>
      <c r="EP57" s="627"/>
      <c r="EQ57" s="627"/>
      <c r="ER57" s="627"/>
      <c r="ES57" s="627"/>
      <c r="ET57" s="627"/>
      <c r="EU57" s="627"/>
      <c r="EV57" s="627"/>
      <c r="EW57" s="627"/>
      <c r="EX57" s="627"/>
      <c r="EY57" s="627"/>
      <c r="EZ57" s="627"/>
      <c r="FA57" s="627"/>
      <c r="FB57" s="627"/>
      <c r="FC57" s="627"/>
      <c r="FD57" s="627"/>
      <c r="FE57" s="627"/>
      <c r="FF57" s="627"/>
      <c r="FG57" s="627"/>
      <c r="FH57" s="627"/>
      <c r="FI57" s="627"/>
      <c r="FJ57" s="627"/>
      <c r="FK57" s="627"/>
      <c r="FL57" s="627"/>
      <c r="FM57" s="627"/>
      <c r="FN57" s="627"/>
      <c r="FO57" s="627"/>
      <c r="FP57" s="627"/>
      <c r="FQ57" s="627"/>
      <c r="FR57" s="627"/>
      <c r="FS57" s="627"/>
      <c r="FT57" s="627"/>
      <c r="FU57" s="627"/>
      <c r="FV57" s="627"/>
      <c r="FW57" s="627"/>
      <c r="FX57" s="627"/>
      <c r="FY57" s="627"/>
      <c r="FZ57" s="627"/>
      <c r="GA57" s="627"/>
      <c r="GB57" s="627"/>
      <c r="GC57" s="627"/>
      <c r="GD57" s="627"/>
      <c r="GE57" s="627"/>
      <c r="GF57" s="627"/>
      <c r="GG57" s="627"/>
      <c r="GH57" s="627"/>
      <c r="GI57" s="627"/>
      <c r="GJ57" s="627"/>
      <c r="GK57" s="627"/>
      <c r="GL57" s="627"/>
      <c r="GM57" s="627"/>
      <c r="GN57" s="627"/>
      <c r="GO57" s="627"/>
      <c r="GP57" s="627"/>
      <c r="GQ57" s="627"/>
      <c r="GR57" s="627"/>
      <c r="GS57" s="627"/>
      <c r="GT57" s="627"/>
      <c r="GU57" s="627"/>
      <c r="GV57" s="627"/>
      <c r="GW57" s="627"/>
      <c r="GX57" s="627"/>
      <c r="GY57" s="627"/>
      <c r="GZ57" s="627"/>
      <c r="HA57" s="627"/>
      <c r="HB57" s="627"/>
      <c r="HC57" s="627"/>
      <c r="HD57" s="627"/>
      <c r="HE57" s="627"/>
      <c r="HF57" s="627"/>
      <c r="HG57" s="627"/>
      <c r="HH57" s="627"/>
      <c r="HI57" s="627"/>
      <c r="HJ57" s="627"/>
      <c r="HK57" s="627"/>
      <c r="HL57" s="627"/>
      <c r="HM57" s="627"/>
      <c r="HN57" s="627"/>
      <c r="HO57" s="627"/>
      <c r="HP57" s="627"/>
      <c r="HQ57" s="627"/>
      <c r="HR57" s="627"/>
      <c r="HS57" s="627"/>
      <c r="HT57" s="627"/>
      <c r="HU57" s="627"/>
      <c r="HV57" s="627"/>
    </row>
    <row r="58" spans="1:230" s="1168" customFormat="1" ht="12" customHeight="1">
      <c r="A58" s="641">
        <v>42364</v>
      </c>
      <c r="B58" s="1269">
        <v>27708</v>
      </c>
      <c r="C58" s="1270">
        <v>47.831664862133678</v>
      </c>
      <c r="D58" s="1270">
        <v>50.034855998267652</v>
      </c>
      <c r="E58" s="1270">
        <v>53.940192724123001</v>
      </c>
      <c r="F58" s="1269">
        <v>144075</v>
      </c>
      <c r="G58" s="1270">
        <v>17.029712788478225</v>
      </c>
      <c r="H58" s="1270">
        <v>17.564708034010064</v>
      </c>
      <c r="I58" s="1270">
        <v>16.096378691653651</v>
      </c>
      <c r="J58" s="1269">
        <v>622323</v>
      </c>
      <c r="K58" s="1270">
        <v>51.935570065705434</v>
      </c>
      <c r="L58" s="1270">
        <v>54.066559921455571</v>
      </c>
      <c r="M58" s="1270">
        <v>55.48671448749284</v>
      </c>
      <c r="N58" s="626"/>
      <c r="O58" s="682"/>
      <c r="P58" s="627"/>
      <c r="Q58" s="627"/>
      <c r="R58" s="627"/>
      <c r="S58" s="627"/>
      <c r="T58" s="627"/>
      <c r="U58" s="627"/>
      <c r="V58" s="627"/>
      <c r="W58" s="627"/>
      <c r="X58" s="627"/>
      <c r="Y58" s="627"/>
      <c r="Z58" s="627"/>
      <c r="AA58" s="627"/>
      <c r="AB58" s="627"/>
      <c r="AC58" s="627"/>
      <c r="AD58" s="627"/>
      <c r="AE58" s="627"/>
      <c r="AF58" s="627"/>
      <c r="AG58" s="627"/>
      <c r="AH58" s="627"/>
      <c r="AI58" s="627"/>
      <c r="AJ58" s="627"/>
      <c r="AK58" s="627"/>
      <c r="AL58" s="627"/>
      <c r="AM58" s="627"/>
      <c r="AN58" s="627"/>
      <c r="AO58" s="627"/>
      <c r="AP58" s="627"/>
      <c r="AQ58" s="627"/>
      <c r="AR58" s="627"/>
      <c r="AS58" s="627"/>
      <c r="AT58" s="627"/>
      <c r="AU58" s="627"/>
      <c r="AV58" s="627"/>
      <c r="AW58" s="627"/>
      <c r="AX58" s="627"/>
      <c r="AY58" s="627"/>
      <c r="AZ58" s="627"/>
      <c r="BA58" s="627"/>
      <c r="BB58" s="627"/>
      <c r="BC58" s="627"/>
      <c r="BD58" s="627"/>
      <c r="BE58" s="627"/>
      <c r="BF58" s="627"/>
      <c r="BG58" s="627"/>
      <c r="BH58" s="627"/>
      <c r="BI58" s="627"/>
      <c r="BJ58" s="627"/>
      <c r="BK58" s="627"/>
      <c r="BL58" s="627"/>
      <c r="BM58" s="627"/>
      <c r="BN58" s="627"/>
      <c r="BO58" s="627"/>
      <c r="BP58" s="627"/>
      <c r="BQ58" s="627"/>
      <c r="BR58" s="627"/>
      <c r="BS58" s="627"/>
      <c r="BT58" s="627"/>
      <c r="BU58" s="627"/>
      <c r="BV58" s="627"/>
      <c r="BW58" s="627"/>
      <c r="BX58" s="627"/>
      <c r="BY58" s="627"/>
      <c r="BZ58" s="627"/>
      <c r="CA58" s="627"/>
      <c r="CB58" s="627"/>
      <c r="CC58" s="627"/>
      <c r="CD58" s="627"/>
      <c r="CE58" s="627"/>
      <c r="CF58" s="627"/>
      <c r="CG58" s="627"/>
      <c r="CH58" s="627"/>
      <c r="CI58" s="627"/>
      <c r="CJ58" s="627"/>
      <c r="CK58" s="627"/>
      <c r="CL58" s="627"/>
      <c r="CM58" s="627"/>
      <c r="CN58" s="627"/>
      <c r="CO58" s="627"/>
      <c r="CP58" s="627"/>
      <c r="CQ58" s="627"/>
      <c r="CR58" s="627"/>
      <c r="CS58" s="627"/>
      <c r="CT58" s="627"/>
      <c r="CU58" s="627"/>
      <c r="CV58" s="627"/>
      <c r="CW58" s="627"/>
      <c r="CX58" s="627"/>
      <c r="CY58" s="627"/>
      <c r="CZ58" s="627"/>
      <c r="DA58" s="627"/>
      <c r="DB58" s="627"/>
      <c r="DC58" s="627"/>
      <c r="DD58" s="627"/>
      <c r="DE58" s="627"/>
      <c r="DF58" s="627"/>
      <c r="DG58" s="627"/>
      <c r="DH58" s="627"/>
      <c r="DI58" s="627"/>
      <c r="DJ58" s="627"/>
      <c r="DK58" s="627"/>
      <c r="DL58" s="627"/>
      <c r="DM58" s="627"/>
      <c r="DN58" s="627"/>
      <c r="DO58" s="627"/>
      <c r="DP58" s="627"/>
      <c r="DQ58" s="627"/>
      <c r="DR58" s="627"/>
      <c r="DS58" s="627"/>
      <c r="DT58" s="627"/>
      <c r="DU58" s="627"/>
      <c r="DV58" s="627"/>
      <c r="DW58" s="627"/>
      <c r="DX58" s="627"/>
      <c r="DY58" s="627"/>
      <c r="DZ58" s="627"/>
      <c r="EA58" s="627"/>
      <c r="EB58" s="627"/>
      <c r="EC58" s="627"/>
      <c r="ED58" s="627"/>
      <c r="EE58" s="627"/>
      <c r="EF58" s="627"/>
      <c r="EG58" s="627"/>
      <c r="EH58" s="627"/>
      <c r="EI58" s="627"/>
      <c r="EJ58" s="627"/>
      <c r="EK58" s="627"/>
      <c r="EL58" s="627"/>
      <c r="EM58" s="627"/>
      <c r="EN58" s="627"/>
      <c r="EO58" s="627"/>
      <c r="EP58" s="627"/>
      <c r="EQ58" s="627"/>
      <c r="ER58" s="627"/>
      <c r="ES58" s="627"/>
      <c r="ET58" s="627"/>
      <c r="EU58" s="627"/>
      <c r="EV58" s="627"/>
      <c r="EW58" s="627"/>
      <c r="EX58" s="627"/>
      <c r="EY58" s="627"/>
      <c r="EZ58" s="627"/>
      <c r="FA58" s="627"/>
      <c r="FB58" s="627"/>
      <c r="FC58" s="627"/>
      <c r="FD58" s="627"/>
      <c r="FE58" s="627"/>
      <c r="FF58" s="627"/>
      <c r="FG58" s="627"/>
      <c r="FH58" s="627"/>
      <c r="FI58" s="627"/>
      <c r="FJ58" s="627"/>
      <c r="FK58" s="627"/>
      <c r="FL58" s="627"/>
      <c r="FM58" s="627"/>
      <c r="FN58" s="627"/>
      <c r="FO58" s="627"/>
      <c r="FP58" s="627"/>
      <c r="FQ58" s="627"/>
      <c r="FR58" s="627"/>
      <c r="FS58" s="627"/>
      <c r="FT58" s="627"/>
      <c r="FU58" s="627"/>
      <c r="FV58" s="627"/>
      <c r="FW58" s="627"/>
      <c r="FX58" s="627"/>
      <c r="FY58" s="627"/>
      <c r="FZ58" s="627"/>
      <c r="GA58" s="627"/>
      <c r="GB58" s="627"/>
      <c r="GC58" s="627"/>
      <c r="GD58" s="627"/>
      <c r="GE58" s="627"/>
      <c r="GF58" s="627"/>
      <c r="GG58" s="627"/>
      <c r="GH58" s="627"/>
      <c r="GI58" s="627"/>
      <c r="GJ58" s="627"/>
      <c r="GK58" s="627"/>
      <c r="GL58" s="627"/>
      <c r="GM58" s="627"/>
      <c r="GN58" s="627"/>
      <c r="GO58" s="627"/>
      <c r="GP58" s="627"/>
      <c r="GQ58" s="627"/>
      <c r="GR58" s="627"/>
      <c r="GS58" s="627"/>
      <c r="GT58" s="627"/>
      <c r="GU58" s="627"/>
      <c r="GV58" s="627"/>
      <c r="GW58" s="627"/>
      <c r="GX58" s="627"/>
      <c r="GY58" s="627"/>
      <c r="GZ58" s="627"/>
      <c r="HA58" s="627"/>
      <c r="HB58" s="627"/>
      <c r="HC58" s="627"/>
      <c r="HD58" s="627"/>
      <c r="HE58" s="627"/>
      <c r="HF58" s="627"/>
      <c r="HG58" s="627"/>
      <c r="HH58" s="627"/>
      <c r="HI58" s="627"/>
      <c r="HJ58" s="627"/>
      <c r="HK58" s="627"/>
      <c r="HL58" s="627"/>
      <c r="HM58" s="627"/>
      <c r="HN58" s="627"/>
      <c r="HO58" s="627"/>
      <c r="HP58" s="627"/>
      <c r="HQ58" s="627"/>
      <c r="HR58" s="627"/>
      <c r="HS58" s="627"/>
      <c r="HT58" s="627"/>
      <c r="HU58" s="627"/>
      <c r="HV58" s="627"/>
    </row>
    <row r="59" spans="1:230" s="1168" customFormat="1" ht="12" customHeight="1">
      <c r="A59" s="641">
        <v>42371</v>
      </c>
      <c r="B59" s="1271">
        <v>42016</v>
      </c>
      <c r="C59" s="1272">
        <v>48.225460776846916</v>
      </c>
      <c r="D59" s="1272">
        <v>49.040866812642797</v>
      </c>
      <c r="E59" s="1272">
        <v>53.732382901751713</v>
      </c>
      <c r="F59" s="1271">
        <v>161618</v>
      </c>
      <c r="G59" s="1272">
        <v>12.066853939536438</v>
      </c>
      <c r="H59" s="1272">
        <v>12.480669232387482</v>
      </c>
      <c r="I59" s="1272">
        <v>11.410956700367533</v>
      </c>
      <c r="J59" s="1271">
        <v>814145</v>
      </c>
      <c r="K59" s="1272">
        <v>51.129617316325714</v>
      </c>
      <c r="L59" s="1272">
        <v>53.107923932469028</v>
      </c>
      <c r="M59" s="1273">
        <v>55.532959521952478</v>
      </c>
      <c r="N59" s="626"/>
      <c r="O59" s="682"/>
      <c r="P59" s="627"/>
      <c r="Q59" s="627"/>
      <c r="R59" s="627"/>
      <c r="S59" s="627"/>
      <c r="T59" s="627"/>
      <c r="U59" s="627"/>
      <c r="V59" s="627"/>
      <c r="W59" s="627"/>
      <c r="X59" s="627"/>
      <c r="Y59" s="627"/>
      <c r="Z59" s="627"/>
      <c r="AA59" s="627"/>
      <c r="AB59" s="627"/>
      <c r="AC59" s="627"/>
      <c r="AD59" s="627"/>
      <c r="AE59" s="627"/>
      <c r="AF59" s="627"/>
      <c r="AG59" s="627"/>
      <c r="AH59" s="627"/>
      <c r="AI59" s="627"/>
      <c r="AJ59" s="627"/>
      <c r="AK59" s="627"/>
      <c r="AL59" s="627"/>
      <c r="AM59" s="627"/>
      <c r="AN59" s="627"/>
      <c r="AO59" s="627"/>
      <c r="AP59" s="627"/>
      <c r="AQ59" s="627"/>
      <c r="AR59" s="627"/>
      <c r="AS59" s="627"/>
      <c r="AT59" s="627"/>
      <c r="AU59" s="627"/>
      <c r="AV59" s="627"/>
      <c r="AW59" s="627"/>
      <c r="AX59" s="627"/>
      <c r="AY59" s="627"/>
      <c r="AZ59" s="627"/>
      <c r="BA59" s="627"/>
      <c r="BB59" s="627"/>
      <c r="BC59" s="627"/>
      <c r="BD59" s="627"/>
      <c r="BE59" s="627"/>
      <c r="BF59" s="627"/>
      <c r="BG59" s="627"/>
      <c r="BH59" s="627"/>
      <c r="BI59" s="627"/>
      <c r="BJ59" s="627"/>
      <c r="BK59" s="627"/>
      <c r="BL59" s="627"/>
      <c r="BM59" s="627"/>
      <c r="BN59" s="627"/>
      <c r="BO59" s="627"/>
      <c r="BP59" s="627"/>
      <c r="BQ59" s="627"/>
      <c r="BR59" s="627"/>
      <c r="BS59" s="627"/>
      <c r="BT59" s="627"/>
      <c r="BU59" s="627"/>
      <c r="BV59" s="627"/>
      <c r="BW59" s="627"/>
      <c r="BX59" s="627"/>
      <c r="BY59" s="627"/>
      <c r="BZ59" s="627"/>
      <c r="CA59" s="627"/>
      <c r="CB59" s="627"/>
      <c r="CC59" s="627"/>
      <c r="CD59" s="627"/>
      <c r="CE59" s="627"/>
      <c r="CF59" s="627"/>
      <c r="CG59" s="627"/>
      <c r="CH59" s="627"/>
      <c r="CI59" s="627"/>
      <c r="CJ59" s="627"/>
      <c r="CK59" s="627"/>
      <c r="CL59" s="627"/>
      <c r="CM59" s="627"/>
      <c r="CN59" s="627"/>
      <c r="CO59" s="627"/>
      <c r="CP59" s="627"/>
      <c r="CQ59" s="627"/>
      <c r="CR59" s="627"/>
      <c r="CS59" s="627"/>
      <c r="CT59" s="627"/>
      <c r="CU59" s="627"/>
      <c r="CV59" s="627"/>
      <c r="CW59" s="627"/>
      <c r="CX59" s="627"/>
      <c r="CY59" s="627"/>
      <c r="CZ59" s="627"/>
      <c r="DA59" s="627"/>
      <c r="DB59" s="627"/>
      <c r="DC59" s="627"/>
      <c r="DD59" s="627"/>
      <c r="DE59" s="627"/>
      <c r="DF59" s="627"/>
      <c r="DG59" s="627"/>
      <c r="DH59" s="627"/>
      <c r="DI59" s="627"/>
      <c r="DJ59" s="627"/>
      <c r="DK59" s="627"/>
      <c r="DL59" s="627"/>
      <c r="DM59" s="627"/>
      <c r="DN59" s="627"/>
      <c r="DO59" s="627"/>
      <c r="DP59" s="627"/>
      <c r="DQ59" s="627"/>
      <c r="DR59" s="627"/>
      <c r="DS59" s="627"/>
      <c r="DT59" s="627"/>
      <c r="DU59" s="627"/>
      <c r="DV59" s="627"/>
      <c r="DW59" s="627"/>
      <c r="DX59" s="627"/>
      <c r="DY59" s="627"/>
      <c r="DZ59" s="627"/>
      <c r="EA59" s="627"/>
      <c r="EB59" s="627"/>
      <c r="EC59" s="627"/>
      <c r="ED59" s="627"/>
      <c r="EE59" s="627"/>
      <c r="EF59" s="627"/>
      <c r="EG59" s="627"/>
      <c r="EH59" s="627"/>
      <c r="EI59" s="627"/>
      <c r="EJ59" s="627"/>
      <c r="EK59" s="627"/>
      <c r="EL59" s="627"/>
      <c r="EM59" s="627"/>
      <c r="EN59" s="627"/>
      <c r="EO59" s="627"/>
      <c r="EP59" s="627"/>
      <c r="EQ59" s="627"/>
      <c r="ER59" s="627"/>
      <c r="ES59" s="627"/>
      <c r="ET59" s="627"/>
      <c r="EU59" s="627"/>
      <c r="EV59" s="627"/>
      <c r="EW59" s="627"/>
      <c r="EX59" s="627"/>
      <c r="EY59" s="627"/>
      <c r="EZ59" s="627"/>
      <c r="FA59" s="627"/>
      <c r="FB59" s="627"/>
      <c r="FC59" s="627"/>
      <c r="FD59" s="627"/>
      <c r="FE59" s="627"/>
      <c r="FF59" s="627"/>
      <c r="FG59" s="627"/>
      <c r="FH59" s="627"/>
      <c r="FI59" s="627"/>
      <c r="FJ59" s="627"/>
      <c r="FK59" s="627"/>
      <c r="FL59" s="627"/>
      <c r="FM59" s="627"/>
      <c r="FN59" s="627"/>
      <c r="FO59" s="627"/>
      <c r="FP59" s="627"/>
      <c r="FQ59" s="627"/>
      <c r="FR59" s="627"/>
      <c r="FS59" s="627"/>
      <c r="FT59" s="627"/>
      <c r="FU59" s="627"/>
      <c r="FV59" s="627"/>
      <c r="FW59" s="627"/>
      <c r="FX59" s="627"/>
      <c r="FY59" s="627"/>
      <c r="FZ59" s="627"/>
      <c r="GA59" s="627"/>
      <c r="GB59" s="627"/>
      <c r="GC59" s="627"/>
      <c r="GD59" s="627"/>
      <c r="GE59" s="627"/>
      <c r="GF59" s="627"/>
      <c r="GG59" s="627"/>
      <c r="GH59" s="627"/>
      <c r="GI59" s="627"/>
      <c r="GJ59" s="627"/>
      <c r="GK59" s="627"/>
      <c r="GL59" s="627"/>
      <c r="GM59" s="627"/>
      <c r="GN59" s="627"/>
      <c r="GO59" s="627"/>
      <c r="GP59" s="627"/>
      <c r="GQ59" s="627"/>
      <c r="GR59" s="627"/>
      <c r="GS59" s="627"/>
      <c r="GT59" s="627"/>
      <c r="GU59" s="627"/>
      <c r="GV59" s="627"/>
      <c r="GW59" s="627"/>
      <c r="GX59" s="627"/>
      <c r="GY59" s="627"/>
      <c r="GZ59" s="627"/>
      <c r="HA59" s="627"/>
      <c r="HB59" s="627"/>
      <c r="HC59" s="627"/>
      <c r="HD59" s="627"/>
      <c r="HE59" s="627"/>
      <c r="HF59" s="627"/>
      <c r="HG59" s="627"/>
      <c r="HH59" s="627"/>
      <c r="HI59" s="627"/>
      <c r="HJ59" s="627"/>
      <c r="HK59" s="627"/>
      <c r="HL59" s="627"/>
      <c r="HM59" s="627"/>
      <c r="HN59" s="627"/>
      <c r="HO59" s="627"/>
      <c r="HP59" s="627"/>
      <c r="HQ59" s="627"/>
      <c r="HR59" s="627"/>
      <c r="HS59" s="627"/>
      <c r="HT59" s="627"/>
      <c r="HU59" s="627"/>
      <c r="HV59" s="627"/>
    </row>
    <row r="60" spans="1:230" s="1168" customFormat="1" ht="6" customHeight="1">
      <c r="A60" s="1189"/>
      <c r="B60" s="1274"/>
      <c r="C60" s="657"/>
      <c r="D60" s="657"/>
      <c r="E60" s="657"/>
      <c r="F60" s="871"/>
      <c r="G60" s="657"/>
      <c r="H60" s="657"/>
      <c r="I60" s="657"/>
      <c r="J60" s="871"/>
      <c r="K60" s="657"/>
      <c r="L60" s="657"/>
      <c r="M60" s="657"/>
      <c r="N60" s="626"/>
      <c r="O60" s="627"/>
      <c r="P60" s="627"/>
      <c r="Q60" s="627"/>
      <c r="R60" s="627"/>
      <c r="S60" s="627"/>
      <c r="T60" s="627"/>
      <c r="U60" s="627"/>
      <c r="V60" s="627"/>
      <c r="W60" s="627"/>
      <c r="X60" s="627"/>
      <c r="Y60" s="627"/>
      <c r="Z60" s="627"/>
      <c r="AA60" s="627"/>
      <c r="AB60" s="627"/>
      <c r="AC60" s="627"/>
      <c r="AD60" s="627"/>
      <c r="AE60" s="627"/>
      <c r="AF60" s="627"/>
      <c r="AG60" s="627"/>
      <c r="AH60" s="627"/>
      <c r="AI60" s="627"/>
      <c r="AJ60" s="627"/>
      <c r="AK60" s="627"/>
      <c r="AL60" s="627"/>
      <c r="AM60" s="627"/>
      <c r="AN60" s="627"/>
      <c r="AO60" s="627"/>
      <c r="AP60" s="627"/>
      <c r="AQ60" s="627"/>
      <c r="AR60" s="627"/>
      <c r="AS60" s="627"/>
      <c r="AT60" s="627"/>
      <c r="AU60" s="627"/>
      <c r="AV60" s="627"/>
      <c r="AW60" s="627"/>
      <c r="AX60" s="627"/>
      <c r="AY60" s="627"/>
      <c r="AZ60" s="627"/>
      <c r="BA60" s="627"/>
      <c r="BB60" s="627"/>
      <c r="BC60" s="627"/>
      <c r="BD60" s="627"/>
      <c r="BE60" s="627"/>
      <c r="BF60" s="627"/>
      <c r="BG60" s="627"/>
      <c r="BH60" s="627"/>
      <c r="BI60" s="627"/>
      <c r="BJ60" s="627"/>
      <c r="BK60" s="627"/>
      <c r="BL60" s="627"/>
      <c r="BM60" s="627"/>
      <c r="BN60" s="627"/>
      <c r="BO60" s="627"/>
      <c r="BP60" s="627"/>
      <c r="BQ60" s="627"/>
      <c r="BR60" s="627"/>
      <c r="BS60" s="627"/>
      <c r="BT60" s="627"/>
      <c r="BU60" s="627"/>
      <c r="BV60" s="627"/>
      <c r="BW60" s="627"/>
      <c r="BX60" s="627"/>
      <c r="BY60" s="627"/>
      <c r="BZ60" s="627"/>
      <c r="CA60" s="627"/>
      <c r="CB60" s="627"/>
      <c r="CC60" s="627"/>
      <c r="CD60" s="627"/>
      <c r="CE60" s="627"/>
      <c r="CF60" s="627"/>
      <c r="CG60" s="627"/>
      <c r="CH60" s="627"/>
      <c r="CI60" s="627"/>
      <c r="CJ60" s="627"/>
      <c r="CK60" s="627"/>
      <c r="CL60" s="627"/>
      <c r="CM60" s="627"/>
      <c r="CN60" s="627"/>
      <c r="CO60" s="627"/>
      <c r="CP60" s="627"/>
      <c r="CQ60" s="627"/>
      <c r="CR60" s="627"/>
      <c r="CS60" s="627"/>
      <c r="CT60" s="627"/>
      <c r="CU60" s="627"/>
      <c r="CV60" s="627"/>
      <c r="CW60" s="627"/>
      <c r="CX60" s="627"/>
      <c r="CY60" s="627"/>
      <c r="CZ60" s="627"/>
      <c r="DA60" s="627"/>
      <c r="DB60" s="627"/>
      <c r="DC60" s="627"/>
      <c r="DD60" s="627"/>
      <c r="DE60" s="627"/>
      <c r="DF60" s="627"/>
      <c r="DG60" s="627"/>
      <c r="DH60" s="627"/>
      <c r="DI60" s="627"/>
      <c r="DJ60" s="627"/>
      <c r="DK60" s="627"/>
      <c r="DL60" s="627"/>
      <c r="DM60" s="627"/>
      <c r="DN60" s="627"/>
      <c r="DO60" s="627"/>
      <c r="DP60" s="627"/>
      <c r="DQ60" s="627"/>
      <c r="DR60" s="627"/>
      <c r="DS60" s="627"/>
      <c r="DT60" s="627"/>
      <c r="DU60" s="627"/>
      <c r="DV60" s="627"/>
      <c r="DW60" s="627"/>
      <c r="DX60" s="627"/>
      <c r="DY60" s="627"/>
      <c r="DZ60" s="627"/>
      <c r="EA60" s="627"/>
      <c r="EB60" s="627"/>
      <c r="EC60" s="627"/>
      <c r="ED60" s="627"/>
      <c r="EE60" s="627"/>
      <c r="EF60" s="627"/>
      <c r="EG60" s="627"/>
      <c r="EH60" s="627"/>
      <c r="EI60" s="627"/>
      <c r="EJ60" s="627"/>
      <c r="EK60" s="627"/>
      <c r="EL60" s="627"/>
      <c r="EM60" s="627"/>
      <c r="EN60" s="627"/>
      <c r="EO60" s="627"/>
      <c r="EP60" s="627"/>
      <c r="EQ60" s="627"/>
      <c r="ER60" s="627"/>
      <c r="ES60" s="627"/>
      <c r="ET60" s="627"/>
      <c r="EU60" s="627"/>
      <c r="EV60" s="627"/>
      <c r="EW60" s="627"/>
      <c r="EX60" s="627"/>
      <c r="EY60" s="627"/>
      <c r="EZ60" s="627"/>
      <c r="FA60" s="627"/>
      <c r="FB60" s="627"/>
      <c r="FC60" s="627"/>
      <c r="FD60" s="627"/>
      <c r="FE60" s="627"/>
      <c r="FF60" s="627"/>
      <c r="FG60" s="627"/>
      <c r="FH60" s="627"/>
      <c r="FI60" s="627"/>
      <c r="FJ60" s="627"/>
      <c r="FK60" s="627"/>
      <c r="FL60" s="627"/>
      <c r="FM60" s="627"/>
      <c r="FN60" s="627"/>
      <c r="FO60" s="627"/>
      <c r="FP60" s="627"/>
      <c r="FQ60" s="627"/>
      <c r="FR60" s="627"/>
      <c r="FS60" s="627"/>
      <c r="FT60" s="627"/>
      <c r="FU60" s="627"/>
      <c r="FV60" s="627"/>
      <c r="FW60" s="627"/>
      <c r="FX60" s="627"/>
      <c r="FY60" s="627"/>
      <c r="FZ60" s="627"/>
      <c r="GA60" s="627"/>
      <c r="GB60" s="627"/>
      <c r="GC60" s="627"/>
      <c r="GD60" s="627"/>
      <c r="GE60" s="627"/>
      <c r="GF60" s="627"/>
      <c r="GG60" s="627"/>
      <c r="GH60" s="627"/>
      <c r="GI60" s="627"/>
      <c r="GJ60" s="627"/>
      <c r="GK60" s="627"/>
      <c r="GL60" s="627"/>
      <c r="GM60" s="627"/>
      <c r="GN60" s="627"/>
      <c r="GO60" s="627"/>
      <c r="GP60" s="627"/>
      <c r="GQ60" s="627"/>
      <c r="GR60" s="627"/>
      <c r="GS60" s="627"/>
      <c r="GT60" s="627"/>
      <c r="GU60" s="627"/>
      <c r="GV60" s="627"/>
      <c r="GW60" s="627"/>
      <c r="GX60" s="627"/>
      <c r="GY60" s="627"/>
      <c r="GZ60" s="627"/>
      <c r="HA60" s="627"/>
      <c r="HB60" s="627"/>
      <c r="HC60" s="627"/>
      <c r="HD60" s="627"/>
      <c r="HE60" s="627"/>
      <c r="HF60" s="627"/>
      <c r="HG60" s="627"/>
      <c r="HH60" s="627"/>
      <c r="HI60" s="627"/>
      <c r="HJ60" s="627"/>
      <c r="HK60" s="627"/>
      <c r="HL60" s="627"/>
      <c r="HM60" s="627"/>
      <c r="HN60" s="627"/>
      <c r="HO60" s="627"/>
      <c r="HP60" s="627"/>
      <c r="HQ60" s="627"/>
      <c r="HR60" s="627"/>
      <c r="HS60" s="627"/>
      <c r="HT60" s="627"/>
      <c r="HU60" s="627"/>
      <c r="HV60" s="627"/>
    </row>
    <row r="61" spans="1:230" s="1168" customFormat="1" ht="12" customHeight="1">
      <c r="A61" s="659">
        <v>2015</v>
      </c>
      <c r="B61" s="1275">
        <f>SUM(B7:B59)</f>
        <v>2805461</v>
      </c>
      <c r="C61" s="1155">
        <f>AVERAGE(C7:C59)</f>
        <v>66.584837647423697</v>
      </c>
      <c r="D61" s="1155">
        <f>AVERAGE(D7:D59)</f>
        <v>68.459324375305215</v>
      </c>
      <c r="E61" s="1155">
        <f>AVERAGE(E7:E59)</f>
        <v>54.260919457183377</v>
      </c>
      <c r="F61" s="1276">
        <f>SUM(F7:F59)</f>
        <v>8865408</v>
      </c>
      <c r="G61" s="1155">
        <f>AVERAGE(G7:G59)</f>
        <v>71.530187642969167</v>
      </c>
      <c r="H61" s="1155">
        <f>AVERAGE(H7:H59)</f>
        <v>73.957524982190762</v>
      </c>
      <c r="I61" s="1155">
        <f>AVERAGE(I7:I59)</f>
        <v>53.913617796912774</v>
      </c>
      <c r="J61" s="1277">
        <f>SUM(J7:J59)</f>
        <v>46553669</v>
      </c>
      <c r="K61" s="1155">
        <f>AVERAGE(K7:K59)</f>
        <v>68.24469280598494</v>
      </c>
      <c r="L61" s="1155">
        <f>AVERAGE(L7:L59)</f>
        <v>70.459455511886603</v>
      </c>
      <c r="M61" s="1155">
        <f>AVERAGE(M7:M59)</f>
        <v>55.545926799006061</v>
      </c>
      <c r="N61" s="626"/>
      <c r="O61" s="627"/>
      <c r="P61" s="627"/>
      <c r="Q61" s="627"/>
      <c r="R61" s="627"/>
      <c r="S61" s="627"/>
      <c r="T61" s="627"/>
      <c r="U61" s="627"/>
      <c r="V61" s="627"/>
      <c r="W61" s="627"/>
      <c r="X61" s="627"/>
      <c r="Y61" s="627"/>
      <c r="Z61" s="627"/>
      <c r="AA61" s="627"/>
      <c r="AB61" s="627"/>
      <c r="AC61" s="627"/>
      <c r="AD61" s="627"/>
      <c r="AE61" s="627"/>
      <c r="AF61" s="627"/>
      <c r="AG61" s="627"/>
      <c r="AH61" s="627"/>
      <c r="AI61" s="627"/>
      <c r="AJ61" s="627"/>
      <c r="AK61" s="627"/>
      <c r="AL61" s="627"/>
      <c r="AM61" s="627"/>
      <c r="AN61" s="627"/>
      <c r="AO61" s="627"/>
      <c r="AP61" s="627"/>
      <c r="AQ61" s="627"/>
      <c r="AR61" s="627"/>
      <c r="AS61" s="627"/>
      <c r="AT61" s="627"/>
      <c r="AU61" s="627"/>
      <c r="AV61" s="627"/>
      <c r="AW61" s="627"/>
      <c r="AX61" s="627"/>
      <c r="AY61" s="627"/>
      <c r="AZ61" s="627"/>
      <c r="BA61" s="627"/>
      <c r="BB61" s="627"/>
      <c r="BC61" s="627"/>
      <c r="BD61" s="627"/>
      <c r="BE61" s="627"/>
      <c r="BF61" s="627"/>
      <c r="BG61" s="627"/>
      <c r="BH61" s="627"/>
      <c r="BI61" s="627"/>
      <c r="BJ61" s="627"/>
      <c r="BK61" s="627"/>
      <c r="BL61" s="627"/>
      <c r="BM61" s="627"/>
      <c r="BN61" s="627"/>
      <c r="BO61" s="627"/>
      <c r="BP61" s="627"/>
      <c r="BQ61" s="627"/>
      <c r="BR61" s="627"/>
      <c r="BS61" s="627"/>
      <c r="BT61" s="627"/>
      <c r="BU61" s="627"/>
      <c r="BV61" s="627"/>
      <c r="BW61" s="627"/>
      <c r="BX61" s="627"/>
      <c r="BY61" s="627"/>
      <c r="BZ61" s="627"/>
      <c r="CA61" s="627"/>
      <c r="CB61" s="627"/>
      <c r="CC61" s="627"/>
      <c r="CD61" s="627"/>
      <c r="CE61" s="627"/>
      <c r="CF61" s="627"/>
      <c r="CG61" s="627"/>
      <c r="CH61" s="627"/>
      <c r="CI61" s="627"/>
      <c r="CJ61" s="627"/>
      <c r="CK61" s="627"/>
      <c r="CL61" s="627"/>
      <c r="CM61" s="627"/>
      <c r="CN61" s="627"/>
      <c r="CO61" s="627"/>
      <c r="CP61" s="627"/>
      <c r="CQ61" s="627"/>
      <c r="CR61" s="627"/>
      <c r="CS61" s="627"/>
      <c r="CT61" s="627"/>
      <c r="CU61" s="627"/>
      <c r="CV61" s="627"/>
      <c r="CW61" s="627"/>
      <c r="CX61" s="627"/>
      <c r="CY61" s="627"/>
      <c r="CZ61" s="627"/>
      <c r="DA61" s="627"/>
      <c r="DB61" s="627"/>
      <c r="DC61" s="627"/>
      <c r="DD61" s="627"/>
      <c r="DE61" s="627"/>
      <c r="DF61" s="627"/>
      <c r="DG61" s="627"/>
      <c r="DH61" s="627"/>
      <c r="DI61" s="627"/>
      <c r="DJ61" s="627"/>
      <c r="DK61" s="627"/>
      <c r="DL61" s="627"/>
      <c r="DM61" s="627"/>
      <c r="DN61" s="627"/>
      <c r="DO61" s="627"/>
      <c r="DP61" s="627"/>
      <c r="DQ61" s="627"/>
      <c r="DR61" s="627"/>
      <c r="DS61" s="627"/>
      <c r="DT61" s="627"/>
      <c r="DU61" s="627"/>
      <c r="DV61" s="627"/>
      <c r="DW61" s="627"/>
      <c r="DX61" s="627"/>
      <c r="DY61" s="627"/>
      <c r="DZ61" s="627"/>
      <c r="EA61" s="627"/>
      <c r="EB61" s="627"/>
      <c r="EC61" s="627"/>
      <c r="ED61" s="627"/>
      <c r="EE61" s="627"/>
      <c r="EF61" s="627"/>
      <c r="EG61" s="627"/>
      <c r="EH61" s="627"/>
      <c r="EI61" s="627"/>
      <c r="EJ61" s="627"/>
      <c r="EK61" s="627"/>
      <c r="EL61" s="627"/>
      <c r="EM61" s="627"/>
      <c r="EN61" s="627"/>
      <c r="EO61" s="627"/>
      <c r="EP61" s="627"/>
      <c r="EQ61" s="627"/>
      <c r="ER61" s="627"/>
      <c r="ES61" s="627"/>
      <c r="ET61" s="627"/>
      <c r="EU61" s="627"/>
      <c r="EV61" s="627"/>
      <c r="EW61" s="627"/>
      <c r="EX61" s="627"/>
      <c r="EY61" s="627"/>
      <c r="EZ61" s="627"/>
      <c r="FA61" s="627"/>
      <c r="FB61" s="627"/>
      <c r="FC61" s="627"/>
      <c r="FD61" s="627"/>
      <c r="FE61" s="627"/>
      <c r="FF61" s="627"/>
      <c r="FG61" s="627"/>
      <c r="FH61" s="627"/>
      <c r="FI61" s="627"/>
      <c r="FJ61" s="627"/>
      <c r="FK61" s="627"/>
      <c r="FL61" s="627"/>
      <c r="FM61" s="627"/>
      <c r="FN61" s="627"/>
      <c r="FO61" s="627"/>
      <c r="FP61" s="627"/>
      <c r="FQ61" s="627"/>
      <c r="FR61" s="627"/>
      <c r="FS61" s="627"/>
      <c r="FT61" s="627"/>
      <c r="FU61" s="627"/>
      <c r="FV61" s="627"/>
      <c r="FW61" s="627"/>
      <c r="FX61" s="627"/>
      <c r="FY61" s="627"/>
      <c r="FZ61" s="627"/>
      <c r="GA61" s="627"/>
      <c r="GB61" s="627"/>
      <c r="GC61" s="627"/>
      <c r="GD61" s="627"/>
      <c r="GE61" s="627"/>
      <c r="GF61" s="627"/>
      <c r="GG61" s="627"/>
      <c r="GH61" s="627"/>
      <c r="GI61" s="627"/>
      <c r="GJ61" s="627"/>
      <c r="GK61" s="627"/>
      <c r="GL61" s="627"/>
      <c r="GM61" s="627"/>
      <c r="GN61" s="627"/>
      <c r="GO61" s="627"/>
      <c r="GP61" s="627"/>
      <c r="GQ61" s="627"/>
      <c r="GR61" s="627"/>
      <c r="GS61" s="627"/>
      <c r="GT61" s="627"/>
      <c r="GU61" s="627"/>
      <c r="GV61" s="627"/>
      <c r="GW61" s="627"/>
      <c r="GX61" s="627"/>
      <c r="GY61" s="627"/>
      <c r="GZ61" s="627"/>
      <c r="HA61" s="627"/>
      <c r="HB61" s="627"/>
      <c r="HC61" s="627"/>
      <c r="HD61" s="627"/>
      <c r="HE61" s="627"/>
      <c r="HF61" s="627"/>
      <c r="HG61" s="627"/>
      <c r="HH61" s="627"/>
      <c r="HI61" s="627"/>
      <c r="HJ61" s="627"/>
      <c r="HK61" s="627"/>
      <c r="HL61" s="627"/>
      <c r="HM61" s="627"/>
      <c r="HN61" s="627"/>
      <c r="HO61" s="627"/>
      <c r="HP61" s="627"/>
      <c r="HQ61" s="627"/>
      <c r="HR61" s="627"/>
      <c r="HS61" s="627"/>
      <c r="HT61" s="627"/>
      <c r="HU61" s="627"/>
      <c r="HV61" s="627"/>
    </row>
    <row r="62" spans="1:230" s="1168" customFormat="1" ht="12" customHeight="1">
      <c r="A62" s="659">
        <v>2014</v>
      </c>
      <c r="B62" s="1276">
        <v>2673664</v>
      </c>
      <c r="C62" s="1155">
        <v>101.82611538461538</v>
      </c>
      <c r="D62" s="1155">
        <v>104.21074038461536</v>
      </c>
      <c r="E62" s="1155">
        <v>54.128596153846161</v>
      </c>
      <c r="F62" s="1276">
        <v>10268155</v>
      </c>
      <c r="G62" s="1155">
        <v>94.323509615384623</v>
      </c>
      <c r="H62" s="1155">
        <v>96.932105769230773</v>
      </c>
      <c r="I62" s="1155">
        <v>55.580240384615387</v>
      </c>
      <c r="J62" s="1276">
        <v>39239102</v>
      </c>
      <c r="K62" s="1155">
        <v>103.29676923076924</v>
      </c>
      <c r="L62" s="1155">
        <v>105.17810576923074</v>
      </c>
      <c r="M62" s="1155">
        <v>55.447538461538471</v>
      </c>
      <c r="N62" s="626"/>
      <c r="O62" s="627"/>
      <c r="P62" s="627"/>
      <c r="Q62" s="627"/>
      <c r="R62" s="627"/>
      <c r="S62" s="627"/>
      <c r="T62" s="627"/>
      <c r="U62" s="627"/>
      <c r="V62" s="627"/>
      <c r="W62" s="627"/>
      <c r="X62" s="627"/>
      <c r="Y62" s="627"/>
      <c r="Z62" s="627"/>
      <c r="AA62" s="627"/>
      <c r="AB62" s="627"/>
      <c r="AC62" s="627"/>
      <c r="AD62" s="627"/>
      <c r="AE62" s="627"/>
      <c r="AF62" s="627"/>
      <c r="AG62" s="627"/>
      <c r="AH62" s="627"/>
      <c r="AI62" s="627"/>
      <c r="AJ62" s="627"/>
      <c r="AK62" s="627"/>
      <c r="AL62" s="627"/>
      <c r="AM62" s="627"/>
      <c r="AN62" s="627"/>
      <c r="AO62" s="627"/>
      <c r="AP62" s="627"/>
      <c r="AQ62" s="627"/>
      <c r="AR62" s="627"/>
      <c r="AS62" s="627"/>
      <c r="AT62" s="627"/>
      <c r="AU62" s="627"/>
      <c r="AV62" s="627"/>
      <c r="AW62" s="627"/>
      <c r="AX62" s="627"/>
      <c r="AY62" s="627"/>
      <c r="AZ62" s="627"/>
      <c r="BA62" s="627"/>
      <c r="BB62" s="627"/>
      <c r="BC62" s="627"/>
      <c r="BD62" s="627"/>
      <c r="BE62" s="627"/>
      <c r="BF62" s="627"/>
      <c r="BG62" s="627"/>
      <c r="BH62" s="627"/>
      <c r="BI62" s="627"/>
      <c r="BJ62" s="627"/>
      <c r="BK62" s="627"/>
      <c r="BL62" s="627"/>
      <c r="BM62" s="627"/>
      <c r="BN62" s="627"/>
      <c r="BO62" s="627"/>
      <c r="BP62" s="627"/>
      <c r="BQ62" s="627"/>
      <c r="BR62" s="627"/>
      <c r="BS62" s="627"/>
      <c r="BT62" s="627"/>
      <c r="BU62" s="627"/>
      <c r="BV62" s="627"/>
      <c r="BW62" s="627"/>
      <c r="BX62" s="627"/>
      <c r="BY62" s="627"/>
      <c r="BZ62" s="627"/>
      <c r="CA62" s="627"/>
      <c r="CB62" s="627"/>
      <c r="CC62" s="627"/>
      <c r="CD62" s="627"/>
      <c r="CE62" s="627"/>
      <c r="CF62" s="627"/>
      <c r="CG62" s="627"/>
      <c r="CH62" s="627"/>
      <c r="CI62" s="627"/>
      <c r="CJ62" s="627"/>
      <c r="CK62" s="627"/>
      <c r="CL62" s="627"/>
      <c r="CM62" s="627"/>
      <c r="CN62" s="627"/>
      <c r="CO62" s="627"/>
      <c r="CP62" s="627"/>
      <c r="CQ62" s="627"/>
      <c r="CR62" s="627"/>
      <c r="CS62" s="627"/>
      <c r="CT62" s="627"/>
      <c r="CU62" s="627"/>
      <c r="CV62" s="627"/>
      <c r="CW62" s="627"/>
      <c r="CX62" s="627"/>
      <c r="CY62" s="627"/>
      <c r="CZ62" s="627"/>
      <c r="DA62" s="627"/>
      <c r="DB62" s="627"/>
      <c r="DC62" s="627"/>
      <c r="DD62" s="627"/>
      <c r="DE62" s="627"/>
      <c r="DF62" s="627"/>
      <c r="DG62" s="627"/>
      <c r="DH62" s="627"/>
      <c r="DI62" s="627"/>
      <c r="DJ62" s="627"/>
      <c r="DK62" s="627"/>
      <c r="DL62" s="627"/>
      <c r="DM62" s="627"/>
      <c r="DN62" s="627"/>
      <c r="DO62" s="627"/>
      <c r="DP62" s="627"/>
      <c r="DQ62" s="627"/>
      <c r="DR62" s="627"/>
      <c r="DS62" s="627"/>
      <c r="DT62" s="627"/>
      <c r="DU62" s="627"/>
      <c r="DV62" s="627"/>
      <c r="DW62" s="627"/>
      <c r="DX62" s="627"/>
      <c r="DY62" s="627"/>
      <c r="DZ62" s="627"/>
      <c r="EA62" s="627"/>
      <c r="EB62" s="627"/>
      <c r="EC62" s="627"/>
      <c r="ED62" s="627"/>
      <c r="EE62" s="627"/>
      <c r="EF62" s="627"/>
      <c r="EG62" s="627"/>
      <c r="EH62" s="627"/>
      <c r="EI62" s="627"/>
      <c r="EJ62" s="627"/>
      <c r="EK62" s="627"/>
      <c r="EL62" s="627"/>
      <c r="EM62" s="627"/>
      <c r="EN62" s="627"/>
      <c r="EO62" s="627"/>
      <c r="EP62" s="627"/>
      <c r="EQ62" s="627"/>
      <c r="ER62" s="627"/>
      <c r="ES62" s="627"/>
      <c r="ET62" s="627"/>
      <c r="EU62" s="627"/>
      <c r="EV62" s="627"/>
      <c r="EW62" s="627"/>
      <c r="EX62" s="627"/>
      <c r="EY62" s="627"/>
      <c r="EZ62" s="627"/>
      <c r="FA62" s="627"/>
      <c r="FB62" s="627"/>
      <c r="FC62" s="627"/>
      <c r="FD62" s="627"/>
      <c r="FE62" s="627"/>
      <c r="FF62" s="627"/>
      <c r="FG62" s="627"/>
      <c r="FH62" s="627"/>
      <c r="FI62" s="627"/>
      <c r="FJ62" s="627"/>
      <c r="FK62" s="627"/>
      <c r="FL62" s="627"/>
      <c r="FM62" s="627"/>
      <c r="FN62" s="627"/>
      <c r="FO62" s="627"/>
      <c r="FP62" s="627"/>
      <c r="FQ62" s="627"/>
      <c r="FR62" s="627"/>
      <c r="FS62" s="627"/>
      <c r="FT62" s="627"/>
      <c r="FU62" s="627"/>
      <c r="FV62" s="627"/>
      <c r="FW62" s="627"/>
      <c r="FX62" s="627"/>
      <c r="FY62" s="627"/>
      <c r="FZ62" s="627"/>
      <c r="GA62" s="627"/>
      <c r="GB62" s="627"/>
      <c r="GC62" s="627"/>
      <c r="GD62" s="627"/>
      <c r="GE62" s="627"/>
      <c r="GF62" s="627"/>
      <c r="GG62" s="627"/>
      <c r="GH62" s="627"/>
      <c r="GI62" s="627"/>
      <c r="GJ62" s="627"/>
      <c r="GK62" s="627"/>
      <c r="GL62" s="627"/>
      <c r="GM62" s="627"/>
      <c r="GN62" s="627"/>
      <c r="GO62" s="627"/>
      <c r="GP62" s="627"/>
      <c r="GQ62" s="627"/>
      <c r="GR62" s="627"/>
      <c r="GS62" s="627"/>
      <c r="GT62" s="627"/>
      <c r="GU62" s="627"/>
      <c r="GV62" s="627"/>
      <c r="GW62" s="627"/>
      <c r="GX62" s="627"/>
      <c r="GY62" s="627"/>
      <c r="GZ62" s="627"/>
      <c r="HA62" s="627"/>
      <c r="HB62" s="627"/>
      <c r="HC62" s="627"/>
      <c r="HD62" s="627"/>
      <c r="HE62" s="627"/>
      <c r="HF62" s="627"/>
      <c r="HG62" s="627"/>
      <c r="HH62" s="627"/>
      <c r="HI62" s="627"/>
      <c r="HJ62" s="627"/>
      <c r="HK62" s="627"/>
      <c r="HL62" s="627"/>
      <c r="HM62" s="627"/>
      <c r="HN62" s="627"/>
      <c r="HO62" s="627"/>
      <c r="HP62" s="627"/>
      <c r="HQ62" s="627"/>
      <c r="HR62" s="627"/>
      <c r="HS62" s="627"/>
      <c r="HT62" s="627"/>
      <c r="HU62" s="627"/>
      <c r="HV62" s="627"/>
    </row>
    <row r="63" spans="1:230" s="1168" customFormat="1" ht="12" customHeight="1">
      <c r="A63" s="656" t="s">
        <v>852</v>
      </c>
      <c r="B63" s="656"/>
      <c r="C63" s="656"/>
      <c r="D63" s="656"/>
      <c r="E63" s="656"/>
      <c r="F63" s="656"/>
      <c r="G63" s="656"/>
      <c r="H63" s="1195"/>
      <c r="I63" s="1195"/>
      <c r="J63" s="1195"/>
      <c r="K63" s="1195"/>
      <c r="L63" s="1195"/>
      <c r="M63" s="1195"/>
      <c r="N63" s="626"/>
      <c r="O63" s="627"/>
      <c r="P63" s="627"/>
      <c r="Q63" s="627"/>
      <c r="R63" s="627"/>
      <c r="S63" s="627"/>
      <c r="T63" s="627"/>
      <c r="U63" s="627"/>
      <c r="V63" s="627"/>
      <c r="W63" s="627"/>
      <c r="X63" s="627"/>
      <c r="Y63" s="627"/>
      <c r="Z63" s="627"/>
      <c r="AA63" s="627"/>
      <c r="AB63" s="627"/>
      <c r="AC63" s="627"/>
      <c r="AD63" s="627"/>
      <c r="AE63" s="627"/>
      <c r="AF63" s="627"/>
      <c r="AG63" s="627"/>
      <c r="AH63" s="627"/>
      <c r="AI63" s="627"/>
      <c r="AJ63" s="627"/>
      <c r="AK63" s="627"/>
      <c r="AL63" s="627"/>
      <c r="AM63" s="627"/>
      <c r="AN63" s="627"/>
      <c r="AO63" s="627"/>
      <c r="AP63" s="627"/>
      <c r="AQ63" s="627"/>
      <c r="AR63" s="627"/>
      <c r="AS63" s="627"/>
      <c r="AT63" s="627"/>
      <c r="AU63" s="627"/>
      <c r="AV63" s="627"/>
      <c r="AW63" s="627"/>
      <c r="AX63" s="627"/>
      <c r="AY63" s="627"/>
      <c r="AZ63" s="627"/>
      <c r="BA63" s="627"/>
      <c r="BB63" s="627"/>
      <c r="BC63" s="627"/>
      <c r="BD63" s="627"/>
      <c r="BE63" s="627"/>
      <c r="BF63" s="627"/>
      <c r="BG63" s="627"/>
      <c r="BH63" s="627"/>
      <c r="BI63" s="627"/>
      <c r="BJ63" s="627"/>
      <c r="BK63" s="627"/>
      <c r="BL63" s="627"/>
      <c r="BM63" s="627"/>
      <c r="BN63" s="627"/>
      <c r="BO63" s="627"/>
      <c r="BP63" s="627"/>
      <c r="BQ63" s="627"/>
      <c r="BR63" s="627"/>
      <c r="BS63" s="627"/>
      <c r="BT63" s="627"/>
      <c r="BU63" s="627"/>
      <c r="BV63" s="627"/>
      <c r="BW63" s="627"/>
      <c r="BX63" s="627"/>
      <c r="BY63" s="627"/>
      <c r="BZ63" s="627"/>
      <c r="CA63" s="627"/>
      <c r="CB63" s="627"/>
      <c r="CC63" s="627"/>
      <c r="CD63" s="627"/>
      <c r="CE63" s="627"/>
      <c r="CF63" s="627"/>
      <c r="CG63" s="627"/>
      <c r="CH63" s="627"/>
      <c r="CI63" s="627"/>
      <c r="CJ63" s="627"/>
      <c r="CK63" s="627"/>
      <c r="CL63" s="627"/>
      <c r="CM63" s="627"/>
      <c r="CN63" s="627"/>
      <c r="CO63" s="627"/>
      <c r="CP63" s="627"/>
      <c r="CQ63" s="627"/>
      <c r="CR63" s="627"/>
      <c r="CS63" s="627"/>
      <c r="CT63" s="627"/>
      <c r="CU63" s="627"/>
      <c r="CV63" s="627"/>
      <c r="CW63" s="627"/>
      <c r="CX63" s="627"/>
      <c r="CY63" s="627"/>
      <c r="CZ63" s="627"/>
      <c r="DA63" s="627"/>
      <c r="DB63" s="627"/>
      <c r="DC63" s="627"/>
      <c r="DD63" s="627"/>
      <c r="DE63" s="627"/>
      <c r="DF63" s="627"/>
      <c r="DG63" s="627"/>
      <c r="DH63" s="627"/>
      <c r="DI63" s="627"/>
      <c r="DJ63" s="627"/>
      <c r="DK63" s="627"/>
      <c r="DL63" s="627"/>
      <c r="DM63" s="627"/>
      <c r="DN63" s="627"/>
      <c r="DO63" s="627"/>
      <c r="DP63" s="627"/>
      <c r="DQ63" s="627"/>
      <c r="DR63" s="627"/>
      <c r="DS63" s="627"/>
      <c r="DT63" s="627"/>
      <c r="DU63" s="627"/>
      <c r="DV63" s="627"/>
      <c r="DW63" s="627"/>
      <c r="DX63" s="627"/>
      <c r="DY63" s="627"/>
      <c r="DZ63" s="627"/>
      <c r="EA63" s="627"/>
      <c r="EB63" s="627"/>
      <c r="EC63" s="627"/>
      <c r="ED63" s="627"/>
      <c r="EE63" s="627"/>
      <c r="EF63" s="627"/>
      <c r="EG63" s="627"/>
      <c r="EH63" s="627"/>
      <c r="EI63" s="627"/>
      <c r="EJ63" s="627"/>
      <c r="EK63" s="627"/>
      <c r="EL63" s="627"/>
      <c r="EM63" s="627"/>
      <c r="EN63" s="627"/>
      <c r="EO63" s="627"/>
      <c r="EP63" s="627"/>
      <c r="EQ63" s="627"/>
      <c r="ER63" s="627"/>
      <c r="ES63" s="627"/>
      <c r="ET63" s="627"/>
      <c r="EU63" s="627"/>
      <c r="EV63" s="627"/>
      <c r="EW63" s="627"/>
      <c r="EX63" s="627"/>
      <c r="EY63" s="627"/>
      <c r="EZ63" s="627"/>
      <c r="FA63" s="627"/>
      <c r="FB63" s="627"/>
      <c r="FC63" s="627"/>
      <c r="FD63" s="627"/>
      <c r="FE63" s="627"/>
      <c r="FF63" s="627"/>
      <c r="FG63" s="627"/>
      <c r="FH63" s="627"/>
      <c r="FI63" s="627"/>
      <c r="FJ63" s="627"/>
      <c r="FK63" s="627"/>
      <c r="FL63" s="627"/>
      <c r="FM63" s="627"/>
      <c r="FN63" s="627"/>
      <c r="FO63" s="627"/>
      <c r="FP63" s="627"/>
      <c r="FQ63" s="627"/>
      <c r="FR63" s="627"/>
      <c r="FS63" s="627"/>
      <c r="FT63" s="627"/>
      <c r="FU63" s="627"/>
      <c r="FV63" s="627"/>
      <c r="FW63" s="627"/>
      <c r="FX63" s="627"/>
      <c r="FY63" s="627"/>
      <c r="FZ63" s="627"/>
      <c r="GA63" s="627"/>
      <c r="GB63" s="627"/>
      <c r="GC63" s="627"/>
      <c r="GD63" s="627"/>
      <c r="GE63" s="627"/>
      <c r="GF63" s="627"/>
      <c r="GG63" s="627"/>
      <c r="GH63" s="627"/>
      <c r="GI63" s="627"/>
      <c r="GJ63" s="627"/>
      <c r="GK63" s="627"/>
      <c r="GL63" s="627"/>
      <c r="GM63" s="627"/>
      <c r="GN63" s="627"/>
      <c r="GO63" s="627"/>
      <c r="GP63" s="627"/>
      <c r="GQ63" s="627"/>
      <c r="GR63" s="627"/>
      <c r="GS63" s="627"/>
      <c r="GT63" s="627"/>
      <c r="GU63" s="627"/>
      <c r="GV63" s="627"/>
      <c r="GW63" s="627"/>
      <c r="GX63" s="627"/>
      <c r="GY63" s="627"/>
      <c r="GZ63" s="627"/>
      <c r="HA63" s="627"/>
      <c r="HB63" s="627"/>
      <c r="HC63" s="627"/>
      <c r="HD63" s="627"/>
      <c r="HE63" s="627"/>
      <c r="HF63" s="627"/>
      <c r="HG63" s="627"/>
      <c r="HH63" s="627"/>
      <c r="HI63" s="627"/>
      <c r="HJ63" s="627"/>
      <c r="HK63" s="627"/>
      <c r="HL63" s="627"/>
      <c r="HM63" s="627"/>
      <c r="HN63" s="627"/>
      <c r="HO63" s="627"/>
      <c r="HP63" s="627"/>
      <c r="HQ63" s="627"/>
      <c r="HR63" s="627"/>
      <c r="HS63" s="627"/>
      <c r="HT63" s="627"/>
      <c r="HU63" s="627"/>
      <c r="HV63" s="627"/>
    </row>
    <row r="64" spans="1:230" ht="4.5" customHeight="1">
      <c r="A64" s="669"/>
      <c r="B64" s="623"/>
      <c r="C64" s="623"/>
      <c r="D64" s="629"/>
      <c r="E64" s="629"/>
      <c r="F64" s="629"/>
      <c r="G64" s="629"/>
      <c r="H64" s="629"/>
      <c r="I64" s="671"/>
      <c r="J64" s="623"/>
      <c r="K64" s="629"/>
      <c r="L64" s="623"/>
      <c r="M64" s="623"/>
      <c r="N64" s="626"/>
    </row>
    <row r="65" spans="1:14" ht="9.9499999999999993" customHeight="1">
      <c r="A65" s="624"/>
      <c r="B65" s="623"/>
      <c r="C65" s="623"/>
      <c r="D65" s="623"/>
      <c r="E65" s="623"/>
      <c r="F65" s="623"/>
      <c r="G65" s="623"/>
      <c r="H65" s="623"/>
      <c r="I65" s="623"/>
      <c r="J65" s="623"/>
      <c r="K65" s="623"/>
      <c r="L65" s="623"/>
      <c r="M65" s="623"/>
      <c r="N65" s="626"/>
    </row>
    <row r="66" spans="1:14">
      <c r="A66" s="626"/>
      <c r="B66" s="878"/>
      <c r="C66" s="626"/>
      <c r="D66" s="626"/>
      <c r="E66" s="626"/>
      <c r="F66" s="626"/>
      <c r="G66" s="626"/>
      <c r="H66" s="626"/>
      <c r="I66" s="626"/>
      <c r="J66" s="626"/>
      <c r="K66" s="626"/>
      <c r="L66" s="626"/>
      <c r="M66" s="626"/>
      <c r="N66" s="626"/>
    </row>
    <row r="67" spans="1:14">
      <c r="A67" s="626"/>
      <c r="B67" s="626"/>
      <c r="C67" s="626"/>
      <c r="D67" s="626"/>
      <c r="E67" s="626"/>
      <c r="F67" s="626"/>
      <c r="G67" s="626"/>
      <c r="H67" s="626"/>
      <c r="I67" s="626"/>
      <c r="J67" s="626"/>
      <c r="K67" s="626"/>
      <c r="L67" s="626"/>
      <c r="M67" s="626"/>
      <c r="N67" s="626"/>
    </row>
    <row r="68" spans="1:14">
      <c r="A68" s="626"/>
      <c r="B68" s="626"/>
      <c r="C68" s="626"/>
      <c r="D68" s="626"/>
      <c r="E68" s="626"/>
      <c r="F68" s="626"/>
      <c r="G68" s="626"/>
      <c r="H68" s="626"/>
      <c r="I68" s="626"/>
      <c r="J68" s="626"/>
      <c r="K68" s="626"/>
      <c r="L68" s="626"/>
      <c r="M68" s="626"/>
      <c r="N68" s="626"/>
    </row>
    <row r="69" spans="1:14">
      <c r="A69" s="626"/>
      <c r="B69" s="626"/>
      <c r="C69" s="626"/>
      <c r="D69" s="626"/>
      <c r="E69" s="626"/>
      <c r="F69" s="626"/>
      <c r="G69" s="626"/>
      <c r="H69" s="626"/>
      <c r="I69" s="626"/>
      <c r="J69" s="626"/>
      <c r="K69" s="626"/>
      <c r="L69" s="626"/>
      <c r="M69" s="626"/>
      <c r="N69" s="626"/>
    </row>
  </sheetData>
  <pageMargins left="0.7" right="0.7" top="0.75" bottom="0.75" header="0.3" footer="0.3"/>
  <pageSetup scale="80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62"/>
  <sheetViews>
    <sheetView zoomScaleNormal="100" workbookViewId="0"/>
  </sheetViews>
  <sheetFormatPr defaultColWidth="10.85546875" defaultRowHeight="15"/>
  <cols>
    <col min="1" max="1" width="6.140625" style="627" customWidth="1"/>
    <col min="2" max="2" width="8.5703125" style="627" customWidth="1"/>
    <col min="3" max="3" width="9.85546875" style="627" customWidth="1"/>
    <col min="4" max="4" width="10" style="627" customWidth="1"/>
    <col min="5" max="5" width="9.140625" style="627" customWidth="1"/>
    <col min="6" max="6" width="8.7109375" style="627" customWidth="1"/>
    <col min="7" max="7" width="7.7109375" style="627" customWidth="1"/>
    <col min="8" max="8" width="8.140625" style="627" customWidth="1"/>
    <col min="9" max="9" width="9.28515625" style="627" customWidth="1"/>
    <col min="10" max="10" width="8.42578125" style="627" customWidth="1"/>
    <col min="11" max="11" width="8.28515625" style="627" customWidth="1"/>
    <col min="12" max="256" width="10.85546875" style="684"/>
    <col min="257" max="257" width="6.140625" style="684" customWidth="1"/>
    <col min="258" max="258" width="8.5703125" style="684" customWidth="1"/>
    <col min="259" max="259" width="9.85546875" style="684" customWidth="1"/>
    <col min="260" max="260" width="10" style="684" customWidth="1"/>
    <col min="261" max="261" width="9.140625" style="684" customWidth="1"/>
    <col min="262" max="262" width="8.7109375" style="684" customWidth="1"/>
    <col min="263" max="263" width="7.7109375" style="684" customWidth="1"/>
    <col min="264" max="264" width="8.140625" style="684" customWidth="1"/>
    <col min="265" max="265" width="9.28515625" style="684" customWidth="1"/>
    <col min="266" max="266" width="8.42578125" style="684" customWidth="1"/>
    <col min="267" max="267" width="8.28515625" style="684" customWidth="1"/>
    <col min="268" max="512" width="10.85546875" style="684"/>
    <col min="513" max="513" width="6.140625" style="684" customWidth="1"/>
    <col min="514" max="514" width="8.5703125" style="684" customWidth="1"/>
    <col min="515" max="515" width="9.85546875" style="684" customWidth="1"/>
    <col min="516" max="516" width="10" style="684" customWidth="1"/>
    <col min="517" max="517" width="9.140625" style="684" customWidth="1"/>
    <col min="518" max="518" width="8.7109375" style="684" customWidth="1"/>
    <col min="519" max="519" width="7.7109375" style="684" customWidth="1"/>
    <col min="520" max="520" width="8.140625" style="684" customWidth="1"/>
    <col min="521" max="521" width="9.28515625" style="684" customWidth="1"/>
    <col min="522" max="522" width="8.42578125" style="684" customWidth="1"/>
    <col min="523" max="523" width="8.28515625" style="684" customWidth="1"/>
    <col min="524" max="768" width="10.85546875" style="684"/>
    <col min="769" max="769" width="6.140625" style="684" customWidth="1"/>
    <col min="770" max="770" width="8.5703125" style="684" customWidth="1"/>
    <col min="771" max="771" width="9.85546875" style="684" customWidth="1"/>
    <col min="772" max="772" width="10" style="684" customWidth="1"/>
    <col min="773" max="773" width="9.140625" style="684" customWidth="1"/>
    <col min="774" max="774" width="8.7109375" style="684" customWidth="1"/>
    <col min="775" max="775" width="7.7109375" style="684" customWidth="1"/>
    <col min="776" max="776" width="8.140625" style="684" customWidth="1"/>
    <col min="777" max="777" width="9.28515625" style="684" customWidth="1"/>
    <col min="778" max="778" width="8.42578125" style="684" customWidth="1"/>
    <col min="779" max="779" width="8.28515625" style="684" customWidth="1"/>
    <col min="780" max="1024" width="10.85546875" style="684"/>
    <col min="1025" max="1025" width="6.140625" style="684" customWidth="1"/>
    <col min="1026" max="1026" width="8.5703125" style="684" customWidth="1"/>
    <col min="1027" max="1027" width="9.85546875" style="684" customWidth="1"/>
    <col min="1028" max="1028" width="10" style="684" customWidth="1"/>
    <col min="1029" max="1029" width="9.140625" style="684" customWidth="1"/>
    <col min="1030" max="1030" width="8.7109375" style="684" customWidth="1"/>
    <col min="1031" max="1031" width="7.7109375" style="684" customWidth="1"/>
    <col min="1032" max="1032" width="8.140625" style="684" customWidth="1"/>
    <col min="1033" max="1033" width="9.28515625" style="684" customWidth="1"/>
    <col min="1034" max="1034" width="8.42578125" style="684" customWidth="1"/>
    <col min="1035" max="1035" width="8.28515625" style="684" customWidth="1"/>
    <col min="1036" max="1280" width="10.85546875" style="684"/>
    <col min="1281" max="1281" width="6.140625" style="684" customWidth="1"/>
    <col min="1282" max="1282" width="8.5703125" style="684" customWidth="1"/>
    <col min="1283" max="1283" width="9.85546875" style="684" customWidth="1"/>
    <col min="1284" max="1284" width="10" style="684" customWidth="1"/>
    <col min="1285" max="1285" width="9.140625" style="684" customWidth="1"/>
    <col min="1286" max="1286" width="8.7109375" style="684" customWidth="1"/>
    <col min="1287" max="1287" width="7.7109375" style="684" customWidth="1"/>
    <col min="1288" max="1288" width="8.140625" style="684" customWidth="1"/>
    <col min="1289" max="1289" width="9.28515625" style="684" customWidth="1"/>
    <col min="1290" max="1290" width="8.42578125" style="684" customWidth="1"/>
    <col min="1291" max="1291" width="8.28515625" style="684" customWidth="1"/>
    <col min="1292" max="1536" width="10.85546875" style="684"/>
    <col min="1537" max="1537" width="6.140625" style="684" customWidth="1"/>
    <col min="1538" max="1538" width="8.5703125" style="684" customWidth="1"/>
    <col min="1539" max="1539" width="9.85546875" style="684" customWidth="1"/>
    <col min="1540" max="1540" width="10" style="684" customWidth="1"/>
    <col min="1541" max="1541" width="9.140625" style="684" customWidth="1"/>
    <col min="1542" max="1542" width="8.7109375" style="684" customWidth="1"/>
    <col min="1543" max="1543" width="7.7109375" style="684" customWidth="1"/>
    <col min="1544" max="1544" width="8.140625" style="684" customWidth="1"/>
    <col min="1545" max="1545" width="9.28515625" style="684" customWidth="1"/>
    <col min="1546" max="1546" width="8.42578125" style="684" customWidth="1"/>
    <col min="1547" max="1547" width="8.28515625" style="684" customWidth="1"/>
    <col min="1548" max="1792" width="10.85546875" style="684"/>
    <col min="1793" max="1793" width="6.140625" style="684" customWidth="1"/>
    <col min="1794" max="1794" width="8.5703125" style="684" customWidth="1"/>
    <col min="1795" max="1795" width="9.85546875" style="684" customWidth="1"/>
    <col min="1796" max="1796" width="10" style="684" customWidth="1"/>
    <col min="1797" max="1797" width="9.140625" style="684" customWidth="1"/>
    <col min="1798" max="1798" width="8.7109375" style="684" customWidth="1"/>
    <col min="1799" max="1799" width="7.7109375" style="684" customWidth="1"/>
    <col min="1800" max="1800" width="8.140625" style="684" customWidth="1"/>
    <col min="1801" max="1801" width="9.28515625" style="684" customWidth="1"/>
    <col min="1802" max="1802" width="8.42578125" style="684" customWidth="1"/>
    <col min="1803" max="1803" width="8.28515625" style="684" customWidth="1"/>
    <col min="1804" max="2048" width="10.85546875" style="684"/>
    <col min="2049" max="2049" width="6.140625" style="684" customWidth="1"/>
    <col min="2050" max="2050" width="8.5703125" style="684" customWidth="1"/>
    <col min="2051" max="2051" width="9.85546875" style="684" customWidth="1"/>
    <col min="2052" max="2052" width="10" style="684" customWidth="1"/>
    <col min="2053" max="2053" width="9.140625" style="684" customWidth="1"/>
    <col min="2054" max="2054" width="8.7109375" style="684" customWidth="1"/>
    <col min="2055" max="2055" width="7.7109375" style="684" customWidth="1"/>
    <col min="2056" max="2056" width="8.140625" style="684" customWidth="1"/>
    <col min="2057" max="2057" width="9.28515625" style="684" customWidth="1"/>
    <col min="2058" max="2058" width="8.42578125" style="684" customWidth="1"/>
    <col min="2059" max="2059" width="8.28515625" style="684" customWidth="1"/>
    <col min="2060" max="2304" width="10.85546875" style="684"/>
    <col min="2305" max="2305" width="6.140625" style="684" customWidth="1"/>
    <col min="2306" max="2306" width="8.5703125" style="684" customWidth="1"/>
    <col min="2307" max="2307" width="9.85546875" style="684" customWidth="1"/>
    <col min="2308" max="2308" width="10" style="684" customWidth="1"/>
    <col min="2309" max="2309" width="9.140625" style="684" customWidth="1"/>
    <col min="2310" max="2310" width="8.7109375" style="684" customWidth="1"/>
    <col min="2311" max="2311" width="7.7109375" style="684" customWidth="1"/>
    <col min="2312" max="2312" width="8.140625" style="684" customWidth="1"/>
    <col min="2313" max="2313" width="9.28515625" style="684" customWidth="1"/>
    <col min="2314" max="2314" width="8.42578125" style="684" customWidth="1"/>
    <col min="2315" max="2315" width="8.28515625" style="684" customWidth="1"/>
    <col min="2316" max="2560" width="10.85546875" style="684"/>
    <col min="2561" max="2561" width="6.140625" style="684" customWidth="1"/>
    <col min="2562" max="2562" width="8.5703125" style="684" customWidth="1"/>
    <col min="2563" max="2563" width="9.85546875" style="684" customWidth="1"/>
    <col min="2564" max="2564" width="10" style="684" customWidth="1"/>
    <col min="2565" max="2565" width="9.140625" style="684" customWidth="1"/>
    <col min="2566" max="2566" width="8.7109375" style="684" customWidth="1"/>
    <col min="2567" max="2567" width="7.7109375" style="684" customWidth="1"/>
    <col min="2568" max="2568" width="8.140625" style="684" customWidth="1"/>
    <col min="2569" max="2569" width="9.28515625" style="684" customWidth="1"/>
    <col min="2570" max="2570" width="8.42578125" style="684" customWidth="1"/>
    <col min="2571" max="2571" width="8.28515625" style="684" customWidth="1"/>
    <col min="2572" max="2816" width="10.85546875" style="684"/>
    <col min="2817" max="2817" width="6.140625" style="684" customWidth="1"/>
    <col min="2818" max="2818" width="8.5703125" style="684" customWidth="1"/>
    <col min="2819" max="2819" width="9.85546875" style="684" customWidth="1"/>
    <col min="2820" max="2820" width="10" style="684" customWidth="1"/>
    <col min="2821" max="2821" width="9.140625" style="684" customWidth="1"/>
    <col min="2822" max="2822" width="8.7109375" style="684" customWidth="1"/>
    <col min="2823" max="2823" width="7.7109375" style="684" customWidth="1"/>
    <col min="2824" max="2824" width="8.140625" style="684" customWidth="1"/>
    <col min="2825" max="2825" width="9.28515625" style="684" customWidth="1"/>
    <col min="2826" max="2826" width="8.42578125" style="684" customWidth="1"/>
    <col min="2827" max="2827" width="8.28515625" style="684" customWidth="1"/>
    <col min="2828" max="3072" width="10.85546875" style="684"/>
    <col min="3073" max="3073" width="6.140625" style="684" customWidth="1"/>
    <col min="3074" max="3074" width="8.5703125" style="684" customWidth="1"/>
    <col min="3075" max="3075" width="9.85546875" style="684" customWidth="1"/>
    <col min="3076" max="3076" width="10" style="684" customWidth="1"/>
    <col min="3077" max="3077" width="9.140625" style="684" customWidth="1"/>
    <col min="3078" max="3078" width="8.7109375" style="684" customWidth="1"/>
    <col min="3079" max="3079" width="7.7109375" style="684" customWidth="1"/>
    <col min="3080" max="3080" width="8.140625" style="684" customWidth="1"/>
    <col min="3081" max="3081" width="9.28515625" style="684" customWidth="1"/>
    <col min="3082" max="3082" width="8.42578125" style="684" customWidth="1"/>
    <col min="3083" max="3083" width="8.28515625" style="684" customWidth="1"/>
    <col min="3084" max="3328" width="10.85546875" style="684"/>
    <col min="3329" max="3329" width="6.140625" style="684" customWidth="1"/>
    <col min="3330" max="3330" width="8.5703125" style="684" customWidth="1"/>
    <col min="3331" max="3331" width="9.85546875" style="684" customWidth="1"/>
    <col min="3332" max="3332" width="10" style="684" customWidth="1"/>
    <col min="3333" max="3333" width="9.140625" style="684" customWidth="1"/>
    <col min="3334" max="3334" width="8.7109375" style="684" customWidth="1"/>
    <col min="3335" max="3335" width="7.7109375" style="684" customWidth="1"/>
    <col min="3336" max="3336" width="8.140625" style="684" customWidth="1"/>
    <col min="3337" max="3337" width="9.28515625" style="684" customWidth="1"/>
    <col min="3338" max="3338" width="8.42578125" style="684" customWidth="1"/>
    <col min="3339" max="3339" width="8.28515625" style="684" customWidth="1"/>
    <col min="3340" max="3584" width="10.85546875" style="684"/>
    <col min="3585" max="3585" width="6.140625" style="684" customWidth="1"/>
    <col min="3586" max="3586" width="8.5703125" style="684" customWidth="1"/>
    <col min="3587" max="3587" width="9.85546875" style="684" customWidth="1"/>
    <col min="3588" max="3588" width="10" style="684" customWidth="1"/>
    <col min="3589" max="3589" width="9.140625" style="684" customWidth="1"/>
    <col min="3590" max="3590" width="8.7109375" style="684" customWidth="1"/>
    <col min="3591" max="3591" width="7.7109375" style="684" customWidth="1"/>
    <col min="3592" max="3592" width="8.140625" style="684" customWidth="1"/>
    <col min="3593" max="3593" width="9.28515625" style="684" customWidth="1"/>
    <col min="3594" max="3594" width="8.42578125" style="684" customWidth="1"/>
    <col min="3595" max="3595" width="8.28515625" style="684" customWidth="1"/>
    <col min="3596" max="3840" width="10.85546875" style="684"/>
    <col min="3841" max="3841" width="6.140625" style="684" customWidth="1"/>
    <col min="3842" max="3842" width="8.5703125" style="684" customWidth="1"/>
    <col min="3843" max="3843" width="9.85546875" style="684" customWidth="1"/>
    <col min="3844" max="3844" width="10" style="684" customWidth="1"/>
    <col min="3845" max="3845" width="9.140625" style="684" customWidth="1"/>
    <col min="3846" max="3846" width="8.7109375" style="684" customWidth="1"/>
    <col min="3847" max="3847" width="7.7109375" style="684" customWidth="1"/>
    <col min="3848" max="3848" width="8.140625" style="684" customWidth="1"/>
    <col min="3849" max="3849" width="9.28515625" style="684" customWidth="1"/>
    <col min="3850" max="3850" width="8.42578125" style="684" customWidth="1"/>
    <col min="3851" max="3851" width="8.28515625" style="684" customWidth="1"/>
    <col min="3852" max="4096" width="10.85546875" style="684"/>
    <col min="4097" max="4097" width="6.140625" style="684" customWidth="1"/>
    <col min="4098" max="4098" width="8.5703125" style="684" customWidth="1"/>
    <col min="4099" max="4099" width="9.85546875" style="684" customWidth="1"/>
    <col min="4100" max="4100" width="10" style="684" customWidth="1"/>
    <col min="4101" max="4101" width="9.140625" style="684" customWidth="1"/>
    <col min="4102" max="4102" width="8.7109375" style="684" customWidth="1"/>
    <col min="4103" max="4103" width="7.7109375" style="684" customWidth="1"/>
    <col min="4104" max="4104" width="8.140625" style="684" customWidth="1"/>
    <col min="4105" max="4105" width="9.28515625" style="684" customWidth="1"/>
    <col min="4106" max="4106" width="8.42578125" style="684" customWidth="1"/>
    <col min="4107" max="4107" width="8.28515625" style="684" customWidth="1"/>
    <col min="4108" max="4352" width="10.85546875" style="684"/>
    <col min="4353" max="4353" width="6.140625" style="684" customWidth="1"/>
    <col min="4354" max="4354" width="8.5703125" style="684" customWidth="1"/>
    <col min="4355" max="4355" width="9.85546875" style="684" customWidth="1"/>
    <col min="4356" max="4356" width="10" style="684" customWidth="1"/>
    <col min="4357" max="4357" width="9.140625" style="684" customWidth="1"/>
    <col min="4358" max="4358" width="8.7109375" style="684" customWidth="1"/>
    <col min="4359" max="4359" width="7.7109375" style="684" customWidth="1"/>
    <col min="4360" max="4360" width="8.140625" style="684" customWidth="1"/>
    <col min="4361" max="4361" width="9.28515625" style="684" customWidth="1"/>
    <col min="4362" max="4362" width="8.42578125" style="684" customWidth="1"/>
    <col min="4363" max="4363" width="8.28515625" style="684" customWidth="1"/>
    <col min="4364" max="4608" width="10.85546875" style="684"/>
    <col min="4609" max="4609" width="6.140625" style="684" customWidth="1"/>
    <col min="4610" max="4610" width="8.5703125" style="684" customWidth="1"/>
    <col min="4611" max="4611" width="9.85546875" style="684" customWidth="1"/>
    <col min="4612" max="4612" width="10" style="684" customWidth="1"/>
    <col min="4613" max="4613" width="9.140625" style="684" customWidth="1"/>
    <col min="4614" max="4614" width="8.7109375" style="684" customWidth="1"/>
    <col min="4615" max="4615" width="7.7109375" style="684" customWidth="1"/>
    <col min="4616" max="4616" width="8.140625" style="684" customWidth="1"/>
    <col min="4617" max="4617" width="9.28515625" style="684" customWidth="1"/>
    <col min="4618" max="4618" width="8.42578125" style="684" customWidth="1"/>
    <col min="4619" max="4619" width="8.28515625" style="684" customWidth="1"/>
    <col min="4620" max="4864" width="10.85546875" style="684"/>
    <col min="4865" max="4865" width="6.140625" style="684" customWidth="1"/>
    <col min="4866" max="4866" width="8.5703125" style="684" customWidth="1"/>
    <col min="4867" max="4867" width="9.85546875" style="684" customWidth="1"/>
    <col min="4868" max="4868" width="10" style="684" customWidth="1"/>
    <col min="4869" max="4869" width="9.140625" style="684" customWidth="1"/>
    <col min="4870" max="4870" width="8.7109375" style="684" customWidth="1"/>
    <col min="4871" max="4871" width="7.7109375" style="684" customWidth="1"/>
    <col min="4872" max="4872" width="8.140625" style="684" customWidth="1"/>
    <col min="4873" max="4873" width="9.28515625" style="684" customWidth="1"/>
    <col min="4874" max="4874" width="8.42578125" style="684" customWidth="1"/>
    <col min="4875" max="4875" width="8.28515625" style="684" customWidth="1"/>
    <col min="4876" max="5120" width="10.85546875" style="684"/>
    <col min="5121" max="5121" width="6.140625" style="684" customWidth="1"/>
    <col min="5122" max="5122" width="8.5703125" style="684" customWidth="1"/>
    <col min="5123" max="5123" width="9.85546875" style="684" customWidth="1"/>
    <col min="5124" max="5124" width="10" style="684" customWidth="1"/>
    <col min="5125" max="5125" width="9.140625" style="684" customWidth="1"/>
    <col min="5126" max="5126" width="8.7109375" style="684" customWidth="1"/>
    <col min="5127" max="5127" width="7.7109375" style="684" customWidth="1"/>
    <col min="5128" max="5128" width="8.140625" style="684" customWidth="1"/>
    <col min="5129" max="5129" width="9.28515625" style="684" customWidth="1"/>
    <col min="5130" max="5130" width="8.42578125" style="684" customWidth="1"/>
    <col min="5131" max="5131" width="8.28515625" style="684" customWidth="1"/>
    <col min="5132" max="5376" width="10.85546875" style="684"/>
    <col min="5377" max="5377" width="6.140625" style="684" customWidth="1"/>
    <col min="5378" max="5378" width="8.5703125" style="684" customWidth="1"/>
    <col min="5379" max="5379" width="9.85546875" style="684" customWidth="1"/>
    <col min="5380" max="5380" width="10" style="684" customWidth="1"/>
    <col min="5381" max="5381" width="9.140625" style="684" customWidth="1"/>
    <col min="5382" max="5382" width="8.7109375" style="684" customWidth="1"/>
    <col min="5383" max="5383" width="7.7109375" style="684" customWidth="1"/>
    <col min="5384" max="5384" width="8.140625" style="684" customWidth="1"/>
    <col min="5385" max="5385" width="9.28515625" style="684" customWidth="1"/>
    <col min="5386" max="5386" width="8.42578125" style="684" customWidth="1"/>
    <col min="5387" max="5387" width="8.28515625" style="684" customWidth="1"/>
    <col min="5388" max="5632" width="10.85546875" style="684"/>
    <col min="5633" max="5633" width="6.140625" style="684" customWidth="1"/>
    <col min="5634" max="5634" width="8.5703125" style="684" customWidth="1"/>
    <col min="5635" max="5635" width="9.85546875" style="684" customWidth="1"/>
    <col min="5636" max="5636" width="10" style="684" customWidth="1"/>
    <col min="5637" max="5637" width="9.140625" style="684" customWidth="1"/>
    <col min="5638" max="5638" width="8.7109375" style="684" customWidth="1"/>
    <col min="5639" max="5639" width="7.7109375" style="684" customWidth="1"/>
    <col min="5640" max="5640" width="8.140625" style="684" customWidth="1"/>
    <col min="5641" max="5641" width="9.28515625" style="684" customWidth="1"/>
    <col min="5642" max="5642" width="8.42578125" style="684" customWidth="1"/>
    <col min="5643" max="5643" width="8.28515625" style="684" customWidth="1"/>
    <col min="5644" max="5888" width="10.85546875" style="684"/>
    <col min="5889" max="5889" width="6.140625" style="684" customWidth="1"/>
    <col min="5890" max="5890" width="8.5703125" style="684" customWidth="1"/>
    <col min="5891" max="5891" width="9.85546875" style="684" customWidth="1"/>
    <col min="5892" max="5892" width="10" style="684" customWidth="1"/>
    <col min="5893" max="5893" width="9.140625" style="684" customWidth="1"/>
    <col min="5894" max="5894" width="8.7109375" style="684" customWidth="1"/>
    <col min="5895" max="5895" width="7.7109375" style="684" customWidth="1"/>
    <col min="5896" max="5896" width="8.140625" style="684" customWidth="1"/>
    <col min="5897" max="5897" width="9.28515625" style="684" customWidth="1"/>
    <col min="5898" max="5898" width="8.42578125" style="684" customWidth="1"/>
    <col min="5899" max="5899" width="8.28515625" style="684" customWidth="1"/>
    <col min="5900" max="6144" width="10.85546875" style="684"/>
    <col min="6145" max="6145" width="6.140625" style="684" customWidth="1"/>
    <col min="6146" max="6146" width="8.5703125" style="684" customWidth="1"/>
    <col min="6147" max="6147" width="9.85546875" style="684" customWidth="1"/>
    <col min="6148" max="6148" width="10" style="684" customWidth="1"/>
    <col min="6149" max="6149" width="9.140625" style="684" customWidth="1"/>
    <col min="6150" max="6150" width="8.7109375" style="684" customWidth="1"/>
    <col min="6151" max="6151" width="7.7109375" style="684" customWidth="1"/>
    <col min="6152" max="6152" width="8.140625" style="684" customWidth="1"/>
    <col min="6153" max="6153" width="9.28515625" style="684" customWidth="1"/>
    <col min="6154" max="6154" width="8.42578125" style="684" customWidth="1"/>
    <col min="6155" max="6155" width="8.28515625" style="684" customWidth="1"/>
    <col min="6156" max="6400" width="10.85546875" style="684"/>
    <col min="6401" max="6401" width="6.140625" style="684" customWidth="1"/>
    <col min="6402" max="6402" width="8.5703125" style="684" customWidth="1"/>
    <col min="6403" max="6403" width="9.85546875" style="684" customWidth="1"/>
    <col min="6404" max="6404" width="10" style="684" customWidth="1"/>
    <col min="6405" max="6405" width="9.140625" style="684" customWidth="1"/>
    <col min="6406" max="6406" width="8.7109375" style="684" customWidth="1"/>
    <col min="6407" max="6407" width="7.7109375" style="684" customWidth="1"/>
    <col min="6408" max="6408" width="8.140625" style="684" customWidth="1"/>
    <col min="6409" max="6409" width="9.28515625" style="684" customWidth="1"/>
    <col min="6410" max="6410" width="8.42578125" style="684" customWidth="1"/>
    <col min="6411" max="6411" width="8.28515625" style="684" customWidth="1"/>
    <col min="6412" max="6656" width="10.85546875" style="684"/>
    <col min="6657" max="6657" width="6.140625" style="684" customWidth="1"/>
    <col min="6658" max="6658" width="8.5703125" style="684" customWidth="1"/>
    <col min="6659" max="6659" width="9.85546875" style="684" customWidth="1"/>
    <col min="6660" max="6660" width="10" style="684" customWidth="1"/>
    <col min="6661" max="6661" width="9.140625" style="684" customWidth="1"/>
    <col min="6662" max="6662" width="8.7109375" style="684" customWidth="1"/>
    <col min="6663" max="6663" width="7.7109375" style="684" customWidth="1"/>
    <col min="6664" max="6664" width="8.140625" style="684" customWidth="1"/>
    <col min="6665" max="6665" width="9.28515625" style="684" customWidth="1"/>
    <col min="6666" max="6666" width="8.42578125" style="684" customWidth="1"/>
    <col min="6667" max="6667" width="8.28515625" style="684" customWidth="1"/>
    <col min="6668" max="6912" width="10.85546875" style="684"/>
    <col min="6913" max="6913" width="6.140625" style="684" customWidth="1"/>
    <col min="6914" max="6914" width="8.5703125" style="684" customWidth="1"/>
    <col min="6915" max="6915" width="9.85546875" style="684" customWidth="1"/>
    <col min="6916" max="6916" width="10" style="684" customWidth="1"/>
    <col min="6917" max="6917" width="9.140625" style="684" customWidth="1"/>
    <col min="6918" max="6918" width="8.7109375" style="684" customWidth="1"/>
    <col min="6919" max="6919" width="7.7109375" style="684" customWidth="1"/>
    <col min="6920" max="6920" width="8.140625" style="684" customWidth="1"/>
    <col min="6921" max="6921" width="9.28515625" style="684" customWidth="1"/>
    <col min="6922" max="6922" width="8.42578125" style="684" customWidth="1"/>
    <col min="6923" max="6923" width="8.28515625" style="684" customWidth="1"/>
    <col min="6924" max="7168" width="10.85546875" style="684"/>
    <col min="7169" max="7169" width="6.140625" style="684" customWidth="1"/>
    <col min="7170" max="7170" width="8.5703125" style="684" customWidth="1"/>
    <col min="7171" max="7171" width="9.85546875" style="684" customWidth="1"/>
    <col min="7172" max="7172" width="10" style="684" customWidth="1"/>
    <col min="7173" max="7173" width="9.140625" style="684" customWidth="1"/>
    <col min="7174" max="7174" width="8.7109375" style="684" customWidth="1"/>
    <col min="7175" max="7175" width="7.7109375" style="684" customWidth="1"/>
    <col min="7176" max="7176" width="8.140625" style="684" customWidth="1"/>
    <col min="7177" max="7177" width="9.28515625" style="684" customWidth="1"/>
    <col min="7178" max="7178" width="8.42578125" style="684" customWidth="1"/>
    <col min="7179" max="7179" width="8.28515625" style="684" customWidth="1"/>
    <col min="7180" max="7424" width="10.85546875" style="684"/>
    <col min="7425" max="7425" width="6.140625" style="684" customWidth="1"/>
    <col min="7426" max="7426" width="8.5703125" style="684" customWidth="1"/>
    <col min="7427" max="7427" width="9.85546875" style="684" customWidth="1"/>
    <col min="7428" max="7428" width="10" style="684" customWidth="1"/>
    <col min="7429" max="7429" width="9.140625" style="684" customWidth="1"/>
    <col min="7430" max="7430" width="8.7109375" style="684" customWidth="1"/>
    <col min="7431" max="7431" width="7.7109375" style="684" customWidth="1"/>
    <col min="7432" max="7432" width="8.140625" style="684" customWidth="1"/>
    <col min="7433" max="7433" width="9.28515625" style="684" customWidth="1"/>
    <col min="7434" max="7434" width="8.42578125" style="684" customWidth="1"/>
    <col min="7435" max="7435" width="8.28515625" style="684" customWidth="1"/>
    <col min="7436" max="7680" width="10.85546875" style="684"/>
    <col min="7681" max="7681" width="6.140625" style="684" customWidth="1"/>
    <col min="7682" max="7682" width="8.5703125" style="684" customWidth="1"/>
    <col min="7683" max="7683" width="9.85546875" style="684" customWidth="1"/>
    <col min="7684" max="7684" width="10" style="684" customWidth="1"/>
    <col min="7685" max="7685" width="9.140625" style="684" customWidth="1"/>
    <col min="7686" max="7686" width="8.7109375" style="684" customWidth="1"/>
    <col min="7687" max="7687" width="7.7109375" style="684" customWidth="1"/>
    <col min="7688" max="7688" width="8.140625" style="684" customWidth="1"/>
    <col min="7689" max="7689" width="9.28515625" style="684" customWidth="1"/>
    <col min="7690" max="7690" width="8.42578125" style="684" customWidth="1"/>
    <col min="7691" max="7691" width="8.28515625" style="684" customWidth="1"/>
    <col min="7692" max="7936" width="10.85546875" style="684"/>
    <col min="7937" max="7937" width="6.140625" style="684" customWidth="1"/>
    <col min="7938" max="7938" width="8.5703125" style="684" customWidth="1"/>
    <col min="7939" max="7939" width="9.85546875" style="684" customWidth="1"/>
    <col min="7940" max="7940" width="10" style="684" customWidth="1"/>
    <col min="7941" max="7941" width="9.140625" style="684" customWidth="1"/>
    <col min="7942" max="7942" width="8.7109375" style="684" customWidth="1"/>
    <col min="7943" max="7943" width="7.7109375" style="684" customWidth="1"/>
    <col min="7944" max="7944" width="8.140625" style="684" customWidth="1"/>
    <col min="7945" max="7945" width="9.28515625" style="684" customWidth="1"/>
    <col min="7946" max="7946" width="8.42578125" style="684" customWidth="1"/>
    <col min="7947" max="7947" width="8.28515625" style="684" customWidth="1"/>
    <col min="7948" max="8192" width="10.85546875" style="684"/>
    <col min="8193" max="8193" width="6.140625" style="684" customWidth="1"/>
    <col min="8194" max="8194" width="8.5703125" style="684" customWidth="1"/>
    <col min="8195" max="8195" width="9.85546875" style="684" customWidth="1"/>
    <col min="8196" max="8196" width="10" style="684" customWidth="1"/>
    <col min="8197" max="8197" width="9.140625" style="684" customWidth="1"/>
    <col min="8198" max="8198" width="8.7109375" style="684" customWidth="1"/>
    <col min="8199" max="8199" width="7.7109375" style="684" customWidth="1"/>
    <col min="8200" max="8200" width="8.140625" style="684" customWidth="1"/>
    <col min="8201" max="8201" width="9.28515625" style="684" customWidth="1"/>
    <col min="8202" max="8202" width="8.42578125" style="684" customWidth="1"/>
    <col min="8203" max="8203" width="8.28515625" style="684" customWidth="1"/>
    <col min="8204" max="8448" width="10.85546875" style="684"/>
    <col min="8449" max="8449" width="6.140625" style="684" customWidth="1"/>
    <col min="8450" max="8450" width="8.5703125" style="684" customWidth="1"/>
    <col min="8451" max="8451" width="9.85546875" style="684" customWidth="1"/>
    <col min="8452" max="8452" width="10" style="684" customWidth="1"/>
    <col min="8453" max="8453" width="9.140625" style="684" customWidth="1"/>
    <col min="8454" max="8454" width="8.7109375" style="684" customWidth="1"/>
    <col min="8455" max="8455" width="7.7109375" style="684" customWidth="1"/>
    <col min="8456" max="8456" width="8.140625" style="684" customWidth="1"/>
    <col min="8457" max="8457" width="9.28515625" style="684" customWidth="1"/>
    <col min="8458" max="8458" width="8.42578125" style="684" customWidth="1"/>
    <col min="8459" max="8459" width="8.28515625" style="684" customWidth="1"/>
    <col min="8460" max="8704" width="10.85546875" style="684"/>
    <col min="8705" max="8705" width="6.140625" style="684" customWidth="1"/>
    <col min="8706" max="8706" width="8.5703125" style="684" customWidth="1"/>
    <col min="8707" max="8707" width="9.85546875" style="684" customWidth="1"/>
    <col min="8708" max="8708" width="10" style="684" customWidth="1"/>
    <col min="8709" max="8709" width="9.140625" style="684" customWidth="1"/>
    <col min="8710" max="8710" width="8.7109375" style="684" customWidth="1"/>
    <col min="8711" max="8711" width="7.7109375" style="684" customWidth="1"/>
    <col min="8712" max="8712" width="8.140625" style="684" customWidth="1"/>
    <col min="8713" max="8713" width="9.28515625" style="684" customWidth="1"/>
    <col min="8714" max="8714" width="8.42578125" style="684" customWidth="1"/>
    <col min="8715" max="8715" width="8.28515625" style="684" customWidth="1"/>
    <col min="8716" max="8960" width="10.85546875" style="684"/>
    <col min="8961" max="8961" width="6.140625" style="684" customWidth="1"/>
    <col min="8962" max="8962" width="8.5703125" style="684" customWidth="1"/>
    <col min="8963" max="8963" width="9.85546875" style="684" customWidth="1"/>
    <col min="8964" max="8964" width="10" style="684" customWidth="1"/>
    <col min="8965" max="8965" width="9.140625" style="684" customWidth="1"/>
    <col min="8966" max="8966" width="8.7109375" style="684" customWidth="1"/>
    <col min="8967" max="8967" width="7.7109375" style="684" customWidth="1"/>
    <col min="8968" max="8968" width="8.140625" style="684" customWidth="1"/>
    <col min="8969" max="8969" width="9.28515625" style="684" customWidth="1"/>
    <col min="8970" max="8970" width="8.42578125" style="684" customWidth="1"/>
    <col min="8971" max="8971" width="8.28515625" style="684" customWidth="1"/>
    <col min="8972" max="9216" width="10.85546875" style="684"/>
    <col min="9217" max="9217" width="6.140625" style="684" customWidth="1"/>
    <col min="9218" max="9218" width="8.5703125" style="684" customWidth="1"/>
    <col min="9219" max="9219" width="9.85546875" style="684" customWidth="1"/>
    <col min="9220" max="9220" width="10" style="684" customWidth="1"/>
    <col min="9221" max="9221" width="9.140625" style="684" customWidth="1"/>
    <col min="9222" max="9222" width="8.7109375" style="684" customWidth="1"/>
    <col min="9223" max="9223" width="7.7109375" style="684" customWidth="1"/>
    <col min="9224" max="9224" width="8.140625" style="684" customWidth="1"/>
    <col min="9225" max="9225" width="9.28515625" style="684" customWidth="1"/>
    <col min="9226" max="9226" width="8.42578125" style="684" customWidth="1"/>
    <col min="9227" max="9227" width="8.28515625" style="684" customWidth="1"/>
    <col min="9228" max="9472" width="10.85546875" style="684"/>
    <col min="9473" max="9473" width="6.140625" style="684" customWidth="1"/>
    <col min="9474" max="9474" width="8.5703125" style="684" customWidth="1"/>
    <col min="9475" max="9475" width="9.85546875" style="684" customWidth="1"/>
    <col min="9476" max="9476" width="10" style="684" customWidth="1"/>
    <col min="9477" max="9477" width="9.140625" style="684" customWidth="1"/>
    <col min="9478" max="9478" width="8.7109375" style="684" customWidth="1"/>
    <col min="9479" max="9479" width="7.7109375" style="684" customWidth="1"/>
    <col min="9480" max="9480" width="8.140625" style="684" customWidth="1"/>
    <col min="9481" max="9481" width="9.28515625" style="684" customWidth="1"/>
    <col min="9482" max="9482" width="8.42578125" style="684" customWidth="1"/>
    <col min="9483" max="9483" width="8.28515625" style="684" customWidth="1"/>
    <col min="9484" max="9728" width="10.85546875" style="684"/>
    <col min="9729" max="9729" width="6.140625" style="684" customWidth="1"/>
    <col min="9730" max="9730" width="8.5703125" style="684" customWidth="1"/>
    <col min="9731" max="9731" width="9.85546875" style="684" customWidth="1"/>
    <col min="9732" max="9732" width="10" style="684" customWidth="1"/>
    <col min="9733" max="9733" width="9.140625" style="684" customWidth="1"/>
    <col min="9734" max="9734" width="8.7109375" style="684" customWidth="1"/>
    <col min="9735" max="9735" width="7.7109375" style="684" customWidth="1"/>
    <col min="9736" max="9736" width="8.140625" style="684" customWidth="1"/>
    <col min="9737" max="9737" width="9.28515625" style="684" customWidth="1"/>
    <col min="9738" max="9738" width="8.42578125" style="684" customWidth="1"/>
    <col min="9739" max="9739" width="8.28515625" style="684" customWidth="1"/>
    <col min="9740" max="9984" width="10.85546875" style="684"/>
    <col min="9985" max="9985" width="6.140625" style="684" customWidth="1"/>
    <col min="9986" max="9986" width="8.5703125" style="684" customWidth="1"/>
    <col min="9987" max="9987" width="9.85546875" style="684" customWidth="1"/>
    <col min="9988" max="9988" width="10" style="684" customWidth="1"/>
    <col min="9989" max="9989" width="9.140625" style="684" customWidth="1"/>
    <col min="9990" max="9990" width="8.7109375" style="684" customWidth="1"/>
    <col min="9991" max="9991" width="7.7109375" style="684" customWidth="1"/>
    <col min="9992" max="9992" width="8.140625" style="684" customWidth="1"/>
    <col min="9993" max="9993" width="9.28515625" style="684" customWidth="1"/>
    <col min="9994" max="9994" width="8.42578125" style="684" customWidth="1"/>
    <col min="9995" max="9995" width="8.28515625" style="684" customWidth="1"/>
    <col min="9996" max="10240" width="10.85546875" style="684"/>
    <col min="10241" max="10241" width="6.140625" style="684" customWidth="1"/>
    <col min="10242" max="10242" width="8.5703125" style="684" customWidth="1"/>
    <col min="10243" max="10243" width="9.85546875" style="684" customWidth="1"/>
    <col min="10244" max="10244" width="10" style="684" customWidth="1"/>
    <col min="10245" max="10245" width="9.140625" style="684" customWidth="1"/>
    <col min="10246" max="10246" width="8.7109375" style="684" customWidth="1"/>
    <col min="10247" max="10247" width="7.7109375" style="684" customWidth="1"/>
    <col min="10248" max="10248" width="8.140625" style="684" customWidth="1"/>
    <col min="10249" max="10249" width="9.28515625" style="684" customWidth="1"/>
    <col min="10250" max="10250" width="8.42578125" style="684" customWidth="1"/>
    <col min="10251" max="10251" width="8.28515625" style="684" customWidth="1"/>
    <col min="10252" max="10496" width="10.85546875" style="684"/>
    <col min="10497" max="10497" width="6.140625" style="684" customWidth="1"/>
    <col min="10498" max="10498" width="8.5703125" style="684" customWidth="1"/>
    <col min="10499" max="10499" width="9.85546875" style="684" customWidth="1"/>
    <col min="10500" max="10500" width="10" style="684" customWidth="1"/>
    <col min="10501" max="10501" width="9.140625" style="684" customWidth="1"/>
    <col min="10502" max="10502" width="8.7109375" style="684" customWidth="1"/>
    <col min="10503" max="10503" width="7.7109375" style="684" customWidth="1"/>
    <col min="10504" max="10504" width="8.140625" style="684" customWidth="1"/>
    <col min="10505" max="10505" width="9.28515625" style="684" customWidth="1"/>
    <col min="10506" max="10506" width="8.42578125" style="684" customWidth="1"/>
    <col min="10507" max="10507" width="8.28515625" style="684" customWidth="1"/>
    <col min="10508" max="10752" width="10.85546875" style="684"/>
    <col min="10753" max="10753" width="6.140625" style="684" customWidth="1"/>
    <col min="10754" max="10754" width="8.5703125" style="684" customWidth="1"/>
    <col min="10755" max="10755" width="9.85546875" style="684" customWidth="1"/>
    <col min="10756" max="10756" width="10" style="684" customWidth="1"/>
    <col min="10757" max="10757" width="9.140625" style="684" customWidth="1"/>
    <col min="10758" max="10758" width="8.7109375" style="684" customWidth="1"/>
    <col min="10759" max="10759" width="7.7109375" style="684" customWidth="1"/>
    <col min="10760" max="10760" width="8.140625" style="684" customWidth="1"/>
    <col min="10761" max="10761" width="9.28515625" style="684" customWidth="1"/>
    <col min="10762" max="10762" width="8.42578125" style="684" customWidth="1"/>
    <col min="10763" max="10763" width="8.28515625" style="684" customWidth="1"/>
    <col min="10764" max="11008" width="10.85546875" style="684"/>
    <col min="11009" max="11009" width="6.140625" style="684" customWidth="1"/>
    <col min="11010" max="11010" width="8.5703125" style="684" customWidth="1"/>
    <col min="11011" max="11011" width="9.85546875" style="684" customWidth="1"/>
    <col min="11012" max="11012" width="10" style="684" customWidth="1"/>
    <col min="11013" max="11013" width="9.140625" style="684" customWidth="1"/>
    <col min="11014" max="11014" width="8.7109375" style="684" customWidth="1"/>
    <col min="11015" max="11015" width="7.7109375" style="684" customWidth="1"/>
    <col min="11016" max="11016" width="8.140625" style="684" customWidth="1"/>
    <col min="11017" max="11017" width="9.28515625" style="684" customWidth="1"/>
    <col min="11018" max="11018" width="8.42578125" style="684" customWidth="1"/>
    <col min="11019" max="11019" width="8.28515625" style="684" customWidth="1"/>
    <col min="11020" max="11264" width="10.85546875" style="684"/>
    <col min="11265" max="11265" width="6.140625" style="684" customWidth="1"/>
    <col min="11266" max="11266" width="8.5703125" style="684" customWidth="1"/>
    <col min="11267" max="11267" width="9.85546875" style="684" customWidth="1"/>
    <col min="11268" max="11268" width="10" style="684" customWidth="1"/>
    <col min="11269" max="11269" width="9.140625" style="684" customWidth="1"/>
    <col min="11270" max="11270" width="8.7109375" style="684" customWidth="1"/>
    <col min="11271" max="11271" width="7.7109375" style="684" customWidth="1"/>
    <col min="11272" max="11272" width="8.140625" style="684" customWidth="1"/>
    <col min="11273" max="11273" width="9.28515625" style="684" customWidth="1"/>
    <col min="11274" max="11274" width="8.42578125" style="684" customWidth="1"/>
    <col min="11275" max="11275" width="8.28515625" style="684" customWidth="1"/>
    <col min="11276" max="11520" width="10.85546875" style="684"/>
    <col min="11521" max="11521" width="6.140625" style="684" customWidth="1"/>
    <col min="11522" max="11522" width="8.5703125" style="684" customWidth="1"/>
    <col min="11523" max="11523" width="9.85546875" style="684" customWidth="1"/>
    <col min="11524" max="11524" width="10" style="684" customWidth="1"/>
    <col min="11525" max="11525" width="9.140625" style="684" customWidth="1"/>
    <col min="11526" max="11526" width="8.7109375" style="684" customWidth="1"/>
    <col min="11527" max="11527" width="7.7109375" style="684" customWidth="1"/>
    <col min="11528" max="11528" width="8.140625" style="684" customWidth="1"/>
    <col min="11529" max="11529" width="9.28515625" style="684" customWidth="1"/>
    <col min="11530" max="11530" width="8.42578125" style="684" customWidth="1"/>
    <col min="11531" max="11531" width="8.28515625" style="684" customWidth="1"/>
    <col min="11532" max="11776" width="10.85546875" style="684"/>
    <col min="11777" max="11777" width="6.140625" style="684" customWidth="1"/>
    <col min="11778" max="11778" width="8.5703125" style="684" customWidth="1"/>
    <col min="11779" max="11779" width="9.85546875" style="684" customWidth="1"/>
    <col min="11780" max="11780" width="10" style="684" customWidth="1"/>
    <col min="11781" max="11781" width="9.140625" style="684" customWidth="1"/>
    <col min="11782" max="11782" width="8.7109375" style="684" customWidth="1"/>
    <col min="11783" max="11783" width="7.7109375" style="684" customWidth="1"/>
    <col min="11784" max="11784" width="8.140625" style="684" customWidth="1"/>
    <col min="11785" max="11785" width="9.28515625" style="684" customWidth="1"/>
    <col min="11786" max="11786" width="8.42578125" style="684" customWidth="1"/>
    <col min="11787" max="11787" width="8.28515625" style="684" customWidth="1"/>
    <col min="11788" max="12032" width="10.85546875" style="684"/>
    <col min="12033" max="12033" width="6.140625" style="684" customWidth="1"/>
    <col min="12034" max="12034" width="8.5703125" style="684" customWidth="1"/>
    <col min="12035" max="12035" width="9.85546875" style="684" customWidth="1"/>
    <col min="12036" max="12036" width="10" style="684" customWidth="1"/>
    <col min="12037" max="12037" width="9.140625" style="684" customWidth="1"/>
    <col min="12038" max="12038" width="8.7109375" style="684" customWidth="1"/>
    <col min="12039" max="12039" width="7.7109375" style="684" customWidth="1"/>
    <col min="12040" max="12040" width="8.140625" style="684" customWidth="1"/>
    <col min="12041" max="12041" width="9.28515625" style="684" customWidth="1"/>
    <col min="12042" max="12042" width="8.42578125" style="684" customWidth="1"/>
    <col min="12043" max="12043" width="8.28515625" style="684" customWidth="1"/>
    <col min="12044" max="12288" width="10.85546875" style="684"/>
    <col min="12289" max="12289" width="6.140625" style="684" customWidth="1"/>
    <col min="12290" max="12290" width="8.5703125" style="684" customWidth="1"/>
    <col min="12291" max="12291" width="9.85546875" style="684" customWidth="1"/>
    <col min="12292" max="12292" width="10" style="684" customWidth="1"/>
    <col min="12293" max="12293" width="9.140625" style="684" customWidth="1"/>
    <col min="12294" max="12294" width="8.7109375" style="684" customWidth="1"/>
    <col min="12295" max="12295" width="7.7109375" style="684" customWidth="1"/>
    <col min="12296" max="12296" width="8.140625" style="684" customWidth="1"/>
    <col min="12297" max="12297" width="9.28515625" style="684" customWidth="1"/>
    <col min="12298" max="12298" width="8.42578125" style="684" customWidth="1"/>
    <col min="12299" max="12299" width="8.28515625" style="684" customWidth="1"/>
    <col min="12300" max="12544" width="10.85546875" style="684"/>
    <col min="12545" max="12545" width="6.140625" style="684" customWidth="1"/>
    <col min="12546" max="12546" width="8.5703125" style="684" customWidth="1"/>
    <col min="12547" max="12547" width="9.85546875" style="684" customWidth="1"/>
    <col min="12548" max="12548" width="10" style="684" customWidth="1"/>
    <col min="12549" max="12549" width="9.140625" style="684" customWidth="1"/>
    <col min="12550" max="12550" width="8.7109375" style="684" customWidth="1"/>
    <col min="12551" max="12551" width="7.7109375" style="684" customWidth="1"/>
    <col min="12552" max="12552" width="8.140625" style="684" customWidth="1"/>
    <col min="12553" max="12553" width="9.28515625" style="684" customWidth="1"/>
    <col min="12554" max="12554" width="8.42578125" style="684" customWidth="1"/>
    <col min="12555" max="12555" width="8.28515625" style="684" customWidth="1"/>
    <col min="12556" max="12800" width="10.85546875" style="684"/>
    <col min="12801" max="12801" width="6.140625" style="684" customWidth="1"/>
    <col min="12802" max="12802" width="8.5703125" style="684" customWidth="1"/>
    <col min="12803" max="12803" width="9.85546875" style="684" customWidth="1"/>
    <col min="12804" max="12804" width="10" style="684" customWidth="1"/>
    <col min="12805" max="12805" width="9.140625" style="684" customWidth="1"/>
    <col min="12806" max="12806" width="8.7109375" style="684" customWidth="1"/>
    <col min="12807" max="12807" width="7.7109375" style="684" customWidth="1"/>
    <col min="12808" max="12808" width="8.140625" style="684" customWidth="1"/>
    <col min="12809" max="12809" width="9.28515625" style="684" customWidth="1"/>
    <col min="12810" max="12810" width="8.42578125" style="684" customWidth="1"/>
    <col min="12811" max="12811" width="8.28515625" style="684" customWidth="1"/>
    <col min="12812" max="13056" width="10.85546875" style="684"/>
    <col min="13057" max="13057" width="6.140625" style="684" customWidth="1"/>
    <col min="13058" max="13058" width="8.5703125" style="684" customWidth="1"/>
    <col min="13059" max="13059" width="9.85546875" style="684" customWidth="1"/>
    <col min="13060" max="13060" width="10" style="684" customWidth="1"/>
    <col min="13061" max="13061" width="9.140625" style="684" customWidth="1"/>
    <col min="13062" max="13062" width="8.7109375" style="684" customWidth="1"/>
    <col min="13063" max="13063" width="7.7109375" style="684" customWidth="1"/>
    <col min="13064" max="13064" width="8.140625" style="684" customWidth="1"/>
    <col min="13065" max="13065" width="9.28515625" style="684" customWidth="1"/>
    <col min="13066" max="13066" width="8.42578125" style="684" customWidth="1"/>
    <col min="13067" max="13067" width="8.28515625" style="684" customWidth="1"/>
    <col min="13068" max="13312" width="10.85546875" style="684"/>
    <col min="13313" max="13313" width="6.140625" style="684" customWidth="1"/>
    <col min="13314" max="13314" width="8.5703125" style="684" customWidth="1"/>
    <col min="13315" max="13315" width="9.85546875" style="684" customWidth="1"/>
    <col min="13316" max="13316" width="10" style="684" customWidth="1"/>
    <col min="13317" max="13317" width="9.140625" style="684" customWidth="1"/>
    <col min="13318" max="13318" width="8.7109375" style="684" customWidth="1"/>
    <col min="13319" max="13319" width="7.7109375" style="684" customWidth="1"/>
    <col min="13320" max="13320" width="8.140625" style="684" customWidth="1"/>
    <col min="13321" max="13321" width="9.28515625" style="684" customWidth="1"/>
    <col min="13322" max="13322" width="8.42578125" style="684" customWidth="1"/>
    <col min="13323" max="13323" width="8.28515625" style="684" customWidth="1"/>
    <col min="13324" max="13568" width="10.85546875" style="684"/>
    <col min="13569" max="13569" width="6.140625" style="684" customWidth="1"/>
    <col min="13570" max="13570" width="8.5703125" style="684" customWidth="1"/>
    <col min="13571" max="13571" width="9.85546875" style="684" customWidth="1"/>
    <col min="13572" max="13572" width="10" style="684" customWidth="1"/>
    <col min="13573" max="13573" width="9.140625" style="684" customWidth="1"/>
    <col min="13574" max="13574" width="8.7109375" style="684" customWidth="1"/>
    <col min="13575" max="13575" width="7.7109375" style="684" customWidth="1"/>
    <col min="13576" max="13576" width="8.140625" style="684" customWidth="1"/>
    <col min="13577" max="13577" width="9.28515625" style="684" customWidth="1"/>
    <col min="13578" max="13578" width="8.42578125" style="684" customWidth="1"/>
    <col min="13579" max="13579" width="8.28515625" style="684" customWidth="1"/>
    <col min="13580" max="13824" width="10.85546875" style="684"/>
    <col min="13825" max="13825" width="6.140625" style="684" customWidth="1"/>
    <col min="13826" max="13826" width="8.5703125" style="684" customWidth="1"/>
    <col min="13827" max="13827" width="9.85546875" style="684" customWidth="1"/>
    <col min="13828" max="13828" width="10" style="684" customWidth="1"/>
    <col min="13829" max="13829" width="9.140625" style="684" customWidth="1"/>
    <col min="13830" max="13830" width="8.7109375" style="684" customWidth="1"/>
    <col min="13831" max="13831" width="7.7109375" style="684" customWidth="1"/>
    <col min="13832" max="13832" width="8.140625" style="684" customWidth="1"/>
    <col min="13833" max="13833" width="9.28515625" style="684" customWidth="1"/>
    <col min="13834" max="13834" width="8.42578125" style="684" customWidth="1"/>
    <col min="13835" max="13835" width="8.28515625" style="684" customWidth="1"/>
    <col min="13836" max="14080" width="10.85546875" style="684"/>
    <col min="14081" max="14081" width="6.140625" style="684" customWidth="1"/>
    <col min="14082" max="14082" width="8.5703125" style="684" customWidth="1"/>
    <col min="14083" max="14083" width="9.85546875" style="684" customWidth="1"/>
    <col min="14084" max="14084" width="10" style="684" customWidth="1"/>
    <col min="14085" max="14085" width="9.140625" style="684" customWidth="1"/>
    <col min="14086" max="14086" width="8.7109375" style="684" customWidth="1"/>
    <col min="14087" max="14087" width="7.7109375" style="684" customWidth="1"/>
    <col min="14088" max="14088" width="8.140625" style="684" customWidth="1"/>
    <col min="14089" max="14089" width="9.28515625" style="684" customWidth="1"/>
    <col min="14090" max="14090" width="8.42578125" style="684" customWidth="1"/>
    <col min="14091" max="14091" width="8.28515625" style="684" customWidth="1"/>
    <col min="14092" max="14336" width="10.85546875" style="684"/>
    <col min="14337" max="14337" width="6.140625" style="684" customWidth="1"/>
    <col min="14338" max="14338" width="8.5703125" style="684" customWidth="1"/>
    <col min="14339" max="14339" width="9.85546875" style="684" customWidth="1"/>
    <col min="14340" max="14340" width="10" style="684" customWidth="1"/>
    <col min="14341" max="14341" width="9.140625" style="684" customWidth="1"/>
    <col min="14342" max="14342" width="8.7109375" style="684" customWidth="1"/>
    <col min="14343" max="14343" width="7.7109375" style="684" customWidth="1"/>
    <col min="14344" max="14344" width="8.140625" style="684" customWidth="1"/>
    <col min="14345" max="14345" width="9.28515625" style="684" customWidth="1"/>
    <col min="14346" max="14346" width="8.42578125" style="684" customWidth="1"/>
    <col min="14347" max="14347" width="8.28515625" style="684" customWidth="1"/>
    <col min="14348" max="14592" width="10.85546875" style="684"/>
    <col min="14593" max="14593" width="6.140625" style="684" customWidth="1"/>
    <col min="14594" max="14594" width="8.5703125" style="684" customWidth="1"/>
    <col min="14595" max="14595" width="9.85546875" style="684" customWidth="1"/>
    <col min="14596" max="14596" width="10" style="684" customWidth="1"/>
    <col min="14597" max="14597" width="9.140625" style="684" customWidth="1"/>
    <col min="14598" max="14598" width="8.7109375" style="684" customWidth="1"/>
    <col min="14599" max="14599" width="7.7109375" style="684" customWidth="1"/>
    <col min="14600" max="14600" width="8.140625" style="684" customWidth="1"/>
    <col min="14601" max="14601" width="9.28515625" style="684" customWidth="1"/>
    <col min="14602" max="14602" width="8.42578125" style="684" customWidth="1"/>
    <col min="14603" max="14603" width="8.28515625" style="684" customWidth="1"/>
    <col min="14604" max="14848" width="10.85546875" style="684"/>
    <col min="14849" max="14849" width="6.140625" style="684" customWidth="1"/>
    <col min="14850" max="14850" width="8.5703125" style="684" customWidth="1"/>
    <col min="14851" max="14851" width="9.85546875" style="684" customWidth="1"/>
    <col min="14852" max="14852" width="10" style="684" customWidth="1"/>
    <col min="14853" max="14853" width="9.140625" style="684" customWidth="1"/>
    <col min="14854" max="14854" width="8.7109375" style="684" customWidth="1"/>
    <col min="14855" max="14855" width="7.7109375" style="684" customWidth="1"/>
    <col min="14856" max="14856" width="8.140625" style="684" customWidth="1"/>
    <col min="14857" max="14857" width="9.28515625" style="684" customWidth="1"/>
    <col min="14858" max="14858" width="8.42578125" style="684" customWidth="1"/>
    <col min="14859" max="14859" width="8.28515625" style="684" customWidth="1"/>
    <col min="14860" max="15104" width="10.85546875" style="684"/>
    <col min="15105" max="15105" width="6.140625" style="684" customWidth="1"/>
    <col min="15106" max="15106" width="8.5703125" style="684" customWidth="1"/>
    <col min="15107" max="15107" width="9.85546875" style="684" customWidth="1"/>
    <col min="15108" max="15108" width="10" style="684" customWidth="1"/>
    <col min="15109" max="15109" width="9.140625" style="684" customWidth="1"/>
    <col min="15110" max="15110" width="8.7109375" style="684" customWidth="1"/>
    <col min="15111" max="15111" width="7.7109375" style="684" customWidth="1"/>
    <col min="15112" max="15112" width="8.140625" style="684" customWidth="1"/>
    <col min="15113" max="15113" width="9.28515625" style="684" customWidth="1"/>
    <col min="15114" max="15114" width="8.42578125" style="684" customWidth="1"/>
    <col min="15115" max="15115" width="8.28515625" style="684" customWidth="1"/>
    <col min="15116" max="15360" width="10.85546875" style="684"/>
    <col min="15361" max="15361" width="6.140625" style="684" customWidth="1"/>
    <col min="15362" max="15362" width="8.5703125" style="684" customWidth="1"/>
    <col min="15363" max="15363" width="9.85546875" style="684" customWidth="1"/>
    <col min="15364" max="15364" width="10" style="684" customWidth="1"/>
    <col min="15365" max="15365" width="9.140625" style="684" customWidth="1"/>
    <col min="15366" max="15366" width="8.7109375" style="684" customWidth="1"/>
    <col min="15367" max="15367" width="7.7109375" style="684" customWidth="1"/>
    <col min="15368" max="15368" width="8.140625" style="684" customWidth="1"/>
    <col min="15369" max="15369" width="9.28515625" style="684" customWidth="1"/>
    <col min="15370" max="15370" width="8.42578125" style="684" customWidth="1"/>
    <col min="15371" max="15371" width="8.28515625" style="684" customWidth="1"/>
    <col min="15372" max="15616" width="10.85546875" style="684"/>
    <col min="15617" max="15617" width="6.140625" style="684" customWidth="1"/>
    <col min="15618" max="15618" width="8.5703125" style="684" customWidth="1"/>
    <col min="15619" max="15619" width="9.85546875" style="684" customWidth="1"/>
    <col min="15620" max="15620" width="10" style="684" customWidth="1"/>
    <col min="15621" max="15621" width="9.140625" style="684" customWidth="1"/>
    <col min="15622" max="15622" width="8.7109375" style="684" customWidth="1"/>
    <col min="15623" max="15623" width="7.7109375" style="684" customWidth="1"/>
    <col min="15624" max="15624" width="8.140625" style="684" customWidth="1"/>
    <col min="15625" max="15625" width="9.28515625" style="684" customWidth="1"/>
    <col min="15626" max="15626" width="8.42578125" style="684" customWidth="1"/>
    <col min="15627" max="15627" width="8.28515625" style="684" customWidth="1"/>
    <col min="15628" max="15872" width="10.85546875" style="684"/>
    <col min="15873" max="15873" width="6.140625" style="684" customWidth="1"/>
    <col min="15874" max="15874" width="8.5703125" style="684" customWidth="1"/>
    <col min="15875" max="15875" width="9.85546875" style="684" customWidth="1"/>
    <col min="15876" max="15876" width="10" style="684" customWidth="1"/>
    <col min="15877" max="15877" width="9.140625" style="684" customWidth="1"/>
    <col min="15878" max="15878" width="8.7109375" style="684" customWidth="1"/>
    <col min="15879" max="15879" width="7.7109375" style="684" customWidth="1"/>
    <col min="15880" max="15880" width="8.140625" style="684" customWidth="1"/>
    <col min="15881" max="15881" width="9.28515625" style="684" customWidth="1"/>
    <col min="15882" max="15882" width="8.42578125" style="684" customWidth="1"/>
    <col min="15883" max="15883" width="8.28515625" style="684" customWidth="1"/>
    <col min="15884" max="16128" width="10.85546875" style="684"/>
    <col min="16129" max="16129" width="6.140625" style="684" customWidth="1"/>
    <col min="16130" max="16130" width="8.5703125" style="684" customWidth="1"/>
    <col min="16131" max="16131" width="9.85546875" style="684" customWidth="1"/>
    <col min="16132" max="16132" width="10" style="684" customWidth="1"/>
    <col min="16133" max="16133" width="9.140625" style="684" customWidth="1"/>
    <col min="16134" max="16134" width="8.7109375" style="684" customWidth="1"/>
    <col min="16135" max="16135" width="7.7109375" style="684" customWidth="1"/>
    <col min="16136" max="16136" width="8.140625" style="684" customWidth="1"/>
    <col min="16137" max="16137" width="9.28515625" style="684" customWidth="1"/>
    <col min="16138" max="16138" width="8.42578125" style="684" customWidth="1"/>
    <col min="16139" max="16139" width="8.28515625" style="684" customWidth="1"/>
    <col min="16140" max="16384" width="10.85546875" style="684"/>
  </cols>
  <sheetData>
    <row r="1" spans="1:11" ht="17.25" customHeight="1">
      <c r="B1" s="626"/>
      <c r="C1" s="626"/>
      <c r="D1" s="1278"/>
      <c r="E1" s="623"/>
      <c r="F1" s="623"/>
      <c r="G1" s="623"/>
      <c r="H1" s="623"/>
      <c r="I1" s="623"/>
      <c r="J1" s="623"/>
      <c r="K1" s="625" t="s">
        <v>826</v>
      </c>
    </row>
    <row r="2" spans="1:11" ht="13.5" customHeight="1">
      <c r="B2" s="626"/>
      <c r="C2" s="626"/>
      <c r="D2" s="1279"/>
      <c r="E2" s="623"/>
      <c r="F2" s="623"/>
      <c r="G2" s="623"/>
      <c r="H2" s="623"/>
      <c r="I2" s="623"/>
      <c r="J2" s="623"/>
      <c r="K2" s="630" t="s">
        <v>844</v>
      </c>
    </row>
    <row r="3" spans="1:11" ht="12.75" customHeight="1">
      <c r="A3" s="1213">
        <v>2015</v>
      </c>
      <c r="B3" s="1214" t="s">
        <v>853</v>
      </c>
      <c r="C3" s="1214"/>
      <c r="D3" s="1214"/>
      <c r="E3" s="1214"/>
      <c r="F3" s="1214" t="s">
        <v>854</v>
      </c>
      <c r="G3" s="1214"/>
      <c r="H3" s="1214"/>
      <c r="I3" s="1214"/>
      <c r="J3" s="1214" t="s">
        <v>855</v>
      </c>
      <c r="K3" s="1266"/>
    </row>
    <row r="4" spans="1:11" s="1168" customFormat="1" ht="12" customHeight="1">
      <c r="A4" s="1139" t="s">
        <v>422</v>
      </c>
      <c r="B4" s="1138" t="s">
        <v>203</v>
      </c>
      <c r="C4" s="1138" t="s">
        <v>848</v>
      </c>
      <c r="D4" s="1138" t="s">
        <v>849</v>
      </c>
      <c r="E4" s="1139" t="s">
        <v>850</v>
      </c>
      <c r="F4" s="1138" t="s">
        <v>203</v>
      </c>
      <c r="G4" s="1138" t="s">
        <v>848</v>
      </c>
      <c r="H4" s="1138" t="s">
        <v>849</v>
      </c>
      <c r="I4" s="1139" t="s">
        <v>850</v>
      </c>
      <c r="J4" s="1138" t="s">
        <v>203</v>
      </c>
      <c r="K4" s="1138" t="s">
        <v>850</v>
      </c>
    </row>
    <row r="5" spans="1:11" s="1168" customFormat="1" ht="12" customHeight="1">
      <c r="A5" s="1143" t="s">
        <v>428</v>
      </c>
      <c r="B5" s="1141" t="s">
        <v>838</v>
      </c>
      <c r="C5" s="1141" t="s">
        <v>230</v>
      </c>
      <c r="D5" s="1141" t="s">
        <v>230</v>
      </c>
      <c r="E5" s="1143" t="s">
        <v>851</v>
      </c>
      <c r="F5" s="1141" t="s">
        <v>838</v>
      </c>
      <c r="G5" s="1141" t="s">
        <v>230</v>
      </c>
      <c r="H5" s="1141" t="s">
        <v>230</v>
      </c>
      <c r="I5" s="1143" t="s">
        <v>851</v>
      </c>
      <c r="J5" s="1141" t="s">
        <v>838</v>
      </c>
      <c r="K5" s="1141" t="s">
        <v>851</v>
      </c>
    </row>
    <row r="6" spans="1:11" s="1168" customFormat="1" ht="6" customHeight="1">
      <c r="A6" s="1169"/>
      <c r="B6" s="1138"/>
      <c r="C6" s="1138"/>
      <c r="D6" s="1138"/>
      <c r="E6" s="1138"/>
      <c r="F6" s="1138"/>
      <c r="G6" s="1138"/>
      <c r="H6" s="1138"/>
      <c r="I6" s="1138"/>
      <c r="J6" s="1138"/>
      <c r="K6" s="1138"/>
    </row>
    <row r="7" spans="1:11" s="1168" customFormat="1" ht="12" customHeight="1">
      <c r="A7" s="641">
        <v>42007</v>
      </c>
      <c r="B7" s="1267">
        <v>234976</v>
      </c>
      <c r="C7" s="1268">
        <v>78.152158603431843</v>
      </c>
      <c r="D7" s="1268">
        <v>79.203306890916522</v>
      </c>
      <c r="E7" s="1268">
        <v>54.885368633392353</v>
      </c>
      <c r="F7" s="1267">
        <v>88451</v>
      </c>
      <c r="G7" s="1268">
        <v>77.318981356909489</v>
      </c>
      <c r="H7" s="1268">
        <v>80.51862918452025</v>
      </c>
      <c r="I7" s="1268">
        <v>56.009051565273431</v>
      </c>
      <c r="J7" s="1267">
        <v>541239</v>
      </c>
      <c r="K7" s="1268">
        <v>53.586389487823311</v>
      </c>
    </row>
    <row r="8" spans="1:11" s="1168" customFormat="1" ht="12" customHeight="1">
      <c r="A8" s="641">
        <v>42014</v>
      </c>
      <c r="B8" s="1269">
        <v>254868</v>
      </c>
      <c r="C8" s="1270">
        <v>76.901604046015976</v>
      </c>
      <c r="D8" s="1270">
        <v>77.749382543120362</v>
      </c>
      <c r="E8" s="1270">
        <v>54.912401556884348</v>
      </c>
      <c r="F8" s="1269">
        <v>84470</v>
      </c>
      <c r="G8" s="1270">
        <v>76.267354682135675</v>
      </c>
      <c r="H8" s="1270">
        <v>79.435917603883027</v>
      </c>
      <c r="I8" s="1270">
        <v>55.9253237835918</v>
      </c>
      <c r="J8" s="1269">
        <v>580795</v>
      </c>
      <c r="K8" s="1270">
        <v>53.460533372360302</v>
      </c>
    </row>
    <row r="9" spans="1:11" s="1168" customFormat="1" ht="12" customHeight="1">
      <c r="A9" s="641">
        <v>42021</v>
      </c>
      <c r="B9" s="1269">
        <v>266728</v>
      </c>
      <c r="C9" s="1270">
        <v>76.167145781470268</v>
      </c>
      <c r="D9" s="1270">
        <v>76.989902934824983</v>
      </c>
      <c r="E9" s="1270">
        <v>54.83307515521431</v>
      </c>
      <c r="F9" s="1269">
        <v>95094</v>
      </c>
      <c r="G9" s="1270">
        <v>74.274403432393228</v>
      </c>
      <c r="H9" s="1270">
        <v>77.027289524049891</v>
      </c>
      <c r="I9" s="1270">
        <v>56.10452678402423</v>
      </c>
      <c r="J9" s="1269">
        <v>589241</v>
      </c>
      <c r="K9" s="1270">
        <v>53.452488065154995</v>
      </c>
    </row>
    <row r="10" spans="1:11" s="1168" customFormat="1" ht="12" customHeight="1">
      <c r="A10" s="641">
        <v>42028</v>
      </c>
      <c r="B10" s="1271">
        <v>268121</v>
      </c>
      <c r="C10" s="1272">
        <v>75.39810842865721</v>
      </c>
      <c r="D10" s="1272">
        <v>76.380260106444467</v>
      </c>
      <c r="E10" s="1272">
        <v>54.996513477124132</v>
      </c>
      <c r="F10" s="1271">
        <v>87311</v>
      </c>
      <c r="G10" s="1272">
        <v>72.347907823756458</v>
      </c>
      <c r="H10" s="1272">
        <v>75.237211577006335</v>
      </c>
      <c r="I10" s="1272">
        <v>56.153117591139711</v>
      </c>
      <c r="J10" s="1271">
        <v>618044</v>
      </c>
      <c r="K10" s="1272">
        <v>53.613380471293304</v>
      </c>
    </row>
    <row r="11" spans="1:11" s="1168" customFormat="1" ht="12" customHeight="1">
      <c r="A11" s="641">
        <v>42035</v>
      </c>
      <c r="B11" s="1267">
        <v>260544</v>
      </c>
      <c r="C11" s="1268">
        <v>74.057299688344386</v>
      </c>
      <c r="D11" s="1268">
        <v>75.119891995210025</v>
      </c>
      <c r="E11" s="1268">
        <v>54.852148926860721</v>
      </c>
      <c r="F11" s="1267">
        <v>85919</v>
      </c>
      <c r="G11" s="1268">
        <v>70.267891036906846</v>
      </c>
      <c r="H11" s="1268">
        <v>72.772291809727761</v>
      </c>
      <c r="I11" s="1268">
        <v>56.033064165085719</v>
      </c>
      <c r="J11" s="1267">
        <v>619728</v>
      </c>
      <c r="K11" s="1268">
        <v>53.616303023261814</v>
      </c>
    </row>
    <row r="12" spans="1:11" s="1168" customFormat="1" ht="12" customHeight="1">
      <c r="A12" s="641">
        <v>42042</v>
      </c>
      <c r="B12" s="1269">
        <v>261152</v>
      </c>
      <c r="C12" s="1270">
        <v>72.19665106910918</v>
      </c>
      <c r="D12" s="1270">
        <v>73.487265577135162</v>
      </c>
      <c r="E12" s="1270">
        <v>54.98802325848547</v>
      </c>
      <c r="F12" s="1269">
        <v>85373</v>
      </c>
      <c r="G12" s="1270">
        <v>66.822960655008032</v>
      </c>
      <c r="H12" s="1270">
        <v>69.165384606374388</v>
      </c>
      <c r="I12" s="1270">
        <v>56.00583428015883</v>
      </c>
      <c r="J12" s="1269">
        <v>617812</v>
      </c>
      <c r="K12" s="1270">
        <v>53.593924090176301</v>
      </c>
    </row>
    <row r="13" spans="1:11" s="1168" customFormat="1" ht="12" customHeight="1">
      <c r="A13" s="641">
        <v>42049</v>
      </c>
      <c r="B13" s="1269">
        <v>256151</v>
      </c>
      <c r="C13" s="1270">
        <v>69.709850869213852</v>
      </c>
      <c r="D13" s="1270">
        <v>71.112739477886095</v>
      </c>
      <c r="E13" s="1270">
        <v>55.128187826711589</v>
      </c>
      <c r="F13" s="1269">
        <v>85724</v>
      </c>
      <c r="G13" s="1270">
        <v>62.513383999813364</v>
      </c>
      <c r="H13" s="1270">
        <v>64.724177009938884</v>
      </c>
      <c r="I13" s="1270">
        <v>56.11028626755634</v>
      </c>
      <c r="J13" s="1269">
        <v>594035</v>
      </c>
      <c r="K13" s="1270">
        <v>53.48405046840675</v>
      </c>
    </row>
    <row r="14" spans="1:11" s="1168" customFormat="1" ht="12" customHeight="1">
      <c r="A14" s="641">
        <v>42056</v>
      </c>
      <c r="B14" s="1271">
        <v>264709</v>
      </c>
      <c r="C14" s="1272">
        <v>68.631588952396783</v>
      </c>
      <c r="D14" s="1272">
        <v>70.17952861444077</v>
      </c>
      <c r="E14" s="1272">
        <v>55.271872433502452</v>
      </c>
      <c r="F14" s="1271">
        <v>72642</v>
      </c>
      <c r="G14" s="1272">
        <v>59.133866220643696</v>
      </c>
      <c r="H14" s="1272">
        <v>62.036817130585611</v>
      </c>
      <c r="I14" s="1272">
        <v>56.211064260345246</v>
      </c>
      <c r="J14" s="1271">
        <v>628761</v>
      </c>
      <c r="K14" s="1272">
        <v>53.538007255539064</v>
      </c>
    </row>
    <row r="15" spans="1:11" s="1168" customFormat="1" ht="12" customHeight="1">
      <c r="A15" s="641">
        <v>42063</v>
      </c>
      <c r="B15" s="1267">
        <v>259572</v>
      </c>
      <c r="C15" s="1268">
        <v>69.348161858752107</v>
      </c>
      <c r="D15" s="1268">
        <v>70.848110389410266</v>
      </c>
      <c r="E15" s="1268">
        <v>55.064583776370334</v>
      </c>
      <c r="F15" s="1267">
        <v>76586</v>
      </c>
      <c r="G15" s="1268">
        <v>61.680734207296375</v>
      </c>
      <c r="H15" s="1268">
        <v>66.06904525631316</v>
      </c>
      <c r="I15" s="1268">
        <v>56.250523463818453</v>
      </c>
      <c r="J15" s="1267">
        <v>605163</v>
      </c>
      <c r="K15" s="1268">
        <v>53.412629622101811</v>
      </c>
    </row>
    <row r="16" spans="1:11" s="1168" customFormat="1" ht="12" customHeight="1">
      <c r="A16" s="641">
        <v>42070</v>
      </c>
      <c r="B16" s="1269">
        <v>253813</v>
      </c>
      <c r="C16" s="1270">
        <v>70.517348086977421</v>
      </c>
      <c r="D16" s="1270">
        <v>72.0832332859231</v>
      </c>
      <c r="E16" s="1270">
        <v>55.165378447912445</v>
      </c>
      <c r="F16" s="1269">
        <v>75661</v>
      </c>
      <c r="G16" s="1270">
        <v>65.090211205244444</v>
      </c>
      <c r="H16" s="1270">
        <v>68.441396888753786</v>
      </c>
      <c r="I16" s="1270">
        <v>56.043544494521619</v>
      </c>
      <c r="J16" s="1269">
        <v>622166</v>
      </c>
      <c r="K16" s="1270">
        <v>53.35977559043728</v>
      </c>
    </row>
    <row r="17" spans="1:11" s="1168" customFormat="1" ht="12" customHeight="1">
      <c r="A17" s="641">
        <v>42077</v>
      </c>
      <c r="B17" s="1269">
        <v>263306</v>
      </c>
      <c r="C17" s="1270">
        <v>70.143944915801399</v>
      </c>
      <c r="D17" s="1270">
        <v>71.657932101813088</v>
      </c>
      <c r="E17" s="1270">
        <v>55.15305841872194</v>
      </c>
      <c r="F17" s="1269">
        <v>74292</v>
      </c>
      <c r="G17" s="1270">
        <v>64.558541431109674</v>
      </c>
      <c r="H17" s="1270">
        <v>67.092559629569806</v>
      </c>
      <c r="I17" s="1270">
        <v>56.185757147472138</v>
      </c>
      <c r="J17" s="1269">
        <v>579626</v>
      </c>
      <c r="K17" s="1270">
        <v>53.552389420074327</v>
      </c>
    </row>
    <row r="18" spans="1:11" s="1168" customFormat="1" ht="12" customHeight="1">
      <c r="A18" s="641">
        <v>42084</v>
      </c>
      <c r="B18" s="1269">
        <v>265217</v>
      </c>
      <c r="C18" s="1270">
        <v>69.028341169683699</v>
      </c>
      <c r="D18" s="1270">
        <v>70.654963218798201</v>
      </c>
      <c r="E18" s="1270">
        <v>55.293470064136159</v>
      </c>
      <c r="F18" s="1269">
        <v>74804</v>
      </c>
      <c r="G18" s="1270">
        <v>61.451354874070901</v>
      </c>
      <c r="H18" s="1270">
        <v>63.998966098069623</v>
      </c>
      <c r="I18" s="1270">
        <v>56.27589326773969</v>
      </c>
      <c r="J18" s="1269">
        <v>580257</v>
      </c>
      <c r="K18" s="1270">
        <v>53.521224422971208</v>
      </c>
    </row>
    <row r="19" spans="1:11" s="1168" customFormat="1" ht="12" customHeight="1">
      <c r="A19" s="641">
        <v>42091</v>
      </c>
      <c r="B19" s="1269">
        <v>267634</v>
      </c>
      <c r="C19" s="1270">
        <v>67.799238325474349</v>
      </c>
      <c r="D19" s="1270">
        <v>69.246936936263694</v>
      </c>
      <c r="E19" s="1270">
        <v>55.151641794390848</v>
      </c>
      <c r="F19" s="1269">
        <v>64803</v>
      </c>
      <c r="G19" s="1270">
        <v>58.799922688764411</v>
      </c>
      <c r="H19" s="1270">
        <v>62.457099516997665</v>
      </c>
      <c r="I19" s="1270">
        <v>56.137959199419775</v>
      </c>
      <c r="J19" s="1269">
        <v>623533</v>
      </c>
      <c r="K19" s="1270">
        <v>53.789971581295617</v>
      </c>
    </row>
    <row r="20" spans="1:11" s="1168" customFormat="1" ht="12" customHeight="1">
      <c r="A20" s="641">
        <v>42098</v>
      </c>
      <c r="B20" s="1267">
        <v>246558</v>
      </c>
      <c r="C20" s="1268">
        <v>66.545936777553351</v>
      </c>
      <c r="D20" s="1268">
        <v>68.044015687992285</v>
      </c>
      <c r="E20" s="1268">
        <v>55.213090469585254</v>
      </c>
      <c r="F20" s="1267">
        <v>67953</v>
      </c>
      <c r="G20" s="1268">
        <v>57.624598178152553</v>
      </c>
      <c r="H20" s="1268">
        <v>61.40957676629435</v>
      </c>
      <c r="I20" s="1268">
        <v>56.333159978220237</v>
      </c>
      <c r="J20" s="1267">
        <v>570776</v>
      </c>
      <c r="K20" s="1268">
        <v>53.719904200597085</v>
      </c>
    </row>
    <row r="21" spans="1:11" s="1168" customFormat="1" ht="12" customHeight="1">
      <c r="A21" s="641">
        <v>42105</v>
      </c>
      <c r="B21" s="1269">
        <v>263382</v>
      </c>
      <c r="C21" s="1270">
        <v>66.302708879118541</v>
      </c>
      <c r="D21" s="1270">
        <v>67.798254474489525</v>
      </c>
      <c r="E21" s="1270">
        <v>55.203663348292594</v>
      </c>
      <c r="F21" s="1269">
        <v>64560</v>
      </c>
      <c r="G21" s="1270">
        <v>58.15500728004956</v>
      </c>
      <c r="H21" s="1270">
        <v>62.374149473358116</v>
      </c>
      <c r="I21" s="1270">
        <v>56.259883209417588</v>
      </c>
      <c r="J21" s="1269">
        <v>604536</v>
      </c>
      <c r="K21" s="1270">
        <v>54.102923994600815</v>
      </c>
    </row>
    <row r="22" spans="1:11" s="1168" customFormat="1" ht="12" customHeight="1">
      <c r="A22" s="641">
        <v>42112</v>
      </c>
      <c r="B22" s="1269">
        <v>258115</v>
      </c>
      <c r="C22" s="1270">
        <v>67.17999833407589</v>
      </c>
      <c r="D22" s="1270">
        <v>68.817187920113128</v>
      </c>
      <c r="E22" s="1270">
        <v>55.24754376925015</v>
      </c>
      <c r="F22" s="1269">
        <v>78102</v>
      </c>
      <c r="G22" s="1270">
        <v>60.995294870809964</v>
      </c>
      <c r="H22" s="1270">
        <v>65.050443650610731</v>
      </c>
      <c r="I22" s="1270">
        <v>56.073423343832424</v>
      </c>
      <c r="J22" s="1269">
        <v>616768</v>
      </c>
      <c r="K22" s="1270">
        <v>53.852406399164678</v>
      </c>
    </row>
    <row r="23" spans="1:11" s="1168" customFormat="1" ht="12" customHeight="1">
      <c r="A23" s="641">
        <v>42119</v>
      </c>
      <c r="B23" s="1271">
        <v>243022</v>
      </c>
      <c r="C23" s="1272">
        <v>68.336200179407626</v>
      </c>
      <c r="D23" s="1272">
        <v>70.09874435236317</v>
      </c>
      <c r="E23" s="1272">
        <v>55.379938935569619</v>
      </c>
      <c r="F23" s="1271">
        <v>89384</v>
      </c>
      <c r="G23" s="1272">
        <v>63.295342790656044</v>
      </c>
      <c r="H23" s="1272">
        <v>66.778787254989709</v>
      </c>
      <c r="I23" s="1272">
        <v>56.17769992392374</v>
      </c>
      <c r="J23" s="1271">
        <v>573763</v>
      </c>
      <c r="K23" s="1272">
        <v>53.833402258423781</v>
      </c>
    </row>
    <row r="24" spans="1:11" s="1168" customFormat="1" ht="12" customHeight="1">
      <c r="A24" s="641">
        <v>42126</v>
      </c>
      <c r="B24" s="1267">
        <v>241350</v>
      </c>
      <c r="C24" s="1268">
        <v>69.588016739175472</v>
      </c>
      <c r="D24" s="1268">
        <v>71.287807416614882</v>
      </c>
      <c r="E24" s="1268">
        <v>55.408089662316137</v>
      </c>
      <c r="F24" s="1267">
        <v>95235</v>
      </c>
      <c r="G24" s="1268">
        <v>66.390953010972865</v>
      </c>
      <c r="H24" s="1268">
        <v>70.196857352863972</v>
      </c>
      <c r="I24" s="1268">
        <v>56.084042106368457</v>
      </c>
      <c r="J24" s="1267">
        <v>573048</v>
      </c>
      <c r="K24" s="1268">
        <v>53.815389932431486</v>
      </c>
    </row>
    <row r="25" spans="1:11" s="1168" customFormat="1" ht="12" customHeight="1">
      <c r="A25" s="641">
        <v>42133</v>
      </c>
      <c r="B25" s="1269">
        <v>251311</v>
      </c>
      <c r="C25" s="1270">
        <v>72.766509146038175</v>
      </c>
      <c r="D25" s="1270">
        <v>74.542754316364977</v>
      </c>
      <c r="E25" s="1270">
        <v>55.359382955779893</v>
      </c>
      <c r="F25" s="1269">
        <v>83368</v>
      </c>
      <c r="G25" s="1270">
        <v>73.949799923231936</v>
      </c>
      <c r="H25" s="1270">
        <v>77.491169273582187</v>
      </c>
      <c r="I25" s="1270">
        <v>56.314519239996159</v>
      </c>
      <c r="J25" s="1269">
        <v>554718</v>
      </c>
      <c r="K25" s="1270">
        <v>53.562927162990931</v>
      </c>
    </row>
    <row r="26" spans="1:11" s="1168" customFormat="1" ht="12" customHeight="1">
      <c r="A26" s="641">
        <v>42140</v>
      </c>
      <c r="B26" s="1269">
        <v>252788</v>
      </c>
      <c r="C26" s="1270">
        <v>76.603851844233105</v>
      </c>
      <c r="D26" s="1270">
        <v>78.259524581863076</v>
      </c>
      <c r="E26" s="1270">
        <v>55.481360903207431</v>
      </c>
      <c r="F26" s="1269">
        <v>79109</v>
      </c>
      <c r="G26" s="1270">
        <v>78.858346964315061</v>
      </c>
      <c r="H26" s="1270">
        <v>83.084772908265805</v>
      </c>
      <c r="I26" s="1270">
        <v>56.016015750420308</v>
      </c>
      <c r="J26" s="1269">
        <v>568866</v>
      </c>
      <c r="K26" s="1270">
        <v>53.702550213934387</v>
      </c>
    </row>
    <row r="27" spans="1:11" s="1168" customFormat="1" ht="12" customHeight="1">
      <c r="A27" s="641">
        <v>42147</v>
      </c>
      <c r="B27" s="1269">
        <v>252322</v>
      </c>
      <c r="C27" s="1270">
        <v>79.385692567433679</v>
      </c>
      <c r="D27" s="1270">
        <v>81.187510522269164</v>
      </c>
      <c r="E27" s="1270">
        <v>55.53715300290898</v>
      </c>
      <c r="F27" s="1269">
        <v>80231</v>
      </c>
      <c r="G27" s="1270">
        <v>80.938501825977482</v>
      </c>
      <c r="H27" s="1270">
        <v>84.264892622552381</v>
      </c>
      <c r="I27" s="1270">
        <v>56.283707544465365</v>
      </c>
      <c r="J27" s="1269">
        <v>561943</v>
      </c>
      <c r="K27" s="1270">
        <v>53.654924680972975</v>
      </c>
    </row>
    <row r="28" spans="1:11" s="1168" customFormat="1" ht="12" customHeight="1">
      <c r="A28" s="641">
        <v>42154</v>
      </c>
      <c r="B28" s="1269">
        <v>218116</v>
      </c>
      <c r="C28" s="1270">
        <v>79.66674237561665</v>
      </c>
      <c r="D28" s="1270">
        <v>81.340977048909764</v>
      </c>
      <c r="E28" s="1270">
        <v>55.250041445836167</v>
      </c>
      <c r="F28" s="1269">
        <v>75281</v>
      </c>
      <c r="G28" s="1270">
        <v>80.245672347604312</v>
      </c>
      <c r="H28" s="1270">
        <v>83.539092466890722</v>
      </c>
      <c r="I28" s="1270">
        <v>56.238321621657519</v>
      </c>
      <c r="J28" s="1269">
        <v>505633</v>
      </c>
      <c r="K28" s="1270">
        <v>53.783308901911063</v>
      </c>
    </row>
    <row r="29" spans="1:11" s="1168" customFormat="1" ht="12" customHeight="1">
      <c r="A29" s="641">
        <v>42161</v>
      </c>
      <c r="B29" s="1267">
        <v>247718</v>
      </c>
      <c r="C29" s="1268">
        <v>79.771935951364057</v>
      </c>
      <c r="D29" s="1268">
        <v>81.357507851670036</v>
      </c>
      <c r="E29" s="1268">
        <v>55.351085508521784</v>
      </c>
      <c r="F29" s="1267">
        <v>87374</v>
      </c>
      <c r="G29" s="1268">
        <v>80.970270332135428</v>
      </c>
      <c r="H29" s="1268">
        <v>83.941882596653471</v>
      </c>
      <c r="I29" s="1268">
        <v>55.987811591548969</v>
      </c>
      <c r="J29" s="1267">
        <v>549390</v>
      </c>
      <c r="K29" s="1268">
        <v>53.725536285698681</v>
      </c>
    </row>
    <row r="30" spans="1:11" s="1168" customFormat="1" ht="12" customHeight="1">
      <c r="A30" s="641">
        <v>42168</v>
      </c>
      <c r="B30" s="1269">
        <v>244797</v>
      </c>
      <c r="C30" s="1270">
        <v>79.49419829491373</v>
      </c>
      <c r="D30" s="1270">
        <v>81.013631703002901</v>
      </c>
      <c r="E30" s="1270">
        <v>55.271378366564946</v>
      </c>
      <c r="F30" s="1269">
        <v>79510</v>
      </c>
      <c r="G30" s="1270">
        <v>80.021672997107288</v>
      </c>
      <c r="H30" s="1270">
        <v>82.896844422085252</v>
      </c>
      <c r="I30" s="1270">
        <v>55.98743541692869</v>
      </c>
      <c r="J30" s="1269">
        <v>568444</v>
      </c>
      <c r="K30" s="1270">
        <v>53.690611863261822</v>
      </c>
    </row>
    <row r="31" spans="1:11" s="1168" customFormat="1" ht="12" customHeight="1">
      <c r="A31" s="641">
        <v>42175</v>
      </c>
      <c r="B31" s="1269">
        <v>248746</v>
      </c>
      <c r="C31" s="1270">
        <v>78.456005684513514</v>
      </c>
      <c r="D31" s="1270">
        <v>80.015776173285204</v>
      </c>
      <c r="E31" s="1270">
        <v>55.2475563828162</v>
      </c>
      <c r="F31" s="1269">
        <v>82912</v>
      </c>
      <c r="G31" s="1270">
        <v>78.763184943072162</v>
      </c>
      <c r="H31" s="1270">
        <v>81.38761662967967</v>
      </c>
      <c r="I31" s="1270">
        <v>55.729211091277492</v>
      </c>
      <c r="J31" s="1269">
        <v>579612</v>
      </c>
      <c r="K31" s="1270">
        <v>53.661638665176014</v>
      </c>
    </row>
    <row r="32" spans="1:11" s="1168" customFormat="1" ht="12" customHeight="1">
      <c r="A32" s="641">
        <v>42182</v>
      </c>
      <c r="B32" s="1271">
        <v>252765</v>
      </c>
      <c r="C32" s="1272">
        <v>76.901687852352993</v>
      </c>
      <c r="D32" s="1272">
        <v>78.595132356141079</v>
      </c>
      <c r="E32" s="1272">
        <v>55.238425137974012</v>
      </c>
      <c r="F32" s="1271">
        <v>86997</v>
      </c>
      <c r="G32" s="1272">
        <v>76.499705622032934</v>
      </c>
      <c r="H32" s="1272">
        <v>79.524835339149618</v>
      </c>
      <c r="I32" s="1272">
        <v>56.034403370231161</v>
      </c>
      <c r="J32" s="1271">
        <v>584972</v>
      </c>
      <c r="K32" s="1272">
        <v>53.62797807416424</v>
      </c>
    </row>
    <row r="33" spans="1:11" s="1168" customFormat="1" ht="12" customHeight="1">
      <c r="A33" s="641">
        <v>42189</v>
      </c>
      <c r="B33" s="1267">
        <v>218656</v>
      </c>
      <c r="C33" s="1268">
        <v>75.917154114225085</v>
      </c>
      <c r="D33" s="1268">
        <v>77.209390137933539</v>
      </c>
      <c r="E33" s="1268">
        <v>54.869820402824523</v>
      </c>
      <c r="F33" s="1267">
        <v>73455</v>
      </c>
      <c r="G33" s="1268">
        <v>75.377313457218719</v>
      </c>
      <c r="H33" s="1268">
        <v>78.854975835545574</v>
      </c>
      <c r="I33" s="1268">
        <v>56.169504458512002</v>
      </c>
      <c r="J33" s="1267">
        <v>456795</v>
      </c>
      <c r="K33" s="1268">
        <v>53.791847699734014</v>
      </c>
    </row>
    <row r="34" spans="1:11" s="1168" customFormat="1" ht="12" customHeight="1">
      <c r="A34" s="641">
        <v>42196</v>
      </c>
      <c r="B34" s="1269">
        <v>246125</v>
      </c>
      <c r="C34" s="1270">
        <v>76.088288796343321</v>
      </c>
      <c r="D34" s="1270">
        <v>77.570959553072612</v>
      </c>
      <c r="E34" s="1270">
        <v>54.901610604367697</v>
      </c>
      <c r="F34" s="1269">
        <v>81431</v>
      </c>
      <c r="G34" s="1270">
        <v>76.486811165281026</v>
      </c>
      <c r="H34" s="1270">
        <v>80.415420908499215</v>
      </c>
      <c r="I34" s="1270">
        <v>55.860595841878407</v>
      </c>
      <c r="J34" s="1269">
        <v>556296</v>
      </c>
      <c r="K34" s="1270">
        <v>53.562067514416789</v>
      </c>
    </row>
    <row r="35" spans="1:11" s="1168" customFormat="1" ht="12" customHeight="1">
      <c r="A35" s="641">
        <v>42203</v>
      </c>
      <c r="B35" s="1269">
        <v>260511</v>
      </c>
      <c r="C35" s="1270">
        <v>77.08740751830058</v>
      </c>
      <c r="D35" s="1270">
        <v>78.600286360268854</v>
      </c>
      <c r="E35" s="1270">
        <v>55.055220816011605</v>
      </c>
      <c r="F35" s="1269">
        <v>86264</v>
      </c>
      <c r="G35" s="1270">
        <v>78.34301643791153</v>
      </c>
      <c r="H35" s="1270">
        <v>81.226109153296861</v>
      </c>
      <c r="I35" s="1270">
        <v>55.789501877956042</v>
      </c>
      <c r="J35" s="1269">
        <v>566553</v>
      </c>
      <c r="K35" s="1270">
        <v>53.642187279919085</v>
      </c>
    </row>
    <row r="36" spans="1:11" s="1168" customFormat="1" ht="12" customHeight="1">
      <c r="A36" s="641">
        <v>42210</v>
      </c>
      <c r="B36" s="1271">
        <v>255270</v>
      </c>
      <c r="C36" s="1272">
        <v>77.285073451639434</v>
      </c>
      <c r="D36" s="1272">
        <v>78.760966231832967</v>
      </c>
      <c r="E36" s="1272">
        <v>54.962846358757389</v>
      </c>
      <c r="F36" s="1271">
        <v>88769</v>
      </c>
      <c r="G36" s="1272">
        <v>77.039277225157434</v>
      </c>
      <c r="H36" s="1272">
        <v>79.993362435084336</v>
      </c>
      <c r="I36" s="1272">
        <v>55.930390226317755</v>
      </c>
      <c r="J36" s="1271">
        <v>560452</v>
      </c>
      <c r="K36" s="1272">
        <v>53.713043579111144</v>
      </c>
    </row>
    <row r="37" spans="1:11" s="1168" customFormat="1" ht="12" customHeight="1">
      <c r="A37" s="641">
        <v>42217</v>
      </c>
      <c r="B37" s="1267">
        <v>253799</v>
      </c>
      <c r="C37" s="1268">
        <v>77.246051796894392</v>
      </c>
      <c r="D37" s="1268">
        <v>78.75799282109071</v>
      </c>
      <c r="E37" s="1268">
        <v>54.962575660266594</v>
      </c>
      <c r="F37" s="1267">
        <v>81739</v>
      </c>
      <c r="G37" s="1268">
        <v>76.54882075875652</v>
      </c>
      <c r="H37" s="1268">
        <v>79.793233951969071</v>
      </c>
      <c r="I37" s="1268">
        <v>56.008143481080019</v>
      </c>
      <c r="J37" s="1267">
        <v>574617</v>
      </c>
      <c r="K37" s="1268">
        <v>54.006790279438306</v>
      </c>
    </row>
    <row r="38" spans="1:11" s="1168" customFormat="1" ht="12" customHeight="1">
      <c r="A38" s="641">
        <v>42224</v>
      </c>
      <c r="B38" s="1269">
        <v>256965</v>
      </c>
      <c r="C38" s="1270">
        <v>78.092160138540265</v>
      </c>
      <c r="D38" s="1270">
        <v>79.691414356040696</v>
      </c>
      <c r="E38" s="1270">
        <v>55.060371101122726</v>
      </c>
      <c r="F38" s="1269">
        <v>83083</v>
      </c>
      <c r="G38" s="1270">
        <v>76.849395784937954</v>
      </c>
      <c r="H38" s="1270">
        <v>79.646802474633802</v>
      </c>
      <c r="I38" s="1270">
        <v>56.272281934932536</v>
      </c>
      <c r="J38" s="1269">
        <v>568872</v>
      </c>
      <c r="K38" s="1270">
        <v>53.931956450660252</v>
      </c>
    </row>
    <row r="39" spans="1:11" s="1168" customFormat="1" ht="12" customHeight="1">
      <c r="A39" s="641">
        <v>42231</v>
      </c>
      <c r="B39" s="1269">
        <v>269386</v>
      </c>
      <c r="C39" s="1270">
        <v>78.269664459177562</v>
      </c>
      <c r="D39" s="1270">
        <v>79.840387325250759</v>
      </c>
      <c r="E39" s="1270">
        <v>55.016708180826029</v>
      </c>
      <c r="F39" s="1269">
        <v>87110</v>
      </c>
      <c r="G39" s="1270">
        <v>76.505222936517058</v>
      </c>
      <c r="H39" s="1270">
        <v>79.075534496613471</v>
      </c>
      <c r="I39" s="1270">
        <v>56.154765698542072</v>
      </c>
      <c r="J39" s="1269">
        <v>578972</v>
      </c>
      <c r="K39" s="1270">
        <v>53.991657973097148</v>
      </c>
    </row>
    <row r="40" spans="1:11" s="1168" customFormat="1" ht="12" customHeight="1">
      <c r="A40" s="641">
        <v>42238</v>
      </c>
      <c r="B40" s="1269">
        <v>273872</v>
      </c>
      <c r="C40" s="1270">
        <v>78.187349856867456</v>
      </c>
      <c r="D40" s="1270">
        <v>79.766839910615175</v>
      </c>
      <c r="E40" s="1270">
        <v>55.019514809838178</v>
      </c>
      <c r="F40" s="1269">
        <v>86451</v>
      </c>
      <c r="G40" s="1270">
        <v>77.377248383477351</v>
      </c>
      <c r="H40" s="1270">
        <v>80.362491700500868</v>
      </c>
      <c r="I40" s="1270">
        <v>56.397969832621946</v>
      </c>
      <c r="J40" s="1269">
        <v>603688</v>
      </c>
      <c r="K40" s="1270">
        <v>53.779791663905854</v>
      </c>
    </row>
    <row r="41" spans="1:11" s="1168" customFormat="1" ht="12" customHeight="1">
      <c r="A41" s="641">
        <v>42245</v>
      </c>
      <c r="B41" s="1271">
        <v>279194</v>
      </c>
      <c r="C41" s="1272">
        <v>77.46416896494911</v>
      </c>
      <c r="D41" s="1272">
        <v>79.028133412609151</v>
      </c>
      <c r="E41" s="1272">
        <v>54.948463971288788</v>
      </c>
      <c r="F41" s="1271">
        <v>86086</v>
      </c>
      <c r="G41" s="1272">
        <v>75.714221011546584</v>
      </c>
      <c r="H41" s="1272">
        <v>78.947708105847639</v>
      </c>
      <c r="I41" s="1272">
        <v>56.353715702901759</v>
      </c>
      <c r="J41" s="1271">
        <v>584214</v>
      </c>
      <c r="K41" s="1272">
        <v>53.959918266251755</v>
      </c>
    </row>
    <row r="42" spans="1:11" s="1168" customFormat="1" ht="12" customHeight="1">
      <c r="A42" s="641">
        <v>42252</v>
      </c>
      <c r="B42" s="1267">
        <v>281337</v>
      </c>
      <c r="C42" s="1268">
        <v>76.052086039163001</v>
      </c>
      <c r="D42" s="1268">
        <v>77.732017651428706</v>
      </c>
      <c r="E42" s="1268">
        <v>55.068536239456591</v>
      </c>
      <c r="F42" s="1267">
        <v>80571</v>
      </c>
      <c r="G42" s="1268">
        <v>73.1787756140547</v>
      </c>
      <c r="H42" s="1268">
        <v>76.232544339774861</v>
      </c>
      <c r="I42" s="1268">
        <v>56.111233322163059</v>
      </c>
      <c r="J42" s="1267">
        <v>577094</v>
      </c>
      <c r="K42" s="1268">
        <v>53.872558196758241</v>
      </c>
    </row>
    <row r="43" spans="1:11" s="1168" customFormat="1" ht="12" customHeight="1">
      <c r="A43" s="641">
        <v>42259</v>
      </c>
      <c r="B43" s="1269">
        <v>275728</v>
      </c>
      <c r="C43" s="1270">
        <v>73.932431671792486</v>
      </c>
      <c r="D43" s="1270">
        <v>75.34723763999304</v>
      </c>
      <c r="E43" s="1270">
        <v>54.794199646027963</v>
      </c>
      <c r="F43" s="1269">
        <v>73886</v>
      </c>
      <c r="G43" s="1270">
        <v>69.877523211433825</v>
      </c>
      <c r="H43" s="1270">
        <v>72.606634003735479</v>
      </c>
      <c r="I43" s="1270">
        <v>55.94260807189454</v>
      </c>
      <c r="J43" s="1269">
        <v>536684</v>
      </c>
      <c r="K43" s="1270">
        <v>53.832155961422359</v>
      </c>
    </row>
    <row r="44" spans="1:11" s="1168" customFormat="1" ht="12" customHeight="1">
      <c r="A44" s="641">
        <v>42266</v>
      </c>
      <c r="B44" s="1269">
        <v>310777</v>
      </c>
      <c r="C44" s="1270">
        <v>72.414204107768597</v>
      </c>
      <c r="D44" s="1270">
        <v>73.779710274569865</v>
      </c>
      <c r="E44" s="1270">
        <v>54.975605820250536</v>
      </c>
      <c r="F44" s="1269">
        <v>82538</v>
      </c>
      <c r="G44" s="1270">
        <v>68.983833870459662</v>
      </c>
      <c r="H44" s="1270">
        <v>71.989206789599947</v>
      </c>
      <c r="I44" s="1270">
        <v>56.136007051297582</v>
      </c>
      <c r="J44" s="1269">
        <v>601321</v>
      </c>
      <c r="K44" s="1270">
        <v>53.707175086185245</v>
      </c>
    </row>
    <row r="45" spans="1:11" s="1168" customFormat="1" ht="12" customHeight="1">
      <c r="A45" s="641">
        <v>42273</v>
      </c>
      <c r="B45" s="1271">
        <v>296814</v>
      </c>
      <c r="C45" s="1272">
        <v>72.485407932240392</v>
      </c>
      <c r="D45" s="1272">
        <v>73.956223931485709</v>
      </c>
      <c r="E45" s="1272">
        <v>54.916508688943239</v>
      </c>
      <c r="F45" s="1271">
        <v>94311</v>
      </c>
      <c r="G45" s="1272">
        <v>70.006050195629356</v>
      </c>
      <c r="H45" s="1272">
        <v>72.482929138700669</v>
      </c>
      <c r="I45" s="1272">
        <v>55.930510120770641</v>
      </c>
      <c r="J45" s="1271">
        <v>614692</v>
      </c>
      <c r="K45" s="1272">
        <v>53.645281848470461</v>
      </c>
    </row>
    <row r="46" spans="1:11" s="1168" customFormat="1" ht="12" customHeight="1">
      <c r="A46" s="641">
        <v>42280</v>
      </c>
      <c r="B46" s="1267">
        <v>300668</v>
      </c>
      <c r="C46" s="1268">
        <v>73.436095427514729</v>
      </c>
      <c r="D46" s="1268">
        <v>74.83983712932536</v>
      </c>
      <c r="E46" s="1268">
        <v>54.815692358348741</v>
      </c>
      <c r="F46" s="1267">
        <v>93457</v>
      </c>
      <c r="G46" s="1268">
        <v>71.220958836684247</v>
      </c>
      <c r="H46" s="1268">
        <v>74.492715366425188</v>
      </c>
      <c r="I46" s="1268">
        <v>55.567843393218268</v>
      </c>
      <c r="J46" s="1267">
        <v>594651</v>
      </c>
      <c r="K46" s="1268">
        <v>53.417003099296899</v>
      </c>
    </row>
    <row r="47" spans="1:11" s="1168" customFormat="1" ht="12" customHeight="1">
      <c r="A47" s="641">
        <v>42287</v>
      </c>
      <c r="B47" s="1269">
        <v>297933</v>
      </c>
      <c r="C47" s="1270">
        <v>74.351411290457918</v>
      </c>
      <c r="D47" s="1270">
        <v>75.698570047628152</v>
      </c>
      <c r="E47" s="1270">
        <v>54.936773368509023</v>
      </c>
      <c r="F47" s="1269">
        <v>94185</v>
      </c>
      <c r="G47" s="1270">
        <v>72.500547645591112</v>
      </c>
      <c r="H47" s="1270">
        <v>75.747023942241341</v>
      </c>
      <c r="I47" s="1270">
        <v>55.766217869087441</v>
      </c>
      <c r="J47" s="1269">
        <v>624961</v>
      </c>
      <c r="K47" s="1270">
        <v>53.371122326033138</v>
      </c>
    </row>
    <row r="48" spans="1:11" s="1168" customFormat="1" ht="12" customHeight="1">
      <c r="A48" s="641">
        <v>42294</v>
      </c>
      <c r="B48" s="1269">
        <v>288045</v>
      </c>
      <c r="C48" s="1270">
        <v>75.133415403843145</v>
      </c>
      <c r="D48" s="1270">
        <v>76.480664757242792</v>
      </c>
      <c r="E48" s="1270">
        <v>54.974063497023032</v>
      </c>
      <c r="F48" s="1269">
        <v>98639</v>
      </c>
      <c r="G48" s="1270">
        <v>72.893404028832407</v>
      </c>
      <c r="H48" s="1270">
        <v>75.994025689635933</v>
      </c>
      <c r="I48" s="1270">
        <v>55.913989091535797</v>
      </c>
      <c r="J48" s="1269">
        <v>631863</v>
      </c>
      <c r="K48" s="1270">
        <v>53.349508516877869</v>
      </c>
    </row>
    <row r="49" spans="1:11" s="1168" customFormat="1" ht="12" customHeight="1">
      <c r="A49" s="641">
        <v>42301</v>
      </c>
      <c r="B49" s="1271">
        <v>284116</v>
      </c>
      <c r="C49" s="1272">
        <v>74.840468576215343</v>
      </c>
      <c r="D49" s="1272">
        <v>76.12612813076349</v>
      </c>
      <c r="E49" s="1272">
        <v>54.92426762308353</v>
      </c>
      <c r="F49" s="1271">
        <v>104238</v>
      </c>
      <c r="G49" s="1272">
        <v>71.775484180433239</v>
      </c>
      <c r="H49" s="1272">
        <v>74.967650664824731</v>
      </c>
      <c r="I49" s="1272">
        <v>55.880773518294674</v>
      </c>
      <c r="J49" s="1271">
        <v>610239</v>
      </c>
      <c r="K49" s="1272">
        <v>53.307307923616811</v>
      </c>
    </row>
    <row r="50" spans="1:11" s="1168" customFormat="1" ht="12" customHeight="1">
      <c r="A50" s="641">
        <v>42308</v>
      </c>
      <c r="B50" s="1267">
        <v>273940</v>
      </c>
      <c r="C50" s="1268">
        <v>72.709491932539962</v>
      </c>
      <c r="D50" s="1268">
        <v>73.970341534642614</v>
      </c>
      <c r="E50" s="1268">
        <v>55.027992699131197</v>
      </c>
      <c r="F50" s="1267">
        <v>112314</v>
      </c>
      <c r="G50" s="1268">
        <v>68.663320601171705</v>
      </c>
      <c r="H50" s="1268">
        <v>71.143180369321726</v>
      </c>
      <c r="I50" s="1268">
        <v>55.941233951243831</v>
      </c>
      <c r="J50" s="1267">
        <v>602710</v>
      </c>
      <c r="K50" s="1268">
        <v>53.437790031690206</v>
      </c>
    </row>
    <row r="51" spans="1:11" s="1168" customFormat="1" ht="12" customHeight="1">
      <c r="A51" s="641">
        <v>42315</v>
      </c>
      <c r="B51" s="1269">
        <v>300075</v>
      </c>
      <c r="C51" s="1270">
        <v>68.483476430892281</v>
      </c>
      <c r="D51" s="1270">
        <v>69.666504107306508</v>
      </c>
      <c r="E51" s="1270">
        <v>54.840991152211942</v>
      </c>
      <c r="F51" s="1269">
        <v>105044</v>
      </c>
      <c r="G51" s="1270">
        <v>63.147891931000345</v>
      </c>
      <c r="H51" s="1270">
        <v>65.45012566162751</v>
      </c>
      <c r="I51" s="1270">
        <v>55.864945356231665</v>
      </c>
      <c r="J51" s="1269">
        <v>628956</v>
      </c>
      <c r="K51" s="1270">
        <v>53.560109101431586</v>
      </c>
    </row>
    <row r="52" spans="1:11" s="1168" customFormat="1" ht="12" customHeight="1">
      <c r="A52" s="641">
        <v>42322</v>
      </c>
      <c r="B52" s="1269">
        <v>286343</v>
      </c>
      <c r="C52" s="1270">
        <v>65.409837293036674</v>
      </c>
      <c r="D52" s="1270">
        <v>66.491011898317751</v>
      </c>
      <c r="E52" s="1270">
        <v>54.698194228599966</v>
      </c>
      <c r="F52" s="1269">
        <v>108463</v>
      </c>
      <c r="G52" s="1270">
        <v>57.062252288798945</v>
      </c>
      <c r="H52" s="1270">
        <v>59.580477397822293</v>
      </c>
      <c r="I52" s="1270">
        <v>55.838753491974217</v>
      </c>
      <c r="J52" s="1269">
        <v>633324</v>
      </c>
      <c r="K52" s="1270">
        <v>53.435120507039059</v>
      </c>
    </row>
    <row r="53" spans="1:11" s="1168" customFormat="1" ht="12" customHeight="1">
      <c r="A53" s="641">
        <v>42329</v>
      </c>
      <c r="B53" s="1269">
        <v>290682</v>
      </c>
      <c r="C53" s="1270">
        <v>63.482506759964487</v>
      </c>
      <c r="D53" s="1270">
        <v>64.574425557826089</v>
      </c>
      <c r="E53" s="1270">
        <v>54.893624717044744</v>
      </c>
      <c r="F53" s="1269">
        <v>107972</v>
      </c>
      <c r="G53" s="1270">
        <v>53.952985588856372</v>
      </c>
      <c r="H53" s="1270">
        <v>57.033439132367654</v>
      </c>
      <c r="I53" s="1270">
        <v>55.897635590708703</v>
      </c>
      <c r="J53" s="1269">
        <v>621280</v>
      </c>
      <c r="K53" s="1270">
        <v>53.641584132758176</v>
      </c>
    </row>
    <row r="54" spans="1:11" s="1168" customFormat="1" ht="12" customHeight="1">
      <c r="A54" s="641">
        <v>42336</v>
      </c>
      <c r="B54" s="1271">
        <v>282013</v>
      </c>
      <c r="C54" s="1272">
        <v>62.965917103112268</v>
      </c>
      <c r="D54" s="1272">
        <v>64.15577186158086</v>
      </c>
      <c r="E54" s="1272">
        <v>54.961176222372735</v>
      </c>
      <c r="F54" s="1271">
        <v>93613</v>
      </c>
      <c r="G54" s="1272">
        <v>54.069632850138333</v>
      </c>
      <c r="H54" s="1272">
        <v>57.276956192288715</v>
      </c>
      <c r="I54" s="1272">
        <v>55.723924543596247</v>
      </c>
      <c r="J54" s="1271">
        <v>579456</v>
      </c>
      <c r="K54" s="1272">
        <v>53.511492882979894</v>
      </c>
    </row>
    <row r="55" spans="1:11" s="1168" customFormat="1" ht="12" customHeight="1">
      <c r="A55" s="641">
        <v>42343</v>
      </c>
      <c r="B55" s="1269">
        <v>286687</v>
      </c>
      <c r="C55" s="1270">
        <v>63.264420674812598</v>
      </c>
      <c r="D55" s="1270">
        <v>64.531506939624052</v>
      </c>
      <c r="E55" s="1270">
        <v>54.952036716000372</v>
      </c>
      <c r="F55" s="1269">
        <v>104182</v>
      </c>
      <c r="G55" s="1270">
        <v>54.198620587049589</v>
      </c>
      <c r="H55" s="1270">
        <v>57.707349553375479</v>
      </c>
      <c r="I55" s="1270">
        <v>55.81256076584539</v>
      </c>
      <c r="J55" s="1269">
        <v>641161</v>
      </c>
      <c r="K55" s="1270">
        <v>53.663276103817921</v>
      </c>
    </row>
    <row r="56" spans="1:11" s="1168" customFormat="1" ht="12" customHeight="1">
      <c r="A56" s="641">
        <v>42350</v>
      </c>
      <c r="B56" s="1269">
        <v>304393</v>
      </c>
      <c r="C56" s="1270">
        <v>63.439667469357047</v>
      </c>
      <c r="D56" s="1270">
        <v>64.610472251332979</v>
      </c>
      <c r="E56" s="1270">
        <v>55.029155663895025</v>
      </c>
      <c r="F56" s="1269">
        <v>97910</v>
      </c>
      <c r="G56" s="1270">
        <v>54.192686753140642</v>
      </c>
      <c r="H56" s="1270">
        <v>57.595721581043811</v>
      </c>
      <c r="I56" s="1270">
        <v>55.835681237871512</v>
      </c>
      <c r="J56" s="1269">
        <v>647079</v>
      </c>
      <c r="K56" s="1270">
        <v>53.739116769358915</v>
      </c>
    </row>
    <row r="57" spans="1:11" s="1168" customFormat="1" ht="12" customHeight="1">
      <c r="A57" s="641">
        <v>42357</v>
      </c>
      <c r="B57" s="1269">
        <v>299686</v>
      </c>
      <c r="C57" s="1270">
        <v>63.170996142629278</v>
      </c>
      <c r="D57" s="1270">
        <v>64.396136389420931</v>
      </c>
      <c r="E57" s="1270">
        <v>55.040424277410352</v>
      </c>
      <c r="F57" s="1269">
        <v>113516</v>
      </c>
      <c r="G57" s="1270">
        <v>53.455460639909795</v>
      </c>
      <c r="H57" s="1270">
        <v>56.538142728778318</v>
      </c>
      <c r="I57" s="1270">
        <v>55.876971968709256</v>
      </c>
      <c r="J57" s="1269">
        <v>649864</v>
      </c>
      <c r="K57" s="1270">
        <v>53.854403413637321</v>
      </c>
    </row>
    <row r="58" spans="1:11" s="1168" customFormat="1" ht="12" customHeight="1">
      <c r="A58" s="641">
        <v>42364</v>
      </c>
      <c r="B58" s="1269">
        <v>223819</v>
      </c>
      <c r="C58" s="1270">
        <v>62.314620385221993</v>
      </c>
      <c r="D58" s="1270">
        <v>63.857344818804492</v>
      </c>
      <c r="E58" s="1270">
        <v>55.094763849360419</v>
      </c>
      <c r="F58" s="1269">
        <v>76080</v>
      </c>
      <c r="G58" s="1270">
        <v>52.135845951629861</v>
      </c>
      <c r="H58" s="1270">
        <v>55.415819137749743</v>
      </c>
      <c r="I58" s="1270">
        <v>56.041933753943219</v>
      </c>
      <c r="J58" s="1269">
        <v>399985</v>
      </c>
      <c r="K58" s="1270">
        <v>53.55442071577685</v>
      </c>
    </row>
    <row r="59" spans="1:11" s="1168" customFormat="1" ht="12" customHeight="1">
      <c r="A59" s="641">
        <v>42371</v>
      </c>
      <c r="B59" s="1280">
        <v>252178</v>
      </c>
      <c r="C59" s="1281">
        <v>61.138620339601395</v>
      </c>
      <c r="D59" s="1281">
        <v>62.22796937084123</v>
      </c>
      <c r="E59" s="1281">
        <v>54.986446240354034</v>
      </c>
      <c r="F59" s="1280">
        <v>85902</v>
      </c>
      <c r="G59" s="1281">
        <v>51.18381097064097</v>
      </c>
      <c r="H59" s="1281">
        <v>54.430147610067287</v>
      </c>
      <c r="I59" s="1281">
        <v>56.094334008521344</v>
      </c>
      <c r="J59" s="1280">
        <v>547973</v>
      </c>
      <c r="K59" s="1282">
        <v>53.495745009334406</v>
      </c>
    </row>
    <row r="60" spans="1:11" s="1168" customFormat="1" ht="6" customHeight="1">
      <c r="A60" s="1189"/>
      <c r="B60" s="871"/>
      <c r="C60" s="657"/>
      <c r="D60" s="657"/>
      <c r="E60" s="657"/>
      <c r="F60" s="871"/>
      <c r="G60" s="657"/>
      <c r="H60" s="657"/>
      <c r="I60" s="657"/>
      <c r="J60" s="1283"/>
      <c r="K60" s="1284"/>
    </row>
    <row r="61" spans="1:11" s="1168" customFormat="1" ht="12" customHeight="1">
      <c r="A61" s="659">
        <v>2015</v>
      </c>
      <c r="B61" s="1276">
        <f>SUM(B7:B59)</f>
        <v>14046793</v>
      </c>
      <c r="C61" s="1260">
        <f>AVERAGE(C7:C59)</f>
        <v>72.334213594306149</v>
      </c>
      <c r="D61" s="1260">
        <f>AVERAGE(D7:D59)</f>
        <v>73.749821186379521</v>
      </c>
      <c r="E61" s="1260">
        <f>AVERAGE(E7:E59)</f>
        <v>55.068151293804831</v>
      </c>
      <c r="F61" s="1276">
        <f>SUM(F7:F59)</f>
        <v>4582355</v>
      </c>
      <c r="G61" s="1260">
        <f>AVERAGE(G7:G59)</f>
        <v>68.490118445404335</v>
      </c>
      <c r="H61" s="1260">
        <f>AVERAGE(H7:H59)</f>
        <v>71.621083678379961</v>
      </c>
      <c r="I61" s="1260">
        <f>AVERAGE(I7:I59)</f>
        <v>56.039237860756337</v>
      </c>
      <c r="J61" s="1186">
        <f>SUM(J7:J59)</f>
        <v>31006621</v>
      </c>
      <c r="K61" s="1260">
        <f>AVERAGE(K7:K59)</f>
        <v>53.650735883721573</v>
      </c>
    </row>
    <row r="62" spans="1:11" s="1168" customFormat="1" ht="12" customHeight="1">
      <c r="A62" s="659">
        <v>2014</v>
      </c>
      <c r="B62" s="1276">
        <v>12793304</v>
      </c>
      <c r="C62" s="1260">
        <v>99.191499999999991</v>
      </c>
      <c r="D62" s="1260">
        <v>100.23632692307693</v>
      </c>
      <c r="E62" s="1212">
        <v>54.885307692307713</v>
      </c>
      <c r="F62" s="1194">
        <v>4150436</v>
      </c>
      <c r="G62" s="1155">
        <v>104.11553846153843</v>
      </c>
      <c r="H62" s="1155">
        <v>106.97199038461541</v>
      </c>
      <c r="I62" s="1212">
        <v>55.946778846153855</v>
      </c>
      <c r="J62" s="871">
        <v>27955551</v>
      </c>
      <c r="K62" s="1260">
        <v>53.414750000000012</v>
      </c>
    </row>
    <row r="63" spans="1:11" s="1168" customFormat="1" ht="12" customHeight="1">
      <c r="A63" s="656" t="s">
        <v>856</v>
      </c>
      <c r="B63" s="656"/>
      <c r="C63" s="656"/>
      <c r="D63" s="656"/>
      <c r="E63" s="656"/>
      <c r="F63" s="656"/>
      <c r="G63" s="656"/>
      <c r="H63" s="1195"/>
      <c r="I63" s="1195"/>
      <c r="J63" s="1285"/>
      <c r="K63" s="1195"/>
    </row>
    <row r="64" spans="1:11" ht="3.75" customHeight="1">
      <c r="A64" s="669"/>
      <c r="B64" s="623"/>
      <c r="C64" s="623"/>
      <c r="D64" s="629"/>
      <c r="E64" s="629"/>
      <c r="F64" s="629"/>
      <c r="G64" s="629"/>
      <c r="H64" s="629"/>
      <c r="I64" s="671"/>
      <c r="J64" s="1286"/>
      <c r="K64" s="623"/>
    </row>
    <row r="65" spans="1:11" ht="9.9499999999999993" customHeight="1">
      <c r="A65" s="624"/>
      <c r="B65" s="623"/>
      <c r="C65" s="623"/>
      <c r="D65" s="623"/>
      <c r="E65" s="623"/>
      <c r="F65" s="861"/>
      <c r="G65" s="623"/>
      <c r="H65" s="623"/>
      <c r="I65" s="623"/>
      <c r="J65" s="666"/>
      <c r="K65" s="623"/>
    </row>
    <row r="66" spans="1:11">
      <c r="A66" s="626"/>
      <c r="B66" s="878"/>
      <c r="C66" s="626"/>
      <c r="D66" s="626"/>
      <c r="E66" s="626"/>
      <c r="F66" s="878"/>
      <c r="G66" s="626"/>
      <c r="H66" s="626"/>
      <c r="I66" s="626"/>
      <c r="J66" s="666"/>
      <c r="K66" s="626"/>
    </row>
    <row r="67" spans="1:11">
      <c r="A67" s="626"/>
      <c r="B67" s="626"/>
      <c r="C67" s="626"/>
      <c r="D67" s="626"/>
      <c r="E67" s="626"/>
      <c r="F67" s="626"/>
      <c r="G67" s="626"/>
      <c r="H67" s="626"/>
      <c r="I67" s="626"/>
      <c r="J67" s="623"/>
      <c r="K67" s="626"/>
    </row>
    <row r="68" spans="1:11">
      <c r="A68" s="626"/>
      <c r="B68" s="626"/>
      <c r="C68" s="626"/>
      <c r="D68" s="626"/>
      <c r="E68" s="626"/>
      <c r="F68" s="626"/>
      <c r="G68" s="626"/>
      <c r="H68" s="626"/>
      <c r="I68" s="626"/>
      <c r="J68" s="878"/>
      <c r="K68" s="626"/>
    </row>
    <row r="69" spans="1:11">
      <c r="A69" s="626"/>
      <c r="B69" s="626"/>
      <c r="C69" s="626"/>
      <c r="D69" s="626"/>
      <c r="E69" s="626"/>
      <c r="F69" s="626"/>
      <c r="G69" s="626"/>
      <c r="H69" s="626"/>
      <c r="I69" s="626"/>
      <c r="J69" s="626"/>
      <c r="K69" s="626"/>
    </row>
    <row r="70" spans="1:11">
      <c r="J70" s="626"/>
    </row>
    <row r="71" spans="1:11">
      <c r="J71" s="626"/>
    </row>
    <row r="72" spans="1:11">
      <c r="J72" s="1112"/>
    </row>
    <row r="82" spans="10:10">
      <c r="J82" s="1112"/>
    </row>
    <row r="92" spans="10:10">
      <c r="J92" s="1112"/>
    </row>
    <row r="103" spans="10:10">
      <c r="J103" s="1112"/>
    </row>
    <row r="115" spans="10:10">
      <c r="J115" s="1112"/>
    </row>
    <row r="126" spans="10:10">
      <c r="J126" s="1112"/>
    </row>
    <row r="137" spans="10:10">
      <c r="J137" s="1112"/>
    </row>
    <row r="148" spans="10:10">
      <c r="J148" s="1112"/>
    </row>
    <row r="158" spans="10:10">
      <c r="J158" s="1112"/>
    </row>
    <row r="169" spans="10:10">
      <c r="J169" s="1112"/>
    </row>
    <row r="178" spans="10:10">
      <c r="J178" s="1112"/>
    </row>
    <row r="190" spans="10:10">
      <c r="J190" s="1112"/>
    </row>
    <row r="201" spans="10:10">
      <c r="J201" s="1112"/>
    </row>
    <row r="212" spans="10:10">
      <c r="J212" s="1112"/>
    </row>
    <row r="223" spans="10:10">
      <c r="J223" s="1112"/>
    </row>
    <row r="235" spans="10:10">
      <c r="J235" s="1112"/>
    </row>
    <row r="248" spans="10:10">
      <c r="J248" s="1112"/>
    </row>
    <row r="261" spans="10:10">
      <c r="J261" s="1112"/>
    </row>
    <row r="274" spans="10:10">
      <c r="J274" s="1112"/>
    </row>
    <row r="288" spans="10:10">
      <c r="J288" s="1112"/>
    </row>
    <row r="299" spans="10:10">
      <c r="J299" s="1112"/>
    </row>
    <row r="310" spans="10:10">
      <c r="J310" s="1112"/>
    </row>
    <row r="322" spans="10:10">
      <c r="J322" s="1112"/>
    </row>
    <row r="334" spans="10:10">
      <c r="J334" s="1112"/>
    </row>
    <row r="347" spans="10:10">
      <c r="J347" s="1112"/>
    </row>
    <row r="359" spans="10:10">
      <c r="J359" s="1112"/>
    </row>
    <row r="372" spans="10:10">
      <c r="J372" s="1112"/>
    </row>
    <row r="384" spans="10:10">
      <c r="J384" s="1112"/>
    </row>
    <row r="395" spans="10:10">
      <c r="J395" s="1112"/>
    </row>
    <row r="407" spans="10:10">
      <c r="J407" s="1112"/>
    </row>
    <row r="418" spans="10:10">
      <c r="J418" s="1112"/>
    </row>
    <row r="429" spans="10:10">
      <c r="J429" s="1112"/>
    </row>
    <row r="440" spans="10:10">
      <c r="J440" s="1112"/>
    </row>
    <row r="449" spans="10:10">
      <c r="J449" s="1112"/>
    </row>
    <row r="460" spans="10:10">
      <c r="J460" s="1112"/>
    </row>
    <row r="471" spans="10:10">
      <c r="J471" s="1112"/>
    </row>
    <row r="482" spans="10:10">
      <c r="J482" s="1112"/>
    </row>
    <row r="494" spans="10:10">
      <c r="J494" s="1112"/>
    </row>
    <row r="505" spans="10:10">
      <c r="J505" s="1112"/>
    </row>
    <row r="517" spans="10:10">
      <c r="J517" s="1112"/>
    </row>
    <row r="529" spans="10:10">
      <c r="J529" s="1112"/>
    </row>
    <row r="544" spans="10:10">
      <c r="J544" s="1112"/>
    </row>
    <row r="554" spans="10:10">
      <c r="J554" s="1112"/>
    </row>
    <row r="562" spans="10:10">
      <c r="J562" s="1112"/>
    </row>
  </sheetData>
  <pageMargins left="0.7" right="0.7" top="0.5" bottom="0.5" header="0.3" footer="0.3"/>
  <pageSetup scale="92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13"/>
  <sheetViews>
    <sheetView zoomScaleNormal="100" workbookViewId="0"/>
  </sheetViews>
  <sheetFormatPr defaultColWidth="10.85546875" defaultRowHeight="15"/>
  <cols>
    <col min="1" max="1" width="8.28515625" style="627" customWidth="1"/>
    <col min="2" max="6" width="9.85546875" style="627" customWidth="1"/>
    <col min="7" max="7" width="9.7109375" style="627" customWidth="1"/>
    <col min="8" max="8" width="9.28515625" style="627" customWidth="1"/>
    <col min="9" max="9" width="10.42578125" style="627" customWidth="1"/>
    <col min="10" max="10" width="9.85546875" style="627" customWidth="1"/>
    <col min="11" max="11" width="12.28515625" style="1287" bestFit="1" customWidth="1"/>
    <col min="12" max="12" width="12.28515625" style="684" bestFit="1" customWidth="1"/>
    <col min="13" max="13" width="12.140625" style="684" bestFit="1" customWidth="1"/>
    <col min="14" max="256" width="10.85546875" style="684"/>
    <col min="257" max="257" width="8.28515625" style="684" customWidth="1"/>
    <col min="258" max="262" width="9.85546875" style="684" customWidth="1"/>
    <col min="263" max="263" width="9.7109375" style="684" customWidth="1"/>
    <col min="264" max="264" width="9.28515625" style="684" customWidth="1"/>
    <col min="265" max="265" width="10.42578125" style="684" customWidth="1"/>
    <col min="266" max="266" width="9.85546875" style="684" customWidth="1"/>
    <col min="267" max="268" width="12.28515625" style="684" bestFit="1" customWidth="1"/>
    <col min="269" max="269" width="12.140625" style="684" bestFit="1" customWidth="1"/>
    <col min="270" max="512" width="10.85546875" style="684"/>
    <col min="513" max="513" width="8.28515625" style="684" customWidth="1"/>
    <col min="514" max="518" width="9.85546875" style="684" customWidth="1"/>
    <col min="519" max="519" width="9.7109375" style="684" customWidth="1"/>
    <col min="520" max="520" width="9.28515625" style="684" customWidth="1"/>
    <col min="521" max="521" width="10.42578125" style="684" customWidth="1"/>
    <col min="522" max="522" width="9.85546875" style="684" customWidth="1"/>
    <col min="523" max="524" width="12.28515625" style="684" bestFit="1" customWidth="1"/>
    <col min="525" max="525" width="12.140625" style="684" bestFit="1" customWidth="1"/>
    <col min="526" max="768" width="10.85546875" style="684"/>
    <col min="769" max="769" width="8.28515625" style="684" customWidth="1"/>
    <col min="770" max="774" width="9.85546875" style="684" customWidth="1"/>
    <col min="775" max="775" width="9.7109375" style="684" customWidth="1"/>
    <col min="776" max="776" width="9.28515625" style="684" customWidth="1"/>
    <col min="777" max="777" width="10.42578125" style="684" customWidth="1"/>
    <col min="778" max="778" width="9.85546875" style="684" customWidth="1"/>
    <col min="779" max="780" width="12.28515625" style="684" bestFit="1" customWidth="1"/>
    <col min="781" max="781" width="12.140625" style="684" bestFit="1" customWidth="1"/>
    <col min="782" max="1024" width="10.85546875" style="684"/>
    <col min="1025" max="1025" width="8.28515625" style="684" customWidth="1"/>
    <col min="1026" max="1030" width="9.85546875" style="684" customWidth="1"/>
    <col min="1031" max="1031" width="9.7109375" style="684" customWidth="1"/>
    <col min="1032" max="1032" width="9.28515625" style="684" customWidth="1"/>
    <col min="1033" max="1033" width="10.42578125" style="684" customWidth="1"/>
    <col min="1034" max="1034" width="9.85546875" style="684" customWidth="1"/>
    <col min="1035" max="1036" width="12.28515625" style="684" bestFit="1" customWidth="1"/>
    <col min="1037" max="1037" width="12.140625" style="684" bestFit="1" customWidth="1"/>
    <col min="1038" max="1280" width="10.85546875" style="684"/>
    <col min="1281" max="1281" width="8.28515625" style="684" customWidth="1"/>
    <col min="1282" max="1286" width="9.85546875" style="684" customWidth="1"/>
    <col min="1287" max="1287" width="9.7109375" style="684" customWidth="1"/>
    <col min="1288" max="1288" width="9.28515625" style="684" customWidth="1"/>
    <col min="1289" max="1289" width="10.42578125" style="684" customWidth="1"/>
    <col min="1290" max="1290" width="9.85546875" style="684" customWidth="1"/>
    <col min="1291" max="1292" width="12.28515625" style="684" bestFit="1" customWidth="1"/>
    <col min="1293" max="1293" width="12.140625" style="684" bestFit="1" customWidth="1"/>
    <col min="1294" max="1536" width="10.85546875" style="684"/>
    <col min="1537" max="1537" width="8.28515625" style="684" customWidth="1"/>
    <col min="1538" max="1542" width="9.85546875" style="684" customWidth="1"/>
    <col min="1543" max="1543" width="9.7109375" style="684" customWidth="1"/>
    <col min="1544" max="1544" width="9.28515625" style="684" customWidth="1"/>
    <col min="1545" max="1545" width="10.42578125" style="684" customWidth="1"/>
    <col min="1546" max="1546" width="9.85546875" style="684" customWidth="1"/>
    <col min="1547" max="1548" width="12.28515625" style="684" bestFit="1" customWidth="1"/>
    <col min="1549" max="1549" width="12.140625" style="684" bestFit="1" customWidth="1"/>
    <col min="1550" max="1792" width="10.85546875" style="684"/>
    <col min="1793" max="1793" width="8.28515625" style="684" customWidth="1"/>
    <col min="1794" max="1798" width="9.85546875" style="684" customWidth="1"/>
    <col min="1799" max="1799" width="9.7109375" style="684" customWidth="1"/>
    <col min="1800" max="1800" width="9.28515625" style="684" customWidth="1"/>
    <col min="1801" max="1801" width="10.42578125" style="684" customWidth="1"/>
    <col min="1802" max="1802" width="9.85546875" style="684" customWidth="1"/>
    <col min="1803" max="1804" width="12.28515625" style="684" bestFit="1" customWidth="1"/>
    <col min="1805" max="1805" width="12.140625" style="684" bestFit="1" customWidth="1"/>
    <col min="1806" max="2048" width="10.85546875" style="684"/>
    <col min="2049" max="2049" width="8.28515625" style="684" customWidth="1"/>
    <col min="2050" max="2054" width="9.85546875" style="684" customWidth="1"/>
    <col min="2055" max="2055" width="9.7109375" style="684" customWidth="1"/>
    <col min="2056" max="2056" width="9.28515625" style="684" customWidth="1"/>
    <col min="2057" max="2057" width="10.42578125" style="684" customWidth="1"/>
    <col min="2058" max="2058" width="9.85546875" style="684" customWidth="1"/>
    <col min="2059" max="2060" width="12.28515625" style="684" bestFit="1" customWidth="1"/>
    <col min="2061" max="2061" width="12.140625" style="684" bestFit="1" customWidth="1"/>
    <col min="2062" max="2304" width="10.85546875" style="684"/>
    <col min="2305" max="2305" width="8.28515625" style="684" customWidth="1"/>
    <col min="2306" max="2310" width="9.85546875" style="684" customWidth="1"/>
    <col min="2311" max="2311" width="9.7109375" style="684" customWidth="1"/>
    <col min="2312" max="2312" width="9.28515625" style="684" customWidth="1"/>
    <col min="2313" max="2313" width="10.42578125" style="684" customWidth="1"/>
    <col min="2314" max="2314" width="9.85546875" style="684" customWidth="1"/>
    <col min="2315" max="2316" width="12.28515625" style="684" bestFit="1" customWidth="1"/>
    <col min="2317" max="2317" width="12.140625" style="684" bestFit="1" customWidth="1"/>
    <col min="2318" max="2560" width="10.85546875" style="684"/>
    <col min="2561" max="2561" width="8.28515625" style="684" customWidth="1"/>
    <col min="2562" max="2566" width="9.85546875" style="684" customWidth="1"/>
    <col min="2567" max="2567" width="9.7109375" style="684" customWidth="1"/>
    <col min="2568" max="2568" width="9.28515625" style="684" customWidth="1"/>
    <col min="2569" max="2569" width="10.42578125" style="684" customWidth="1"/>
    <col min="2570" max="2570" width="9.85546875" style="684" customWidth="1"/>
    <col min="2571" max="2572" width="12.28515625" style="684" bestFit="1" customWidth="1"/>
    <col min="2573" max="2573" width="12.140625" style="684" bestFit="1" customWidth="1"/>
    <col min="2574" max="2816" width="10.85546875" style="684"/>
    <col min="2817" max="2817" width="8.28515625" style="684" customWidth="1"/>
    <col min="2818" max="2822" width="9.85546875" style="684" customWidth="1"/>
    <col min="2823" max="2823" width="9.7109375" style="684" customWidth="1"/>
    <col min="2824" max="2824" width="9.28515625" style="684" customWidth="1"/>
    <col min="2825" max="2825" width="10.42578125" style="684" customWidth="1"/>
    <col min="2826" max="2826" width="9.85546875" style="684" customWidth="1"/>
    <col min="2827" max="2828" width="12.28515625" style="684" bestFit="1" customWidth="1"/>
    <col min="2829" max="2829" width="12.140625" style="684" bestFit="1" customWidth="1"/>
    <col min="2830" max="3072" width="10.85546875" style="684"/>
    <col min="3073" max="3073" width="8.28515625" style="684" customWidth="1"/>
    <col min="3074" max="3078" width="9.85546875" style="684" customWidth="1"/>
    <col min="3079" max="3079" width="9.7109375" style="684" customWidth="1"/>
    <col min="3080" max="3080" width="9.28515625" style="684" customWidth="1"/>
    <col min="3081" max="3081" width="10.42578125" style="684" customWidth="1"/>
    <col min="3082" max="3082" width="9.85546875" style="684" customWidth="1"/>
    <col min="3083" max="3084" width="12.28515625" style="684" bestFit="1" customWidth="1"/>
    <col min="3085" max="3085" width="12.140625" style="684" bestFit="1" customWidth="1"/>
    <col min="3086" max="3328" width="10.85546875" style="684"/>
    <col min="3329" max="3329" width="8.28515625" style="684" customWidth="1"/>
    <col min="3330" max="3334" width="9.85546875" style="684" customWidth="1"/>
    <col min="3335" max="3335" width="9.7109375" style="684" customWidth="1"/>
    <col min="3336" max="3336" width="9.28515625" style="684" customWidth="1"/>
    <col min="3337" max="3337" width="10.42578125" style="684" customWidth="1"/>
    <col min="3338" max="3338" width="9.85546875" style="684" customWidth="1"/>
    <col min="3339" max="3340" width="12.28515625" style="684" bestFit="1" customWidth="1"/>
    <col min="3341" max="3341" width="12.140625" style="684" bestFit="1" customWidth="1"/>
    <col min="3342" max="3584" width="10.85546875" style="684"/>
    <col min="3585" max="3585" width="8.28515625" style="684" customWidth="1"/>
    <col min="3586" max="3590" width="9.85546875" style="684" customWidth="1"/>
    <col min="3591" max="3591" width="9.7109375" style="684" customWidth="1"/>
    <col min="3592" max="3592" width="9.28515625" style="684" customWidth="1"/>
    <col min="3593" max="3593" width="10.42578125" style="684" customWidth="1"/>
    <col min="3594" max="3594" width="9.85546875" style="684" customWidth="1"/>
    <col min="3595" max="3596" width="12.28515625" style="684" bestFit="1" customWidth="1"/>
    <col min="3597" max="3597" width="12.140625" style="684" bestFit="1" customWidth="1"/>
    <col min="3598" max="3840" width="10.85546875" style="684"/>
    <col min="3841" max="3841" width="8.28515625" style="684" customWidth="1"/>
    <col min="3842" max="3846" width="9.85546875" style="684" customWidth="1"/>
    <col min="3847" max="3847" width="9.7109375" style="684" customWidth="1"/>
    <col min="3848" max="3848" width="9.28515625" style="684" customWidth="1"/>
    <col min="3849" max="3849" width="10.42578125" style="684" customWidth="1"/>
    <col min="3850" max="3850" width="9.85546875" style="684" customWidth="1"/>
    <col min="3851" max="3852" width="12.28515625" style="684" bestFit="1" customWidth="1"/>
    <col min="3853" max="3853" width="12.140625" style="684" bestFit="1" customWidth="1"/>
    <col min="3854" max="4096" width="10.85546875" style="684"/>
    <col min="4097" max="4097" width="8.28515625" style="684" customWidth="1"/>
    <col min="4098" max="4102" width="9.85546875" style="684" customWidth="1"/>
    <col min="4103" max="4103" width="9.7109375" style="684" customWidth="1"/>
    <col min="4104" max="4104" width="9.28515625" style="684" customWidth="1"/>
    <col min="4105" max="4105" width="10.42578125" style="684" customWidth="1"/>
    <col min="4106" max="4106" width="9.85546875" style="684" customWidth="1"/>
    <col min="4107" max="4108" width="12.28515625" style="684" bestFit="1" customWidth="1"/>
    <col min="4109" max="4109" width="12.140625" style="684" bestFit="1" customWidth="1"/>
    <col min="4110" max="4352" width="10.85546875" style="684"/>
    <col min="4353" max="4353" width="8.28515625" style="684" customWidth="1"/>
    <col min="4354" max="4358" width="9.85546875" style="684" customWidth="1"/>
    <col min="4359" max="4359" width="9.7109375" style="684" customWidth="1"/>
    <col min="4360" max="4360" width="9.28515625" style="684" customWidth="1"/>
    <col min="4361" max="4361" width="10.42578125" style="684" customWidth="1"/>
    <col min="4362" max="4362" width="9.85546875" style="684" customWidth="1"/>
    <col min="4363" max="4364" width="12.28515625" style="684" bestFit="1" customWidth="1"/>
    <col min="4365" max="4365" width="12.140625" style="684" bestFit="1" customWidth="1"/>
    <col min="4366" max="4608" width="10.85546875" style="684"/>
    <col min="4609" max="4609" width="8.28515625" style="684" customWidth="1"/>
    <col min="4610" max="4614" width="9.85546875" style="684" customWidth="1"/>
    <col min="4615" max="4615" width="9.7109375" style="684" customWidth="1"/>
    <col min="4616" max="4616" width="9.28515625" style="684" customWidth="1"/>
    <col min="4617" max="4617" width="10.42578125" style="684" customWidth="1"/>
    <col min="4618" max="4618" width="9.85546875" style="684" customWidth="1"/>
    <col min="4619" max="4620" width="12.28515625" style="684" bestFit="1" customWidth="1"/>
    <col min="4621" max="4621" width="12.140625" style="684" bestFit="1" customWidth="1"/>
    <col min="4622" max="4864" width="10.85546875" style="684"/>
    <col min="4865" max="4865" width="8.28515625" style="684" customWidth="1"/>
    <col min="4866" max="4870" width="9.85546875" style="684" customWidth="1"/>
    <col min="4871" max="4871" width="9.7109375" style="684" customWidth="1"/>
    <col min="4872" max="4872" width="9.28515625" style="684" customWidth="1"/>
    <col min="4873" max="4873" width="10.42578125" style="684" customWidth="1"/>
    <col min="4874" max="4874" width="9.85546875" style="684" customWidth="1"/>
    <col min="4875" max="4876" width="12.28515625" style="684" bestFit="1" customWidth="1"/>
    <col min="4877" max="4877" width="12.140625" style="684" bestFit="1" customWidth="1"/>
    <col min="4878" max="5120" width="10.85546875" style="684"/>
    <col min="5121" max="5121" width="8.28515625" style="684" customWidth="1"/>
    <col min="5122" max="5126" width="9.85546875" style="684" customWidth="1"/>
    <col min="5127" max="5127" width="9.7109375" style="684" customWidth="1"/>
    <col min="5128" max="5128" width="9.28515625" style="684" customWidth="1"/>
    <col min="5129" max="5129" width="10.42578125" style="684" customWidth="1"/>
    <col min="5130" max="5130" width="9.85546875" style="684" customWidth="1"/>
    <col min="5131" max="5132" width="12.28515625" style="684" bestFit="1" customWidth="1"/>
    <col min="5133" max="5133" width="12.140625" style="684" bestFit="1" customWidth="1"/>
    <col min="5134" max="5376" width="10.85546875" style="684"/>
    <col min="5377" max="5377" width="8.28515625" style="684" customWidth="1"/>
    <col min="5378" max="5382" width="9.85546875" style="684" customWidth="1"/>
    <col min="5383" max="5383" width="9.7109375" style="684" customWidth="1"/>
    <col min="5384" max="5384" width="9.28515625" style="684" customWidth="1"/>
    <col min="5385" max="5385" width="10.42578125" style="684" customWidth="1"/>
    <col min="5386" max="5386" width="9.85546875" style="684" customWidth="1"/>
    <col min="5387" max="5388" width="12.28515625" style="684" bestFit="1" customWidth="1"/>
    <col min="5389" max="5389" width="12.140625" style="684" bestFit="1" customWidth="1"/>
    <col min="5390" max="5632" width="10.85546875" style="684"/>
    <col min="5633" max="5633" width="8.28515625" style="684" customWidth="1"/>
    <col min="5634" max="5638" width="9.85546875" style="684" customWidth="1"/>
    <col min="5639" max="5639" width="9.7109375" style="684" customWidth="1"/>
    <col min="5640" max="5640" width="9.28515625" style="684" customWidth="1"/>
    <col min="5641" max="5641" width="10.42578125" style="684" customWidth="1"/>
    <col min="5642" max="5642" width="9.85546875" style="684" customWidth="1"/>
    <col min="5643" max="5644" width="12.28515625" style="684" bestFit="1" customWidth="1"/>
    <col min="5645" max="5645" width="12.140625" style="684" bestFit="1" customWidth="1"/>
    <col min="5646" max="5888" width="10.85546875" style="684"/>
    <col min="5889" max="5889" width="8.28515625" style="684" customWidth="1"/>
    <col min="5890" max="5894" width="9.85546875" style="684" customWidth="1"/>
    <col min="5895" max="5895" width="9.7109375" style="684" customWidth="1"/>
    <col min="5896" max="5896" width="9.28515625" style="684" customWidth="1"/>
    <col min="5897" max="5897" width="10.42578125" style="684" customWidth="1"/>
    <col min="5898" max="5898" width="9.85546875" style="684" customWidth="1"/>
    <col min="5899" max="5900" width="12.28515625" style="684" bestFit="1" customWidth="1"/>
    <col min="5901" max="5901" width="12.140625" style="684" bestFit="1" customWidth="1"/>
    <col min="5902" max="6144" width="10.85546875" style="684"/>
    <col min="6145" max="6145" width="8.28515625" style="684" customWidth="1"/>
    <col min="6146" max="6150" width="9.85546875" style="684" customWidth="1"/>
    <col min="6151" max="6151" width="9.7109375" style="684" customWidth="1"/>
    <col min="6152" max="6152" width="9.28515625" style="684" customWidth="1"/>
    <col min="6153" max="6153" width="10.42578125" style="684" customWidth="1"/>
    <col min="6154" max="6154" width="9.85546875" style="684" customWidth="1"/>
    <col min="6155" max="6156" width="12.28515625" style="684" bestFit="1" customWidth="1"/>
    <col min="6157" max="6157" width="12.140625" style="684" bestFit="1" customWidth="1"/>
    <col min="6158" max="6400" width="10.85546875" style="684"/>
    <col min="6401" max="6401" width="8.28515625" style="684" customWidth="1"/>
    <col min="6402" max="6406" width="9.85546875" style="684" customWidth="1"/>
    <col min="6407" max="6407" width="9.7109375" style="684" customWidth="1"/>
    <col min="6408" max="6408" width="9.28515625" style="684" customWidth="1"/>
    <col min="6409" max="6409" width="10.42578125" style="684" customWidth="1"/>
    <col min="6410" max="6410" width="9.85546875" style="684" customWidth="1"/>
    <col min="6411" max="6412" width="12.28515625" style="684" bestFit="1" customWidth="1"/>
    <col min="6413" max="6413" width="12.140625" style="684" bestFit="1" customWidth="1"/>
    <col min="6414" max="6656" width="10.85546875" style="684"/>
    <col min="6657" max="6657" width="8.28515625" style="684" customWidth="1"/>
    <col min="6658" max="6662" width="9.85546875" style="684" customWidth="1"/>
    <col min="6663" max="6663" width="9.7109375" style="684" customWidth="1"/>
    <col min="6664" max="6664" width="9.28515625" style="684" customWidth="1"/>
    <col min="6665" max="6665" width="10.42578125" style="684" customWidth="1"/>
    <col min="6666" max="6666" width="9.85546875" style="684" customWidth="1"/>
    <col min="6667" max="6668" width="12.28515625" style="684" bestFit="1" customWidth="1"/>
    <col min="6669" max="6669" width="12.140625" style="684" bestFit="1" customWidth="1"/>
    <col min="6670" max="6912" width="10.85546875" style="684"/>
    <col min="6913" max="6913" width="8.28515625" style="684" customWidth="1"/>
    <col min="6914" max="6918" width="9.85546875" style="684" customWidth="1"/>
    <col min="6919" max="6919" width="9.7109375" style="684" customWidth="1"/>
    <col min="6920" max="6920" width="9.28515625" style="684" customWidth="1"/>
    <col min="6921" max="6921" width="10.42578125" style="684" customWidth="1"/>
    <col min="6922" max="6922" width="9.85546875" style="684" customWidth="1"/>
    <col min="6923" max="6924" width="12.28515625" style="684" bestFit="1" customWidth="1"/>
    <col min="6925" max="6925" width="12.140625" style="684" bestFit="1" customWidth="1"/>
    <col min="6926" max="7168" width="10.85546875" style="684"/>
    <col min="7169" max="7169" width="8.28515625" style="684" customWidth="1"/>
    <col min="7170" max="7174" width="9.85546875" style="684" customWidth="1"/>
    <col min="7175" max="7175" width="9.7109375" style="684" customWidth="1"/>
    <col min="7176" max="7176" width="9.28515625" style="684" customWidth="1"/>
    <col min="7177" max="7177" width="10.42578125" style="684" customWidth="1"/>
    <col min="7178" max="7178" width="9.85546875" style="684" customWidth="1"/>
    <col min="7179" max="7180" width="12.28515625" style="684" bestFit="1" customWidth="1"/>
    <col min="7181" max="7181" width="12.140625" style="684" bestFit="1" customWidth="1"/>
    <col min="7182" max="7424" width="10.85546875" style="684"/>
    <col min="7425" max="7425" width="8.28515625" style="684" customWidth="1"/>
    <col min="7426" max="7430" width="9.85546875" style="684" customWidth="1"/>
    <col min="7431" max="7431" width="9.7109375" style="684" customWidth="1"/>
    <col min="7432" max="7432" width="9.28515625" style="684" customWidth="1"/>
    <col min="7433" max="7433" width="10.42578125" style="684" customWidth="1"/>
    <col min="7434" max="7434" width="9.85546875" style="684" customWidth="1"/>
    <col min="7435" max="7436" width="12.28515625" style="684" bestFit="1" customWidth="1"/>
    <col min="7437" max="7437" width="12.140625" style="684" bestFit="1" customWidth="1"/>
    <col min="7438" max="7680" width="10.85546875" style="684"/>
    <col min="7681" max="7681" width="8.28515625" style="684" customWidth="1"/>
    <col min="7682" max="7686" width="9.85546875" style="684" customWidth="1"/>
    <col min="7687" max="7687" width="9.7109375" style="684" customWidth="1"/>
    <col min="7688" max="7688" width="9.28515625" style="684" customWidth="1"/>
    <col min="7689" max="7689" width="10.42578125" style="684" customWidth="1"/>
    <col min="7690" max="7690" width="9.85546875" style="684" customWidth="1"/>
    <col min="7691" max="7692" width="12.28515625" style="684" bestFit="1" customWidth="1"/>
    <col min="7693" max="7693" width="12.140625" style="684" bestFit="1" customWidth="1"/>
    <col min="7694" max="7936" width="10.85546875" style="684"/>
    <col min="7937" max="7937" width="8.28515625" style="684" customWidth="1"/>
    <col min="7938" max="7942" width="9.85546875" style="684" customWidth="1"/>
    <col min="7943" max="7943" width="9.7109375" style="684" customWidth="1"/>
    <col min="7944" max="7944" width="9.28515625" style="684" customWidth="1"/>
    <col min="7945" max="7945" width="10.42578125" style="684" customWidth="1"/>
    <col min="7946" max="7946" width="9.85546875" style="684" customWidth="1"/>
    <col min="7947" max="7948" width="12.28515625" style="684" bestFit="1" customWidth="1"/>
    <col min="7949" max="7949" width="12.140625" style="684" bestFit="1" customWidth="1"/>
    <col min="7950" max="8192" width="10.85546875" style="684"/>
    <col min="8193" max="8193" width="8.28515625" style="684" customWidth="1"/>
    <col min="8194" max="8198" width="9.85546875" style="684" customWidth="1"/>
    <col min="8199" max="8199" width="9.7109375" style="684" customWidth="1"/>
    <col min="8200" max="8200" width="9.28515625" style="684" customWidth="1"/>
    <col min="8201" max="8201" width="10.42578125" style="684" customWidth="1"/>
    <col min="8202" max="8202" width="9.85546875" style="684" customWidth="1"/>
    <col min="8203" max="8204" width="12.28515625" style="684" bestFit="1" customWidth="1"/>
    <col min="8205" max="8205" width="12.140625" style="684" bestFit="1" customWidth="1"/>
    <col min="8206" max="8448" width="10.85546875" style="684"/>
    <col min="8449" max="8449" width="8.28515625" style="684" customWidth="1"/>
    <col min="8450" max="8454" width="9.85546875" style="684" customWidth="1"/>
    <col min="8455" max="8455" width="9.7109375" style="684" customWidth="1"/>
    <col min="8456" max="8456" width="9.28515625" style="684" customWidth="1"/>
    <col min="8457" max="8457" width="10.42578125" style="684" customWidth="1"/>
    <col min="8458" max="8458" width="9.85546875" style="684" customWidth="1"/>
    <col min="8459" max="8460" width="12.28515625" style="684" bestFit="1" customWidth="1"/>
    <col min="8461" max="8461" width="12.140625" style="684" bestFit="1" customWidth="1"/>
    <col min="8462" max="8704" width="10.85546875" style="684"/>
    <col min="8705" max="8705" width="8.28515625" style="684" customWidth="1"/>
    <col min="8706" max="8710" width="9.85546875" style="684" customWidth="1"/>
    <col min="8711" max="8711" width="9.7109375" style="684" customWidth="1"/>
    <col min="8712" max="8712" width="9.28515625" style="684" customWidth="1"/>
    <col min="8713" max="8713" width="10.42578125" style="684" customWidth="1"/>
    <col min="8714" max="8714" width="9.85546875" style="684" customWidth="1"/>
    <col min="8715" max="8716" width="12.28515625" style="684" bestFit="1" customWidth="1"/>
    <col min="8717" max="8717" width="12.140625" style="684" bestFit="1" customWidth="1"/>
    <col min="8718" max="8960" width="10.85546875" style="684"/>
    <col min="8961" max="8961" width="8.28515625" style="684" customWidth="1"/>
    <col min="8962" max="8966" width="9.85546875" style="684" customWidth="1"/>
    <col min="8967" max="8967" width="9.7109375" style="684" customWidth="1"/>
    <col min="8968" max="8968" width="9.28515625" style="684" customWidth="1"/>
    <col min="8969" max="8969" width="10.42578125" style="684" customWidth="1"/>
    <col min="8970" max="8970" width="9.85546875" style="684" customWidth="1"/>
    <col min="8971" max="8972" width="12.28515625" style="684" bestFit="1" customWidth="1"/>
    <col min="8973" max="8973" width="12.140625" style="684" bestFit="1" customWidth="1"/>
    <col min="8974" max="9216" width="10.85546875" style="684"/>
    <col min="9217" max="9217" width="8.28515625" style="684" customWidth="1"/>
    <col min="9218" max="9222" width="9.85546875" style="684" customWidth="1"/>
    <col min="9223" max="9223" width="9.7109375" style="684" customWidth="1"/>
    <col min="9224" max="9224" width="9.28515625" style="684" customWidth="1"/>
    <col min="9225" max="9225" width="10.42578125" style="684" customWidth="1"/>
    <col min="9226" max="9226" width="9.85546875" style="684" customWidth="1"/>
    <col min="9227" max="9228" width="12.28515625" style="684" bestFit="1" customWidth="1"/>
    <col min="9229" max="9229" width="12.140625" style="684" bestFit="1" customWidth="1"/>
    <col min="9230" max="9472" width="10.85546875" style="684"/>
    <col min="9473" max="9473" width="8.28515625" style="684" customWidth="1"/>
    <col min="9474" max="9478" width="9.85546875" style="684" customWidth="1"/>
    <col min="9479" max="9479" width="9.7109375" style="684" customWidth="1"/>
    <col min="9480" max="9480" width="9.28515625" style="684" customWidth="1"/>
    <col min="9481" max="9481" width="10.42578125" style="684" customWidth="1"/>
    <col min="9482" max="9482" width="9.85546875" style="684" customWidth="1"/>
    <col min="9483" max="9484" width="12.28515625" style="684" bestFit="1" customWidth="1"/>
    <col min="9485" max="9485" width="12.140625" style="684" bestFit="1" customWidth="1"/>
    <col min="9486" max="9728" width="10.85546875" style="684"/>
    <col min="9729" max="9729" width="8.28515625" style="684" customWidth="1"/>
    <col min="9730" max="9734" width="9.85546875" style="684" customWidth="1"/>
    <col min="9735" max="9735" width="9.7109375" style="684" customWidth="1"/>
    <col min="9736" max="9736" width="9.28515625" style="684" customWidth="1"/>
    <col min="9737" max="9737" width="10.42578125" style="684" customWidth="1"/>
    <col min="9738" max="9738" width="9.85546875" style="684" customWidth="1"/>
    <col min="9739" max="9740" width="12.28515625" style="684" bestFit="1" customWidth="1"/>
    <col min="9741" max="9741" width="12.140625" style="684" bestFit="1" customWidth="1"/>
    <col min="9742" max="9984" width="10.85546875" style="684"/>
    <col min="9985" max="9985" width="8.28515625" style="684" customWidth="1"/>
    <col min="9986" max="9990" width="9.85546875" style="684" customWidth="1"/>
    <col min="9991" max="9991" width="9.7109375" style="684" customWidth="1"/>
    <col min="9992" max="9992" width="9.28515625" style="684" customWidth="1"/>
    <col min="9993" max="9993" width="10.42578125" style="684" customWidth="1"/>
    <col min="9994" max="9994" width="9.85546875" style="684" customWidth="1"/>
    <col min="9995" max="9996" width="12.28515625" style="684" bestFit="1" customWidth="1"/>
    <col min="9997" max="9997" width="12.140625" style="684" bestFit="1" customWidth="1"/>
    <col min="9998" max="10240" width="10.85546875" style="684"/>
    <col min="10241" max="10241" width="8.28515625" style="684" customWidth="1"/>
    <col min="10242" max="10246" width="9.85546875" style="684" customWidth="1"/>
    <col min="10247" max="10247" width="9.7109375" style="684" customWidth="1"/>
    <col min="10248" max="10248" width="9.28515625" style="684" customWidth="1"/>
    <col min="10249" max="10249" width="10.42578125" style="684" customWidth="1"/>
    <col min="10250" max="10250" width="9.85546875" style="684" customWidth="1"/>
    <col min="10251" max="10252" width="12.28515625" style="684" bestFit="1" customWidth="1"/>
    <col min="10253" max="10253" width="12.140625" style="684" bestFit="1" customWidth="1"/>
    <col min="10254" max="10496" width="10.85546875" style="684"/>
    <col min="10497" max="10497" width="8.28515625" style="684" customWidth="1"/>
    <col min="10498" max="10502" width="9.85546875" style="684" customWidth="1"/>
    <col min="10503" max="10503" width="9.7109375" style="684" customWidth="1"/>
    <col min="10504" max="10504" width="9.28515625" style="684" customWidth="1"/>
    <col min="10505" max="10505" width="10.42578125" style="684" customWidth="1"/>
    <col min="10506" max="10506" width="9.85546875" style="684" customWidth="1"/>
    <col min="10507" max="10508" width="12.28515625" style="684" bestFit="1" customWidth="1"/>
    <col min="10509" max="10509" width="12.140625" style="684" bestFit="1" customWidth="1"/>
    <col min="10510" max="10752" width="10.85546875" style="684"/>
    <col min="10753" max="10753" width="8.28515625" style="684" customWidth="1"/>
    <col min="10754" max="10758" width="9.85546875" style="684" customWidth="1"/>
    <col min="10759" max="10759" width="9.7109375" style="684" customWidth="1"/>
    <col min="10760" max="10760" width="9.28515625" style="684" customWidth="1"/>
    <col min="10761" max="10761" width="10.42578125" style="684" customWidth="1"/>
    <col min="10762" max="10762" width="9.85546875" style="684" customWidth="1"/>
    <col min="10763" max="10764" width="12.28515625" style="684" bestFit="1" customWidth="1"/>
    <col min="10765" max="10765" width="12.140625" style="684" bestFit="1" customWidth="1"/>
    <col min="10766" max="11008" width="10.85546875" style="684"/>
    <col min="11009" max="11009" width="8.28515625" style="684" customWidth="1"/>
    <col min="11010" max="11014" width="9.85546875" style="684" customWidth="1"/>
    <col min="11015" max="11015" width="9.7109375" style="684" customWidth="1"/>
    <col min="11016" max="11016" width="9.28515625" style="684" customWidth="1"/>
    <col min="11017" max="11017" width="10.42578125" style="684" customWidth="1"/>
    <col min="11018" max="11018" width="9.85546875" style="684" customWidth="1"/>
    <col min="11019" max="11020" width="12.28515625" style="684" bestFit="1" customWidth="1"/>
    <col min="11021" max="11021" width="12.140625" style="684" bestFit="1" customWidth="1"/>
    <col min="11022" max="11264" width="10.85546875" style="684"/>
    <col min="11265" max="11265" width="8.28515625" style="684" customWidth="1"/>
    <col min="11266" max="11270" width="9.85546875" style="684" customWidth="1"/>
    <col min="11271" max="11271" width="9.7109375" style="684" customWidth="1"/>
    <col min="11272" max="11272" width="9.28515625" style="684" customWidth="1"/>
    <col min="11273" max="11273" width="10.42578125" style="684" customWidth="1"/>
    <col min="11274" max="11274" width="9.85546875" style="684" customWidth="1"/>
    <col min="11275" max="11276" width="12.28515625" style="684" bestFit="1" customWidth="1"/>
    <col min="11277" max="11277" width="12.140625" style="684" bestFit="1" customWidth="1"/>
    <col min="11278" max="11520" width="10.85546875" style="684"/>
    <col min="11521" max="11521" width="8.28515625" style="684" customWidth="1"/>
    <col min="11522" max="11526" width="9.85546875" style="684" customWidth="1"/>
    <col min="11527" max="11527" width="9.7109375" style="684" customWidth="1"/>
    <col min="11528" max="11528" width="9.28515625" style="684" customWidth="1"/>
    <col min="11529" max="11529" width="10.42578125" style="684" customWidth="1"/>
    <col min="11530" max="11530" width="9.85546875" style="684" customWidth="1"/>
    <col min="11531" max="11532" width="12.28515625" style="684" bestFit="1" customWidth="1"/>
    <col min="11533" max="11533" width="12.140625" style="684" bestFit="1" customWidth="1"/>
    <col min="11534" max="11776" width="10.85546875" style="684"/>
    <col min="11777" max="11777" width="8.28515625" style="684" customWidth="1"/>
    <col min="11778" max="11782" width="9.85546875" style="684" customWidth="1"/>
    <col min="11783" max="11783" width="9.7109375" style="684" customWidth="1"/>
    <col min="11784" max="11784" width="9.28515625" style="684" customWidth="1"/>
    <col min="11785" max="11785" width="10.42578125" style="684" customWidth="1"/>
    <col min="11786" max="11786" width="9.85546875" style="684" customWidth="1"/>
    <col min="11787" max="11788" width="12.28515625" style="684" bestFit="1" customWidth="1"/>
    <col min="11789" max="11789" width="12.140625" style="684" bestFit="1" customWidth="1"/>
    <col min="11790" max="12032" width="10.85546875" style="684"/>
    <col min="12033" max="12033" width="8.28515625" style="684" customWidth="1"/>
    <col min="12034" max="12038" width="9.85546875" style="684" customWidth="1"/>
    <col min="12039" max="12039" width="9.7109375" style="684" customWidth="1"/>
    <col min="12040" max="12040" width="9.28515625" style="684" customWidth="1"/>
    <col min="12041" max="12041" width="10.42578125" style="684" customWidth="1"/>
    <col min="12042" max="12042" width="9.85546875" style="684" customWidth="1"/>
    <col min="12043" max="12044" width="12.28515625" style="684" bestFit="1" customWidth="1"/>
    <col min="12045" max="12045" width="12.140625" style="684" bestFit="1" customWidth="1"/>
    <col min="12046" max="12288" width="10.85546875" style="684"/>
    <col min="12289" max="12289" width="8.28515625" style="684" customWidth="1"/>
    <col min="12290" max="12294" width="9.85546875" style="684" customWidth="1"/>
    <col min="12295" max="12295" width="9.7109375" style="684" customWidth="1"/>
    <col min="12296" max="12296" width="9.28515625" style="684" customWidth="1"/>
    <col min="12297" max="12297" width="10.42578125" style="684" customWidth="1"/>
    <col min="12298" max="12298" width="9.85546875" style="684" customWidth="1"/>
    <col min="12299" max="12300" width="12.28515625" style="684" bestFit="1" customWidth="1"/>
    <col min="12301" max="12301" width="12.140625" style="684" bestFit="1" customWidth="1"/>
    <col min="12302" max="12544" width="10.85546875" style="684"/>
    <col min="12545" max="12545" width="8.28515625" style="684" customWidth="1"/>
    <col min="12546" max="12550" width="9.85546875" style="684" customWidth="1"/>
    <col min="12551" max="12551" width="9.7109375" style="684" customWidth="1"/>
    <col min="12552" max="12552" width="9.28515625" style="684" customWidth="1"/>
    <col min="12553" max="12553" width="10.42578125" style="684" customWidth="1"/>
    <col min="12554" max="12554" width="9.85546875" style="684" customWidth="1"/>
    <col min="12555" max="12556" width="12.28515625" style="684" bestFit="1" customWidth="1"/>
    <col min="12557" max="12557" width="12.140625" style="684" bestFit="1" customWidth="1"/>
    <col min="12558" max="12800" width="10.85546875" style="684"/>
    <col min="12801" max="12801" width="8.28515625" style="684" customWidth="1"/>
    <col min="12802" max="12806" width="9.85546875" style="684" customWidth="1"/>
    <col min="12807" max="12807" width="9.7109375" style="684" customWidth="1"/>
    <col min="12808" max="12808" width="9.28515625" style="684" customWidth="1"/>
    <col min="12809" max="12809" width="10.42578125" style="684" customWidth="1"/>
    <col min="12810" max="12810" width="9.85546875" style="684" customWidth="1"/>
    <col min="12811" max="12812" width="12.28515625" style="684" bestFit="1" customWidth="1"/>
    <col min="12813" max="12813" width="12.140625" style="684" bestFit="1" customWidth="1"/>
    <col min="12814" max="13056" width="10.85546875" style="684"/>
    <col min="13057" max="13057" width="8.28515625" style="684" customWidth="1"/>
    <col min="13058" max="13062" width="9.85546875" style="684" customWidth="1"/>
    <col min="13063" max="13063" width="9.7109375" style="684" customWidth="1"/>
    <col min="13064" max="13064" width="9.28515625" style="684" customWidth="1"/>
    <col min="13065" max="13065" width="10.42578125" style="684" customWidth="1"/>
    <col min="13066" max="13066" width="9.85546875" style="684" customWidth="1"/>
    <col min="13067" max="13068" width="12.28515625" style="684" bestFit="1" customWidth="1"/>
    <col min="13069" max="13069" width="12.140625" style="684" bestFit="1" customWidth="1"/>
    <col min="13070" max="13312" width="10.85546875" style="684"/>
    <col min="13313" max="13313" width="8.28515625" style="684" customWidth="1"/>
    <col min="13314" max="13318" width="9.85546875" style="684" customWidth="1"/>
    <col min="13319" max="13319" width="9.7109375" style="684" customWidth="1"/>
    <col min="13320" max="13320" width="9.28515625" style="684" customWidth="1"/>
    <col min="13321" max="13321" width="10.42578125" style="684" customWidth="1"/>
    <col min="13322" max="13322" width="9.85546875" style="684" customWidth="1"/>
    <col min="13323" max="13324" width="12.28515625" style="684" bestFit="1" customWidth="1"/>
    <col min="13325" max="13325" width="12.140625" style="684" bestFit="1" customWidth="1"/>
    <col min="13326" max="13568" width="10.85546875" style="684"/>
    <col min="13569" max="13569" width="8.28515625" style="684" customWidth="1"/>
    <col min="13570" max="13574" width="9.85546875" style="684" customWidth="1"/>
    <col min="13575" max="13575" width="9.7109375" style="684" customWidth="1"/>
    <col min="13576" max="13576" width="9.28515625" style="684" customWidth="1"/>
    <col min="13577" max="13577" width="10.42578125" style="684" customWidth="1"/>
    <col min="13578" max="13578" width="9.85546875" style="684" customWidth="1"/>
    <col min="13579" max="13580" width="12.28515625" style="684" bestFit="1" customWidth="1"/>
    <col min="13581" max="13581" width="12.140625" style="684" bestFit="1" customWidth="1"/>
    <col min="13582" max="13824" width="10.85546875" style="684"/>
    <col min="13825" max="13825" width="8.28515625" style="684" customWidth="1"/>
    <col min="13826" max="13830" width="9.85546875" style="684" customWidth="1"/>
    <col min="13831" max="13831" width="9.7109375" style="684" customWidth="1"/>
    <col min="13832" max="13832" width="9.28515625" style="684" customWidth="1"/>
    <col min="13833" max="13833" width="10.42578125" style="684" customWidth="1"/>
    <col min="13834" max="13834" width="9.85546875" style="684" customWidth="1"/>
    <col min="13835" max="13836" width="12.28515625" style="684" bestFit="1" customWidth="1"/>
    <col min="13837" max="13837" width="12.140625" style="684" bestFit="1" customWidth="1"/>
    <col min="13838" max="14080" width="10.85546875" style="684"/>
    <col min="14081" max="14081" width="8.28515625" style="684" customWidth="1"/>
    <col min="14082" max="14086" width="9.85546875" style="684" customWidth="1"/>
    <col min="14087" max="14087" width="9.7109375" style="684" customWidth="1"/>
    <col min="14088" max="14088" width="9.28515625" style="684" customWidth="1"/>
    <col min="14089" max="14089" width="10.42578125" style="684" customWidth="1"/>
    <col min="14090" max="14090" width="9.85546875" style="684" customWidth="1"/>
    <col min="14091" max="14092" width="12.28515625" style="684" bestFit="1" customWidth="1"/>
    <col min="14093" max="14093" width="12.140625" style="684" bestFit="1" customWidth="1"/>
    <col min="14094" max="14336" width="10.85546875" style="684"/>
    <col min="14337" max="14337" width="8.28515625" style="684" customWidth="1"/>
    <col min="14338" max="14342" width="9.85546875" style="684" customWidth="1"/>
    <col min="14343" max="14343" width="9.7109375" style="684" customWidth="1"/>
    <col min="14344" max="14344" width="9.28515625" style="684" customWidth="1"/>
    <col min="14345" max="14345" width="10.42578125" style="684" customWidth="1"/>
    <col min="14346" max="14346" width="9.85546875" style="684" customWidth="1"/>
    <col min="14347" max="14348" width="12.28515625" style="684" bestFit="1" customWidth="1"/>
    <col min="14349" max="14349" width="12.140625" style="684" bestFit="1" customWidth="1"/>
    <col min="14350" max="14592" width="10.85546875" style="684"/>
    <col min="14593" max="14593" width="8.28515625" style="684" customWidth="1"/>
    <col min="14594" max="14598" width="9.85546875" style="684" customWidth="1"/>
    <col min="14599" max="14599" width="9.7109375" style="684" customWidth="1"/>
    <col min="14600" max="14600" width="9.28515625" style="684" customWidth="1"/>
    <col min="14601" max="14601" width="10.42578125" style="684" customWidth="1"/>
    <col min="14602" max="14602" width="9.85546875" style="684" customWidth="1"/>
    <col min="14603" max="14604" width="12.28515625" style="684" bestFit="1" customWidth="1"/>
    <col min="14605" max="14605" width="12.140625" style="684" bestFit="1" customWidth="1"/>
    <col min="14606" max="14848" width="10.85546875" style="684"/>
    <col min="14849" max="14849" width="8.28515625" style="684" customWidth="1"/>
    <col min="14850" max="14854" width="9.85546875" style="684" customWidth="1"/>
    <col min="14855" max="14855" width="9.7109375" style="684" customWidth="1"/>
    <col min="14856" max="14856" width="9.28515625" style="684" customWidth="1"/>
    <col min="14857" max="14857" width="10.42578125" style="684" customWidth="1"/>
    <col min="14858" max="14858" width="9.85546875" style="684" customWidth="1"/>
    <col min="14859" max="14860" width="12.28515625" style="684" bestFit="1" customWidth="1"/>
    <col min="14861" max="14861" width="12.140625" style="684" bestFit="1" customWidth="1"/>
    <col min="14862" max="15104" width="10.85546875" style="684"/>
    <col min="15105" max="15105" width="8.28515625" style="684" customWidth="1"/>
    <col min="15106" max="15110" width="9.85546875" style="684" customWidth="1"/>
    <col min="15111" max="15111" width="9.7109375" style="684" customWidth="1"/>
    <col min="15112" max="15112" width="9.28515625" style="684" customWidth="1"/>
    <col min="15113" max="15113" width="10.42578125" style="684" customWidth="1"/>
    <col min="15114" max="15114" width="9.85546875" style="684" customWidth="1"/>
    <col min="15115" max="15116" width="12.28515625" style="684" bestFit="1" customWidth="1"/>
    <col min="15117" max="15117" width="12.140625" style="684" bestFit="1" customWidth="1"/>
    <col min="15118" max="15360" width="10.85546875" style="684"/>
    <col min="15361" max="15361" width="8.28515625" style="684" customWidth="1"/>
    <col min="15362" max="15366" width="9.85546875" style="684" customWidth="1"/>
    <col min="15367" max="15367" width="9.7109375" style="684" customWidth="1"/>
    <col min="15368" max="15368" width="9.28515625" style="684" customWidth="1"/>
    <col min="15369" max="15369" width="10.42578125" style="684" customWidth="1"/>
    <col min="15370" max="15370" width="9.85546875" style="684" customWidth="1"/>
    <col min="15371" max="15372" width="12.28515625" style="684" bestFit="1" customWidth="1"/>
    <col min="15373" max="15373" width="12.140625" style="684" bestFit="1" customWidth="1"/>
    <col min="15374" max="15616" width="10.85546875" style="684"/>
    <col min="15617" max="15617" width="8.28515625" style="684" customWidth="1"/>
    <col min="15618" max="15622" width="9.85546875" style="684" customWidth="1"/>
    <col min="15623" max="15623" width="9.7109375" style="684" customWidth="1"/>
    <col min="15624" max="15624" width="9.28515625" style="684" customWidth="1"/>
    <col min="15625" max="15625" width="10.42578125" style="684" customWidth="1"/>
    <col min="15626" max="15626" width="9.85546875" style="684" customWidth="1"/>
    <col min="15627" max="15628" width="12.28515625" style="684" bestFit="1" customWidth="1"/>
    <col min="15629" max="15629" width="12.140625" style="684" bestFit="1" customWidth="1"/>
    <col min="15630" max="15872" width="10.85546875" style="684"/>
    <col min="15873" max="15873" width="8.28515625" style="684" customWidth="1"/>
    <col min="15874" max="15878" width="9.85546875" style="684" customWidth="1"/>
    <col min="15879" max="15879" width="9.7109375" style="684" customWidth="1"/>
    <col min="15880" max="15880" width="9.28515625" style="684" customWidth="1"/>
    <col min="15881" max="15881" width="10.42578125" style="684" customWidth="1"/>
    <col min="15882" max="15882" width="9.85546875" style="684" customWidth="1"/>
    <col min="15883" max="15884" width="12.28515625" style="684" bestFit="1" customWidth="1"/>
    <col min="15885" max="15885" width="12.140625" style="684" bestFit="1" customWidth="1"/>
    <col min="15886" max="16128" width="10.85546875" style="684"/>
    <col min="16129" max="16129" width="8.28515625" style="684" customWidth="1"/>
    <col min="16130" max="16134" width="9.85546875" style="684" customWidth="1"/>
    <col min="16135" max="16135" width="9.7109375" style="684" customWidth="1"/>
    <col min="16136" max="16136" width="9.28515625" style="684" customWidth="1"/>
    <col min="16137" max="16137" width="10.42578125" style="684" customWidth="1"/>
    <col min="16138" max="16138" width="9.85546875" style="684" customWidth="1"/>
    <col min="16139" max="16140" width="12.28515625" style="684" bestFit="1" customWidth="1"/>
    <col min="16141" max="16141" width="12.140625" style="684" bestFit="1" customWidth="1"/>
    <col min="16142" max="16384" width="10.85546875" style="684"/>
  </cols>
  <sheetData>
    <row r="1" spans="1:15" ht="18">
      <c r="A1" s="621" t="s">
        <v>826</v>
      </c>
      <c r="B1" s="623"/>
      <c r="C1" s="623"/>
      <c r="D1" s="623"/>
      <c r="E1" s="623"/>
      <c r="F1" s="623"/>
      <c r="G1" s="623"/>
      <c r="H1" s="623"/>
      <c r="I1" s="625"/>
    </row>
    <row r="2" spans="1:15" ht="15.75">
      <c r="A2" s="628" t="s">
        <v>857</v>
      </c>
      <c r="B2" s="623"/>
      <c r="C2" s="623"/>
      <c r="D2" s="623"/>
      <c r="E2" s="623"/>
      <c r="F2" s="623"/>
      <c r="G2" s="623"/>
      <c r="H2" s="623"/>
      <c r="I2" s="630"/>
    </row>
    <row r="3" spans="1:15" ht="13.5" customHeight="1">
      <c r="A3" s="631">
        <v>2015</v>
      </c>
      <c r="B3" s="1880" t="s">
        <v>858</v>
      </c>
      <c r="C3" s="1894"/>
      <c r="D3" s="1894"/>
      <c r="E3" s="1894"/>
      <c r="F3" s="1894"/>
      <c r="G3" s="1894"/>
      <c r="H3" s="1894"/>
      <c r="I3" s="1894"/>
      <c r="J3" s="1883"/>
    </row>
    <row r="4" spans="1:15" ht="11.45" customHeight="1">
      <c r="A4" s="632" t="s">
        <v>422</v>
      </c>
      <c r="B4" s="1288" t="s">
        <v>33</v>
      </c>
      <c r="C4" s="634" t="s">
        <v>859</v>
      </c>
      <c r="D4" s="699"/>
      <c r="E4" s="1895" t="s">
        <v>860</v>
      </c>
      <c r="F4" s="1887"/>
      <c r="G4" s="1289" t="s">
        <v>861</v>
      </c>
      <c r="H4" s="632"/>
      <c r="I4" s="634" t="s">
        <v>862</v>
      </c>
      <c r="J4" s="699"/>
      <c r="K4" s="1290"/>
    </row>
    <row r="5" spans="1:15" ht="11.45" customHeight="1">
      <c r="A5" s="635" t="s">
        <v>428</v>
      </c>
      <c r="B5" s="1291" t="s">
        <v>799</v>
      </c>
      <c r="C5" s="883" t="s">
        <v>863</v>
      </c>
      <c r="D5" s="1292" t="s">
        <v>839</v>
      </c>
      <c r="E5" s="883" t="s">
        <v>863</v>
      </c>
      <c r="F5" s="882" t="s">
        <v>839</v>
      </c>
      <c r="G5" s="1293" t="s">
        <v>863</v>
      </c>
      <c r="H5" s="1292" t="s">
        <v>839</v>
      </c>
      <c r="I5" s="883" t="s">
        <v>863</v>
      </c>
      <c r="J5" s="882" t="s">
        <v>839</v>
      </c>
      <c r="K5" s="1290"/>
      <c r="M5" s="1294"/>
    </row>
    <row r="6" spans="1:15" ht="6" customHeight="1">
      <c r="A6" s="639"/>
      <c r="B6" s="640"/>
      <c r="C6" s="1295"/>
      <c r="D6" s="640"/>
      <c r="E6" s="1295"/>
      <c r="F6" s="640"/>
      <c r="G6" s="1295"/>
      <c r="H6" s="1295"/>
      <c r="I6" s="640"/>
      <c r="J6" s="1296"/>
      <c r="M6" s="1294"/>
    </row>
    <row r="7" spans="1:15" ht="11.45" customHeight="1">
      <c r="A7" s="641">
        <v>42007</v>
      </c>
      <c r="B7" s="1297">
        <v>69834</v>
      </c>
      <c r="C7" s="1298">
        <v>33060</v>
      </c>
      <c r="D7" s="1299">
        <v>76.790000000000006</v>
      </c>
      <c r="E7" s="1298">
        <v>6795</v>
      </c>
      <c r="F7" s="1300">
        <v>86.37</v>
      </c>
      <c r="G7" s="1301">
        <v>63039</v>
      </c>
      <c r="H7" s="1302">
        <v>63.69</v>
      </c>
      <c r="I7" s="1303">
        <v>6795</v>
      </c>
      <c r="J7" s="1304">
        <v>86.37</v>
      </c>
      <c r="L7" s="1305"/>
      <c r="M7" s="1305"/>
      <c r="N7" s="1305"/>
      <c r="O7" s="1305"/>
    </row>
    <row r="8" spans="1:15" ht="11.45" customHeight="1">
      <c r="A8" s="641">
        <v>42014</v>
      </c>
      <c r="B8" s="1306">
        <v>80767</v>
      </c>
      <c r="C8" s="1307">
        <v>23530</v>
      </c>
      <c r="D8" s="1308">
        <v>66.81</v>
      </c>
      <c r="E8" s="1307">
        <v>12215</v>
      </c>
      <c r="F8" s="1309">
        <v>84.76</v>
      </c>
      <c r="G8" s="1310">
        <v>68552</v>
      </c>
      <c r="H8" s="1311">
        <v>54.74</v>
      </c>
      <c r="I8" s="1312">
        <v>12215</v>
      </c>
      <c r="J8" s="1313">
        <v>84.76</v>
      </c>
      <c r="L8" s="1305"/>
      <c r="M8" s="1305"/>
      <c r="N8" s="1305"/>
      <c r="O8" s="1305"/>
    </row>
    <row r="9" spans="1:15" ht="11.45" customHeight="1">
      <c r="A9" s="641">
        <v>42021</v>
      </c>
      <c r="B9" s="1306">
        <v>76441</v>
      </c>
      <c r="C9" s="1307">
        <v>27387</v>
      </c>
      <c r="D9" s="1308">
        <v>66.02</v>
      </c>
      <c r="E9" s="1307">
        <v>12158</v>
      </c>
      <c r="F9" s="1309">
        <v>83.4</v>
      </c>
      <c r="G9" s="1310">
        <v>64283</v>
      </c>
      <c r="H9" s="1311">
        <v>55.4</v>
      </c>
      <c r="I9" s="1312">
        <v>12158</v>
      </c>
      <c r="J9" s="1313">
        <v>83.4</v>
      </c>
      <c r="L9" s="1305"/>
      <c r="M9" s="1305"/>
      <c r="N9" s="1305"/>
      <c r="O9" s="1305"/>
    </row>
    <row r="10" spans="1:15" ht="11.45" customHeight="1">
      <c r="A10" s="641">
        <v>42028</v>
      </c>
      <c r="B10" s="1314">
        <v>65646</v>
      </c>
      <c r="C10" s="1315">
        <v>14781</v>
      </c>
      <c r="D10" s="1316">
        <v>63.61</v>
      </c>
      <c r="E10" s="1315">
        <v>5890</v>
      </c>
      <c r="F10" s="1317">
        <v>85.29</v>
      </c>
      <c r="G10" s="1318">
        <v>59756</v>
      </c>
      <c r="H10" s="1319">
        <v>52.02</v>
      </c>
      <c r="I10" s="1320">
        <v>5890</v>
      </c>
      <c r="J10" s="1321">
        <v>85.29</v>
      </c>
      <c r="L10" s="1305"/>
      <c r="M10" s="1305"/>
      <c r="N10" s="1305"/>
      <c r="O10" s="1305"/>
    </row>
    <row r="11" spans="1:15" ht="11.45" customHeight="1">
      <c r="A11" s="641">
        <v>42035</v>
      </c>
      <c r="B11" s="1297">
        <v>71413</v>
      </c>
      <c r="C11" s="1298">
        <v>20775</v>
      </c>
      <c r="D11" s="1322">
        <v>56.14</v>
      </c>
      <c r="E11" s="1298">
        <v>16430</v>
      </c>
      <c r="F11" s="1323">
        <v>73.209999999999994</v>
      </c>
      <c r="G11" s="1301">
        <v>54983</v>
      </c>
      <c r="H11" s="1302">
        <v>49.5</v>
      </c>
      <c r="I11" s="1303">
        <v>16430</v>
      </c>
      <c r="J11" s="1304">
        <v>73.209999999999994</v>
      </c>
      <c r="L11" s="1305"/>
      <c r="M11" s="1305"/>
      <c r="N11" s="1305"/>
      <c r="O11" s="1305"/>
    </row>
    <row r="12" spans="1:15" ht="11.45" customHeight="1">
      <c r="A12" s="641">
        <v>42042</v>
      </c>
      <c r="B12" s="1306">
        <v>74727</v>
      </c>
      <c r="C12" s="1307">
        <v>28050</v>
      </c>
      <c r="D12" s="1308">
        <v>48.67</v>
      </c>
      <c r="E12" s="1307">
        <v>5685</v>
      </c>
      <c r="F12" s="1309">
        <v>72.739999999999995</v>
      </c>
      <c r="G12" s="1310">
        <v>69042</v>
      </c>
      <c r="H12" s="1311">
        <v>46.98</v>
      </c>
      <c r="I12" s="1312">
        <v>5685</v>
      </c>
      <c r="J12" s="1313">
        <v>72.739999999999995</v>
      </c>
      <c r="L12" s="1305"/>
      <c r="M12" s="1305"/>
      <c r="N12" s="1305"/>
      <c r="O12" s="1305"/>
    </row>
    <row r="13" spans="1:15" ht="11.45" customHeight="1">
      <c r="A13" s="641">
        <v>42049</v>
      </c>
      <c r="B13" s="1306">
        <v>109336</v>
      </c>
      <c r="C13" s="1307">
        <v>62347</v>
      </c>
      <c r="D13" s="1308">
        <v>36.57</v>
      </c>
      <c r="E13" s="1307">
        <v>4000</v>
      </c>
      <c r="F13" s="1309">
        <v>67.680000000000007</v>
      </c>
      <c r="G13" s="1310">
        <v>105336</v>
      </c>
      <c r="H13" s="1311">
        <v>39.909999999999997</v>
      </c>
      <c r="I13" s="1312">
        <v>4000</v>
      </c>
      <c r="J13" s="1313">
        <v>67.680000000000007</v>
      </c>
      <c r="L13" s="1305"/>
      <c r="M13" s="1305"/>
      <c r="N13" s="1305"/>
      <c r="O13" s="1305"/>
    </row>
    <row r="14" spans="1:15" ht="11.45" customHeight="1">
      <c r="A14" s="641">
        <v>42056</v>
      </c>
      <c r="B14" s="1314">
        <v>75853</v>
      </c>
      <c r="C14" s="1315">
        <v>31350</v>
      </c>
      <c r="D14" s="1316">
        <v>47.6</v>
      </c>
      <c r="E14" s="1315">
        <v>10840</v>
      </c>
      <c r="F14" s="1317">
        <v>72.66</v>
      </c>
      <c r="G14" s="1318">
        <v>65013</v>
      </c>
      <c r="H14" s="1319">
        <v>44.81</v>
      </c>
      <c r="I14" s="1320">
        <v>10840</v>
      </c>
      <c r="J14" s="1321">
        <v>72.66</v>
      </c>
      <c r="L14" s="1305"/>
      <c r="M14" s="1305"/>
      <c r="N14" s="1305"/>
      <c r="O14" s="1305"/>
    </row>
    <row r="15" spans="1:15" ht="11.45" customHeight="1">
      <c r="A15" s="641">
        <v>42063</v>
      </c>
      <c r="B15" s="1297">
        <v>101581</v>
      </c>
      <c r="C15" s="1298">
        <v>28668</v>
      </c>
      <c r="D15" s="1322">
        <v>43.79</v>
      </c>
      <c r="E15" s="1298">
        <v>6535</v>
      </c>
      <c r="F15" s="1323">
        <v>69.42</v>
      </c>
      <c r="G15" s="1301">
        <v>95046</v>
      </c>
      <c r="H15" s="1302">
        <v>43.42</v>
      </c>
      <c r="I15" s="1303">
        <v>6535</v>
      </c>
      <c r="J15" s="1304">
        <v>69.42</v>
      </c>
      <c r="L15" s="1305"/>
      <c r="M15" s="1305"/>
      <c r="N15" s="1305"/>
      <c r="O15" s="1305"/>
    </row>
    <row r="16" spans="1:15" ht="11.45" customHeight="1">
      <c r="A16" s="641">
        <v>42070</v>
      </c>
      <c r="B16" s="1306">
        <v>96655</v>
      </c>
      <c r="C16" s="1307">
        <v>30652</v>
      </c>
      <c r="D16" s="1308">
        <v>43.74</v>
      </c>
      <c r="E16" s="1307">
        <v>26029</v>
      </c>
      <c r="F16" s="1309">
        <v>71.63</v>
      </c>
      <c r="G16" s="1310">
        <v>70626</v>
      </c>
      <c r="H16" s="1311">
        <v>42.91</v>
      </c>
      <c r="I16" s="1312">
        <v>26029</v>
      </c>
      <c r="J16" s="1313">
        <v>71.63</v>
      </c>
      <c r="L16" s="1305"/>
      <c r="M16" s="1305"/>
      <c r="N16" s="1305"/>
      <c r="O16" s="1305"/>
    </row>
    <row r="17" spans="1:15" ht="11.45" customHeight="1">
      <c r="A17" s="641">
        <v>42077</v>
      </c>
      <c r="B17" s="1306">
        <v>89878</v>
      </c>
      <c r="C17" s="1307">
        <v>36090</v>
      </c>
      <c r="D17" s="1308">
        <v>42.64</v>
      </c>
      <c r="E17" s="1307">
        <v>15850</v>
      </c>
      <c r="F17" s="1309">
        <v>70.680000000000007</v>
      </c>
      <c r="G17" s="1310">
        <v>74028</v>
      </c>
      <c r="H17" s="1311">
        <v>41.9</v>
      </c>
      <c r="I17" s="1312">
        <v>15850</v>
      </c>
      <c r="J17" s="1313">
        <v>70.680000000000007</v>
      </c>
      <c r="L17" s="1305"/>
      <c r="M17" s="1305"/>
      <c r="N17" s="1305"/>
      <c r="O17" s="1305"/>
    </row>
    <row r="18" spans="1:15" ht="11.45" customHeight="1">
      <c r="A18" s="641">
        <v>42084</v>
      </c>
      <c r="B18" s="1314">
        <v>78296</v>
      </c>
      <c r="C18" s="1315">
        <v>27502</v>
      </c>
      <c r="D18" s="1316">
        <v>34.69</v>
      </c>
      <c r="E18" s="1315">
        <v>11279</v>
      </c>
      <c r="F18" s="1317">
        <v>68.67</v>
      </c>
      <c r="G18" s="1318">
        <v>67017</v>
      </c>
      <c r="H18" s="1319">
        <v>37.49</v>
      </c>
      <c r="I18" s="1320">
        <v>11279</v>
      </c>
      <c r="J18" s="1321">
        <v>68.67</v>
      </c>
      <c r="L18" s="1305"/>
      <c r="M18" s="1305"/>
      <c r="N18" s="1305"/>
      <c r="O18" s="1305"/>
    </row>
    <row r="19" spans="1:15" ht="11.45" customHeight="1">
      <c r="A19" s="641">
        <v>42091</v>
      </c>
      <c r="B19" s="1297">
        <v>69700</v>
      </c>
      <c r="C19" s="1298">
        <v>12975</v>
      </c>
      <c r="D19" s="1322">
        <v>32.46</v>
      </c>
      <c r="E19" s="1298">
        <v>7555</v>
      </c>
      <c r="F19" s="1323">
        <v>65.61</v>
      </c>
      <c r="G19" s="1301">
        <v>62145</v>
      </c>
      <c r="H19" s="1302">
        <v>36.72</v>
      </c>
      <c r="I19" s="1303">
        <v>7555</v>
      </c>
      <c r="J19" s="1304">
        <v>65.61</v>
      </c>
      <c r="L19" s="1305"/>
      <c r="M19" s="1305"/>
      <c r="N19" s="1305"/>
      <c r="O19" s="1305"/>
    </row>
    <row r="20" spans="1:15" ht="11.45" customHeight="1">
      <c r="A20" s="641">
        <v>42098</v>
      </c>
      <c r="B20" s="1306">
        <v>100539</v>
      </c>
      <c r="C20" s="1307">
        <v>48341</v>
      </c>
      <c r="D20" s="1308">
        <v>32.22</v>
      </c>
      <c r="E20" s="1307">
        <v>10793</v>
      </c>
      <c r="F20" s="1309">
        <v>64.650000000000006</v>
      </c>
      <c r="G20" s="1310">
        <v>89746</v>
      </c>
      <c r="H20" s="1311">
        <v>34.71</v>
      </c>
      <c r="I20" s="1312">
        <v>10793</v>
      </c>
      <c r="J20" s="1313">
        <v>64.650000000000006</v>
      </c>
      <c r="L20" s="1305"/>
      <c r="M20" s="1305"/>
      <c r="N20" s="1305"/>
      <c r="O20" s="1305"/>
    </row>
    <row r="21" spans="1:15" ht="11.45" customHeight="1">
      <c r="A21" s="641">
        <v>42105</v>
      </c>
      <c r="B21" s="1306">
        <v>107654</v>
      </c>
      <c r="C21" s="1307">
        <v>54583</v>
      </c>
      <c r="D21" s="1308">
        <v>34.56</v>
      </c>
      <c r="E21" s="1307">
        <v>7997</v>
      </c>
      <c r="F21" s="1309">
        <v>65.11</v>
      </c>
      <c r="G21" s="1310">
        <v>99657</v>
      </c>
      <c r="H21" s="1311">
        <v>36.08</v>
      </c>
      <c r="I21" s="1312">
        <v>7997</v>
      </c>
      <c r="J21" s="1313">
        <v>65.11</v>
      </c>
      <c r="L21" s="1305"/>
      <c r="M21" s="1305"/>
      <c r="N21" s="1305"/>
      <c r="O21" s="1305"/>
    </row>
    <row r="22" spans="1:15" ht="11.45" customHeight="1">
      <c r="A22" s="641">
        <v>42112</v>
      </c>
      <c r="B22" s="1314">
        <v>85022</v>
      </c>
      <c r="C22" s="1315">
        <v>39870</v>
      </c>
      <c r="D22" s="1316">
        <v>34.19</v>
      </c>
      <c r="E22" s="1315">
        <v>9090</v>
      </c>
      <c r="F22" s="1317">
        <v>66.099999999999994</v>
      </c>
      <c r="G22" s="1318">
        <v>75932</v>
      </c>
      <c r="H22" s="1319">
        <v>36.409999999999997</v>
      </c>
      <c r="I22" s="1320">
        <v>9090</v>
      </c>
      <c r="J22" s="1321">
        <v>66.099999999999994</v>
      </c>
      <c r="L22" s="1305"/>
      <c r="M22" s="1305"/>
      <c r="N22" s="1305"/>
      <c r="O22" s="1305"/>
    </row>
    <row r="23" spans="1:15" ht="11.45" customHeight="1">
      <c r="A23" s="641">
        <v>42119</v>
      </c>
      <c r="B23" s="1306">
        <v>79604</v>
      </c>
      <c r="C23" s="1307">
        <v>29136</v>
      </c>
      <c r="D23" s="1308">
        <v>37.14</v>
      </c>
      <c r="E23" s="1307">
        <v>12390</v>
      </c>
      <c r="F23" s="1309">
        <v>66.02</v>
      </c>
      <c r="G23" s="1310">
        <v>67214</v>
      </c>
      <c r="H23" s="1311">
        <v>38.39</v>
      </c>
      <c r="I23" s="1312">
        <v>12390</v>
      </c>
      <c r="J23" s="1313">
        <v>66.02</v>
      </c>
      <c r="L23" s="1305"/>
      <c r="M23" s="1305"/>
      <c r="N23" s="1305"/>
      <c r="O23" s="1305"/>
    </row>
    <row r="24" spans="1:15" ht="11.45" customHeight="1">
      <c r="A24" s="641">
        <v>42126</v>
      </c>
      <c r="B24" s="1306">
        <v>82552</v>
      </c>
      <c r="C24" s="1307">
        <v>23600</v>
      </c>
      <c r="D24" s="1308">
        <v>41.05</v>
      </c>
      <c r="E24" s="1307">
        <v>10390</v>
      </c>
      <c r="F24" s="1309">
        <v>62.78</v>
      </c>
      <c r="G24" s="1310">
        <v>72162</v>
      </c>
      <c r="H24" s="1311">
        <v>40.18</v>
      </c>
      <c r="I24" s="1312">
        <v>10390</v>
      </c>
      <c r="J24" s="1313">
        <v>62.78</v>
      </c>
      <c r="L24" s="1305"/>
      <c r="M24" s="1305"/>
      <c r="N24" s="1305"/>
      <c r="O24" s="1305"/>
    </row>
    <row r="25" spans="1:15" ht="11.45" customHeight="1">
      <c r="A25" s="641">
        <v>42133</v>
      </c>
      <c r="B25" s="1306">
        <v>111912</v>
      </c>
      <c r="C25" s="1307">
        <v>59700</v>
      </c>
      <c r="D25" s="1308">
        <v>38.880000000000003</v>
      </c>
      <c r="E25" s="1307">
        <v>6630</v>
      </c>
      <c r="F25" s="1309">
        <v>61.01</v>
      </c>
      <c r="G25" s="1310">
        <v>105282</v>
      </c>
      <c r="H25" s="1311">
        <v>39.4</v>
      </c>
      <c r="I25" s="1312">
        <v>6630</v>
      </c>
      <c r="J25" s="1313">
        <v>61.01</v>
      </c>
      <c r="L25" s="1305"/>
      <c r="M25" s="1305"/>
      <c r="N25" s="1305"/>
      <c r="O25" s="1305"/>
    </row>
    <row r="26" spans="1:15" ht="11.45" customHeight="1">
      <c r="A26" s="641">
        <v>42140</v>
      </c>
      <c r="B26" s="1314">
        <v>91738</v>
      </c>
      <c r="C26" s="1315">
        <v>29708</v>
      </c>
      <c r="D26" s="1316">
        <v>39.28</v>
      </c>
      <c r="E26" s="1315">
        <v>15735</v>
      </c>
      <c r="F26" s="1317">
        <v>63.58</v>
      </c>
      <c r="G26" s="1318">
        <v>76003</v>
      </c>
      <c r="H26" s="1319">
        <v>39.44</v>
      </c>
      <c r="I26" s="1320">
        <v>15735</v>
      </c>
      <c r="J26" s="1321">
        <v>63.58</v>
      </c>
      <c r="L26" s="1305"/>
      <c r="M26" s="1305"/>
      <c r="N26" s="1305"/>
      <c r="O26" s="1305"/>
    </row>
    <row r="27" spans="1:15" ht="11.45" customHeight="1">
      <c r="A27" s="641">
        <v>42147</v>
      </c>
      <c r="B27" s="1306">
        <v>75635</v>
      </c>
      <c r="C27" s="1307">
        <v>25723</v>
      </c>
      <c r="D27" s="1308">
        <v>37.97</v>
      </c>
      <c r="E27" s="1307">
        <v>6146</v>
      </c>
      <c r="F27" s="1309">
        <v>67.66</v>
      </c>
      <c r="G27" s="1310">
        <v>69489</v>
      </c>
      <c r="H27" s="1311">
        <v>39.01</v>
      </c>
      <c r="I27" s="1312">
        <v>6146</v>
      </c>
      <c r="J27" s="1313">
        <v>67.66</v>
      </c>
      <c r="L27" s="1305"/>
      <c r="M27" s="1305"/>
      <c r="N27" s="1305"/>
      <c r="O27" s="1305"/>
    </row>
    <row r="28" spans="1:15" ht="11.45" customHeight="1">
      <c r="A28" s="641">
        <v>42154</v>
      </c>
      <c r="B28" s="1306">
        <v>71090</v>
      </c>
      <c r="C28" s="1307">
        <v>25357</v>
      </c>
      <c r="D28" s="1308">
        <v>38.549999999999997</v>
      </c>
      <c r="E28" s="1307">
        <v>7850</v>
      </c>
      <c r="F28" s="1309">
        <v>64.930000000000007</v>
      </c>
      <c r="G28" s="1310">
        <v>63240</v>
      </c>
      <c r="H28" s="1311">
        <v>39.090000000000003</v>
      </c>
      <c r="I28" s="1312">
        <v>7850</v>
      </c>
      <c r="J28" s="1313">
        <v>64.930000000000007</v>
      </c>
      <c r="L28" s="1305"/>
      <c r="M28" s="1305"/>
      <c r="N28" s="1305"/>
      <c r="O28" s="1305"/>
    </row>
    <row r="29" spans="1:15" ht="11.45" customHeight="1">
      <c r="A29" s="641">
        <v>42161</v>
      </c>
      <c r="B29" s="1306">
        <v>60737</v>
      </c>
      <c r="C29" s="1307">
        <v>14571</v>
      </c>
      <c r="D29" s="1308">
        <v>32.979999999999997</v>
      </c>
      <c r="E29" s="1307">
        <v>4227</v>
      </c>
      <c r="F29" s="1309">
        <v>55.7</v>
      </c>
      <c r="G29" s="1310">
        <v>56510</v>
      </c>
      <c r="H29" s="1311">
        <v>37.15</v>
      </c>
      <c r="I29" s="1312">
        <v>4227</v>
      </c>
      <c r="J29" s="1313">
        <v>55.7</v>
      </c>
      <c r="L29" s="1305"/>
      <c r="M29" s="1305"/>
      <c r="N29" s="1305"/>
      <c r="O29" s="1305"/>
    </row>
    <row r="30" spans="1:15" ht="11.45" customHeight="1">
      <c r="A30" s="641">
        <v>42168</v>
      </c>
      <c r="B30" s="1314">
        <v>96965</v>
      </c>
      <c r="C30" s="1315">
        <v>45163</v>
      </c>
      <c r="D30" s="1316">
        <v>24.9</v>
      </c>
      <c r="E30" s="1315">
        <v>11375</v>
      </c>
      <c r="F30" s="1317">
        <v>52.59</v>
      </c>
      <c r="G30" s="1318">
        <v>85590</v>
      </c>
      <c r="H30" s="1319">
        <v>31.09</v>
      </c>
      <c r="I30" s="1320">
        <v>11375</v>
      </c>
      <c r="J30" s="1321">
        <v>52.59</v>
      </c>
      <c r="L30" s="1305"/>
      <c r="M30" s="1305"/>
      <c r="N30" s="1305"/>
      <c r="O30" s="1305"/>
    </row>
    <row r="31" spans="1:15" ht="11.45" customHeight="1">
      <c r="A31" s="641">
        <v>42175</v>
      </c>
      <c r="B31" s="1306">
        <v>102154</v>
      </c>
      <c r="C31" s="1307">
        <v>38773</v>
      </c>
      <c r="D31" s="1308">
        <v>21.89</v>
      </c>
      <c r="E31" s="1307">
        <v>15080</v>
      </c>
      <c r="F31" s="1309">
        <v>46.17</v>
      </c>
      <c r="G31" s="1310">
        <v>87074</v>
      </c>
      <c r="H31" s="1311">
        <v>30.16</v>
      </c>
      <c r="I31" s="1312">
        <v>15080</v>
      </c>
      <c r="J31" s="1313">
        <v>46.17</v>
      </c>
      <c r="L31" s="1305"/>
      <c r="M31" s="1305"/>
      <c r="N31" s="1305"/>
      <c r="O31" s="1305"/>
    </row>
    <row r="32" spans="1:15" ht="11.45" customHeight="1">
      <c r="A32" s="641">
        <v>42182</v>
      </c>
      <c r="B32" s="1306">
        <v>67704</v>
      </c>
      <c r="C32" s="1307">
        <v>19910</v>
      </c>
      <c r="D32" s="1308">
        <v>18.91</v>
      </c>
      <c r="E32" s="1307">
        <v>6978</v>
      </c>
      <c r="F32" s="1309">
        <v>41.72</v>
      </c>
      <c r="G32" s="1310">
        <v>60726</v>
      </c>
      <c r="H32" s="1311">
        <v>29.87</v>
      </c>
      <c r="I32" s="1312">
        <v>6978</v>
      </c>
      <c r="J32" s="1313">
        <v>41.72</v>
      </c>
      <c r="L32" s="1305"/>
      <c r="M32" s="1305"/>
      <c r="N32" s="1305"/>
      <c r="O32" s="1305"/>
    </row>
    <row r="33" spans="1:15" ht="11.45" customHeight="1">
      <c r="A33" s="641">
        <v>42189</v>
      </c>
      <c r="B33" s="1306">
        <v>76177</v>
      </c>
      <c r="C33" s="1307">
        <v>33550</v>
      </c>
      <c r="D33" s="1308">
        <v>19.95</v>
      </c>
      <c r="E33" s="1307">
        <v>1630</v>
      </c>
      <c r="F33" s="1309">
        <v>39.1</v>
      </c>
      <c r="G33" s="1310">
        <v>74547</v>
      </c>
      <c r="H33" s="1311">
        <v>27.55</v>
      </c>
      <c r="I33" s="1312">
        <v>1630</v>
      </c>
      <c r="J33" s="1313">
        <v>39.1</v>
      </c>
      <c r="L33" s="1305"/>
      <c r="M33" s="1305"/>
      <c r="N33" s="1305"/>
      <c r="O33" s="1305"/>
    </row>
    <row r="34" spans="1:15" ht="11.45" customHeight="1">
      <c r="A34" s="641">
        <v>42196</v>
      </c>
      <c r="B34" s="1314">
        <v>82641</v>
      </c>
      <c r="C34" s="1315">
        <v>37575</v>
      </c>
      <c r="D34" s="1316">
        <v>22.58</v>
      </c>
      <c r="E34" s="1315">
        <v>6616</v>
      </c>
      <c r="F34" s="1317">
        <v>41.87</v>
      </c>
      <c r="G34" s="1318">
        <v>76025</v>
      </c>
      <c r="H34" s="1319">
        <v>28.93</v>
      </c>
      <c r="I34" s="1320">
        <v>6616</v>
      </c>
      <c r="J34" s="1321">
        <v>41.87</v>
      </c>
      <c r="L34" s="1305"/>
      <c r="M34" s="1305"/>
      <c r="N34" s="1305"/>
      <c r="O34" s="1305"/>
    </row>
    <row r="35" spans="1:15" ht="11.45" customHeight="1">
      <c r="A35" s="641">
        <v>42203</v>
      </c>
      <c r="B35" s="1306">
        <v>93695</v>
      </c>
      <c r="C35" s="1307">
        <v>42272</v>
      </c>
      <c r="D35" s="1308">
        <v>19.350000000000001</v>
      </c>
      <c r="E35" s="1307">
        <v>16060</v>
      </c>
      <c r="F35" s="1309">
        <v>38.65</v>
      </c>
      <c r="G35" s="1310">
        <v>77635</v>
      </c>
      <c r="H35" s="1311">
        <v>26.65</v>
      </c>
      <c r="I35" s="1312">
        <v>16060</v>
      </c>
      <c r="J35" s="1313">
        <v>38.65</v>
      </c>
      <c r="L35" s="1305"/>
      <c r="M35" s="1305"/>
      <c r="N35" s="1305"/>
      <c r="O35" s="1305"/>
    </row>
    <row r="36" spans="1:15" ht="11.45" customHeight="1">
      <c r="A36" s="641">
        <v>42210</v>
      </c>
      <c r="B36" s="1306">
        <v>74364</v>
      </c>
      <c r="C36" s="1307">
        <v>25129</v>
      </c>
      <c r="D36" s="1308">
        <v>18.39</v>
      </c>
      <c r="E36" s="1307">
        <v>8700</v>
      </c>
      <c r="F36" s="1309">
        <v>38.56</v>
      </c>
      <c r="G36" s="1310">
        <v>65664</v>
      </c>
      <c r="H36" s="1311">
        <v>27.66</v>
      </c>
      <c r="I36" s="1312">
        <v>8700</v>
      </c>
      <c r="J36" s="1313">
        <v>38.56</v>
      </c>
      <c r="L36" s="1305"/>
      <c r="M36" s="1305"/>
      <c r="N36" s="1305"/>
      <c r="O36" s="1305"/>
    </row>
    <row r="37" spans="1:15" ht="11.45" customHeight="1">
      <c r="A37" s="641">
        <v>42217</v>
      </c>
      <c r="B37" s="1306">
        <v>94502</v>
      </c>
      <c r="C37" s="1307">
        <v>32762</v>
      </c>
      <c r="D37" s="1308">
        <v>20.45</v>
      </c>
      <c r="E37" s="1307">
        <v>10115</v>
      </c>
      <c r="F37" s="1309">
        <v>39.950000000000003</v>
      </c>
      <c r="G37" s="1310">
        <v>84387</v>
      </c>
      <c r="H37" s="1311">
        <v>28.69</v>
      </c>
      <c r="I37" s="1312">
        <v>10115</v>
      </c>
      <c r="J37" s="1313">
        <v>39.950000000000003</v>
      </c>
      <c r="L37" s="1305"/>
      <c r="M37" s="1305"/>
      <c r="N37" s="1305"/>
      <c r="O37" s="1305"/>
    </row>
    <row r="38" spans="1:15" ht="11.45" customHeight="1">
      <c r="A38" s="641">
        <v>42224</v>
      </c>
      <c r="B38" s="1314">
        <v>74429</v>
      </c>
      <c r="C38" s="1315">
        <v>30784</v>
      </c>
      <c r="D38" s="1316">
        <v>21.55</v>
      </c>
      <c r="E38" s="1315">
        <v>6175</v>
      </c>
      <c r="F38" s="1317">
        <v>38.67</v>
      </c>
      <c r="G38" s="1318">
        <v>68254</v>
      </c>
      <c r="H38" s="1319">
        <v>30.12</v>
      </c>
      <c r="I38" s="1320">
        <v>6175</v>
      </c>
      <c r="J38" s="1321">
        <v>38.67</v>
      </c>
      <c r="L38" s="1305"/>
      <c r="M38" s="1305"/>
      <c r="N38" s="1305"/>
      <c r="O38" s="1305"/>
    </row>
    <row r="39" spans="1:15" ht="11.45" customHeight="1">
      <c r="A39" s="641">
        <v>42231</v>
      </c>
      <c r="B39" s="1306">
        <v>59638</v>
      </c>
      <c r="C39" s="1307">
        <v>18025</v>
      </c>
      <c r="D39" s="1308">
        <v>21.06</v>
      </c>
      <c r="E39" s="1307">
        <v>8231</v>
      </c>
      <c r="F39" s="1309">
        <v>32.54</v>
      </c>
      <c r="G39" s="1310">
        <v>51407</v>
      </c>
      <c r="H39" s="1311">
        <v>30.5</v>
      </c>
      <c r="I39" s="1312">
        <v>8231</v>
      </c>
      <c r="J39" s="1313">
        <v>32.54</v>
      </c>
      <c r="L39" s="1305"/>
      <c r="M39" s="1305"/>
      <c r="N39" s="1305"/>
      <c r="O39" s="1305"/>
    </row>
    <row r="40" spans="1:15" ht="11.45" customHeight="1">
      <c r="A40" s="641">
        <v>42238</v>
      </c>
      <c r="B40" s="1306">
        <v>97337</v>
      </c>
      <c r="C40" s="1307">
        <v>28925</v>
      </c>
      <c r="D40" s="1308">
        <v>19.04</v>
      </c>
      <c r="E40" s="1307">
        <v>22770</v>
      </c>
      <c r="F40" s="1309">
        <v>35.58</v>
      </c>
      <c r="G40" s="1310">
        <v>74567</v>
      </c>
      <c r="H40" s="1311">
        <v>30.49</v>
      </c>
      <c r="I40" s="1312">
        <v>22770</v>
      </c>
      <c r="J40" s="1313">
        <v>35.58</v>
      </c>
      <c r="L40" s="1305"/>
      <c r="M40" s="1305"/>
      <c r="N40" s="1305"/>
      <c r="O40" s="1305"/>
    </row>
    <row r="41" spans="1:15" ht="11.45" customHeight="1">
      <c r="A41" s="641">
        <v>42245</v>
      </c>
      <c r="B41" s="1306">
        <v>95917</v>
      </c>
      <c r="C41" s="1307">
        <v>45279</v>
      </c>
      <c r="D41" s="1308">
        <v>21.53</v>
      </c>
      <c r="E41" s="1307">
        <v>14525</v>
      </c>
      <c r="F41" s="1309">
        <v>37.15</v>
      </c>
      <c r="G41" s="1310">
        <v>81392</v>
      </c>
      <c r="H41" s="1311">
        <v>27.84</v>
      </c>
      <c r="I41" s="1312">
        <v>14525</v>
      </c>
      <c r="J41" s="1313">
        <v>37.15</v>
      </c>
      <c r="L41" s="1305"/>
      <c r="M41" s="1305"/>
      <c r="N41" s="1305"/>
      <c r="O41" s="1305"/>
    </row>
    <row r="42" spans="1:15" ht="11.45" customHeight="1">
      <c r="A42" s="641">
        <v>42252</v>
      </c>
      <c r="B42" s="1314">
        <v>77982</v>
      </c>
      <c r="C42" s="1315">
        <v>30055</v>
      </c>
      <c r="D42" s="1316">
        <v>24.73</v>
      </c>
      <c r="E42" s="1315">
        <v>10860</v>
      </c>
      <c r="F42" s="1317">
        <v>38.94</v>
      </c>
      <c r="G42" s="1318">
        <v>65223</v>
      </c>
      <c r="H42" s="1319">
        <v>29.62</v>
      </c>
      <c r="I42" s="1320">
        <v>12759</v>
      </c>
      <c r="J42" s="1321">
        <v>41.08</v>
      </c>
      <c r="L42" s="1305"/>
      <c r="M42" s="1305"/>
      <c r="N42" s="1305"/>
      <c r="O42" s="1305"/>
    </row>
    <row r="43" spans="1:15" ht="11.45" customHeight="1">
      <c r="A43" s="641">
        <v>42259</v>
      </c>
      <c r="B43" s="1306">
        <v>75650</v>
      </c>
      <c r="C43" s="1307">
        <v>32220</v>
      </c>
      <c r="D43" s="1308">
        <v>28.05</v>
      </c>
      <c r="E43" s="1307">
        <v>10775</v>
      </c>
      <c r="F43" s="1309">
        <v>41.91</v>
      </c>
      <c r="G43" s="1310">
        <v>64875</v>
      </c>
      <c r="H43" s="1311">
        <v>33.270000000000003</v>
      </c>
      <c r="I43" s="1312">
        <v>10775</v>
      </c>
      <c r="J43" s="1313">
        <v>41.91</v>
      </c>
      <c r="L43" s="1305"/>
      <c r="M43" s="1305"/>
      <c r="N43" s="1305"/>
      <c r="O43" s="1305"/>
    </row>
    <row r="44" spans="1:15" ht="11.45" customHeight="1">
      <c r="A44" s="641">
        <v>42266</v>
      </c>
      <c r="B44" s="1306">
        <v>70669</v>
      </c>
      <c r="C44" s="1307">
        <v>13380</v>
      </c>
      <c r="D44" s="1308">
        <v>31.69</v>
      </c>
      <c r="E44" s="1307">
        <v>5240</v>
      </c>
      <c r="F44" s="1309">
        <v>41.05</v>
      </c>
      <c r="G44" s="1310">
        <v>64576</v>
      </c>
      <c r="H44" s="1311">
        <v>36.130000000000003</v>
      </c>
      <c r="I44" s="1312">
        <v>6093</v>
      </c>
      <c r="J44" s="1313">
        <v>43.47</v>
      </c>
      <c r="L44" s="1305"/>
      <c r="M44" s="1305"/>
      <c r="N44" s="1305"/>
      <c r="O44" s="1305"/>
    </row>
    <row r="45" spans="1:15" ht="11.45" customHeight="1">
      <c r="A45" s="641">
        <v>42273</v>
      </c>
      <c r="B45" s="1306">
        <v>108869</v>
      </c>
      <c r="C45" s="1307">
        <v>33265</v>
      </c>
      <c r="D45" s="1308">
        <v>31.32</v>
      </c>
      <c r="E45" s="1307">
        <v>22066</v>
      </c>
      <c r="F45" s="1309">
        <v>43.23</v>
      </c>
      <c r="G45" s="1310">
        <v>86803</v>
      </c>
      <c r="H45" s="1311">
        <v>35.93</v>
      </c>
      <c r="I45" s="1312">
        <v>22066</v>
      </c>
      <c r="J45" s="1313">
        <v>43.23</v>
      </c>
      <c r="L45" s="1305"/>
      <c r="M45" s="1305"/>
      <c r="N45" s="1305"/>
      <c r="O45" s="1305"/>
    </row>
    <row r="46" spans="1:15" ht="11.45" customHeight="1">
      <c r="A46" s="641">
        <v>42280</v>
      </c>
      <c r="B46" s="1314">
        <v>69014</v>
      </c>
      <c r="C46" s="1315">
        <v>23839</v>
      </c>
      <c r="D46" s="1316">
        <v>33.78</v>
      </c>
      <c r="E46" s="1315">
        <v>6190</v>
      </c>
      <c r="F46" s="1317">
        <v>46</v>
      </c>
      <c r="G46" s="1318">
        <v>61724</v>
      </c>
      <c r="H46" s="1319">
        <v>37.450000000000003</v>
      </c>
      <c r="I46" s="1320">
        <v>7290</v>
      </c>
      <c r="J46" s="1321">
        <v>45.66</v>
      </c>
      <c r="L46" s="1305"/>
      <c r="M46" s="1305"/>
      <c r="N46" s="1305"/>
      <c r="O46" s="1305"/>
    </row>
    <row r="47" spans="1:15" ht="11.45" customHeight="1">
      <c r="A47" s="641">
        <v>42287</v>
      </c>
      <c r="B47" s="1306">
        <v>92793</v>
      </c>
      <c r="C47" s="1307">
        <v>34975</v>
      </c>
      <c r="D47" s="1308">
        <v>34.79</v>
      </c>
      <c r="E47" s="1307">
        <v>10915</v>
      </c>
      <c r="F47" s="1309">
        <v>44.15</v>
      </c>
      <c r="G47" s="1310">
        <v>81878</v>
      </c>
      <c r="H47" s="1311">
        <v>37.590000000000003</v>
      </c>
      <c r="I47" s="1312">
        <v>10915</v>
      </c>
      <c r="J47" s="1313">
        <v>44.15</v>
      </c>
      <c r="L47" s="1305"/>
      <c r="M47" s="1305"/>
      <c r="N47" s="1305"/>
      <c r="O47" s="1305"/>
    </row>
    <row r="48" spans="1:15" ht="11.45" customHeight="1">
      <c r="A48" s="641">
        <v>42294</v>
      </c>
      <c r="B48" s="1306">
        <v>74508</v>
      </c>
      <c r="C48" s="1307">
        <v>19359</v>
      </c>
      <c r="D48" s="1308">
        <v>36.729999999999997</v>
      </c>
      <c r="E48" s="1307">
        <v>8920</v>
      </c>
      <c r="F48" s="1309">
        <v>47.1</v>
      </c>
      <c r="G48" s="1310">
        <v>65588</v>
      </c>
      <c r="H48" s="1311">
        <v>38.520000000000003</v>
      </c>
      <c r="I48" s="1312">
        <v>8920</v>
      </c>
      <c r="J48" s="1313">
        <v>47.1</v>
      </c>
      <c r="L48" s="1305"/>
      <c r="M48" s="1305"/>
      <c r="N48" s="1305"/>
      <c r="O48" s="1305"/>
    </row>
    <row r="49" spans="1:15" ht="11.45" customHeight="1">
      <c r="A49" s="641">
        <v>42301</v>
      </c>
      <c r="B49" s="1306">
        <v>66276</v>
      </c>
      <c r="C49" s="1307">
        <v>12171</v>
      </c>
      <c r="D49" s="1308">
        <v>36.840000000000003</v>
      </c>
      <c r="E49" s="1307">
        <v>10130</v>
      </c>
      <c r="F49" s="1309">
        <v>50.34</v>
      </c>
      <c r="G49" s="1310">
        <v>56146</v>
      </c>
      <c r="H49" s="1311">
        <v>39.159999999999997</v>
      </c>
      <c r="I49" s="1312">
        <v>10130</v>
      </c>
      <c r="J49" s="1313">
        <v>50.34</v>
      </c>
      <c r="L49" s="1305"/>
      <c r="M49" s="1305"/>
      <c r="N49" s="1305"/>
      <c r="O49" s="1305"/>
    </row>
    <row r="50" spans="1:15" ht="11.45" customHeight="1">
      <c r="A50" s="641">
        <v>42308</v>
      </c>
      <c r="B50" s="1314">
        <v>105279</v>
      </c>
      <c r="C50" s="1315">
        <v>40635</v>
      </c>
      <c r="D50" s="1316">
        <v>38.04</v>
      </c>
      <c r="E50" s="1315">
        <v>12480</v>
      </c>
      <c r="F50" s="1317">
        <v>51.54</v>
      </c>
      <c r="G50" s="1318">
        <v>92799</v>
      </c>
      <c r="H50" s="1319">
        <v>38.68</v>
      </c>
      <c r="I50" s="1320">
        <v>12480</v>
      </c>
      <c r="J50" s="1321">
        <v>51.54</v>
      </c>
      <c r="L50" s="1305"/>
      <c r="M50" s="1305"/>
      <c r="N50" s="1305"/>
      <c r="O50" s="1305"/>
    </row>
    <row r="51" spans="1:15" ht="11.45" customHeight="1">
      <c r="A51" s="641">
        <v>42315</v>
      </c>
      <c r="B51" s="1306">
        <v>102057</v>
      </c>
      <c r="C51" s="1307">
        <v>37591</v>
      </c>
      <c r="D51" s="1308">
        <v>35.729999999999997</v>
      </c>
      <c r="E51" s="1307">
        <v>11050</v>
      </c>
      <c r="F51" s="1309">
        <v>49.56</v>
      </c>
      <c r="G51" s="1310">
        <v>91007</v>
      </c>
      <c r="H51" s="1311">
        <v>37.659999999999997</v>
      </c>
      <c r="I51" s="1312">
        <v>11050</v>
      </c>
      <c r="J51" s="1313">
        <v>49.56</v>
      </c>
      <c r="L51" s="1305"/>
      <c r="M51" s="1305"/>
      <c r="N51" s="1305"/>
      <c r="O51" s="1305"/>
    </row>
    <row r="52" spans="1:15" ht="11.45" customHeight="1">
      <c r="A52" s="641">
        <v>42322</v>
      </c>
      <c r="B52" s="1306">
        <v>74704</v>
      </c>
      <c r="C52" s="1307">
        <v>20487</v>
      </c>
      <c r="D52" s="1308">
        <v>33.119999999999997</v>
      </c>
      <c r="E52" s="1307">
        <v>14760</v>
      </c>
      <c r="F52" s="1309">
        <v>47.46</v>
      </c>
      <c r="G52" s="1310">
        <v>59944</v>
      </c>
      <c r="H52" s="1311">
        <v>36.909999999999997</v>
      </c>
      <c r="I52" s="1312">
        <v>14760</v>
      </c>
      <c r="J52" s="1313">
        <v>47.46</v>
      </c>
      <c r="L52" s="1305"/>
      <c r="M52" s="1305"/>
      <c r="N52" s="1305"/>
      <c r="O52" s="1305"/>
    </row>
    <row r="53" spans="1:15" ht="11.45" customHeight="1">
      <c r="A53" s="641">
        <v>42329</v>
      </c>
      <c r="B53" s="1306">
        <v>96132</v>
      </c>
      <c r="C53" s="1307">
        <v>30820</v>
      </c>
      <c r="D53" s="1308">
        <v>32.61</v>
      </c>
      <c r="E53" s="1307">
        <v>10540</v>
      </c>
      <c r="F53" s="1309">
        <v>41.99</v>
      </c>
      <c r="G53" s="1310">
        <v>85592</v>
      </c>
      <c r="H53" s="1311">
        <v>36.46</v>
      </c>
      <c r="I53" s="1312">
        <v>10540</v>
      </c>
      <c r="J53" s="1313">
        <v>41.99</v>
      </c>
      <c r="L53" s="1305"/>
      <c r="M53" s="1305"/>
      <c r="N53" s="1305"/>
      <c r="O53" s="1305"/>
    </row>
    <row r="54" spans="1:15" ht="11.45" customHeight="1">
      <c r="A54" s="641">
        <v>42336</v>
      </c>
      <c r="B54" s="1314">
        <v>67440</v>
      </c>
      <c r="C54" s="1315">
        <v>32569</v>
      </c>
      <c r="D54" s="1316">
        <v>37.15</v>
      </c>
      <c r="E54" s="1315">
        <v>3150</v>
      </c>
      <c r="F54" s="1317">
        <v>42.69</v>
      </c>
      <c r="G54" s="1318">
        <v>62834</v>
      </c>
      <c r="H54" s="1319">
        <v>37.15</v>
      </c>
      <c r="I54" s="1320">
        <v>4606</v>
      </c>
      <c r="J54" s="1321">
        <v>46.7</v>
      </c>
      <c r="L54" s="1305"/>
      <c r="M54" s="1305"/>
      <c r="N54" s="1305"/>
      <c r="O54" s="1305"/>
    </row>
    <row r="55" spans="1:15" ht="11.45" customHeight="1">
      <c r="A55" s="641">
        <v>42343</v>
      </c>
      <c r="B55" s="1306">
        <v>60510</v>
      </c>
      <c r="C55" s="1307">
        <v>26282</v>
      </c>
      <c r="D55" s="1308">
        <v>38.6</v>
      </c>
      <c r="E55" s="1307">
        <v>2200</v>
      </c>
      <c r="F55" s="1309">
        <v>43.82</v>
      </c>
      <c r="G55" s="1310">
        <v>58310</v>
      </c>
      <c r="H55" s="1311">
        <v>39.67</v>
      </c>
      <c r="I55" s="1312">
        <v>2200</v>
      </c>
      <c r="J55" s="1313">
        <v>43.82</v>
      </c>
      <c r="L55" s="1305"/>
      <c r="M55" s="1305"/>
      <c r="N55" s="1305"/>
      <c r="O55" s="1305"/>
    </row>
    <row r="56" spans="1:15" ht="11.45" customHeight="1">
      <c r="A56" s="641">
        <v>42350</v>
      </c>
      <c r="B56" s="1306">
        <v>119715</v>
      </c>
      <c r="C56" s="1307">
        <v>47650</v>
      </c>
      <c r="D56" s="1308">
        <v>41.35</v>
      </c>
      <c r="E56" s="1307">
        <v>11925</v>
      </c>
      <c r="F56" s="1309">
        <v>52.15</v>
      </c>
      <c r="G56" s="1310">
        <v>107790</v>
      </c>
      <c r="H56" s="1311">
        <v>40.14</v>
      </c>
      <c r="I56" s="1312">
        <v>11925</v>
      </c>
      <c r="J56" s="1313">
        <v>52.15</v>
      </c>
      <c r="L56" s="1305"/>
      <c r="M56" s="1305"/>
      <c r="N56" s="1305"/>
      <c r="O56" s="1305"/>
    </row>
    <row r="57" spans="1:15" ht="11.45" customHeight="1">
      <c r="A57" s="641">
        <v>42357</v>
      </c>
      <c r="B57" s="1306">
        <v>104712</v>
      </c>
      <c r="C57" s="1307">
        <v>49018</v>
      </c>
      <c r="D57" s="1308">
        <v>43.75</v>
      </c>
      <c r="E57" s="1307">
        <v>13125</v>
      </c>
      <c r="F57" s="1309">
        <v>52.08</v>
      </c>
      <c r="G57" s="1310">
        <v>90486</v>
      </c>
      <c r="H57" s="1311">
        <v>42.25</v>
      </c>
      <c r="I57" s="1312">
        <v>14226</v>
      </c>
      <c r="J57" s="1313">
        <v>52.26</v>
      </c>
      <c r="L57" s="1305"/>
      <c r="M57" s="1305"/>
      <c r="N57" s="1305"/>
      <c r="O57" s="1305"/>
    </row>
    <row r="58" spans="1:15" ht="11.45" customHeight="1">
      <c r="A58" s="641">
        <v>42364</v>
      </c>
      <c r="B58" s="1306">
        <v>65003</v>
      </c>
      <c r="C58" s="1307">
        <v>21943</v>
      </c>
      <c r="D58" s="1308">
        <v>48.16</v>
      </c>
      <c r="E58" s="1307">
        <v>6825</v>
      </c>
      <c r="F58" s="1309">
        <v>51.69</v>
      </c>
      <c r="G58" s="1310">
        <v>58178</v>
      </c>
      <c r="H58" s="1311">
        <v>43.59</v>
      </c>
      <c r="I58" s="1312">
        <v>6825</v>
      </c>
      <c r="J58" s="1313">
        <v>51.69</v>
      </c>
      <c r="L58" s="1305"/>
      <c r="M58" s="1305"/>
      <c r="N58" s="1305"/>
      <c r="O58" s="1305"/>
    </row>
    <row r="59" spans="1:15" ht="11.45" customHeight="1">
      <c r="A59" s="641">
        <v>42371</v>
      </c>
      <c r="B59" s="1324">
        <v>65580</v>
      </c>
      <c r="C59" s="1315">
        <v>21340</v>
      </c>
      <c r="D59" s="1325">
        <v>50.27</v>
      </c>
      <c r="E59" s="1315">
        <v>5765</v>
      </c>
      <c r="F59" s="1326">
        <v>57.57</v>
      </c>
      <c r="G59" s="1318">
        <v>59815</v>
      </c>
      <c r="H59" s="1320">
        <v>44.81</v>
      </c>
      <c r="I59" s="1320">
        <v>5765</v>
      </c>
      <c r="J59" s="1321">
        <v>57.57</v>
      </c>
      <c r="L59" s="1305"/>
      <c r="M59" s="1305"/>
      <c r="N59" s="1305"/>
      <c r="O59" s="1305"/>
    </row>
    <row r="60" spans="1:15" ht="11.45" customHeight="1">
      <c r="A60" s="659">
        <v>2015</v>
      </c>
      <c r="B60" s="1327">
        <f t="shared" ref="B60:I60" si="0">SUM(B7:B59)</f>
        <v>4439026</v>
      </c>
      <c r="C60" s="1327">
        <f t="shared" si="0"/>
        <v>1653502</v>
      </c>
      <c r="D60" s="1328">
        <f>AVERAGE(D7:D59)</f>
        <v>36.465283018867915</v>
      </c>
      <c r="E60" s="1327">
        <f t="shared" si="0"/>
        <v>537680</v>
      </c>
      <c r="F60" s="1328">
        <f>AVERAGE(F7:F59)</f>
        <v>55.386415094339633</v>
      </c>
      <c r="G60" s="1327">
        <f t="shared" si="0"/>
        <v>3894937</v>
      </c>
      <c r="H60" s="1328">
        <f>AVERAGE(H7:H59)</f>
        <v>38.186603773584913</v>
      </c>
      <c r="I60" s="1327">
        <f t="shared" si="0"/>
        <v>544089</v>
      </c>
      <c r="J60" s="1328">
        <f>AVERAGE(J7:J59)</f>
        <v>55.545094339622636</v>
      </c>
      <c r="L60" s="1305"/>
      <c r="M60" s="1305"/>
      <c r="N60" s="1305"/>
      <c r="O60" s="1305"/>
    </row>
    <row r="61" spans="1:15" ht="11.45" customHeight="1">
      <c r="A61" s="659">
        <v>2014</v>
      </c>
      <c r="B61" s="1329">
        <v>3911715</v>
      </c>
      <c r="C61" s="1327">
        <v>1391584</v>
      </c>
      <c r="D61" s="1328">
        <v>75.28</v>
      </c>
      <c r="E61" s="1327">
        <v>505839</v>
      </c>
      <c r="F61" s="1328">
        <v>102.46</v>
      </c>
      <c r="G61" s="1330" t="s">
        <v>628</v>
      </c>
      <c r="H61" s="1331" t="s">
        <v>628</v>
      </c>
      <c r="I61" s="1327" t="s">
        <v>628</v>
      </c>
      <c r="J61" s="1332" t="s">
        <v>628</v>
      </c>
      <c r="L61" s="1305"/>
      <c r="M61" s="1305"/>
      <c r="N61" s="1305"/>
      <c r="O61" s="1305"/>
    </row>
    <row r="62" spans="1:15" ht="11.45" customHeight="1">
      <c r="A62" s="1156" t="s">
        <v>864</v>
      </c>
      <c r="B62" s="736"/>
      <c r="C62" s="736"/>
      <c r="D62" s="736"/>
      <c r="E62" s="736"/>
      <c r="F62" s="736"/>
      <c r="G62" s="736"/>
      <c r="H62" s="736"/>
      <c r="I62" s="736"/>
      <c r="J62" s="1333" t="s">
        <v>865</v>
      </c>
    </row>
    <row r="63" spans="1:15" ht="11.45" customHeight="1">
      <c r="A63" s="1068"/>
      <c r="B63" s="1334"/>
      <c r="C63" s="1334"/>
      <c r="D63" s="1334"/>
      <c r="E63" s="1334"/>
      <c r="F63" s="1334"/>
      <c r="G63" s="1334"/>
      <c r="H63" s="1334"/>
      <c r="I63" s="1334"/>
      <c r="J63" s="1334"/>
    </row>
    <row r="64" spans="1:15" ht="9.9499999999999993" customHeight="1">
      <c r="A64" s="673"/>
      <c r="B64" s="676"/>
      <c r="C64" s="623"/>
      <c r="D64" s="623"/>
      <c r="E64" s="623"/>
      <c r="F64" s="623"/>
      <c r="G64" s="623"/>
      <c r="H64" s="623"/>
      <c r="I64" s="623"/>
    </row>
    <row r="65" spans="1:11">
      <c r="A65" s="626"/>
      <c r="B65" s="679"/>
      <c r="C65" s="626"/>
      <c r="D65" s="626"/>
      <c r="E65" s="626"/>
      <c r="F65" s="626"/>
      <c r="G65" s="626"/>
      <c r="H65" s="626"/>
      <c r="I65" s="626"/>
    </row>
    <row r="66" spans="1:11">
      <c r="A66" s="626"/>
      <c r="B66" s="679"/>
      <c r="C66" s="626"/>
      <c r="D66" s="626"/>
      <c r="E66" s="626"/>
      <c r="F66" s="626"/>
      <c r="G66" s="626"/>
      <c r="H66" s="626"/>
      <c r="I66" s="626"/>
    </row>
    <row r="67" spans="1:11">
      <c r="B67" s="682"/>
    </row>
    <row r="68" spans="1:11">
      <c r="B68" s="737"/>
    </row>
    <row r="69" spans="1:11">
      <c r="B69" s="737"/>
    </row>
    <row r="70" spans="1:11">
      <c r="B70" s="737"/>
    </row>
    <row r="80" spans="1:11" s="627" customFormat="1" ht="12.75">
      <c r="K80" s="1335"/>
    </row>
    <row r="81" spans="11:11" s="627" customFormat="1" ht="12.75">
      <c r="K81" s="1335"/>
    </row>
    <row r="82" spans="11:11" s="627" customFormat="1" ht="12.75">
      <c r="K82" s="1335"/>
    </row>
    <row r="83" spans="11:11" s="627" customFormat="1" ht="12.75">
      <c r="K83" s="1335"/>
    </row>
    <row r="84" spans="11:11" s="627" customFormat="1" ht="12.75">
      <c r="K84" s="1335"/>
    </row>
    <row r="85" spans="11:11" s="627" customFormat="1" ht="12.75">
      <c r="K85" s="1335"/>
    </row>
    <row r="86" spans="11:11" s="627" customFormat="1" ht="12.75">
      <c r="K86" s="1335"/>
    </row>
    <row r="87" spans="11:11" s="627" customFormat="1" ht="12.75">
      <c r="K87" s="1335"/>
    </row>
    <row r="88" spans="11:11" s="627" customFormat="1" ht="12.75">
      <c r="K88" s="1335"/>
    </row>
    <row r="89" spans="11:11" s="627" customFormat="1" ht="12.75">
      <c r="K89" s="1335"/>
    </row>
    <row r="90" spans="11:11" s="627" customFormat="1" ht="12.75">
      <c r="K90" s="1335"/>
    </row>
    <row r="91" spans="11:11" s="627" customFormat="1" ht="12.75">
      <c r="K91" s="1335"/>
    </row>
    <row r="92" spans="11:11" s="627" customFormat="1" ht="12.75">
      <c r="K92" s="1335"/>
    </row>
    <row r="93" spans="11:11" s="627" customFormat="1" ht="12.75">
      <c r="K93" s="1335"/>
    </row>
    <row r="94" spans="11:11" s="627" customFormat="1" ht="12.75">
      <c r="K94" s="1335"/>
    </row>
    <row r="95" spans="11:11" s="627" customFormat="1" ht="12.75">
      <c r="K95" s="1335"/>
    </row>
    <row r="96" spans="11:11" s="627" customFormat="1" ht="12.75">
      <c r="K96" s="1335"/>
    </row>
    <row r="97" spans="11:11" s="627" customFormat="1" ht="12.75">
      <c r="K97" s="1335"/>
    </row>
    <row r="98" spans="11:11" s="627" customFormat="1" ht="12.75">
      <c r="K98" s="1335"/>
    </row>
    <row r="99" spans="11:11" s="627" customFormat="1" ht="12.75">
      <c r="K99" s="1335"/>
    </row>
    <row r="100" spans="11:11" s="627" customFormat="1" ht="12.75">
      <c r="K100" s="1335"/>
    </row>
    <row r="101" spans="11:11" s="627" customFormat="1" ht="12.75">
      <c r="K101" s="1335"/>
    </row>
    <row r="102" spans="11:11" s="627" customFormat="1" ht="12.75">
      <c r="K102" s="1335"/>
    </row>
    <row r="103" spans="11:11" s="627" customFormat="1" ht="12.75">
      <c r="K103" s="1335"/>
    </row>
    <row r="104" spans="11:11" s="627" customFormat="1" ht="12.75">
      <c r="K104" s="1335"/>
    </row>
    <row r="105" spans="11:11" s="627" customFormat="1" ht="12.75">
      <c r="K105" s="1335"/>
    </row>
    <row r="106" spans="11:11" s="627" customFormat="1" ht="12.75">
      <c r="K106" s="1335"/>
    </row>
    <row r="107" spans="11:11" s="627" customFormat="1" ht="12.75">
      <c r="K107" s="1335"/>
    </row>
    <row r="108" spans="11:11" s="627" customFormat="1" ht="12.75">
      <c r="K108" s="1335"/>
    </row>
    <row r="109" spans="11:11" s="627" customFormat="1" ht="12.75">
      <c r="K109" s="1335"/>
    </row>
    <row r="110" spans="11:11" s="627" customFormat="1" ht="12.75">
      <c r="K110" s="1335"/>
    </row>
    <row r="111" spans="11:11" s="627" customFormat="1" ht="12.75">
      <c r="K111" s="1335"/>
    </row>
    <row r="112" spans="11:11" s="627" customFormat="1" ht="12.75">
      <c r="K112" s="1335"/>
    </row>
    <row r="113" spans="11:11" s="627" customFormat="1" ht="12.75">
      <c r="K113" s="1335"/>
    </row>
  </sheetData>
  <mergeCells count="2">
    <mergeCell ref="B3:J3"/>
    <mergeCell ref="E4:F4"/>
  </mergeCells>
  <pageMargins left="0.7" right="0.7" top="0.75" bottom="0.75" header="0.3" footer="0.3"/>
  <pageSetup scale="95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V69"/>
  <sheetViews>
    <sheetView zoomScaleNormal="100" workbookViewId="0"/>
  </sheetViews>
  <sheetFormatPr defaultColWidth="11.7109375" defaultRowHeight="15"/>
  <cols>
    <col min="1" max="1" width="5.42578125" style="627" customWidth="1"/>
    <col min="2" max="2" width="9.85546875" style="627" customWidth="1"/>
    <col min="3" max="3" width="9.85546875" style="879" customWidth="1"/>
    <col min="4" max="6" width="9.85546875" style="682" customWidth="1"/>
    <col min="7" max="11" width="9.85546875" style="627" customWidth="1"/>
    <col min="12" max="13" width="7.140625" style="627" customWidth="1"/>
    <col min="14" max="204" width="11.7109375" style="627" customWidth="1"/>
    <col min="205" max="256" width="11.7109375" style="684"/>
    <col min="257" max="257" width="5.42578125" style="684" customWidth="1"/>
    <col min="258" max="267" width="9.85546875" style="684" customWidth="1"/>
    <col min="268" max="269" width="7.140625" style="684" customWidth="1"/>
    <col min="270" max="460" width="11.7109375" style="684" customWidth="1"/>
    <col min="461" max="512" width="11.7109375" style="684"/>
    <col min="513" max="513" width="5.42578125" style="684" customWidth="1"/>
    <col min="514" max="523" width="9.85546875" style="684" customWidth="1"/>
    <col min="524" max="525" width="7.140625" style="684" customWidth="1"/>
    <col min="526" max="716" width="11.7109375" style="684" customWidth="1"/>
    <col min="717" max="768" width="11.7109375" style="684"/>
    <col min="769" max="769" width="5.42578125" style="684" customWidth="1"/>
    <col min="770" max="779" width="9.85546875" style="684" customWidth="1"/>
    <col min="780" max="781" width="7.140625" style="684" customWidth="1"/>
    <col min="782" max="972" width="11.7109375" style="684" customWidth="1"/>
    <col min="973" max="1024" width="11.7109375" style="684"/>
    <col min="1025" max="1025" width="5.42578125" style="684" customWidth="1"/>
    <col min="1026" max="1035" width="9.85546875" style="684" customWidth="1"/>
    <col min="1036" max="1037" width="7.140625" style="684" customWidth="1"/>
    <col min="1038" max="1228" width="11.7109375" style="684" customWidth="1"/>
    <col min="1229" max="1280" width="11.7109375" style="684"/>
    <col min="1281" max="1281" width="5.42578125" style="684" customWidth="1"/>
    <col min="1282" max="1291" width="9.85546875" style="684" customWidth="1"/>
    <col min="1292" max="1293" width="7.140625" style="684" customWidth="1"/>
    <col min="1294" max="1484" width="11.7109375" style="684" customWidth="1"/>
    <col min="1485" max="1536" width="11.7109375" style="684"/>
    <col min="1537" max="1537" width="5.42578125" style="684" customWidth="1"/>
    <col min="1538" max="1547" width="9.85546875" style="684" customWidth="1"/>
    <col min="1548" max="1549" width="7.140625" style="684" customWidth="1"/>
    <col min="1550" max="1740" width="11.7109375" style="684" customWidth="1"/>
    <col min="1741" max="1792" width="11.7109375" style="684"/>
    <col min="1793" max="1793" width="5.42578125" style="684" customWidth="1"/>
    <col min="1794" max="1803" width="9.85546875" style="684" customWidth="1"/>
    <col min="1804" max="1805" width="7.140625" style="684" customWidth="1"/>
    <col min="1806" max="1996" width="11.7109375" style="684" customWidth="1"/>
    <col min="1997" max="2048" width="11.7109375" style="684"/>
    <col min="2049" max="2049" width="5.42578125" style="684" customWidth="1"/>
    <col min="2050" max="2059" width="9.85546875" style="684" customWidth="1"/>
    <col min="2060" max="2061" width="7.140625" style="684" customWidth="1"/>
    <col min="2062" max="2252" width="11.7109375" style="684" customWidth="1"/>
    <col min="2253" max="2304" width="11.7109375" style="684"/>
    <col min="2305" max="2305" width="5.42578125" style="684" customWidth="1"/>
    <col min="2306" max="2315" width="9.85546875" style="684" customWidth="1"/>
    <col min="2316" max="2317" width="7.140625" style="684" customWidth="1"/>
    <col min="2318" max="2508" width="11.7109375" style="684" customWidth="1"/>
    <col min="2509" max="2560" width="11.7109375" style="684"/>
    <col min="2561" max="2561" width="5.42578125" style="684" customWidth="1"/>
    <col min="2562" max="2571" width="9.85546875" style="684" customWidth="1"/>
    <col min="2572" max="2573" width="7.140625" style="684" customWidth="1"/>
    <col min="2574" max="2764" width="11.7109375" style="684" customWidth="1"/>
    <col min="2765" max="2816" width="11.7109375" style="684"/>
    <col min="2817" max="2817" width="5.42578125" style="684" customWidth="1"/>
    <col min="2818" max="2827" width="9.85546875" style="684" customWidth="1"/>
    <col min="2828" max="2829" width="7.140625" style="684" customWidth="1"/>
    <col min="2830" max="3020" width="11.7109375" style="684" customWidth="1"/>
    <col min="3021" max="3072" width="11.7109375" style="684"/>
    <col min="3073" max="3073" width="5.42578125" style="684" customWidth="1"/>
    <col min="3074" max="3083" width="9.85546875" style="684" customWidth="1"/>
    <col min="3084" max="3085" width="7.140625" style="684" customWidth="1"/>
    <col min="3086" max="3276" width="11.7109375" style="684" customWidth="1"/>
    <col min="3277" max="3328" width="11.7109375" style="684"/>
    <col min="3329" max="3329" width="5.42578125" style="684" customWidth="1"/>
    <col min="3330" max="3339" width="9.85546875" style="684" customWidth="1"/>
    <col min="3340" max="3341" width="7.140625" style="684" customWidth="1"/>
    <col min="3342" max="3532" width="11.7109375" style="684" customWidth="1"/>
    <col min="3533" max="3584" width="11.7109375" style="684"/>
    <col min="3585" max="3585" width="5.42578125" style="684" customWidth="1"/>
    <col min="3586" max="3595" width="9.85546875" style="684" customWidth="1"/>
    <col min="3596" max="3597" width="7.140625" style="684" customWidth="1"/>
    <col min="3598" max="3788" width="11.7109375" style="684" customWidth="1"/>
    <col min="3789" max="3840" width="11.7109375" style="684"/>
    <col min="3841" max="3841" width="5.42578125" style="684" customWidth="1"/>
    <col min="3842" max="3851" width="9.85546875" style="684" customWidth="1"/>
    <col min="3852" max="3853" width="7.140625" style="684" customWidth="1"/>
    <col min="3854" max="4044" width="11.7109375" style="684" customWidth="1"/>
    <col min="4045" max="4096" width="11.7109375" style="684"/>
    <col min="4097" max="4097" width="5.42578125" style="684" customWidth="1"/>
    <col min="4098" max="4107" width="9.85546875" style="684" customWidth="1"/>
    <col min="4108" max="4109" width="7.140625" style="684" customWidth="1"/>
    <col min="4110" max="4300" width="11.7109375" style="684" customWidth="1"/>
    <col min="4301" max="4352" width="11.7109375" style="684"/>
    <col min="4353" max="4353" width="5.42578125" style="684" customWidth="1"/>
    <col min="4354" max="4363" width="9.85546875" style="684" customWidth="1"/>
    <col min="4364" max="4365" width="7.140625" style="684" customWidth="1"/>
    <col min="4366" max="4556" width="11.7109375" style="684" customWidth="1"/>
    <col min="4557" max="4608" width="11.7109375" style="684"/>
    <col min="4609" max="4609" width="5.42578125" style="684" customWidth="1"/>
    <col min="4610" max="4619" width="9.85546875" style="684" customWidth="1"/>
    <col min="4620" max="4621" width="7.140625" style="684" customWidth="1"/>
    <col min="4622" max="4812" width="11.7109375" style="684" customWidth="1"/>
    <col min="4813" max="4864" width="11.7109375" style="684"/>
    <col min="4865" max="4865" width="5.42578125" style="684" customWidth="1"/>
    <col min="4866" max="4875" width="9.85546875" style="684" customWidth="1"/>
    <col min="4876" max="4877" width="7.140625" style="684" customWidth="1"/>
    <col min="4878" max="5068" width="11.7109375" style="684" customWidth="1"/>
    <col min="5069" max="5120" width="11.7109375" style="684"/>
    <col min="5121" max="5121" width="5.42578125" style="684" customWidth="1"/>
    <col min="5122" max="5131" width="9.85546875" style="684" customWidth="1"/>
    <col min="5132" max="5133" width="7.140625" style="684" customWidth="1"/>
    <col min="5134" max="5324" width="11.7109375" style="684" customWidth="1"/>
    <col min="5325" max="5376" width="11.7109375" style="684"/>
    <col min="5377" max="5377" width="5.42578125" style="684" customWidth="1"/>
    <col min="5378" max="5387" width="9.85546875" style="684" customWidth="1"/>
    <col min="5388" max="5389" width="7.140625" style="684" customWidth="1"/>
    <col min="5390" max="5580" width="11.7109375" style="684" customWidth="1"/>
    <col min="5581" max="5632" width="11.7109375" style="684"/>
    <col min="5633" max="5633" width="5.42578125" style="684" customWidth="1"/>
    <col min="5634" max="5643" width="9.85546875" style="684" customWidth="1"/>
    <col min="5644" max="5645" width="7.140625" style="684" customWidth="1"/>
    <col min="5646" max="5836" width="11.7109375" style="684" customWidth="1"/>
    <col min="5837" max="5888" width="11.7109375" style="684"/>
    <col min="5889" max="5889" width="5.42578125" style="684" customWidth="1"/>
    <col min="5890" max="5899" width="9.85546875" style="684" customWidth="1"/>
    <col min="5900" max="5901" width="7.140625" style="684" customWidth="1"/>
    <col min="5902" max="6092" width="11.7109375" style="684" customWidth="1"/>
    <col min="6093" max="6144" width="11.7109375" style="684"/>
    <col min="6145" max="6145" width="5.42578125" style="684" customWidth="1"/>
    <col min="6146" max="6155" width="9.85546875" style="684" customWidth="1"/>
    <col min="6156" max="6157" width="7.140625" style="684" customWidth="1"/>
    <col min="6158" max="6348" width="11.7109375" style="684" customWidth="1"/>
    <col min="6349" max="6400" width="11.7109375" style="684"/>
    <col min="6401" max="6401" width="5.42578125" style="684" customWidth="1"/>
    <col min="6402" max="6411" width="9.85546875" style="684" customWidth="1"/>
    <col min="6412" max="6413" width="7.140625" style="684" customWidth="1"/>
    <col min="6414" max="6604" width="11.7109375" style="684" customWidth="1"/>
    <col min="6605" max="6656" width="11.7109375" style="684"/>
    <col min="6657" max="6657" width="5.42578125" style="684" customWidth="1"/>
    <col min="6658" max="6667" width="9.85546875" style="684" customWidth="1"/>
    <col min="6668" max="6669" width="7.140625" style="684" customWidth="1"/>
    <col min="6670" max="6860" width="11.7109375" style="684" customWidth="1"/>
    <col min="6861" max="6912" width="11.7109375" style="684"/>
    <col min="6913" max="6913" width="5.42578125" style="684" customWidth="1"/>
    <col min="6914" max="6923" width="9.85546875" style="684" customWidth="1"/>
    <col min="6924" max="6925" width="7.140625" style="684" customWidth="1"/>
    <col min="6926" max="7116" width="11.7109375" style="684" customWidth="1"/>
    <col min="7117" max="7168" width="11.7109375" style="684"/>
    <col min="7169" max="7169" width="5.42578125" style="684" customWidth="1"/>
    <col min="7170" max="7179" width="9.85546875" style="684" customWidth="1"/>
    <col min="7180" max="7181" width="7.140625" style="684" customWidth="1"/>
    <col min="7182" max="7372" width="11.7109375" style="684" customWidth="1"/>
    <col min="7373" max="7424" width="11.7109375" style="684"/>
    <col min="7425" max="7425" width="5.42578125" style="684" customWidth="1"/>
    <col min="7426" max="7435" width="9.85546875" style="684" customWidth="1"/>
    <col min="7436" max="7437" width="7.140625" style="684" customWidth="1"/>
    <col min="7438" max="7628" width="11.7109375" style="684" customWidth="1"/>
    <col min="7629" max="7680" width="11.7109375" style="684"/>
    <col min="7681" max="7681" width="5.42578125" style="684" customWidth="1"/>
    <col min="7682" max="7691" width="9.85546875" style="684" customWidth="1"/>
    <col min="7692" max="7693" width="7.140625" style="684" customWidth="1"/>
    <col min="7694" max="7884" width="11.7109375" style="684" customWidth="1"/>
    <col min="7885" max="7936" width="11.7109375" style="684"/>
    <col min="7937" max="7937" width="5.42578125" style="684" customWidth="1"/>
    <col min="7938" max="7947" width="9.85546875" style="684" customWidth="1"/>
    <col min="7948" max="7949" width="7.140625" style="684" customWidth="1"/>
    <col min="7950" max="8140" width="11.7109375" style="684" customWidth="1"/>
    <col min="8141" max="8192" width="11.7109375" style="684"/>
    <col min="8193" max="8193" width="5.42578125" style="684" customWidth="1"/>
    <col min="8194" max="8203" width="9.85546875" style="684" customWidth="1"/>
    <col min="8204" max="8205" width="7.140625" style="684" customWidth="1"/>
    <col min="8206" max="8396" width="11.7109375" style="684" customWidth="1"/>
    <col min="8397" max="8448" width="11.7109375" style="684"/>
    <col min="8449" max="8449" width="5.42578125" style="684" customWidth="1"/>
    <col min="8450" max="8459" width="9.85546875" style="684" customWidth="1"/>
    <col min="8460" max="8461" width="7.140625" style="684" customWidth="1"/>
    <col min="8462" max="8652" width="11.7109375" style="684" customWidth="1"/>
    <col min="8653" max="8704" width="11.7109375" style="684"/>
    <col min="8705" max="8705" width="5.42578125" style="684" customWidth="1"/>
    <col min="8706" max="8715" width="9.85546875" style="684" customWidth="1"/>
    <col min="8716" max="8717" width="7.140625" style="684" customWidth="1"/>
    <col min="8718" max="8908" width="11.7109375" style="684" customWidth="1"/>
    <col min="8909" max="8960" width="11.7109375" style="684"/>
    <col min="8961" max="8961" width="5.42578125" style="684" customWidth="1"/>
    <col min="8962" max="8971" width="9.85546875" style="684" customWidth="1"/>
    <col min="8972" max="8973" width="7.140625" style="684" customWidth="1"/>
    <col min="8974" max="9164" width="11.7109375" style="684" customWidth="1"/>
    <col min="9165" max="9216" width="11.7109375" style="684"/>
    <col min="9217" max="9217" width="5.42578125" style="684" customWidth="1"/>
    <col min="9218" max="9227" width="9.85546875" style="684" customWidth="1"/>
    <col min="9228" max="9229" width="7.140625" style="684" customWidth="1"/>
    <col min="9230" max="9420" width="11.7109375" style="684" customWidth="1"/>
    <col min="9421" max="9472" width="11.7109375" style="684"/>
    <col min="9473" max="9473" width="5.42578125" style="684" customWidth="1"/>
    <col min="9474" max="9483" width="9.85546875" style="684" customWidth="1"/>
    <col min="9484" max="9485" width="7.140625" style="684" customWidth="1"/>
    <col min="9486" max="9676" width="11.7109375" style="684" customWidth="1"/>
    <col min="9677" max="9728" width="11.7109375" style="684"/>
    <col min="9729" max="9729" width="5.42578125" style="684" customWidth="1"/>
    <col min="9730" max="9739" width="9.85546875" style="684" customWidth="1"/>
    <col min="9740" max="9741" width="7.140625" style="684" customWidth="1"/>
    <col min="9742" max="9932" width="11.7109375" style="684" customWidth="1"/>
    <col min="9933" max="9984" width="11.7109375" style="684"/>
    <col min="9985" max="9985" width="5.42578125" style="684" customWidth="1"/>
    <col min="9986" max="9995" width="9.85546875" style="684" customWidth="1"/>
    <col min="9996" max="9997" width="7.140625" style="684" customWidth="1"/>
    <col min="9998" max="10188" width="11.7109375" style="684" customWidth="1"/>
    <col min="10189" max="10240" width="11.7109375" style="684"/>
    <col min="10241" max="10241" width="5.42578125" style="684" customWidth="1"/>
    <col min="10242" max="10251" width="9.85546875" style="684" customWidth="1"/>
    <col min="10252" max="10253" width="7.140625" style="684" customWidth="1"/>
    <col min="10254" max="10444" width="11.7109375" style="684" customWidth="1"/>
    <col min="10445" max="10496" width="11.7109375" style="684"/>
    <col min="10497" max="10497" width="5.42578125" style="684" customWidth="1"/>
    <col min="10498" max="10507" width="9.85546875" style="684" customWidth="1"/>
    <col min="10508" max="10509" width="7.140625" style="684" customWidth="1"/>
    <col min="10510" max="10700" width="11.7109375" style="684" customWidth="1"/>
    <col min="10701" max="10752" width="11.7109375" style="684"/>
    <col min="10753" max="10753" width="5.42578125" style="684" customWidth="1"/>
    <col min="10754" max="10763" width="9.85546875" style="684" customWidth="1"/>
    <col min="10764" max="10765" width="7.140625" style="684" customWidth="1"/>
    <col min="10766" max="10956" width="11.7109375" style="684" customWidth="1"/>
    <col min="10957" max="11008" width="11.7109375" style="684"/>
    <col min="11009" max="11009" width="5.42578125" style="684" customWidth="1"/>
    <col min="11010" max="11019" width="9.85546875" style="684" customWidth="1"/>
    <col min="11020" max="11021" width="7.140625" style="684" customWidth="1"/>
    <col min="11022" max="11212" width="11.7109375" style="684" customWidth="1"/>
    <col min="11213" max="11264" width="11.7109375" style="684"/>
    <col min="11265" max="11265" width="5.42578125" style="684" customWidth="1"/>
    <col min="11266" max="11275" width="9.85546875" style="684" customWidth="1"/>
    <col min="11276" max="11277" width="7.140625" style="684" customWidth="1"/>
    <col min="11278" max="11468" width="11.7109375" style="684" customWidth="1"/>
    <col min="11469" max="11520" width="11.7109375" style="684"/>
    <col min="11521" max="11521" width="5.42578125" style="684" customWidth="1"/>
    <col min="11522" max="11531" width="9.85546875" style="684" customWidth="1"/>
    <col min="11532" max="11533" width="7.140625" style="684" customWidth="1"/>
    <col min="11534" max="11724" width="11.7109375" style="684" customWidth="1"/>
    <col min="11725" max="11776" width="11.7109375" style="684"/>
    <col min="11777" max="11777" width="5.42578125" style="684" customWidth="1"/>
    <col min="11778" max="11787" width="9.85546875" style="684" customWidth="1"/>
    <col min="11788" max="11789" width="7.140625" style="684" customWidth="1"/>
    <col min="11790" max="11980" width="11.7109375" style="684" customWidth="1"/>
    <col min="11981" max="12032" width="11.7109375" style="684"/>
    <col min="12033" max="12033" width="5.42578125" style="684" customWidth="1"/>
    <col min="12034" max="12043" width="9.85546875" style="684" customWidth="1"/>
    <col min="12044" max="12045" width="7.140625" style="684" customWidth="1"/>
    <col min="12046" max="12236" width="11.7109375" style="684" customWidth="1"/>
    <col min="12237" max="12288" width="11.7109375" style="684"/>
    <col min="12289" max="12289" width="5.42578125" style="684" customWidth="1"/>
    <col min="12290" max="12299" width="9.85546875" style="684" customWidth="1"/>
    <col min="12300" max="12301" width="7.140625" style="684" customWidth="1"/>
    <col min="12302" max="12492" width="11.7109375" style="684" customWidth="1"/>
    <col min="12493" max="12544" width="11.7109375" style="684"/>
    <col min="12545" max="12545" width="5.42578125" style="684" customWidth="1"/>
    <col min="12546" max="12555" width="9.85546875" style="684" customWidth="1"/>
    <col min="12556" max="12557" width="7.140625" style="684" customWidth="1"/>
    <col min="12558" max="12748" width="11.7109375" style="684" customWidth="1"/>
    <col min="12749" max="12800" width="11.7109375" style="684"/>
    <col min="12801" max="12801" width="5.42578125" style="684" customWidth="1"/>
    <col min="12802" max="12811" width="9.85546875" style="684" customWidth="1"/>
    <col min="12812" max="12813" width="7.140625" style="684" customWidth="1"/>
    <col min="12814" max="13004" width="11.7109375" style="684" customWidth="1"/>
    <col min="13005" max="13056" width="11.7109375" style="684"/>
    <col min="13057" max="13057" width="5.42578125" style="684" customWidth="1"/>
    <col min="13058" max="13067" width="9.85546875" style="684" customWidth="1"/>
    <col min="13068" max="13069" width="7.140625" style="684" customWidth="1"/>
    <col min="13070" max="13260" width="11.7109375" style="684" customWidth="1"/>
    <col min="13261" max="13312" width="11.7109375" style="684"/>
    <col min="13313" max="13313" width="5.42578125" style="684" customWidth="1"/>
    <col min="13314" max="13323" width="9.85546875" style="684" customWidth="1"/>
    <col min="13324" max="13325" width="7.140625" style="684" customWidth="1"/>
    <col min="13326" max="13516" width="11.7109375" style="684" customWidth="1"/>
    <col min="13517" max="13568" width="11.7109375" style="684"/>
    <col min="13569" max="13569" width="5.42578125" style="684" customWidth="1"/>
    <col min="13570" max="13579" width="9.85546875" style="684" customWidth="1"/>
    <col min="13580" max="13581" width="7.140625" style="684" customWidth="1"/>
    <col min="13582" max="13772" width="11.7109375" style="684" customWidth="1"/>
    <col min="13773" max="13824" width="11.7109375" style="684"/>
    <col min="13825" max="13825" width="5.42578125" style="684" customWidth="1"/>
    <col min="13826" max="13835" width="9.85546875" style="684" customWidth="1"/>
    <col min="13836" max="13837" width="7.140625" style="684" customWidth="1"/>
    <col min="13838" max="14028" width="11.7109375" style="684" customWidth="1"/>
    <col min="14029" max="14080" width="11.7109375" style="684"/>
    <col min="14081" max="14081" width="5.42578125" style="684" customWidth="1"/>
    <col min="14082" max="14091" width="9.85546875" style="684" customWidth="1"/>
    <col min="14092" max="14093" width="7.140625" style="684" customWidth="1"/>
    <col min="14094" max="14284" width="11.7109375" style="684" customWidth="1"/>
    <col min="14285" max="14336" width="11.7109375" style="684"/>
    <col min="14337" max="14337" width="5.42578125" style="684" customWidth="1"/>
    <col min="14338" max="14347" width="9.85546875" style="684" customWidth="1"/>
    <col min="14348" max="14349" width="7.140625" style="684" customWidth="1"/>
    <col min="14350" max="14540" width="11.7109375" style="684" customWidth="1"/>
    <col min="14541" max="14592" width="11.7109375" style="684"/>
    <col min="14593" max="14593" width="5.42578125" style="684" customWidth="1"/>
    <col min="14594" max="14603" width="9.85546875" style="684" customWidth="1"/>
    <col min="14604" max="14605" width="7.140625" style="684" customWidth="1"/>
    <col min="14606" max="14796" width="11.7109375" style="684" customWidth="1"/>
    <col min="14797" max="14848" width="11.7109375" style="684"/>
    <col min="14849" max="14849" width="5.42578125" style="684" customWidth="1"/>
    <col min="14850" max="14859" width="9.85546875" style="684" customWidth="1"/>
    <col min="14860" max="14861" width="7.140625" style="684" customWidth="1"/>
    <col min="14862" max="15052" width="11.7109375" style="684" customWidth="1"/>
    <col min="15053" max="15104" width="11.7109375" style="684"/>
    <col min="15105" max="15105" width="5.42578125" style="684" customWidth="1"/>
    <col min="15106" max="15115" width="9.85546875" style="684" customWidth="1"/>
    <col min="15116" max="15117" width="7.140625" style="684" customWidth="1"/>
    <col min="15118" max="15308" width="11.7109375" style="684" customWidth="1"/>
    <col min="15309" max="15360" width="11.7109375" style="684"/>
    <col min="15361" max="15361" width="5.42578125" style="684" customWidth="1"/>
    <col min="15362" max="15371" width="9.85546875" style="684" customWidth="1"/>
    <col min="15372" max="15373" width="7.140625" style="684" customWidth="1"/>
    <col min="15374" max="15564" width="11.7109375" style="684" customWidth="1"/>
    <col min="15565" max="15616" width="11.7109375" style="684"/>
    <col min="15617" max="15617" width="5.42578125" style="684" customWidth="1"/>
    <col min="15618" max="15627" width="9.85546875" style="684" customWidth="1"/>
    <col min="15628" max="15629" width="7.140625" style="684" customWidth="1"/>
    <col min="15630" max="15820" width="11.7109375" style="684" customWidth="1"/>
    <col min="15821" max="15872" width="11.7109375" style="684"/>
    <col min="15873" max="15873" width="5.42578125" style="684" customWidth="1"/>
    <col min="15874" max="15883" width="9.85546875" style="684" customWidth="1"/>
    <col min="15884" max="15885" width="7.140625" style="684" customWidth="1"/>
    <col min="15886" max="16076" width="11.7109375" style="684" customWidth="1"/>
    <col min="16077" max="16128" width="11.7109375" style="684"/>
    <col min="16129" max="16129" width="5.42578125" style="684" customWidth="1"/>
    <col min="16130" max="16139" width="9.85546875" style="684" customWidth="1"/>
    <col min="16140" max="16141" width="7.140625" style="684" customWidth="1"/>
    <col min="16142" max="16332" width="11.7109375" style="684" customWidth="1"/>
    <col min="16333" max="16384" width="11.7109375" style="684"/>
  </cols>
  <sheetData>
    <row r="1" spans="1:204" ht="17.25" customHeight="1">
      <c r="B1" s="955"/>
      <c r="C1" s="1336"/>
      <c r="D1" s="695"/>
      <c r="E1" s="695"/>
      <c r="F1" s="695"/>
      <c r="G1" s="955"/>
      <c r="H1" s="955"/>
      <c r="I1" s="955"/>
      <c r="J1" s="955"/>
      <c r="K1" s="625" t="s">
        <v>826</v>
      </c>
    </row>
    <row r="2" spans="1:204" ht="13.5" customHeight="1">
      <c r="B2" s="955"/>
      <c r="C2" s="1336"/>
      <c r="D2" s="695"/>
      <c r="E2" s="695"/>
      <c r="F2" s="695"/>
      <c r="G2" s="955"/>
      <c r="H2" s="955"/>
      <c r="I2" s="955"/>
      <c r="J2" s="955"/>
      <c r="K2" s="630" t="s">
        <v>866</v>
      </c>
    </row>
    <row r="3" spans="1:204" s="1217" customFormat="1" ht="12.75" customHeight="1">
      <c r="A3" s="1213">
        <v>2015</v>
      </c>
      <c r="B3" s="1337" t="s">
        <v>867</v>
      </c>
      <c r="C3" s="1338"/>
      <c r="D3" s="1339" t="s">
        <v>868</v>
      </c>
      <c r="E3" s="1340"/>
      <c r="F3" s="1341" t="s">
        <v>869</v>
      </c>
      <c r="G3" s="1338"/>
      <c r="H3" s="1342" t="s">
        <v>870</v>
      </c>
      <c r="I3" s="1342"/>
      <c r="J3" s="1342" t="s">
        <v>871</v>
      </c>
      <c r="K3" s="1342"/>
      <c r="L3" s="1927"/>
      <c r="M3" s="1928"/>
      <c r="N3" s="1216"/>
      <c r="O3" s="1216"/>
      <c r="P3" s="1216"/>
      <c r="Q3" s="1216"/>
      <c r="R3" s="1216"/>
      <c r="S3" s="1216"/>
      <c r="T3" s="1216"/>
      <c r="U3" s="1216"/>
      <c r="V3" s="1216"/>
      <c r="W3" s="1216"/>
      <c r="X3" s="1216"/>
      <c r="Y3" s="1216"/>
      <c r="Z3" s="1216"/>
      <c r="AA3" s="1216"/>
      <c r="AB3" s="1216"/>
      <c r="AC3" s="1216"/>
      <c r="AD3" s="1216"/>
      <c r="AE3" s="1216"/>
      <c r="AF3" s="1216"/>
      <c r="AG3" s="1216"/>
      <c r="AH3" s="1216"/>
      <c r="AI3" s="1216"/>
      <c r="AJ3" s="1216"/>
      <c r="AK3" s="1216"/>
      <c r="AL3" s="1216"/>
      <c r="AM3" s="1216"/>
      <c r="AN3" s="1216"/>
      <c r="AO3" s="1216"/>
      <c r="AP3" s="1216"/>
      <c r="AQ3" s="1216"/>
      <c r="AR3" s="1216"/>
      <c r="AS3" s="1216"/>
      <c r="AT3" s="1216"/>
      <c r="AU3" s="1216"/>
      <c r="AV3" s="1216"/>
      <c r="AW3" s="1216"/>
      <c r="AX3" s="1216"/>
      <c r="AY3" s="1216"/>
      <c r="AZ3" s="1216"/>
      <c r="BA3" s="1216"/>
      <c r="BB3" s="1216"/>
      <c r="BC3" s="1216"/>
      <c r="BD3" s="1216"/>
      <c r="BE3" s="1216"/>
      <c r="BF3" s="1216"/>
      <c r="BG3" s="1216"/>
      <c r="BH3" s="1216"/>
      <c r="BI3" s="1216"/>
      <c r="BJ3" s="1216"/>
      <c r="BK3" s="1216"/>
      <c r="BL3" s="1216"/>
      <c r="BM3" s="1216"/>
      <c r="BN3" s="1216"/>
      <c r="BO3" s="1216"/>
      <c r="BP3" s="1216"/>
      <c r="BQ3" s="1216"/>
      <c r="BR3" s="1216"/>
      <c r="BS3" s="1216"/>
      <c r="BT3" s="1216"/>
      <c r="BU3" s="1216"/>
      <c r="BV3" s="1216"/>
      <c r="BW3" s="1216"/>
      <c r="BX3" s="1216"/>
      <c r="BY3" s="1216"/>
      <c r="BZ3" s="1216"/>
      <c r="CA3" s="1216"/>
      <c r="CB3" s="1216"/>
      <c r="CC3" s="1216"/>
      <c r="CD3" s="1216"/>
      <c r="CE3" s="1216"/>
      <c r="CF3" s="1216"/>
      <c r="CG3" s="1216"/>
      <c r="CH3" s="1216"/>
      <c r="CI3" s="1216"/>
      <c r="CJ3" s="1216"/>
      <c r="CK3" s="1216"/>
      <c r="CL3" s="1216"/>
      <c r="CM3" s="1216"/>
      <c r="CN3" s="1216"/>
      <c r="CO3" s="1216"/>
      <c r="CP3" s="1216"/>
      <c r="CQ3" s="1216"/>
      <c r="CR3" s="1216"/>
      <c r="CS3" s="1216"/>
      <c r="CT3" s="1216"/>
      <c r="CU3" s="1216"/>
      <c r="CV3" s="1216"/>
      <c r="CW3" s="1216"/>
      <c r="CX3" s="1216"/>
      <c r="CY3" s="1216"/>
      <c r="CZ3" s="1216"/>
      <c r="DA3" s="1216"/>
      <c r="DB3" s="1216"/>
      <c r="DC3" s="1216"/>
      <c r="DD3" s="1216"/>
      <c r="DE3" s="1216"/>
      <c r="DF3" s="1216"/>
      <c r="DG3" s="1216"/>
      <c r="DH3" s="1216"/>
      <c r="DI3" s="1216"/>
      <c r="DJ3" s="1216"/>
      <c r="DK3" s="1216"/>
      <c r="DL3" s="1216"/>
      <c r="DM3" s="1216"/>
      <c r="DN3" s="1216"/>
      <c r="DO3" s="1216"/>
      <c r="DP3" s="1216"/>
      <c r="DQ3" s="1216"/>
      <c r="DR3" s="1216"/>
      <c r="DS3" s="1216"/>
      <c r="DT3" s="1216"/>
      <c r="DU3" s="1216"/>
      <c r="DV3" s="1216"/>
      <c r="DW3" s="1216"/>
      <c r="DX3" s="1216"/>
      <c r="DY3" s="1216"/>
      <c r="DZ3" s="1216"/>
      <c r="EA3" s="1216"/>
      <c r="EB3" s="1216"/>
      <c r="EC3" s="1216"/>
      <c r="ED3" s="1216"/>
      <c r="EE3" s="1216"/>
      <c r="EF3" s="1216"/>
      <c r="EG3" s="1216"/>
      <c r="EH3" s="1216"/>
      <c r="EI3" s="1216"/>
      <c r="EJ3" s="1216"/>
      <c r="EK3" s="1216"/>
      <c r="EL3" s="1216"/>
      <c r="EM3" s="1216"/>
      <c r="EN3" s="1216"/>
      <c r="EO3" s="1216"/>
      <c r="EP3" s="1216"/>
      <c r="EQ3" s="1216"/>
      <c r="ER3" s="1216"/>
      <c r="ES3" s="1216"/>
      <c r="ET3" s="1216"/>
      <c r="EU3" s="1216"/>
      <c r="EV3" s="1216"/>
      <c r="EW3" s="1216"/>
      <c r="EX3" s="1216"/>
      <c r="EY3" s="1216"/>
      <c r="EZ3" s="1216"/>
      <c r="FA3" s="1216"/>
      <c r="FB3" s="1216"/>
      <c r="FC3" s="1216"/>
      <c r="FD3" s="1216"/>
      <c r="FE3" s="1216"/>
      <c r="FF3" s="1216"/>
      <c r="FG3" s="1216"/>
      <c r="FH3" s="1216"/>
      <c r="FI3" s="1216"/>
      <c r="FJ3" s="1216"/>
      <c r="FK3" s="1216"/>
      <c r="FL3" s="1216"/>
      <c r="FM3" s="1216"/>
      <c r="FN3" s="1216"/>
      <c r="FO3" s="1216"/>
      <c r="FP3" s="1216"/>
      <c r="FQ3" s="1216"/>
      <c r="FR3" s="1216"/>
      <c r="FS3" s="1216"/>
      <c r="FT3" s="1216"/>
      <c r="FU3" s="1216"/>
      <c r="FV3" s="1216"/>
      <c r="FW3" s="1216"/>
      <c r="FX3" s="1216"/>
      <c r="FY3" s="1216"/>
      <c r="FZ3" s="1216"/>
      <c r="GA3" s="1216"/>
      <c r="GB3" s="1216"/>
      <c r="GC3" s="1216"/>
      <c r="GD3" s="1216"/>
      <c r="GE3" s="1216"/>
      <c r="GF3" s="1216"/>
      <c r="GG3" s="1216"/>
      <c r="GH3" s="1216"/>
      <c r="GI3" s="1216"/>
      <c r="GJ3" s="1216"/>
      <c r="GK3" s="1216"/>
      <c r="GL3" s="1216"/>
      <c r="GM3" s="1216"/>
      <c r="GN3" s="1216"/>
      <c r="GO3" s="1216"/>
      <c r="GP3" s="1216"/>
      <c r="GQ3" s="1216"/>
      <c r="GR3" s="1216"/>
      <c r="GS3" s="1216"/>
      <c r="GT3" s="1216"/>
      <c r="GU3" s="1216"/>
      <c r="GV3" s="1216"/>
    </row>
    <row r="4" spans="1:204" ht="11.25" customHeight="1">
      <c r="A4" s="639"/>
      <c r="B4" s="1343" t="s">
        <v>872</v>
      </c>
      <c r="C4" s="1344"/>
      <c r="D4" s="1344"/>
      <c r="E4" s="1344"/>
      <c r="F4" s="1344"/>
      <c r="G4" s="1344"/>
      <c r="H4" s="1344"/>
      <c r="I4" s="1344"/>
      <c r="J4" s="1345"/>
      <c r="K4" s="1346"/>
      <c r="L4" s="1347"/>
      <c r="M4" s="1348"/>
    </row>
    <row r="5" spans="1:204" ht="11.25" customHeight="1">
      <c r="A5" s="1139" t="s">
        <v>422</v>
      </c>
      <c r="B5" s="1138" t="s">
        <v>203</v>
      </c>
      <c r="C5" s="1138" t="s">
        <v>835</v>
      </c>
      <c r="D5" s="1219" t="s">
        <v>203</v>
      </c>
      <c r="E5" s="1139" t="s">
        <v>835</v>
      </c>
      <c r="F5" s="1138" t="s">
        <v>203</v>
      </c>
      <c r="G5" s="1139" t="s">
        <v>835</v>
      </c>
      <c r="H5" s="1138" t="s">
        <v>203</v>
      </c>
      <c r="I5" s="1139" t="s">
        <v>835</v>
      </c>
      <c r="J5" s="1138" t="s">
        <v>203</v>
      </c>
      <c r="K5" s="1139" t="s">
        <v>835</v>
      </c>
      <c r="L5" s="957"/>
      <c r="M5" s="1348"/>
    </row>
    <row r="6" spans="1:204" ht="11.25" customHeight="1">
      <c r="A6" s="1143" t="s">
        <v>428</v>
      </c>
      <c r="B6" s="1141" t="s">
        <v>838</v>
      </c>
      <c r="C6" s="1141" t="s">
        <v>839</v>
      </c>
      <c r="D6" s="1201" t="s">
        <v>838</v>
      </c>
      <c r="E6" s="1143" t="s">
        <v>839</v>
      </c>
      <c r="F6" s="1141" t="s">
        <v>838</v>
      </c>
      <c r="G6" s="1143" t="s">
        <v>839</v>
      </c>
      <c r="H6" s="1141" t="s">
        <v>838</v>
      </c>
      <c r="I6" s="1143" t="s">
        <v>839</v>
      </c>
      <c r="J6" s="1141" t="s">
        <v>838</v>
      </c>
      <c r="K6" s="1143" t="s">
        <v>839</v>
      </c>
      <c r="L6" s="957"/>
      <c r="M6" s="957"/>
    </row>
    <row r="7" spans="1:204" ht="6" customHeight="1">
      <c r="A7" s="1222"/>
      <c r="B7" s="1138"/>
      <c r="C7" s="1138"/>
      <c r="D7" s="1138"/>
      <c r="E7" s="1138"/>
      <c r="F7" s="1138"/>
      <c r="G7" s="1138"/>
      <c r="H7" s="1138"/>
      <c r="I7" s="1138"/>
      <c r="J7" s="1138"/>
      <c r="K7" s="1138"/>
      <c r="L7" s="957"/>
      <c r="M7" s="957"/>
    </row>
    <row r="8" spans="1:204" ht="11.45" customHeight="1">
      <c r="A8" s="641">
        <v>42007</v>
      </c>
      <c r="B8" s="1349">
        <v>3780</v>
      </c>
      <c r="C8" s="1350">
        <v>50.29</v>
      </c>
      <c r="D8" s="1349">
        <v>4786</v>
      </c>
      <c r="E8" s="1350">
        <v>49.48</v>
      </c>
      <c r="F8" s="1349">
        <v>4630</v>
      </c>
      <c r="G8" s="1350">
        <v>52.72</v>
      </c>
      <c r="H8" s="1349">
        <v>4195</v>
      </c>
      <c r="I8" s="1350">
        <v>54.44</v>
      </c>
      <c r="J8" s="1349">
        <v>2137</v>
      </c>
      <c r="K8" s="1350">
        <v>55.41</v>
      </c>
      <c r="L8" s="1182"/>
      <c r="M8" s="1351"/>
    </row>
    <row r="9" spans="1:204" ht="11.45" customHeight="1">
      <c r="A9" s="641">
        <v>42014</v>
      </c>
      <c r="B9" s="1352">
        <v>4254</v>
      </c>
      <c r="C9" s="1353">
        <v>47.83</v>
      </c>
      <c r="D9" s="1352">
        <v>5554</v>
      </c>
      <c r="E9" s="1353">
        <v>46.81</v>
      </c>
      <c r="F9" s="1352">
        <v>5631</v>
      </c>
      <c r="G9" s="1353">
        <v>49.34</v>
      </c>
      <c r="H9" s="1352">
        <v>5917</v>
      </c>
      <c r="I9" s="1353">
        <v>50.88</v>
      </c>
      <c r="J9" s="1352">
        <v>3015</v>
      </c>
      <c r="K9" s="1353">
        <v>52.43</v>
      </c>
      <c r="L9" s="1182"/>
      <c r="M9" s="1351"/>
    </row>
    <row r="10" spans="1:204" ht="11.45" customHeight="1">
      <c r="A10" s="641">
        <v>42021</v>
      </c>
      <c r="B10" s="1352">
        <v>4557</v>
      </c>
      <c r="C10" s="1353">
        <v>45.13</v>
      </c>
      <c r="D10" s="1352">
        <v>5067</v>
      </c>
      <c r="E10" s="1353">
        <v>44.83</v>
      </c>
      <c r="F10" s="1352">
        <v>5292</v>
      </c>
      <c r="G10" s="1353">
        <v>47.07</v>
      </c>
      <c r="H10" s="1352">
        <v>6490</v>
      </c>
      <c r="I10" s="1353">
        <v>48.63</v>
      </c>
      <c r="J10" s="1352">
        <v>3202</v>
      </c>
      <c r="K10" s="1353">
        <v>49.63</v>
      </c>
      <c r="L10" s="1182"/>
      <c r="M10" s="1351"/>
    </row>
    <row r="11" spans="1:204" ht="11.45" customHeight="1">
      <c r="A11" s="641">
        <v>42028</v>
      </c>
      <c r="B11" s="1354">
        <v>4882</v>
      </c>
      <c r="C11" s="1355">
        <v>43.83</v>
      </c>
      <c r="D11" s="1354">
        <v>5217</v>
      </c>
      <c r="E11" s="1355">
        <v>43.16</v>
      </c>
      <c r="F11" s="1354">
        <v>6378</v>
      </c>
      <c r="G11" s="1355">
        <v>46.75</v>
      </c>
      <c r="H11" s="1354">
        <v>5302</v>
      </c>
      <c r="I11" s="1355">
        <v>48.62</v>
      </c>
      <c r="J11" s="1354">
        <v>3638</v>
      </c>
      <c r="K11" s="1355">
        <v>49.91</v>
      </c>
      <c r="L11" s="1182"/>
      <c r="M11" s="1351"/>
    </row>
    <row r="12" spans="1:204" ht="11.45" customHeight="1">
      <c r="A12" s="641">
        <v>42035</v>
      </c>
      <c r="B12" s="1349">
        <v>4417</v>
      </c>
      <c r="C12" s="1350">
        <v>40.58</v>
      </c>
      <c r="D12" s="1349">
        <v>5314</v>
      </c>
      <c r="E12" s="1350">
        <v>40.18</v>
      </c>
      <c r="F12" s="1349">
        <v>5453</v>
      </c>
      <c r="G12" s="1350">
        <v>44.39</v>
      </c>
      <c r="H12" s="1349">
        <v>5975</v>
      </c>
      <c r="I12" s="1350">
        <v>46.71</v>
      </c>
      <c r="J12" s="1349">
        <v>2821</v>
      </c>
      <c r="K12" s="1350">
        <v>48.01</v>
      </c>
      <c r="L12" s="652"/>
      <c r="M12" s="646"/>
    </row>
    <row r="13" spans="1:204" ht="11.45" customHeight="1">
      <c r="A13" s="641">
        <v>42042</v>
      </c>
      <c r="B13" s="1352">
        <v>3868</v>
      </c>
      <c r="C13" s="1353">
        <v>38.369999999999997</v>
      </c>
      <c r="D13" s="1352">
        <v>6190</v>
      </c>
      <c r="E13" s="1353">
        <v>37.68</v>
      </c>
      <c r="F13" s="1352">
        <v>5322</v>
      </c>
      <c r="G13" s="1353">
        <v>41.69</v>
      </c>
      <c r="H13" s="1352">
        <v>6002</v>
      </c>
      <c r="I13" s="1353">
        <v>43.6</v>
      </c>
      <c r="J13" s="1352">
        <v>2539</v>
      </c>
      <c r="K13" s="1353">
        <v>45</v>
      </c>
      <c r="L13" s="652"/>
      <c r="M13" s="646"/>
    </row>
    <row r="14" spans="1:204" ht="11.45" customHeight="1">
      <c r="A14" s="641">
        <v>42049</v>
      </c>
      <c r="B14" s="1352">
        <v>4284</v>
      </c>
      <c r="C14" s="1353">
        <v>36.18</v>
      </c>
      <c r="D14" s="1352">
        <v>5560</v>
      </c>
      <c r="E14" s="1353">
        <v>35.840000000000003</v>
      </c>
      <c r="F14" s="1352">
        <v>6230</v>
      </c>
      <c r="G14" s="1353">
        <v>39.54</v>
      </c>
      <c r="H14" s="1352">
        <v>5259</v>
      </c>
      <c r="I14" s="1353">
        <v>41.61</v>
      </c>
      <c r="J14" s="1352">
        <v>3057</v>
      </c>
      <c r="K14" s="1353">
        <v>42.9</v>
      </c>
      <c r="L14" s="652"/>
      <c r="M14" s="646"/>
    </row>
    <row r="15" spans="1:204" ht="11.45" customHeight="1">
      <c r="A15" s="641">
        <v>42056</v>
      </c>
      <c r="B15" s="1354">
        <v>4491</v>
      </c>
      <c r="C15" s="1355">
        <v>34.229999999999997</v>
      </c>
      <c r="D15" s="1354">
        <v>5459</v>
      </c>
      <c r="E15" s="1355">
        <v>33.590000000000003</v>
      </c>
      <c r="F15" s="1354">
        <v>6627</v>
      </c>
      <c r="G15" s="1355">
        <v>38.29</v>
      </c>
      <c r="H15" s="1354">
        <v>4559</v>
      </c>
      <c r="I15" s="1355">
        <v>40.96</v>
      </c>
      <c r="J15" s="1354">
        <v>2925</v>
      </c>
      <c r="K15" s="1355">
        <v>42.43</v>
      </c>
      <c r="L15" s="1182"/>
      <c r="M15" s="1351"/>
    </row>
    <row r="16" spans="1:204" ht="11.25" customHeight="1">
      <c r="A16" s="641">
        <v>42063</v>
      </c>
      <c r="B16" s="1349">
        <v>4526</v>
      </c>
      <c r="C16" s="1350">
        <v>32.979999999999997</v>
      </c>
      <c r="D16" s="1349">
        <v>6238</v>
      </c>
      <c r="E16" s="1350">
        <v>32.29</v>
      </c>
      <c r="F16" s="1349">
        <v>6537</v>
      </c>
      <c r="G16" s="1350">
        <v>36.65</v>
      </c>
      <c r="H16" s="1349">
        <v>5174</v>
      </c>
      <c r="I16" s="1350">
        <v>39.08</v>
      </c>
      <c r="J16" s="1349">
        <v>3088</v>
      </c>
      <c r="K16" s="1350">
        <v>40.340000000000003</v>
      </c>
      <c r="L16" s="652"/>
      <c r="M16" s="646"/>
    </row>
    <row r="17" spans="1:13" ht="11.45" customHeight="1">
      <c r="A17" s="641">
        <v>42070</v>
      </c>
      <c r="B17" s="1352">
        <v>4515</v>
      </c>
      <c r="C17" s="1353">
        <v>31.77</v>
      </c>
      <c r="D17" s="1352">
        <v>5857</v>
      </c>
      <c r="E17" s="1353">
        <v>31.43</v>
      </c>
      <c r="F17" s="1352">
        <v>5637</v>
      </c>
      <c r="G17" s="1353">
        <v>35.67</v>
      </c>
      <c r="H17" s="1352">
        <v>5952</v>
      </c>
      <c r="I17" s="1353">
        <v>38.380000000000003</v>
      </c>
      <c r="J17" s="1352">
        <v>3225</v>
      </c>
      <c r="K17" s="1353">
        <v>39.58</v>
      </c>
      <c r="L17" s="652"/>
      <c r="M17" s="646"/>
    </row>
    <row r="18" spans="1:13" ht="11.45" customHeight="1">
      <c r="A18" s="641">
        <v>42077</v>
      </c>
      <c r="B18" s="1352">
        <v>4734</v>
      </c>
      <c r="C18" s="1353">
        <v>32.32</v>
      </c>
      <c r="D18" s="1352">
        <v>5563</v>
      </c>
      <c r="E18" s="1353">
        <v>31.96</v>
      </c>
      <c r="F18" s="1352">
        <v>5333</v>
      </c>
      <c r="G18" s="1353">
        <v>36.33</v>
      </c>
      <c r="H18" s="1352">
        <v>5751</v>
      </c>
      <c r="I18" s="1353">
        <v>38.93</v>
      </c>
      <c r="J18" s="1352">
        <v>2764</v>
      </c>
      <c r="K18" s="1353">
        <v>40.18</v>
      </c>
      <c r="L18" s="652"/>
      <c r="M18" s="646"/>
    </row>
    <row r="19" spans="1:13" ht="11.45" customHeight="1">
      <c r="A19" s="641">
        <v>42084</v>
      </c>
      <c r="B19" s="1352">
        <v>4212</v>
      </c>
      <c r="C19" s="1353">
        <v>33.25</v>
      </c>
      <c r="D19" s="1352">
        <v>5661</v>
      </c>
      <c r="E19" s="1353">
        <v>33.97</v>
      </c>
      <c r="F19" s="1352">
        <v>6609</v>
      </c>
      <c r="G19" s="1353">
        <v>37.94</v>
      </c>
      <c r="H19" s="1352">
        <v>5651</v>
      </c>
      <c r="I19" s="1353">
        <v>40.44</v>
      </c>
      <c r="J19" s="1352">
        <v>3176</v>
      </c>
      <c r="K19" s="1353">
        <v>42.06</v>
      </c>
      <c r="L19" s="1182"/>
      <c r="M19" s="1351"/>
    </row>
    <row r="20" spans="1:13" ht="11.45" customHeight="1">
      <c r="A20" s="641">
        <v>42091</v>
      </c>
      <c r="B20" s="1352">
        <v>4305</v>
      </c>
      <c r="C20" s="1353">
        <v>36.479999999999997</v>
      </c>
      <c r="D20" s="1352">
        <v>5382</v>
      </c>
      <c r="E20" s="1353">
        <v>36.909999999999997</v>
      </c>
      <c r="F20" s="1352">
        <v>6941</v>
      </c>
      <c r="G20" s="1353">
        <v>40.4</v>
      </c>
      <c r="H20" s="1352">
        <v>6073</v>
      </c>
      <c r="I20" s="1353">
        <v>43.19</v>
      </c>
      <c r="J20" s="1352">
        <v>3054</v>
      </c>
      <c r="K20" s="1353">
        <v>44.57</v>
      </c>
      <c r="L20" s="652"/>
      <c r="M20" s="646"/>
    </row>
    <row r="21" spans="1:13" ht="11.45" customHeight="1">
      <c r="A21" s="641">
        <v>42098</v>
      </c>
      <c r="B21" s="1349">
        <v>3579</v>
      </c>
      <c r="C21" s="1350">
        <v>38.21</v>
      </c>
      <c r="D21" s="1349">
        <v>4359</v>
      </c>
      <c r="E21" s="1350">
        <v>37.57</v>
      </c>
      <c r="F21" s="1349">
        <v>6229</v>
      </c>
      <c r="G21" s="1350">
        <v>41.8</v>
      </c>
      <c r="H21" s="1349">
        <v>5715</v>
      </c>
      <c r="I21" s="1350">
        <v>43.9</v>
      </c>
      <c r="J21" s="1349">
        <v>2959</v>
      </c>
      <c r="K21" s="1350">
        <v>46.02</v>
      </c>
      <c r="L21" s="652"/>
      <c r="M21" s="646"/>
    </row>
    <row r="22" spans="1:13" ht="11.45" customHeight="1">
      <c r="A22" s="641">
        <v>42105</v>
      </c>
      <c r="B22" s="1352">
        <v>4424</v>
      </c>
      <c r="C22" s="1353">
        <v>36.43</v>
      </c>
      <c r="D22" s="1352">
        <v>5581</v>
      </c>
      <c r="E22" s="1353">
        <v>36.409999999999997</v>
      </c>
      <c r="F22" s="1352">
        <v>5944</v>
      </c>
      <c r="G22" s="1353">
        <v>40.71</v>
      </c>
      <c r="H22" s="1352">
        <v>6625</v>
      </c>
      <c r="I22" s="1353">
        <v>43.12</v>
      </c>
      <c r="J22" s="1352">
        <v>3314</v>
      </c>
      <c r="K22" s="1353">
        <v>44.7</v>
      </c>
      <c r="L22" s="652"/>
      <c r="M22" s="646"/>
    </row>
    <row r="23" spans="1:13" ht="11.45" customHeight="1">
      <c r="A23" s="641">
        <v>42112</v>
      </c>
      <c r="B23" s="1352">
        <v>4411</v>
      </c>
      <c r="C23" s="1353">
        <v>34.33</v>
      </c>
      <c r="D23" s="1352">
        <v>5797</v>
      </c>
      <c r="E23" s="1353">
        <v>33.49</v>
      </c>
      <c r="F23" s="1352">
        <v>6094</v>
      </c>
      <c r="G23" s="1353">
        <v>37.43</v>
      </c>
      <c r="H23" s="1352">
        <v>5963</v>
      </c>
      <c r="I23" s="1353">
        <v>40.46</v>
      </c>
      <c r="J23" s="1352">
        <v>2872</v>
      </c>
      <c r="K23" s="1353">
        <v>41.9</v>
      </c>
      <c r="L23" s="1182"/>
      <c r="M23" s="1351"/>
    </row>
    <row r="24" spans="1:13" ht="11.45" customHeight="1">
      <c r="A24" s="641">
        <v>42119</v>
      </c>
      <c r="B24" s="1354">
        <v>3764</v>
      </c>
      <c r="C24" s="1355">
        <v>31.16</v>
      </c>
      <c r="D24" s="1354">
        <v>5309</v>
      </c>
      <c r="E24" s="1355">
        <v>31.21</v>
      </c>
      <c r="F24" s="1354">
        <v>5760</v>
      </c>
      <c r="G24" s="1355">
        <v>34.68</v>
      </c>
      <c r="H24" s="1354">
        <v>5072</v>
      </c>
      <c r="I24" s="1355">
        <v>37.68</v>
      </c>
      <c r="J24" s="1354">
        <v>3076</v>
      </c>
      <c r="K24" s="1355">
        <v>39.29</v>
      </c>
      <c r="L24" s="652"/>
      <c r="M24" s="646"/>
    </row>
    <row r="25" spans="1:13" ht="11.45" customHeight="1">
      <c r="A25" s="641">
        <v>42126</v>
      </c>
      <c r="B25" s="1349">
        <v>5194</v>
      </c>
      <c r="C25" s="1350">
        <v>28.82</v>
      </c>
      <c r="D25" s="1349">
        <v>6308</v>
      </c>
      <c r="E25" s="1350">
        <v>29.12</v>
      </c>
      <c r="F25" s="1349">
        <v>7389</v>
      </c>
      <c r="G25" s="1350">
        <v>32.58</v>
      </c>
      <c r="H25" s="1349">
        <v>5969</v>
      </c>
      <c r="I25" s="1350">
        <v>35.450000000000003</v>
      </c>
      <c r="J25" s="1349">
        <v>3323</v>
      </c>
      <c r="K25" s="1350">
        <v>37.299999999999997</v>
      </c>
      <c r="L25" s="652"/>
      <c r="M25" s="646"/>
    </row>
    <row r="26" spans="1:13" ht="11.45" customHeight="1">
      <c r="A26" s="641">
        <v>42133</v>
      </c>
      <c r="B26" s="1352">
        <v>4505</v>
      </c>
      <c r="C26" s="1353">
        <v>26.39</v>
      </c>
      <c r="D26" s="1352">
        <v>6896</v>
      </c>
      <c r="E26" s="1353">
        <v>26.29</v>
      </c>
      <c r="F26" s="1352">
        <v>6442</v>
      </c>
      <c r="G26" s="1353">
        <v>30.24</v>
      </c>
      <c r="H26" s="1352">
        <v>5862</v>
      </c>
      <c r="I26" s="1353">
        <v>33.21</v>
      </c>
      <c r="J26" s="1352">
        <v>3202</v>
      </c>
      <c r="K26" s="1353">
        <v>34.700000000000003</v>
      </c>
      <c r="L26" s="652"/>
      <c r="M26" s="646"/>
    </row>
    <row r="27" spans="1:13" ht="11.45" customHeight="1">
      <c r="A27" s="641">
        <v>42140</v>
      </c>
      <c r="B27" s="1352">
        <v>4635</v>
      </c>
      <c r="C27" s="1353">
        <v>25.11</v>
      </c>
      <c r="D27" s="1352">
        <v>6538</v>
      </c>
      <c r="E27" s="1353">
        <v>25.18</v>
      </c>
      <c r="F27" s="1352">
        <v>6257</v>
      </c>
      <c r="G27" s="1353">
        <v>28.61</v>
      </c>
      <c r="H27" s="1352">
        <v>6164</v>
      </c>
      <c r="I27" s="1353">
        <v>30.91</v>
      </c>
      <c r="J27" s="1352">
        <v>3560</v>
      </c>
      <c r="K27" s="1353">
        <v>31.94</v>
      </c>
      <c r="L27" s="1182"/>
      <c r="M27" s="1351"/>
    </row>
    <row r="28" spans="1:13" ht="11.45" customHeight="1">
      <c r="A28" s="641">
        <v>42147</v>
      </c>
      <c r="B28" s="1352">
        <v>3861</v>
      </c>
      <c r="C28" s="1353">
        <v>27.76</v>
      </c>
      <c r="D28" s="1352">
        <v>4998</v>
      </c>
      <c r="E28" s="1353">
        <v>27.28</v>
      </c>
      <c r="F28" s="1352">
        <v>6814</v>
      </c>
      <c r="G28" s="1353">
        <v>30.63</v>
      </c>
      <c r="H28" s="1352">
        <v>6458</v>
      </c>
      <c r="I28" s="1353">
        <v>32.75</v>
      </c>
      <c r="J28" s="1352">
        <v>3403</v>
      </c>
      <c r="K28" s="1353">
        <v>35.06</v>
      </c>
      <c r="L28" s="652"/>
      <c r="M28" s="646"/>
    </row>
    <row r="29" spans="1:13" ht="11.45" customHeight="1">
      <c r="A29" s="641">
        <v>42154</v>
      </c>
      <c r="B29" s="1354">
        <v>4099</v>
      </c>
      <c r="C29" s="1355">
        <v>28.54</v>
      </c>
      <c r="D29" s="1354">
        <v>5651</v>
      </c>
      <c r="E29" s="1355">
        <v>28.36</v>
      </c>
      <c r="F29" s="1354">
        <v>6135</v>
      </c>
      <c r="G29" s="1355">
        <v>31.99</v>
      </c>
      <c r="H29" s="1354">
        <v>5515</v>
      </c>
      <c r="I29" s="1355">
        <v>34.65</v>
      </c>
      <c r="J29" s="1354">
        <v>3345</v>
      </c>
      <c r="K29" s="1355">
        <v>36.74</v>
      </c>
      <c r="L29" s="652"/>
      <c r="M29" s="646"/>
    </row>
    <row r="30" spans="1:13" ht="11.45" customHeight="1">
      <c r="A30" s="641">
        <v>42161</v>
      </c>
      <c r="B30" s="1349">
        <v>4218</v>
      </c>
      <c r="C30" s="1350">
        <v>30.22</v>
      </c>
      <c r="D30" s="1349">
        <v>6304</v>
      </c>
      <c r="E30" s="1350">
        <v>29.6</v>
      </c>
      <c r="F30" s="1349">
        <v>6749</v>
      </c>
      <c r="G30" s="1350">
        <v>33.76</v>
      </c>
      <c r="H30" s="1349">
        <v>5522</v>
      </c>
      <c r="I30" s="1350">
        <v>36.229999999999997</v>
      </c>
      <c r="J30" s="1349">
        <v>3027</v>
      </c>
      <c r="K30" s="1350">
        <v>38.090000000000003</v>
      </c>
      <c r="L30" s="652"/>
      <c r="M30" s="646"/>
    </row>
    <row r="31" spans="1:13" ht="11.45" customHeight="1">
      <c r="A31" s="641">
        <v>42168</v>
      </c>
      <c r="B31" s="1352">
        <v>4456</v>
      </c>
      <c r="C31" s="1353">
        <v>32.409999999999997</v>
      </c>
      <c r="D31" s="1352">
        <v>5996</v>
      </c>
      <c r="E31" s="1353">
        <v>32.15</v>
      </c>
      <c r="F31" s="1352">
        <v>6025</v>
      </c>
      <c r="G31" s="1353">
        <v>35.950000000000003</v>
      </c>
      <c r="H31" s="1352">
        <v>5579</v>
      </c>
      <c r="I31" s="1353">
        <v>38.369999999999997</v>
      </c>
      <c r="J31" s="1352">
        <v>3283</v>
      </c>
      <c r="K31" s="1353">
        <v>40.07</v>
      </c>
      <c r="L31" s="1182"/>
      <c r="M31" s="1351"/>
    </row>
    <row r="32" spans="1:13" ht="11.45" customHeight="1">
      <c r="A32" s="641">
        <v>42175</v>
      </c>
      <c r="B32" s="1352">
        <v>4090</v>
      </c>
      <c r="C32" s="1353">
        <v>32.83</v>
      </c>
      <c r="D32" s="1352">
        <v>5586</v>
      </c>
      <c r="E32" s="1353">
        <v>33.29</v>
      </c>
      <c r="F32" s="1352">
        <v>6139</v>
      </c>
      <c r="G32" s="1353">
        <v>37.229999999999997</v>
      </c>
      <c r="H32" s="1352">
        <v>6217</v>
      </c>
      <c r="I32" s="1353">
        <v>39.630000000000003</v>
      </c>
      <c r="J32" s="1352">
        <v>3731</v>
      </c>
      <c r="K32" s="1353">
        <v>41.15</v>
      </c>
      <c r="L32" s="652"/>
      <c r="M32" s="646"/>
    </row>
    <row r="33" spans="1:13" ht="11.45" customHeight="1">
      <c r="A33" s="641">
        <v>42182</v>
      </c>
      <c r="B33" s="1354">
        <v>4178</v>
      </c>
      <c r="C33" s="1355">
        <v>34.32</v>
      </c>
      <c r="D33" s="1354">
        <v>5348</v>
      </c>
      <c r="E33" s="1355">
        <v>34.18</v>
      </c>
      <c r="F33" s="1354">
        <v>5839</v>
      </c>
      <c r="G33" s="1355">
        <v>38.380000000000003</v>
      </c>
      <c r="H33" s="1354">
        <v>5615</v>
      </c>
      <c r="I33" s="1355">
        <v>40.97</v>
      </c>
      <c r="J33" s="1354">
        <v>3608</v>
      </c>
      <c r="K33" s="1355">
        <v>42.5</v>
      </c>
      <c r="L33" s="652"/>
      <c r="M33" s="646"/>
    </row>
    <row r="34" spans="1:13" ht="11.45" customHeight="1">
      <c r="A34" s="641">
        <v>42189</v>
      </c>
      <c r="B34" s="1349">
        <v>3253</v>
      </c>
      <c r="C34" s="1350">
        <v>34.840000000000003</v>
      </c>
      <c r="D34" s="1349">
        <v>4419</v>
      </c>
      <c r="E34" s="1350">
        <v>34.96</v>
      </c>
      <c r="F34" s="1349">
        <v>4764</v>
      </c>
      <c r="G34" s="1350">
        <v>38.69</v>
      </c>
      <c r="H34" s="1349">
        <v>5021</v>
      </c>
      <c r="I34" s="1350">
        <v>40.94</v>
      </c>
      <c r="J34" s="1349">
        <v>2872</v>
      </c>
      <c r="K34" s="1350">
        <v>42.41</v>
      </c>
      <c r="L34" s="652"/>
      <c r="M34" s="646"/>
    </row>
    <row r="35" spans="1:13" ht="11.45" customHeight="1">
      <c r="A35" s="641">
        <v>42196</v>
      </c>
      <c r="B35" s="1352">
        <v>4906</v>
      </c>
      <c r="C35" s="1353">
        <v>35</v>
      </c>
      <c r="D35" s="1352">
        <v>5276</v>
      </c>
      <c r="E35" s="1353">
        <v>34.5</v>
      </c>
      <c r="F35" s="1352">
        <v>5889</v>
      </c>
      <c r="G35" s="1353">
        <v>37.979999999999997</v>
      </c>
      <c r="H35" s="1352">
        <v>7496</v>
      </c>
      <c r="I35" s="1353">
        <v>41.49</v>
      </c>
      <c r="J35" s="1352">
        <v>3567</v>
      </c>
      <c r="K35" s="1353">
        <v>42.68</v>
      </c>
      <c r="L35" s="1182"/>
      <c r="M35" s="1351"/>
    </row>
    <row r="36" spans="1:13" ht="11.45" customHeight="1">
      <c r="A36" s="641">
        <v>42203</v>
      </c>
      <c r="B36" s="1352">
        <v>3902</v>
      </c>
      <c r="C36" s="1353">
        <v>34.81</v>
      </c>
      <c r="D36" s="1352">
        <v>5493</v>
      </c>
      <c r="E36" s="1353">
        <v>34.94</v>
      </c>
      <c r="F36" s="1352">
        <v>6730</v>
      </c>
      <c r="G36" s="1353">
        <v>39.1</v>
      </c>
      <c r="H36" s="1352">
        <v>8154</v>
      </c>
      <c r="I36" s="1353">
        <v>42.44</v>
      </c>
      <c r="J36" s="1352">
        <v>4478</v>
      </c>
      <c r="K36" s="1353">
        <v>43.56</v>
      </c>
      <c r="L36" s="652"/>
      <c r="M36" s="646"/>
    </row>
    <row r="37" spans="1:13" ht="11.45" customHeight="1">
      <c r="A37" s="641">
        <v>42210</v>
      </c>
      <c r="B37" s="1354">
        <v>3984</v>
      </c>
      <c r="C37" s="1355">
        <v>35.33</v>
      </c>
      <c r="D37" s="1354">
        <v>5141</v>
      </c>
      <c r="E37" s="1355">
        <v>35.57</v>
      </c>
      <c r="F37" s="1354">
        <v>6378</v>
      </c>
      <c r="G37" s="1355">
        <v>40.75</v>
      </c>
      <c r="H37" s="1354">
        <v>7421</v>
      </c>
      <c r="I37" s="1355">
        <v>44.2</v>
      </c>
      <c r="J37" s="1354">
        <v>3688</v>
      </c>
      <c r="K37" s="1355">
        <v>44.76</v>
      </c>
      <c r="L37" s="652"/>
      <c r="M37" s="646"/>
    </row>
    <row r="38" spans="1:13" ht="11.45" customHeight="1">
      <c r="A38" s="641">
        <v>42217</v>
      </c>
      <c r="B38" s="1349">
        <v>5051</v>
      </c>
      <c r="C38" s="1350">
        <v>36.64</v>
      </c>
      <c r="D38" s="1349">
        <v>4294</v>
      </c>
      <c r="E38" s="1350">
        <v>37.33</v>
      </c>
      <c r="F38" s="1349">
        <v>6401</v>
      </c>
      <c r="G38" s="1350">
        <v>41.84</v>
      </c>
      <c r="H38" s="1349">
        <v>7936</v>
      </c>
      <c r="I38" s="1350">
        <v>45.69</v>
      </c>
      <c r="J38" s="1349">
        <v>4368</v>
      </c>
      <c r="K38" s="1350">
        <v>46.63</v>
      </c>
      <c r="L38" s="652"/>
      <c r="M38" s="646"/>
    </row>
    <row r="39" spans="1:13" ht="11.45" customHeight="1">
      <c r="A39" s="641">
        <v>42224</v>
      </c>
      <c r="B39" s="1352">
        <v>4229</v>
      </c>
      <c r="C39" s="1353">
        <v>39.729999999999997</v>
      </c>
      <c r="D39" s="1352">
        <v>4467</v>
      </c>
      <c r="E39" s="1353">
        <v>40.64</v>
      </c>
      <c r="F39" s="1352">
        <v>6277</v>
      </c>
      <c r="G39" s="1353">
        <v>45.38</v>
      </c>
      <c r="H39" s="1352">
        <v>7220</v>
      </c>
      <c r="I39" s="1353">
        <v>48.37</v>
      </c>
      <c r="J39" s="1352">
        <v>3668</v>
      </c>
      <c r="K39" s="1353">
        <v>49.71</v>
      </c>
      <c r="L39" s="1182"/>
      <c r="M39" s="1351"/>
    </row>
    <row r="40" spans="1:13" ht="11.45" customHeight="1">
      <c r="A40" s="641">
        <v>42231</v>
      </c>
      <c r="B40" s="1352">
        <v>3741</v>
      </c>
      <c r="C40" s="1353">
        <v>44.51</v>
      </c>
      <c r="D40" s="1352">
        <v>4261</v>
      </c>
      <c r="E40" s="1353">
        <v>46.05</v>
      </c>
      <c r="F40" s="1352">
        <v>5943</v>
      </c>
      <c r="G40" s="1353">
        <v>49.46</v>
      </c>
      <c r="H40" s="1352">
        <v>7511</v>
      </c>
      <c r="I40" s="1353">
        <v>52.54</v>
      </c>
      <c r="J40" s="1352">
        <v>4642</v>
      </c>
      <c r="K40" s="1353">
        <v>53.94</v>
      </c>
      <c r="L40" s="652"/>
      <c r="M40" s="646"/>
    </row>
    <row r="41" spans="1:13" ht="11.45" customHeight="1">
      <c r="A41" s="641">
        <v>42238</v>
      </c>
      <c r="B41" s="1352">
        <v>3981</v>
      </c>
      <c r="C41" s="1353">
        <v>48.3</v>
      </c>
      <c r="D41" s="1352">
        <v>4259</v>
      </c>
      <c r="E41" s="1353">
        <v>49.1</v>
      </c>
      <c r="F41" s="1352">
        <v>6447</v>
      </c>
      <c r="G41" s="1353">
        <v>54.09</v>
      </c>
      <c r="H41" s="1352">
        <v>7090</v>
      </c>
      <c r="I41" s="1353">
        <v>57.33</v>
      </c>
      <c r="J41" s="1352">
        <v>3645</v>
      </c>
      <c r="K41" s="1353">
        <v>58.96</v>
      </c>
      <c r="L41" s="652"/>
      <c r="M41" s="646"/>
    </row>
    <row r="42" spans="1:13" ht="11.45" customHeight="1">
      <c r="A42" s="641">
        <v>42245</v>
      </c>
      <c r="B42" s="1352">
        <v>3779</v>
      </c>
      <c r="C42" s="1353">
        <v>48.9</v>
      </c>
      <c r="D42" s="1352">
        <v>4350</v>
      </c>
      <c r="E42" s="1353">
        <v>51.01</v>
      </c>
      <c r="F42" s="1352">
        <v>6602</v>
      </c>
      <c r="G42" s="1353">
        <v>55.1</v>
      </c>
      <c r="H42" s="1352">
        <v>8279</v>
      </c>
      <c r="I42" s="1353">
        <v>58.68</v>
      </c>
      <c r="J42" s="1352">
        <v>3968</v>
      </c>
      <c r="K42" s="1353">
        <v>60</v>
      </c>
      <c r="L42" s="652"/>
      <c r="M42" s="646"/>
    </row>
    <row r="43" spans="1:13" ht="11.45" customHeight="1">
      <c r="A43" s="641">
        <v>42252</v>
      </c>
      <c r="B43" s="1349">
        <v>4391</v>
      </c>
      <c r="C43" s="1350">
        <v>45.27</v>
      </c>
      <c r="D43" s="1349">
        <v>4490</v>
      </c>
      <c r="E43" s="1350">
        <v>46.47</v>
      </c>
      <c r="F43" s="1349">
        <v>6048</v>
      </c>
      <c r="G43" s="1350">
        <v>52.38</v>
      </c>
      <c r="H43" s="1349">
        <v>7036</v>
      </c>
      <c r="I43" s="1350">
        <v>55.72</v>
      </c>
      <c r="J43" s="1349">
        <v>3593</v>
      </c>
      <c r="K43" s="1350">
        <v>56.41</v>
      </c>
      <c r="L43" s="1182"/>
      <c r="M43" s="1351"/>
    </row>
    <row r="44" spans="1:13" ht="11.45" customHeight="1">
      <c r="A44" s="641">
        <v>42259</v>
      </c>
      <c r="B44" s="1352">
        <v>3529</v>
      </c>
      <c r="C44" s="1353">
        <v>40.96</v>
      </c>
      <c r="D44" s="1352">
        <v>4501</v>
      </c>
      <c r="E44" s="1353">
        <v>41.79</v>
      </c>
      <c r="F44" s="1352">
        <v>5775</v>
      </c>
      <c r="G44" s="1353">
        <v>47.21</v>
      </c>
      <c r="H44" s="1352">
        <v>6440</v>
      </c>
      <c r="I44" s="1353">
        <v>49.95</v>
      </c>
      <c r="J44" s="1352">
        <v>3052</v>
      </c>
      <c r="K44" s="1353">
        <v>51.42</v>
      </c>
      <c r="L44" s="652"/>
      <c r="M44" s="646"/>
    </row>
    <row r="45" spans="1:13" ht="11.45" customHeight="1">
      <c r="A45" s="641">
        <v>42266</v>
      </c>
      <c r="B45" s="1352">
        <v>5005</v>
      </c>
      <c r="C45" s="1353">
        <v>37.46</v>
      </c>
      <c r="D45" s="1352">
        <v>5939</v>
      </c>
      <c r="E45" s="1353">
        <v>37.32</v>
      </c>
      <c r="F45" s="1352">
        <v>6745</v>
      </c>
      <c r="G45" s="1353">
        <v>42.74</v>
      </c>
      <c r="H45" s="1352">
        <v>8436</v>
      </c>
      <c r="I45" s="1353">
        <v>45.84</v>
      </c>
      <c r="J45" s="1352">
        <v>4293</v>
      </c>
      <c r="K45" s="1353">
        <v>47.36</v>
      </c>
      <c r="L45" s="652"/>
      <c r="M45" s="646"/>
    </row>
    <row r="46" spans="1:13" ht="11.45" customHeight="1">
      <c r="A46" s="641">
        <v>42273</v>
      </c>
      <c r="B46" s="1354">
        <v>5459</v>
      </c>
      <c r="C46" s="1355">
        <v>36.64</v>
      </c>
      <c r="D46" s="1354">
        <v>5495</v>
      </c>
      <c r="E46" s="1355">
        <v>36.92</v>
      </c>
      <c r="F46" s="1354">
        <v>6098</v>
      </c>
      <c r="G46" s="1355">
        <v>40.74</v>
      </c>
      <c r="H46" s="1354">
        <v>8516</v>
      </c>
      <c r="I46" s="1355">
        <v>43.73</v>
      </c>
      <c r="J46" s="1354">
        <v>4486</v>
      </c>
      <c r="K46" s="1355">
        <v>45.05</v>
      </c>
      <c r="L46" s="652"/>
      <c r="M46" s="646"/>
    </row>
    <row r="47" spans="1:13" ht="11.45" customHeight="1">
      <c r="A47" s="641">
        <v>42280</v>
      </c>
      <c r="B47" s="1349">
        <v>4402</v>
      </c>
      <c r="C47" s="1350">
        <v>41.45</v>
      </c>
      <c r="D47" s="1349">
        <v>4908</v>
      </c>
      <c r="E47" s="1350">
        <v>41.92</v>
      </c>
      <c r="F47" s="1349">
        <v>6864</v>
      </c>
      <c r="G47" s="1350">
        <v>45.53</v>
      </c>
      <c r="H47" s="1349">
        <v>7856</v>
      </c>
      <c r="I47" s="1350">
        <v>48.75</v>
      </c>
      <c r="J47" s="1349">
        <v>4524</v>
      </c>
      <c r="K47" s="1350">
        <v>50.48</v>
      </c>
      <c r="L47" s="1182"/>
      <c r="M47" s="1351"/>
    </row>
    <row r="48" spans="1:13" ht="11.45" customHeight="1">
      <c r="A48" s="641">
        <v>42287</v>
      </c>
      <c r="B48" s="1352">
        <v>4508</v>
      </c>
      <c r="C48" s="1353">
        <v>46.51</v>
      </c>
      <c r="D48" s="1352">
        <v>4575</v>
      </c>
      <c r="E48" s="1353">
        <v>48.66</v>
      </c>
      <c r="F48" s="1352">
        <v>6487</v>
      </c>
      <c r="G48" s="1353">
        <v>52.71</v>
      </c>
      <c r="H48" s="1352">
        <v>7331</v>
      </c>
      <c r="I48" s="1353">
        <v>56.59</v>
      </c>
      <c r="J48" s="1352">
        <v>4808</v>
      </c>
      <c r="K48" s="1353">
        <v>57.78</v>
      </c>
      <c r="L48" s="652"/>
      <c r="M48" s="646"/>
    </row>
    <row r="49" spans="1:13" ht="11.45" customHeight="1">
      <c r="A49" s="641">
        <v>42294</v>
      </c>
      <c r="B49" s="1352">
        <v>3646</v>
      </c>
      <c r="C49" s="1353">
        <v>52.51</v>
      </c>
      <c r="D49" s="1352">
        <v>4481</v>
      </c>
      <c r="E49" s="1353">
        <v>54.69</v>
      </c>
      <c r="F49" s="1352">
        <v>7417</v>
      </c>
      <c r="G49" s="1353">
        <v>58.46</v>
      </c>
      <c r="H49" s="1352">
        <v>7810</v>
      </c>
      <c r="I49" s="1353">
        <v>62.09</v>
      </c>
      <c r="J49" s="1352">
        <v>4237</v>
      </c>
      <c r="K49" s="1353">
        <v>63.84</v>
      </c>
      <c r="L49" s="652"/>
      <c r="M49" s="646"/>
    </row>
    <row r="50" spans="1:13" ht="11.45" customHeight="1">
      <c r="A50" s="641">
        <v>42301</v>
      </c>
      <c r="B50" s="1354">
        <v>3918</v>
      </c>
      <c r="C50" s="1355">
        <v>55.89</v>
      </c>
      <c r="D50" s="1354">
        <v>4369</v>
      </c>
      <c r="E50" s="1355">
        <v>58.25</v>
      </c>
      <c r="F50" s="1354">
        <v>6385</v>
      </c>
      <c r="G50" s="1355">
        <v>63.28</v>
      </c>
      <c r="H50" s="1354">
        <v>6641</v>
      </c>
      <c r="I50" s="1355">
        <v>65.59</v>
      </c>
      <c r="J50" s="1354">
        <v>5242</v>
      </c>
      <c r="K50" s="1355">
        <v>67.91</v>
      </c>
      <c r="L50" s="652"/>
      <c r="M50" s="646"/>
    </row>
    <row r="51" spans="1:13" ht="11.45" customHeight="1">
      <c r="A51" s="641">
        <v>42308</v>
      </c>
      <c r="B51" s="1349">
        <v>4144</v>
      </c>
      <c r="C51" s="1350">
        <v>54.95</v>
      </c>
      <c r="D51" s="1349">
        <v>4190</v>
      </c>
      <c r="E51" s="1350">
        <v>57.33</v>
      </c>
      <c r="F51" s="1349">
        <v>6627</v>
      </c>
      <c r="G51" s="1350">
        <v>62.62</v>
      </c>
      <c r="H51" s="1349">
        <v>8269</v>
      </c>
      <c r="I51" s="1350">
        <v>65.319999999999993</v>
      </c>
      <c r="J51" s="1349">
        <v>3943</v>
      </c>
      <c r="K51" s="1350">
        <v>67.08</v>
      </c>
      <c r="L51" s="1182"/>
      <c r="M51" s="1351"/>
    </row>
    <row r="52" spans="1:13" ht="11.45" customHeight="1">
      <c r="A52" s="641">
        <v>42315</v>
      </c>
      <c r="B52" s="1352">
        <v>3932</v>
      </c>
      <c r="C52" s="1353">
        <v>49.9</v>
      </c>
      <c r="D52" s="1352">
        <v>3750</v>
      </c>
      <c r="E52" s="1353">
        <v>52.36</v>
      </c>
      <c r="F52" s="1352">
        <v>6041</v>
      </c>
      <c r="G52" s="1353">
        <v>57.48</v>
      </c>
      <c r="H52" s="1352">
        <v>7951</v>
      </c>
      <c r="I52" s="1353">
        <v>60.88</v>
      </c>
      <c r="J52" s="1352">
        <v>3612</v>
      </c>
      <c r="K52" s="1353">
        <v>61.85</v>
      </c>
      <c r="L52" s="652"/>
      <c r="M52" s="646"/>
    </row>
    <row r="53" spans="1:13" ht="11.45" customHeight="1">
      <c r="A53" s="641">
        <v>42322</v>
      </c>
      <c r="B53" s="1352">
        <v>4700</v>
      </c>
      <c r="C53" s="1353">
        <v>43.41</v>
      </c>
      <c r="D53" s="1352">
        <v>4529</v>
      </c>
      <c r="E53" s="1353">
        <v>44.53</v>
      </c>
      <c r="F53" s="1352">
        <v>6787</v>
      </c>
      <c r="G53" s="1353">
        <v>49.55</v>
      </c>
      <c r="H53" s="1352">
        <v>7749</v>
      </c>
      <c r="I53" s="1353">
        <v>53.41</v>
      </c>
      <c r="J53" s="1352">
        <v>4062</v>
      </c>
      <c r="K53" s="1353">
        <v>54.48</v>
      </c>
      <c r="L53" s="652"/>
      <c r="M53" s="646"/>
    </row>
    <row r="54" spans="1:13" ht="11.45" customHeight="1">
      <c r="A54" s="641">
        <v>42329</v>
      </c>
      <c r="B54" s="1352">
        <v>4116</v>
      </c>
      <c r="C54" s="1353">
        <v>36.93</v>
      </c>
      <c r="D54" s="1352">
        <v>4107</v>
      </c>
      <c r="E54" s="1353">
        <v>37.770000000000003</v>
      </c>
      <c r="F54" s="1352">
        <v>6151</v>
      </c>
      <c r="G54" s="1353">
        <v>42.15</v>
      </c>
      <c r="H54" s="1352">
        <v>8832</v>
      </c>
      <c r="I54" s="1353">
        <v>46.25</v>
      </c>
      <c r="J54" s="1352">
        <v>4336</v>
      </c>
      <c r="K54" s="1353">
        <v>47.33</v>
      </c>
      <c r="L54" s="652"/>
      <c r="M54" s="646"/>
    </row>
    <row r="55" spans="1:13" ht="11.45" customHeight="1">
      <c r="A55" s="641">
        <v>42336</v>
      </c>
      <c r="B55" s="1354">
        <v>2811</v>
      </c>
      <c r="C55" s="1355">
        <v>34.42</v>
      </c>
      <c r="D55" s="1354">
        <v>2895</v>
      </c>
      <c r="E55" s="1355">
        <v>35.04</v>
      </c>
      <c r="F55" s="1354">
        <v>4000</v>
      </c>
      <c r="G55" s="1355">
        <v>38.630000000000003</v>
      </c>
      <c r="H55" s="1354">
        <v>5421</v>
      </c>
      <c r="I55" s="1355">
        <v>42.54</v>
      </c>
      <c r="J55" s="1354">
        <v>2444</v>
      </c>
      <c r="K55" s="1355">
        <v>43.22</v>
      </c>
      <c r="L55" s="1182"/>
      <c r="M55" s="1351"/>
    </row>
    <row r="56" spans="1:13" ht="11.45" customHeight="1">
      <c r="A56" s="641">
        <v>42343</v>
      </c>
      <c r="B56" s="1352">
        <v>3658</v>
      </c>
      <c r="C56" s="1353">
        <v>32.01</v>
      </c>
      <c r="D56" s="1352">
        <v>4170</v>
      </c>
      <c r="E56" s="1353">
        <v>31.25</v>
      </c>
      <c r="F56" s="1352">
        <v>7199</v>
      </c>
      <c r="G56" s="1353">
        <v>35.39</v>
      </c>
      <c r="H56" s="1352">
        <v>8594</v>
      </c>
      <c r="I56" s="1353">
        <v>39.06</v>
      </c>
      <c r="J56" s="1352">
        <v>3969</v>
      </c>
      <c r="K56" s="1353">
        <v>39.56</v>
      </c>
      <c r="L56" s="652"/>
      <c r="M56" s="646"/>
    </row>
    <row r="57" spans="1:13" ht="11.45" customHeight="1">
      <c r="A57" s="641">
        <v>42350</v>
      </c>
      <c r="B57" s="1352">
        <v>5073</v>
      </c>
      <c r="C57" s="1353">
        <v>24.54</v>
      </c>
      <c r="D57" s="1352">
        <v>5344</v>
      </c>
      <c r="E57" s="1353">
        <v>25.13</v>
      </c>
      <c r="F57" s="1352">
        <v>6541</v>
      </c>
      <c r="G57" s="1353">
        <v>29.72</v>
      </c>
      <c r="H57" s="1352">
        <v>9387</v>
      </c>
      <c r="I57" s="1353">
        <v>33.39</v>
      </c>
      <c r="J57" s="1352">
        <v>4265</v>
      </c>
      <c r="K57" s="1353">
        <v>34.1</v>
      </c>
      <c r="L57" s="652"/>
      <c r="M57" s="646"/>
    </row>
    <row r="58" spans="1:13" ht="11.45" customHeight="1">
      <c r="A58" s="641">
        <v>42357</v>
      </c>
      <c r="B58" s="1352">
        <v>4001</v>
      </c>
      <c r="C58" s="1353">
        <v>21.87</v>
      </c>
      <c r="D58" s="1352">
        <v>6222</v>
      </c>
      <c r="E58" s="1353">
        <v>20.14</v>
      </c>
      <c r="F58" s="1352">
        <v>6284</v>
      </c>
      <c r="G58" s="1353">
        <v>24.95</v>
      </c>
      <c r="H58" s="1352">
        <v>9239</v>
      </c>
      <c r="I58" s="1353">
        <v>28.78</v>
      </c>
      <c r="J58" s="1352">
        <v>4144</v>
      </c>
      <c r="K58" s="1353">
        <v>30.05</v>
      </c>
      <c r="L58" s="652"/>
      <c r="M58" s="646"/>
    </row>
    <row r="59" spans="1:13" ht="11.45" customHeight="1">
      <c r="A59" s="641">
        <v>42364</v>
      </c>
      <c r="B59" s="1352">
        <v>2661</v>
      </c>
      <c r="C59" s="1353">
        <v>20.48</v>
      </c>
      <c r="D59" s="1352">
        <v>3699</v>
      </c>
      <c r="E59" s="1353">
        <v>19.39</v>
      </c>
      <c r="F59" s="1352">
        <v>4015</v>
      </c>
      <c r="G59" s="1353">
        <v>22.95</v>
      </c>
      <c r="H59" s="1352">
        <v>4541</v>
      </c>
      <c r="I59" s="1353">
        <v>25.52</v>
      </c>
      <c r="J59" s="1352">
        <v>3030</v>
      </c>
      <c r="K59" s="1353">
        <v>27.86</v>
      </c>
      <c r="L59" s="652"/>
      <c r="M59" s="646"/>
    </row>
    <row r="60" spans="1:13" ht="11.45" customHeight="1">
      <c r="A60" s="641">
        <v>42371</v>
      </c>
      <c r="B60" s="1248">
        <v>2510</v>
      </c>
      <c r="C60" s="1249">
        <v>20.399999999999999</v>
      </c>
      <c r="D60" s="1248">
        <v>3157</v>
      </c>
      <c r="E60" s="1249">
        <v>19.57</v>
      </c>
      <c r="F60" s="1248">
        <v>4414</v>
      </c>
      <c r="G60" s="1249">
        <v>22.36</v>
      </c>
      <c r="H60" s="1248">
        <v>6072</v>
      </c>
      <c r="I60" s="1249">
        <v>25.52</v>
      </c>
      <c r="J60" s="1248">
        <v>3109</v>
      </c>
      <c r="K60" s="1249">
        <v>26.45</v>
      </c>
      <c r="L60" s="652"/>
      <c r="M60" s="646"/>
    </row>
    <row r="61" spans="1:13" ht="6" customHeight="1">
      <c r="A61" s="1189"/>
      <c r="B61" s="871"/>
      <c r="C61" s="1284"/>
      <c r="D61" s="871"/>
      <c r="E61" s="1284"/>
      <c r="F61" s="871"/>
      <c r="G61" s="1284"/>
      <c r="H61" s="871"/>
      <c r="I61" s="1284"/>
      <c r="J61" s="1356"/>
      <c r="K61" s="1356"/>
      <c r="L61" s="652"/>
      <c r="M61" s="646"/>
    </row>
    <row r="62" spans="1:13" ht="11.45" customHeight="1">
      <c r="A62" s="659">
        <v>2015</v>
      </c>
      <c r="B62" s="1257">
        <f>(SUM(B8:B60))</f>
        <v>221529</v>
      </c>
      <c r="C62" s="1260">
        <f>(AVERAGE(C8:C60))</f>
        <v>37.045849056603785</v>
      </c>
      <c r="D62" s="1257">
        <f>(SUM(D8:D60))</f>
        <v>269300</v>
      </c>
      <c r="E62" s="1260">
        <f>(AVERAGE(E8:E60))</f>
        <v>37.262075471698111</v>
      </c>
      <c r="F62" s="1257">
        <f>(SUM(F8:F60))</f>
        <v>323745</v>
      </c>
      <c r="G62" s="1260">
        <f>(AVERAGE(G8:G60))</f>
        <v>41.358679245283007</v>
      </c>
      <c r="H62" s="1257">
        <f>(SUM(H8:H60))</f>
        <v>350825</v>
      </c>
      <c r="I62" s="1260">
        <f>(AVERAGE(I8:I60))</f>
        <v>44.215283018867915</v>
      </c>
      <c r="J62" s="1257">
        <f>(SUM(J8:J60))</f>
        <v>187389</v>
      </c>
      <c r="K62" s="1260">
        <f>(AVERAGE(K8:K60))</f>
        <v>45.599811320754718</v>
      </c>
      <c r="L62" s="1357"/>
      <c r="M62" s="1358"/>
    </row>
    <row r="63" spans="1:13" ht="11.45" customHeight="1">
      <c r="A63" s="659">
        <v>2014</v>
      </c>
      <c r="B63" s="1257">
        <v>267744</v>
      </c>
      <c r="C63" s="1260">
        <v>72.475384615384613</v>
      </c>
      <c r="D63" s="1257">
        <v>304699</v>
      </c>
      <c r="E63" s="1260">
        <v>72.100769230769231</v>
      </c>
      <c r="F63" s="1257">
        <v>330356</v>
      </c>
      <c r="G63" s="1260">
        <v>76.76384615384616</v>
      </c>
      <c r="H63" s="1257">
        <v>282678</v>
      </c>
      <c r="I63" s="1260">
        <v>79.311923076923094</v>
      </c>
      <c r="J63" s="1257">
        <v>136563</v>
      </c>
      <c r="K63" s="1155">
        <v>81.026538461538479</v>
      </c>
      <c r="L63" s="1357"/>
      <c r="M63" s="1358"/>
    </row>
    <row r="64" spans="1:13" ht="12" customHeight="1">
      <c r="A64" s="656" t="s">
        <v>873</v>
      </c>
      <c r="B64" s="656"/>
      <c r="C64" s="1261"/>
      <c r="D64" s="1262"/>
      <c r="E64" s="1262"/>
      <c r="F64" s="1262"/>
      <c r="G64" s="656"/>
      <c r="H64" s="656"/>
      <c r="I64" s="1359"/>
      <c r="J64" s="706"/>
      <c r="K64" s="706"/>
      <c r="L64" s="666"/>
      <c r="M64" s="666"/>
    </row>
    <row r="65" spans="1:13" ht="7.15" customHeight="1">
      <c r="A65" s="1157"/>
      <c r="B65" s="1068"/>
      <c r="C65" s="1360"/>
      <c r="D65" s="1361"/>
      <c r="E65" s="1361"/>
      <c r="F65" s="1361"/>
      <c r="G65" s="1068"/>
      <c r="H65" s="1068"/>
      <c r="I65" s="1362"/>
      <c r="J65" s="1068"/>
      <c r="K65" s="1068"/>
      <c r="L65" s="666"/>
      <c r="M65" s="666"/>
    </row>
    <row r="66" spans="1:13" ht="9.9499999999999993" customHeight="1">
      <c r="A66" s="624"/>
      <c r="B66" s="861"/>
      <c r="C66" s="861"/>
      <c r="D66" s="695"/>
      <c r="E66" s="695"/>
      <c r="F66" s="676"/>
      <c r="G66" s="623"/>
      <c r="H66" s="623"/>
      <c r="I66" s="677"/>
      <c r="J66" s="623"/>
      <c r="K66" s="623"/>
    </row>
    <row r="67" spans="1:13">
      <c r="A67" s="626"/>
      <c r="B67" s="879"/>
      <c r="D67" s="679"/>
      <c r="E67" s="679"/>
      <c r="F67" s="679"/>
      <c r="G67" s="626"/>
      <c r="H67" s="626"/>
      <c r="I67" s="626"/>
      <c r="J67" s="626"/>
      <c r="K67" s="626"/>
    </row>
    <row r="68" spans="1:13">
      <c r="B68" s="858"/>
      <c r="C68" s="1196"/>
      <c r="M68" s="1265"/>
    </row>
    <row r="69" spans="1:13">
      <c r="B69" s="858"/>
      <c r="C69" s="1196"/>
      <c r="E69" s="1196"/>
      <c r="G69" s="1196"/>
      <c r="I69" s="1196"/>
      <c r="M69" s="1265"/>
    </row>
  </sheetData>
  <mergeCells count="1">
    <mergeCell ref="L3:M3"/>
  </mergeCells>
  <pageMargins left="0.7" right="0.7" top="0.75" bottom="0.75" header="0.3" footer="0.3"/>
  <pageSetup scale="88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8"/>
  <sheetViews>
    <sheetView showGridLines="0" showOutlineSymbols="0" zoomScaleNormal="100" workbookViewId="0"/>
  </sheetViews>
  <sheetFormatPr defaultColWidth="10.85546875" defaultRowHeight="15"/>
  <cols>
    <col min="1" max="1" width="6.140625" style="1107" customWidth="1"/>
    <col min="2" max="14" width="7.140625" style="1107" customWidth="1"/>
    <col min="15" max="256" width="10.85546875" style="684"/>
    <col min="257" max="257" width="6.140625" style="684" customWidth="1"/>
    <col min="258" max="270" width="7.140625" style="684" customWidth="1"/>
    <col min="271" max="512" width="10.85546875" style="684"/>
    <col min="513" max="513" width="6.140625" style="684" customWidth="1"/>
    <col min="514" max="526" width="7.140625" style="684" customWidth="1"/>
    <col min="527" max="768" width="10.85546875" style="684"/>
    <col min="769" max="769" width="6.140625" style="684" customWidth="1"/>
    <col min="770" max="782" width="7.140625" style="684" customWidth="1"/>
    <col min="783" max="1024" width="10.85546875" style="684"/>
    <col min="1025" max="1025" width="6.140625" style="684" customWidth="1"/>
    <col min="1026" max="1038" width="7.140625" style="684" customWidth="1"/>
    <col min="1039" max="1280" width="10.85546875" style="684"/>
    <col min="1281" max="1281" width="6.140625" style="684" customWidth="1"/>
    <col min="1282" max="1294" width="7.140625" style="684" customWidth="1"/>
    <col min="1295" max="1536" width="10.85546875" style="684"/>
    <col min="1537" max="1537" width="6.140625" style="684" customWidth="1"/>
    <col min="1538" max="1550" width="7.140625" style="684" customWidth="1"/>
    <col min="1551" max="1792" width="10.85546875" style="684"/>
    <col min="1793" max="1793" width="6.140625" style="684" customWidth="1"/>
    <col min="1794" max="1806" width="7.140625" style="684" customWidth="1"/>
    <col min="1807" max="2048" width="10.85546875" style="684"/>
    <col min="2049" max="2049" width="6.140625" style="684" customWidth="1"/>
    <col min="2050" max="2062" width="7.140625" style="684" customWidth="1"/>
    <col min="2063" max="2304" width="10.85546875" style="684"/>
    <col min="2305" max="2305" width="6.140625" style="684" customWidth="1"/>
    <col min="2306" max="2318" width="7.140625" style="684" customWidth="1"/>
    <col min="2319" max="2560" width="10.85546875" style="684"/>
    <col min="2561" max="2561" width="6.140625" style="684" customWidth="1"/>
    <col min="2562" max="2574" width="7.140625" style="684" customWidth="1"/>
    <col min="2575" max="2816" width="10.85546875" style="684"/>
    <col min="2817" max="2817" width="6.140625" style="684" customWidth="1"/>
    <col min="2818" max="2830" width="7.140625" style="684" customWidth="1"/>
    <col min="2831" max="3072" width="10.85546875" style="684"/>
    <col min="3073" max="3073" width="6.140625" style="684" customWidth="1"/>
    <col min="3074" max="3086" width="7.140625" style="684" customWidth="1"/>
    <col min="3087" max="3328" width="10.85546875" style="684"/>
    <col min="3329" max="3329" width="6.140625" style="684" customWidth="1"/>
    <col min="3330" max="3342" width="7.140625" style="684" customWidth="1"/>
    <col min="3343" max="3584" width="10.85546875" style="684"/>
    <col min="3585" max="3585" width="6.140625" style="684" customWidth="1"/>
    <col min="3586" max="3598" width="7.140625" style="684" customWidth="1"/>
    <col min="3599" max="3840" width="10.85546875" style="684"/>
    <col min="3841" max="3841" width="6.140625" style="684" customWidth="1"/>
    <col min="3842" max="3854" width="7.140625" style="684" customWidth="1"/>
    <col min="3855" max="4096" width="10.85546875" style="684"/>
    <col min="4097" max="4097" width="6.140625" style="684" customWidth="1"/>
    <col min="4098" max="4110" width="7.140625" style="684" customWidth="1"/>
    <col min="4111" max="4352" width="10.85546875" style="684"/>
    <col min="4353" max="4353" width="6.140625" style="684" customWidth="1"/>
    <col min="4354" max="4366" width="7.140625" style="684" customWidth="1"/>
    <col min="4367" max="4608" width="10.85546875" style="684"/>
    <col min="4609" max="4609" width="6.140625" style="684" customWidth="1"/>
    <col min="4610" max="4622" width="7.140625" style="684" customWidth="1"/>
    <col min="4623" max="4864" width="10.85546875" style="684"/>
    <col min="4865" max="4865" width="6.140625" style="684" customWidth="1"/>
    <col min="4866" max="4878" width="7.140625" style="684" customWidth="1"/>
    <col min="4879" max="5120" width="10.85546875" style="684"/>
    <col min="5121" max="5121" width="6.140625" style="684" customWidth="1"/>
    <col min="5122" max="5134" width="7.140625" style="684" customWidth="1"/>
    <col min="5135" max="5376" width="10.85546875" style="684"/>
    <col min="5377" max="5377" width="6.140625" style="684" customWidth="1"/>
    <col min="5378" max="5390" width="7.140625" style="684" customWidth="1"/>
    <col min="5391" max="5632" width="10.85546875" style="684"/>
    <col min="5633" max="5633" width="6.140625" style="684" customWidth="1"/>
    <col min="5634" max="5646" width="7.140625" style="684" customWidth="1"/>
    <col min="5647" max="5888" width="10.85546875" style="684"/>
    <col min="5889" max="5889" width="6.140625" style="684" customWidth="1"/>
    <col min="5890" max="5902" width="7.140625" style="684" customWidth="1"/>
    <col min="5903" max="6144" width="10.85546875" style="684"/>
    <col min="6145" max="6145" width="6.140625" style="684" customWidth="1"/>
    <col min="6146" max="6158" width="7.140625" style="684" customWidth="1"/>
    <col min="6159" max="6400" width="10.85546875" style="684"/>
    <col min="6401" max="6401" width="6.140625" style="684" customWidth="1"/>
    <col min="6402" max="6414" width="7.140625" style="684" customWidth="1"/>
    <col min="6415" max="6656" width="10.85546875" style="684"/>
    <col min="6657" max="6657" width="6.140625" style="684" customWidth="1"/>
    <col min="6658" max="6670" width="7.140625" style="684" customWidth="1"/>
    <col min="6671" max="6912" width="10.85546875" style="684"/>
    <col min="6913" max="6913" width="6.140625" style="684" customWidth="1"/>
    <col min="6914" max="6926" width="7.140625" style="684" customWidth="1"/>
    <col min="6927" max="7168" width="10.85546875" style="684"/>
    <col min="7169" max="7169" width="6.140625" style="684" customWidth="1"/>
    <col min="7170" max="7182" width="7.140625" style="684" customWidth="1"/>
    <col min="7183" max="7424" width="10.85546875" style="684"/>
    <col min="7425" max="7425" width="6.140625" style="684" customWidth="1"/>
    <col min="7426" max="7438" width="7.140625" style="684" customWidth="1"/>
    <col min="7439" max="7680" width="10.85546875" style="684"/>
    <col min="7681" max="7681" width="6.140625" style="684" customWidth="1"/>
    <col min="7682" max="7694" width="7.140625" style="684" customWidth="1"/>
    <col min="7695" max="7936" width="10.85546875" style="684"/>
    <col min="7937" max="7937" width="6.140625" style="684" customWidth="1"/>
    <col min="7938" max="7950" width="7.140625" style="684" customWidth="1"/>
    <col min="7951" max="8192" width="10.85546875" style="684"/>
    <col min="8193" max="8193" width="6.140625" style="684" customWidth="1"/>
    <col min="8194" max="8206" width="7.140625" style="684" customWidth="1"/>
    <col min="8207" max="8448" width="10.85546875" style="684"/>
    <col min="8449" max="8449" width="6.140625" style="684" customWidth="1"/>
    <col min="8450" max="8462" width="7.140625" style="684" customWidth="1"/>
    <col min="8463" max="8704" width="10.85546875" style="684"/>
    <col min="8705" max="8705" width="6.140625" style="684" customWidth="1"/>
    <col min="8706" max="8718" width="7.140625" style="684" customWidth="1"/>
    <col min="8719" max="8960" width="10.85546875" style="684"/>
    <col min="8961" max="8961" width="6.140625" style="684" customWidth="1"/>
    <col min="8962" max="8974" width="7.140625" style="684" customWidth="1"/>
    <col min="8975" max="9216" width="10.85546875" style="684"/>
    <col min="9217" max="9217" width="6.140625" style="684" customWidth="1"/>
    <col min="9218" max="9230" width="7.140625" style="684" customWidth="1"/>
    <col min="9231" max="9472" width="10.85546875" style="684"/>
    <col min="9473" max="9473" width="6.140625" style="684" customWidth="1"/>
    <col min="9474" max="9486" width="7.140625" style="684" customWidth="1"/>
    <col min="9487" max="9728" width="10.85546875" style="684"/>
    <col min="9729" max="9729" width="6.140625" style="684" customWidth="1"/>
    <col min="9730" max="9742" width="7.140625" style="684" customWidth="1"/>
    <col min="9743" max="9984" width="10.85546875" style="684"/>
    <col min="9985" max="9985" width="6.140625" style="684" customWidth="1"/>
    <col min="9986" max="9998" width="7.140625" style="684" customWidth="1"/>
    <col min="9999" max="10240" width="10.85546875" style="684"/>
    <col min="10241" max="10241" width="6.140625" style="684" customWidth="1"/>
    <col min="10242" max="10254" width="7.140625" style="684" customWidth="1"/>
    <col min="10255" max="10496" width="10.85546875" style="684"/>
    <col min="10497" max="10497" width="6.140625" style="684" customWidth="1"/>
    <col min="10498" max="10510" width="7.140625" style="684" customWidth="1"/>
    <col min="10511" max="10752" width="10.85546875" style="684"/>
    <col min="10753" max="10753" width="6.140625" style="684" customWidth="1"/>
    <col min="10754" max="10766" width="7.140625" style="684" customWidth="1"/>
    <col min="10767" max="11008" width="10.85546875" style="684"/>
    <col min="11009" max="11009" width="6.140625" style="684" customWidth="1"/>
    <col min="11010" max="11022" width="7.140625" style="684" customWidth="1"/>
    <col min="11023" max="11264" width="10.85546875" style="684"/>
    <col min="11265" max="11265" width="6.140625" style="684" customWidth="1"/>
    <col min="11266" max="11278" width="7.140625" style="684" customWidth="1"/>
    <col min="11279" max="11520" width="10.85546875" style="684"/>
    <col min="11521" max="11521" width="6.140625" style="684" customWidth="1"/>
    <col min="11522" max="11534" width="7.140625" style="684" customWidth="1"/>
    <col min="11535" max="11776" width="10.85546875" style="684"/>
    <col min="11777" max="11777" width="6.140625" style="684" customWidth="1"/>
    <col min="11778" max="11790" width="7.140625" style="684" customWidth="1"/>
    <col min="11791" max="12032" width="10.85546875" style="684"/>
    <col min="12033" max="12033" width="6.140625" style="684" customWidth="1"/>
    <col min="12034" max="12046" width="7.140625" style="684" customWidth="1"/>
    <col min="12047" max="12288" width="10.85546875" style="684"/>
    <col min="12289" max="12289" width="6.140625" style="684" customWidth="1"/>
    <col min="12290" max="12302" width="7.140625" style="684" customWidth="1"/>
    <col min="12303" max="12544" width="10.85546875" style="684"/>
    <col min="12545" max="12545" width="6.140625" style="684" customWidth="1"/>
    <col min="12546" max="12558" width="7.140625" style="684" customWidth="1"/>
    <col min="12559" max="12800" width="10.85546875" style="684"/>
    <col min="12801" max="12801" width="6.140625" style="684" customWidth="1"/>
    <col min="12802" max="12814" width="7.140625" style="684" customWidth="1"/>
    <col min="12815" max="13056" width="10.85546875" style="684"/>
    <col min="13057" max="13057" width="6.140625" style="684" customWidth="1"/>
    <col min="13058" max="13070" width="7.140625" style="684" customWidth="1"/>
    <col min="13071" max="13312" width="10.85546875" style="684"/>
    <col min="13313" max="13313" width="6.140625" style="684" customWidth="1"/>
    <col min="13314" max="13326" width="7.140625" style="684" customWidth="1"/>
    <col min="13327" max="13568" width="10.85546875" style="684"/>
    <col min="13569" max="13569" width="6.140625" style="684" customWidth="1"/>
    <col min="13570" max="13582" width="7.140625" style="684" customWidth="1"/>
    <col min="13583" max="13824" width="10.85546875" style="684"/>
    <col min="13825" max="13825" width="6.140625" style="684" customWidth="1"/>
    <col min="13826" max="13838" width="7.140625" style="684" customWidth="1"/>
    <col min="13839" max="14080" width="10.85546875" style="684"/>
    <col min="14081" max="14081" width="6.140625" style="684" customWidth="1"/>
    <col min="14082" max="14094" width="7.140625" style="684" customWidth="1"/>
    <col min="14095" max="14336" width="10.85546875" style="684"/>
    <col min="14337" max="14337" width="6.140625" style="684" customWidth="1"/>
    <col min="14338" max="14350" width="7.140625" style="684" customWidth="1"/>
    <col min="14351" max="14592" width="10.85546875" style="684"/>
    <col min="14593" max="14593" width="6.140625" style="684" customWidth="1"/>
    <col min="14594" max="14606" width="7.140625" style="684" customWidth="1"/>
    <col min="14607" max="14848" width="10.85546875" style="684"/>
    <col min="14849" max="14849" width="6.140625" style="684" customWidth="1"/>
    <col min="14850" max="14862" width="7.140625" style="684" customWidth="1"/>
    <col min="14863" max="15104" width="10.85546875" style="684"/>
    <col min="15105" max="15105" width="6.140625" style="684" customWidth="1"/>
    <col min="15106" max="15118" width="7.140625" style="684" customWidth="1"/>
    <col min="15119" max="15360" width="10.85546875" style="684"/>
    <col min="15361" max="15361" width="6.140625" style="684" customWidth="1"/>
    <col min="15362" max="15374" width="7.140625" style="684" customWidth="1"/>
    <col min="15375" max="15616" width="10.85546875" style="684"/>
    <col min="15617" max="15617" width="6.140625" style="684" customWidth="1"/>
    <col min="15618" max="15630" width="7.140625" style="684" customWidth="1"/>
    <col min="15631" max="15872" width="10.85546875" style="684"/>
    <col min="15873" max="15873" width="6.140625" style="684" customWidth="1"/>
    <col min="15874" max="15886" width="7.140625" style="684" customWidth="1"/>
    <col min="15887" max="16128" width="10.85546875" style="684"/>
    <col min="16129" max="16129" width="6.140625" style="684" customWidth="1"/>
    <col min="16130" max="16142" width="7.140625" style="684" customWidth="1"/>
    <col min="16143" max="16384" width="10.85546875" style="684"/>
  </cols>
  <sheetData>
    <row r="1" spans="1:14" s="687" customFormat="1" ht="18">
      <c r="B1" s="903"/>
      <c r="C1" s="903"/>
      <c r="D1" s="903"/>
      <c r="E1" s="903"/>
      <c r="F1" s="903"/>
      <c r="G1" s="903"/>
      <c r="H1" s="903"/>
      <c r="I1" s="903"/>
      <c r="J1" s="903"/>
      <c r="K1" s="628"/>
      <c r="L1" s="903"/>
      <c r="M1" s="628"/>
      <c r="N1" s="625" t="s">
        <v>874</v>
      </c>
    </row>
    <row r="2" spans="1:14" ht="15.75">
      <c r="B2" s="624"/>
      <c r="C2" s="623"/>
      <c r="D2" s="623"/>
      <c r="E2" s="623"/>
      <c r="F2" s="623"/>
      <c r="G2" s="623"/>
      <c r="H2" s="623"/>
      <c r="I2" s="623"/>
      <c r="J2" s="623"/>
      <c r="K2" s="623"/>
      <c r="L2" s="623"/>
      <c r="M2" s="624"/>
      <c r="N2" s="630" t="s">
        <v>875</v>
      </c>
    </row>
    <row r="3" spans="1:14" ht="13.5" customHeight="1">
      <c r="A3" s="631">
        <v>2015</v>
      </c>
      <c r="B3" s="1880" t="s">
        <v>876</v>
      </c>
      <c r="C3" s="1894"/>
      <c r="D3" s="1883"/>
      <c r="E3" s="697" t="s">
        <v>877</v>
      </c>
      <c r="F3" s="1880" t="s">
        <v>878</v>
      </c>
      <c r="G3" s="1894"/>
      <c r="H3" s="1883"/>
      <c r="I3" s="697" t="s">
        <v>879</v>
      </c>
      <c r="J3" s="697"/>
      <c r="K3" s="697"/>
      <c r="L3" s="697" t="s">
        <v>880</v>
      </c>
      <c r="M3" s="697"/>
      <c r="N3" s="698"/>
    </row>
    <row r="4" spans="1:14" ht="11.1" customHeight="1">
      <c r="A4" s="632" t="s">
        <v>422</v>
      </c>
      <c r="B4" s="1895" t="s">
        <v>881</v>
      </c>
      <c r="C4" s="1887"/>
      <c r="D4" s="1929"/>
      <c r="E4" s="634" t="s">
        <v>882</v>
      </c>
      <c r="F4" s="688" t="s">
        <v>883</v>
      </c>
      <c r="G4" s="688" t="s">
        <v>884</v>
      </c>
      <c r="H4" s="699" t="s">
        <v>885</v>
      </c>
      <c r="I4" s="1363" t="s">
        <v>883</v>
      </c>
      <c r="J4" s="1363" t="s">
        <v>884</v>
      </c>
      <c r="K4" s="1364" t="s">
        <v>885</v>
      </c>
      <c r="L4" s="1363" t="s">
        <v>883</v>
      </c>
      <c r="M4" s="1363" t="s">
        <v>884</v>
      </c>
      <c r="N4" s="1363" t="s">
        <v>885</v>
      </c>
    </row>
    <row r="5" spans="1:14" ht="11.1" customHeight="1">
      <c r="A5" s="635" t="s">
        <v>428</v>
      </c>
      <c r="B5" s="638" t="s">
        <v>703</v>
      </c>
      <c r="C5" s="638" t="s">
        <v>705</v>
      </c>
      <c r="D5" s="635" t="s">
        <v>706</v>
      </c>
      <c r="E5" s="638" t="s">
        <v>705</v>
      </c>
      <c r="F5" s="638" t="s">
        <v>703</v>
      </c>
      <c r="G5" s="638" t="s">
        <v>703</v>
      </c>
      <c r="H5" s="638" t="s">
        <v>703</v>
      </c>
      <c r="I5" s="638" t="s">
        <v>705</v>
      </c>
      <c r="J5" s="638" t="s">
        <v>705</v>
      </c>
      <c r="K5" s="635" t="s">
        <v>705</v>
      </c>
      <c r="L5" s="638" t="s">
        <v>706</v>
      </c>
      <c r="M5" s="638" t="s">
        <v>706</v>
      </c>
      <c r="N5" s="638" t="s">
        <v>706</v>
      </c>
    </row>
    <row r="6" spans="1:14" ht="6" customHeight="1">
      <c r="A6" s="1365"/>
      <c r="B6" s="1366"/>
      <c r="C6" s="1365"/>
      <c r="D6" s="1365"/>
      <c r="E6" s="1365"/>
      <c r="F6" s="1365"/>
      <c r="G6" s="1365"/>
      <c r="H6" s="1365"/>
      <c r="I6" s="1367"/>
      <c r="J6" s="1367"/>
      <c r="K6" s="1367"/>
      <c r="L6" s="1367"/>
      <c r="M6" s="1367"/>
      <c r="N6" s="1367"/>
    </row>
    <row r="7" spans="1:14" ht="11.25" customHeight="1">
      <c r="A7" s="641">
        <v>42007</v>
      </c>
      <c r="B7" s="1368">
        <v>4.6713874688446858E-2</v>
      </c>
      <c r="C7" s="1368">
        <v>0.6903480059184488</v>
      </c>
      <c r="D7" s="1369">
        <v>0.21479272698467483</v>
      </c>
      <c r="E7" s="1370">
        <v>0.25243629568310533</v>
      </c>
      <c r="F7" s="1368">
        <v>6.0317356382049936E-2</v>
      </c>
      <c r="G7" s="1368">
        <v>2.3258869908015768E-2</v>
      </c>
      <c r="H7" s="1369">
        <v>1.4929154376504225E-2</v>
      </c>
      <c r="I7" s="1371">
        <v>0.70066134101623889</v>
      </c>
      <c r="J7" s="1372">
        <v>0.67227332457293032</v>
      </c>
      <c r="K7" s="1373">
        <v>0.63654295072474254</v>
      </c>
      <c r="L7" s="1372">
        <v>0.16322900296839532</v>
      </c>
      <c r="M7" s="1372">
        <v>0.2799824791940429</v>
      </c>
      <c r="N7" s="1372">
        <v>0.3215830332422504</v>
      </c>
    </row>
    <row r="8" spans="1:14" ht="11.25" customHeight="1">
      <c r="A8" s="641">
        <v>42014</v>
      </c>
      <c r="B8" s="1374">
        <v>4.7462198513002277E-2</v>
      </c>
      <c r="C8" s="1374">
        <v>0.69000035802513338</v>
      </c>
      <c r="D8" s="1375">
        <v>0.21181721623524638</v>
      </c>
      <c r="E8" s="1376">
        <v>0.25497602789481333</v>
      </c>
      <c r="F8" s="1374">
        <v>5.6705002985994721E-2</v>
      </c>
      <c r="G8" s="1374">
        <v>2.7632813966585321E-2</v>
      </c>
      <c r="H8" s="1375">
        <v>1.3520547945205479E-2</v>
      </c>
      <c r="I8" s="1372">
        <v>0.70418424550655956</v>
      </c>
      <c r="J8" s="1372">
        <v>0.69544771916651027</v>
      </c>
      <c r="K8" s="1373">
        <v>0.62110958904109592</v>
      </c>
      <c r="L8" s="1377">
        <v>0.15544510585832899</v>
      </c>
      <c r="M8" s="1377">
        <v>0.25201802140041302</v>
      </c>
      <c r="N8" s="1377">
        <v>0.33484931506849314</v>
      </c>
    </row>
    <row r="9" spans="1:14" ht="11.25" customHeight="1">
      <c r="A9" s="641">
        <v>42021</v>
      </c>
      <c r="B9" s="1374">
        <v>5.1536666501166777E-2</v>
      </c>
      <c r="C9" s="1374">
        <v>0.687635503036923</v>
      </c>
      <c r="D9" s="1375">
        <v>0.20894834275500579</v>
      </c>
      <c r="E9" s="1376">
        <v>0.26745701289011597</v>
      </c>
      <c r="F9" s="1374">
        <v>6.3217047377722088E-2</v>
      </c>
      <c r="G9" s="1374">
        <v>2.933750267057704E-2</v>
      </c>
      <c r="H9" s="1375">
        <v>1.7667798037203673E-2</v>
      </c>
      <c r="I9" s="1372">
        <v>0.6886366398937811</v>
      </c>
      <c r="J9" s="1372">
        <v>0.69388389302153941</v>
      </c>
      <c r="K9" s="1373">
        <v>0.63389638750756439</v>
      </c>
      <c r="L9" s="1377">
        <v>0.15938437947058878</v>
      </c>
      <c r="M9" s="1377">
        <v>0.25242294171344221</v>
      </c>
      <c r="N9" s="1377">
        <v>0.31761254505748943</v>
      </c>
    </row>
    <row r="10" spans="1:14" ht="11.25" customHeight="1">
      <c r="A10" s="641">
        <v>42028</v>
      </c>
      <c r="B10" s="1378">
        <v>4.8703091440561272E-2</v>
      </c>
      <c r="C10" s="1378">
        <v>0.68165171317237194</v>
      </c>
      <c r="D10" s="1379">
        <v>0.21673664496325296</v>
      </c>
      <c r="E10" s="1380">
        <v>0.26501132399861138</v>
      </c>
      <c r="F10" s="1378">
        <v>6.3144843466324221E-2</v>
      </c>
      <c r="G10" s="1378">
        <v>2.5641736686910142E-2</v>
      </c>
      <c r="H10" s="1379">
        <v>1.7418137304906663E-2</v>
      </c>
      <c r="I10" s="1381">
        <v>0.68655183102333617</v>
      </c>
      <c r="J10" s="1382">
        <v>0.69748481739275114</v>
      </c>
      <c r="K10" s="1383">
        <v>0.6199760277466082</v>
      </c>
      <c r="L10" s="1382">
        <v>0.16226364964796527</v>
      </c>
      <c r="M10" s="1382">
        <v>0.25357958274405407</v>
      </c>
      <c r="N10" s="1382">
        <v>0.3303070488625931</v>
      </c>
    </row>
    <row r="11" spans="1:14" ht="11.25" customHeight="1">
      <c r="A11" s="641">
        <v>42035</v>
      </c>
      <c r="B11" s="1374">
        <v>4.5807520171600016E-2</v>
      </c>
      <c r="C11" s="1374">
        <v>0.68837989130188837</v>
      </c>
      <c r="D11" s="1375">
        <v>0.21025753578394327</v>
      </c>
      <c r="E11" s="1376">
        <v>0.25646950548096042</v>
      </c>
      <c r="F11" s="1374">
        <v>5.5862586719972504E-2</v>
      </c>
      <c r="G11" s="1374">
        <v>2.8607158179146167E-2</v>
      </c>
      <c r="H11" s="1375">
        <v>1.7798044615112547E-2</v>
      </c>
      <c r="I11" s="1372">
        <v>0.70612444259522233</v>
      </c>
      <c r="J11" s="1372">
        <v>0.71156426569788134</v>
      </c>
      <c r="K11" s="1373">
        <v>0.62279261299042521</v>
      </c>
      <c r="L11" s="1372">
        <v>0.15697784853062222</v>
      </c>
      <c r="M11" s="1372">
        <v>0.23413325057278211</v>
      </c>
      <c r="N11" s="1372">
        <v>0.32544274057044692</v>
      </c>
    </row>
    <row r="12" spans="1:14" ht="11.25" customHeight="1">
      <c r="A12" s="641">
        <v>42042</v>
      </c>
      <c r="B12" s="1374">
        <v>4.5979130475886601E-2</v>
      </c>
      <c r="C12" s="1374">
        <v>0.69502842084116234</v>
      </c>
      <c r="D12" s="1375">
        <v>0.20276054407298424</v>
      </c>
      <c r="E12" s="1376">
        <v>0.25676539599415105</v>
      </c>
      <c r="F12" s="1374">
        <v>5.5429478039081798E-2</v>
      </c>
      <c r="G12" s="1374">
        <v>2.8156670427104992E-2</v>
      </c>
      <c r="H12" s="1375">
        <v>1.8856447688564478E-2</v>
      </c>
      <c r="I12" s="1377">
        <v>0.70744883819010707</v>
      </c>
      <c r="J12" s="1372">
        <v>0.72601322058233964</v>
      </c>
      <c r="K12" s="1373">
        <v>0.62882435160739247</v>
      </c>
      <c r="L12" s="1377">
        <v>0.1502219187435985</v>
      </c>
      <c r="M12" s="1377">
        <v>0.22325815564485302</v>
      </c>
      <c r="N12" s="1377">
        <v>0.31214733136615419</v>
      </c>
    </row>
    <row r="13" spans="1:14" ht="11.25" customHeight="1">
      <c r="A13" s="641">
        <v>42049</v>
      </c>
      <c r="B13" s="1374">
        <v>5.0800725453704912E-2</v>
      </c>
      <c r="C13" s="1374">
        <v>0.7006507746470525</v>
      </c>
      <c r="D13" s="1375">
        <v>0.19157193489882765</v>
      </c>
      <c r="E13" s="1376">
        <v>0.27223571926452772</v>
      </c>
      <c r="F13" s="1374">
        <v>6.0633291336248424E-2</v>
      </c>
      <c r="G13" s="1374">
        <v>3.0898357339454001E-2</v>
      </c>
      <c r="H13" s="1375">
        <v>1.8565341901236293E-2</v>
      </c>
      <c r="I13" s="1377">
        <v>0.70980323130512113</v>
      </c>
      <c r="J13" s="1372">
        <v>0.73790373561821032</v>
      </c>
      <c r="K13" s="1373">
        <v>0.63478382342669548</v>
      </c>
      <c r="L13" s="1377">
        <v>0.15105980878974282</v>
      </c>
      <c r="M13" s="1377">
        <v>0.20274068526857353</v>
      </c>
      <c r="N13" s="1377">
        <v>0.31433959628413771</v>
      </c>
    </row>
    <row r="14" spans="1:14" ht="11.25" customHeight="1">
      <c r="A14" s="641">
        <v>42056</v>
      </c>
      <c r="B14" s="1378">
        <v>4.8405124446316776E-2</v>
      </c>
      <c r="C14" s="1378">
        <v>0.69636364964605668</v>
      </c>
      <c r="D14" s="1379">
        <v>0.1924029425874022</v>
      </c>
      <c r="E14" s="1380">
        <v>0.25435363397303196</v>
      </c>
      <c r="F14" s="1378">
        <v>5.7058514294957341E-2</v>
      </c>
      <c r="G14" s="1378">
        <v>2.9821797774933545E-2</v>
      </c>
      <c r="H14" s="1379">
        <v>1.6555202280451705E-2</v>
      </c>
      <c r="I14" s="1382">
        <v>0.70970318249828135</v>
      </c>
      <c r="J14" s="1382">
        <v>0.73405533129861178</v>
      </c>
      <c r="K14" s="1383">
        <v>0.62316357855498306</v>
      </c>
      <c r="L14" s="1382">
        <v>0.1371264507258684</v>
      </c>
      <c r="M14" s="1382">
        <v>0.20007876341439401</v>
      </c>
      <c r="N14" s="1382">
        <v>0.32959653546760226</v>
      </c>
    </row>
    <row r="15" spans="1:14" ht="11.25" customHeight="1">
      <c r="A15" s="641">
        <v>42063</v>
      </c>
      <c r="B15" s="1374">
        <v>4.7481327770828662E-2</v>
      </c>
      <c r="C15" s="1374">
        <v>0.70652485653895558</v>
      </c>
      <c r="D15" s="1375">
        <v>0.18844310121685814</v>
      </c>
      <c r="E15" s="1376">
        <v>0.26860468289488049</v>
      </c>
      <c r="F15" s="1374">
        <v>5.6790341232041706E-2</v>
      </c>
      <c r="G15" s="1374">
        <v>2.9709228824273071E-2</v>
      </c>
      <c r="H15" s="1375">
        <v>1.8486097517266098E-2</v>
      </c>
      <c r="I15" s="1372">
        <v>0.70323004253150667</v>
      </c>
      <c r="J15" s="1372">
        <v>0.74695482912929179</v>
      </c>
      <c r="K15" s="1373">
        <v>0.65631849574723256</v>
      </c>
      <c r="L15" s="1372">
        <v>0.14697869504713745</v>
      </c>
      <c r="M15" s="1372">
        <v>0.19685750406357233</v>
      </c>
      <c r="N15" s="1372">
        <v>0.29914117533532758</v>
      </c>
    </row>
    <row r="16" spans="1:14" ht="11.25" customHeight="1">
      <c r="A16" s="641">
        <v>42070</v>
      </c>
      <c r="B16" s="1374">
        <v>4.6242693014922003E-2</v>
      </c>
      <c r="C16" s="1374">
        <v>0.69529578299371231</v>
      </c>
      <c r="D16" s="1375">
        <v>0.19020734672379008</v>
      </c>
      <c r="E16" s="1376">
        <v>0.27206165833598245</v>
      </c>
      <c r="F16" s="1374">
        <v>5.1522912197472993E-2</v>
      </c>
      <c r="G16" s="1374">
        <v>2.8432054439160102E-2</v>
      </c>
      <c r="H16" s="1375">
        <v>2.0334548913905185E-2</v>
      </c>
      <c r="I16" s="1377">
        <v>0.69981193948042375</v>
      </c>
      <c r="J16" s="1372">
        <v>0.7085173975976089</v>
      </c>
      <c r="K16" s="1373">
        <v>0.65452407378045563</v>
      </c>
      <c r="L16" s="1377">
        <v>0.15156354839014524</v>
      </c>
      <c r="M16" s="1377">
        <v>0.20375209128334304</v>
      </c>
      <c r="N16" s="1377">
        <v>0.29841181755721158</v>
      </c>
    </row>
    <row r="17" spans="1:14" ht="11.25" customHeight="1">
      <c r="A17" s="641">
        <v>42077</v>
      </c>
      <c r="B17" s="1374">
        <v>5.127704563682934E-2</v>
      </c>
      <c r="C17" s="1374">
        <v>0.7034535152565734</v>
      </c>
      <c r="D17" s="1375">
        <v>0.18507341924588569</v>
      </c>
      <c r="E17" s="1376">
        <v>0.26730216897763481</v>
      </c>
      <c r="F17" s="1374">
        <v>6.5038959074060071E-2</v>
      </c>
      <c r="G17" s="1374">
        <v>3.2593645577565673E-2</v>
      </c>
      <c r="H17" s="1375">
        <v>1.7601051953922225E-2</v>
      </c>
      <c r="I17" s="1377">
        <v>0.71478553597095096</v>
      </c>
      <c r="J17" s="1372">
        <v>0.73300164306681193</v>
      </c>
      <c r="K17" s="1373">
        <v>0.63429534154259182</v>
      </c>
      <c r="L17" s="1377">
        <v>0.1251134730312429</v>
      </c>
      <c r="M17" s="1377">
        <v>0.20609411634389943</v>
      </c>
      <c r="N17" s="1377">
        <v>0.31721615735477421</v>
      </c>
    </row>
    <row r="18" spans="1:14" ht="11.25" customHeight="1">
      <c r="A18" s="641">
        <v>42084</v>
      </c>
      <c r="B18" s="1378">
        <v>4.9864074510141763E-2</v>
      </c>
      <c r="C18" s="1378">
        <v>0.69344733844489748</v>
      </c>
      <c r="D18" s="1379">
        <v>0.19254515693650748</v>
      </c>
      <c r="E18" s="1380">
        <v>0.26994737296178067</v>
      </c>
      <c r="F18" s="1378">
        <v>5.4624566355030282E-2</v>
      </c>
      <c r="G18" s="1378">
        <v>3.3593901414820077E-2</v>
      </c>
      <c r="H18" s="1379">
        <v>1.9892598645809011E-2</v>
      </c>
      <c r="I18" s="1382">
        <v>0.69677191744575762</v>
      </c>
      <c r="J18" s="1382">
        <v>0.71910330124685062</v>
      </c>
      <c r="K18" s="1383">
        <v>0.64431473266402051</v>
      </c>
      <c r="L18" s="1382">
        <v>0.15306442445267635</v>
      </c>
      <c r="M18" s="1382">
        <v>0.21534244552527387</v>
      </c>
      <c r="N18" s="1382">
        <v>0.30340104288271463</v>
      </c>
    </row>
    <row r="19" spans="1:14" ht="11.25" customHeight="1">
      <c r="A19" s="641">
        <v>42091</v>
      </c>
      <c r="B19" s="1374">
        <v>5.4778067754454533E-2</v>
      </c>
      <c r="C19" s="1374">
        <v>0.69768972273169705</v>
      </c>
      <c r="D19" s="1375">
        <v>0.18865804743662565</v>
      </c>
      <c r="E19" s="1376">
        <v>0.2587373713826655</v>
      </c>
      <c r="F19" s="1374">
        <v>6.1185765833022272E-2</v>
      </c>
      <c r="G19" s="1374">
        <v>3.7221475416513911E-2</v>
      </c>
      <c r="H19" s="1375">
        <v>2.6122263550924216E-2</v>
      </c>
      <c r="I19" s="1372">
        <v>0.70394218406536435</v>
      </c>
      <c r="J19" s="1372">
        <v>0.7262821296183144</v>
      </c>
      <c r="K19" s="1373">
        <v>0.65450467077429797</v>
      </c>
      <c r="L19" s="1372">
        <v>0.14218613910663183</v>
      </c>
      <c r="M19" s="1372">
        <v>0.21108802802558149</v>
      </c>
      <c r="N19" s="1372">
        <v>0.28535733552911779</v>
      </c>
    </row>
    <row r="20" spans="1:14" ht="11.25" customHeight="1">
      <c r="A20" s="641">
        <v>42098</v>
      </c>
      <c r="B20" s="1374">
        <v>5.3446460033268701E-2</v>
      </c>
      <c r="C20" s="1374">
        <v>0.69403378052501552</v>
      </c>
      <c r="D20" s="1375">
        <v>0.18933137789501658</v>
      </c>
      <c r="E20" s="1376">
        <v>0.2546632298872174</v>
      </c>
      <c r="F20" s="1374">
        <v>6.1393877736031506E-2</v>
      </c>
      <c r="G20" s="1374">
        <v>3.6897486105342277E-2</v>
      </c>
      <c r="H20" s="1375">
        <v>2.3165152821056818E-2</v>
      </c>
      <c r="I20" s="1377">
        <v>0.69514590489237182</v>
      </c>
      <c r="J20" s="1372">
        <v>0.73050297672026743</v>
      </c>
      <c r="K20" s="1373">
        <v>0.63760525094477227</v>
      </c>
      <c r="L20" s="1377">
        <v>0.14199663567593704</v>
      </c>
      <c r="M20" s="1377">
        <v>0.19305168219308136</v>
      </c>
      <c r="N20" s="1377">
        <v>0.30183650467413642</v>
      </c>
    </row>
    <row r="21" spans="1:14" ht="11.25" customHeight="1">
      <c r="A21" s="641">
        <v>42105</v>
      </c>
      <c r="B21" s="1374">
        <v>5.3264272354274882E-2</v>
      </c>
      <c r="C21" s="1374">
        <v>0.69261414658589704</v>
      </c>
      <c r="D21" s="1375">
        <v>0.19233879569956489</v>
      </c>
      <c r="E21" s="1376">
        <v>0.27313687286897226</v>
      </c>
      <c r="F21" s="1374">
        <v>6.2514186665566129E-2</v>
      </c>
      <c r="G21" s="1374">
        <v>3.666062733552259E-2</v>
      </c>
      <c r="H21" s="1375">
        <v>2.462306568514815E-2</v>
      </c>
      <c r="I21" s="1377">
        <v>0.68564412620457693</v>
      </c>
      <c r="J21" s="1372">
        <v>0.72270977239270751</v>
      </c>
      <c r="K21" s="1373">
        <v>0.64539097627051334</v>
      </c>
      <c r="L21" s="1377">
        <v>0.15135882462186087</v>
      </c>
      <c r="M21" s="1377">
        <v>0.21213150643566225</v>
      </c>
      <c r="N21" s="1377">
        <v>0.28671120377856263</v>
      </c>
    </row>
    <row r="22" spans="1:14" ht="11.25" customHeight="1">
      <c r="A22" s="641">
        <v>42112</v>
      </c>
      <c r="B22" s="1378">
        <v>5.110622393673913E-2</v>
      </c>
      <c r="C22" s="1378">
        <v>0.68732980014661527</v>
      </c>
      <c r="D22" s="1379">
        <v>0.20225450962012234</v>
      </c>
      <c r="E22" s="1380">
        <v>0.26771620501666277</v>
      </c>
      <c r="F22" s="1378">
        <v>5.6563333159077842E-2</v>
      </c>
      <c r="G22" s="1378">
        <v>3.4329875557731045E-2</v>
      </c>
      <c r="H22" s="1379">
        <v>2.5098151003537322E-2</v>
      </c>
      <c r="I22" s="1382">
        <v>0.70151079512781644</v>
      </c>
      <c r="J22" s="1382">
        <v>0.72532334280927013</v>
      </c>
      <c r="K22" s="1383">
        <v>0.62861992562551017</v>
      </c>
      <c r="L22" s="1382">
        <v>0.16051022008468818</v>
      </c>
      <c r="M22" s="1382">
        <v>0.21439463825140728</v>
      </c>
      <c r="N22" s="1382">
        <v>0.30410614561333038</v>
      </c>
    </row>
    <row r="23" spans="1:14" ht="11.25" customHeight="1">
      <c r="A23" s="641">
        <v>42119</v>
      </c>
      <c r="B23" s="1374">
        <v>4.7814763380979765E-2</v>
      </c>
      <c r="C23" s="1374">
        <v>0.6880584662430389</v>
      </c>
      <c r="D23" s="1375">
        <v>0.20388606002796131</v>
      </c>
      <c r="E23" s="1376">
        <v>0.27138420555476273</v>
      </c>
      <c r="F23" s="1374">
        <v>5.4183620029811065E-2</v>
      </c>
      <c r="G23" s="1374">
        <v>3.1908472344161547E-2</v>
      </c>
      <c r="H23" s="1375">
        <v>2.432061971051672E-2</v>
      </c>
      <c r="I23" s="1372">
        <v>0.67694275470329934</v>
      </c>
      <c r="J23" s="1372">
        <v>0.72286545215100961</v>
      </c>
      <c r="K23" s="1373">
        <v>0.64517548823581194</v>
      </c>
      <c r="L23" s="1372">
        <v>0.16569310719896871</v>
      </c>
      <c r="M23" s="1372">
        <v>0.2184299092771437</v>
      </c>
      <c r="N23" s="1372">
        <v>0.29172168358043787</v>
      </c>
    </row>
    <row r="24" spans="1:14" ht="11.25" customHeight="1">
      <c r="A24" s="641">
        <v>42126</v>
      </c>
      <c r="B24" s="1374">
        <v>4.7426295032099462E-2</v>
      </c>
      <c r="C24" s="1374">
        <v>0.68507153847514279</v>
      </c>
      <c r="D24" s="1375">
        <v>0.21603248854853829</v>
      </c>
      <c r="E24" s="1376">
        <v>0.25060989776951675</v>
      </c>
      <c r="F24" s="1374">
        <v>5.1357286702326387E-2</v>
      </c>
      <c r="G24" s="1374">
        <v>2.9017019009945948E-2</v>
      </c>
      <c r="H24" s="1375">
        <v>2.4958654732297282E-2</v>
      </c>
      <c r="I24" s="1377">
        <v>0.68724542331489602</v>
      </c>
      <c r="J24" s="1372">
        <v>0.71892000454073124</v>
      </c>
      <c r="K24" s="1373">
        <v>0.64007524207496436</v>
      </c>
      <c r="L24" s="1377">
        <v>0.18296716815046338</v>
      </c>
      <c r="M24" s="1377">
        <v>0.2288528541115448</v>
      </c>
      <c r="N24" s="1377">
        <v>0.299478607769123</v>
      </c>
    </row>
    <row r="25" spans="1:14" ht="11.25" customHeight="1">
      <c r="A25" s="641">
        <v>42133</v>
      </c>
      <c r="B25" s="1374">
        <v>4.9004467732792982E-2</v>
      </c>
      <c r="C25" s="1374">
        <v>0.68674766013095234</v>
      </c>
      <c r="D25" s="1375">
        <v>0.21481269889444815</v>
      </c>
      <c r="E25" s="1376">
        <v>0.2562806068897388</v>
      </c>
      <c r="F25" s="1374">
        <v>4.7673591546043212E-2</v>
      </c>
      <c r="G25" s="1374">
        <v>4.1356910862504509E-2</v>
      </c>
      <c r="H25" s="1375">
        <v>2.8413212748464478E-2</v>
      </c>
      <c r="I25" s="1377">
        <v>0.67884755720184375</v>
      </c>
      <c r="J25" s="1372">
        <v>0.71436304583182964</v>
      </c>
      <c r="K25" s="1373">
        <v>0.64907868646321998</v>
      </c>
      <c r="L25" s="1377">
        <v>0.19997783053289855</v>
      </c>
      <c r="M25" s="1377">
        <v>0.22561349693251534</v>
      </c>
      <c r="N25" s="1377">
        <v>0.28419258112879042</v>
      </c>
    </row>
    <row r="26" spans="1:14" ht="11.25" customHeight="1">
      <c r="A26" s="641">
        <v>42140</v>
      </c>
      <c r="B26" s="1378">
        <v>4.7069304484101779E-2</v>
      </c>
      <c r="C26" s="1378">
        <v>0.67749235381203921</v>
      </c>
      <c r="D26" s="1379">
        <v>0.2188142827106197</v>
      </c>
      <c r="E26" s="1380">
        <v>0.25736910303786531</v>
      </c>
      <c r="F26" s="1378">
        <v>4.8320120800301999E-2</v>
      </c>
      <c r="G26" s="1378">
        <v>3.416395250650537E-2</v>
      </c>
      <c r="H26" s="1379">
        <v>2.5025305803870874E-2</v>
      </c>
      <c r="I26" s="1382">
        <v>0.67903840214145994</v>
      </c>
      <c r="J26" s="1382">
        <v>0.71602991607644451</v>
      </c>
      <c r="K26" s="1383">
        <v>0.60658316767686626</v>
      </c>
      <c r="L26" s="1382">
        <v>0.19674662823020694</v>
      </c>
      <c r="M26" s="1382">
        <v>0.22424132761205604</v>
      </c>
      <c r="N26" s="1382">
        <v>0.29343756478895572</v>
      </c>
    </row>
    <row r="27" spans="1:14" ht="11.25" customHeight="1">
      <c r="A27" s="641">
        <v>42147</v>
      </c>
      <c r="B27" s="1374">
        <v>4.467275593834287E-2</v>
      </c>
      <c r="C27" s="1374">
        <v>0.68388558076102868</v>
      </c>
      <c r="D27" s="1375">
        <v>0.22003465933521832</v>
      </c>
      <c r="E27" s="1376">
        <v>0.262481860299698</v>
      </c>
      <c r="F27" s="1374">
        <v>4.4647274588415935E-2</v>
      </c>
      <c r="G27" s="1374">
        <v>3.1856899488926747E-2</v>
      </c>
      <c r="H27" s="1375">
        <v>2.6068706506130565E-2</v>
      </c>
      <c r="I27" s="1372">
        <v>0.67683186897551817</v>
      </c>
      <c r="J27" s="1372">
        <v>0.73333049403747874</v>
      </c>
      <c r="K27" s="1373">
        <v>0.64106434944831059</v>
      </c>
      <c r="L27" s="1372">
        <v>0.20229463447922888</v>
      </c>
      <c r="M27" s="1372">
        <v>0.21281090289608176</v>
      </c>
      <c r="N27" s="1372">
        <v>0.29707770291002367</v>
      </c>
    </row>
    <row r="28" spans="1:14" ht="11.25" customHeight="1">
      <c r="A28" s="641">
        <v>42154</v>
      </c>
      <c r="B28" s="1374">
        <v>4.1660277409911482E-2</v>
      </c>
      <c r="C28" s="1374">
        <v>0.69233986199205411</v>
      </c>
      <c r="D28" s="1375">
        <v>0.22327548151762272</v>
      </c>
      <c r="E28" s="1376">
        <v>0.26457263666565994</v>
      </c>
      <c r="F28" s="1374">
        <v>3.8503501589936311E-2</v>
      </c>
      <c r="G28" s="1374">
        <v>3.0740367817278978E-2</v>
      </c>
      <c r="H28" s="1375">
        <v>2.918458353240962E-2</v>
      </c>
      <c r="I28" s="1377">
        <v>0.68077249456810618</v>
      </c>
      <c r="J28" s="1372">
        <v>0.72782898303771981</v>
      </c>
      <c r="K28" s="1373">
        <v>0.6503689547167808</v>
      </c>
      <c r="L28" s="1377">
        <v>0.21911280621427306</v>
      </c>
      <c r="M28" s="1377">
        <v>0.22177471406810731</v>
      </c>
      <c r="N28" s="1377">
        <v>0.28639114508679725</v>
      </c>
    </row>
    <row r="29" spans="1:14" ht="11.25" customHeight="1">
      <c r="A29" s="641">
        <v>42161</v>
      </c>
      <c r="B29" s="1374">
        <v>4.3066222544393698E-2</v>
      </c>
      <c r="C29" s="1374">
        <v>0.6872162160960229</v>
      </c>
      <c r="D29" s="1375">
        <v>0.22480799420091344</v>
      </c>
      <c r="E29" s="1376">
        <v>0.26914278503457267</v>
      </c>
      <c r="F29" s="1374">
        <v>3.8594814195244354E-2</v>
      </c>
      <c r="G29" s="1374">
        <v>3.059288537549407E-2</v>
      </c>
      <c r="H29" s="1375">
        <v>2.5844434465898319E-2</v>
      </c>
      <c r="I29" s="1377">
        <v>0.68619539141704278</v>
      </c>
      <c r="J29" s="1372">
        <v>0.72131752305665353</v>
      </c>
      <c r="K29" s="1373">
        <v>0.6223494486853266</v>
      </c>
      <c r="L29" s="1377">
        <v>0.21296543103210566</v>
      </c>
      <c r="M29" s="1377">
        <v>0.22606938954765041</v>
      </c>
      <c r="N29" s="1377">
        <v>0.30700244474380084</v>
      </c>
    </row>
    <row r="30" spans="1:14" ht="11.25" customHeight="1">
      <c r="A30" s="641">
        <v>42168</v>
      </c>
      <c r="B30" s="1378">
        <v>4.7153002235892444E-2</v>
      </c>
      <c r="C30" s="1378">
        <v>0.70273752012882451</v>
      </c>
      <c r="D30" s="1379">
        <v>0.20898527554767779</v>
      </c>
      <c r="E30" s="1380">
        <v>0.27033808333717996</v>
      </c>
      <c r="F30" s="1378">
        <v>4.760144730187138E-2</v>
      </c>
      <c r="G30" s="1378">
        <v>3.3246811660747583E-2</v>
      </c>
      <c r="H30" s="1379">
        <v>2.509933857326142E-2</v>
      </c>
      <c r="I30" s="1382">
        <v>0.71941018558144965</v>
      </c>
      <c r="J30" s="1382">
        <v>0.73296663137082185</v>
      </c>
      <c r="K30" s="1383">
        <v>0.65106314071822724</v>
      </c>
      <c r="L30" s="1382">
        <v>0.18137960549352217</v>
      </c>
      <c r="M30" s="1382">
        <v>0.21018207033556041</v>
      </c>
      <c r="N30" s="1382">
        <v>0.28469999128062679</v>
      </c>
    </row>
    <row r="31" spans="1:14" ht="11.25" customHeight="1">
      <c r="A31" s="641">
        <v>42175</v>
      </c>
      <c r="B31" s="1374">
        <v>4.4172387176922477E-2</v>
      </c>
      <c r="C31" s="1374">
        <v>0.69369579217077948</v>
      </c>
      <c r="D31" s="1375">
        <v>0.21857144814545854</v>
      </c>
      <c r="E31" s="1376">
        <v>0.26953135287456215</v>
      </c>
      <c r="F31" s="1374">
        <v>4.3035013721842597E-2</v>
      </c>
      <c r="G31" s="1374">
        <v>3.1032173478338788E-2</v>
      </c>
      <c r="H31" s="1375">
        <v>2.7568296459072068E-2</v>
      </c>
      <c r="I31" s="1372">
        <v>0.71841673880610757</v>
      </c>
      <c r="J31" s="1372">
        <v>0.73286863675378944</v>
      </c>
      <c r="K31" s="1373">
        <v>0.62759077061379409</v>
      </c>
      <c r="L31" s="1372">
        <v>0.19087175142283536</v>
      </c>
      <c r="M31" s="1372">
        <v>0.21279204670860882</v>
      </c>
      <c r="N31" s="1372">
        <v>0.29416171402886682</v>
      </c>
    </row>
    <row r="32" spans="1:14" ht="11.25" customHeight="1">
      <c r="A32" s="641">
        <v>42182</v>
      </c>
      <c r="B32" s="1374">
        <v>4.4436448086466629E-2</v>
      </c>
      <c r="C32" s="1374">
        <v>0.70203362591173202</v>
      </c>
      <c r="D32" s="1375">
        <v>0.20976016812955867</v>
      </c>
      <c r="E32" s="1376">
        <v>0.27837489387126191</v>
      </c>
      <c r="F32" s="1374">
        <v>4.3067141265657694E-2</v>
      </c>
      <c r="G32" s="1374">
        <v>2.8440837400099016E-2</v>
      </c>
      <c r="H32" s="1375">
        <v>2.5105069364376835E-2</v>
      </c>
      <c r="I32" s="1377">
        <v>0.73269389270802199</v>
      </c>
      <c r="J32" s="1372">
        <v>0.73131055944550538</v>
      </c>
      <c r="K32" s="1373">
        <v>0.62668451916043688</v>
      </c>
      <c r="L32" s="1377">
        <v>0.17129038393609217</v>
      </c>
      <c r="M32" s="1377">
        <v>0.21586569064290262</v>
      </c>
      <c r="N32" s="1377">
        <v>0.29795068248595974</v>
      </c>
    </row>
    <row r="33" spans="1:14" ht="11.25" customHeight="1">
      <c r="A33" s="641">
        <v>42189</v>
      </c>
      <c r="B33" s="1374">
        <v>4.5099670318534978E-2</v>
      </c>
      <c r="C33" s="1374">
        <v>0.69863956318973297</v>
      </c>
      <c r="D33" s="1375">
        <v>0.21534633049683161</v>
      </c>
      <c r="E33" s="1376">
        <v>0.28021668516226089</v>
      </c>
      <c r="F33" s="1374">
        <v>4.4876437697366517E-2</v>
      </c>
      <c r="G33" s="1374">
        <v>2.97538911542224E-2</v>
      </c>
      <c r="H33" s="1375">
        <v>2.8251132960538522E-2</v>
      </c>
      <c r="I33" s="1377">
        <v>0.74825931183667949</v>
      </c>
      <c r="J33" s="1372">
        <v>0.72272317839743527</v>
      </c>
      <c r="K33" s="1373">
        <v>0.61189144780430926</v>
      </c>
      <c r="L33" s="1377">
        <v>0.16689360798060859</v>
      </c>
      <c r="M33" s="1377">
        <v>0.22357066064873557</v>
      </c>
      <c r="N33" s="1377">
        <v>0.31161052659475791</v>
      </c>
    </row>
    <row r="34" spans="1:14" ht="11.25" customHeight="1">
      <c r="A34" s="641">
        <v>42196</v>
      </c>
      <c r="B34" s="1378">
        <v>4.3720637788197993E-2</v>
      </c>
      <c r="C34" s="1378">
        <v>0.70293301098550764</v>
      </c>
      <c r="D34" s="1379">
        <v>0.20905894803026881</v>
      </c>
      <c r="E34" s="1380">
        <v>0.28328372781530997</v>
      </c>
      <c r="F34" s="1378">
        <v>4.5611105312597849E-2</v>
      </c>
      <c r="G34" s="1378">
        <v>3.4199354112993942E-2</v>
      </c>
      <c r="H34" s="1379">
        <v>2.5005534919190178E-2</v>
      </c>
      <c r="I34" s="1382">
        <v>0.7399279824652959</v>
      </c>
      <c r="J34" s="1382">
        <v>0.72352044704089413</v>
      </c>
      <c r="K34" s="1383">
        <v>0.62948020958894002</v>
      </c>
      <c r="L34" s="1382">
        <v>0.16244824826914378</v>
      </c>
      <c r="M34" s="1382">
        <v>0.21624514677600784</v>
      </c>
      <c r="N34" s="1382">
        <v>0.30285847826621731</v>
      </c>
    </row>
    <row r="35" spans="1:14" ht="11.25" customHeight="1">
      <c r="A35" s="641">
        <v>42203</v>
      </c>
      <c r="B35" s="1374">
        <v>4.6669902041736336E-2</v>
      </c>
      <c r="C35" s="1374">
        <v>0.70460258937340292</v>
      </c>
      <c r="D35" s="1375">
        <v>0.20697967003774348</v>
      </c>
      <c r="E35" s="1376">
        <v>0.2875973167507222</v>
      </c>
      <c r="F35" s="1374">
        <v>5.0531228184261111E-2</v>
      </c>
      <c r="G35" s="1374">
        <v>3.0496721326552196E-2</v>
      </c>
      <c r="H35" s="1375">
        <v>2.3882186408321755E-2</v>
      </c>
      <c r="I35" s="1372">
        <v>0.74591896259885815</v>
      </c>
      <c r="J35" s="1372">
        <v>0.72724012029466678</v>
      </c>
      <c r="K35" s="1373">
        <v>0.60717114917600612</v>
      </c>
      <c r="L35" s="1372">
        <v>0.1527412521875508</v>
      </c>
      <c r="M35" s="1372">
        <v>0.21851691758711705</v>
      </c>
      <c r="N35" s="1372">
        <v>0.32797423477007387</v>
      </c>
    </row>
    <row r="36" spans="1:14" ht="11.25" customHeight="1">
      <c r="A36" s="641">
        <v>42210</v>
      </c>
      <c r="B36" s="1374">
        <v>4.5927109649588717E-2</v>
      </c>
      <c r="C36" s="1374">
        <v>0.70175321106425825</v>
      </c>
      <c r="D36" s="1375">
        <v>0.21114277400850742</v>
      </c>
      <c r="E36" s="1376">
        <v>0.28764689041506109</v>
      </c>
      <c r="F36" s="1374">
        <v>5.2818797108137208E-2</v>
      </c>
      <c r="G36" s="1374">
        <v>2.7876106194690265E-2</v>
      </c>
      <c r="H36" s="1375">
        <v>1.9346239453387856E-2</v>
      </c>
      <c r="I36" s="1377">
        <v>0.74238578680203049</v>
      </c>
      <c r="J36" s="1372">
        <v>0.73785443380892179</v>
      </c>
      <c r="K36" s="1373">
        <v>0.591451420880998</v>
      </c>
      <c r="L36" s="1377">
        <v>0.15959083217966466</v>
      </c>
      <c r="M36" s="1377">
        <v>0.21306664258623803</v>
      </c>
      <c r="N36" s="1377">
        <v>0.34090791448832758</v>
      </c>
    </row>
    <row r="37" spans="1:14" ht="11.25" customHeight="1">
      <c r="A37" s="641">
        <v>42217</v>
      </c>
      <c r="B37" s="1374">
        <v>4.458694084940449E-2</v>
      </c>
      <c r="C37" s="1374">
        <v>0.70244585558879957</v>
      </c>
      <c r="D37" s="1375">
        <v>0.21121099679152761</v>
      </c>
      <c r="E37" s="1376">
        <v>0.27397893604742668</v>
      </c>
      <c r="F37" s="1374">
        <v>4.3369474562135114E-2</v>
      </c>
      <c r="G37" s="1374">
        <v>3.0874134932089858E-2</v>
      </c>
      <c r="H37" s="1375">
        <v>2.0882125734185131E-2</v>
      </c>
      <c r="I37" s="1377">
        <v>0.74455304514061338</v>
      </c>
      <c r="J37" s="1372">
        <v>0.73416971984752599</v>
      </c>
      <c r="K37" s="1373">
        <v>0.62345959069562129</v>
      </c>
      <c r="L37" s="1377">
        <v>0.16719925780847336</v>
      </c>
      <c r="M37" s="1377">
        <v>0.20886532696791385</v>
      </c>
      <c r="N37" s="1377">
        <v>0.31217735705614752</v>
      </c>
    </row>
    <row r="38" spans="1:14" ht="11.25" customHeight="1">
      <c r="A38" s="641">
        <v>42224</v>
      </c>
      <c r="B38" s="1378">
        <v>4.499229583975347E-2</v>
      </c>
      <c r="C38" s="1378">
        <v>0.70420133538777607</v>
      </c>
      <c r="D38" s="1379">
        <v>0.20262055584089483</v>
      </c>
      <c r="E38" s="1380">
        <v>0.28591896736716876</v>
      </c>
      <c r="F38" s="1378">
        <v>4.38343308425116E-2</v>
      </c>
      <c r="G38" s="1378">
        <v>3.118210617995272E-2</v>
      </c>
      <c r="H38" s="1379">
        <v>2.2982334376595994E-2</v>
      </c>
      <c r="I38" s="1382">
        <v>0.74451960194071609</v>
      </c>
      <c r="J38" s="1382">
        <v>0.73612932247351248</v>
      </c>
      <c r="K38" s="1383">
        <v>0.62496235087673346</v>
      </c>
      <c r="L38" s="1382">
        <v>0.163588554024861</v>
      </c>
      <c r="M38" s="1382">
        <v>0.19334245762468535</v>
      </c>
      <c r="N38" s="1382">
        <v>0.30370729279886854</v>
      </c>
    </row>
    <row r="39" spans="1:14" ht="11.25" customHeight="1">
      <c r="A39" s="641">
        <v>42231</v>
      </c>
      <c r="B39" s="1374">
        <v>4.7335062468035365E-2</v>
      </c>
      <c r="C39" s="1374">
        <v>0.7007904398334186</v>
      </c>
      <c r="D39" s="1375">
        <v>0.20261014100971725</v>
      </c>
      <c r="E39" s="1376">
        <v>0.28236923127046443</v>
      </c>
      <c r="F39" s="1374">
        <v>4.5472812412636288E-2</v>
      </c>
      <c r="G39" s="1374">
        <v>3.4583103309535616E-2</v>
      </c>
      <c r="H39" s="1375">
        <v>1.9999478840942254E-2</v>
      </c>
      <c r="I39" s="1372">
        <v>0.72696218898518317</v>
      </c>
      <c r="J39" s="1372">
        <v>0.72937973108268694</v>
      </c>
      <c r="K39" s="1373">
        <v>0.63563164477798628</v>
      </c>
      <c r="L39" s="1372">
        <v>0.16343129717640481</v>
      </c>
      <c r="M39" s="1372">
        <v>0.20540267420209032</v>
      </c>
      <c r="N39" s="1372">
        <v>0.29592714196372732</v>
      </c>
    </row>
    <row r="40" spans="1:14" ht="11.25" customHeight="1">
      <c r="A40" s="641">
        <v>42238</v>
      </c>
      <c r="B40" s="1374">
        <v>4.9100664951925464E-2</v>
      </c>
      <c r="C40" s="1374">
        <v>0.70564463269429845</v>
      </c>
      <c r="D40" s="1375">
        <v>0.19525673653709671</v>
      </c>
      <c r="E40" s="1376">
        <v>0.28838515842205736</v>
      </c>
      <c r="F40" s="1374">
        <v>4.7166131348089869E-2</v>
      </c>
      <c r="G40" s="1374">
        <v>3.7034329626549949E-2</v>
      </c>
      <c r="H40" s="1375">
        <v>2.0826391202932355E-2</v>
      </c>
      <c r="I40" s="1377">
        <v>0.73995966436770166</v>
      </c>
      <c r="J40" s="1372">
        <v>0.73171355732417143</v>
      </c>
      <c r="K40" s="1373">
        <v>0.64049163099479656</v>
      </c>
      <c r="L40" s="1377">
        <v>0.15778203819435799</v>
      </c>
      <c r="M40" s="1377">
        <v>0.19832052558959787</v>
      </c>
      <c r="N40" s="1377">
        <v>0.28800656191525903</v>
      </c>
    </row>
    <row r="41" spans="1:14" ht="11.25" customHeight="1">
      <c r="A41" s="641">
        <v>42245</v>
      </c>
      <c r="B41" s="1374">
        <v>4.9728081367465683E-2</v>
      </c>
      <c r="C41" s="1374">
        <v>0.6974645057958031</v>
      </c>
      <c r="D41" s="1375">
        <v>0.2006180380233642</v>
      </c>
      <c r="E41" s="1376">
        <v>0.28306574551587688</v>
      </c>
      <c r="F41" s="1374">
        <v>5.1240147762286567E-2</v>
      </c>
      <c r="G41" s="1374">
        <v>3.4994960139283424E-2</v>
      </c>
      <c r="H41" s="1375">
        <v>1.9095566828127186E-2</v>
      </c>
      <c r="I41" s="1377">
        <v>0.73163610983436322</v>
      </c>
      <c r="J41" s="1372">
        <v>0.73208100430679002</v>
      </c>
      <c r="K41" s="1373">
        <v>0.6044980103487293</v>
      </c>
      <c r="L41" s="1377">
        <v>0.15541426212484891</v>
      </c>
      <c r="M41" s="1377">
        <v>0.19735178227801706</v>
      </c>
      <c r="N41" s="1377">
        <v>0.32135728542914171</v>
      </c>
    </row>
    <row r="42" spans="1:14" ht="11.25" customHeight="1">
      <c r="A42" s="641">
        <v>42252</v>
      </c>
      <c r="B42" s="1378">
        <v>5.0154390047435785E-2</v>
      </c>
      <c r="C42" s="1378">
        <v>0.69075449744920792</v>
      </c>
      <c r="D42" s="1379">
        <v>0.20622259017273786</v>
      </c>
      <c r="E42" s="1380">
        <v>0.27987574179170233</v>
      </c>
      <c r="F42" s="1378">
        <v>4.9043616387583561E-2</v>
      </c>
      <c r="G42" s="1378">
        <v>3.9430311716230744E-2</v>
      </c>
      <c r="H42" s="1379">
        <v>1.7445820823977595E-2</v>
      </c>
      <c r="I42" s="1382">
        <v>0.72104374875901778</v>
      </c>
      <c r="J42" s="1382">
        <v>0.72445360085990684</v>
      </c>
      <c r="K42" s="1383">
        <v>0.59970482125286984</v>
      </c>
      <c r="L42" s="1382">
        <v>0.17365477529949036</v>
      </c>
      <c r="M42" s="1382">
        <v>0.19879971336438554</v>
      </c>
      <c r="N42" s="1382">
        <v>0.32306935439109924</v>
      </c>
    </row>
    <row r="43" spans="1:14" ht="11.25" customHeight="1">
      <c r="A43" s="641">
        <v>42259</v>
      </c>
      <c r="B43" s="1374">
        <v>4.9425319204136994E-2</v>
      </c>
      <c r="C43" s="1374">
        <v>0.69172021370115588</v>
      </c>
      <c r="D43" s="1375">
        <v>0.20861555202353635</v>
      </c>
      <c r="E43" s="1376">
        <v>0.28085865666478527</v>
      </c>
      <c r="F43" s="1374">
        <v>5.052036666896409E-2</v>
      </c>
      <c r="G43" s="1374">
        <v>3.6298098767177232E-2</v>
      </c>
      <c r="H43" s="1375">
        <v>1.8921965126301135E-2</v>
      </c>
      <c r="I43" s="1372">
        <v>0.72828687612614829</v>
      </c>
      <c r="J43" s="1372">
        <v>0.71818741733221592</v>
      </c>
      <c r="K43" s="1373">
        <v>0.6121461247762382</v>
      </c>
      <c r="L43" s="1372">
        <v>0.16695056270492206</v>
      </c>
      <c r="M43" s="1372">
        <v>0.20754031158813016</v>
      </c>
      <c r="N43" s="1372">
        <v>0.32643373334217329</v>
      </c>
    </row>
    <row r="44" spans="1:14" ht="11.25" customHeight="1">
      <c r="A44" s="641">
        <v>42266</v>
      </c>
      <c r="B44" s="1374">
        <v>5.2938514795810784E-2</v>
      </c>
      <c r="C44" s="1374">
        <v>0.68581526323188302</v>
      </c>
      <c r="D44" s="1375">
        <v>0.20487673086385041</v>
      </c>
      <c r="E44" s="1376">
        <v>0.27575449913044037</v>
      </c>
      <c r="F44" s="1374">
        <v>5.1768493948611743E-2</v>
      </c>
      <c r="G44" s="1374">
        <v>4.2952333057940301E-2</v>
      </c>
      <c r="H44" s="1375">
        <v>1.8042991926855365E-2</v>
      </c>
      <c r="I44" s="1377">
        <v>0.71717849977347747</v>
      </c>
      <c r="J44" s="1372">
        <v>0.71078343331297822</v>
      </c>
      <c r="K44" s="1373">
        <v>0.59415426514930458</v>
      </c>
      <c r="L44" s="1377">
        <v>0.1638647983949259</v>
      </c>
      <c r="M44" s="1377">
        <v>0.2064819138618485</v>
      </c>
      <c r="N44" s="1377">
        <v>0.32860373504522905</v>
      </c>
    </row>
    <row r="45" spans="1:14" ht="11.25" customHeight="1">
      <c r="A45" s="641">
        <v>42273</v>
      </c>
      <c r="B45" s="1374">
        <v>5.4955571346543497E-2</v>
      </c>
      <c r="C45" s="1374">
        <v>0.6907088124712627</v>
      </c>
      <c r="D45" s="1375">
        <v>0.20130722980360752</v>
      </c>
      <c r="E45" s="1376">
        <v>0.27677960001401447</v>
      </c>
      <c r="F45" s="1374">
        <v>5.6313275081066365E-2</v>
      </c>
      <c r="G45" s="1374">
        <v>4.3649399030013358E-2</v>
      </c>
      <c r="H45" s="1375">
        <v>1.6514484014668603E-2</v>
      </c>
      <c r="I45" s="1377">
        <v>0.72051288398227675</v>
      </c>
      <c r="J45" s="1372">
        <v>0.71286989526955791</v>
      </c>
      <c r="K45" s="1373">
        <v>0.61993305604095394</v>
      </c>
      <c r="L45" s="1377">
        <v>0.16308984545822092</v>
      </c>
      <c r="M45" s="1377">
        <v>0.20235292050326845</v>
      </c>
      <c r="N45" s="1377">
        <v>0.31231079717457116</v>
      </c>
    </row>
    <row r="46" spans="1:14" ht="11.25" customHeight="1">
      <c r="A46" s="641">
        <v>42280</v>
      </c>
      <c r="B46" s="1378">
        <v>5.7738013569794154E-2</v>
      </c>
      <c r="C46" s="1378">
        <v>0.68356178328162409</v>
      </c>
      <c r="D46" s="1379">
        <v>0.20425726842610747</v>
      </c>
      <c r="E46" s="1380">
        <v>0.279081361770457</v>
      </c>
      <c r="F46" s="1378">
        <v>6.2338359439808713E-2</v>
      </c>
      <c r="G46" s="1378">
        <v>4.8415313163246279E-2</v>
      </c>
      <c r="H46" s="1379">
        <v>1.8266728285457154E-2</v>
      </c>
      <c r="I46" s="1382">
        <v>0.73373834968037865</v>
      </c>
      <c r="J46" s="1382">
        <v>0.70582280279551368</v>
      </c>
      <c r="K46" s="1383">
        <v>0.59520103130396707</v>
      </c>
      <c r="L46" s="1382">
        <v>0.15058800566046943</v>
      </c>
      <c r="M46" s="1382">
        <v>0.20743457450114999</v>
      </c>
      <c r="N46" s="1382">
        <v>0.33154963150341743</v>
      </c>
    </row>
    <row r="47" spans="1:14" ht="11.25" customHeight="1">
      <c r="A47" s="641">
        <v>42287</v>
      </c>
      <c r="B47" s="1374">
        <v>5.1769389661119783E-2</v>
      </c>
      <c r="C47" s="1374">
        <v>0.68088495615440381</v>
      </c>
      <c r="D47" s="1375">
        <v>0.21205407358424966</v>
      </c>
      <c r="E47" s="1376">
        <v>0.2656698983763579</v>
      </c>
      <c r="F47" s="1374">
        <v>5.3142916891762371E-2</v>
      </c>
      <c r="G47" s="1374">
        <v>4.6640592004994583E-2</v>
      </c>
      <c r="H47" s="1375">
        <v>1.3874895300986902E-2</v>
      </c>
      <c r="I47" s="1372">
        <v>0.72355924228430024</v>
      </c>
      <c r="J47" s="1372">
        <v>0.70689876788042383</v>
      </c>
      <c r="K47" s="1373">
        <v>0.59640199565423224</v>
      </c>
      <c r="L47" s="1372">
        <v>0.16174651029050416</v>
      </c>
      <c r="M47" s="1372">
        <v>0.19934262472685874</v>
      </c>
      <c r="N47" s="1372">
        <v>0.35506621833234198</v>
      </c>
    </row>
    <row r="48" spans="1:14" ht="11.25" customHeight="1">
      <c r="A48" s="641">
        <v>42294</v>
      </c>
      <c r="B48" s="1374">
        <v>5.6721013443363645E-2</v>
      </c>
      <c r="C48" s="1374">
        <v>0.68745182089179813</v>
      </c>
      <c r="D48" s="1375">
        <v>0.20785748341301916</v>
      </c>
      <c r="E48" s="1376">
        <v>0.265400570391496</v>
      </c>
      <c r="F48" s="1374">
        <v>6.0560685467099244E-2</v>
      </c>
      <c r="G48" s="1374">
        <v>5.269449412931447E-2</v>
      </c>
      <c r="H48" s="1375">
        <v>1.604381755610489E-2</v>
      </c>
      <c r="I48" s="1377">
        <v>0.71714499625655104</v>
      </c>
      <c r="J48" s="1372">
        <v>0.71547098305204815</v>
      </c>
      <c r="K48" s="1373">
        <v>0.60493916921138091</v>
      </c>
      <c r="L48" s="1377">
        <v>0.16569336993594544</v>
      </c>
      <c r="M48" s="1377">
        <v>0.20325145660297164</v>
      </c>
      <c r="N48" s="1377">
        <v>0.33135815035625998</v>
      </c>
    </row>
    <row r="49" spans="1:14" ht="11.25" customHeight="1">
      <c r="A49" s="641">
        <v>42301</v>
      </c>
      <c r="B49" s="1374">
        <v>5.8179359870344421E-2</v>
      </c>
      <c r="C49" s="1374">
        <v>0.67897036635760044</v>
      </c>
      <c r="D49" s="1375">
        <v>0.21356682679608346</v>
      </c>
      <c r="E49" s="1376">
        <v>0.27079136595771336</v>
      </c>
      <c r="F49" s="1374">
        <v>6.4667818817571637E-2</v>
      </c>
      <c r="G49" s="1374">
        <v>4.8486389307570779E-2</v>
      </c>
      <c r="H49" s="1375">
        <v>1.2344227604044205E-2</v>
      </c>
      <c r="I49" s="1377">
        <v>0.71473815361118931</v>
      </c>
      <c r="J49" s="1372">
        <v>0.69577968656364064</v>
      </c>
      <c r="K49" s="1373">
        <v>0.57778822791754836</v>
      </c>
      <c r="L49" s="1377">
        <v>0.16339375427032676</v>
      </c>
      <c r="M49" s="1377">
        <v>0.22426317031979226</v>
      </c>
      <c r="N49" s="1377">
        <v>0.35321472424693678</v>
      </c>
    </row>
    <row r="50" spans="1:14" ht="11.25" customHeight="1">
      <c r="A50" s="641">
        <v>42308</v>
      </c>
      <c r="B50" s="1378">
        <v>6.0316798856996319E-2</v>
      </c>
      <c r="C50" s="1378">
        <v>0.67675342992691367</v>
      </c>
      <c r="D50" s="1379">
        <v>0.20983688384957777</v>
      </c>
      <c r="E50" s="1380">
        <v>0.26947436799653546</v>
      </c>
      <c r="F50" s="1378">
        <v>6.8516499679869877E-2</v>
      </c>
      <c r="G50" s="1378">
        <v>5.0340196956132496E-2</v>
      </c>
      <c r="H50" s="1379">
        <v>1.1808585309459255E-2</v>
      </c>
      <c r="I50" s="1382">
        <v>0.70412189170949491</v>
      </c>
      <c r="J50" s="1382">
        <v>0.70730528200537157</v>
      </c>
      <c r="K50" s="1383">
        <v>0.58707111300733561</v>
      </c>
      <c r="L50" s="1382">
        <v>0.16017754243887244</v>
      </c>
      <c r="M50" s="1382">
        <v>0.20985675917636526</v>
      </c>
      <c r="N50" s="1382">
        <v>0.35041770462021221</v>
      </c>
    </row>
    <row r="51" spans="1:14" ht="11.25" customHeight="1">
      <c r="A51" s="641">
        <v>42315</v>
      </c>
      <c r="B51" s="1374">
        <v>6.467207901699526E-2</v>
      </c>
      <c r="C51" s="1374">
        <v>0.67854758288840256</v>
      </c>
      <c r="D51" s="1375">
        <v>0.20327094871545326</v>
      </c>
      <c r="E51" s="1376">
        <v>0.27042848279864712</v>
      </c>
      <c r="F51" s="1374">
        <v>7.7070392512781236E-2</v>
      </c>
      <c r="G51" s="1374">
        <v>5.5680884011700155E-2</v>
      </c>
      <c r="H51" s="1375">
        <v>1.4555566690049104E-2</v>
      </c>
      <c r="I51" s="1372">
        <v>0.70897933354427223</v>
      </c>
      <c r="J51" s="1372">
        <v>0.70534536486512323</v>
      </c>
      <c r="K51" s="1373">
        <v>0.5919806593847079</v>
      </c>
      <c r="L51" s="1372">
        <v>0.14738796649402988</v>
      </c>
      <c r="M51" s="1372">
        <v>0.20822260882864627</v>
      </c>
      <c r="N51" s="1372">
        <v>0.34066539733440226</v>
      </c>
    </row>
    <row r="52" spans="1:14" ht="11.25" customHeight="1">
      <c r="A52" s="641">
        <v>42322</v>
      </c>
      <c r="B52" s="1374">
        <v>6.6449711437138417E-2</v>
      </c>
      <c r="C52" s="1374">
        <v>0.67334591022333667</v>
      </c>
      <c r="D52" s="1375">
        <v>0.19713228298467744</v>
      </c>
      <c r="E52" s="1376">
        <v>0.25468106569383414</v>
      </c>
      <c r="F52" s="1374">
        <v>8.5314546864430546E-2</v>
      </c>
      <c r="G52" s="1374">
        <v>5.6981995916599644E-2</v>
      </c>
      <c r="H52" s="1375">
        <v>1.3901500988195075E-2</v>
      </c>
      <c r="I52" s="1377">
        <v>0.71628912243652143</v>
      </c>
      <c r="J52" s="1372">
        <v>0.70011755243457274</v>
      </c>
      <c r="K52" s="1373">
        <v>0.60724587361786231</v>
      </c>
      <c r="L52" s="1377">
        <v>0.13334213261619179</v>
      </c>
      <c r="M52" s="1377">
        <v>0.20863494813256614</v>
      </c>
      <c r="N52" s="1377">
        <v>0.33239410287911969</v>
      </c>
    </row>
    <row r="53" spans="1:14" ht="11.25" customHeight="1">
      <c r="A53" s="641">
        <v>42329</v>
      </c>
      <c r="B53" s="1374">
        <v>6.6902889687085396E-2</v>
      </c>
      <c r="C53" s="1374">
        <v>0.67604162332829454</v>
      </c>
      <c r="D53" s="1375">
        <v>0.20166095755844324</v>
      </c>
      <c r="E53" s="1376">
        <v>0.26300242064523188</v>
      </c>
      <c r="F53" s="1374">
        <v>7.9620346782808771E-2</v>
      </c>
      <c r="G53" s="1374">
        <v>5.8763068248561028E-2</v>
      </c>
      <c r="H53" s="1375">
        <v>1.3251437532671197E-2</v>
      </c>
      <c r="I53" s="1377">
        <v>0.7062289423946092</v>
      </c>
      <c r="J53" s="1372">
        <v>0.71185246094208854</v>
      </c>
      <c r="K53" s="1373">
        <v>0.59397543125980135</v>
      </c>
      <c r="L53" s="1377">
        <v>0.13504807297230667</v>
      </c>
      <c r="M53" s="1377">
        <v>0.19908766983828655</v>
      </c>
      <c r="N53" s="1377">
        <v>0.35023523261892314</v>
      </c>
    </row>
    <row r="54" spans="1:14" ht="11.25" customHeight="1">
      <c r="A54" s="641">
        <v>42336</v>
      </c>
      <c r="B54" s="1378">
        <v>6.3494340913731351E-2</v>
      </c>
      <c r="C54" s="1378">
        <v>0.69326152097255711</v>
      </c>
      <c r="D54" s="1379">
        <v>0.19242548823759884</v>
      </c>
      <c r="E54" s="1380">
        <v>0.26814882032667875</v>
      </c>
      <c r="F54" s="1378">
        <v>7.3336241578207548E-2</v>
      </c>
      <c r="G54" s="1378">
        <v>5.5253113820457292E-2</v>
      </c>
      <c r="H54" s="1379">
        <v>1.2239408204438466E-2</v>
      </c>
      <c r="I54" s="1382">
        <v>0.70970869080509913</v>
      </c>
      <c r="J54" s="1382">
        <v>0.73305495399562093</v>
      </c>
      <c r="K54" s="1383">
        <v>0.61339946200403495</v>
      </c>
      <c r="L54" s="1382">
        <v>0.1530318452813727</v>
      </c>
      <c r="M54" s="1382">
        <v>0.18172028858923892</v>
      </c>
      <c r="N54" s="1382">
        <v>0.32733691997310022</v>
      </c>
    </row>
    <row r="55" spans="1:14" ht="11.25" customHeight="1">
      <c r="A55" s="641">
        <v>42343</v>
      </c>
      <c r="B55" s="1374">
        <v>6.2285889354116962E-2</v>
      </c>
      <c r="C55" s="1374">
        <v>0.68598729958315152</v>
      </c>
      <c r="D55" s="1375">
        <v>0.19722085542135118</v>
      </c>
      <c r="E55" s="1376">
        <v>0.255749275102433</v>
      </c>
      <c r="F55" s="1374">
        <v>7.1670192085363654E-2</v>
      </c>
      <c r="G55" s="1374">
        <v>4.6270163367050532E-2</v>
      </c>
      <c r="H55" s="1375">
        <v>1.2878225950840217E-2</v>
      </c>
      <c r="I55" s="1372">
        <v>0.71575134237096538</v>
      </c>
      <c r="J55" s="1372">
        <v>0.72102964504233535</v>
      </c>
      <c r="K55" s="1373">
        <v>0.59803821265058699</v>
      </c>
      <c r="L55" s="1372">
        <v>0.13759409442412929</v>
      </c>
      <c r="M55" s="1372">
        <v>0.19672029830452606</v>
      </c>
      <c r="N55" s="1372">
        <v>0.34858173261375552</v>
      </c>
    </row>
    <row r="56" spans="1:14" ht="11.25" customHeight="1">
      <c r="A56" s="641">
        <v>42350</v>
      </c>
      <c r="B56" s="1374">
        <v>6.4064561906088155E-2</v>
      </c>
      <c r="C56" s="1374">
        <v>0.67755076778889622</v>
      </c>
      <c r="D56" s="1375">
        <v>0.20309768060777669</v>
      </c>
      <c r="E56" s="1376">
        <v>0.25716252454930416</v>
      </c>
      <c r="F56" s="1374">
        <v>7.3914574139723757E-2</v>
      </c>
      <c r="G56" s="1374">
        <v>5.082402882317269E-2</v>
      </c>
      <c r="H56" s="1375">
        <v>1.487066837792477E-2</v>
      </c>
      <c r="I56" s="1377">
        <v>0.69443512006615304</v>
      </c>
      <c r="J56" s="1372">
        <v>0.70700602860913919</v>
      </c>
      <c r="K56" s="1373">
        <v>0.60942590581498668</v>
      </c>
      <c r="L56" s="1377">
        <v>0.14816482589793764</v>
      </c>
      <c r="M56" s="1377">
        <v>0.2079424249991082</v>
      </c>
      <c r="N56" s="1377">
        <v>0.33728650409714683</v>
      </c>
    </row>
    <row r="57" spans="1:14" ht="11.25" customHeight="1">
      <c r="A57" s="641">
        <v>42357</v>
      </c>
      <c r="B57" s="1374">
        <v>5.96980106370456E-2</v>
      </c>
      <c r="C57" s="1374">
        <v>0.67629137371986259</v>
      </c>
      <c r="D57" s="1375">
        <v>0.20070628270570484</v>
      </c>
      <c r="E57" s="1376">
        <v>0.24532021886976363</v>
      </c>
      <c r="F57" s="1374">
        <v>7.2091164137681379E-2</v>
      </c>
      <c r="G57" s="1374">
        <v>4.4944721111101212E-2</v>
      </c>
      <c r="H57" s="1375">
        <v>1.3476690134766902E-2</v>
      </c>
      <c r="I57" s="1377">
        <v>0.6924039940873028</v>
      </c>
      <c r="J57" s="1372">
        <v>0.71662999224937418</v>
      </c>
      <c r="K57" s="1373">
        <v>0.61133373611333741</v>
      </c>
      <c r="L57" s="1377">
        <v>0.14610546321155993</v>
      </c>
      <c r="M57" s="1377">
        <v>0.20311984962004115</v>
      </c>
      <c r="N57" s="1377">
        <v>0.33689259336892591</v>
      </c>
    </row>
    <row r="58" spans="1:14" ht="11.25" customHeight="1">
      <c r="A58" s="641">
        <v>42364</v>
      </c>
      <c r="B58" s="1374">
        <v>6.2332033219919182E-2</v>
      </c>
      <c r="C58" s="1374">
        <v>0.68520232616036714</v>
      </c>
      <c r="D58" s="1375">
        <v>0.19626818509699781</v>
      </c>
      <c r="E58" s="1376">
        <v>0.24857228034544759</v>
      </c>
      <c r="F58" s="1374">
        <v>7.9343827423108693E-2</v>
      </c>
      <c r="G58" s="1374">
        <v>4.6079413180038754E-2</v>
      </c>
      <c r="H58" s="1375">
        <v>1.5643603651276625E-2</v>
      </c>
      <c r="I58" s="1377">
        <v>0.68108561275307189</v>
      </c>
      <c r="J58" s="1374">
        <v>0.7364512479028209</v>
      </c>
      <c r="K58" s="1373">
        <v>0.61901375843365525</v>
      </c>
      <c r="L58" s="1372">
        <v>0.14747616306714381</v>
      </c>
      <c r="M58" s="1377">
        <v>0.18949394581799736</v>
      </c>
      <c r="N58" s="1377">
        <v>0.3297228469374256</v>
      </c>
    </row>
    <row r="59" spans="1:14" ht="11.25" customHeight="1">
      <c r="A59" s="641">
        <v>42371</v>
      </c>
      <c r="B59" s="1374">
        <v>5.6468366925301869E-2</v>
      </c>
      <c r="C59" s="1374">
        <v>0.69925623249621227</v>
      </c>
      <c r="D59" s="1379">
        <v>0.19286304577383959</v>
      </c>
      <c r="E59" s="1374">
        <v>0.2648837858244969</v>
      </c>
      <c r="F59" s="1374">
        <v>7.3036485992560893E-2</v>
      </c>
      <c r="G59" s="1374">
        <v>3.4017717561229809E-2</v>
      </c>
      <c r="H59" s="1379">
        <v>1.2507626601586334E-2</v>
      </c>
      <c r="I59" s="1377">
        <v>0.70002795037733012</v>
      </c>
      <c r="J59" s="1374">
        <v>0.74054194893173531</v>
      </c>
      <c r="K59" s="1384">
        <v>0.62368441122635754</v>
      </c>
      <c r="L59" s="1382">
        <v>0.14437444905506225</v>
      </c>
      <c r="M59" s="1377">
        <v>0.19894736842105262</v>
      </c>
      <c r="N59" s="1377">
        <v>0.32552242220866384</v>
      </c>
    </row>
    <row r="60" spans="1:14" ht="7.5" customHeight="1">
      <c r="A60" s="1195"/>
      <c r="B60" s="1385"/>
      <c r="C60" s="1385"/>
      <c r="D60" s="1385"/>
      <c r="E60" s="1385"/>
      <c r="F60" s="1385"/>
      <c r="G60" s="1385"/>
      <c r="H60" s="1385"/>
      <c r="I60" s="1385"/>
      <c r="J60" s="1385"/>
      <c r="K60" s="1385"/>
      <c r="L60" s="1385"/>
      <c r="M60" s="1385"/>
      <c r="N60" s="1385"/>
    </row>
    <row r="61" spans="1:14" ht="11.25" customHeight="1">
      <c r="A61" s="659">
        <v>2015</v>
      </c>
      <c r="B61" s="1386">
        <f>AVERAGE(B7:B59)</f>
        <v>5.1416434714936954E-2</v>
      </c>
      <c r="C61" s="1386">
        <f t="shared" ref="C61:N61" si="0">AVERAGE(C7:C59)</f>
        <v>0.69113786415233847</v>
      </c>
      <c r="D61" s="1387">
        <f t="shared" si="0"/>
        <v>0.20462650484762809</v>
      </c>
      <c r="E61" s="1386">
        <f t="shared" si="0"/>
        <v>0.26803882071425694</v>
      </c>
      <c r="F61" s="1386">
        <f t="shared" si="0"/>
        <v>5.7097663089153407E-2</v>
      </c>
      <c r="G61" s="1386">
        <f t="shared" si="0"/>
        <v>3.7054084390869053E-2</v>
      </c>
      <c r="H61" s="1387">
        <f t="shared" si="0"/>
        <v>1.9605303036620329E-2</v>
      </c>
      <c r="I61" s="1386">
        <f t="shared" si="0"/>
        <v>0.70980581721046732</v>
      </c>
      <c r="J61" s="1386">
        <f t="shared" si="0"/>
        <v>0.7203251985821687</v>
      </c>
      <c r="K61" s="1387">
        <f t="shared" si="0"/>
        <v>0.62190889182464004</v>
      </c>
      <c r="L61" s="1386">
        <f t="shared" si="0"/>
        <v>0.16118024526896885</v>
      </c>
      <c r="M61" s="1386">
        <f t="shared" si="0"/>
        <v>0.21274440142760717</v>
      </c>
      <c r="N61" s="1386">
        <f t="shared" si="0"/>
        <v>0.31628985359950851</v>
      </c>
    </row>
    <row r="62" spans="1:14" ht="11.25" customHeight="1">
      <c r="A62" s="659">
        <v>2014</v>
      </c>
      <c r="B62" s="1386">
        <v>4.1880893011338016E-2</v>
      </c>
      <c r="C62" s="1386">
        <v>0.654466517011416</v>
      </c>
      <c r="D62" s="1387">
        <v>0.25232015103548894</v>
      </c>
      <c r="E62" s="1386">
        <v>0.26717801194938734</v>
      </c>
      <c r="F62" s="1386">
        <v>4.9038136015310138E-2</v>
      </c>
      <c r="G62" s="1386">
        <v>2.8908099136901656E-2</v>
      </c>
      <c r="H62" s="1387">
        <v>1.4313188946473253E-2</v>
      </c>
      <c r="I62" s="1386">
        <v>0.69452193979176713</v>
      </c>
      <c r="J62" s="1386">
        <v>0.64542917638648711</v>
      </c>
      <c r="K62" s="1387">
        <v>0.57018609075159132</v>
      </c>
      <c r="L62" s="1386">
        <v>0.18850835527579093</v>
      </c>
      <c r="M62" s="1386">
        <v>0.29284567267381234</v>
      </c>
      <c r="N62" s="1386">
        <v>0.37515895127536658</v>
      </c>
    </row>
    <row r="63" spans="1:14" ht="7.5" customHeight="1">
      <c r="A63" s="1388"/>
      <c r="B63" s="1389"/>
      <c r="C63" s="1389"/>
      <c r="D63" s="1389"/>
      <c r="E63" s="1389"/>
      <c r="F63" s="1389"/>
      <c r="G63" s="1389"/>
      <c r="H63" s="1390"/>
      <c r="I63" s="1390"/>
      <c r="J63" s="1389"/>
      <c r="K63" s="1390"/>
      <c r="L63" s="1390"/>
      <c r="M63" s="1390"/>
      <c r="N63" s="1390"/>
    </row>
    <row r="64" spans="1:14" ht="6.75" customHeight="1">
      <c r="A64" s="736"/>
      <c r="B64" s="1391"/>
      <c r="C64" s="1391"/>
      <c r="D64" s="1391"/>
      <c r="E64" s="1391"/>
      <c r="F64" s="1391"/>
      <c r="G64" s="1391"/>
      <c r="H64" s="1391"/>
      <c r="I64" s="1391"/>
      <c r="J64" s="1391"/>
      <c r="K64" s="1391"/>
      <c r="L64" s="1391"/>
      <c r="M64" s="1391"/>
      <c r="N64" s="1391"/>
    </row>
    <row r="65" spans="1:14" ht="14.1" customHeight="1">
      <c r="A65" s="1392"/>
      <c r="B65" s="1393"/>
      <c r="C65" s="1393"/>
      <c r="D65" s="1393"/>
      <c r="E65" s="1393"/>
      <c r="F65" s="1393"/>
      <c r="G65" s="1393"/>
      <c r="H65" s="1393"/>
      <c r="I65" s="1393"/>
      <c r="J65" s="1393"/>
      <c r="K65" s="1393"/>
      <c r="L65" s="1393"/>
      <c r="M65" s="1393"/>
      <c r="N65" s="627"/>
    </row>
    <row r="66" spans="1:14" ht="9.9499999999999993" customHeight="1">
      <c r="A66" s="673"/>
      <c r="B66" s="1393"/>
      <c r="C66" s="1393"/>
      <c r="D66" s="1393"/>
      <c r="E66" s="1393"/>
      <c r="F66" s="1393"/>
      <c r="G66" s="1393"/>
      <c r="H66" s="1393"/>
      <c r="I66" s="1393"/>
      <c r="J66" s="1393"/>
      <c r="K66" s="1393"/>
      <c r="L66" s="1393"/>
      <c r="M66" s="1393"/>
      <c r="N66" s="1393"/>
    </row>
    <row r="67" spans="1:14">
      <c r="B67" s="1394"/>
      <c r="C67" s="1394"/>
      <c r="D67" s="1394"/>
      <c r="E67" s="1394"/>
      <c r="F67" s="1394"/>
      <c r="G67" s="1394"/>
      <c r="H67" s="1394"/>
      <c r="I67" s="1394"/>
      <c r="J67" s="1394"/>
      <c r="K67" s="1394"/>
      <c r="L67" s="1394"/>
      <c r="M67" s="1394"/>
      <c r="N67" s="1394"/>
    </row>
    <row r="68" spans="1:14">
      <c r="B68" s="1394"/>
      <c r="C68" s="1394"/>
      <c r="D68" s="1394"/>
      <c r="E68" s="1394"/>
      <c r="F68" s="1394"/>
      <c r="G68" s="1394"/>
      <c r="H68" s="1394"/>
      <c r="I68" s="1394"/>
      <c r="J68" s="1394"/>
      <c r="K68" s="1394"/>
      <c r="L68" s="1394"/>
      <c r="M68" s="1394"/>
      <c r="N68" s="1394"/>
    </row>
  </sheetData>
  <mergeCells count="3">
    <mergeCell ref="B3:D3"/>
    <mergeCell ref="F3:H3"/>
    <mergeCell ref="B4:D4"/>
  </mergeCells>
  <pageMargins left="0.5" right="0.5" top="0.5" bottom="0.5" header="0" footer="0"/>
  <pageSetup scale="99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86"/>
  <sheetViews>
    <sheetView showGridLines="0" showOutlineSymbols="0" zoomScaleNormal="100" workbookViewId="0">
      <selection activeCell="J57" sqref="J57"/>
    </sheetView>
  </sheetViews>
  <sheetFormatPr defaultColWidth="11.7109375" defaultRowHeight="15"/>
  <cols>
    <col min="1" max="1" width="8" style="627" customWidth="1"/>
    <col min="2" max="2" width="7.42578125" style="627" customWidth="1"/>
    <col min="3" max="3" width="6.140625" style="627" customWidth="1"/>
    <col min="4" max="4" width="7.28515625" style="627" customWidth="1"/>
    <col min="5" max="5" width="5.5703125" style="627" customWidth="1"/>
    <col min="6" max="6" width="7.28515625" style="627" customWidth="1"/>
    <col min="7" max="7" width="5.5703125" style="627" customWidth="1"/>
    <col min="8" max="8" width="7.28515625" style="627" customWidth="1"/>
    <col min="9" max="9" width="5.7109375" style="627" customWidth="1"/>
    <col min="10" max="10" width="7.28515625" style="627" customWidth="1"/>
    <col min="11" max="11" width="5.7109375" style="627" customWidth="1"/>
    <col min="12" max="12" width="7.28515625" style="627" customWidth="1"/>
    <col min="13" max="13" width="5.5703125" style="627" customWidth="1"/>
    <col min="14" max="14" width="7.28515625" style="627" customWidth="1"/>
    <col min="15" max="15" width="5.85546875" style="627" customWidth="1"/>
    <col min="16" max="16" width="2" style="627" customWidth="1"/>
    <col min="17" max="256" width="11.7109375" style="684"/>
    <col min="257" max="257" width="8" style="684" customWidth="1"/>
    <col min="258" max="258" width="7.42578125" style="684" customWidth="1"/>
    <col min="259" max="259" width="6.140625" style="684" customWidth="1"/>
    <col min="260" max="260" width="7.28515625" style="684" customWidth="1"/>
    <col min="261" max="261" width="5.5703125" style="684" customWidth="1"/>
    <col min="262" max="262" width="7.28515625" style="684" customWidth="1"/>
    <col min="263" max="263" width="5.5703125" style="684" customWidth="1"/>
    <col min="264" max="264" width="7.28515625" style="684" customWidth="1"/>
    <col min="265" max="265" width="5.7109375" style="684" customWidth="1"/>
    <col min="266" max="266" width="7.28515625" style="684" customWidth="1"/>
    <col min="267" max="267" width="5.7109375" style="684" customWidth="1"/>
    <col min="268" max="268" width="7.28515625" style="684" customWidth="1"/>
    <col min="269" max="269" width="5.5703125" style="684" customWidth="1"/>
    <col min="270" max="270" width="7.28515625" style="684" customWidth="1"/>
    <col min="271" max="271" width="5.85546875" style="684" customWidth="1"/>
    <col min="272" max="272" width="2" style="684" customWidth="1"/>
    <col min="273" max="512" width="11.7109375" style="684"/>
    <col min="513" max="513" width="8" style="684" customWidth="1"/>
    <col min="514" max="514" width="7.42578125" style="684" customWidth="1"/>
    <col min="515" max="515" width="6.140625" style="684" customWidth="1"/>
    <col min="516" max="516" width="7.28515625" style="684" customWidth="1"/>
    <col min="517" max="517" width="5.5703125" style="684" customWidth="1"/>
    <col min="518" max="518" width="7.28515625" style="684" customWidth="1"/>
    <col min="519" max="519" width="5.5703125" style="684" customWidth="1"/>
    <col min="520" max="520" width="7.28515625" style="684" customWidth="1"/>
    <col min="521" max="521" width="5.7109375" style="684" customWidth="1"/>
    <col min="522" max="522" width="7.28515625" style="684" customWidth="1"/>
    <col min="523" max="523" width="5.7109375" style="684" customWidth="1"/>
    <col min="524" max="524" width="7.28515625" style="684" customWidth="1"/>
    <col min="525" max="525" width="5.5703125" style="684" customWidth="1"/>
    <col min="526" max="526" width="7.28515625" style="684" customWidth="1"/>
    <col min="527" max="527" width="5.85546875" style="684" customWidth="1"/>
    <col min="528" max="528" width="2" style="684" customWidth="1"/>
    <col min="529" max="768" width="11.7109375" style="684"/>
    <col min="769" max="769" width="8" style="684" customWidth="1"/>
    <col min="770" max="770" width="7.42578125" style="684" customWidth="1"/>
    <col min="771" max="771" width="6.140625" style="684" customWidth="1"/>
    <col min="772" max="772" width="7.28515625" style="684" customWidth="1"/>
    <col min="773" max="773" width="5.5703125" style="684" customWidth="1"/>
    <col min="774" max="774" width="7.28515625" style="684" customWidth="1"/>
    <col min="775" max="775" width="5.5703125" style="684" customWidth="1"/>
    <col min="776" max="776" width="7.28515625" style="684" customWidth="1"/>
    <col min="777" max="777" width="5.7109375" style="684" customWidth="1"/>
    <col min="778" max="778" width="7.28515625" style="684" customWidth="1"/>
    <col min="779" max="779" width="5.7109375" style="684" customWidth="1"/>
    <col min="780" max="780" width="7.28515625" style="684" customWidth="1"/>
    <col min="781" max="781" width="5.5703125" style="684" customWidth="1"/>
    <col min="782" max="782" width="7.28515625" style="684" customWidth="1"/>
    <col min="783" max="783" width="5.85546875" style="684" customWidth="1"/>
    <col min="784" max="784" width="2" style="684" customWidth="1"/>
    <col min="785" max="1024" width="11.7109375" style="684"/>
    <col min="1025" max="1025" width="8" style="684" customWidth="1"/>
    <col min="1026" max="1026" width="7.42578125" style="684" customWidth="1"/>
    <col min="1027" max="1027" width="6.140625" style="684" customWidth="1"/>
    <col min="1028" max="1028" width="7.28515625" style="684" customWidth="1"/>
    <col min="1029" max="1029" width="5.5703125" style="684" customWidth="1"/>
    <col min="1030" max="1030" width="7.28515625" style="684" customWidth="1"/>
    <col min="1031" max="1031" width="5.5703125" style="684" customWidth="1"/>
    <col min="1032" max="1032" width="7.28515625" style="684" customWidth="1"/>
    <col min="1033" max="1033" width="5.7109375" style="684" customWidth="1"/>
    <col min="1034" max="1034" width="7.28515625" style="684" customWidth="1"/>
    <col min="1035" max="1035" width="5.7109375" style="684" customWidth="1"/>
    <col min="1036" max="1036" width="7.28515625" style="684" customWidth="1"/>
    <col min="1037" max="1037" width="5.5703125" style="684" customWidth="1"/>
    <col min="1038" max="1038" width="7.28515625" style="684" customWidth="1"/>
    <col min="1039" max="1039" width="5.85546875" style="684" customWidth="1"/>
    <col min="1040" max="1040" width="2" style="684" customWidth="1"/>
    <col min="1041" max="1280" width="11.7109375" style="684"/>
    <col min="1281" max="1281" width="8" style="684" customWidth="1"/>
    <col min="1282" max="1282" width="7.42578125" style="684" customWidth="1"/>
    <col min="1283" max="1283" width="6.140625" style="684" customWidth="1"/>
    <col min="1284" max="1284" width="7.28515625" style="684" customWidth="1"/>
    <col min="1285" max="1285" width="5.5703125" style="684" customWidth="1"/>
    <col min="1286" max="1286" width="7.28515625" style="684" customWidth="1"/>
    <col min="1287" max="1287" width="5.5703125" style="684" customWidth="1"/>
    <col min="1288" max="1288" width="7.28515625" style="684" customWidth="1"/>
    <col min="1289" max="1289" width="5.7109375" style="684" customWidth="1"/>
    <col min="1290" max="1290" width="7.28515625" style="684" customWidth="1"/>
    <col min="1291" max="1291" width="5.7109375" style="684" customWidth="1"/>
    <col min="1292" max="1292" width="7.28515625" style="684" customWidth="1"/>
    <col min="1293" max="1293" width="5.5703125" style="684" customWidth="1"/>
    <col min="1294" max="1294" width="7.28515625" style="684" customWidth="1"/>
    <col min="1295" max="1295" width="5.85546875" style="684" customWidth="1"/>
    <col min="1296" max="1296" width="2" style="684" customWidth="1"/>
    <col min="1297" max="1536" width="11.7109375" style="684"/>
    <col min="1537" max="1537" width="8" style="684" customWidth="1"/>
    <col min="1538" max="1538" width="7.42578125" style="684" customWidth="1"/>
    <col min="1539" max="1539" width="6.140625" style="684" customWidth="1"/>
    <col min="1540" max="1540" width="7.28515625" style="684" customWidth="1"/>
    <col min="1541" max="1541" width="5.5703125" style="684" customWidth="1"/>
    <col min="1542" max="1542" width="7.28515625" style="684" customWidth="1"/>
    <col min="1543" max="1543" width="5.5703125" style="684" customWidth="1"/>
    <col min="1544" max="1544" width="7.28515625" style="684" customWidth="1"/>
    <col min="1545" max="1545" width="5.7109375" style="684" customWidth="1"/>
    <col min="1546" max="1546" width="7.28515625" style="684" customWidth="1"/>
    <col min="1547" max="1547" width="5.7109375" style="684" customWidth="1"/>
    <col min="1548" max="1548" width="7.28515625" style="684" customWidth="1"/>
    <col min="1549" max="1549" width="5.5703125" style="684" customWidth="1"/>
    <col min="1550" max="1550" width="7.28515625" style="684" customWidth="1"/>
    <col min="1551" max="1551" width="5.85546875" style="684" customWidth="1"/>
    <col min="1552" max="1552" width="2" style="684" customWidth="1"/>
    <col min="1553" max="1792" width="11.7109375" style="684"/>
    <col min="1793" max="1793" width="8" style="684" customWidth="1"/>
    <col min="1794" max="1794" width="7.42578125" style="684" customWidth="1"/>
    <col min="1795" max="1795" width="6.140625" style="684" customWidth="1"/>
    <col min="1796" max="1796" width="7.28515625" style="684" customWidth="1"/>
    <col min="1797" max="1797" width="5.5703125" style="684" customWidth="1"/>
    <col min="1798" max="1798" width="7.28515625" style="684" customWidth="1"/>
    <col min="1799" max="1799" width="5.5703125" style="684" customWidth="1"/>
    <col min="1800" max="1800" width="7.28515625" style="684" customWidth="1"/>
    <col min="1801" max="1801" width="5.7109375" style="684" customWidth="1"/>
    <col min="1802" max="1802" width="7.28515625" style="684" customWidth="1"/>
    <col min="1803" max="1803" width="5.7109375" style="684" customWidth="1"/>
    <col min="1804" max="1804" width="7.28515625" style="684" customWidth="1"/>
    <col min="1805" max="1805" width="5.5703125" style="684" customWidth="1"/>
    <col min="1806" max="1806" width="7.28515625" style="684" customWidth="1"/>
    <col min="1807" max="1807" width="5.85546875" style="684" customWidth="1"/>
    <col min="1808" max="1808" width="2" style="684" customWidth="1"/>
    <col min="1809" max="2048" width="11.7109375" style="684"/>
    <col min="2049" max="2049" width="8" style="684" customWidth="1"/>
    <col min="2050" max="2050" width="7.42578125" style="684" customWidth="1"/>
    <col min="2051" max="2051" width="6.140625" style="684" customWidth="1"/>
    <col min="2052" max="2052" width="7.28515625" style="684" customWidth="1"/>
    <col min="2053" max="2053" width="5.5703125" style="684" customWidth="1"/>
    <col min="2054" max="2054" width="7.28515625" style="684" customWidth="1"/>
    <col min="2055" max="2055" width="5.5703125" style="684" customWidth="1"/>
    <col min="2056" max="2056" width="7.28515625" style="684" customWidth="1"/>
    <col min="2057" max="2057" width="5.7109375" style="684" customWidth="1"/>
    <col min="2058" max="2058" width="7.28515625" style="684" customWidth="1"/>
    <col min="2059" max="2059" width="5.7109375" style="684" customWidth="1"/>
    <col min="2060" max="2060" width="7.28515625" style="684" customWidth="1"/>
    <col min="2061" max="2061" width="5.5703125" style="684" customWidth="1"/>
    <col min="2062" max="2062" width="7.28515625" style="684" customWidth="1"/>
    <col min="2063" max="2063" width="5.85546875" style="684" customWidth="1"/>
    <col min="2064" max="2064" width="2" style="684" customWidth="1"/>
    <col min="2065" max="2304" width="11.7109375" style="684"/>
    <col min="2305" max="2305" width="8" style="684" customWidth="1"/>
    <col min="2306" max="2306" width="7.42578125" style="684" customWidth="1"/>
    <col min="2307" max="2307" width="6.140625" style="684" customWidth="1"/>
    <col min="2308" max="2308" width="7.28515625" style="684" customWidth="1"/>
    <col min="2309" max="2309" width="5.5703125" style="684" customWidth="1"/>
    <col min="2310" max="2310" width="7.28515625" style="684" customWidth="1"/>
    <col min="2311" max="2311" width="5.5703125" style="684" customWidth="1"/>
    <col min="2312" max="2312" width="7.28515625" style="684" customWidth="1"/>
    <col min="2313" max="2313" width="5.7109375" style="684" customWidth="1"/>
    <col min="2314" max="2314" width="7.28515625" style="684" customWidth="1"/>
    <col min="2315" max="2315" width="5.7109375" style="684" customWidth="1"/>
    <col min="2316" max="2316" width="7.28515625" style="684" customWidth="1"/>
    <col min="2317" max="2317" width="5.5703125" style="684" customWidth="1"/>
    <col min="2318" max="2318" width="7.28515625" style="684" customWidth="1"/>
    <col min="2319" max="2319" width="5.85546875" style="684" customWidth="1"/>
    <col min="2320" max="2320" width="2" style="684" customWidth="1"/>
    <col min="2321" max="2560" width="11.7109375" style="684"/>
    <col min="2561" max="2561" width="8" style="684" customWidth="1"/>
    <col min="2562" max="2562" width="7.42578125" style="684" customWidth="1"/>
    <col min="2563" max="2563" width="6.140625" style="684" customWidth="1"/>
    <col min="2564" max="2564" width="7.28515625" style="684" customWidth="1"/>
    <col min="2565" max="2565" width="5.5703125" style="684" customWidth="1"/>
    <col min="2566" max="2566" width="7.28515625" style="684" customWidth="1"/>
    <col min="2567" max="2567" width="5.5703125" style="684" customWidth="1"/>
    <col min="2568" max="2568" width="7.28515625" style="684" customWidth="1"/>
    <col min="2569" max="2569" width="5.7109375" style="684" customWidth="1"/>
    <col min="2570" max="2570" width="7.28515625" style="684" customWidth="1"/>
    <col min="2571" max="2571" width="5.7109375" style="684" customWidth="1"/>
    <col min="2572" max="2572" width="7.28515625" style="684" customWidth="1"/>
    <col min="2573" max="2573" width="5.5703125" style="684" customWidth="1"/>
    <col min="2574" max="2574" width="7.28515625" style="684" customWidth="1"/>
    <col min="2575" max="2575" width="5.85546875" style="684" customWidth="1"/>
    <col min="2576" max="2576" width="2" style="684" customWidth="1"/>
    <col min="2577" max="2816" width="11.7109375" style="684"/>
    <col min="2817" max="2817" width="8" style="684" customWidth="1"/>
    <col min="2818" max="2818" width="7.42578125" style="684" customWidth="1"/>
    <col min="2819" max="2819" width="6.140625" style="684" customWidth="1"/>
    <col min="2820" max="2820" width="7.28515625" style="684" customWidth="1"/>
    <col min="2821" max="2821" width="5.5703125" style="684" customWidth="1"/>
    <col min="2822" max="2822" width="7.28515625" style="684" customWidth="1"/>
    <col min="2823" max="2823" width="5.5703125" style="684" customWidth="1"/>
    <col min="2824" max="2824" width="7.28515625" style="684" customWidth="1"/>
    <col min="2825" max="2825" width="5.7109375" style="684" customWidth="1"/>
    <col min="2826" max="2826" width="7.28515625" style="684" customWidth="1"/>
    <col min="2827" max="2827" width="5.7109375" style="684" customWidth="1"/>
    <col min="2828" max="2828" width="7.28515625" style="684" customWidth="1"/>
    <col min="2829" max="2829" width="5.5703125" style="684" customWidth="1"/>
    <col min="2830" max="2830" width="7.28515625" style="684" customWidth="1"/>
    <col min="2831" max="2831" width="5.85546875" style="684" customWidth="1"/>
    <col min="2832" max="2832" width="2" style="684" customWidth="1"/>
    <col min="2833" max="3072" width="11.7109375" style="684"/>
    <col min="3073" max="3073" width="8" style="684" customWidth="1"/>
    <col min="3074" max="3074" width="7.42578125" style="684" customWidth="1"/>
    <col min="3075" max="3075" width="6.140625" style="684" customWidth="1"/>
    <col min="3076" max="3076" width="7.28515625" style="684" customWidth="1"/>
    <col min="3077" max="3077" width="5.5703125" style="684" customWidth="1"/>
    <col min="3078" max="3078" width="7.28515625" style="684" customWidth="1"/>
    <col min="3079" max="3079" width="5.5703125" style="684" customWidth="1"/>
    <col min="3080" max="3080" width="7.28515625" style="684" customWidth="1"/>
    <col min="3081" max="3081" width="5.7109375" style="684" customWidth="1"/>
    <col min="3082" max="3082" width="7.28515625" style="684" customWidth="1"/>
    <col min="3083" max="3083" width="5.7109375" style="684" customWidth="1"/>
    <col min="3084" max="3084" width="7.28515625" style="684" customWidth="1"/>
    <col min="3085" max="3085" width="5.5703125" style="684" customWidth="1"/>
    <col min="3086" max="3086" width="7.28515625" style="684" customWidth="1"/>
    <col min="3087" max="3087" width="5.85546875" style="684" customWidth="1"/>
    <col min="3088" max="3088" width="2" style="684" customWidth="1"/>
    <col min="3089" max="3328" width="11.7109375" style="684"/>
    <col min="3329" max="3329" width="8" style="684" customWidth="1"/>
    <col min="3330" max="3330" width="7.42578125" style="684" customWidth="1"/>
    <col min="3331" max="3331" width="6.140625" style="684" customWidth="1"/>
    <col min="3332" max="3332" width="7.28515625" style="684" customWidth="1"/>
    <col min="3333" max="3333" width="5.5703125" style="684" customWidth="1"/>
    <col min="3334" max="3334" width="7.28515625" style="684" customWidth="1"/>
    <col min="3335" max="3335" width="5.5703125" style="684" customWidth="1"/>
    <col min="3336" max="3336" width="7.28515625" style="684" customWidth="1"/>
    <col min="3337" max="3337" width="5.7109375" style="684" customWidth="1"/>
    <col min="3338" max="3338" width="7.28515625" style="684" customWidth="1"/>
    <col min="3339" max="3339" width="5.7109375" style="684" customWidth="1"/>
    <col min="3340" max="3340" width="7.28515625" style="684" customWidth="1"/>
    <col min="3341" max="3341" width="5.5703125" style="684" customWidth="1"/>
    <col min="3342" max="3342" width="7.28515625" style="684" customWidth="1"/>
    <col min="3343" max="3343" width="5.85546875" style="684" customWidth="1"/>
    <col min="3344" max="3344" width="2" style="684" customWidth="1"/>
    <col min="3345" max="3584" width="11.7109375" style="684"/>
    <col min="3585" max="3585" width="8" style="684" customWidth="1"/>
    <col min="3586" max="3586" width="7.42578125" style="684" customWidth="1"/>
    <col min="3587" max="3587" width="6.140625" style="684" customWidth="1"/>
    <col min="3588" max="3588" width="7.28515625" style="684" customWidth="1"/>
    <col min="3589" max="3589" width="5.5703125" style="684" customWidth="1"/>
    <col min="3590" max="3590" width="7.28515625" style="684" customWidth="1"/>
    <col min="3591" max="3591" width="5.5703125" style="684" customWidth="1"/>
    <col min="3592" max="3592" width="7.28515625" style="684" customWidth="1"/>
    <col min="3593" max="3593" width="5.7109375" style="684" customWidth="1"/>
    <col min="3594" max="3594" width="7.28515625" style="684" customWidth="1"/>
    <col min="3595" max="3595" width="5.7109375" style="684" customWidth="1"/>
    <col min="3596" max="3596" width="7.28515625" style="684" customWidth="1"/>
    <col min="3597" max="3597" width="5.5703125" style="684" customWidth="1"/>
    <col min="3598" max="3598" width="7.28515625" style="684" customWidth="1"/>
    <col min="3599" max="3599" width="5.85546875" style="684" customWidth="1"/>
    <col min="3600" max="3600" width="2" style="684" customWidth="1"/>
    <col min="3601" max="3840" width="11.7109375" style="684"/>
    <col min="3841" max="3841" width="8" style="684" customWidth="1"/>
    <col min="3842" max="3842" width="7.42578125" style="684" customWidth="1"/>
    <col min="3843" max="3843" width="6.140625" style="684" customWidth="1"/>
    <col min="3844" max="3844" width="7.28515625" style="684" customWidth="1"/>
    <col min="3845" max="3845" width="5.5703125" style="684" customWidth="1"/>
    <col min="3846" max="3846" width="7.28515625" style="684" customWidth="1"/>
    <col min="3847" max="3847" width="5.5703125" style="684" customWidth="1"/>
    <col min="3848" max="3848" width="7.28515625" style="684" customWidth="1"/>
    <col min="3849" max="3849" width="5.7109375" style="684" customWidth="1"/>
    <col min="3850" max="3850" width="7.28515625" style="684" customWidth="1"/>
    <col min="3851" max="3851" width="5.7109375" style="684" customWidth="1"/>
    <col min="3852" max="3852" width="7.28515625" style="684" customWidth="1"/>
    <col min="3853" max="3853" width="5.5703125" style="684" customWidth="1"/>
    <col min="3854" max="3854" width="7.28515625" style="684" customWidth="1"/>
    <col min="3855" max="3855" width="5.85546875" style="684" customWidth="1"/>
    <col min="3856" max="3856" width="2" style="684" customWidth="1"/>
    <col min="3857" max="4096" width="11.7109375" style="684"/>
    <col min="4097" max="4097" width="8" style="684" customWidth="1"/>
    <col min="4098" max="4098" width="7.42578125" style="684" customWidth="1"/>
    <col min="4099" max="4099" width="6.140625" style="684" customWidth="1"/>
    <col min="4100" max="4100" width="7.28515625" style="684" customWidth="1"/>
    <col min="4101" max="4101" width="5.5703125" style="684" customWidth="1"/>
    <col min="4102" max="4102" width="7.28515625" style="684" customWidth="1"/>
    <col min="4103" max="4103" width="5.5703125" style="684" customWidth="1"/>
    <col min="4104" max="4104" width="7.28515625" style="684" customWidth="1"/>
    <col min="4105" max="4105" width="5.7109375" style="684" customWidth="1"/>
    <col min="4106" max="4106" width="7.28515625" style="684" customWidth="1"/>
    <col min="4107" max="4107" width="5.7109375" style="684" customWidth="1"/>
    <col min="4108" max="4108" width="7.28515625" style="684" customWidth="1"/>
    <col min="4109" max="4109" width="5.5703125" style="684" customWidth="1"/>
    <col min="4110" max="4110" width="7.28515625" style="684" customWidth="1"/>
    <col min="4111" max="4111" width="5.85546875" style="684" customWidth="1"/>
    <col min="4112" max="4112" width="2" style="684" customWidth="1"/>
    <col min="4113" max="4352" width="11.7109375" style="684"/>
    <col min="4353" max="4353" width="8" style="684" customWidth="1"/>
    <col min="4354" max="4354" width="7.42578125" style="684" customWidth="1"/>
    <col min="4355" max="4355" width="6.140625" style="684" customWidth="1"/>
    <col min="4356" max="4356" width="7.28515625" style="684" customWidth="1"/>
    <col min="4357" max="4357" width="5.5703125" style="684" customWidth="1"/>
    <col min="4358" max="4358" width="7.28515625" style="684" customWidth="1"/>
    <col min="4359" max="4359" width="5.5703125" style="684" customWidth="1"/>
    <col min="4360" max="4360" width="7.28515625" style="684" customWidth="1"/>
    <col min="4361" max="4361" width="5.7109375" style="684" customWidth="1"/>
    <col min="4362" max="4362" width="7.28515625" style="684" customWidth="1"/>
    <col min="4363" max="4363" width="5.7109375" style="684" customWidth="1"/>
    <col min="4364" max="4364" width="7.28515625" style="684" customWidth="1"/>
    <col min="4365" max="4365" width="5.5703125" style="684" customWidth="1"/>
    <col min="4366" max="4366" width="7.28515625" style="684" customWidth="1"/>
    <col min="4367" max="4367" width="5.85546875" style="684" customWidth="1"/>
    <col min="4368" max="4368" width="2" style="684" customWidth="1"/>
    <col min="4369" max="4608" width="11.7109375" style="684"/>
    <col min="4609" max="4609" width="8" style="684" customWidth="1"/>
    <col min="4610" max="4610" width="7.42578125" style="684" customWidth="1"/>
    <col min="4611" max="4611" width="6.140625" style="684" customWidth="1"/>
    <col min="4612" max="4612" width="7.28515625" style="684" customWidth="1"/>
    <col min="4613" max="4613" width="5.5703125" style="684" customWidth="1"/>
    <col min="4614" max="4614" width="7.28515625" style="684" customWidth="1"/>
    <col min="4615" max="4615" width="5.5703125" style="684" customWidth="1"/>
    <col min="4616" max="4616" width="7.28515625" style="684" customWidth="1"/>
    <col min="4617" max="4617" width="5.7109375" style="684" customWidth="1"/>
    <col min="4618" max="4618" width="7.28515625" style="684" customWidth="1"/>
    <col min="4619" max="4619" width="5.7109375" style="684" customWidth="1"/>
    <col min="4620" max="4620" width="7.28515625" style="684" customWidth="1"/>
    <col min="4621" max="4621" width="5.5703125" style="684" customWidth="1"/>
    <col min="4622" max="4622" width="7.28515625" style="684" customWidth="1"/>
    <col min="4623" max="4623" width="5.85546875" style="684" customWidth="1"/>
    <col min="4624" max="4624" width="2" style="684" customWidth="1"/>
    <col min="4625" max="4864" width="11.7109375" style="684"/>
    <col min="4865" max="4865" width="8" style="684" customWidth="1"/>
    <col min="4866" max="4866" width="7.42578125" style="684" customWidth="1"/>
    <col min="4867" max="4867" width="6.140625" style="684" customWidth="1"/>
    <col min="4868" max="4868" width="7.28515625" style="684" customWidth="1"/>
    <col min="4869" max="4869" width="5.5703125" style="684" customWidth="1"/>
    <col min="4870" max="4870" width="7.28515625" style="684" customWidth="1"/>
    <col min="4871" max="4871" width="5.5703125" style="684" customWidth="1"/>
    <col min="4872" max="4872" width="7.28515625" style="684" customWidth="1"/>
    <col min="4873" max="4873" width="5.7109375" style="684" customWidth="1"/>
    <col min="4874" max="4874" width="7.28515625" style="684" customWidth="1"/>
    <col min="4875" max="4875" width="5.7109375" style="684" customWidth="1"/>
    <col min="4876" max="4876" width="7.28515625" style="684" customWidth="1"/>
    <col min="4877" max="4877" width="5.5703125" style="684" customWidth="1"/>
    <col min="4878" max="4878" width="7.28515625" style="684" customWidth="1"/>
    <col min="4879" max="4879" width="5.85546875" style="684" customWidth="1"/>
    <col min="4880" max="4880" width="2" style="684" customWidth="1"/>
    <col min="4881" max="5120" width="11.7109375" style="684"/>
    <col min="5121" max="5121" width="8" style="684" customWidth="1"/>
    <col min="5122" max="5122" width="7.42578125" style="684" customWidth="1"/>
    <col min="5123" max="5123" width="6.140625" style="684" customWidth="1"/>
    <col min="5124" max="5124" width="7.28515625" style="684" customWidth="1"/>
    <col min="5125" max="5125" width="5.5703125" style="684" customWidth="1"/>
    <col min="5126" max="5126" width="7.28515625" style="684" customWidth="1"/>
    <col min="5127" max="5127" width="5.5703125" style="684" customWidth="1"/>
    <col min="5128" max="5128" width="7.28515625" style="684" customWidth="1"/>
    <col min="5129" max="5129" width="5.7109375" style="684" customWidth="1"/>
    <col min="5130" max="5130" width="7.28515625" style="684" customWidth="1"/>
    <col min="5131" max="5131" width="5.7109375" style="684" customWidth="1"/>
    <col min="5132" max="5132" width="7.28515625" style="684" customWidth="1"/>
    <col min="5133" max="5133" width="5.5703125" style="684" customWidth="1"/>
    <col min="5134" max="5134" width="7.28515625" style="684" customWidth="1"/>
    <col min="5135" max="5135" width="5.85546875" style="684" customWidth="1"/>
    <col min="5136" max="5136" width="2" style="684" customWidth="1"/>
    <col min="5137" max="5376" width="11.7109375" style="684"/>
    <col min="5377" max="5377" width="8" style="684" customWidth="1"/>
    <col min="5378" max="5378" width="7.42578125" style="684" customWidth="1"/>
    <col min="5379" max="5379" width="6.140625" style="684" customWidth="1"/>
    <col min="5380" max="5380" width="7.28515625" style="684" customWidth="1"/>
    <col min="5381" max="5381" width="5.5703125" style="684" customWidth="1"/>
    <col min="5382" max="5382" width="7.28515625" style="684" customWidth="1"/>
    <col min="5383" max="5383" width="5.5703125" style="684" customWidth="1"/>
    <col min="5384" max="5384" width="7.28515625" style="684" customWidth="1"/>
    <col min="5385" max="5385" width="5.7109375" style="684" customWidth="1"/>
    <col min="5386" max="5386" width="7.28515625" style="684" customWidth="1"/>
    <col min="5387" max="5387" width="5.7109375" style="684" customWidth="1"/>
    <col min="5388" max="5388" width="7.28515625" style="684" customWidth="1"/>
    <col min="5389" max="5389" width="5.5703125" style="684" customWidth="1"/>
    <col min="5390" max="5390" width="7.28515625" style="684" customWidth="1"/>
    <col min="5391" max="5391" width="5.85546875" style="684" customWidth="1"/>
    <col min="5392" max="5392" width="2" style="684" customWidth="1"/>
    <col min="5393" max="5632" width="11.7109375" style="684"/>
    <col min="5633" max="5633" width="8" style="684" customWidth="1"/>
    <col min="5634" max="5634" width="7.42578125" style="684" customWidth="1"/>
    <col min="5635" max="5635" width="6.140625" style="684" customWidth="1"/>
    <col min="5636" max="5636" width="7.28515625" style="684" customWidth="1"/>
    <col min="5637" max="5637" width="5.5703125" style="684" customWidth="1"/>
    <col min="5638" max="5638" width="7.28515625" style="684" customWidth="1"/>
    <col min="5639" max="5639" width="5.5703125" style="684" customWidth="1"/>
    <col min="5640" max="5640" width="7.28515625" style="684" customWidth="1"/>
    <col min="5641" max="5641" width="5.7109375" style="684" customWidth="1"/>
    <col min="5642" max="5642" width="7.28515625" style="684" customWidth="1"/>
    <col min="5643" max="5643" width="5.7109375" style="684" customWidth="1"/>
    <col min="5644" max="5644" width="7.28515625" style="684" customWidth="1"/>
    <col min="5645" max="5645" width="5.5703125" style="684" customWidth="1"/>
    <col min="5646" max="5646" width="7.28515625" style="684" customWidth="1"/>
    <col min="5647" max="5647" width="5.85546875" style="684" customWidth="1"/>
    <col min="5648" max="5648" width="2" style="684" customWidth="1"/>
    <col min="5649" max="5888" width="11.7109375" style="684"/>
    <col min="5889" max="5889" width="8" style="684" customWidth="1"/>
    <col min="5890" max="5890" width="7.42578125" style="684" customWidth="1"/>
    <col min="5891" max="5891" width="6.140625" style="684" customWidth="1"/>
    <col min="5892" max="5892" width="7.28515625" style="684" customWidth="1"/>
    <col min="5893" max="5893" width="5.5703125" style="684" customWidth="1"/>
    <col min="5894" max="5894" width="7.28515625" style="684" customWidth="1"/>
    <col min="5895" max="5895" width="5.5703125" style="684" customWidth="1"/>
    <col min="5896" max="5896" width="7.28515625" style="684" customWidth="1"/>
    <col min="5897" max="5897" width="5.7109375" style="684" customWidth="1"/>
    <col min="5898" max="5898" width="7.28515625" style="684" customWidth="1"/>
    <col min="5899" max="5899" width="5.7109375" style="684" customWidth="1"/>
    <col min="5900" max="5900" width="7.28515625" style="684" customWidth="1"/>
    <col min="5901" max="5901" width="5.5703125" style="684" customWidth="1"/>
    <col min="5902" max="5902" width="7.28515625" style="684" customWidth="1"/>
    <col min="5903" max="5903" width="5.85546875" style="684" customWidth="1"/>
    <col min="5904" max="5904" width="2" style="684" customWidth="1"/>
    <col min="5905" max="6144" width="11.7109375" style="684"/>
    <col min="6145" max="6145" width="8" style="684" customWidth="1"/>
    <col min="6146" max="6146" width="7.42578125" style="684" customWidth="1"/>
    <col min="6147" max="6147" width="6.140625" style="684" customWidth="1"/>
    <col min="6148" max="6148" width="7.28515625" style="684" customWidth="1"/>
    <col min="6149" max="6149" width="5.5703125" style="684" customWidth="1"/>
    <col min="6150" max="6150" width="7.28515625" style="684" customWidth="1"/>
    <col min="6151" max="6151" width="5.5703125" style="684" customWidth="1"/>
    <col min="6152" max="6152" width="7.28515625" style="684" customWidth="1"/>
    <col min="6153" max="6153" width="5.7109375" style="684" customWidth="1"/>
    <col min="6154" max="6154" width="7.28515625" style="684" customWidth="1"/>
    <col min="6155" max="6155" width="5.7109375" style="684" customWidth="1"/>
    <col min="6156" max="6156" width="7.28515625" style="684" customWidth="1"/>
    <col min="6157" max="6157" width="5.5703125" style="684" customWidth="1"/>
    <col min="6158" max="6158" width="7.28515625" style="684" customWidth="1"/>
    <col min="6159" max="6159" width="5.85546875" style="684" customWidth="1"/>
    <col min="6160" max="6160" width="2" style="684" customWidth="1"/>
    <col min="6161" max="6400" width="11.7109375" style="684"/>
    <col min="6401" max="6401" width="8" style="684" customWidth="1"/>
    <col min="6402" max="6402" width="7.42578125" style="684" customWidth="1"/>
    <col min="6403" max="6403" width="6.140625" style="684" customWidth="1"/>
    <col min="6404" max="6404" width="7.28515625" style="684" customWidth="1"/>
    <col min="6405" max="6405" width="5.5703125" style="684" customWidth="1"/>
    <col min="6406" max="6406" width="7.28515625" style="684" customWidth="1"/>
    <col min="6407" max="6407" width="5.5703125" style="684" customWidth="1"/>
    <col min="6408" max="6408" width="7.28515625" style="684" customWidth="1"/>
    <col min="6409" max="6409" width="5.7109375" style="684" customWidth="1"/>
    <col min="6410" max="6410" width="7.28515625" style="684" customWidth="1"/>
    <col min="6411" max="6411" width="5.7109375" style="684" customWidth="1"/>
    <col min="6412" max="6412" width="7.28515625" style="684" customWidth="1"/>
    <col min="6413" max="6413" width="5.5703125" style="684" customWidth="1"/>
    <col min="6414" max="6414" width="7.28515625" style="684" customWidth="1"/>
    <col min="6415" max="6415" width="5.85546875" style="684" customWidth="1"/>
    <col min="6416" max="6416" width="2" style="684" customWidth="1"/>
    <col min="6417" max="6656" width="11.7109375" style="684"/>
    <col min="6657" max="6657" width="8" style="684" customWidth="1"/>
    <col min="6658" max="6658" width="7.42578125" style="684" customWidth="1"/>
    <col min="6659" max="6659" width="6.140625" style="684" customWidth="1"/>
    <col min="6660" max="6660" width="7.28515625" style="684" customWidth="1"/>
    <col min="6661" max="6661" width="5.5703125" style="684" customWidth="1"/>
    <col min="6662" max="6662" width="7.28515625" style="684" customWidth="1"/>
    <col min="6663" max="6663" width="5.5703125" style="684" customWidth="1"/>
    <col min="6664" max="6664" width="7.28515625" style="684" customWidth="1"/>
    <col min="6665" max="6665" width="5.7109375" style="684" customWidth="1"/>
    <col min="6666" max="6666" width="7.28515625" style="684" customWidth="1"/>
    <col min="6667" max="6667" width="5.7109375" style="684" customWidth="1"/>
    <col min="6668" max="6668" width="7.28515625" style="684" customWidth="1"/>
    <col min="6669" max="6669" width="5.5703125" style="684" customWidth="1"/>
    <col min="6670" max="6670" width="7.28515625" style="684" customWidth="1"/>
    <col min="6671" max="6671" width="5.85546875" style="684" customWidth="1"/>
    <col min="6672" max="6672" width="2" style="684" customWidth="1"/>
    <col min="6673" max="6912" width="11.7109375" style="684"/>
    <col min="6913" max="6913" width="8" style="684" customWidth="1"/>
    <col min="6914" max="6914" width="7.42578125" style="684" customWidth="1"/>
    <col min="6915" max="6915" width="6.140625" style="684" customWidth="1"/>
    <col min="6916" max="6916" width="7.28515625" style="684" customWidth="1"/>
    <col min="6917" max="6917" width="5.5703125" style="684" customWidth="1"/>
    <col min="6918" max="6918" width="7.28515625" style="684" customWidth="1"/>
    <col min="6919" max="6919" width="5.5703125" style="684" customWidth="1"/>
    <col min="6920" max="6920" width="7.28515625" style="684" customWidth="1"/>
    <col min="6921" max="6921" width="5.7109375" style="684" customWidth="1"/>
    <col min="6922" max="6922" width="7.28515625" style="684" customWidth="1"/>
    <col min="6923" max="6923" width="5.7109375" style="684" customWidth="1"/>
    <col min="6924" max="6924" width="7.28515625" style="684" customWidth="1"/>
    <col min="6925" max="6925" width="5.5703125" style="684" customWidth="1"/>
    <col min="6926" max="6926" width="7.28515625" style="684" customWidth="1"/>
    <col min="6927" max="6927" width="5.85546875" style="684" customWidth="1"/>
    <col min="6928" max="6928" width="2" style="684" customWidth="1"/>
    <col min="6929" max="7168" width="11.7109375" style="684"/>
    <col min="7169" max="7169" width="8" style="684" customWidth="1"/>
    <col min="7170" max="7170" width="7.42578125" style="684" customWidth="1"/>
    <col min="7171" max="7171" width="6.140625" style="684" customWidth="1"/>
    <col min="7172" max="7172" width="7.28515625" style="684" customWidth="1"/>
    <col min="7173" max="7173" width="5.5703125" style="684" customWidth="1"/>
    <col min="7174" max="7174" width="7.28515625" style="684" customWidth="1"/>
    <col min="7175" max="7175" width="5.5703125" style="684" customWidth="1"/>
    <col min="7176" max="7176" width="7.28515625" style="684" customWidth="1"/>
    <col min="7177" max="7177" width="5.7109375" style="684" customWidth="1"/>
    <col min="7178" max="7178" width="7.28515625" style="684" customWidth="1"/>
    <col min="7179" max="7179" width="5.7109375" style="684" customWidth="1"/>
    <col min="7180" max="7180" width="7.28515625" style="684" customWidth="1"/>
    <col min="7181" max="7181" width="5.5703125" style="684" customWidth="1"/>
    <col min="7182" max="7182" width="7.28515625" style="684" customWidth="1"/>
    <col min="7183" max="7183" width="5.85546875" style="684" customWidth="1"/>
    <col min="7184" max="7184" width="2" style="684" customWidth="1"/>
    <col min="7185" max="7424" width="11.7109375" style="684"/>
    <col min="7425" max="7425" width="8" style="684" customWidth="1"/>
    <col min="7426" max="7426" width="7.42578125" style="684" customWidth="1"/>
    <col min="7427" max="7427" width="6.140625" style="684" customWidth="1"/>
    <col min="7428" max="7428" width="7.28515625" style="684" customWidth="1"/>
    <col min="7429" max="7429" width="5.5703125" style="684" customWidth="1"/>
    <col min="7430" max="7430" width="7.28515625" style="684" customWidth="1"/>
    <col min="7431" max="7431" width="5.5703125" style="684" customWidth="1"/>
    <col min="7432" max="7432" width="7.28515625" style="684" customWidth="1"/>
    <col min="7433" max="7433" width="5.7109375" style="684" customWidth="1"/>
    <col min="7434" max="7434" width="7.28515625" style="684" customWidth="1"/>
    <col min="7435" max="7435" width="5.7109375" style="684" customWidth="1"/>
    <col min="7436" max="7436" width="7.28515625" style="684" customWidth="1"/>
    <col min="7437" max="7437" width="5.5703125" style="684" customWidth="1"/>
    <col min="7438" max="7438" width="7.28515625" style="684" customWidth="1"/>
    <col min="7439" max="7439" width="5.85546875" style="684" customWidth="1"/>
    <col min="7440" max="7440" width="2" style="684" customWidth="1"/>
    <col min="7441" max="7680" width="11.7109375" style="684"/>
    <col min="7681" max="7681" width="8" style="684" customWidth="1"/>
    <col min="7682" max="7682" width="7.42578125" style="684" customWidth="1"/>
    <col min="7683" max="7683" width="6.140625" style="684" customWidth="1"/>
    <col min="7684" max="7684" width="7.28515625" style="684" customWidth="1"/>
    <col min="7685" max="7685" width="5.5703125" style="684" customWidth="1"/>
    <col min="7686" max="7686" width="7.28515625" style="684" customWidth="1"/>
    <col min="7687" max="7687" width="5.5703125" style="684" customWidth="1"/>
    <col min="7688" max="7688" width="7.28515625" style="684" customWidth="1"/>
    <col min="7689" max="7689" width="5.7109375" style="684" customWidth="1"/>
    <col min="7690" max="7690" width="7.28515625" style="684" customWidth="1"/>
    <col min="7691" max="7691" width="5.7109375" style="684" customWidth="1"/>
    <col min="7692" max="7692" width="7.28515625" style="684" customWidth="1"/>
    <col min="7693" max="7693" width="5.5703125" style="684" customWidth="1"/>
    <col min="7694" max="7694" width="7.28515625" style="684" customWidth="1"/>
    <col min="7695" max="7695" width="5.85546875" style="684" customWidth="1"/>
    <col min="7696" max="7696" width="2" style="684" customWidth="1"/>
    <col min="7697" max="7936" width="11.7109375" style="684"/>
    <col min="7937" max="7937" width="8" style="684" customWidth="1"/>
    <col min="7938" max="7938" width="7.42578125" style="684" customWidth="1"/>
    <col min="7939" max="7939" width="6.140625" style="684" customWidth="1"/>
    <col min="7940" max="7940" width="7.28515625" style="684" customWidth="1"/>
    <col min="7941" max="7941" width="5.5703125" style="684" customWidth="1"/>
    <col min="7942" max="7942" width="7.28515625" style="684" customWidth="1"/>
    <col min="7943" max="7943" width="5.5703125" style="684" customWidth="1"/>
    <col min="7944" max="7944" width="7.28515625" style="684" customWidth="1"/>
    <col min="7945" max="7945" width="5.7109375" style="684" customWidth="1"/>
    <col min="7946" max="7946" width="7.28515625" style="684" customWidth="1"/>
    <col min="7947" max="7947" width="5.7109375" style="684" customWidth="1"/>
    <col min="7948" max="7948" width="7.28515625" style="684" customWidth="1"/>
    <col min="7949" max="7949" width="5.5703125" style="684" customWidth="1"/>
    <col min="7950" max="7950" width="7.28515625" style="684" customWidth="1"/>
    <col min="7951" max="7951" width="5.85546875" style="684" customWidth="1"/>
    <col min="7952" max="7952" width="2" style="684" customWidth="1"/>
    <col min="7953" max="8192" width="11.7109375" style="684"/>
    <col min="8193" max="8193" width="8" style="684" customWidth="1"/>
    <col min="8194" max="8194" width="7.42578125" style="684" customWidth="1"/>
    <col min="8195" max="8195" width="6.140625" style="684" customWidth="1"/>
    <col min="8196" max="8196" width="7.28515625" style="684" customWidth="1"/>
    <col min="8197" max="8197" width="5.5703125" style="684" customWidth="1"/>
    <col min="8198" max="8198" width="7.28515625" style="684" customWidth="1"/>
    <col min="8199" max="8199" width="5.5703125" style="684" customWidth="1"/>
    <col min="8200" max="8200" width="7.28515625" style="684" customWidth="1"/>
    <col min="8201" max="8201" width="5.7109375" style="684" customWidth="1"/>
    <col min="8202" max="8202" width="7.28515625" style="684" customWidth="1"/>
    <col min="8203" max="8203" width="5.7109375" style="684" customWidth="1"/>
    <col min="8204" max="8204" width="7.28515625" style="684" customWidth="1"/>
    <col min="8205" max="8205" width="5.5703125" style="684" customWidth="1"/>
    <col min="8206" max="8206" width="7.28515625" style="684" customWidth="1"/>
    <col min="8207" max="8207" width="5.85546875" style="684" customWidth="1"/>
    <col min="8208" max="8208" width="2" style="684" customWidth="1"/>
    <col min="8209" max="8448" width="11.7109375" style="684"/>
    <col min="8449" max="8449" width="8" style="684" customWidth="1"/>
    <col min="8450" max="8450" width="7.42578125" style="684" customWidth="1"/>
    <col min="8451" max="8451" width="6.140625" style="684" customWidth="1"/>
    <col min="8452" max="8452" width="7.28515625" style="684" customWidth="1"/>
    <col min="8453" max="8453" width="5.5703125" style="684" customWidth="1"/>
    <col min="8454" max="8454" width="7.28515625" style="684" customWidth="1"/>
    <col min="8455" max="8455" width="5.5703125" style="684" customWidth="1"/>
    <col min="8456" max="8456" width="7.28515625" style="684" customWidth="1"/>
    <col min="8457" max="8457" width="5.7109375" style="684" customWidth="1"/>
    <col min="8458" max="8458" width="7.28515625" style="684" customWidth="1"/>
    <col min="8459" max="8459" width="5.7109375" style="684" customWidth="1"/>
    <col min="8460" max="8460" width="7.28515625" style="684" customWidth="1"/>
    <col min="8461" max="8461" width="5.5703125" style="684" customWidth="1"/>
    <col min="8462" max="8462" width="7.28515625" style="684" customWidth="1"/>
    <col min="8463" max="8463" width="5.85546875" style="684" customWidth="1"/>
    <col min="8464" max="8464" width="2" style="684" customWidth="1"/>
    <col min="8465" max="8704" width="11.7109375" style="684"/>
    <col min="8705" max="8705" width="8" style="684" customWidth="1"/>
    <col min="8706" max="8706" width="7.42578125" style="684" customWidth="1"/>
    <col min="8707" max="8707" width="6.140625" style="684" customWidth="1"/>
    <col min="8708" max="8708" width="7.28515625" style="684" customWidth="1"/>
    <col min="8709" max="8709" width="5.5703125" style="684" customWidth="1"/>
    <col min="8710" max="8710" width="7.28515625" style="684" customWidth="1"/>
    <col min="8711" max="8711" width="5.5703125" style="684" customWidth="1"/>
    <col min="8712" max="8712" width="7.28515625" style="684" customWidth="1"/>
    <col min="8713" max="8713" width="5.7109375" style="684" customWidth="1"/>
    <col min="8714" max="8714" width="7.28515625" style="684" customWidth="1"/>
    <col min="8715" max="8715" width="5.7109375" style="684" customWidth="1"/>
    <col min="8716" max="8716" width="7.28515625" style="684" customWidth="1"/>
    <col min="8717" max="8717" width="5.5703125" style="684" customWidth="1"/>
    <col min="8718" max="8718" width="7.28515625" style="684" customWidth="1"/>
    <col min="8719" max="8719" width="5.85546875" style="684" customWidth="1"/>
    <col min="8720" max="8720" width="2" style="684" customWidth="1"/>
    <col min="8721" max="8960" width="11.7109375" style="684"/>
    <col min="8961" max="8961" width="8" style="684" customWidth="1"/>
    <col min="8962" max="8962" width="7.42578125" style="684" customWidth="1"/>
    <col min="8963" max="8963" width="6.140625" style="684" customWidth="1"/>
    <col min="8964" max="8964" width="7.28515625" style="684" customWidth="1"/>
    <col min="8965" max="8965" width="5.5703125" style="684" customWidth="1"/>
    <col min="8966" max="8966" width="7.28515625" style="684" customWidth="1"/>
    <col min="8967" max="8967" width="5.5703125" style="684" customWidth="1"/>
    <col min="8968" max="8968" width="7.28515625" style="684" customWidth="1"/>
    <col min="8969" max="8969" width="5.7109375" style="684" customWidth="1"/>
    <col min="8970" max="8970" width="7.28515625" style="684" customWidth="1"/>
    <col min="8971" max="8971" width="5.7109375" style="684" customWidth="1"/>
    <col min="8972" max="8972" width="7.28515625" style="684" customWidth="1"/>
    <col min="8973" max="8973" width="5.5703125" style="684" customWidth="1"/>
    <col min="8974" max="8974" width="7.28515625" style="684" customWidth="1"/>
    <col min="8975" max="8975" width="5.85546875" style="684" customWidth="1"/>
    <col min="8976" max="8976" width="2" style="684" customWidth="1"/>
    <col min="8977" max="9216" width="11.7109375" style="684"/>
    <col min="9217" max="9217" width="8" style="684" customWidth="1"/>
    <col min="9218" max="9218" width="7.42578125" style="684" customWidth="1"/>
    <col min="9219" max="9219" width="6.140625" style="684" customWidth="1"/>
    <col min="9220" max="9220" width="7.28515625" style="684" customWidth="1"/>
    <col min="9221" max="9221" width="5.5703125" style="684" customWidth="1"/>
    <col min="9222" max="9222" width="7.28515625" style="684" customWidth="1"/>
    <col min="9223" max="9223" width="5.5703125" style="684" customWidth="1"/>
    <col min="9224" max="9224" width="7.28515625" style="684" customWidth="1"/>
    <col min="9225" max="9225" width="5.7109375" style="684" customWidth="1"/>
    <col min="9226" max="9226" width="7.28515625" style="684" customWidth="1"/>
    <col min="9227" max="9227" width="5.7109375" style="684" customWidth="1"/>
    <col min="9228" max="9228" width="7.28515625" style="684" customWidth="1"/>
    <col min="9229" max="9229" width="5.5703125" style="684" customWidth="1"/>
    <col min="9230" max="9230" width="7.28515625" style="684" customWidth="1"/>
    <col min="9231" max="9231" width="5.85546875" style="684" customWidth="1"/>
    <col min="9232" max="9232" width="2" style="684" customWidth="1"/>
    <col min="9233" max="9472" width="11.7109375" style="684"/>
    <col min="9473" max="9473" width="8" style="684" customWidth="1"/>
    <col min="9474" max="9474" width="7.42578125" style="684" customWidth="1"/>
    <col min="9475" max="9475" width="6.140625" style="684" customWidth="1"/>
    <col min="9476" max="9476" width="7.28515625" style="684" customWidth="1"/>
    <col min="9477" max="9477" width="5.5703125" style="684" customWidth="1"/>
    <col min="9478" max="9478" width="7.28515625" style="684" customWidth="1"/>
    <col min="9479" max="9479" width="5.5703125" style="684" customWidth="1"/>
    <col min="9480" max="9480" width="7.28515625" style="684" customWidth="1"/>
    <col min="9481" max="9481" width="5.7109375" style="684" customWidth="1"/>
    <col min="9482" max="9482" width="7.28515625" style="684" customWidth="1"/>
    <col min="9483" max="9483" width="5.7109375" style="684" customWidth="1"/>
    <col min="9484" max="9484" width="7.28515625" style="684" customWidth="1"/>
    <col min="9485" max="9485" width="5.5703125" style="684" customWidth="1"/>
    <col min="9486" max="9486" width="7.28515625" style="684" customWidth="1"/>
    <col min="9487" max="9487" width="5.85546875" style="684" customWidth="1"/>
    <col min="9488" max="9488" width="2" style="684" customWidth="1"/>
    <col min="9489" max="9728" width="11.7109375" style="684"/>
    <col min="9729" max="9729" width="8" style="684" customWidth="1"/>
    <col min="9730" max="9730" width="7.42578125" style="684" customWidth="1"/>
    <col min="9731" max="9731" width="6.140625" style="684" customWidth="1"/>
    <col min="9732" max="9732" width="7.28515625" style="684" customWidth="1"/>
    <col min="9733" max="9733" width="5.5703125" style="684" customWidth="1"/>
    <col min="9734" max="9734" width="7.28515625" style="684" customWidth="1"/>
    <col min="9735" max="9735" width="5.5703125" style="684" customWidth="1"/>
    <col min="9736" max="9736" width="7.28515625" style="684" customWidth="1"/>
    <col min="9737" max="9737" width="5.7109375" style="684" customWidth="1"/>
    <col min="9738" max="9738" width="7.28515625" style="684" customWidth="1"/>
    <col min="9739" max="9739" width="5.7109375" style="684" customWidth="1"/>
    <col min="9740" max="9740" width="7.28515625" style="684" customWidth="1"/>
    <col min="9741" max="9741" width="5.5703125" style="684" customWidth="1"/>
    <col min="9742" max="9742" width="7.28515625" style="684" customWidth="1"/>
    <col min="9743" max="9743" width="5.85546875" style="684" customWidth="1"/>
    <col min="9744" max="9744" width="2" style="684" customWidth="1"/>
    <col min="9745" max="9984" width="11.7109375" style="684"/>
    <col min="9985" max="9985" width="8" style="684" customWidth="1"/>
    <col min="9986" max="9986" width="7.42578125" style="684" customWidth="1"/>
    <col min="9987" max="9987" width="6.140625" style="684" customWidth="1"/>
    <col min="9988" max="9988" width="7.28515625" style="684" customWidth="1"/>
    <col min="9989" max="9989" width="5.5703125" style="684" customWidth="1"/>
    <col min="9990" max="9990" width="7.28515625" style="684" customWidth="1"/>
    <col min="9991" max="9991" width="5.5703125" style="684" customWidth="1"/>
    <col min="9992" max="9992" width="7.28515625" style="684" customWidth="1"/>
    <col min="9993" max="9993" width="5.7109375" style="684" customWidth="1"/>
    <col min="9994" max="9994" width="7.28515625" style="684" customWidth="1"/>
    <col min="9995" max="9995" width="5.7109375" style="684" customWidth="1"/>
    <col min="9996" max="9996" width="7.28515625" style="684" customWidth="1"/>
    <col min="9997" max="9997" width="5.5703125" style="684" customWidth="1"/>
    <col min="9998" max="9998" width="7.28515625" style="684" customWidth="1"/>
    <col min="9999" max="9999" width="5.85546875" style="684" customWidth="1"/>
    <col min="10000" max="10000" width="2" style="684" customWidth="1"/>
    <col min="10001" max="10240" width="11.7109375" style="684"/>
    <col min="10241" max="10241" width="8" style="684" customWidth="1"/>
    <col min="10242" max="10242" width="7.42578125" style="684" customWidth="1"/>
    <col min="10243" max="10243" width="6.140625" style="684" customWidth="1"/>
    <col min="10244" max="10244" width="7.28515625" style="684" customWidth="1"/>
    <col min="10245" max="10245" width="5.5703125" style="684" customWidth="1"/>
    <col min="10246" max="10246" width="7.28515625" style="684" customWidth="1"/>
    <col min="10247" max="10247" width="5.5703125" style="684" customWidth="1"/>
    <col min="10248" max="10248" width="7.28515625" style="684" customWidth="1"/>
    <col min="10249" max="10249" width="5.7109375" style="684" customWidth="1"/>
    <col min="10250" max="10250" width="7.28515625" style="684" customWidth="1"/>
    <col min="10251" max="10251" width="5.7109375" style="684" customWidth="1"/>
    <col min="10252" max="10252" width="7.28515625" style="684" customWidth="1"/>
    <col min="10253" max="10253" width="5.5703125" style="684" customWidth="1"/>
    <col min="10254" max="10254" width="7.28515625" style="684" customWidth="1"/>
    <col min="10255" max="10255" width="5.85546875" style="684" customWidth="1"/>
    <col min="10256" max="10256" width="2" style="684" customWidth="1"/>
    <col min="10257" max="10496" width="11.7109375" style="684"/>
    <col min="10497" max="10497" width="8" style="684" customWidth="1"/>
    <col min="10498" max="10498" width="7.42578125" style="684" customWidth="1"/>
    <col min="10499" max="10499" width="6.140625" style="684" customWidth="1"/>
    <col min="10500" max="10500" width="7.28515625" style="684" customWidth="1"/>
    <col min="10501" max="10501" width="5.5703125" style="684" customWidth="1"/>
    <col min="10502" max="10502" width="7.28515625" style="684" customWidth="1"/>
    <col min="10503" max="10503" width="5.5703125" style="684" customWidth="1"/>
    <col min="10504" max="10504" width="7.28515625" style="684" customWidth="1"/>
    <col min="10505" max="10505" width="5.7109375" style="684" customWidth="1"/>
    <col min="10506" max="10506" width="7.28515625" style="684" customWidth="1"/>
    <col min="10507" max="10507" width="5.7109375" style="684" customWidth="1"/>
    <col min="10508" max="10508" width="7.28515625" style="684" customWidth="1"/>
    <col min="10509" max="10509" width="5.5703125" style="684" customWidth="1"/>
    <col min="10510" max="10510" width="7.28515625" style="684" customWidth="1"/>
    <col min="10511" max="10511" width="5.85546875" style="684" customWidth="1"/>
    <col min="10512" max="10512" width="2" style="684" customWidth="1"/>
    <col min="10513" max="10752" width="11.7109375" style="684"/>
    <col min="10753" max="10753" width="8" style="684" customWidth="1"/>
    <col min="10754" max="10754" width="7.42578125" style="684" customWidth="1"/>
    <col min="10755" max="10755" width="6.140625" style="684" customWidth="1"/>
    <col min="10756" max="10756" width="7.28515625" style="684" customWidth="1"/>
    <col min="10757" max="10757" width="5.5703125" style="684" customWidth="1"/>
    <col min="10758" max="10758" width="7.28515625" style="684" customWidth="1"/>
    <col min="10759" max="10759" width="5.5703125" style="684" customWidth="1"/>
    <col min="10760" max="10760" width="7.28515625" style="684" customWidth="1"/>
    <col min="10761" max="10761" width="5.7109375" style="684" customWidth="1"/>
    <col min="10762" max="10762" width="7.28515625" style="684" customWidth="1"/>
    <col min="10763" max="10763" width="5.7109375" style="684" customWidth="1"/>
    <col min="10764" max="10764" width="7.28515625" style="684" customWidth="1"/>
    <col min="10765" max="10765" width="5.5703125" style="684" customWidth="1"/>
    <col min="10766" max="10766" width="7.28515625" style="684" customWidth="1"/>
    <col min="10767" max="10767" width="5.85546875" style="684" customWidth="1"/>
    <col min="10768" max="10768" width="2" style="684" customWidth="1"/>
    <col min="10769" max="11008" width="11.7109375" style="684"/>
    <col min="11009" max="11009" width="8" style="684" customWidth="1"/>
    <col min="11010" max="11010" width="7.42578125" style="684" customWidth="1"/>
    <col min="11011" max="11011" width="6.140625" style="684" customWidth="1"/>
    <col min="11012" max="11012" width="7.28515625" style="684" customWidth="1"/>
    <col min="11013" max="11013" width="5.5703125" style="684" customWidth="1"/>
    <col min="11014" max="11014" width="7.28515625" style="684" customWidth="1"/>
    <col min="11015" max="11015" width="5.5703125" style="684" customWidth="1"/>
    <col min="11016" max="11016" width="7.28515625" style="684" customWidth="1"/>
    <col min="11017" max="11017" width="5.7109375" style="684" customWidth="1"/>
    <col min="11018" max="11018" width="7.28515625" style="684" customWidth="1"/>
    <col min="11019" max="11019" width="5.7109375" style="684" customWidth="1"/>
    <col min="11020" max="11020" width="7.28515625" style="684" customWidth="1"/>
    <col min="11021" max="11021" width="5.5703125" style="684" customWidth="1"/>
    <col min="11022" max="11022" width="7.28515625" style="684" customWidth="1"/>
    <col min="11023" max="11023" width="5.85546875" style="684" customWidth="1"/>
    <col min="11024" max="11024" width="2" style="684" customWidth="1"/>
    <col min="11025" max="11264" width="11.7109375" style="684"/>
    <col min="11265" max="11265" width="8" style="684" customWidth="1"/>
    <col min="11266" max="11266" width="7.42578125" style="684" customWidth="1"/>
    <col min="11267" max="11267" width="6.140625" style="684" customWidth="1"/>
    <col min="11268" max="11268" width="7.28515625" style="684" customWidth="1"/>
    <col min="11269" max="11269" width="5.5703125" style="684" customWidth="1"/>
    <col min="11270" max="11270" width="7.28515625" style="684" customWidth="1"/>
    <col min="11271" max="11271" width="5.5703125" style="684" customWidth="1"/>
    <col min="11272" max="11272" width="7.28515625" style="684" customWidth="1"/>
    <col min="11273" max="11273" width="5.7109375" style="684" customWidth="1"/>
    <col min="11274" max="11274" width="7.28515625" style="684" customWidth="1"/>
    <col min="11275" max="11275" width="5.7109375" style="684" customWidth="1"/>
    <col min="11276" max="11276" width="7.28515625" style="684" customWidth="1"/>
    <col min="11277" max="11277" width="5.5703125" style="684" customWidth="1"/>
    <col min="11278" max="11278" width="7.28515625" style="684" customWidth="1"/>
    <col min="11279" max="11279" width="5.85546875" style="684" customWidth="1"/>
    <col min="11280" max="11280" width="2" style="684" customWidth="1"/>
    <col min="11281" max="11520" width="11.7109375" style="684"/>
    <col min="11521" max="11521" width="8" style="684" customWidth="1"/>
    <col min="11522" max="11522" width="7.42578125" style="684" customWidth="1"/>
    <col min="11523" max="11523" width="6.140625" style="684" customWidth="1"/>
    <col min="11524" max="11524" width="7.28515625" style="684" customWidth="1"/>
    <col min="11525" max="11525" width="5.5703125" style="684" customWidth="1"/>
    <col min="11526" max="11526" width="7.28515625" style="684" customWidth="1"/>
    <col min="11527" max="11527" width="5.5703125" style="684" customWidth="1"/>
    <col min="11528" max="11528" width="7.28515625" style="684" customWidth="1"/>
    <col min="11529" max="11529" width="5.7109375" style="684" customWidth="1"/>
    <col min="11530" max="11530" width="7.28515625" style="684" customWidth="1"/>
    <col min="11531" max="11531" width="5.7109375" style="684" customWidth="1"/>
    <col min="11532" max="11532" width="7.28515625" style="684" customWidth="1"/>
    <col min="11533" max="11533" width="5.5703125" style="684" customWidth="1"/>
    <col min="11534" max="11534" width="7.28515625" style="684" customWidth="1"/>
    <col min="11535" max="11535" width="5.85546875" style="684" customWidth="1"/>
    <col min="11536" max="11536" width="2" style="684" customWidth="1"/>
    <col min="11537" max="11776" width="11.7109375" style="684"/>
    <col min="11777" max="11777" width="8" style="684" customWidth="1"/>
    <col min="11778" max="11778" width="7.42578125" style="684" customWidth="1"/>
    <col min="11779" max="11779" width="6.140625" style="684" customWidth="1"/>
    <col min="11780" max="11780" width="7.28515625" style="684" customWidth="1"/>
    <col min="11781" max="11781" width="5.5703125" style="684" customWidth="1"/>
    <col min="11782" max="11782" width="7.28515625" style="684" customWidth="1"/>
    <col min="11783" max="11783" width="5.5703125" style="684" customWidth="1"/>
    <col min="11784" max="11784" width="7.28515625" style="684" customWidth="1"/>
    <col min="11785" max="11785" width="5.7109375" style="684" customWidth="1"/>
    <col min="11786" max="11786" width="7.28515625" style="684" customWidth="1"/>
    <col min="11787" max="11787" width="5.7109375" style="684" customWidth="1"/>
    <col min="11788" max="11788" width="7.28515625" style="684" customWidth="1"/>
    <col min="11789" max="11789" width="5.5703125" style="684" customWidth="1"/>
    <col min="11790" max="11790" width="7.28515625" style="684" customWidth="1"/>
    <col min="11791" max="11791" width="5.85546875" style="684" customWidth="1"/>
    <col min="11792" max="11792" width="2" style="684" customWidth="1"/>
    <col min="11793" max="12032" width="11.7109375" style="684"/>
    <col min="12033" max="12033" width="8" style="684" customWidth="1"/>
    <col min="12034" max="12034" width="7.42578125" style="684" customWidth="1"/>
    <col min="12035" max="12035" width="6.140625" style="684" customWidth="1"/>
    <col min="12036" max="12036" width="7.28515625" style="684" customWidth="1"/>
    <col min="12037" max="12037" width="5.5703125" style="684" customWidth="1"/>
    <col min="12038" max="12038" width="7.28515625" style="684" customWidth="1"/>
    <col min="12039" max="12039" width="5.5703125" style="684" customWidth="1"/>
    <col min="12040" max="12040" width="7.28515625" style="684" customWidth="1"/>
    <col min="12041" max="12041" width="5.7109375" style="684" customWidth="1"/>
    <col min="12042" max="12042" width="7.28515625" style="684" customWidth="1"/>
    <col min="12043" max="12043" width="5.7109375" style="684" customWidth="1"/>
    <col min="12044" max="12044" width="7.28515625" style="684" customWidth="1"/>
    <col min="12045" max="12045" width="5.5703125" style="684" customWidth="1"/>
    <col min="12046" max="12046" width="7.28515625" style="684" customWidth="1"/>
    <col min="12047" max="12047" width="5.85546875" style="684" customWidth="1"/>
    <col min="12048" max="12048" width="2" style="684" customWidth="1"/>
    <col min="12049" max="12288" width="11.7109375" style="684"/>
    <col min="12289" max="12289" width="8" style="684" customWidth="1"/>
    <col min="12290" max="12290" width="7.42578125" style="684" customWidth="1"/>
    <col min="12291" max="12291" width="6.140625" style="684" customWidth="1"/>
    <col min="12292" max="12292" width="7.28515625" style="684" customWidth="1"/>
    <col min="12293" max="12293" width="5.5703125" style="684" customWidth="1"/>
    <col min="12294" max="12294" width="7.28515625" style="684" customWidth="1"/>
    <col min="12295" max="12295" width="5.5703125" style="684" customWidth="1"/>
    <col min="12296" max="12296" width="7.28515625" style="684" customWidth="1"/>
    <col min="12297" max="12297" width="5.7109375" style="684" customWidth="1"/>
    <col min="12298" max="12298" width="7.28515625" style="684" customWidth="1"/>
    <col min="12299" max="12299" width="5.7109375" style="684" customWidth="1"/>
    <col min="12300" max="12300" width="7.28515625" style="684" customWidth="1"/>
    <col min="12301" max="12301" width="5.5703125" style="684" customWidth="1"/>
    <col min="12302" max="12302" width="7.28515625" style="684" customWidth="1"/>
    <col min="12303" max="12303" width="5.85546875" style="684" customWidth="1"/>
    <col min="12304" max="12304" width="2" style="684" customWidth="1"/>
    <col min="12305" max="12544" width="11.7109375" style="684"/>
    <col min="12545" max="12545" width="8" style="684" customWidth="1"/>
    <col min="12546" max="12546" width="7.42578125" style="684" customWidth="1"/>
    <col min="12547" max="12547" width="6.140625" style="684" customWidth="1"/>
    <col min="12548" max="12548" width="7.28515625" style="684" customWidth="1"/>
    <col min="12549" max="12549" width="5.5703125" style="684" customWidth="1"/>
    <col min="12550" max="12550" width="7.28515625" style="684" customWidth="1"/>
    <col min="12551" max="12551" width="5.5703125" style="684" customWidth="1"/>
    <col min="12552" max="12552" width="7.28515625" style="684" customWidth="1"/>
    <col min="12553" max="12553" width="5.7109375" style="684" customWidth="1"/>
    <col min="12554" max="12554" width="7.28515625" style="684" customWidth="1"/>
    <col min="12555" max="12555" width="5.7109375" style="684" customWidth="1"/>
    <col min="12556" max="12556" width="7.28515625" style="684" customWidth="1"/>
    <col min="12557" max="12557" width="5.5703125" style="684" customWidth="1"/>
    <col min="12558" max="12558" width="7.28515625" style="684" customWidth="1"/>
    <col min="12559" max="12559" width="5.85546875" style="684" customWidth="1"/>
    <col min="12560" max="12560" width="2" style="684" customWidth="1"/>
    <col min="12561" max="12800" width="11.7109375" style="684"/>
    <col min="12801" max="12801" width="8" style="684" customWidth="1"/>
    <col min="12802" max="12802" width="7.42578125" style="684" customWidth="1"/>
    <col min="12803" max="12803" width="6.140625" style="684" customWidth="1"/>
    <col min="12804" max="12804" width="7.28515625" style="684" customWidth="1"/>
    <col min="12805" max="12805" width="5.5703125" style="684" customWidth="1"/>
    <col min="12806" max="12806" width="7.28515625" style="684" customWidth="1"/>
    <col min="12807" max="12807" width="5.5703125" style="684" customWidth="1"/>
    <col min="12808" max="12808" width="7.28515625" style="684" customWidth="1"/>
    <col min="12809" max="12809" width="5.7109375" style="684" customWidth="1"/>
    <col min="12810" max="12810" width="7.28515625" style="684" customWidth="1"/>
    <col min="12811" max="12811" width="5.7109375" style="684" customWidth="1"/>
    <col min="12812" max="12812" width="7.28515625" style="684" customWidth="1"/>
    <col min="12813" max="12813" width="5.5703125" style="684" customWidth="1"/>
    <col min="12814" max="12814" width="7.28515625" style="684" customWidth="1"/>
    <col min="12815" max="12815" width="5.85546875" style="684" customWidth="1"/>
    <col min="12816" max="12816" width="2" style="684" customWidth="1"/>
    <col min="12817" max="13056" width="11.7109375" style="684"/>
    <col min="13057" max="13057" width="8" style="684" customWidth="1"/>
    <col min="13058" max="13058" width="7.42578125" style="684" customWidth="1"/>
    <col min="13059" max="13059" width="6.140625" style="684" customWidth="1"/>
    <col min="13060" max="13060" width="7.28515625" style="684" customWidth="1"/>
    <col min="13061" max="13061" width="5.5703125" style="684" customWidth="1"/>
    <col min="13062" max="13062" width="7.28515625" style="684" customWidth="1"/>
    <col min="13063" max="13063" width="5.5703125" style="684" customWidth="1"/>
    <col min="13064" max="13064" width="7.28515625" style="684" customWidth="1"/>
    <col min="13065" max="13065" width="5.7109375" style="684" customWidth="1"/>
    <col min="13066" max="13066" width="7.28515625" style="684" customWidth="1"/>
    <col min="13067" max="13067" width="5.7109375" style="684" customWidth="1"/>
    <col min="13068" max="13068" width="7.28515625" style="684" customWidth="1"/>
    <col min="13069" max="13069" width="5.5703125" style="684" customWidth="1"/>
    <col min="13070" max="13070" width="7.28515625" style="684" customWidth="1"/>
    <col min="13071" max="13071" width="5.85546875" style="684" customWidth="1"/>
    <col min="13072" max="13072" width="2" style="684" customWidth="1"/>
    <col min="13073" max="13312" width="11.7109375" style="684"/>
    <col min="13313" max="13313" width="8" style="684" customWidth="1"/>
    <col min="13314" max="13314" width="7.42578125" style="684" customWidth="1"/>
    <col min="13315" max="13315" width="6.140625" style="684" customWidth="1"/>
    <col min="13316" max="13316" width="7.28515625" style="684" customWidth="1"/>
    <col min="13317" max="13317" width="5.5703125" style="684" customWidth="1"/>
    <col min="13318" max="13318" width="7.28515625" style="684" customWidth="1"/>
    <col min="13319" max="13319" width="5.5703125" style="684" customWidth="1"/>
    <col min="13320" max="13320" width="7.28515625" style="684" customWidth="1"/>
    <col min="13321" max="13321" width="5.7109375" style="684" customWidth="1"/>
    <col min="13322" max="13322" width="7.28515625" style="684" customWidth="1"/>
    <col min="13323" max="13323" width="5.7109375" style="684" customWidth="1"/>
    <col min="13324" max="13324" width="7.28515625" style="684" customWidth="1"/>
    <col min="13325" max="13325" width="5.5703125" style="684" customWidth="1"/>
    <col min="13326" max="13326" width="7.28515625" style="684" customWidth="1"/>
    <col min="13327" max="13327" width="5.85546875" style="684" customWidth="1"/>
    <col min="13328" max="13328" width="2" style="684" customWidth="1"/>
    <col min="13329" max="13568" width="11.7109375" style="684"/>
    <col min="13569" max="13569" width="8" style="684" customWidth="1"/>
    <col min="13570" max="13570" width="7.42578125" style="684" customWidth="1"/>
    <col min="13571" max="13571" width="6.140625" style="684" customWidth="1"/>
    <col min="13572" max="13572" width="7.28515625" style="684" customWidth="1"/>
    <col min="13573" max="13573" width="5.5703125" style="684" customWidth="1"/>
    <col min="13574" max="13574" width="7.28515625" style="684" customWidth="1"/>
    <col min="13575" max="13575" width="5.5703125" style="684" customWidth="1"/>
    <col min="13576" max="13576" width="7.28515625" style="684" customWidth="1"/>
    <col min="13577" max="13577" width="5.7109375" style="684" customWidth="1"/>
    <col min="13578" max="13578" width="7.28515625" style="684" customWidth="1"/>
    <col min="13579" max="13579" width="5.7109375" style="684" customWidth="1"/>
    <col min="13580" max="13580" width="7.28515625" style="684" customWidth="1"/>
    <col min="13581" max="13581" width="5.5703125" style="684" customWidth="1"/>
    <col min="13582" max="13582" width="7.28515625" style="684" customWidth="1"/>
    <col min="13583" max="13583" width="5.85546875" style="684" customWidth="1"/>
    <col min="13584" max="13584" width="2" style="684" customWidth="1"/>
    <col min="13585" max="13824" width="11.7109375" style="684"/>
    <col min="13825" max="13825" width="8" style="684" customWidth="1"/>
    <col min="13826" max="13826" width="7.42578125" style="684" customWidth="1"/>
    <col min="13827" max="13827" width="6.140625" style="684" customWidth="1"/>
    <col min="13828" max="13828" width="7.28515625" style="684" customWidth="1"/>
    <col min="13829" max="13829" width="5.5703125" style="684" customWidth="1"/>
    <col min="13830" max="13830" width="7.28515625" style="684" customWidth="1"/>
    <col min="13831" max="13831" width="5.5703125" style="684" customWidth="1"/>
    <col min="13832" max="13832" width="7.28515625" style="684" customWidth="1"/>
    <col min="13833" max="13833" width="5.7109375" style="684" customWidth="1"/>
    <col min="13834" max="13834" width="7.28515625" style="684" customWidth="1"/>
    <col min="13835" max="13835" width="5.7109375" style="684" customWidth="1"/>
    <col min="13836" max="13836" width="7.28515625" style="684" customWidth="1"/>
    <col min="13837" max="13837" width="5.5703125" style="684" customWidth="1"/>
    <col min="13838" max="13838" width="7.28515625" style="684" customWidth="1"/>
    <col min="13839" max="13839" width="5.85546875" style="684" customWidth="1"/>
    <col min="13840" max="13840" width="2" style="684" customWidth="1"/>
    <col min="13841" max="14080" width="11.7109375" style="684"/>
    <col min="14081" max="14081" width="8" style="684" customWidth="1"/>
    <col min="14082" max="14082" width="7.42578125" style="684" customWidth="1"/>
    <col min="14083" max="14083" width="6.140625" style="684" customWidth="1"/>
    <col min="14084" max="14084" width="7.28515625" style="684" customWidth="1"/>
    <col min="14085" max="14085" width="5.5703125" style="684" customWidth="1"/>
    <col min="14086" max="14086" width="7.28515625" style="684" customWidth="1"/>
    <col min="14087" max="14087" width="5.5703125" style="684" customWidth="1"/>
    <col min="14088" max="14088" width="7.28515625" style="684" customWidth="1"/>
    <col min="14089" max="14089" width="5.7109375" style="684" customWidth="1"/>
    <col min="14090" max="14090" width="7.28515625" style="684" customWidth="1"/>
    <col min="14091" max="14091" width="5.7109375" style="684" customWidth="1"/>
    <col min="14092" max="14092" width="7.28515625" style="684" customWidth="1"/>
    <col min="14093" max="14093" width="5.5703125" style="684" customWidth="1"/>
    <col min="14094" max="14094" width="7.28515625" style="684" customWidth="1"/>
    <col min="14095" max="14095" width="5.85546875" style="684" customWidth="1"/>
    <col min="14096" max="14096" width="2" style="684" customWidth="1"/>
    <col min="14097" max="14336" width="11.7109375" style="684"/>
    <col min="14337" max="14337" width="8" style="684" customWidth="1"/>
    <col min="14338" max="14338" width="7.42578125" style="684" customWidth="1"/>
    <col min="14339" max="14339" width="6.140625" style="684" customWidth="1"/>
    <col min="14340" max="14340" width="7.28515625" style="684" customWidth="1"/>
    <col min="14341" max="14341" width="5.5703125" style="684" customWidth="1"/>
    <col min="14342" max="14342" width="7.28515625" style="684" customWidth="1"/>
    <col min="14343" max="14343" width="5.5703125" style="684" customWidth="1"/>
    <col min="14344" max="14344" width="7.28515625" style="684" customWidth="1"/>
    <col min="14345" max="14345" width="5.7109375" style="684" customWidth="1"/>
    <col min="14346" max="14346" width="7.28515625" style="684" customWidth="1"/>
    <col min="14347" max="14347" width="5.7109375" style="684" customWidth="1"/>
    <col min="14348" max="14348" width="7.28515625" style="684" customWidth="1"/>
    <col min="14349" max="14349" width="5.5703125" style="684" customWidth="1"/>
    <col min="14350" max="14350" width="7.28515625" style="684" customWidth="1"/>
    <col min="14351" max="14351" width="5.85546875" style="684" customWidth="1"/>
    <col min="14352" max="14352" width="2" style="684" customWidth="1"/>
    <col min="14353" max="14592" width="11.7109375" style="684"/>
    <col min="14593" max="14593" width="8" style="684" customWidth="1"/>
    <col min="14594" max="14594" width="7.42578125" style="684" customWidth="1"/>
    <col min="14595" max="14595" width="6.140625" style="684" customWidth="1"/>
    <col min="14596" max="14596" width="7.28515625" style="684" customWidth="1"/>
    <col min="14597" max="14597" width="5.5703125" style="684" customWidth="1"/>
    <col min="14598" max="14598" width="7.28515625" style="684" customWidth="1"/>
    <col min="14599" max="14599" width="5.5703125" style="684" customWidth="1"/>
    <col min="14600" max="14600" width="7.28515625" style="684" customWidth="1"/>
    <col min="14601" max="14601" width="5.7109375" style="684" customWidth="1"/>
    <col min="14602" max="14602" width="7.28515625" style="684" customWidth="1"/>
    <col min="14603" max="14603" width="5.7109375" style="684" customWidth="1"/>
    <col min="14604" max="14604" width="7.28515625" style="684" customWidth="1"/>
    <col min="14605" max="14605" width="5.5703125" style="684" customWidth="1"/>
    <col min="14606" max="14606" width="7.28515625" style="684" customWidth="1"/>
    <col min="14607" max="14607" width="5.85546875" style="684" customWidth="1"/>
    <col min="14608" max="14608" width="2" style="684" customWidth="1"/>
    <col min="14609" max="14848" width="11.7109375" style="684"/>
    <col min="14849" max="14849" width="8" style="684" customWidth="1"/>
    <col min="14850" max="14850" width="7.42578125" style="684" customWidth="1"/>
    <col min="14851" max="14851" width="6.140625" style="684" customWidth="1"/>
    <col min="14852" max="14852" width="7.28515625" style="684" customWidth="1"/>
    <col min="14853" max="14853" width="5.5703125" style="684" customWidth="1"/>
    <col min="14854" max="14854" width="7.28515625" style="684" customWidth="1"/>
    <col min="14855" max="14855" width="5.5703125" style="684" customWidth="1"/>
    <col min="14856" max="14856" width="7.28515625" style="684" customWidth="1"/>
    <col min="14857" max="14857" width="5.7109375" style="684" customWidth="1"/>
    <col min="14858" max="14858" width="7.28515625" style="684" customWidth="1"/>
    <col min="14859" max="14859" width="5.7109375" style="684" customWidth="1"/>
    <col min="14860" max="14860" width="7.28515625" style="684" customWidth="1"/>
    <col min="14861" max="14861" width="5.5703125" style="684" customWidth="1"/>
    <col min="14862" max="14862" width="7.28515625" style="684" customWidth="1"/>
    <col min="14863" max="14863" width="5.85546875" style="684" customWidth="1"/>
    <col min="14864" max="14864" width="2" style="684" customWidth="1"/>
    <col min="14865" max="15104" width="11.7109375" style="684"/>
    <col min="15105" max="15105" width="8" style="684" customWidth="1"/>
    <col min="15106" max="15106" width="7.42578125" style="684" customWidth="1"/>
    <col min="15107" max="15107" width="6.140625" style="684" customWidth="1"/>
    <col min="15108" max="15108" width="7.28515625" style="684" customWidth="1"/>
    <col min="15109" max="15109" width="5.5703125" style="684" customWidth="1"/>
    <col min="15110" max="15110" width="7.28515625" style="684" customWidth="1"/>
    <col min="15111" max="15111" width="5.5703125" style="684" customWidth="1"/>
    <col min="15112" max="15112" width="7.28515625" style="684" customWidth="1"/>
    <col min="15113" max="15113" width="5.7109375" style="684" customWidth="1"/>
    <col min="15114" max="15114" width="7.28515625" style="684" customWidth="1"/>
    <col min="15115" max="15115" width="5.7109375" style="684" customWidth="1"/>
    <col min="15116" max="15116" width="7.28515625" style="684" customWidth="1"/>
    <col min="15117" max="15117" width="5.5703125" style="684" customWidth="1"/>
    <col min="15118" max="15118" width="7.28515625" style="684" customWidth="1"/>
    <col min="15119" max="15119" width="5.85546875" style="684" customWidth="1"/>
    <col min="15120" max="15120" width="2" style="684" customWidth="1"/>
    <col min="15121" max="15360" width="11.7109375" style="684"/>
    <col min="15361" max="15361" width="8" style="684" customWidth="1"/>
    <col min="15362" max="15362" width="7.42578125" style="684" customWidth="1"/>
    <col min="15363" max="15363" width="6.140625" style="684" customWidth="1"/>
    <col min="15364" max="15364" width="7.28515625" style="684" customWidth="1"/>
    <col min="15365" max="15365" width="5.5703125" style="684" customWidth="1"/>
    <col min="15366" max="15366" width="7.28515625" style="684" customWidth="1"/>
    <col min="15367" max="15367" width="5.5703125" style="684" customWidth="1"/>
    <col min="15368" max="15368" width="7.28515625" style="684" customWidth="1"/>
    <col min="15369" max="15369" width="5.7109375" style="684" customWidth="1"/>
    <col min="15370" max="15370" width="7.28515625" style="684" customWidth="1"/>
    <col min="15371" max="15371" width="5.7109375" style="684" customWidth="1"/>
    <col min="15372" max="15372" width="7.28515625" style="684" customWidth="1"/>
    <col min="15373" max="15373" width="5.5703125" style="684" customWidth="1"/>
    <col min="15374" max="15374" width="7.28515625" style="684" customWidth="1"/>
    <col min="15375" max="15375" width="5.85546875" style="684" customWidth="1"/>
    <col min="15376" max="15376" width="2" style="684" customWidth="1"/>
    <col min="15377" max="15616" width="11.7109375" style="684"/>
    <col min="15617" max="15617" width="8" style="684" customWidth="1"/>
    <col min="15618" max="15618" width="7.42578125" style="684" customWidth="1"/>
    <col min="15619" max="15619" width="6.140625" style="684" customWidth="1"/>
    <col min="15620" max="15620" width="7.28515625" style="684" customWidth="1"/>
    <col min="15621" max="15621" width="5.5703125" style="684" customWidth="1"/>
    <col min="15622" max="15622" width="7.28515625" style="684" customWidth="1"/>
    <col min="15623" max="15623" width="5.5703125" style="684" customWidth="1"/>
    <col min="15624" max="15624" width="7.28515625" style="684" customWidth="1"/>
    <col min="15625" max="15625" width="5.7109375" style="684" customWidth="1"/>
    <col min="15626" max="15626" width="7.28515625" style="684" customWidth="1"/>
    <col min="15627" max="15627" width="5.7109375" style="684" customWidth="1"/>
    <col min="15628" max="15628" width="7.28515625" style="684" customWidth="1"/>
    <col min="15629" max="15629" width="5.5703125" style="684" customWidth="1"/>
    <col min="15630" max="15630" width="7.28515625" style="684" customWidth="1"/>
    <col min="15631" max="15631" width="5.85546875" style="684" customWidth="1"/>
    <col min="15632" max="15632" width="2" style="684" customWidth="1"/>
    <col min="15633" max="15872" width="11.7109375" style="684"/>
    <col min="15873" max="15873" width="8" style="684" customWidth="1"/>
    <col min="15874" max="15874" width="7.42578125" style="684" customWidth="1"/>
    <col min="15875" max="15875" width="6.140625" style="684" customWidth="1"/>
    <col min="15876" max="15876" width="7.28515625" style="684" customWidth="1"/>
    <col min="15877" max="15877" width="5.5703125" style="684" customWidth="1"/>
    <col min="15878" max="15878" width="7.28515625" style="684" customWidth="1"/>
    <col min="15879" max="15879" width="5.5703125" style="684" customWidth="1"/>
    <col min="15880" max="15880" width="7.28515625" style="684" customWidth="1"/>
    <col min="15881" max="15881" width="5.7109375" style="684" customWidth="1"/>
    <col min="15882" max="15882" width="7.28515625" style="684" customWidth="1"/>
    <col min="15883" max="15883" width="5.7109375" style="684" customWidth="1"/>
    <col min="15884" max="15884" width="7.28515625" style="684" customWidth="1"/>
    <col min="15885" max="15885" width="5.5703125" style="684" customWidth="1"/>
    <col min="15886" max="15886" width="7.28515625" style="684" customWidth="1"/>
    <col min="15887" max="15887" width="5.85546875" style="684" customWidth="1"/>
    <col min="15888" max="15888" width="2" style="684" customWidth="1"/>
    <col min="15889" max="16128" width="11.7109375" style="684"/>
    <col min="16129" max="16129" width="8" style="684" customWidth="1"/>
    <col min="16130" max="16130" width="7.42578125" style="684" customWidth="1"/>
    <col min="16131" max="16131" width="6.140625" style="684" customWidth="1"/>
    <col min="16132" max="16132" width="7.28515625" style="684" customWidth="1"/>
    <col min="16133" max="16133" width="5.5703125" style="684" customWidth="1"/>
    <col min="16134" max="16134" width="7.28515625" style="684" customWidth="1"/>
    <col min="16135" max="16135" width="5.5703125" style="684" customWidth="1"/>
    <col min="16136" max="16136" width="7.28515625" style="684" customWidth="1"/>
    <col min="16137" max="16137" width="5.7109375" style="684" customWidth="1"/>
    <col min="16138" max="16138" width="7.28515625" style="684" customWidth="1"/>
    <col min="16139" max="16139" width="5.7109375" style="684" customWidth="1"/>
    <col min="16140" max="16140" width="7.28515625" style="684" customWidth="1"/>
    <col min="16141" max="16141" width="5.5703125" style="684" customWidth="1"/>
    <col min="16142" max="16142" width="7.28515625" style="684" customWidth="1"/>
    <col min="16143" max="16143" width="5.85546875" style="684" customWidth="1"/>
    <col min="16144" max="16144" width="2" style="684" customWidth="1"/>
    <col min="16145" max="16384" width="11.7109375" style="684"/>
  </cols>
  <sheetData>
    <row r="1" spans="1:16" ht="18" customHeight="1">
      <c r="A1" s="1395">
        <v>2015</v>
      </c>
      <c r="B1" s="623"/>
      <c r="C1" s="623"/>
      <c r="D1" s="623"/>
      <c r="E1" s="623"/>
      <c r="F1" s="623"/>
      <c r="G1" s="621"/>
      <c r="H1" s="623"/>
      <c r="I1" s="623"/>
      <c r="J1" s="623"/>
      <c r="K1" s="623"/>
      <c r="L1" s="623"/>
      <c r="M1" s="623"/>
      <c r="N1" s="623"/>
      <c r="O1" s="625" t="s">
        <v>886</v>
      </c>
      <c r="P1" s="626"/>
    </row>
    <row r="2" spans="1:16" ht="9" customHeight="1">
      <c r="A2" s="1396"/>
      <c r="B2" s="626"/>
      <c r="C2" s="626"/>
      <c r="D2" s="626"/>
      <c r="E2" s="626"/>
      <c r="F2" s="626"/>
      <c r="G2" s="626"/>
      <c r="H2" s="626"/>
      <c r="I2" s="626"/>
      <c r="J2" s="626"/>
      <c r="K2" s="626"/>
      <c r="L2" s="626"/>
      <c r="M2" s="626"/>
      <c r="N2" s="626"/>
      <c r="O2" s="626"/>
      <c r="P2" s="626"/>
    </row>
    <row r="3" spans="1:16" ht="12" customHeight="1">
      <c r="A3" s="1167" t="s">
        <v>887</v>
      </c>
      <c r="B3" s="1166" t="s">
        <v>888</v>
      </c>
      <c r="C3" s="1397"/>
      <c r="D3" s="1197" t="s">
        <v>889</v>
      </c>
      <c r="E3" s="1167"/>
      <c r="F3" s="1166" t="s">
        <v>890</v>
      </c>
      <c r="G3" s="1167"/>
      <c r="H3" s="1166" t="s">
        <v>891</v>
      </c>
      <c r="I3" s="1167"/>
      <c r="J3" s="1166" t="s">
        <v>892</v>
      </c>
      <c r="K3" s="1167"/>
      <c r="L3" s="1166" t="s">
        <v>893</v>
      </c>
      <c r="M3" s="1167"/>
      <c r="N3" s="1166" t="s">
        <v>894</v>
      </c>
      <c r="O3" s="1167"/>
      <c r="P3" s="626"/>
    </row>
    <row r="4" spans="1:16" ht="12" customHeight="1">
      <c r="A4" s="1398"/>
      <c r="B4" s="1141" t="s">
        <v>895</v>
      </c>
      <c r="C4" s="1398" t="s">
        <v>896</v>
      </c>
      <c r="D4" s="1141" t="s">
        <v>895</v>
      </c>
      <c r="E4" s="1398" t="s">
        <v>896</v>
      </c>
      <c r="F4" s="1141" t="s">
        <v>895</v>
      </c>
      <c r="G4" s="1398" t="s">
        <v>896</v>
      </c>
      <c r="H4" s="1141" t="s">
        <v>895</v>
      </c>
      <c r="I4" s="1398" t="s">
        <v>896</v>
      </c>
      <c r="J4" s="1141" t="s">
        <v>895</v>
      </c>
      <c r="K4" s="1398" t="s">
        <v>896</v>
      </c>
      <c r="L4" s="1141" t="s">
        <v>895</v>
      </c>
      <c r="M4" s="1398" t="s">
        <v>896</v>
      </c>
      <c r="N4" s="1141" t="s">
        <v>895</v>
      </c>
      <c r="O4" s="1398" t="s">
        <v>896</v>
      </c>
      <c r="P4" s="626"/>
    </row>
    <row r="5" spans="1:16" ht="9" customHeight="1">
      <c r="A5" s="639"/>
      <c r="B5" s="639"/>
      <c r="C5" s="639"/>
      <c r="D5" s="639"/>
      <c r="E5" s="639"/>
      <c r="F5" s="639"/>
      <c r="G5" s="639"/>
      <c r="H5" s="639"/>
      <c r="I5" s="639"/>
      <c r="J5" s="639"/>
      <c r="K5" s="639"/>
      <c r="L5" s="639"/>
      <c r="M5" s="639"/>
      <c r="N5" s="639"/>
      <c r="O5" s="639"/>
      <c r="P5" s="626"/>
    </row>
    <row r="6" spans="1:16" ht="15" customHeight="1">
      <c r="A6" s="1399" t="s">
        <v>49</v>
      </c>
      <c r="B6" s="1400">
        <v>300</v>
      </c>
      <c r="C6" s="1401">
        <v>305</v>
      </c>
      <c r="D6" s="949">
        <v>3.34</v>
      </c>
      <c r="E6" s="1401">
        <v>9.98</v>
      </c>
      <c r="F6" s="949">
        <v>3.34</v>
      </c>
      <c r="G6" s="1401">
        <v>5.69</v>
      </c>
      <c r="H6" s="949">
        <v>9.9499999999999993</v>
      </c>
      <c r="I6" s="1401">
        <v>13.99</v>
      </c>
      <c r="J6" s="949">
        <v>9.01</v>
      </c>
      <c r="K6" s="1401">
        <v>15.99</v>
      </c>
      <c r="L6" s="949">
        <v>16.559999999999999</v>
      </c>
      <c r="M6" s="1401">
        <v>31.95</v>
      </c>
      <c r="N6" s="949">
        <v>8.7100000000000009</v>
      </c>
      <c r="O6" s="1401">
        <v>19.899999999999999</v>
      </c>
      <c r="P6" s="736"/>
    </row>
    <row r="7" spans="1:16" ht="15" customHeight="1">
      <c r="A7" s="1402" t="s">
        <v>51</v>
      </c>
      <c r="B7" s="715">
        <v>275</v>
      </c>
      <c r="C7" s="1403">
        <v>350</v>
      </c>
      <c r="D7" s="715">
        <v>3.34</v>
      </c>
      <c r="E7" s="1403">
        <v>9.98</v>
      </c>
      <c r="F7" s="715">
        <v>3.34</v>
      </c>
      <c r="G7" s="1403">
        <v>6.2</v>
      </c>
      <c r="H7" s="715">
        <v>9.9499999999999993</v>
      </c>
      <c r="I7" s="1403">
        <v>13.99</v>
      </c>
      <c r="J7" s="715">
        <v>9.01</v>
      </c>
      <c r="K7" s="1403">
        <v>15.99</v>
      </c>
      <c r="L7" s="715">
        <v>16.559999999999999</v>
      </c>
      <c r="M7" s="1403">
        <v>31.95</v>
      </c>
      <c r="N7" s="715">
        <v>8.7100000000000009</v>
      </c>
      <c r="O7" s="1403">
        <v>19.899999999999999</v>
      </c>
      <c r="P7" s="736"/>
    </row>
    <row r="8" spans="1:16" ht="15" customHeight="1">
      <c r="A8" s="1402" t="s">
        <v>52</v>
      </c>
      <c r="B8" s="715">
        <v>275</v>
      </c>
      <c r="C8" s="1403">
        <v>350</v>
      </c>
      <c r="D8" s="715">
        <v>3.34</v>
      </c>
      <c r="E8" s="1403">
        <v>6.2</v>
      </c>
      <c r="F8" s="715">
        <v>3.34</v>
      </c>
      <c r="G8" s="1403">
        <v>6.35</v>
      </c>
      <c r="H8" s="715">
        <v>9.9499999999999993</v>
      </c>
      <c r="I8" s="1403">
        <v>13.99</v>
      </c>
      <c r="J8" s="715">
        <v>10.75</v>
      </c>
      <c r="K8" s="1403">
        <v>15.99</v>
      </c>
      <c r="L8" s="715">
        <v>15.99</v>
      </c>
      <c r="M8" s="1403">
        <v>24.79</v>
      </c>
      <c r="N8" s="715">
        <v>10.99</v>
      </c>
      <c r="O8" s="1403">
        <v>13.99</v>
      </c>
      <c r="P8" s="736"/>
    </row>
    <row r="9" spans="1:16" ht="15" customHeight="1">
      <c r="A9" s="1402" t="s">
        <v>53</v>
      </c>
      <c r="B9" s="715">
        <v>295</v>
      </c>
      <c r="C9" s="1403">
        <v>350</v>
      </c>
      <c r="D9" s="715">
        <v>3.34</v>
      </c>
      <c r="E9" s="1403">
        <v>5.69</v>
      </c>
      <c r="F9" s="715">
        <v>3.34</v>
      </c>
      <c r="G9" s="1403">
        <v>6.35</v>
      </c>
      <c r="H9" s="715">
        <v>10.82</v>
      </c>
      <c r="I9" s="1403">
        <v>13.99</v>
      </c>
      <c r="J9" s="715">
        <v>5.81</v>
      </c>
      <c r="K9" s="1403">
        <v>15.99</v>
      </c>
      <c r="L9" s="715">
        <v>15.99</v>
      </c>
      <c r="M9" s="1403">
        <v>23.99</v>
      </c>
      <c r="N9" s="715">
        <v>10.99</v>
      </c>
      <c r="O9" s="1403">
        <v>13.99</v>
      </c>
      <c r="P9" s="736"/>
    </row>
    <row r="10" spans="1:16" ht="15" customHeight="1">
      <c r="A10" s="1402" t="s">
        <v>54</v>
      </c>
      <c r="B10" s="715">
        <v>300</v>
      </c>
      <c r="C10" s="1403">
        <v>350</v>
      </c>
      <c r="D10" s="715">
        <v>3.34</v>
      </c>
      <c r="E10" s="1403">
        <v>11.62</v>
      </c>
      <c r="F10" s="715">
        <v>3.34</v>
      </c>
      <c r="G10" s="1403">
        <v>6.35</v>
      </c>
      <c r="H10" s="715">
        <v>10.82</v>
      </c>
      <c r="I10" s="1403">
        <v>13.99</v>
      </c>
      <c r="J10" s="715">
        <v>6.45</v>
      </c>
      <c r="K10" s="1403">
        <v>15.99</v>
      </c>
      <c r="L10" s="715">
        <v>15.99</v>
      </c>
      <c r="M10" s="1403">
        <v>31.95</v>
      </c>
      <c r="N10" s="715">
        <v>10.99</v>
      </c>
      <c r="O10" s="1403">
        <v>13.9</v>
      </c>
      <c r="P10" s="736"/>
    </row>
    <row r="11" spans="1:16" ht="15" customHeight="1">
      <c r="A11" s="1404" t="s">
        <v>55</v>
      </c>
      <c r="B11" s="715">
        <v>300</v>
      </c>
      <c r="C11" s="1403">
        <v>350</v>
      </c>
      <c r="D11" s="715">
        <v>3.34</v>
      </c>
      <c r="E11" s="1403">
        <v>6.2</v>
      </c>
      <c r="F11" s="715">
        <v>3.34</v>
      </c>
      <c r="G11" s="1403">
        <v>6.35</v>
      </c>
      <c r="H11" s="715">
        <v>10.82</v>
      </c>
      <c r="I11" s="1403">
        <v>13.99</v>
      </c>
      <c r="J11" s="715">
        <v>10.75</v>
      </c>
      <c r="K11" s="1403">
        <v>15.99</v>
      </c>
      <c r="L11" s="715">
        <v>15.99</v>
      </c>
      <c r="M11" s="1403">
        <v>23.99</v>
      </c>
      <c r="N11" s="715">
        <v>10.99</v>
      </c>
      <c r="O11" s="1403">
        <v>13.99</v>
      </c>
      <c r="P11" s="736"/>
    </row>
    <row r="12" spans="1:16" ht="15" customHeight="1">
      <c r="A12" s="1402" t="s">
        <v>56</v>
      </c>
      <c r="B12" s="715">
        <v>295</v>
      </c>
      <c r="C12" s="1403">
        <v>350</v>
      </c>
      <c r="D12" s="715">
        <v>3.34</v>
      </c>
      <c r="E12" s="1403">
        <v>6.2</v>
      </c>
      <c r="F12" s="715">
        <v>3.34</v>
      </c>
      <c r="G12" s="1403">
        <v>6.35</v>
      </c>
      <c r="H12" s="715">
        <v>10.82</v>
      </c>
      <c r="I12" s="1403">
        <v>13.99</v>
      </c>
      <c r="J12" s="715">
        <v>10.72</v>
      </c>
      <c r="K12" s="1403">
        <v>15.99</v>
      </c>
      <c r="L12" s="715">
        <v>15.99</v>
      </c>
      <c r="M12" s="1403">
        <v>23.99</v>
      </c>
      <c r="N12" s="715">
        <v>10.99</v>
      </c>
      <c r="O12" s="1403">
        <v>13.99</v>
      </c>
      <c r="P12" s="736"/>
    </row>
    <row r="13" spans="1:16" ht="15" customHeight="1">
      <c r="A13" s="1402" t="s">
        <v>57</v>
      </c>
      <c r="B13" s="715">
        <v>290</v>
      </c>
      <c r="C13" s="1403">
        <v>350</v>
      </c>
      <c r="D13" s="715">
        <v>5.99</v>
      </c>
      <c r="E13" s="1403">
        <v>6.2</v>
      </c>
      <c r="F13" s="715">
        <v>3.34</v>
      </c>
      <c r="G13" s="1403">
        <v>5.99</v>
      </c>
      <c r="H13" s="715">
        <v>10.82</v>
      </c>
      <c r="I13" s="1403">
        <v>13.99</v>
      </c>
      <c r="J13" s="715">
        <v>10.72</v>
      </c>
      <c r="K13" s="1403">
        <v>15.99</v>
      </c>
      <c r="L13" s="715">
        <v>21.95</v>
      </c>
      <c r="M13" s="1403">
        <v>24.75</v>
      </c>
      <c r="N13" s="715">
        <v>10.99</v>
      </c>
      <c r="O13" s="1403">
        <v>13.99</v>
      </c>
      <c r="P13" s="736"/>
    </row>
    <row r="14" spans="1:16" ht="15" customHeight="1">
      <c r="A14" s="1402" t="s">
        <v>58</v>
      </c>
      <c r="B14" s="715">
        <v>290</v>
      </c>
      <c r="C14" s="1403">
        <v>350</v>
      </c>
      <c r="D14" s="715">
        <v>3.34</v>
      </c>
      <c r="E14" s="1403">
        <v>7.75</v>
      </c>
      <c r="F14" s="715">
        <v>3.34</v>
      </c>
      <c r="G14" s="1403">
        <v>7.44</v>
      </c>
      <c r="H14" s="715">
        <v>10.82</v>
      </c>
      <c r="I14" s="1403">
        <v>16</v>
      </c>
      <c r="J14" s="715">
        <v>10.75</v>
      </c>
      <c r="K14" s="1403">
        <v>15.99</v>
      </c>
      <c r="L14" s="715">
        <v>15.99</v>
      </c>
      <c r="M14" s="1403">
        <v>24.79</v>
      </c>
      <c r="N14" s="715">
        <v>10.99</v>
      </c>
      <c r="O14" s="1403">
        <v>13.99</v>
      </c>
      <c r="P14" s="736"/>
    </row>
    <row r="15" spans="1:16" ht="15" customHeight="1">
      <c r="A15" s="1402" t="s">
        <v>59</v>
      </c>
      <c r="B15" s="715">
        <v>290</v>
      </c>
      <c r="C15" s="1403">
        <v>350</v>
      </c>
      <c r="D15" s="715">
        <v>3.34</v>
      </c>
      <c r="E15" s="1403">
        <v>6.2</v>
      </c>
      <c r="F15" s="715">
        <v>3.34</v>
      </c>
      <c r="G15" s="1403">
        <v>5.99</v>
      </c>
      <c r="H15" s="715">
        <v>10.82</v>
      </c>
      <c r="I15" s="1403">
        <v>13.99</v>
      </c>
      <c r="J15" s="715" t="s">
        <v>607</v>
      </c>
      <c r="K15" s="1403"/>
      <c r="L15" s="715">
        <v>16.79</v>
      </c>
      <c r="M15" s="1403">
        <v>23.99</v>
      </c>
      <c r="N15" s="715">
        <v>11.5</v>
      </c>
      <c r="O15" s="1403">
        <v>13.99</v>
      </c>
      <c r="P15" s="736"/>
    </row>
    <row r="16" spans="1:16" ht="15" customHeight="1">
      <c r="A16" s="1402" t="s">
        <v>60</v>
      </c>
      <c r="B16" s="715">
        <v>290</v>
      </c>
      <c r="C16" s="1403">
        <v>350</v>
      </c>
      <c r="D16" s="715">
        <v>3.34</v>
      </c>
      <c r="E16" s="1403">
        <v>11.16</v>
      </c>
      <c r="F16" s="715">
        <v>3.34</v>
      </c>
      <c r="G16" s="1403">
        <v>10.92</v>
      </c>
      <c r="H16" s="715">
        <v>11.07</v>
      </c>
      <c r="I16" s="1403">
        <v>14.55</v>
      </c>
      <c r="J16" s="715">
        <v>10.75</v>
      </c>
      <c r="K16" s="1403">
        <v>15.99</v>
      </c>
      <c r="L16" s="715">
        <v>15.99</v>
      </c>
      <c r="M16" s="1403">
        <v>24.79</v>
      </c>
      <c r="N16" s="715">
        <v>10.99</v>
      </c>
      <c r="O16" s="1403">
        <v>15.16</v>
      </c>
      <c r="P16" s="736"/>
    </row>
    <row r="17" spans="1:16" ht="15" customHeight="1" thickBot="1">
      <c r="A17" s="1402" t="s">
        <v>61</v>
      </c>
      <c r="B17" s="715">
        <v>270</v>
      </c>
      <c r="C17" s="1403">
        <v>350</v>
      </c>
      <c r="D17" s="715">
        <v>3.34</v>
      </c>
      <c r="E17" s="1403">
        <v>9.98</v>
      </c>
      <c r="F17" s="715">
        <v>3.34</v>
      </c>
      <c r="G17" s="1403">
        <v>10.92</v>
      </c>
      <c r="H17" s="715">
        <v>10.82</v>
      </c>
      <c r="I17" s="1403">
        <v>17.34</v>
      </c>
      <c r="J17" s="715">
        <v>7.83</v>
      </c>
      <c r="K17" s="1403">
        <v>20.51</v>
      </c>
      <c r="L17" s="715">
        <v>16.79</v>
      </c>
      <c r="M17" s="1403">
        <v>29.99</v>
      </c>
      <c r="N17" s="715">
        <v>11.5</v>
      </c>
      <c r="O17" s="1403">
        <v>11.99</v>
      </c>
      <c r="P17" s="736"/>
    </row>
    <row r="18" spans="1:16" ht="15.75" customHeight="1" thickBot="1">
      <c r="A18" s="1405" t="s">
        <v>897</v>
      </c>
      <c r="B18" s="1406">
        <f>AVERAGE(B6:B17)</f>
        <v>289.16666666666669</v>
      </c>
      <c r="C18" s="1407">
        <f t="shared" ref="C18:O18" si="0">AVERAGE(C6:C17)</f>
        <v>346.25</v>
      </c>
      <c r="D18" s="1406">
        <f t="shared" si="0"/>
        <v>3.5608333333333335</v>
      </c>
      <c r="E18" s="1407">
        <f t="shared" si="0"/>
        <v>8.0966666666666676</v>
      </c>
      <c r="F18" s="1406">
        <f t="shared" si="0"/>
        <v>3.34</v>
      </c>
      <c r="G18" s="1407">
        <f t="shared" si="0"/>
        <v>7.0750000000000002</v>
      </c>
      <c r="H18" s="1406">
        <f t="shared" si="0"/>
        <v>10.62333333333333</v>
      </c>
      <c r="I18" s="1407">
        <f t="shared" si="0"/>
        <v>14.483333333333334</v>
      </c>
      <c r="J18" s="1406">
        <f t="shared" si="0"/>
        <v>9.3227272727272723</v>
      </c>
      <c r="K18" s="1407">
        <f t="shared" si="0"/>
        <v>16.400909090909092</v>
      </c>
      <c r="L18" s="1406">
        <f t="shared" si="0"/>
        <v>16.715</v>
      </c>
      <c r="M18" s="1407">
        <f t="shared" si="0"/>
        <v>26.743333333333336</v>
      </c>
      <c r="N18" s="1406">
        <f t="shared" si="0"/>
        <v>10.694999999999999</v>
      </c>
      <c r="O18" s="1408">
        <f t="shared" si="0"/>
        <v>14.898333333333333</v>
      </c>
      <c r="P18" s="736"/>
    </row>
    <row r="19" spans="1:16" ht="9" customHeight="1">
      <c r="A19" s="639"/>
      <c r="B19" s="639"/>
      <c r="C19" s="639"/>
      <c r="D19" s="639"/>
      <c r="E19" s="639"/>
      <c r="F19" s="639"/>
      <c r="G19" s="639"/>
      <c r="H19" s="639"/>
      <c r="I19" s="639"/>
      <c r="J19" s="639"/>
      <c r="K19" s="639"/>
      <c r="L19" s="639"/>
      <c r="M19" s="639"/>
      <c r="N19" s="639"/>
      <c r="O19" s="639"/>
      <c r="P19" s="626"/>
    </row>
    <row r="20" spans="1:16" ht="12" customHeight="1">
      <c r="A20" s="1167" t="s">
        <v>887</v>
      </c>
      <c r="B20" s="1166" t="s">
        <v>898</v>
      </c>
      <c r="C20" s="1167"/>
      <c r="D20" s="1166" t="s">
        <v>899</v>
      </c>
      <c r="E20" s="1167"/>
      <c r="F20" s="1166" t="s">
        <v>900</v>
      </c>
      <c r="G20" s="1167"/>
      <c r="H20" s="1166" t="s">
        <v>901</v>
      </c>
      <c r="I20" s="1167"/>
      <c r="J20" s="1197" t="s">
        <v>902</v>
      </c>
      <c r="K20" s="1167"/>
      <c r="L20" s="1166" t="s">
        <v>903</v>
      </c>
      <c r="M20" s="1167"/>
      <c r="N20" s="1166" t="s">
        <v>670</v>
      </c>
      <c r="O20" s="1167"/>
      <c r="P20" s="626"/>
    </row>
    <row r="21" spans="1:16" ht="12" customHeight="1">
      <c r="A21" s="1398"/>
      <c r="B21" s="1141" t="s">
        <v>895</v>
      </c>
      <c r="C21" s="1398" t="s">
        <v>896</v>
      </c>
      <c r="D21" s="1141" t="s">
        <v>895</v>
      </c>
      <c r="E21" s="1398" t="s">
        <v>896</v>
      </c>
      <c r="F21" s="1141" t="s">
        <v>895</v>
      </c>
      <c r="G21" s="1398" t="s">
        <v>896</v>
      </c>
      <c r="H21" s="1141" t="s">
        <v>895</v>
      </c>
      <c r="I21" s="1398" t="s">
        <v>896</v>
      </c>
      <c r="J21" s="1141" t="s">
        <v>895</v>
      </c>
      <c r="K21" s="1398" t="s">
        <v>896</v>
      </c>
      <c r="L21" s="1141" t="s">
        <v>895</v>
      </c>
      <c r="M21" s="1398" t="s">
        <v>896</v>
      </c>
      <c r="N21" s="1141" t="s">
        <v>895</v>
      </c>
      <c r="O21" s="1398" t="s">
        <v>896</v>
      </c>
      <c r="P21" s="626"/>
    </row>
    <row r="22" spans="1:16" ht="9" customHeight="1">
      <c r="A22" s="639"/>
      <c r="B22" s="639"/>
      <c r="C22" s="639"/>
      <c r="D22" s="639"/>
      <c r="E22" s="639"/>
      <c r="F22" s="639"/>
      <c r="G22" s="639"/>
      <c r="H22" s="639"/>
      <c r="I22" s="639"/>
      <c r="J22" s="639"/>
      <c r="K22" s="639"/>
      <c r="L22" s="639"/>
      <c r="M22" s="639"/>
      <c r="N22" s="639"/>
      <c r="O22" s="639"/>
      <c r="P22" s="626"/>
    </row>
    <row r="23" spans="1:16" ht="15" customHeight="1">
      <c r="A23" s="1399" t="s">
        <v>49</v>
      </c>
      <c r="B23" s="949">
        <v>5.17</v>
      </c>
      <c r="C23" s="1401">
        <v>11.99</v>
      </c>
      <c r="D23" s="949">
        <v>5.69</v>
      </c>
      <c r="E23" s="1401">
        <v>5.97</v>
      </c>
      <c r="F23" s="949">
        <v>5.29</v>
      </c>
      <c r="G23" s="1401">
        <v>5.69</v>
      </c>
      <c r="H23" s="949">
        <v>3.34</v>
      </c>
      <c r="I23" s="1401">
        <v>5.69</v>
      </c>
      <c r="J23" s="949">
        <v>3.34</v>
      </c>
      <c r="K23" s="1401">
        <v>5.69</v>
      </c>
      <c r="L23" s="949">
        <v>4.01</v>
      </c>
      <c r="M23" s="1401">
        <v>9.18</v>
      </c>
      <c r="N23" s="949">
        <v>5.99</v>
      </c>
      <c r="O23" s="1401">
        <v>10.5</v>
      </c>
      <c r="P23" s="736"/>
    </row>
    <row r="24" spans="1:16" ht="15" customHeight="1">
      <c r="A24" s="1402" t="s">
        <v>51</v>
      </c>
      <c r="B24" s="715">
        <v>5.17</v>
      </c>
      <c r="C24" s="1403">
        <v>11.99</v>
      </c>
      <c r="D24" s="715">
        <v>5.69</v>
      </c>
      <c r="E24" s="1403">
        <v>5.97</v>
      </c>
      <c r="F24" s="715">
        <v>5.29</v>
      </c>
      <c r="G24" s="1403">
        <v>6.2</v>
      </c>
      <c r="H24" s="715">
        <v>3.34</v>
      </c>
      <c r="I24" s="1403">
        <v>6.2</v>
      </c>
      <c r="J24" s="715">
        <v>3.34</v>
      </c>
      <c r="K24" s="1403">
        <v>6.2</v>
      </c>
      <c r="L24" s="715">
        <v>4.01</v>
      </c>
      <c r="M24" s="1403">
        <v>9.18</v>
      </c>
      <c r="N24" s="715">
        <v>5.99</v>
      </c>
      <c r="O24" s="1403">
        <v>10.5</v>
      </c>
      <c r="P24" s="736"/>
    </row>
    <row r="25" spans="1:16" ht="15" customHeight="1">
      <c r="A25" s="1402" t="s">
        <v>52</v>
      </c>
      <c r="B25" s="715">
        <v>6.38</v>
      </c>
      <c r="C25" s="1403">
        <v>11.99</v>
      </c>
      <c r="D25" s="715">
        <v>4.88</v>
      </c>
      <c r="E25" s="1403">
        <v>5.69</v>
      </c>
      <c r="F25" s="715">
        <v>3.34</v>
      </c>
      <c r="G25" s="1403">
        <v>6.2</v>
      </c>
      <c r="H25" s="715">
        <v>3.34</v>
      </c>
      <c r="I25" s="1403">
        <v>6.2</v>
      </c>
      <c r="J25" s="715">
        <v>3.34</v>
      </c>
      <c r="K25" s="1403">
        <v>6.2</v>
      </c>
      <c r="L25" s="715">
        <v>4.01</v>
      </c>
      <c r="M25" s="1403">
        <v>7.69</v>
      </c>
      <c r="N25" s="715">
        <v>5.99</v>
      </c>
      <c r="O25" s="1403">
        <v>10.5</v>
      </c>
      <c r="P25" s="736"/>
    </row>
    <row r="26" spans="1:16" ht="15" customHeight="1">
      <c r="A26" s="1402" t="s">
        <v>53</v>
      </c>
      <c r="B26" s="715">
        <v>3.34</v>
      </c>
      <c r="C26" s="1403">
        <v>11.99</v>
      </c>
      <c r="D26" s="715">
        <v>3.48</v>
      </c>
      <c r="E26" s="1403">
        <v>5.69</v>
      </c>
      <c r="F26" s="715">
        <v>4.01</v>
      </c>
      <c r="G26" s="1403">
        <v>5.29</v>
      </c>
      <c r="H26" s="715">
        <v>4.01</v>
      </c>
      <c r="I26" s="1403">
        <v>5.69</v>
      </c>
      <c r="J26" s="715">
        <v>4.01</v>
      </c>
      <c r="K26" s="1403">
        <v>5.69</v>
      </c>
      <c r="L26" s="715">
        <v>4.01</v>
      </c>
      <c r="M26" s="1403">
        <v>7.69</v>
      </c>
      <c r="N26" s="715">
        <v>4.67</v>
      </c>
      <c r="O26" s="1403">
        <v>9.84</v>
      </c>
      <c r="P26" s="736"/>
    </row>
    <row r="27" spans="1:16" ht="15" customHeight="1">
      <c r="A27" s="1402" t="s">
        <v>54</v>
      </c>
      <c r="B27" s="715">
        <v>9.11</v>
      </c>
      <c r="C27" s="1403">
        <v>11.08</v>
      </c>
      <c r="D27" s="715">
        <v>4.88</v>
      </c>
      <c r="E27" s="1403">
        <v>5.99</v>
      </c>
      <c r="F27" s="715">
        <v>5.79</v>
      </c>
      <c r="G27" s="1403">
        <v>9.98</v>
      </c>
      <c r="H27" s="715">
        <v>4.84</v>
      </c>
      <c r="I27" s="1403">
        <v>5.99</v>
      </c>
      <c r="J27" s="715">
        <v>3.34</v>
      </c>
      <c r="K27" s="1403">
        <v>5.99</v>
      </c>
      <c r="L27" s="715">
        <v>4.01</v>
      </c>
      <c r="M27" s="1403">
        <v>7.99</v>
      </c>
      <c r="N27" s="715">
        <v>4.67</v>
      </c>
      <c r="O27" s="1403">
        <v>10.5</v>
      </c>
      <c r="P27" s="736"/>
    </row>
    <row r="28" spans="1:16" ht="15" customHeight="1">
      <c r="A28" s="1402" t="s">
        <v>55</v>
      </c>
      <c r="B28" s="715">
        <v>6.09</v>
      </c>
      <c r="C28" s="1403">
        <v>10.99</v>
      </c>
      <c r="D28" s="715">
        <v>3.48</v>
      </c>
      <c r="E28" s="1403">
        <v>5.99</v>
      </c>
      <c r="F28" s="715">
        <v>4.84</v>
      </c>
      <c r="G28" s="1403">
        <v>6.2</v>
      </c>
      <c r="H28" s="715">
        <v>4.84</v>
      </c>
      <c r="I28" s="1403">
        <v>5.99</v>
      </c>
      <c r="J28" s="715">
        <v>3.34</v>
      </c>
      <c r="K28" s="1403">
        <v>5.99</v>
      </c>
      <c r="L28" s="715">
        <v>4.01</v>
      </c>
      <c r="M28" s="1403">
        <v>7.99</v>
      </c>
      <c r="N28" s="715">
        <v>4.67</v>
      </c>
      <c r="O28" s="1403">
        <v>9.84</v>
      </c>
      <c r="P28" s="736"/>
    </row>
    <row r="29" spans="1:16" ht="15" customHeight="1">
      <c r="A29" s="1402" t="s">
        <v>56</v>
      </c>
      <c r="B29" s="715">
        <v>6.09</v>
      </c>
      <c r="C29" s="1403">
        <v>10.99</v>
      </c>
      <c r="D29" s="715">
        <v>3.48</v>
      </c>
      <c r="E29" s="1403">
        <v>5.99</v>
      </c>
      <c r="F29" s="715">
        <v>4.84</v>
      </c>
      <c r="G29" s="1403">
        <v>6.2</v>
      </c>
      <c r="H29" s="715">
        <v>4.84</v>
      </c>
      <c r="I29" s="1403">
        <v>5.99</v>
      </c>
      <c r="J29" s="715">
        <v>3.34</v>
      </c>
      <c r="K29" s="1403">
        <v>5.99</v>
      </c>
      <c r="L29" s="715">
        <v>4.01</v>
      </c>
      <c r="M29" s="1403">
        <v>7.99</v>
      </c>
      <c r="N29" s="715">
        <v>4.67</v>
      </c>
      <c r="O29" s="1403">
        <v>9.84</v>
      </c>
      <c r="P29" s="736"/>
    </row>
    <row r="30" spans="1:16" ht="15" customHeight="1">
      <c r="A30" s="1402" t="s">
        <v>57</v>
      </c>
      <c r="B30" s="1403"/>
      <c r="C30" s="1403">
        <v>10.99</v>
      </c>
      <c r="D30" s="715">
        <v>3.48</v>
      </c>
      <c r="E30" s="1403">
        <v>5.99</v>
      </c>
      <c r="F30" s="715">
        <v>4.84</v>
      </c>
      <c r="G30" s="1403">
        <v>6.2</v>
      </c>
      <c r="H30" s="715">
        <v>4.84</v>
      </c>
      <c r="I30" s="1403">
        <v>6.2</v>
      </c>
      <c r="J30" s="715">
        <v>3.34</v>
      </c>
      <c r="K30" s="1403">
        <v>6.2</v>
      </c>
      <c r="L30" s="715">
        <v>4.01</v>
      </c>
      <c r="M30" s="1403">
        <v>7.99</v>
      </c>
      <c r="N30" s="715">
        <v>4.67</v>
      </c>
      <c r="O30" s="1403">
        <v>5.99</v>
      </c>
      <c r="P30" s="736"/>
    </row>
    <row r="31" spans="1:16" ht="15" customHeight="1">
      <c r="A31" s="1402" t="s">
        <v>58</v>
      </c>
      <c r="B31" s="715">
        <v>6.09</v>
      </c>
      <c r="C31" s="1403">
        <v>10.96</v>
      </c>
      <c r="D31" s="715">
        <v>3.48</v>
      </c>
      <c r="E31" s="1403">
        <v>5.99</v>
      </c>
      <c r="F31" s="715">
        <v>5.79</v>
      </c>
      <c r="G31" s="1403">
        <v>6.2</v>
      </c>
      <c r="H31" s="715">
        <v>4.84</v>
      </c>
      <c r="I31" s="1403">
        <v>5.99</v>
      </c>
      <c r="J31" s="715">
        <v>3.34</v>
      </c>
      <c r="K31" s="1403">
        <v>7.76</v>
      </c>
      <c r="L31" s="715">
        <v>4.01</v>
      </c>
      <c r="M31" s="1403">
        <v>7.99</v>
      </c>
      <c r="N31" s="715">
        <v>4.67</v>
      </c>
      <c r="O31" s="1403">
        <v>9.84</v>
      </c>
      <c r="P31" s="736"/>
    </row>
    <row r="32" spans="1:16" ht="15" customHeight="1">
      <c r="A32" s="1402" t="s">
        <v>59</v>
      </c>
      <c r="B32" s="715">
        <v>6.09</v>
      </c>
      <c r="C32" s="1403">
        <v>10.99</v>
      </c>
      <c r="D32" s="715">
        <v>3.48</v>
      </c>
      <c r="E32" s="1403">
        <v>5.99</v>
      </c>
      <c r="F32" s="715">
        <v>5.79</v>
      </c>
      <c r="G32" s="1403">
        <v>6.2</v>
      </c>
      <c r="H32" s="715">
        <v>3.34</v>
      </c>
      <c r="I32" s="1403">
        <v>6.12</v>
      </c>
      <c r="J32" s="715">
        <v>4.01</v>
      </c>
      <c r="K32" s="1403">
        <v>10.130000000000001</v>
      </c>
      <c r="L32" s="715">
        <v>4.01</v>
      </c>
      <c r="M32" s="1403">
        <v>11.4</v>
      </c>
      <c r="N32" s="715">
        <v>4.67</v>
      </c>
      <c r="O32" s="1403">
        <v>9.7799999999999994</v>
      </c>
      <c r="P32" s="736"/>
    </row>
    <row r="33" spans="1:16" ht="15" customHeight="1">
      <c r="A33" s="1402" t="s">
        <v>60</v>
      </c>
      <c r="B33" s="715">
        <v>6.09</v>
      </c>
      <c r="C33" s="1403">
        <v>9.99</v>
      </c>
      <c r="D33" s="715">
        <v>4.88</v>
      </c>
      <c r="E33" s="1403">
        <v>5.99</v>
      </c>
      <c r="F33" s="715" t="s">
        <v>607</v>
      </c>
      <c r="G33" s="1403"/>
      <c r="H33" s="715">
        <v>4.84</v>
      </c>
      <c r="I33" s="1403">
        <v>5.99</v>
      </c>
      <c r="J33" s="715">
        <v>4.84</v>
      </c>
      <c r="K33" s="1403">
        <v>9.15</v>
      </c>
      <c r="L33" s="715">
        <v>5.67</v>
      </c>
      <c r="M33" s="1403">
        <v>11.4</v>
      </c>
      <c r="N33" s="715">
        <v>4.67</v>
      </c>
      <c r="O33" s="1403">
        <v>9.84</v>
      </c>
      <c r="P33" s="736"/>
    </row>
    <row r="34" spans="1:16" ht="15" customHeight="1" thickBot="1">
      <c r="A34" s="1409" t="s">
        <v>61</v>
      </c>
      <c r="B34" s="1410">
        <v>9.99</v>
      </c>
      <c r="C34" s="1411">
        <v>20.5</v>
      </c>
      <c r="D34" s="1410">
        <v>3.48</v>
      </c>
      <c r="E34" s="1411">
        <v>5.99</v>
      </c>
      <c r="F34" s="1410">
        <v>4.01</v>
      </c>
      <c r="G34" s="1411">
        <v>9.98</v>
      </c>
      <c r="H34" s="1410">
        <v>5.99</v>
      </c>
      <c r="I34" s="1411">
        <v>9.98</v>
      </c>
      <c r="J34" s="1410">
        <v>5.99</v>
      </c>
      <c r="K34" s="1411">
        <v>12.24</v>
      </c>
      <c r="L34" s="1410">
        <v>7.99</v>
      </c>
      <c r="M34" s="1411">
        <v>9.98</v>
      </c>
      <c r="N34" s="1410">
        <v>4.67</v>
      </c>
      <c r="O34" s="1411">
        <v>10.5</v>
      </c>
      <c r="P34" s="736"/>
    </row>
    <row r="35" spans="1:16" ht="18" customHeight="1" thickBot="1">
      <c r="A35" s="1405" t="s">
        <v>897</v>
      </c>
      <c r="B35" s="1406">
        <f t="shared" ref="B35:O35" si="1">AVERAGE(B23:B34)</f>
        <v>6.3281818181818181</v>
      </c>
      <c r="C35" s="1407">
        <f t="shared" si="1"/>
        <v>12.0375</v>
      </c>
      <c r="D35" s="1406">
        <f t="shared" si="1"/>
        <v>4.1983333333333333</v>
      </c>
      <c r="E35" s="1407">
        <f t="shared" si="1"/>
        <v>5.9366666666666674</v>
      </c>
      <c r="F35" s="1406">
        <f t="shared" si="1"/>
        <v>4.8936363636363627</v>
      </c>
      <c r="G35" s="1407">
        <f t="shared" si="1"/>
        <v>6.7581818181818196</v>
      </c>
      <c r="H35" s="1406">
        <f t="shared" si="1"/>
        <v>4.366666666666668</v>
      </c>
      <c r="I35" s="1407">
        <f t="shared" si="1"/>
        <v>6.3358333333333343</v>
      </c>
      <c r="J35" s="1406">
        <f t="shared" si="1"/>
        <v>3.7974999999999999</v>
      </c>
      <c r="K35" s="1407">
        <f t="shared" si="1"/>
        <v>7.269166666666667</v>
      </c>
      <c r="L35" s="1406">
        <f t="shared" si="1"/>
        <v>4.4799999999999995</v>
      </c>
      <c r="M35" s="1407">
        <f t="shared" si="1"/>
        <v>8.8725000000000005</v>
      </c>
      <c r="N35" s="1406">
        <f t="shared" si="1"/>
        <v>5.0000000000000009</v>
      </c>
      <c r="O35" s="1408">
        <f t="shared" si="1"/>
        <v>9.7891666666666683</v>
      </c>
      <c r="P35" s="626"/>
    </row>
    <row r="36" spans="1:16" s="947" customFormat="1" ht="7.5" customHeight="1">
      <c r="A36" s="1412"/>
      <c r="B36" s="1413"/>
      <c r="C36" s="1414"/>
      <c r="D36" s="1413"/>
      <c r="E36" s="1414"/>
      <c r="F36" s="1413"/>
      <c r="G36" s="1414"/>
      <c r="H36" s="1413"/>
      <c r="I36" s="1414"/>
      <c r="J36" s="1413"/>
      <c r="K36" s="1414"/>
      <c r="L36" s="1413"/>
      <c r="M36" s="1414"/>
      <c r="N36" s="1413"/>
      <c r="O36" s="1414"/>
      <c r="P36" s="736"/>
    </row>
    <row r="37" spans="1:16" ht="15" customHeight="1">
      <c r="A37" s="1167" t="s">
        <v>887</v>
      </c>
      <c r="B37" s="1166" t="s">
        <v>904</v>
      </c>
      <c r="C37" s="1167"/>
      <c r="D37" s="1166" t="s">
        <v>905</v>
      </c>
      <c r="E37" s="1167"/>
      <c r="F37" s="1166" t="s">
        <v>906</v>
      </c>
      <c r="G37" s="1167"/>
      <c r="H37" s="1166" t="s">
        <v>907</v>
      </c>
      <c r="I37" s="1167"/>
      <c r="J37" s="1166" t="s">
        <v>908</v>
      </c>
      <c r="K37" s="1167"/>
      <c r="L37" s="1166" t="s">
        <v>909</v>
      </c>
      <c r="M37" s="1167"/>
      <c r="N37" s="1166" t="s">
        <v>910</v>
      </c>
      <c r="O37" s="1167"/>
      <c r="P37" s="626"/>
    </row>
    <row r="38" spans="1:16" ht="12" customHeight="1">
      <c r="A38" s="1398"/>
      <c r="B38" s="1141" t="s">
        <v>895</v>
      </c>
      <c r="C38" s="1398" t="s">
        <v>896</v>
      </c>
      <c r="D38" s="1141" t="s">
        <v>895</v>
      </c>
      <c r="E38" s="1398" t="s">
        <v>896</v>
      </c>
      <c r="F38" s="1141" t="s">
        <v>895</v>
      </c>
      <c r="G38" s="1398" t="s">
        <v>896</v>
      </c>
      <c r="H38" s="1141" t="s">
        <v>895</v>
      </c>
      <c r="I38" s="1398" t="s">
        <v>896</v>
      </c>
      <c r="J38" s="1141" t="s">
        <v>895</v>
      </c>
      <c r="K38" s="1398" t="s">
        <v>896</v>
      </c>
      <c r="L38" s="1141" t="s">
        <v>895</v>
      </c>
      <c r="M38" s="1398" t="s">
        <v>896</v>
      </c>
      <c r="N38" s="1141" t="s">
        <v>895</v>
      </c>
      <c r="O38" s="1398" t="s">
        <v>896</v>
      </c>
      <c r="P38" s="736"/>
    </row>
    <row r="39" spans="1:16" ht="12" customHeight="1">
      <c r="A39" s="639"/>
      <c r="B39" s="639"/>
      <c r="C39" s="639"/>
      <c r="D39" s="639"/>
      <c r="E39" s="639"/>
      <c r="F39" s="639"/>
      <c r="G39" s="639"/>
      <c r="H39" s="639"/>
      <c r="I39" s="639"/>
      <c r="J39" s="639"/>
      <c r="K39" s="639"/>
      <c r="L39" s="639"/>
      <c r="M39" s="639"/>
      <c r="N39" s="639"/>
      <c r="O39" s="639"/>
      <c r="P39" s="626"/>
    </row>
    <row r="40" spans="1:16" ht="15" customHeight="1">
      <c r="A40" s="1399" t="s">
        <v>49</v>
      </c>
      <c r="B40" s="949">
        <v>4.99</v>
      </c>
      <c r="C40" s="1401">
        <v>23.95</v>
      </c>
      <c r="D40" s="949">
        <v>8.09</v>
      </c>
      <c r="E40" s="1401">
        <v>9.99</v>
      </c>
      <c r="F40" s="949">
        <v>7.99</v>
      </c>
      <c r="G40" s="1401">
        <v>8.42</v>
      </c>
      <c r="H40" s="949">
        <v>3.34</v>
      </c>
      <c r="I40" s="1401">
        <v>12.99</v>
      </c>
      <c r="J40" s="949">
        <v>20.95</v>
      </c>
      <c r="K40" s="1401">
        <v>29.98</v>
      </c>
      <c r="L40" s="949">
        <v>19.899999999999999</v>
      </c>
      <c r="M40" s="1401">
        <v>29.98</v>
      </c>
      <c r="N40" s="949">
        <v>19.399999999999999</v>
      </c>
      <c r="O40" s="1401">
        <v>20.6</v>
      </c>
      <c r="P40" s="626"/>
    </row>
    <row r="41" spans="1:16" ht="15" customHeight="1">
      <c r="A41" s="1402" t="s">
        <v>51</v>
      </c>
      <c r="B41" s="715">
        <v>4.99</v>
      </c>
      <c r="C41" s="1403">
        <v>23.95</v>
      </c>
      <c r="D41" s="715">
        <v>8.09</v>
      </c>
      <c r="E41" s="1403">
        <v>9.99</v>
      </c>
      <c r="F41" s="715">
        <v>7.99</v>
      </c>
      <c r="G41" s="1403">
        <v>8.42</v>
      </c>
      <c r="H41" s="715">
        <v>3.34</v>
      </c>
      <c r="I41" s="1403">
        <v>12.99</v>
      </c>
      <c r="J41" s="715">
        <v>12.95</v>
      </c>
      <c r="K41" s="1403">
        <v>29.98</v>
      </c>
      <c r="L41" s="715">
        <v>12.9</v>
      </c>
      <c r="M41" s="1403">
        <v>29.98</v>
      </c>
      <c r="N41" s="715">
        <v>10.3</v>
      </c>
      <c r="O41" s="1403">
        <v>20.6</v>
      </c>
      <c r="P41" s="626"/>
    </row>
    <row r="42" spans="1:16" ht="15" customHeight="1">
      <c r="A42" s="1402" t="s">
        <v>52</v>
      </c>
      <c r="B42" s="715">
        <v>4.46</v>
      </c>
      <c r="C42" s="1403">
        <v>6.36</v>
      </c>
      <c r="D42" s="715">
        <v>8.99</v>
      </c>
      <c r="E42" s="1403">
        <v>9.99</v>
      </c>
      <c r="F42" s="715">
        <v>7.99</v>
      </c>
      <c r="G42" s="1403">
        <v>12.99</v>
      </c>
      <c r="H42" s="715">
        <v>3.34</v>
      </c>
      <c r="I42" s="1403">
        <v>12.99</v>
      </c>
      <c r="J42" s="715">
        <v>12.95</v>
      </c>
      <c r="K42" s="1403">
        <v>14.99</v>
      </c>
      <c r="L42" s="715">
        <v>12.95</v>
      </c>
      <c r="M42" s="1403">
        <v>14.99</v>
      </c>
      <c r="N42" s="715">
        <v>10.3</v>
      </c>
      <c r="O42" s="1403">
        <v>10.38</v>
      </c>
      <c r="P42" s="626"/>
    </row>
    <row r="43" spans="1:16" ht="15" customHeight="1">
      <c r="A43" s="1402" t="s">
        <v>53</v>
      </c>
      <c r="B43" s="715">
        <v>4.99</v>
      </c>
      <c r="C43" s="1403">
        <v>8.76</v>
      </c>
      <c r="D43" s="715">
        <v>8.09</v>
      </c>
      <c r="E43" s="1403">
        <v>9.99</v>
      </c>
      <c r="F43" s="715">
        <v>7.17</v>
      </c>
      <c r="G43" s="1403">
        <v>12.49</v>
      </c>
      <c r="H43" s="715">
        <v>3.34</v>
      </c>
      <c r="I43" s="1403">
        <v>12.99</v>
      </c>
      <c r="J43" s="715">
        <v>10.82</v>
      </c>
      <c r="K43" s="1403">
        <v>14.99</v>
      </c>
      <c r="L43" s="715">
        <v>11.5</v>
      </c>
      <c r="M43" s="1403">
        <v>14.99</v>
      </c>
      <c r="N43" s="715">
        <v>3.34</v>
      </c>
      <c r="O43" s="1403">
        <v>11.99</v>
      </c>
      <c r="P43" s="626"/>
    </row>
    <row r="44" spans="1:16" ht="15" customHeight="1">
      <c r="A44" s="1402" t="s">
        <v>54</v>
      </c>
      <c r="B44" s="715">
        <v>4.99</v>
      </c>
      <c r="C44" s="1403">
        <v>8.76</v>
      </c>
      <c r="D44" s="715">
        <v>8.89</v>
      </c>
      <c r="E44" s="1403">
        <v>9.99</v>
      </c>
      <c r="F44" s="715">
        <v>7.99</v>
      </c>
      <c r="G44" s="1403">
        <v>12.49</v>
      </c>
      <c r="H44" s="715">
        <v>3.34</v>
      </c>
      <c r="I44" s="1403">
        <v>11.99</v>
      </c>
      <c r="J44" s="715">
        <v>14.99</v>
      </c>
      <c r="K44" s="1403">
        <v>29.95</v>
      </c>
      <c r="L44" s="715">
        <v>14.99</v>
      </c>
      <c r="M44" s="1403">
        <v>17.25</v>
      </c>
      <c r="N44" s="715">
        <v>10.38</v>
      </c>
      <c r="O44" s="1403">
        <v>17.100000000000001</v>
      </c>
      <c r="P44" s="626"/>
    </row>
    <row r="45" spans="1:16" ht="15" customHeight="1">
      <c r="A45" s="1402" t="s">
        <v>55</v>
      </c>
      <c r="B45" s="715">
        <v>4.46</v>
      </c>
      <c r="C45" s="1403">
        <v>6.36</v>
      </c>
      <c r="D45" s="715">
        <v>8.09</v>
      </c>
      <c r="E45" s="1403">
        <v>9.99</v>
      </c>
      <c r="F45" s="715">
        <v>7.17</v>
      </c>
      <c r="G45" s="1403">
        <v>12.49</v>
      </c>
      <c r="H45" s="715">
        <v>3.34</v>
      </c>
      <c r="I45" s="1403">
        <v>11.99</v>
      </c>
      <c r="J45" s="715">
        <v>10.82</v>
      </c>
      <c r="K45" s="1403">
        <v>14.99</v>
      </c>
      <c r="L45" s="715">
        <v>11.5</v>
      </c>
      <c r="M45" s="1403">
        <v>14.99</v>
      </c>
      <c r="N45" s="715">
        <v>10.3</v>
      </c>
      <c r="O45" s="1403">
        <v>10.99</v>
      </c>
      <c r="P45" s="626"/>
    </row>
    <row r="46" spans="1:16" ht="15" customHeight="1">
      <c r="A46" s="1402" t="s">
        <v>56</v>
      </c>
      <c r="B46" s="715">
        <v>4.99</v>
      </c>
      <c r="C46" s="1403">
        <v>9.99</v>
      </c>
      <c r="D46" s="715">
        <v>8.09</v>
      </c>
      <c r="E46" s="1403">
        <v>10.99</v>
      </c>
      <c r="F46" s="715">
        <v>7.99</v>
      </c>
      <c r="G46" s="1403">
        <v>12.49</v>
      </c>
      <c r="H46" s="715">
        <v>3.34</v>
      </c>
      <c r="I46" s="1403">
        <v>11.99</v>
      </c>
      <c r="J46" s="715">
        <v>10.82</v>
      </c>
      <c r="K46" s="1403">
        <v>29.95</v>
      </c>
      <c r="L46" s="715">
        <v>11.5</v>
      </c>
      <c r="M46" s="1403">
        <v>17.25</v>
      </c>
      <c r="N46" s="715">
        <v>10.3</v>
      </c>
      <c r="O46" s="1403">
        <v>17.100000000000001</v>
      </c>
      <c r="P46" s="626"/>
    </row>
    <row r="47" spans="1:16" ht="15" customHeight="1">
      <c r="A47" s="1402" t="s">
        <v>57</v>
      </c>
      <c r="B47" s="715">
        <v>4.99</v>
      </c>
      <c r="C47" s="1403">
        <v>8.99</v>
      </c>
      <c r="D47" s="715">
        <v>8.0500000000000007</v>
      </c>
      <c r="E47" s="1403">
        <v>10.99</v>
      </c>
      <c r="F47" s="715">
        <v>7.99</v>
      </c>
      <c r="G47" s="1403">
        <v>12.69</v>
      </c>
      <c r="H47" s="715">
        <v>3.34</v>
      </c>
      <c r="I47" s="1403">
        <v>11.99</v>
      </c>
      <c r="J47" s="715">
        <v>10.82</v>
      </c>
      <c r="K47" s="1403">
        <v>13.99</v>
      </c>
      <c r="L47" s="715">
        <v>12.9</v>
      </c>
      <c r="M47" s="1403">
        <v>13.99</v>
      </c>
      <c r="N47" s="715">
        <v>10.3</v>
      </c>
      <c r="O47" s="1403">
        <v>10.99</v>
      </c>
      <c r="P47" s="626"/>
    </row>
    <row r="48" spans="1:16" ht="15" customHeight="1">
      <c r="A48" s="1402" t="s">
        <v>58</v>
      </c>
      <c r="B48" s="715">
        <v>4.46</v>
      </c>
      <c r="C48" s="1403">
        <v>8.76</v>
      </c>
      <c r="D48" s="715">
        <v>8.89</v>
      </c>
      <c r="E48" s="1403">
        <v>15.22</v>
      </c>
      <c r="F48" s="715">
        <v>7.17</v>
      </c>
      <c r="G48" s="1403">
        <v>12.49</v>
      </c>
      <c r="H48" s="715">
        <v>3.34</v>
      </c>
      <c r="I48" s="1403">
        <v>19.8</v>
      </c>
      <c r="J48" s="715">
        <v>10.82</v>
      </c>
      <c r="K48" s="1403">
        <v>16.649999999999999</v>
      </c>
      <c r="L48" s="715">
        <v>11.5</v>
      </c>
      <c r="M48" s="1403">
        <v>14.99</v>
      </c>
      <c r="N48" s="715">
        <v>10.3</v>
      </c>
      <c r="O48" s="1403">
        <v>11.5</v>
      </c>
      <c r="P48" s="626"/>
    </row>
    <row r="49" spans="1:16" ht="15" customHeight="1">
      <c r="A49" s="1402" t="s">
        <v>59</v>
      </c>
      <c r="B49" s="715">
        <v>5.7</v>
      </c>
      <c r="C49" s="1403">
        <v>9.5</v>
      </c>
      <c r="D49" s="715">
        <v>8.09</v>
      </c>
      <c r="E49" s="1403">
        <v>15.86</v>
      </c>
      <c r="F49" s="715">
        <v>7.17</v>
      </c>
      <c r="G49" s="1403">
        <v>14.44</v>
      </c>
      <c r="H49" s="715">
        <v>11.99</v>
      </c>
      <c r="I49" s="1403">
        <v>14.39</v>
      </c>
      <c r="J49" s="715">
        <v>10.82</v>
      </c>
      <c r="K49" s="1403">
        <v>15.6</v>
      </c>
      <c r="L49" s="715">
        <v>12.17</v>
      </c>
      <c r="M49" s="1403">
        <v>16.399999999999999</v>
      </c>
      <c r="N49" s="715">
        <v>10.4</v>
      </c>
      <c r="O49" s="1403">
        <v>15.22</v>
      </c>
      <c r="P49" s="626"/>
    </row>
    <row r="50" spans="1:16" ht="15" customHeight="1">
      <c r="A50" s="1402" t="s">
        <v>60</v>
      </c>
      <c r="B50" s="715">
        <v>4.99</v>
      </c>
      <c r="C50" s="1403">
        <v>8.3000000000000007</v>
      </c>
      <c r="D50" s="715">
        <v>8.09</v>
      </c>
      <c r="E50" s="1403">
        <v>15.9</v>
      </c>
      <c r="F50" s="715">
        <v>7.99</v>
      </c>
      <c r="G50" s="1403">
        <v>12.49</v>
      </c>
      <c r="H50" s="715">
        <v>3.34</v>
      </c>
      <c r="I50" s="1403">
        <v>10</v>
      </c>
      <c r="J50" s="715">
        <v>14.55</v>
      </c>
      <c r="K50" s="1403">
        <v>18.2</v>
      </c>
      <c r="L50" s="715">
        <v>14.99</v>
      </c>
      <c r="M50" s="1403">
        <v>22.8</v>
      </c>
      <c r="N50" s="715">
        <v>9.3000000000000007</v>
      </c>
      <c r="O50" s="1403">
        <v>10.4</v>
      </c>
      <c r="P50" s="626"/>
    </row>
    <row r="51" spans="1:16" ht="15" customHeight="1" thickBot="1">
      <c r="A51" s="1409" t="s">
        <v>61</v>
      </c>
      <c r="B51" s="1410">
        <v>4.99</v>
      </c>
      <c r="C51" s="1411">
        <v>8.31</v>
      </c>
      <c r="D51" s="1410">
        <v>8.09</v>
      </c>
      <c r="E51" s="1411">
        <v>15.9</v>
      </c>
      <c r="F51" s="1410">
        <v>7.17</v>
      </c>
      <c r="G51" s="1411">
        <v>14.4</v>
      </c>
      <c r="H51" s="1410">
        <v>3.34</v>
      </c>
      <c r="I51" s="1411">
        <v>9.99</v>
      </c>
      <c r="J51" s="1410">
        <v>11.99</v>
      </c>
      <c r="K51" s="1411">
        <v>19.940000000000001</v>
      </c>
      <c r="L51" s="1410">
        <v>11.99</v>
      </c>
      <c r="M51" s="1411">
        <v>20.51</v>
      </c>
      <c r="N51" s="1410">
        <v>17.95</v>
      </c>
      <c r="O51" s="1411">
        <v>20.55</v>
      </c>
      <c r="P51" s="626"/>
    </row>
    <row r="52" spans="1:16" ht="15.75" thickBot="1">
      <c r="A52" s="1405" t="s">
        <v>897</v>
      </c>
      <c r="B52" s="1406">
        <f t="shared" ref="B52:O52" si="2">AVERAGE(B40:B51)</f>
        <v>4.9166666666666679</v>
      </c>
      <c r="C52" s="1407">
        <f t="shared" si="2"/>
        <v>10.999166666666666</v>
      </c>
      <c r="D52" s="1406">
        <f t="shared" si="2"/>
        <v>8.2950000000000017</v>
      </c>
      <c r="E52" s="1407">
        <f t="shared" si="2"/>
        <v>12.066666666666668</v>
      </c>
      <c r="F52" s="1406">
        <f t="shared" si="2"/>
        <v>7.6483333333333334</v>
      </c>
      <c r="G52" s="1407">
        <f t="shared" si="2"/>
        <v>12.191666666666665</v>
      </c>
      <c r="H52" s="1406">
        <f t="shared" si="2"/>
        <v>4.060833333333334</v>
      </c>
      <c r="I52" s="1407">
        <f t="shared" si="2"/>
        <v>12.841666666666667</v>
      </c>
      <c r="J52" s="1406">
        <f t="shared" si="2"/>
        <v>12.774999999999999</v>
      </c>
      <c r="K52" s="1407">
        <f t="shared" si="2"/>
        <v>20.767499999999998</v>
      </c>
      <c r="L52" s="1406">
        <f t="shared" si="2"/>
        <v>13.232500000000002</v>
      </c>
      <c r="M52" s="1407">
        <f t="shared" si="2"/>
        <v>19.010000000000002</v>
      </c>
      <c r="N52" s="1406">
        <f t="shared" si="2"/>
        <v>11.047499999999999</v>
      </c>
      <c r="O52" s="1408">
        <f t="shared" si="2"/>
        <v>14.785000000000002</v>
      </c>
      <c r="P52" s="626"/>
    </row>
    <row r="53" spans="1:16" ht="10.5" customHeight="1">
      <c r="A53" s="1412"/>
      <c r="B53" s="1413"/>
      <c r="C53" s="1415"/>
      <c r="D53" s="1413"/>
      <c r="E53" s="1415"/>
      <c r="F53" s="1413"/>
      <c r="G53" s="1415"/>
      <c r="H53" s="1413"/>
      <c r="I53" s="1415"/>
      <c r="J53" s="1413"/>
      <c r="K53" s="1414"/>
      <c r="L53" s="1413"/>
      <c r="M53" s="1415"/>
      <c r="N53" s="1413"/>
      <c r="O53" s="1414"/>
      <c r="P53" s="626"/>
    </row>
    <row r="54" spans="1:16">
      <c r="A54" s="1167" t="s">
        <v>887</v>
      </c>
      <c r="B54" s="1166" t="s">
        <v>911</v>
      </c>
      <c r="C54" s="1167"/>
      <c r="D54" s="1166" t="s">
        <v>912</v>
      </c>
      <c r="E54" s="1167"/>
      <c r="F54" s="1166" t="s">
        <v>913</v>
      </c>
      <c r="G54" s="1167"/>
      <c r="H54" s="1166" t="s">
        <v>914</v>
      </c>
      <c r="I54" s="1167"/>
      <c r="J54" s="1416" t="s">
        <v>915</v>
      </c>
      <c r="K54" s="1417"/>
      <c r="L54" s="1197" t="s">
        <v>916</v>
      </c>
      <c r="M54" s="1167"/>
      <c r="N54" s="1166" t="s">
        <v>917</v>
      </c>
      <c r="O54" s="1167"/>
      <c r="P54" s="626"/>
    </row>
    <row r="55" spans="1:16">
      <c r="A55" s="1398"/>
      <c r="B55" s="1141" t="s">
        <v>895</v>
      </c>
      <c r="C55" s="1398" t="s">
        <v>896</v>
      </c>
      <c r="D55" s="1141" t="s">
        <v>895</v>
      </c>
      <c r="E55" s="1398" t="s">
        <v>896</v>
      </c>
      <c r="F55" s="1141" t="s">
        <v>895</v>
      </c>
      <c r="G55" s="1398" t="s">
        <v>896</v>
      </c>
      <c r="H55" s="1141" t="s">
        <v>895</v>
      </c>
      <c r="I55" s="1398" t="s">
        <v>896</v>
      </c>
      <c r="J55" s="1141" t="s">
        <v>895</v>
      </c>
      <c r="K55" s="1398" t="s">
        <v>896</v>
      </c>
      <c r="L55" s="1141" t="s">
        <v>895</v>
      </c>
      <c r="M55" s="1398" t="s">
        <v>896</v>
      </c>
      <c r="N55" s="1141" t="s">
        <v>895</v>
      </c>
      <c r="O55" s="1398" t="s">
        <v>896</v>
      </c>
      <c r="P55" s="626"/>
    </row>
    <row r="56" spans="1:16">
      <c r="A56" s="639"/>
      <c r="B56" s="639"/>
      <c r="C56" s="639"/>
      <c r="D56" s="639"/>
      <c r="E56" s="639"/>
      <c r="F56" s="639"/>
      <c r="G56" s="639"/>
      <c r="H56" s="639"/>
      <c r="I56" s="639"/>
      <c r="J56" s="639"/>
      <c r="K56" s="639"/>
      <c r="L56" s="639"/>
      <c r="M56" s="639"/>
      <c r="N56" s="639"/>
      <c r="O56" s="639"/>
      <c r="P56" s="626"/>
    </row>
    <row r="57" spans="1:16" ht="15" customHeight="1">
      <c r="A57" s="1399" t="s">
        <v>49</v>
      </c>
      <c r="B57" s="949">
        <v>4.6900000000000004</v>
      </c>
      <c r="C57" s="1401">
        <v>4.8499999999999996</v>
      </c>
      <c r="D57" s="949">
        <v>4</v>
      </c>
      <c r="E57" s="1401">
        <v>4.5599999999999996</v>
      </c>
      <c r="F57" s="949">
        <v>4.99</v>
      </c>
      <c r="G57" s="1401">
        <v>5.04</v>
      </c>
      <c r="H57" s="949">
        <v>4.25</v>
      </c>
      <c r="I57" s="1401">
        <v>9.5</v>
      </c>
      <c r="J57" s="949"/>
      <c r="K57" s="1401">
        <v>9.9499999999999993</v>
      </c>
      <c r="L57" s="949"/>
      <c r="M57" s="1401">
        <v>11.3</v>
      </c>
      <c r="N57" s="949"/>
      <c r="O57" s="1401">
        <v>8.99</v>
      </c>
      <c r="P57" s="626"/>
    </row>
    <row r="58" spans="1:16" ht="15" customHeight="1">
      <c r="A58" s="1402" t="s">
        <v>51</v>
      </c>
      <c r="B58" s="715">
        <v>4.6900000000000004</v>
      </c>
      <c r="C58" s="1403">
        <v>4.8499999999999996</v>
      </c>
      <c r="D58" s="715">
        <v>4</v>
      </c>
      <c r="E58" s="1403">
        <v>4.5599999999999996</v>
      </c>
      <c r="F58" s="715">
        <v>4.99</v>
      </c>
      <c r="G58" s="1403">
        <v>5.25</v>
      </c>
      <c r="H58" s="715">
        <v>4.25</v>
      </c>
      <c r="I58" s="1403">
        <v>9.5</v>
      </c>
      <c r="J58" s="715"/>
      <c r="K58" s="1403">
        <v>9.9499999999999993</v>
      </c>
      <c r="L58" s="715"/>
      <c r="M58" s="1403">
        <v>11.3</v>
      </c>
      <c r="N58" s="715"/>
      <c r="O58" s="1403">
        <v>8.99</v>
      </c>
      <c r="P58" s="626"/>
    </row>
    <row r="59" spans="1:16" ht="15" customHeight="1">
      <c r="A59" s="1402" t="s">
        <v>52</v>
      </c>
      <c r="B59" s="715">
        <v>4.6900000000000004</v>
      </c>
      <c r="C59" s="1403">
        <v>4.91</v>
      </c>
      <c r="D59" s="715">
        <v>4.1500000000000004</v>
      </c>
      <c r="E59" s="1403">
        <v>4.66</v>
      </c>
      <c r="F59" s="715">
        <v>4.91</v>
      </c>
      <c r="G59" s="1403">
        <v>5.25</v>
      </c>
      <c r="H59" s="715">
        <v>5.24</v>
      </c>
      <c r="I59" s="1403">
        <v>5.69</v>
      </c>
      <c r="J59" s="715"/>
      <c r="K59" s="1403">
        <v>6.99</v>
      </c>
      <c r="L59" s="715"/>
      <c r="M59" s="1403">
        <v>7.95</v>
      </c>
      <c r="N59" s="715"/>
      <c r="O59" s="1403">
        <v>7.2</v>
      </c>
      <c r="P59" s="626"/>
    </row>
    <row r="60" spans="1:16" ht="15" customHeight="1">
      <c r="A60" s="1402" t="s">
        <v>53</v>
      </c>
      <c r="B60" s="715">
        <v>4.6900000000000004</v>
      </c>
      <c r="C60" s="1403">
        <v>4.91</v>
      </c>
      <c r="D60" s="715">
        <v>4</v>
      </c>
      <c r="E60" s="1403">
        <v>4.66</v>
      </c>
      <c r="F60" s="715" t="s">
        <v>607</v>
      </c>
      <c r="G60" s="1403">
        <v>4.99</v>
      </c>
      <c r="H60" s="715">
        <v>5.24</v>
      </c>
      <c r="I60" s="1403">
        <v>5.69</v>
      </c>
      <c r="J60" s="715"/>
      <c r="K60" s="1403">
        <v>6.99</v>
      </c>
      <c r="L60" s="715"/>
      <c r="M60" s="1403">
        <v>5.86</v>
      </c>
      <c r="N60" s="715"/>
      <c r="O60" s="1403">
        <v>5.99</v>
      </c>
      <c r="P60" s="626"/>
    </row>
    <row r="61" spans="1:16" ht="15" customHeight="1">
      <c r="A61" s="1402" t="s">
        <v>54</v>
      </c>
      <c r="B61" s="715">
        <v>4.91</v>
      </c>
      <c r="C61" s="1403">
        <v>9.25</v>
      </c>
      <c r="D61" s="715">
        <v>4.66</v>
      </c>
      <c r="E61" s="1403">
        <v>5.99</v>
      </c>
      <c r="F61" s="715">
        <v>4.99</v>
      </c>
      <c r="G61" s="1403">
        <v>7.3</v>
      </c>
      <c r="H61" s="715">
        <v>5.24</v>
      </c>
      <c r="I61" s="1403">
        <v>9.5</v>
      </c>
      <c r="J61" s="715"/>
      <c r="K61" s="1403">
        <v>9.9499999999999993</v>
      </c>
      <c r="L61" s="715"/>
      <c r="M61" s="1403">
        <v>11.95</v>
      </c>
      <c r="N61" s="715"/>
      <c r="O61" s="1403">
        <v>10.95</v>
      </c>
      <c r="P61" s="626"/>
    </row>
    <row r="62" spans="1:16" ht="15" customHeight="1">
      <c r="A62" s="1402" t="s">
        <v>55</v>
      </c>
      <c r="B62" s="715">
        <v>4.66</v>
      </c>
      <c r="C62" s="1403">
        <v>4.99</v>
      </c>
      <c r="D62" s="715">
        <v>4.66</v>
      </c>
      <c r="E62" s="1403">
        <v>7.1</v>
      </c>
      <c r="F62" s="715">
        <v>4.91</v>
      </c>
      <c r="G62" s="1403">
        <v>5.75</v>
      </c>
      <c r="H62" s="715">
        <v>5.24</v>
      </c>
      <c r="I62" s="1403">
        <v>5.99</v>
      </c>
      <c r="J62" s="715"/>
      <c r="K62" s="1403">
        <v>6.99</v>
      </c>
      <c r="L62" s="715"/>
      <c r="M62" s="1403">
        <v>7.95</v>
      </c>
      <c r="N62" s="715"/>
      <c r="O62" s="1403">
        <v>8.9499999999999993</v>
      </c>
      <c r="P62" s="626"/>
    </row>
    <row r="63" spans="1:16" ht="15" customHeight="1">
      <c r="A63" s="1402" t="s">
        <v>56</v>
      </c>
      <c r="B63" s="715">
        <v>4.66</v>
      </c>
      <c r="C63" s="1403">
        <v>5.29</v>
      </c>
      <c r="D63" s="715">
        <v>4.66</v>
      </c>
      <c r="E63" s="1403">
        <v>7.1</v>
      </c>
      <c r="F63" s="715">
        <v>5.49</v>
      </c>
      <c r="G63" s="1403">
        <v>5.99</v>
      </c>
      <c r="H63" s="715">
        <v>5.24</v>
      </c>
      <c r="I63" s="1403">
        <v>6.49</v>
      </c>
      <c r="J63" s="715"/>
      <c r="K63" s="1403">
        <v>9.9499999999999993</v>
      </c>
      <c r="L63" s="715"/>
      <c r="M63" s="1403">
        <v>7.95</v>
      </c>
      <c r="N63" s="715"/>
      <c r="O63" s="1403">
        <v>10.95</v>
      </c>
      <c r="P63" s="626"/>
    </row>
    <row r="64" spans="1:16" ht="15" customHeight="1">
      <c r="A64" s="1402" t="s">
        <v>57</v>
      </c>
      <c r="B64" s="715">
        <v>4.66</v>
      </c>
      <c r="C64" s="1403">
        <v>5.29</v>
      </c>
      <c r="D64" s="715">
        <v>5</v>
      </c>
      <c r="E64" s="1403">
        <v>7.1</v>
      </c>
      <c r="F64" s="715">
        <v>5.49</v>
      </c>
      <c r="G64" s="1403">
        <v>5.99</v>
      </c>
      <c r="H64" s="715">
        <v>5.95</v>
      </c>
      <c r="I64" s="1403">
        <v>6.49</v>
      </c>
      <c r="J64" s="715"/>
      <c r="K64" s="1403">
        <v>6.99</v>
      </c>
      <c r="L64" s="715"/>
      <c r="M64" s="1403">
        <v>7.95</v>
      </c>
      <c r="N64" s="715"/>
      <c r="O64" s="1403">
        <v>8.9499999999999993</v>
      </c>
    </row>
    <row r="65" spans="1:15" ht="15" customHeight="1">
      <c r="A65" s="1402" t="s">
        <v>58</v>
      </c>
      <c r="B65" s="715">
        <v>4.91</v>
      </c>
      <c r="C65" s="1403">
        <v>5.29</v>
      </c>
      <c r="D65" s="715">
        <v>4.66</v>
      </c>
      <c r="E65" s="1403">
        <v>7.99</v>
      </c>
      <c r="F65" s="715">
        <v>5.49</v>
      </c>
      <c r="G65" s="1403">
        <v>7.99</v>
      </c>
      <c r="H65" s="715">
        <v>5.95</v>
      </c>
      <c r="I65" s="1403">
        <v>8.57</v>
      </c>
      <c r="J65" s="715"/>
      <c r="K65" s="1403">
        <v>8.57</v>
      </c>
      <c r="L65" s="715"/>
      <c r="M65" s="1403">
        <v>7.95</v>
      </c>
      <c r="N65" s="715"/>
      <c r="O65" s="1403">
        <v>8.9499999999999993</v>
      </c>
    </row>
    <row r="66" spans="1:15" ht="15" customHeight="1">
      <c r="A66" s="1402" t="s">
        <v>59</v>
      </c>
      <c r="B66" s="715">
        <v>5.29</v>
      </c>
      <c r="C66" s="1403">
        <v>5.95</v>
      </c>
      <c r="D66" s="715" t="s">
        <v>607</v>
      </c>
      <c r="E66" s="1403"/>
      <c r="F66" s="715" t="s">
        <v>607</v>
      </c>
      <c r="G66" s="1403"/>
      <c r="H66" s="715">
        <v>5</v>
      </c>
      <c r="I66" s="1403">
        <v>6.8</v>
      </c>
      <c r="J66" s="715"/>
      <c r="K66" s="1403">
        <v>8</v>
      </c>
      <c r="L66" s="715"/>
      <c r="M66" s="1403">
        <v>8.99</v>
      </c>
      <c r="N66" s="715"/>
      <c r="O66" s="1403">
        <v>8.9499999999999993</v>
      </c>
    </row>
    <row r="67" spans="1:15" ht="15" customHeight="1">
      <c r="A67" s="1402" t="s">
        <v>60</v>
      </c>
      <c r="B67" s="715">
        <v>4.91</v>
      </c>
      <c r="C67" s="1403">
        <v>7.3</v>
      </c>
      <c r="D67" s="715" t="s">
        <v>607</v>
      </c>
      <c r="E67" s="1403"/>
      <c r="F67" s="715">
        <v>5.49</v>
      </c>
      <c r="G67" s="1403">
        <v>9.25</v>
      </c>
      <c r="H67" s="715">
        <v>5</v>
      </c>
      <c r="I67" s="1403">
        <v>6.49</v>
      </c>
      <c r="J67" s="715"/>
      <c r="K67" s="1403">
        <v>10.49</v>
      </c>
      <c r="L67" s="715"/>
      <c r="M67" s="1403">
        <v>9.5</v>
      </c>
      <c r="N67" s="715"/>
      <c r="O67" s="1403">
        <v>10.48</v>
      </c>
    </row>
    <row r="68" spans="1:15" ht="15" customHeight="1" thickBot="1">
      <c r="A68" s="1409" t="s">
        <v>61</v>
      </c>
      <c r="B68" s="1410">
        <v>4.99</v>
      </c>
      <c r="C68" s="1411">
        <v>9.9499999999999993</v>
      </c>
      <c r="D68" s="1410">
        <v>5</v>
      </c>
      <c r="E68" s="1411">
        <v>5.95</v>
      </c>
      <c r="F68" s="1410">
        <v>5.49</v>
      </c>
      <c r="G68" s="1411">
        <v>10</v>
      </c>
      <c r="H68" s="1410">
        <v>6.49</v>
      </c>
      <c r="I68" s="1411">
        <v>8.5</v>
      </c>
      <c r="J68" s="1410"/>
      <c r="K68" s="1411">
        <v>10</v>
      </c>
      <c r="L68" s="1410"/>
      <c r="M68" s="1411">
        <v>11.95</v>
      </c>
      <c r="N68" s="1410"/>
      <c r="O68" s="1411">
        <v>11.95</v>
      </c>
    </row>
    <row r="69" spans="1:15" ht="15.75" thickBot="1">
      <c r="A69" s="1405" t="s">
        <v>897</v>
      </c>
      <c r="B69" s="1406">
        <f t="shared" ref="B69:O69" si="3">AVERAGE(B57:B68)</f>
        <v>4.8125000000000009</v>
      </c>
      <c r="C69" s="1407">
        <f t="shared" si="3"/>
        <v>6.0691666666666668</v>
      </c>
      <c r="D69" s="1406">
        <f t="shared" si="3"/>
        <v>4.4789999999999992</v>
      </c>
      <c r="E69" s="1407">
        <f t="shared" si="3"/>
        <v>5.9670000000000005</v>
      </c>
      <c r="F69" s="1406">
        <f t="shared" si="3"/>
        <v>5.2240000000000011</v>
      </c>
      <c r="G69" s="1407">
        <f t="shared" si="3"/>
        <v>6.6181818181818191</v>
      </c>
      <c r="H69" s="1406">
        <f t="shared" si="3"/>
        <v>5.2575000000000012</v>
      </c>
      <c r="I69" s="1407">
        <f t="shared" si="3"/>
        <v>7.434166666666667</v>
      </c>
      <c r="J69" s="1406" t="e">
        <f t="shared" si="3"/>
        <v>#DIV/0!</v>
      </c>
      <c r="K69" s="1407">
        <f t="shared" si="3"/>
        <v>8.7349999999999977</v>
      </c>
      <c r="L69" s="1406" t="e">
        <f t="shared" si="3"/>
        <v>#DIV/0!</v>
      </c>
      <c r="M69" s="1407">
        <f t="shared" si="3"/>
        <v>9.2166666666666668</v>
      </c>
      <c r="N69" s="1406" t="e">
        <f t="shared" si="3"/>
        <v>#DIV/0!</v>
      </c>
      <c r="O69" s="1408">
        <f t="shared" si="3"/>
        <v>9.2750000000000021</v>
      </c>
    </row>
    <row r="70" spans="1:15">
      <c r="A70" s="1388" t="s">
        <v>432</v>
      </c>
      <c r="B70" s="1261"/>
      <c r="C70" s="656"/>
      <c r="D70" s="1261"/>
      <c r="E70" s="656"/>
      <c r="F70" s="1261"/>
      <c r="G70" s="656"/>
      <c r="H70" s="1261"/>
      <c r="I70" s="656"/>
      <c r="J70" s="1261"/>
      <c r="K70" s="656"/>
      <c r="L70" s="1261"/>
      <c r="M70" s="656"/>
      <c r="N70" s="1261"/>
      <c r="O70" s="1261"/>
    </row>
    <row r="71" spans="1:15" ht="15.75">
      <c r="A71" s="1418"/>
      <c r="B71" s="1419"/>
      <c r="C71" s="1418"/>
      <c r="D71" s="1419"/>
      <c r="E71" s="1418"/>
      <c r="F71" s="1419"/>
      <c r="G71" s="1418"/>
      <c r="H71" s="1419"/>
      <c r="I71" s="1418"/>
      <c r="J71" s="1419"/>
      <c r="K71" s="1418"/>
      <c r="L71" s="1419"/>
      <c r="M71" s="1418"/>
      <c r="N71" s="1419"/>
      <c r="O71" s="1419"/>
    </row>
    <row r="72" spans="1:15" ht="15.75">
      <c r="A72" s="777"/>
      <c r="B72" s="861"/>
      <c r="C72" s="623"/>
      <c r="D72" s="861"/>
      <c r="E72" s="623"/>
      <c r="F72" s="861"/>
      <c r="G72" s="623"/>
      <c r="H72" s="861"/>
      <c r="I72" s="623"/>
      <c r="J72" s="861"/>
      <c r="K72" s="623"/>
      <c r="L72" s="861"/>
      <c r="M72" s="623"/>
      <c r="N72" s="861"/>
      <c r="O72" s="1264"/>
    </row>
    <row r="73" spans="1:15" ht="15.75">
      <c r="A73" s="669"/>
      <c r="B73" s="878"/>
      <c r="C73" s="626"/>
      <c r="D73" s="878"/>
      <c r="E73" s="626"/>
      <c r="F73" s="878"/>
      <c r="G73" s="626"/>
      <c r="H73" s="878"/>
      <c r="I73" s="626"/>
      <c r="J73" s="878"/>
      <c r="K73" s="626"/>
      <c r="L73" s="878"/>
      <c r="M73" s="626"/>
      <c r="N73" s="878"/>
      <c r="O73" s="878"/>
    </row>
    <row r="74" spans="1:15">
      <c r="A74" s="626"/>
      <c r="B74" s="878"/>
      <c r="C74" s="626"/>
      <c r="D74" s="878"/>
      <c r="E74" s="626"/>
      <c r="F74" s="878"/>
      <c r="G74" s="626"/>
      <c r="H74" s="878"/>
      <c r="I74" s="626"/>
      <c r="J74" s="878"/>
      <c r="K74" s="626"/>
      <c r="L74" s="878"/>
      <c r="M74" s="626"/>
      <c r="N74" s="878"/>
      <c r="O74" s="878"/>
    </row>
    <row r="75" spans="1:15">
      <c r="A75" s="626"/>
      <c r="B75" s="878"/>
      <c r="C75" s="626"/>
      <c r="D75" s="878"/>
      <c r="E75" s="626"/>
      <c r="F75" s="878"/>
      <c r="G75" s="626"/>
      <c r="H75" s="878"/>
      <c r="I75" s="626"/>
      <c r="J75" s="878"/>
      <c r="K75" s="626"/>
      <c r="L75" s="878"/>
      <c r="M75" s="626"/>
      <c r="N75" s="878"/>
      <c r="O75" s="878"/>
    </row>
    <row r="76" spans="1:15">
      <c r="A76" s="626"/>
      <c r="B76" s="878"/>
      <c r="C76" s="626"/>
      <c r="D76" s="878"/>
      <c r="E76" s="626"/>
      <c r="F76" s="878"/>
      <c r="G76" s="626"/>
      <c r="H76" s="878"/>
      <c r="I76" s="626"/>
      <c r="J76" s="878"/>
      <c r="K76" s="626"/>
      <c r="L76" s="878"/>
      <c r="M76" s="626"/>
      <c r="N76" s="878"/>
      <c r="O76" s="878"/>
    </row>
    <row r="77" spans="1:15">
      <c r="A77" s="626"/>
      <c r="B77" s="878"/>
      <c r="C77" s="626"/>
      <c r="D77" s="878"/>
      <c r="E77" s="626"/>
      <c r="F77" s="878"/>
      <c r="G77" s="626"/>
      <c r="H77" s="878"/>
      <c r="I77" s="626"/>
      <c r="J77" s="878"/>
      <c r="K77" s="626"/>
      <c r="L77" s="878"/>
      <c r="M77" s="626"/>
      <c r="N77" s="878"/>
      <c r="O77" s="878"/>
    </row>
    <row r="78" spans="1:15">
      <c r="A78" s="626"/>
      <c r="B78" s="878"/>
      <c r="C78" s="626"/>
      <c r="D78" s="878"/>
      <c r="E78" s="626"/>
      <c r="F78" s="878"/>
      <c r="G78" s="626"/>
      <c r="H78" s="878"/>
      <c r="I78" s="626"/>
      <c r="J78" s="878"/>
      <c r="K78" s="626"/>
      <c r="L78" s="878"/>
      <c r="M78" s="626"/>
      <c r="N78" s="878"/>
      <c r="O78" s="878"/>
    </row>
    <row r="79" spans="1:15">
      <c r="A79" s="626"/>
      <c r="B79" s="878"/>
      <c r="C79" s="626"/>
      <c r="D79" s="878"/>
      <c r="E79" s="626"/>
      <c r="F79" s="878"/>
      <c r="G79" s="626"/>
      <c r="H79" s="878"/>
      <c r="I79" s="626"/>
      <c r="J79" s="878"/>
      <c r="K79" s="626"/>
      <c r="L79" s="878"/>
      <c r="M79" s="626"/>
      <c r="N79" s="878"/>
      <c r="O79" s="878"/>
    </row>
    <row r="80" spans="1:15">
      <c r="A80" s="626"/>
      <c r="B80" s="878"/>
      <c r="C80" s="626"/>
      <c r="D80" s="878"/>
      <c r="E80" s="626"/>
      <c r="F80" s="878"/>
      <c r="G80" s="626"/>
      <c r="H80" s="878"/>
      <c r="I80" s="626"/>
      <c r="J80" s="878"/>
      <c r="K80" s="626"/>
      <c r="L80" s="878"/>
      <c r="M80" s="626"/>
      <c r="N80" s="878"/>
      <c r="O80" s="878"/>
    </row>
    <row r="81" spans="1:15">
      <c r="A81" s="626"/>
      <c r="B81" s="878"/>
      <c r="C81" s="626"/>
      <c r="D81" s="878"/>
      <c r="E81" s="626"/>
      <c r="F81" s="878"/>
      <c r="G81" s="626"/>
      <c r="H81" s="878"/>
      <c r="I81" s="626"/>
      <c r="J81" s="878"/>
      <c r="K81" s="626"/>
      <c r="L81" s="878"/>
      <c r="M81" s="626"/>
      <c r="N81" s="878"/>
      <c r="O81" s="878"/>
    </row>
    <row r="82" spans="1:15">
      <c r="A82" s="626"/>
      <c r="B82" s="878"/>
      <c r="C82" s="626"/>
      <c r="D82" s="878"/>
      <c r="E82" s="626"/>
      <c r="F82" s="878"/>
      <c r="G82" s="626"/>
      <c r="H82" s="878"/>
      <c r="I82" s="626"/>
      <c r="J82" s="878"/>
      <c r="K82" s="626"/>
      <c r="L82" s="878"/>
      <c r="M82" s="626"/>
      <c r="N82" s="878"/>
      <c r="O82" s="878"/>
    </row>
    <row r="83" spans="1:15">
      <c r="A83" s="626"/>
      <c r="B83" s="878"/>
      <c r="C83" s="626"/>
      <c r="D83" s="878"/>
      <c r="E83" s="626"/>
      <c r="F83" s="878"/>
      <c r="G83" s="626"/>
      <c r="H83" s="878"/>
      <c r="I83" s="626"/>
      <c r="J83" s="878"/>
      <c r="K83" s="626"/>
      <c r="L83" s="878"/>
      <c r="M83" s="626"/>
      <c r="N83" s="878"/>
      <c r="O83" s="878"/>
    </row>
    <row r="84" spans="1:15">
      <c r="A84" s="626"/>
      <c r="B84" s="878"/>
      <c r="C84" s="626"/>
      <c r="D84" s="878"/>
      <c r="E84" s="626"/>
      <c r="F84" s="878"/>
      <c r="G84" s="626"/>
      <c r="H84" s="878"/>
      <c r="I84" s="626"/>
      <c r="J84" s="878"/>
      <c r="K84" s="626"/>
      <c r="L84" s="878"/>
      <c r="M84" s="626"/>
      <c r="N84" s="878"/>
      <c r="O84" s="878"/>
    </row>
    <row r="85" spans="1:15">
      <c r="A85" s="626"/>
      <c r="B85" s="626"/>
      <c r="C85" s="626"/>
      <c r="D85" s="626"/>
      <c r="E85" s="626"/>
      <c r="F85" s="626"/>
      <c r="G85" s="626"/>
      <c r="H85" s="626"/>
      <c r="I85" s="626"/>
      <c r="J85" s="626"/>
      <c r="K85" s="626"/>
      <c r="L85" s="626"/>
      <c r="M85" s="626"/>
      <c r="N85" s="626"/>
      <c r="O85" s="626"/>
    </row>
    <row r="86" spans="1:15">
      <c r="A86" s="626"/>
      <c r="B86" s="626"/>
      <c r="C86" s="626"/>
      <c r="D86" s="626"/>
      <c r="E86" s="626"/>
      <c r="F86" s="626"/>
      <c r="G86" s="626"/>
      <c r="H86" s="626"/>
      <c r="I86" s="626"/>
      <c r="J86" s="626"/>
      <c r="K86" s="626"/>
      <c r="L86" s="626"/>
      <c r="M86" s="626"/>
      <c r="N86" s="626"/>
      <c r="O86" s="626"/>
    </row>
  </sheetData>
  <pageMargins left="1" right="0.5" top="0.5" bottom="0.5" header="0" footer="0"/>
  <pageSetup scale="57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G115"/>
  <sheetViews>
    <sheetView zoomScale="120" zoomScaleNormal="120" workbookViewId="0">
      <selection activeCell="F14" sqref="F14"/>
    </sheetView>
  </sheetViews>
  <sheetFormatPr defaultColWidth="11.7109375" defaultRowHeight="15"/>
  <cols>
    <col min="1" max="1" width="6.7109375" style="627" customWidth="1"/>
    <col min="2" max="2" width="6.5703125" style="627" customWidth="1"/>
    <col min="3" max="14" width="7.28515625" style="627" customWidth="1"/>
    <col min="15" max="215" width="11.7109375" style="627" customWidth="1"/>
    <col min="216" max="256" width="11.7109375" style="684"/>
    <col min="257" max="257" width="6.7109375" style="684" customWidth="1"/>
    <col min="258" max="258" width="6.5703125" style="684" customWidth="1"/>
    <col min="259" max="270" width="7.28515625" style="684" customWidth="1"/>
    <col min="271" max="471" width="11.7109375" style="684" customWidth="1"/>
    <col min="472" max="512" width="11.7109375" style="684"/>
    <col min="513" max="513" width="6.7109375" style="684" customWidth="1"/>
    <col min="514" max="514" width="6.5703125" style="684" customWidth="1"/>
    <col min="515" max="526" width="7.28515625" style="684" customWidth="1"/>
    <col min="527" max="727" width="11.7109375" style="684" customWidth="1"/>
    <col min="728" max="768" width="11.7109375" style="684"/>
    <col min="769" max="769" width="6.7109375" style="684" customWidth="1"/>
    <col min="770" max="770" width="6.5703125" style="684" customWidth="1"/>
    <col min="771" max="782" width="7.28515625" style="684" customWidth="1"/>
    <col min="783" max="983" width="11.7109375" style="684" customWidth="1"/>
    <col min="984" max="1024" width="11.7109375" style="684"/>
    <col min="1025" max="1025" width="6.7109375" style="684" customWidth="1"/>
    <col min="1026" max="1026" width="6.5703125" style="684" customWidth="1"/>
    <col min="1027" max="1038" width="7.28515625" style="684" customWidth="1"/>
    <col min="1039" max="1239" width="11.7109375" style="684" customWidth="1"/>
    <col min="1240" max="1280" width="11.7109375" style="684"/>
    <col min="1281" max="1281" width="6.7109375" style="684" customWidth="1"/>
    <col min="1282" max="1282" width="6.5703125" style="684" customWidth="1"/>
    <col min="1283" max="1294" width="7.28515625" style="684" customWidth="1"/>
    <col min="1295" max="1495" width="11.7109375" style="684" customWidth="1"/>
    <col min="1496" max="1536" width="11.7109375" style="684"/>
    <col min="1537" max="1537" width="6.7109375" style="684" customWidth="1"/>
    <col min="1538" max="1538" width="6.5703125" style="684" customWidth="1"/>
    <col min="1539" max="1550" width="7.28515625" style="684" customWidth="1"/>
    <col min="1551" max="1751" width="11.7109375" style="684" customWidth="1"/>
    <col min="1752" max="1792" width="11.7109375" style="684"/>
    <col min="1793" max="1793" width="6.7109375" style="684" customWidth="1"/>
    <col min="1794" max="1794" width="6.5703125" style="684" customWidth="1"/>
    <col min="1795" max="1806" width="7.28515625" style="684" customWidth="1"/>
    <col min="1807" max="2007" width="11.7109375" style="684" customWidth="1"/>
    <col min="2008" max="2048" width="11.7109375" style="684"/>
    <col min="2049" max="2049" width="6.7109375" style="684" customWidth="1"/>
    <col min="2050" max="2050" width="6.5703125" style="684" customWidth="1"/>
    <col min="2051" max="2062" width="7.28515625" style="684" customWidth="1"/>
    <col min="2063" max="2263" width="11.7109375" style="684" customWidth="1"/>
    <col min="2264" max="2304" width="11.7109375" style="684"/>
    <col min="2305" max="2305" width="6.7109375" style="684" customWidth="1"/>
    <col min="2306" max="2306" width="6.5703125" style="684" customWidth="1"/>
    <col min="2307" max="2318" width="7.28515625" style="684" customWidth="1"/>
    <col min="2319" max="2519" width="11.7109375" style="684" customWidth="1"/>
    <col min="2520" max="2560" width="11.7109375" style="684"/>
    <col min="2561" max="2561" width="6.7109375" style="684" customWidth="1"/>
    <col min="2562" max="2562" width="6.5703125" style="684" customWidth="1"/>
    <col min="2563" max="2574" width="7.28515625" style="684" customWidth="1"/>
    <col min="2575" max="2775" width="11.7109375" style="684" customWidth="1"/>
    <col min="2776" max="2816" width="11.7109375" style="684"/>
    <col min="2817" max="2817" width="6.7109375" style="684" customWidth="1"/>
    <col min="2818" max="2818" width="6.5703125" style="684" customWidth="1"/>
    <col min="2819" max="2830" width="7.28515625" style="684" customWidth="1"/>
    <col min="2831" max="3031" width="11.7109375" style="684" customWidth="1"/>
    <col min="3032" max="3072" width="11.7109375" style="684"/>
    <col min="3073" max="3073" width="6.7109375" style="684" customWidth="1"/>
    <col min="3074" max="3074" width="6.5703125" style="684" customWidth="1"/>
    <col min="3075" max="3086" width="7.28515625" style="684" customWidth="1"/>
    <col min="3087" max="3287" width="11.7109375" style="684" customWidth="1"/>
    <col min="3288" max="3328" width="11.7109375" style="684"/>
    <col min="3329" max="3329" width="6.7109375" style="684" customWidth="1"/>
    <col min="3330" max="3330" width="6.5703125" style="684" customWidth="1"/>
    <col min="3331" max="3342" width="7.28515625" style="684" customWidth="1"/>
    <col min="3343" max="3543" width="11.7109375" style="684" customWidth="1"/>
    <col min="3544" max="3584" width="11.7109375" style="684"/>
    <col min="3585" max="3585" width="6.7109375" style="684" customWidth="1"/>
    <col min="3586" max="3586" width="6.5703125" style="684" customWidth="1"/>
    <col min="3587" max="3598" width="7.28515625" style="684" customWidth="1"/>
    <col min="3599" max="3799" width="11.7109375" style="684" customWidth="1"/>
    <col min="3800" max="3840" width="11.7109375" style="684"/>
    <col min="3841" max="3841" width="6.7109375" style="684" customWidth="1"/>
    <col min="3842" max="3842" width="6.5703125" style="684" customWidth="1"/>
    <col min="3843" max="3854" width="7.28515625" style="684" customWidth="1"/>
    <col min="3855" max="4055" width="11.7109375" style="684" customWidth="1"/>
    <col min="4056" max="4096" width="11.7109375" style="684"/>
    <col min="4097" max="4097" width="6.7109375" style="684" customWidth="1"/>
    <col min="4098" max="4098" width="6.5703125" style="684" customWidth="1"/>
    <col min="4099" max="4110" width="7.28515625" style="684" customWidth="1"/>
    <col min="4111" max="4311" width="11.7109375" style="684" customWidth="1"/>
    <col min="4312" max="4352" width="11.7109375" style="684"/>
    <col min="4353" max="4353" width="6.7109375" style="684" customWidth="1"/>
    <col min="4354" max="4354" width="6.5703125" style="684" customWidth="1"/>
    <col min="4355" max="4366" width="7.28515625" style="684" customWidth="1"/>
    <col min="4367" max="4567" width="11.7109375" style="684" customWidth="1"/>
    <col min="4568" max="4608" width="11.7109375" style="684"/>
    <col min="4609" max="4609" width="6.7109375" style="684" customWidth="1"/>
    <col min="4610" max="4610" width="6.5703125" style="684" customWidth="1"/>
    <col min="4611" max="4622" width="7.28515625" style="684" customWidth="1"/>
    <col min="4623" max="4823" width="11.7109375" style="684" customWidth="1"/>
    <col min="4824" max="4864" width="11.7109375" style="684"/>
    <col min="4865" max="4865" width="6.7109375" style="684" customWidth="1"/>
    <col min="4866" max="4866" width="6.5703125" style="684" customWidth="1"/>
    <col min="4867" max="4878" width="7.28515625" style="684" customWidth="1"/>
    <col min="4879" max="5079" width="11.7109375" style="684" customWidth="1"/>
    <col min="5080" max="5120" width="11.7109375" style="684"/>
    <col min="5121" max="5121" width="6.7109375" style="684" customWidth="1"/>
    <col min="5122" max="5122" width="6.5703125" style="684" customWidth="1"/>
    <col min="5123" max="5134" width="7.28515625" style="684" customWidth="1"/>
    <col min="5135" max="5335" width="11.7109375" style="684" customWidth="1"/>
    <col min="5336" max="5376" width="11.7109375" style="684"/>
    <col min="5377" max="5377" width="6.7109375" style="684" customWidth="1"/>
    <col min="5378" max="5378" width="6.5703125" style="684" customWidth="1"/>
    <col min="5379" max="5390" width="7.28515625" style="684" customWidth="1"/>
    <col min="5391" max="5591" width="11.7109375" style="684" customWidth="1"/>
    <col min="5592" max="5632" width="11.7109375" style="684"/>
    <col min="5633" max="5633" width="6.7109375" style="684" customWidth="1"/>
    <col min="5634" max="5634" width="6.5703125" style="684" customWidth="1"/>
    <col min="5635" max="5646" width="7.28515625" style="684" customWidth="1"/>
    <col min="5647" max="5847" width="11.7109375" style="684" customWidth="1"/>
    <col min="5848" max="5888" width="11.7109375" style="684"/>
    <col min="5889" max="5889" width="6.7109375" style="684" customWidth="1"/>
    <col min="5890" max="5890" width="6.5703125" style="684" customWidth="1"/>
    <col min="5891" max="5902" width="7.28515625" style="684" customWidth="1"/>
    <col min="5903" max="6103" width="11.7109375" style="684" customWidth="1"/>
    <col min="6104" max="6144" width="11.7109375" style="684"/>
    <col min="6145" max="6145" width="6.7109375" style="684" customWidth="1"/>
    <col min="6146" max="6146" width="6.5703125" style="684" customWidth="1"/>
    <col min="6147" max="6158" width="7.28515625" style="684" customWidth="1"/>
    <col min="6159" max="6359" width="11.7109375" style="684" customWidth="1"/>
    <col min="6360" max="6400" width="11.7109375" style="684"/>
    <col min="6401" max="6401" width="6.7109375" style="684" customWidth="1"/>
    <col min="6402" max="6402" width="6.5703125" style="684" customWidth="1"/>
    <col min="6403" max="6414" width="7.28515625" style="684" customWidth="1"/>
    <col min="6415" max="6615" width="11.7109375" style="684" customWidth="1"/>
    <col min="6616" max="6656" width="11.7109375" style="684"/>
    <col min="6657" max="6657" width="6.7109375" style="684" customWidth="1"/>
    <col min="6658" max="6658" width="6.5703125" style="684" customWidth="1"/>
    <col min="6659" max="6670" width="7.28515625" style="684" customWidth="1"/>
    <col min="6671" max="6871" width="11.7109375" style="684" customWidth="1"/>
    <col min="6872" max="6912" width="11.7109375" style="684"/>
    <col min="6913" max="6913" width="6.7109375" style="684" customWidth="1"/>
    <col min="6914" max="6914" width="6.5703125" style="684" customWidth="1"/>
    <col min="6915" max="6926" width="7.28515625" style="684" customWidth="1"/>
    <col min="6927" max="7127" width="11.7109375" style="684" customWidth="1"/>
    <col min="7128" max="7168" width="11.7109375" style="684"/>
    <col min="7169" max="7169" width="6.7109375" style="684" customWidth="1"/>
    <col min="7170" max="7170" width="6.5703125" style="684" customWidth="1"/>
    <col min="7171" max="7182" width="7.28515625" style="684" customWidth="1"/>
    <col min="7183" max="7383" width="11.7109375" style="684" customWidth="1"/>
    <col min="7384" max="7424" width="11.7109375" style="684"/>
    <col min="7425" max="7425" width="6.7109375" style="684" customWidth="1"/>
    <col min="7426" max="7426" width="6.5703125" style="684" customWidth="1"/>
    <col min="7427" max="7438" width="7.28515625" style="684" customWidth="1"/>
    <col min="7439" max="7639" width="11.7109375" style="684" customWidth="1"/>
    <col min="7640" max="7680" width="11.7109375" style="684"/>
    <col min="7681" max="7681" width="6.7109375" style="684" customWidth="1"/>
    <col min="7682" max="7682" width="6.5703125" style="684" customWidth="1"/>
    <col min="7683" max="7694" width="7.28515625" style="684" customWidth="1"/>
    <col min="7695" max="7895" width="11.7109375" style="684" customWidth="1"/>
    <col min="7896" max="7936" width="11.7109375" style="684"/>
    <col min="7937" max="7937" width="6.7109375" style="684" customWidth="1"/>
    <col min="7938" max="7938" width="6.5703125" style="684" customWidth="1"/>
    <col min="7939" max="7950" width="7.28515625" style="684" customWidth="1"/>
    <col min="7951" max="8151" width="11.7109375" style="684" customWidth="1"/>
    <col min="8152" max="8192" width="11.7109375" style="684"/>
    <col min="8193" max="8193" width="6.7109375" style="684" customWidth="1"/>
    <col min="8194" max="8194" width="6.5703125" style="684" customWidth="1"/>
    <col min="8195" max="8206" width="7.28515625" style="684" customWidth="1"/>
    <col min="8207" max="8407" width="11.7109375" style="684" customWidth="1"/>
    <col min="8408" max="8448" width="11.7109375" style="684"/>
    <col min="8449" max="8449" width="6.7109375" style="684" customWidth="1"/>
    <col min="8450" max="8450" width="6.5703125" style="684" customWidth="1"/>
    <col min="8451" max="8462" width="7.28515625" style="684" customWidth="1"/>
    <col min="8463" max="8663" width="11.7109375" style="684" customWidth="1"/>
    <col min="8664" max="8704" width="11.7109375" style="684"/>
    <col min="8705" max="8705" width="6.7109375" style="684" customWidth="1"/>
    <col min="8706" max="8706" width="6.5703125" style="684" customWidth="1"/>
    <col min="8707" max="8718" width="7.28515625" style="684" customWidth="1"/>
    <col min="8719" max="8919" width="11.7109375" style="684" customWidth="1"/>
    <col min="8920" max="8960" width="11.7109375" style="684"/>
    <col min="8961" max="8961" width="6.7109375" style="684" customWidth="1"/>
    <col min="8962" max="8962" width="6.5703125" style="684" customWidth="1"/>
    <col min="8963" max="8974" width="7.28515625" style="684" customWidth="1"/>
    <col min="8975" max="9175" width="11.7109375" style="684" customWidth="1"/>
    <col min="9176" max="9216" width="11.7109375" style="684"/>
    <col min="9217" max="9217" width="6.7109375" style="684" customWidth="1"/>
    <col min="9218" max="9218" width="6.5703125" style="684" customWidth="1"/>
    <col min="9219" max="9230" width="7.28515625" style="684" customWidth="1"/>
    <col min="9231" max="9431" width="11.7109375" style="684" customWidth="1"/>
    <col min="9432" max="9472" width="11.7109375" style="684"/>
    <col min="9473" max="9473" width="6.7109375" style="684" customWidth="1"/>
    <col min="9474" max="9474" width="6.5703125" style="684" customWidth="1"/>
    <col min="9475" max="9486" width="7.28515625" style="684" customWidth="1"/>
    <col min="9487" max="9687" width="11.7109375" style="684" customWidth="1"/>
    <col min="9688" max="9728" width="11.7109375" style="684"/>
    <col min="9729" max="9729" width="6.7109375" style="684" customWidth="1"/>
    <col min="9730" max="9730" width="6.5703125" style="684" customWidth="1"/>
    <col min="9731" max="9742" width="7.28515625" style="684" customWidth="1"/>
    <col min="9743" max="9943" width="11.7109375" style="684" customWidth="1"/>
    <col min="9944" max="9984" width="11.7109375" style="684"/>
    <col min="9985" max="9985" width="6.7109375" style="684" customWidth="1"/>
    <col min="9986" max="9986" width="6.5703125" style="684" customWidth="1"/>
    <col min="9987" max="9998" width="7.28515625" style="684" customWidth="1"/>
    <col min="9999" max="10199" width="11.7109375" style="684" customWidth="1"/>
    <col min="10200" max="10240" width="11.7109375" style="684"/>
    <col min="10241" max="10241" width="6.7109375" style="684" customWidth="1"/>
    <col min="10242" max="10242" width="6.5703125" style="684" customWidth="1"/>
    <col min="10243" max="10254" width="7.28515625" style="684" customWidth="1"/>
    <col min="10255" max="10455" width="11.7109375" style="684" customWidth="1"/>
    <col min="10456" max="10496" width="11.7109375" style="684"/>
    <col min="10497" max="10497" width="6.7109375" style="684" customWidth="1"/>
    <col min="10498" max="10498" width="6.5703125" style="684" customWidth="1"/>
    <col min="10499" max="10510" width="7.28515625" style="684" customWidth="1"/>
    <col min="10511" max="10711" width="11.7109375" style="684" customWidth="1"/>
    <col min="10712" max="10752" width="11.7109375" style="684"/>
    <col min="10753" max="10753" width="6.7109375" style="684" customWidth="1"/>
    <col min="10754" max="10754" width="6.5703125" style="684" customWidth="1"/>
    <col min="10755" max="10766" width="7.28515625" style="684" customWidth="1"/>
    <col min="10767" max="10967" width="11.7109375" style="684" customWidth="1"/>
    <col min="10968" max="11008" width="11.7109375" style="684"/>
    <col min="11009" max="11009" width="6.7109375" style="684" customWidth="1"/>
    <col min="11010" max="11010" width="6.5703125" style="684" customWidth="1"/>
    <col min="11011" max="11022" width="7.28515625" style="684" customWidth="1"/>
    <col min="11023" max="11223" width="11.7109375" style="684" customWidth="1"/>
    <col min="11224" max="11264" width="11.7109375" style="684"/>
    <col min="11265" max="11265" width="6.7109375" style="684" customWidth="1"/>
    <col min="11266" max="11266" width="6.5703125" style="684" customWidth="1"/>
    <col min="11267" max="11278" width="7.28515625" style="684" customWidth="1"/>
    <col min="11279" max="11479" width="11.7109375" style="684" customWidth="1"/>
    <col min="11480" max="11520" width="11.7109375" style="684"/>
    <col min="11521" max="11521" width="6.7109375" style="684" customWidth="1"/>
    <col min="11522" max="11522" width="6.5703125" style="684" customWidth="1"/>
    <col min="11523" max="11534" width="7.28515625" style="684" customWidth="1"/>
    <col min="11535" max="11735" width="11.7109375" style="684" customWidth="1"/>
    <col min="11736" max="11776" width="11.7109375" style="684"/>
    <col min="11777" max="11777" width="6.7109375" style="684" customWidth="1"/>
    <col min="11778" max="11778" width="6.5703125" style="684" customWidth="1"/>
    <col min="11779" max="11790" width="7.28515625" style="684" customWidth="1"/>
    <col min="11791" max="11991" width="11.7109375" style="684" customWidth="1"/>
    <col min="11992" max="12032" width="11.7109375" style="684"/>
    <col min="12033" max="12033" width="6.7109375" style="684" customWidth="1"/>
    <col min="12034" max="12034" width="6.5703125" style="684" customWidth="1"/>
    <col min="12035" max="12046" width="7.28515625" style="684" customWidth="1"/>
    <col min="12047" max="12247" width="11.7109375" style="684" customWidth="1"/>
    <col min="12248" max="12288" width="11.7109375" style="684"/>
    <col min="12289" max="12289" width="6.7109375" style="684" customWidth="1"/>
    <col min="12290" max="12290" width="6.5703125" style="684" customWidth="1"/>
    <col min="12291" max="12302" width="7.28515625" style="684" customWidth="1"/>
    <col min="12303" max="12503" width="11.7109375" style="684" customWidth="1"/>
    <col min="12504" max="12544" width="11.7109375" style="684"/>
    <col min="12545" max="12545" width="6.7109375" style="684" customWidth="1"/>
    <col min="12546" max="12546" width="6.5703125" style="684" customWidth="1"/>
    <col min="12547" max="12558" width="7.28515625" style="684" customWidth="1"/>
    <col min="12559" max="12759" width="11.7109375" style="684" customWidth="1"/>
    <col min="12760" max="12800" width="11.7109375" style="684"/>
    <col min="12801" max="12801" width="6.7109375" style="684" customWidth="1"/>
    <col min="12802" max="12802" width="6.5703125" style="684" customWidth="1"/>
    <col min="12803" max="12814" width="7.28515625" style="684" customWidth="1"/>
    <col min="12815" max="13015" width="11.7109375" style="684" customWidth="1"/>
    <col min="13016" max="13056" width="11.7109375" style="684"/>
    <col min="13057" max="13057" width="6.7109375" style="684" customWidth="1"/>
    <col min="13058" max="13058" width="6.5703125" style="684" customWidth="1"/>
    <col min="13059" max="13070" width="7.28515625" style="684" customWidth="1"/>
    <col min="13071" max="13271" width="11.7109375" style="684" customWidth="1"/>
    <col min="13272" max="13312" width="11.7109375" style="684"/>
    <col min="13313" max="13313" width="6.7109375" style="684" customWidth="1"/>
    <col min="13314" max="13314" width="6.5703125" style="684" customWidth="1"/>
    <col min="13315" max="13326" width="7.28515625" style="684" customWidth="1"/>
    <col min="13327" max="13527" width="11.7109375" style="684" customWidth="1"/>
    <col min="13528" max="13568" width="11.7109375" style="684"/>
    <col min="13569" max="13569" width="6.7109375" style="684" customWidth="1"/>
    <col min="13570" max="13570" width="6.5703125" style="684" customWidth="1"/>
    <col min="13571" max="13582" width="7.28515625" style="684" customWidth="1"/>
    <col min="13583" max="13783" width="11.7109375" style="684" customWidth="1"/>
    <col min="13784" max="13824" width="11.7109375" style="684"/>
    <col min="13825" max="13825" width="6.7109375" style="684" customWidth="1"/>
    <col min="13826" max="13826" width="6.5703125" style="684" customWidth="1"/>
    <col min="13827" max="13838" width="7.28515625" style="684" customWidth="1"/>
    <col min="13839" max="14039" width="11.7109375" style="684" customWidth="1"/>
    <col min="14040" max="14080" width="11.7109375" style="684"/>
    <col min="14081" max="14081" width="6.7109375" style="684" customWidth="1"/>
    <col min="14082" max="14082" width="6.5703125" style="684" customWidth="1"/>
    <col min="14083" max="14094" width="7.28515625" style="684" customWidth="1"/>
    <col min="14095" max="14295" width="11.7109375" style="684" customWidth="1"/>
    <col min="14296" max="14336" width="11.7109375" style="684"/>
    <col min="14337" max="14337" width="6.7109375" style="684" customWidth="1"/>
    <col min="14338" max="14338" width="6.5703125" style="684" customWidth="1"/>
    <col min="14339" max="14350" width="7.28515625" style="684" customWidth="1"/>
    <col min="14351" max="14551" width="11.7109375" style="684" customWidth="1"/>
    <col min="14552" max="14592" width="11.7109375" style="684"/>
    <col min="14593" max="14593" width="6.7109375" style="684" customWidth="1"/>
    <col min="14594" max="14594" width="6.5703125" style="684" customWidth="1"/>
    <col min="14595" max="14606" width="7.28515625" style="684" customWidth="1"/>
    <col min="14607" max="14807" width="11.7109375" style="684" customWidth="1"/>
    <col min="14808" max="14848" width="11.7109375" style="684"/>
    <col min="14849" max="14849" width="6.7109375" style="684" customWidth="1"/>
    <col min="14850" max="14850" width="6.5703125" style="684" customWidth="1"/>
    <col min="14851" max="14862" width="7.28515625" style="684" customWidth="1"/>
    <col min="14863" max="15063" width="11.7109375" style="684" customWidth="1"/>
    <col min="15064" max="15104" width="11.7109375" style="684"/>
    <col min="15105" max="15105" width="6.7109375" style="684" customWidth="1"/>
    <col min="15106" max="15106" width="6.5703125" style="684" customWidth="1"/>
    <col min="15107" max="15118" width="7.28515625" style="684" customWidth="1"/>
    <col min="15119" max="15319" width="11.7109375" style="684" customWidth="1"/>
    <col min="15320" max="15360" width="11.7109375" style="684"/>
    <col min="15361" max="15361" width="6.7109375" style="684" customWidth="1"/>
    <col min="15362" max="15362" width="6.5703125" style="684" customWidth="1"/>
    <col min="15363" max="15374" width="7.28515625" style="684" customWidth="1"/>
    <col min="15375" max="15575" width="11.7109375" style="684" customWidth="1"/>
    <col min="15576" max="15616" width="11.7109375" style="684"/>
    <col min="15617" max="15617" width="6.7109375" style="684" customWidth="1"/>
    <col min="15618" max="15618" width="6.5703125" style="684" customWidth="1"/>
    <col min="15619" max="15630" width="7.28515625" style="684" customWidth="1"/>
    <col min="15631" max="15831" width="11.7109375" style="684" customWidth="1"/>
    <col min="15832" max="15872" width="11.7109375" style="684"/>
    <col min="15873" max="15873" width="6.7109375" style="684" customWidth="1"/>
    <col min="15874" max="15874" width="6.5703125" style="684" customWidth="1"/>
    <col min="15875" max="15886" width="7.28515625" style="684" customWidth="1"/>
    <col min="15887" max="16087" width="11.7109375" style="684" customWidth="1"/>
    <col min="16088" max="16128" width="11.7109375" style="684"/>
    <col min="16129" max="16129" width="6.7109375" style="684" customWidth="1"/>
    <col min="16130" max="16130" width="6.5703125" style="684" customWidth="1"/>
    <col min="16131" max="16142" width="7.28515625" style="684" customWidth="1"/>
    <col min="16143" max="16343" width="11.7109375" style="684" customWidth="1"/>
    <col min="16344" max="16384" width="11.7109375" style="684"/>
  </cols>
  <sheetData>
    <row r="1" spans="1:215" s="687" customFormat="1" ht="18">
      <c r="A1" s="621" t="s">
        <v>459</v>
      </c>
      <c r="B1" s="621"/>
      <c r="C1" s="685"/>
      <c r="D1" s="685"/>
      <c r="E1" s="685"/>
      <c r="F1" s="685"/>
      <c r="G1" s="685"/>
      <c r="H1" s="685"/>
      <c r="I1" s="685"/>
      <c r="J1" s="685"/>
      <c r="K1" s="685"/>
      <c r="L1" s="685"/>
      <c r="M1" s="685"/>
      <c r="N1" s="621"/>
      <c r="O1" s="686"/>
      <c r="P1" s="686"/>
      <c r="Q1" s="686"/>
      <c r="R1" s="686"/>
      <c r="S1" s="686"/>
      <c r="T1" s="686"/>
      <c r="U1" s="686"/>
      <c r="V1" s="686"/>
      <c r="W1" s="686"/>
      <c r="X1" s="686"/>
      <c r="Y1" s="686"/>
      <c r="Z1" s="686"/>
      <c r="AA1" s="686"/>
      <c r="AB1" s="686"/>
      <c r="AC1" s="686"/>
      <c r="AD1" s="686"/>
      <c r="AE1" s="686"/>
      <c r="AF1" s="686"/>
      <c r="AG1" s="686"/>
      <c r="AH1" s="686"/>
      <c r="AI1" s="686"/>
      <c r="AJ1" s="686"/>
      <c r="AK1" s="686"/>
      <c r="AL1" s="686"/>
      <c r="AM1" s="686"/>
      <c r="AN1" s="686"/>
      <c r="AO1" s="686"/>
      <c r="AP1" s="686"/>
      <c r="AQ1" s="686"/>
      <c r="AR1" s="686"/>
      <c r="AS1" s="686"/>
      <c r="AT1" s="686"/>
      <c r="AU1" s="686"/>
      <c r="AV1" s="686"/>
      <c r="AW1" s="686"/>
      <c r="AX1" s="686"/>
      <c r="AY1" s="686"/>
      <c r="AZ1" s="686"/>
      <c r="BA1" s="686"/>
      <c r="BB1" s="686"/>
      <c r="BC1" s="686"/>
      <c r="BD1" s="686"/>
      <c r="BE1" s="686"/>
      <c r="BF1" s="686"/>
      <c r="BG1" s="686"/>
      <c r="BH1" s="686"/>
      <c r="BI1" s="686"/>
      <c r="BJ1" s="686"/>
      <c r="BK1" s="686"/>
      <c r="BL1" s="686"/>
      <c r="BM1" s="686"/>
      <c r="BN1" s="686"/>
      <c r="BO1" s="686"/>
      <c r="BP1" s="686"/>
      <c r="BQ1" s="686"/>
      <c r="BR1" s="686"/>
      <c r="BS1" s="686"/>
      <c r="BT1" s="686"/>
      <c r="BU1" s="686"/>
      <c r="BV1" s="686"/>
      <c r="BW1" s="686"/>
      <c r="BX1" s="686"/>
      <c r="BY1" s="686"/>
      <c r="BZ1" s="686"/>
      <c r="CA1" s="686"/>
      <c r="CB1" s="686"/>
      <c r="CC1" s="686"/>
      <c r="CD1" s="686"/>
      <c r="CE1" s="686"/>
      <c r="CF1" s="686"/>
      <c r="CG1" s="686"/>
      <c r="CH1" s="686"/>
      <c r="CI1" s="686"/>
      <c r="CJ1" s="686"/>
      <c r="CK1" s="686"/>
      <c r="CL1" s="686"/>
      <c r="CM1" s="686"/>
      <c r="CN1" s="686"/>
      <c r="CO1" s="686"/>
      <c r="CP1" s="686"/>
      <c r="CQ1" s="686"/>
      <c r="CR1" s="686"/>
      <c r="CS1" s="686"/>
      <c r="CT1" s="686"/>
      <c r="CU1" s="686"/>
      <c r="CV1" s="686"/>
      <c r="CW1" s="686"/>
      <c r="CX1" s="686"/>
      <c r="CY1" s="686"/>
      <c r="CZ1" s="686"/>
      <c r="DA1" s="686"/>
      <c r="DB1" s="686"/>
      <c r="DC1" s="686"/>
      <c r="DD1" s="686"/>
      <c r="DE1" s="686"/>
      <c r="DF1" s="686"/>
      <c r="DG1" s="686"/>
      <c r="DH1" s="686"/>
      <c r="DI1" s="686"/>
      <c r="DJ1" s="686"/>
      <c r="DK1" s="686"/>
      <c r="DL1" s="686"/>
      <c r="DM1" s="686"/>
      <c r="DN1" s="686"/>
      <c r="DO1" s="686"/>
      <c r="DP1" s="686"/>
      <c r="DQ1" s="686"/>
      <c r="DR1" s="686"/>
      <c r="DS1" s="686"/>
      <c r="DT1" s="686"/>
      <c r="DU1" s="686"/>
      <c r="DV1" s="686"/>
      <c r="DW1" s="686"/>
      <c r="DX1" s="686"/>
      <c r="DY1" s="686"/>
      <c r="DZ1" s="686"/>
      <c r="EA1" s="686"/>
      <c r="EB1" s="686"/>
      <c r="EC1" s="686"/>
      <c r="ED1" s="686"/>
      <c r="EE1" s="686"/>
      <c r="EF1" s="686"/>
      <c r="EG1" s="686"/>
      <c r="EH1" s="686"/>
      <c r="EI1" s="686"/>
      <c r="EJ1" s="686"/>
      <c r="EK1" s="686"/>
      <c r="EL1" s="686"/>
      <c r="EM1" s="686"/>
      <c r="EN1" s="686"/>
      <c r="EO1" s="686"/>
      <c r="EP1" s="686"/>
      <c r="EQ1" s="686"/>
      <c r="ER1" s="686"/>
      <c r="ES1" s="686"/>
      <c r="ET1" s="686"/>
      <c r="EU1" s="686"/>
      <c r="EV1" s="686"/>
      <c r="EW1" s="686"/>
      <c r="EX1" s="686"/>
      <c r="EY1" s="686"/>
      <c r="EZ1" s="686"/>
      <c r="FA1" s="686"/>
      <c r="FB1" s="686"/>
      <c r="FC1" s="686"/>
      <c r="FD1" s="686"/>
      <c r="FE1" s="686"/>
      <c r="FF1" s="686"/>
      <c r="FG1" s="686"/>
      <c r="FH1" s="686"/>
      <c r="FI1" s="686"/>
      <c r="FJ1" s="686"/>
      <c r="FK1" s="686"/>
      <c r="FL1" s="686"/>
      <c r="FM1" s="686"/>
      <c r="FN1" s="686"/>
      <c r="FO1" s="686"/>
      <c r="FP1" s="686"/>
      <c r="FQ1" s="686"/>
      <c r="FR1" s="686"/>
      <c r="FS1" s="686"/>
      <c r="FT1" s="686"/>
      <c r="FU1" s="686"/>
      <c r="FV1" s="686"/>
      <c r="FW1" s="686"/>
      <c r="FX1" s="686"/>
      <c r="FY1" s="686"/>
      <c r="FZ1" s="686"/>
      <c r="GA1" s="686"/>
      <c r="GB1" s="686"/>
      <c r="GC1" s="686"/>
      <c r="GD1" s="686"/>
      <c r="GE1" s="686"/>
      <c r="GF1" s="686"/>
      <c r="GG1" s="686"/>
      <c r="GH1" s="686"/>
      <c r="GI1" s="686"/>
      <c r="GJ1" s="686"/>
      <c r="GK1" s="686"/>
      <c r="GL1" s="686"/>
      <c r="GM1" s="686"/>
      <c r="GN1" s="686"/>
      <c r="GO1" s="686"/>
      <c r="GP1" s="686"/>
      <c r="GQ1" s="686"/>
      <c r="GR1" s="686"/>
      <c r="GS1" s="686"/>
      <c r="GT1" s="686"/>
      <c r="GU1" s="686"/>
      <c r="GV1" s="686"/>
      <c r="GW1" s="686"/>
      <c r="GX1" s="686"/>
      <c r="GY1" s="686"/>
      <c r="GZ1" s="686"/>
      <c r="HA1" s="686"/>
      <c r="HB1" s="686"/>
      <c r="HC1" s="686"/>
      <c r="HD1" s="686"/>
      <c r="HE1" s="686"/>
      <c r="HF1" s="686"/>
      <c r="HG1" s="686"/>
    </row>
    <row r="2" spans="1:215" ht="15.75">
      <c r="A2" s="628" t="s">
        <v>474</v>
      </c>
      <c r="B2" s="629"/>
      <c r="C2" s="623"/>
      <c r="D2" s="623"/>
      <c r="E2" s="623"/>
      <c r="F2" s="623"/>
      <c r="G2" s="623"/>
      <c r="H2" s="623"/>
      <c r="I2" s="623"/>
      <c r="J2" s="623"/>
      <c r="K2" s="623"/>
      <c r="L2" s="623"/>
      <c r="M2" s="623"/>
      <c r="N2" s="630"/>
    </row>
    <row r="3" spans="1:215">
      <c r="A3" s="631">
        <v>2015</v>
      </c>
      <c r="B3" s="1880" t="s">
        <v>475</v>
      </c>
      <c r="C3" s="1881"/>
      <c r="D3" s="1881"/>
      <c r="E3" s="1881"/>
      <c r="F3" s="1881"/>
      <c r="G3" s="1881"/>
      <c r="H3" s="1881"/>
      <c r="I3" s="1881"/>
      <c r="J3" s="1881"/>
      <c r="K3" s="1881"/>
      <c r="L3" s="1881"/>
      <c r="M3" s="1881"/>
      <c r="N3" s="1881"/>
    </row>
    <row r="4" spans="1:215" ht="11.45" customHeight="1">
      <c r="A4" s="632" t="s">
        <v>422</v>
      </c>
      <c r="B4" s="633" t="s">
        <v>462</v>
      </c>
      <c r="C4" s="634" t="s">
        <v>476</v>
      </c>
      <c r="D4" s="634" t="s">
        <v>477</v>
      </c>
      <c r="E4" s="634" t="s">
        <v>203</v>
      </c>
      <c r="F4" s="634" t="s">
        <v>478</v>
      </c>
      <c r="G4" s="634" t="s">
        <v>467</v>
      </c>
      <c r="H4" s="634" t="s">
        <v>479</v>
      </c>
      <c r="I4" s="634" t="s">
        <v>479</v>
      </c>
      <c r="J4" s="634" t="s">
        <v>477</v>
      </c>
      <c r="K4" s="634" t="s">
        <v>480</v>
      </c>
      <c r="L4" s="634"/>
      <c r="M4" s="634"/>
      <c r="N4" s="688" t="s">
        <v>481</v>
      </c>
    </row>
    <row r="5" spans="1:215" ht="11.45" customHeight="1">
      <c r="A5" s="635" t="s">
        <v>428</v>
      </c>
      <c r="B5" s="636" t="s">
        <v>471</v>
      </c>
      <c r="C5" s="637" t="s">
        <v>482</v>
      </c>
      <c r="D5" s="638" t="s">
        <v>483</v>
      </c>
      <c r="E5" s="637" t="s">
        <v>482</v>
      </c>
      <c r="F5" s="638" t="s">
        <v>484</v>
      </c>
      <c r="G5" s="637" t="s">
        <v>485</v>
      </c>
      <c r="H5" s="638" t="s">
        <v>249</v>
      </c>
      <c r="I5" s="637" t="s">
        <v>486</v>
      </c>
      <c r="J5" s="638" t="s">
        <v>469</v>
      </c>
      <c r="K5" s="637" t="s">
        <v>487</v>
      </c>
      <c r="L5" s="638" t="s">
        <v>488</v>
      </c>
      <c r="M5" s="637" t="s">
        <v>489</v>
      </c>
      <c r="N5" s="638" t="s">
        <v>490</v>
      </c>
    </row>
    <row r="6" spans="1:215" ht="6" customHeight="1">
      <c r="A6" s="639"/>
      <c r="B6" s="639"/>
      <c r="C6" s="640"/>
      <c r="D6" s="640"/>
      <c r="E6" s="640"/>
      <c r="F6" s="640"/>
      <c r="G6" s="640"/>
      <c r="H6" s="640"/>
      <c r="I6" s="640"/>
      <c r="J6" s="640"/>
      <c r="K6" s="640"/>
      <c r="L6" s="640"/>
      <c r="M6" s="640"/>
      <c r="N6" s="640"/>
    </row>
    <row r="7" spans="1:215" ht="10.5" customHeight="1">
      <c r="A7" s="641">
        <v>42007</v>
      </c>
      <c r="B7" s="689">
        <v>14.71</v>
      </c>
      <c r="C7" s="644">
        <v>209.22</v>
      </c>
      <c r="D7" s="644">
        <v>101.6</v>
      </c>
      <c r="E7" s="644">
        <v>226</v>
      </c>
      <c r="F7" s="644">
        <v>34.5</v>
      </c>
      <c r="G7" s="644">
        <v>184</v>
      </c>
      <c r="H7" s="644"/>
      <c r="I7" s="644">
        <v>33</v>
      </c>
      <c r="J7" s="644">
        <v>344.5</v>
      </c>
      <c r="K7" s="644">
        <v>405</v>
      </c>
      <c r="L7" s="644"/>
      <c r="M7" s="644">
        <v>343</v>
      </c>
      <c r="N7" s="644">
        <v>108.6</v>
      </c>
    </row>
    <row r="8" spans="1:215" ht="11.45" customHeight="1">
      <c r="A8" s="641">
        <v>42014</v>
      </c>
      <c r="B8" s="690">
        <v>14.52</v>
      </c>
      <c r="C8" s="652">
        <v>207.75</v>
      </c>
      <c r="D8" s="647">
        <v>102</v>
      </c>
      <c r="E8" s="647">
        <v>223.75</v>
      </c>
      <c r="F8" s="647">
        <v>33.777777777777779</v>
      </c>
      <c r="G8" s="647">
        <v>182.76923076923075</v>
      </c>
      <c r="H8" s="647"/>
      <c r="I8" s="647">
        <v>34.5</v>
      </c>
      <c r="J8" s="647">
        <v>370</v>
      </c>
      <c r="K8" s="647">
        <v>406.00000000000006</v>
      </c>
      <c r="L8" s="647">
        <v>388</v>
      </c>
      <c r="M8" s="647">
        <v>372.71428571428572</v>
      </c>
      <c r="N8" s="647">
        <v>106.60544217687075</v>
      </c>
    </row>
    <row r="9" spans="1:215" ht="11.45" customHeight="1">
      <c r="A9" s="641">
        <v>42021</v>
      </c>
      <c r="B9" s="690">
        <v>14.28</v>
      </c>
      <c r="C9" s="652">
        <v>223</v>
      </c>
      <c r="D9" s="647">
        <v>98.5</v>
      </c>
      <c r="E9" s="647">
        <v>226</v>
      </c>
      <c r="F9" s="647">
        <v>33</v>
      </c>
      <c r="G9" s="647">
        <v>181.38888888888889</v>
      </c>
      <c r="H9" s="647"/>
      <c r="I9" s="647">
        <v>31.5</v>
      </c>
      <c r="J9" s="647">
        <v>360</v>
      </c>
      <c r="K9" s="647">
        <v>406.36363636363632</v>
      </c>
      <c r="L9" s="647"/>
      <c r="M9" s="647">
        <v>380</v>
      </c>
      <c r="N9" s="647">
        <v>106.72727272727273</v>
      </c>
    </row>
    <row r="10" spans="1:215" ht="11.45" customHeight="1">
      <c r="A10" s="641">
        <v>42028</v>
      </c>
      <c r="B10" s="691">
        <v>14.02</v>
      </c>
      <c r="C10" s="651">
        <v>212</v>
      </c>
      <c r="D10" s="651">
        <v>94.25</v>
      </c>
      <c r="E10" s="651">
        <v>221.25</v>
      </c>
      <c r="F10" s="651">
        <v>31.142857142857142</v>
      </c>
      <c r="G10" s="651">
        <v>186.32142857142861</v>
      </c>
      <c r="H10" s="651"/>
      <c r="I10" s="651">
        <v>31.666666666666668</v>
      </c>
      <c r="J10" s="651">
        <v>365</v>
      </c>
      <c r="K10" s="651">
        <v>391.49999999999994</v>
      </c>
      <c r="L10" s="651">
        <v>390</v>
      </c>
      <c r="M10" s="651">
        <v>390</v>
      </c>
      <c r="N10" s="651">
        <v>102</v>
      </c>
    </row>
    <row r="11" spans="1:215" ht="11.45" customHeight="1">
      <c r="A11" s="641">
        <v>42035</v>
      </c>
      <c r="B11" s="690">
        <v>13.7</v>
      </c>
      <c r="C11" s="652">
        <v>220.75</v>
      </c>
      <c r="D11" s="652">
        <v>88.25</v>
      </c>
      <c r="E11" s="652">
        <v>212.5</v>
      </c>
      <c r="F11" s="652">
        <v>29.666666666666668</v>
      </c>
      <c r="G11" s="652">
        <v>185.46153846153845</v>
      </c>
      <c r="H11" s="652"/>
      <c r="I11" s="652">
        <v>29.6</v>
      </c>
      <c r="J11" s="652">
        <v>315.43478260869568</v>
      </c>
      <c r="K11" s="652">
        <v>389.72727272727269</v>
      </c>
      <c r="L11" s="652"/>
      <c r="M11" s="652">
        <v>373.99999999999994</v>
      </c>
      <c r="N11" s="652">
        <v>103.6</v>
      </c>
    </row>
    <row r="12" spans="1:215" ht="11.45" customHeight="1">
      <c r="A12" s="641">
        <v>42042</v>
      </c>
      <c r="B12" s="690">
        <v>13.83</v>
      </c>
      <c r="C12" s="652">
        <v>214.75</v>
      </c>
      <c r="D12" s="647">
        <v>91.25</v>
      </c>
      <c r="E12" s="647">
        <v>211.75</v>
      </c>
      <c r="F12" s="647">
        <v>33.886792452830186</v>
      </c>
      <c r="G12" s="647">
        <v>188.81818181818178</v>
      </c>
      <c r="H12" s="647"/>
      <c r="I12" s="647">
        <v>31.083333333333332</v>
      </c>
      <c r="J12" s="647">
        <v>303.0322580645161</v>
      </c>
      <c r="K12" s="647">
        <v>373</v>
      </c>
      <c r="L12" s="647">
        <v>368</v>
      </c>
      <c r="M12" s="647">
        <v>372</v>
      </c>
      <c r="N12" s="647">
        <v>104.57377049180329</v>
      </c>
    </row>
    <row r="13" spans="1:215" ht="11.45" customHeight="1">
      <c r="A13" s="641">
        <v>42049</v>
      </c>
      <c r="B13" s="690">
        <v>13.72</v>
      </c>
      <c r="C13" s="652">
        <v>222.75</v>
      </c>
      <c r="D13" s="647">
        <v>84</v>
      </c>
      <c r="E13" s="647">
        <v>217</v>
      </c>
      <c r="F13" s="647">
        <v>28.666666666666668</v>
      </c>
      <c r="G13" s="647">
        <v>184</v>
      </c>
      <c r="H13" s="647">
        <v>30.500000000000004</v>
      </c>
      <c r="I13" s="647">
        <v>28.6</v>
      </c>
      <c r="J13" s="647">
        <v>320</v>
      </c>
      <c r="K13" s="647"/>
      <c r="L13" s="647"/>
      <c r="M13" s="647">
        <v>340</v>
      </c>
      <c r="N13" s="647">
        <v>104.57142857142857</v>
      </c>
    </row>
    <row r="14" spans="1:215" ht="11.45" customHeight="1">
      <c r="A14" s="641">
        <v>42056</v>
      </c>
      <c r="B14" s="691">
        <v>13.34</v>
      </c>
      <c r="C14" s="651">
        <v>217.75</v>
      </c>
      <c r="D14" s="651">
        <v>83.75</v>
      </c>
      <c r="E14" s="651">
        <v>214</v>
      </c>
      <c r="F14" s="651">
        <v>29.471698113207545</v>
      </c>
      <c r="G14" s="651">
        <v>187.5</v>
      </c>
      <c r="H14" s="651"/>
      <c r="I14" s="651">
        <v>29.879518072289155</v>
      </c>
      <c r="J14" s="651">
        <v>245.28301886792454</v>
      </c>
      <c r="K14" s="651">
        <v>306</v>
      </c>
      <c r="L14" s="651">
        <v>291.3</v>
      </c>
      <c r="M14" s="651">
        <v>284.8</v>
      </c>
      <c r="N14" s="651">
        <v>101.64705882352941</v>
      </c>
    </row>
    <row r="15" spans="1:215" ht="11.45" customHeight="1">
      <c r="A15" s="641">
        <v>42063</v>
      </c>
      <c r="B15" s="690">
        <v>13.47</v>
      </c>
      <c r="C15" s="652">
        <v>212.5</v>
      </c>
      <c r="D15" s="652">
        <v>86.25</v>
      </c>
      <c r="E15" s="652">
        <v>213.75</v>
      </c>
      <c r="F15" s="652">
        <v>29.891304347826086</v>
      </c>
      <c r="G15" s="652">
        <v>188</v>
      </c>
      <c r="H15" s="652">
        <v>30</v>
      </c>
      <c r="I15" s="652">
        <v>30.755102040816322</v>
      </c>
      <c r="J15" s="652">
        <v>244.84848484848487</v>
      </c>
      <c r="K15" s="652">
        <v>321.86666666666662</v>
      </c>
      <c r="L15" s="652">
        <v>306.33333333333331</v>
      </c>
      <c r="M15" s="652">
        <v>326.74999999999994</v>
      </c>
      <c r="N15" s="652">
        <v>105</v>
      </c>
    </row>
    <row r="16" spans="1:215" ht="11.45" customHeight="1">
      <c r="A16" s="641">
        <v>42070</v>
      </c>
      <c r="B16" s="690">
        <v>14.03</v>
      </c>
      <c r="C16" s="652">
        <v>217.75</v>
      </c>
      <c r="D16" s="647">
        <v>90.25</v>
      </c>
      <c r="E16" s="647">
        <v>213.5</v>
      </c>
      <c r="F16" s="647">
        <v>27.5</v>
      </c>
      <c r="G16" s="647">
        <v>186.99999999999997</v>
      </c>
      <c r="H16" s="647">
        <v>29.000000000000004</v>
      </c>
      <c r="I16" s="647">
        <v>26.565891472868216</v>
      </c>
      <c r="J16" s="647">
        <v>252.77358490566039</v>
      </c>
      <c r="K16" s="647">
        <v>353.14285714285717</v>
      </c>
      <c r="L16" s="647"/>
      <c r="M16" s="647">
        <v>330</v>
      </c>
      <c r="N16" s="647">
        <v>104</v>
      </c>
    </row>
    <row r="17" spans="1:14" ht="11.45" customHeight="1">
      <c r="A17" s="641">
        <v>42077</v>
      </c>
      <c r="B17" s="690">
        <v>14.1</v>
      </c>
      <c r="C17" s="652">
        <v>217</v>
      </c>
      <c r="D17" s="647">
        <v>89</v>
      </c>
      <c r="E17" s="647">
        <v>215.5</v>
      </c>
      <c r="F17" s="647">
        <v>28.380000000000003</v>
      </c>
      <c r="G17" s="647">
        <v>183.33333333333334</v>
      </c>
      <c r="H17" s="647">
        <v>29</v>
      </c>
      <c r="I17" s="647">
        <v>26.736842105263158</v>
      </c>
      <c r="J17" s="647">
        <v>231.5</v>
      </c>
      <c r="K17" s="647">
        <v>319</v>
      </c>
      <c r="L17" s="647">
        <v>322.85714285714289</v>
      </c>
      <c r="M17" s="647"/>
      <c r="N17" s="647">
        <v>104.91891891891891</v>
      </c>
    </row>
    <row r="18" spans="1:14" ht="11.45" customHeight="1">
      <c r="A18" s="641">
        <v>42084</v>
      </c>
      <c r="B18" s="691">
        <v>14.25</v>
      </c>
      <c r="C18" s="651">
        <v>218</v>
      </c>
      <c r="D18" s="651">
        <v>85.75</v>
      </c>
      <c r="E18" s="651">
        <v>208</v>
      </c>
      <c r="F18" s="651">
        <v>29.4</v>
      </c>
      <c r="G18" s="651">
        <v>180.47368421052633</v>
      </c>
      <c r="H18" s="651">
        <v>36</v>
      </c>
      <c r="I18" s="651">
        <v>27.078125</v>
      </c>
      <c r="J18" s="651">
        <v>242.19512195121953</v>
      </c>
      <c r="K18" s="651">
        <v>315</v>
      </c>
      <c r="L18" s="651">
        <v>314.44444444444446</v>
      </c>
      <c r="M18" s="651">
        <v>304</v>
      </c>
      <c r="N18" s="651">
        <v>105.66666666666667</v>
      </c>
    </row>
    <row r="19" spans="1:14" ht="11.45" customHeight="1">
      <c r="A19" s="641">
        <v>42091</v>
      </c>
      <c r="B19" s="690">
        <v>14.17</v>
      </c>
      <c r="C19" s="652">
        <v>213</v>
      </c>
      <c r="D19" s="652">
        <v>85.75</v>
      </c>
      <c r="E19" s="652">
        <v>208</v>
      </c>
      <c r="F19" s="652">
        <v>27.5</v>
      </c>
      <c r="G19" s="652"/>
      <c r="H19" s="652"/>
      <c r="I19" s="652"/>
      <c r="J19" s="652">
        <v>235</v>
      </c>
      <c r="K19" s="652">
        <v>300</v>
      </c>
      <c r="L19" s="652"/>
      <c r="M19" s="652"/>
      <c r="N19" s="652">
        <v>103.14285714285714</v>
      </c>
    </row>
    <row r="20" spans="1:14" ht="11.45" customHeight="1">
      <c r="A20" s="641">
        <v>42098</v>
      </c>
      <c r="B20" s="690">
        <v>14.24</v>
      </c>
      <c r="C20" s="652">
        <v>221.25</v>
      </c>
      <c r="D20" s="647">
        <v>91.75</v>
      </c>
      <c r="E20" s="647">
        <v>209.25</v>
      </c>
      <c r="F20" s="647">
        <v>27.25</v>
      </c>
      <c r="G20" s="647">
        <v>186</v>
      </c>
      <c r="H20" s="647"/>
      <c r="I20" s="647">
        <v>25.666666666666668</v>
      </c>
      <c r="J20" s="647">
        <v>243.39285714285717</v>
      </c>
      <c r="K20" s="647">
        <v>297.5294117647058</v>
      </c>
      <c r="L20" s="647">
        <v>290.99999999999994</v>
      </c>
      <c r="M20" s="647">
        <v>290.28571428571428</v>
      </c>
      <c r="N20" s="647">
        <v>99.333333333333329</v>
      </c>
    </row>
    <row r="21" spans="1:14" ht="11.45" customHeight="1">
      <c r="A21" s="641">
        <v>42105</v>
      </c>
      <c r="B21" s="690">
        <v>14.42</v>
      </c>
      <c r="C21" s="652">
        <v>219.75</v>
      </c>
      <c r="D21" s="647">
        <v>83.75</v>
      </c>
      <c r="E21" s="647">
        <v>214</v>
      </c>
      <c r="F21" s="647">
        <v>29.5</v>
      </c>
      <c r="G21" s="647">
        <v>186</v>
      </c>
      <c r="H21" s="647"/>
      <c r="I21" s="647">
        <v>24.866666666666667</v>
      </c>
      <c r="J21" s="647">
        <v>280</v>
      </c>
      <c r="K21" s="647">
        <v>296.25</v>
      </c>
      <c r="L21" s="647">
        <v>295.75</v>
      </c>
      <c r="M21" s="647">
        <v>295.75</v>
      </c>
      <c r="N21" s="647">
        <v>114.71739130434784</v>
      </c>
    </row>
    <row r="22" spans="1:14" ht="11.45" customHeight="1">
      <c r="A22" s="641">
        <v>42112</v>
      </c>
      <c r="B22" s="691">
        <v>14.06</v>
      </c>
      <c r="C22" s="651">
        <v>223.25</v>
      </c>
      <c r="D22" s="651">
        <v>83.25</v>
      </c>
      <c r="E22" s="651">
        <v>211.75</v>
      </c>
      <c r="F22" s="651">
        <v>22.333333333333332</v>
      </c>
      <c r="G22" s="651">
        <v>178.27777777777777</v>
      </c>
      <c r="H22" s="651"/>
      <c r="I22" s="651">
        <v>23.714285714285715</v>
      </c>
      <c r="J22" s="651">
        <v>249.5</v>
      </c>
      <c r="K22" s="651">
        <v>306</v>
      </c>
      <c r="L22" s="651">
        <v>296.46153846153851</v>
      </c>
      <c r="M22" s="651">
        <v>285</v>
      </c>
      <c r="N22" s="651">
        <v>107.27272727272727</v>
      </c>
    </row>
    <row r="23" spans="1:14" ht="11.45" customHeight="1">
      <c r="A23" s="641">
        <v>42119</v>
      </c>
      <c r="B23" s="690">
        <v>13.83</v>
      </c>
      <c r="C23" s="652">
        <v>214.5</v>
      </c>
      <c r="D23" s="652">
        <v>82.75</v>
      </c>
      <c r="E23" s="652">
        <v>214</v>
      </c>
      <c r="F23" s="652">
        <v>27.214285714285715</v>
      </c>
      <c r="G23" s="652">
        <v>181.71428571428572</v>
      </c>
      <c r="H23" s="652"/>
      <c r="I23" s="652">
        <v>25.897810218978105</v>
      </c>
      <c r="J23" s="652">
        <v>256.91666666666669</v>
      </c>
      <c r="K23" s="652">
        <v>322.33333333333331</v>
      </c>
      <c r="L23" s="652">
        <v>301</v>
      </c>
      <c r="M23" s="652">
        <v>290</v>
      </c>
      <c r="N23" s="652">
        <v>107.8</v>
      </c>
    </row>
    <row r="24" spans="1:14" ht="11.45" customHeight="1">
      <c r="A24" s="641">
        <v>42126</v>
      </c>
      <c r="B24" s="690">
        <v>13.96</v>
      </c>
      <c r="C24" s="652">
        <v>223</v>
      </c>
      <c r="D24" s="647">
        <v>82.75</v>
      </c>
      <c r="E24" s="647">
        <v>211.75</v>
      </c>
      <c r="F24" s="647">
        <v>22</v>
      </c>
      <c r="G24" s="647">
        <v>183.15384615384613</v>
      </c>
      <c r="H24" s="647"/>
      <c r="I24" s="647">
        <v>28.586206896551722</v>
      </c>
      <c r="J24" s="647">
        <v>284</v>
      </c>
      <c r="K24" s="647">
        <v>326.11111111111109</v>
      </c>
      <c r="L24" s="647">
        <v>299</v>
      </c>
      <c r="M24" s="647">
        <v>213</v>
      </c>
      <c r="N24" s="647">
        <v>106</v>
      </c>
    </row>
    <row r="25" spans="1:14" ht="11.45" customHeight="1">
      <c r="A25" s="641">
        <v>42133</v>
      </c>
      <c r="B25" s="690">
        <v>13.69</v>
      </c>
      <c r="C25" s="652">
        <v>218.25</v>
      </c>
      <c r="D25" s="647">
        <v>82</v>
      </c>
      <c r="E25" s="647">
        <v>213.25</v>
      </c>
      <c r="F25" s="647">
        <v>24</v>
      </c>
      <c r="G25" s="647">
        <v>184.33333333333334</v>
      </c>
      <c r="H25" s="647"/>
      <c r="I25" s="647">
        <v>25.743801652892564</v>
      </c>
      <c r="J25" s="647">
        <v>254.21428571428572</v>
      </c>
      <c r="K25" s="647"/>
      <c r="L25" s="647"/>
      <c r="M25" s="647"/>
      <c r="N25" s="647">
        <v>105.25</v>
      </c>
    </row>
    <row r="26" spans="1:14" ht="11.45" customHeight="1">
      <c r="A26" s="641">
        <v>42140</v>
      </c>
      <c r="B26" s="691">
        <v>13.46</v>
      </c>
      <c r="C26" s="651">
        <v>220.25</v>
      </c>
      <c r="D26" s="651">
        <v>77</v>
      </c>
      <c r="E26" s="651">
        <v>214</v>
      </c>
      <c r="F26" s="651">
        <v>22</v>
      </c>
      <c r="G26" s="651">
        <v>170.09523809523807</v>
      </c>
      <c r="H26" s="651"/>
      <c r="I26" s="651">
        <v>24.777777777777779</v>
      </c>
      <c r="J26" s="651">
        <v>238.94444444444446</v>
      </c>
      <c r="K26" s="651">
        <v>348</v>
      </c>
      <c r="L26" s="651"/>
      <c r="M26" s="651"/>
      <c r="N26" s="651">
        <v>103.16981132075472</v>
      </c>
    </row>
    <row r="27" spans="1:14" ht="11.45" customHeight="1">
      <c r="A27" s="641">
        <v>42147</v>
      </c>
      <c r="B27" s="690">
        <v>13.45</v>
      </c>
      <c r="C27" s="652">
        <v>226.25</v>
      </c>
      <c r="D27" s="652">
        <v>83</v>
      </c>
      <c r="E27" s="652">
        <v>214</v>
      </c>
      <c r="F27" s="652">
        <v>38</v>
      </c>
      <c r="G27" s="652">
        <v>189</v>
      </c>
      <c r="H27" s="652"/>
      <c r="I27" s="652">
        <v>30</v>
      </c>
      <c r="J27" s="652">
        <v>257.83333333333331</v>
      </c>
      <c r="K27" s="652">
        <v>344.87499999999994</v>
      </c>
      <c r="L27" s="652">
        <v>306.12499999999994</v>
      </c>
      <c r="M27" s="652">
        <v>306.39999999999998</v>
      </c>
      <c r="N27" s="652">
        <v>108.03174603174604</v>
      </c>
    </row>
    <row r="28" spans="1:14" ht="11.45" customHeight="1">
      <c r="A28" s="641">
        <v>42154</v>
      </c>
      <c r="B28" s="690">
        <v>13.1</v>
      </c>
      <c r="C28" s="652">
        <v>221.25</v>
      </c>
      <c r="D28" s="647">
        <v>74</v>
      </c>
      <c r="E28" s="647">
        <v>214</v>
      </c>
      <c r="F28" s="647">
        <v>17</v>
      </c>
      <c r="G28" s="647">
        <v>172.33333333333334</v>
      </c>
      <c r="H28" s="647"/>
      <c r="I28" s="647">
        <v>25.857142857142858</v>
      </c>
      <c r="J28" s="647">
        <v>238</v>
      </c>
      <c r="K28" s="647">
        <v>322</v>
      </c>
      <c r="L28" s="647">
        <v>337</v>
      </c>
      <c r="M28" s="647"/>
      <c r="N28" s="647">
        <v>100.33333333333333</v>
      </c>
    </row>
    <row r="29" spans="1:14" ht="11.45" customHeight="1">
      <c r="A29" s="641">
        <v>42161</v>
      </c>
      <c r="B29" s="690">
        <v>12.93</v>
      </c>
      <c r="C29" s="652">
        <v>218.5</v>
      </c>
      <c r="D29" s="647">
        <v>74.5</v>
      </c>
      <c r="E29" s="647">
        <v>205.75</v>
      </c>
      <c r="F29" s="647">
        <v>17</v>
      </c>
      <c r="G29" s="647">
        <v>183</v>
      </c>
      <c r="H29" s="647"/>
      <c r="I29" s="647">
        <v>25.84</v>
      </c>
      <c r="J29" s="647">
        <v>251.2</v>
      </c>
      <c r="K29" s="647">
        <v>330</v>
      </c>
      <c r="L29" s="647"/>
      <c r="M29" s="647"/>
      <c r="N29" s="647"/>
    </row>
    <row r="30" spans="1:14" ht="11.45" customHeight="1">
      <c r="A30" s="641">
        <v>42168</v>
      </c>
      <c r="B30" s="691">
        <v>12.97</v>
      </c>
      <c r="C30" s="651">
        <v>222.25</v>
      </c>
      <c r="D30" s="651">
        <v>71.5</v>
      </c>
      <c r="E30" s="651">
        <v>214</v>
      </c>
      <c r="F30" s="651">
        <v>16.875</v>
      </c>
      <c r="G30" s="651">
        <v>184.5</v>
      </c>
      <c r="H30" s="651"/>
      <c r="I30" s="651">
        <v>25.571428571428573</v>
      </c>
      <c r="J30" s="651">
        <v>248.69696969696972</v>
      </c>
      <c r="K30" s="651">
        <v>336.16666666666663</v>
      </c>
      <c r="L30" s="651">
        <v>326.16666666666669</v>
      </c>
      <c r="M30" s="651">
        <v>321</v>
      </c>
      <c r="N30" s="651">
        <v>104.6</v>
      </c>
    </row>
    <row r="31" spans="1:14" ht="11.45" customHeight="1">
      <c r="A31" s="641">
        <v>42175</v>
      </c>
      <c r="B31" s="690">
        <v>13.1</v>
      </c>
      <c r="C31" s="652">
        <v>222.5</v>
      </c>
      <c r="D31" s="652">
        <v>71.5</v>
      </c>
      <c r="E31" s="652">
        <v>213</v>
      </c>
      <c r="F31" s="652">
        <v>18.833333333333332</v>
      </c>
      <c r="G31" s="652">
        <v>180</v>
      </c>
      <c r="H31" s="652">
        <v>29</v>
      </c>
      <c r="I31" s="652">
        <v>25.714285714285715</v>
      </c>
      <c r="J31" s="652">
        <v>240</v>
      </c>
      <c r="K31" s="652">
        <v>324.61538461538458</v>
      </c>
      <c r="L31" s="652">
        <v>315</v>
      </c>
      <c r="M31" s="652">
        <v>323.00000000000006</v>
      </c>
      <c r="N31" s="652">
        <v>106</v>
      </c>
    </row>
    <row r="32" spans="1:14" ht="11.45" customHeight="1">
      <c r="A32" s="641">
        <v>42182</v>
      </c>
      <c r="B32" s="690">
        <v>12.76</v>
      </c>
      <c r="C32" s="652">
        <v>215.5</v>
      </c>
      <c r="D32" s="647">
        <v>68.25</v>
      </c>
      <c r="E32" s="647">
        <v>209.5</v>
      </c>
      <c r="F32" s="647">
        <v>23.9</v>
      </c>
      <c r="G32" s="647">
        <v>180.16666666666666</v>
      </c>
      <c r="H32" s="647">
        <v>33</v>
      </c>
      <c r="I32" s="647">
        <v>24.214285714285715</v>
      </c>
      <c r="J32" s="647">
        <v>263.9086021505376</v>
      </c>
      <c r="K32" s="647">
        <v>340</v>
      </c>
      <c r="L32" s="647">
        <v>331</v>
      </c>
      <c r="M32" s="647">
        <v>329.00000000000006</v>
      </c>
      <c r="N32" s="647">
        <v>106.4</v>
      </c>
    </row>
    <row r="33" spans="1:14" ht="11.45" customHeight="1">
      <c r="A33" s="641">
        <v>42189</v>
      </c>
      <c r="B33" s="690">
        <v>12.77</v>
      </c>
      <c r="C33" s="652">
        <v>226.5</v>
      </c>
      <c r="D33" s="647">
        <v>66</v>
      </c>
      <c r="E33" s="647">
        <v>196</v>
      </c>
      <c r="F33" s="647">
        <v>18.384615384615383</v>
      </c>
      <c r="G33" s="647">
        <v>179.00000000000003</v>
      </c>
      <c r="H33" s="647">
        <v>30</v>
      </c>
      <c r="I33" s="647">
        <v>24.6</v>
      </c>
      <c r="J33" s="647">
        <v>246</v>
      </c>
      <c r="K33" s="647">
        <v>336.49999999999994</v>
      </c>
      <c r="L33" s="647">
        <v>320</v>
      </c>
      <c r="M33" s="647">
        <v>337</v>
      </c>
      <c r="N33" s="647">
        <v>102</v>
      </c>
    </row>
    <row r="34" spans="1:14" ht="11.45" customHeight="1">
      <c r="A34" s="641">
        <v>42196</v>
      </c>
      <c r="B34" s="691">
        <v>12.15</v>
      </c>
      <c r="C34" s="651">
        <v>223.75</v>
      </c>
      <c r="D34" s="651">
        <v>65.25</v>
      </c>
      <c r="E34" s="651">
        <v>212.25</v>
      </c>
      <c r="F34" s="651">
        <v>18.571428571428573</v>
      </c>
      <c r="G34" s="651">
        <v>170</v>
      </c>
      <c r="H34" s="651"/>
      <c r="I34" s="651">
        <v>25.6</v>
      </c>
      <c r="J34" s="651">
        <v>263.69230769230768</v>
      </c>
      <c r="K34" s="651">
        <v>329.2</v>
      </c>
      <c r="L34" s="651">
        <v>320</v>
      </c>
      <c r="M34" s="651">
        <v>319.73333333333335</v>
      </c>
      <c r="N34" s="651">
        <v>113</v>
      </c>
    </row>
    <row r="35" spans="1:14" ht="11.45" customHeight="1">
      <c r="A35" s="641">
        <v>42203</v>
      </c>
      <c r="B35" s="690">
        <v>12.18</v>
      </c>
      <c r="C35" s="652">
        <v>225.25</v>
      </c>
      <c r="D35" s="652">
        <v>65.25</v>
      </c>
      <c r="E35" s="652">
        <v>200.25</v>
      </c>
      <c r="F35" s="652">
        <v>21.75</v>
      </c>
      <c r="G35" s="652">
        <v>172.16666666666666</v>
      </c>
      <c r="H35" s="652"/>
      <c r="I35" s="652">
        <v>24.119999999999997</v>
      </c>
      <c r="J35" s="652">
        <v>274.2</v>
      </c>
      <c r="K35" s="652"/>
      <c r="L35" s="652"/>
      <c r="M35" s="652">
        <v>337</v>
      </c>
      <c r="N35" s="652">
        <v>105</v>
      </c>
    </row>
    <row r="36" spans="1:14" ht="11.45" customHeight="1">
      <c r="A36" s="641">
        <v>42210</v>
      </c>
      <c r="B36" s="690">
        <v>12.32</v>
      </c>
      <c r="C36" s="652">
        <v>226.75</v>
      </c>
      <c r="D36" s="647">
        <v>65</v>
      </c>
      <c r="E36" s="647">
        <v>199.25</v>
      </c>
      <c r="F36" s="647">
        <v>17.666666666666668</v>
      </c>
      <c r="G36" s="647">
        <v>176.33333333333334</v>
      </c>
      <c r="H36" s="647"/>
      <c r="I36" s="647">
        <v>25.962264150943398</v>
      </c>
      <c r="J36" s="647">
        <v>290.69230769230768</v>
      </c>
      <c r="K36" s="647">
        <v>336</v>
      </c>
      <c r="L36" s="647">
        <v>329.63636363636363</v>
      </c>
      <c r="M36" s="647">
        <v>322</v>
      </c>
      <c r="N36" s="647">
        <v>104</v>
      </c>
    </row>
    <row r="37" spans="1:14" ht="11.45" customHeight="1">
      <c r="A37" s="641">
        <v>42217</v>
      </c>
      <c r="B37" s="690">
        <v>12.25</v>
      </c>
      <c r="C37" s="652">
        <v>220.75</v>
      </c>
      <c r="D37" s="647">
        <v>66.75</v>
      </c>
      <c r="E37" s="647">
        <v>214.25</v>
      </c>
      <c r="F37" s="647">
        <v>17.5</v>
      </c>
      <c r="G37" s="647">
        <v>169.42857142857144</v>
      </c>
      <c r="H37" s="647">
        <v>32</v>
      </c>
      <c r="I37" s="647">
        <v>24.107142857142858</v>
      </c>
      <c r="J37" s="647">
        <v>265.92857142857144</v>
      </c>
      <c r="K37" s="647">
        <v>335</v>
      </c>
      <c r="L37" s="647"/>
      <c r="M37" s="647">
        <v>307</v>
      </c>
      <c r="N37" s="647">
        <v>98</v>
      </c>
    </row>
    <row r="38" spans="1:14" ht="11.45" customHeight="1">
      <c r="A38" s="641">
        <v>42224</v>
      </c>
      <c r="B38" s="691">
        <v>12.53</v>
      </c>
      <c r="C38" s="651">
        <v>242.5</v>
      </c>
      <c r="D38" s="651">
        <v>64</v>
      </c>
      <c r="E38" s="651">
        <v>196.25</v>
      </c>
      <c r="F38" s="651">
        <v>21.222222222222221</v>
      </c>
      <c r="G38" s="651">
        <v>177</v>
      </c>
      <c r="H38" s="651">
        <v>30</v>
      </c>
      <c r="I38" s="651">
        <v>25.835616438356166</v>
      </c>
      <c r="J38" s="651">
        <v>256.66666666666669</v>
      </c>
      <c r="K38" s="651">
        <v>334.00000000000006</v>
      </c>
      <c r="L38" s="651">
        <v>337.8</v>
      </c>
      <c r="M38" s="651">
        <v>328.66666666666669</v>
      </c>
      <c r="N38" s="651">
        <v>109.61290322580645</v>
      </c>
    </row>
    <row r="39" spans="1:14" ht="11.45" customHeight="1">
      <c r="A39" s="641">
        <v>42231</v>
      </c>
      <c r="B39" s="690">
        <v>12.06</v>
      </c>
      <c r="C39" s="652">
        <v>224</v>
      </c>
      <c r="D39" s="652">
        <v>66</v>
      </c>
      <c r="E39" s="652">
        <v>191</v>
      </c>
      <c r="F39" s="652">
        <v>20.125</v>
      </c>
      <c r="G39" s="652">
        <v>145</v>
      </c>
      <c r="H39" s="652">
        <v>32</v>
      </c>
      <c r="I39" s="652">
        <v>24.133333333333333</v>
      </c>
      <c r="J39" s="652">
        <v>276.66666666666669</v>
      </c>
      <c r="K39" s="652">
        <v>340</v>
      </c>
      <c r="L39" s="652">
        <v>325</v>
      </c>
      <c r="M39" s="652">
        <v>333.99999999999994</v>
      </c>
      <c r="N39" s="652">
        <v>107</v>
      </c>
    </row>
    <row r="40" spans="1:14" ht="11.45" customHeight="1">
      <c r="A40" s="641">
        <v>42238</v>
      </c>
      <c r="B40" s="690">
        <v>12.07</v>
      </c>
      <c r="C40" s="652">
        <v>224</v>
      </c>
      <c r="D40" s="647">
        <v>64.75</v>
      </c>
      <c r="E40" s="647">
        <v>201.5</v>
      </c>
      <c r="F40" s="647">
        <v>20.583333333333332</v>
      </c>
      <c r="G40" s="647">
        <v>148</v>
      </c>
      <c r="H40" s="647">
        <v>31.666666666666668</v>
      </c>
      <c r="I40" s="647">
        <v>22</v>
      </c>
      <c r="J40" s="647">
        <v>252.28571428571431</v>
      </c>
      <c r="K40" s="647">
        <v>330</v>
      </c>
      <c r="L40" s="647">
        <v>347.68</v>
      </c>
      <c r="M40" s="647">
        <v>325.45454545454544</v>
      </c>
      <c r="N40" s="647">
        <v>115.72549019607845</v>
      </c>
    </row>
    <row r="41" spans="1:14" ht="11.45" customHeight="1">
      <c r="A41" s="641">
        <v>42245</v>
      </c>
      <c r="B41" s="690">
        <v>12.11</v>
      </c>
      <c r="C41" s="652">
        <v>225</v>
      </c>
      <c r="D41" s="647">
        <v>64.75</v>
      </c>
      <c r="E41" s="647">
        <v>202</v>
      </c>
      <c r="F41" s="647">
        <v>22.54081632653061</v>
      </c>
      <c r="G41" s="647">
        <v>140.13043478260872</v>
      </c>
      <c r="H41" s="647">
        <v>32</v>
      </c>
      <c r="I41" s="647">
        <v>21.4</v>
      </c>
      <c r="J41" s="647">
        <v>236</v>
      </c>
      <c r="K41" s="647">
        <v>336</v>
      </c>
      <c r="L41" s="647">
        <v>328</v>
      </c>
      <c r="M41" s="647">
        <v>338.85714285714289</v>
      </c>
      <c r="N41" s="647">
        <v>112.01098901098899</v>
      </c>
    </row>
    <row r="42" spans="1:14" ht="11.45" customHeight="1">
      <c r="A42" s="641">
        <v>42252</v>
      </c>
      <c r="B42" s="691">
        <v>12.1</v>
      </c>
      <c r="C42" s="651">
        <v>228.5</v>
      </c>
      <c r="D42" s="651">
        <v>66.75</v>
      </c>
      <c r="E42" s="651">
        <v>198</v>
      </c>
      <c r="F42" s="651">
        <v>19.714285714285715</v>
      </c>
      <c r="G42" s="651">
        <v>168</v>
      </c>
      <c r="H42" s="651"/>
      <c r="I42" s="651">
        <v>22.2</v>
      </c>
      <c r="J42" s="651">
        <v>268</v>
      </c>
      <c r="K42" s="651"/>
      <c r="L42" s="651"/>
      <c r="M42" s="651">
        <v>353</v>
      </c>
      <c r="N42" s="651">
        <v>105.5</v>
      </c>
    </row>
    <row r="43" spans="1:14" ht="11.45" customHeight="1">
      <c r="A43" s="641">
        <v>42259</v>
      </c>
      <c r="B43" s="690">
        <v>11.54</v>
      </c>
      <c r="C43" s="652">
        <v>230</v>
      </c>
      <c r="D43" s="652">
        <v>58.75</v>
      </c>
      <c r="E43" s="652">
        <v>197.5</v>
      </c>
      <c r="F43" s="652">
        <v>19.222222222222221</v>
      </c>
      <c r="G43" s="652">
        <v>129.6</v>
      </c>
      <c r="H43" s="652">
        <v>33</v>
      </c>
      <c r="I43" s="652">
        <v>21.5</v>
      </c>
      <c r="J43" s="652">
        <v>257.1904761904762</v>
      </c>
      <c r="K43" s="652">
        <v>371.625</v>
      </c>
      <c r="L43" s="652"/>
      <c r="M43" s="652">
        <v>365</v>
      </c>
      <c r="N43" s="652">
        <v>118.59649122807018</v>
      </c>
    </row>
    <row r="44" spans="1:14" ht="11.45" customHeight="1">
      <c r="A44" s="641">
        <v>42266</v>
      </c>
      <c r="B44" s="690">
        <v>11.44</v>
      </c>
      <c r="C44" s="652">
        <v>231.5</v>
      </c>
      <c r="D44" s="647">
        <v>57.75</v>
      </c>
      <c r="E44" s="647">
        <v>203.5</v>
      </c>
      <c r="F44" s="647">
        <v>21.352941176470587</v>
      </c>
      <c r="G44" s="647">
        <v>113.75</v>
      </c>
      <c r="H44" s="647">
        <v>31</v>
      </c>
      <c r="I44" s="647">
        <v>24.838709677419352</v>
      </c>
      <c r="J44" s="647">
        <v>361</v>
      </c>
      <c r="K44" s="647">
        <v>380</v>
      </c>
      <c r="L44" s="647">
        <v>352.33333333333337</v>
      </c>
      <c r="M44" s="647">
        <v>350</v>
      </c>
      <c r="N44" s="647">
        <v>118.4</v>
      </c>
    </row>
    <row r="45" spans="1:14" ht="11.45" customHeight="1">
      <c r="A45" s="641">
        <v>42273</v>
      </c>
      <c r="B45" s="690">
        <v>11.1</v>
      </c>
      <c r="C45" s="652">
        <v>232.25</v>
      </c>
      <c r="D45" s="647">
        <v>59.75</v>
      </c>
      <c r="E45" s="647">
        <v>195.25</v>
      </c>
      <c r="F45" s="647">
        <v>17.600000000000001</v>
      </c>
      <c r="G45" s="647">
        <v>157</v>
      </c>
      <c r="H45" s="647">
        <v>32.907103825136609</v>
      </c>
      <c r="I45" s="647">
        <v>18.571428571428573</v>
      </c>
      <c r="J45" s="647">
        <v>279.33333333333331</v>
      </c>
      <c r="K45" s="647">
        <v>355</v>
      </c>
      <c r="L45" s="647">
        <v>348</v>
      </c>
      <c r="M45" s="647">
        <v>346.74999999999994</v>
      </c>
      <c r="N45" s="647">
        <v>121</v>
      </c>
    </row>
    <row r="46" spans="1:14" ht="11.45" customHeight="1">
      <c r="A46" s="641">
        <v>42280</v>
      </c>
      <c r="B46" s="691">
        <v>11.05</v>
      </c>
      <c r="C46" s="651">
        <v>233.75</v>
      </c>
      <c r="D46" s="651">
        <v>61.25</v>
      </c>
      <c r="E46" s="651">
        <v>197</v>
      </c>
      <c r="F46" s="651">
        <v>19.444444444444443</v>
      </c>
      <c r="G46" s="651">
        <v>117.72727272727272</v>
      </c>
      <c r="H46" s="651"/>
      <c r="I46" s="651">
        <v>18.642857142857142</v>
      </c>
      <c r="J46" s="651">
        <v>263.04545454545456</v>
      </c>
      <c r="K46" s="651">
        <v>351</v>
      </c>
      <c r="L46" s="651">
        <v>345</v>
      </c>
      <c r="M46" s="651">
        <v>364.00000000000006</v>
      </c>
      <c r="N46" s="651">
        <v>120.8888888888889</v>
      </c>
    </row>
    <row r="47" spans="1:14" ht="11.45" customHeight="1">
      <c r="A47" s="641">
        <v>42287</v>
      </c>
      <c r="B47" s="690">
        <v>10.55</v>
      </c>
      <c r="C47" s="652">
        <v>229.75</v>
      </c>
      <c r="D47" s="652">
        <v>58.75</v>
      </c>
      <c r="E47" s="652">
        <v>197</v>
      </c>
      <c r="F47" s="652">
        <v>20.453125</v>
      </c>
      <c r="G47" s="652"/>
      <c r="H47" s="652">
        <v>36</v>
      </c>
      <c r="I47" s="652">
        <v>22.649635036496349</v>
      </c>
      <c r="J47" s="652">
        <v>288.57142857142861</v>
      </c>
      <c r="K47" s="652">
        <v>370</v>
      </c>
      <c r="L47" s="652">
        <v>370.28571428571428</v>
      </c>
      <c r="M47" s="652">
        <v>366.78571428571433</v>
      </c>
      <c r="N47" s="652">
        <v>107.5</v>
      </c>
    </row>
    <row r="48" spans="1:14" ht="11.45" customHeight="1">
      <c r="A48" s="641">
        <v>42294</v>
      </c>
      <c r="B48" s="690">
        <v>10.5</v>
      </c>
      <c r="C48" s="652">
        <v>231.25</v>
      </c>
      <c r="D48" s="647">
        <v>58</v>
      </c>
      <c r="E48" s="647">
        <v>200</v>
      </c>
      <c r="F48" s="647">
        <v>30.999999999999996</v>
      </c>
      <c r="G48" s="647">
        <v>119.28571428571428</v>
      </c>
      <c r="H48" s="647">
        <v>31.333333333333332</v>
      </c>
      <c r="I48" s="647">
        <v>22.5</v>
      </c>
      <c r="J48" s="647">
        <v>267</v>
      </c>
      <c r="K48" s="647">
        <v>356</v>
      </c>
      <c r="L48" s="647">
        <v>346</v>
      </c>
      <c r="M48" s="647">
        <v>357</v>
      </c>
      <c r="N48" s="647">
        <v>119.27659574468085</v>
      </c>
    </row>
    <row r="49" spans="1:15" ht="11.45" customHeight="1">
      <c r="A49" s="641">
        <v>42301</v>
      </c>
      <c r="B49" s="690">
        <v>10.58</v>
      </c>
      <c r="C49" s="652">
        <v>231.5</v>
      </c>
      <c r="D49" s="647">
        <v>57.75</v>
      </c>
      <c r="E49" s="647">
        <v>193.75</v>
      </c>
      <c r="F49" s="647">
        <v>21.851063829787233</v>
      </c>
      <c r="G49" s="647">
        <v>109.72727272727272</v>
      </c>
      <c r="H49" s="647">
        <v>27</v>
      </c>
      <c r="I49" s="647">
        <v>23.121212121212121</v>
      </c>
      <c r="J49" s="647">
        <v>278.78378378378375</v>
      </c>
      <c r="K49" s="647">
        <v>420</v>
      </c>
      <c r="L49" s="647"/>
      <c r="M49" s="647">
        <v>388</v>
      </c>
      <c r="N49" s="647">
        <v>114.18604651162791</v>
      </c>
    </row>
    <row r="50" spans="1:15" ht="11.45" customHeight="1">
      <c r="A50" s="641">
        <v>42308</v>
      </c>
      <c r="B50" s="691">
        <v>10.44</v>
      </c>
      <c r="C50" s="651">
        <v>227</v>
      </c>
      <c r="D50" s="651">
        <v>58.5</v>
      </c>
      <c r="E50" s="651">
        <v>194.75</v>
      </c>
      <c r="F50" s="651">
        <v>21.25</v>
      </c>
      <c r="G50" s="651">
        <v>132.33333333333334</v>
      </c>
      <c r="H50" s="651">
        <v>29.000000000000004</v>
      </c>
      <c r="I50" s="651">
        <v>23.5625</v>
      </c>
      <c r="J50" s="651">
        <v>279.21052631578948</v>
      </c>
      <c r="K50" s="651">
        <v>385</v>
      </c>
      <c r="L50" s="651"/>
      <c r="M50" s="651"/>
      <c r="N50" s="651">
        <v>108.75</v>
      </c>
    </row>
    <row r="51" spans="1:15" ht="11.45" customHeight="1">
      <c r="A51" s="641">
        <v>42315</v>
      </c>
      <c r="B51" s="690">
        <v>10.16</v>
      </c>
      <c r="C51" s="652">
        <v>227</v>
      </c>
      <c r="D51" s="652">
        <v>58.75</v>
      </c>
      <c r="E51" s="652">
        <v>197</v>
      </c>
      <c r="F51" s="652">
        <v>24.2</v>
      </c>
      <c r="G51" s="652">
        <v>101.33333333333333</v>
      </c>
      <c r="H51" s="652"/>
      <c r="I51" s="652">
        <v>27.443609022556391</v>
      </c>
      <c r="J51" s="652">
        <v>266.27777777777777</v>
      </c>
      <c r="K51" s="652">
        <v>380</v>
      </c>
      <c r="L51" s="652">
        <v>380</v>
      </c>
      <c r="M51" s="652">
        <v>380</v>
      </c>
      <c r="N51" s="652">
        <v>110.6</v>
      </c>
    </row>
    <row r="52" spans="1:15" ht="11.45" customHeight="1">
      <c r="A52" s="641">
        <v>42322</v>
      </c>
      <c r="B52" s="690">
        <v>10.050000000000001</v>
      </c>
      <c r="C52" s="652">
        <v>227.25</v>
      </c>
      <c r="D52" s="647">
        <v>57.75</v>
      </c>
      <c r="E52" s="647">
        <v>199.75</v>
      </c>
      <c r="F52" s="647">
        <v>24.085106382978726</v>
      </c>
      <c r="G52" s="647">
        <v>103.17021276595744</v>
      </c>
      <c r="H52" s="647"/>
      <c r="I52" s="647">
        <v>25.214723926380366</v>
      </c>
      <c r="J52" s="647">
        <v>275.09756097560972</v>
      </c>
      <c r="K52" s="647"/>
      <c r="L52" s="647"/>
      <c r="M52" s="647"/>
      <c r="N52" s="647">
        <v>109.94891443167305</v>
      </c>
    </row>
    <row r="53" spans="1:15" ht="11.45" customHeight="1">
      <c r="A53" s="641">
        <v>42329</v>
      </c>
      <c r="B53" s="690">
        <v>10.02</v>
      </c>
      <c r="C53" s="652">
        <v>233.75</v>
      </c>
      <c r="D53" s="647">
        <v>57.5</v>
      </c>
      <c r="E53" s="647">
        <v>193.75</v>
      </c>
      <c r="F53" s="647"/>
      <c r="G53" s="647">
        <v>85.870967741935473</v>
      </c>
      <c r="H53" s="647">
        <v>30.714285714285715</v>
      </c>
      <c r="I53" s="647">
        <v>29.999999999999996</v>
      </c>
      <c r="J53" s="647">
        <v>321</v>
      </c>
      <c r="K53" s="647">
        <v>405.33333333333331</v>
      </c>
      <c r="L53" s="647">
        <v>382</v>
      </c>
      <c r="M53" s="647">
        <v>381</v>
      </c>
      <c r="N53" s="647">
        <v>104.57894736842105</v>
      </c>
    </row>
    <row r="54" spans="1:15" ht="11.45" customHeight="1">
      <c r="A54" s="641">
        <v>42336</v>
      </c>
      <c r="B54" s="691">
        <v>9.99</v>
      </c>
      <c r="C54" s="651">
        <v>223.5</v>
      </c>
      <c r="D54" s="651">
        <v>60.25</v>
      </c>
      <c r="E54" s="651">
        <v>194.25</v>
      </c>
      <c r="F54" s="651">
        <v>30.999999999999996</v>
      </c>
      <c r="G54" s="651">
        <v>83.090909090909093</v>
      </c>
      <c r="H54" s="651"/>
      <c r="I54" s="651">
        <v>27</v>
      </c>
      <c r="J54" s="651">
        <v>265.71057884231539</v>
      </c>
      <c r="K54" s="651"/>
      <c r="L54" s="651"/>
      <c r="M54" s="651"/>
      <c r="N54" s="651">
        <v>103</v>
      </c>
    </row>
    <row r="55" spans="1:15" ht="11.45" customHeight="1">
      <c r="A55" s="641">
        <v>42343</v>
      </c>
      <c r="B55" s="690">
        <v>9.85</v>
      </c>
      <c r="C55" s="652">
        <v>224.75</v>
      </c>
      <c r="D55" s="652">
        <v>53.5</v>
      </c>
      <c r="E55" s="652">
        <v>192</v>
      </c>
      <c r="F55" s="652">
        <v>25.361702127659573</v>
      </c>
      <c r="G55" s="652">
        <v>85.173913043478265</v>
      </c>
      <c r="H55" s="652">
        <v>28</v>
      </c>
      <c r="I55" s="652">
        <v>24.428571428571427</v>
      </c>
      <c r="J55" s="652">
        <v>263.69565217391306</v>
      </c>
      <c r="K55" s="652"/>
      <c r="L55" s="652"/>
      <c r="M55" s="652"/>
      <c r="N55" s="652">
        <v>107.28055878928987</v>
      </c>
    </row>
    <row r="56" spans="1:15" ht="11.45" customHeight="1">
      <c r="A56" s="641">
        <v>42350</v>
      </c>
      <c r="B56" s="690">
        <v>9.89</v>
      </c>
      <c r="C56" s="652">
        <v>208.75</v>
      </c>
      <c r="D56" s="647">
        <v>53.5</v>
      </c>
      <c r="E56" s="647">
        <v>197</v>
      </c>
      <c r="F56" s="647">
        <v>23.5</v>
      </c>
      <c r="G56" s="647">
        <v>83.44</v>
      </c>
      <c r="H56" s="647">
        <v>31.5</v>
      </c>
      <c r="I56" s="647">
        <v>24.619289340101524</v>
      </c>
      <c r="J56" s="647">
        <v>263.18181818181819</v>
      </c>
      <c r="K56" s="647">
        <v>417</v>
      </c>
      <c r="L56" s="647">
        <v>380</v>
      </c>
      <c r="M56" s="647"/>
      <c r="N56" s="647">
        <v>103.66666666666667</v>
      </c>
    </row>
    <row r="57" spans="1:15" ht="11.45" customHeight="1">
      <c r="A57" s="641">
        <v>42357</v>
      </c>
      <c r="B57" s="690">
        <v>10.09</v>
      </c>
      <c r="C57" s="652">
        <v>229</v>
      </c>
      <c r="D57" s="647">
        <v>53.75</v>
      </c>
      <c r="E57" s="647">
        <v>181</v>
      </c>
      <c r="F57" s="647">
        <v>23.4</v>
      </c>
      <c r="G57" s="647"/>
      <c r="H57" s="647"/>
      <c r="I57" s="647">
        <v>24.029411764705884</v>
      </c>
      <c r="J57" s="647">
        <v>268.25581395348837</v>
      </c>
      <c r="K57" s="647">
        <v>396</v>
      </c>
      <c r="L57" s="647"/>
      <c r="M57" s="647">
        <v>390</v>
      </c>
      <c r="N57" s="647">
        <v>104.42857142857143</v>
      </c>
    </row>
    <row r="58" spans="1:15" ht="11.45" customHeight="1">
      <c r="A58" s="641">
        <v>42364</v>
      </c>
      <c r="B58" s="690">
        <v>10.11</v>
      </c>
      <c r="C58" s="652">
        <v>235.5</v>
      </c>
      <c r="D58" s="647">
        <v>54.25</v>
      </c>
      <c r="E58" s="647">
        <v>163.5</v>
      </c>
      <c r="F58" s="647">
        <v>17.375</v>
      </c>
      <c r="G58" s="647">
        <v>77.210526315789465</v>
      </c>
      <c r="H58" s="647"/>
      <c r="I58" s="647">
        <v>24.018433179723502</v>
      </c>
      <c r="J58" s="647">
        <v>262.63157894736844</v>
      </c>
      <c r="K58" s="647">
        <v>425</v>
      </c>
      <c r="L58" s="647"/>
      <c r="M58" s="647"/>
      <c r="N58" s="647">
        <v>92.571428571428569</v>
      </c>
    </row>
    <row r="59" spans="1:15" ht="11.45" customHeight="1">
      <c r="A59" s="641">
        <v>42371</v>
      </c>
      <c r="B59" s="691">
        <v>9.9700000000000006</v>
      </c>
      <c r="C59" s="652">
        <v>236.25</v>
      </c>
      <c r="D59" s="647">
        <v>56.5</v>
      </c>
      <c r="E59" s="647">
        <v>150</v>
      </c>
      <c r="F59" s="647"/>
      <c r="G59" s="647">
        <v>75</v>
      </c>
      <c r="H59" s="647"/>
      <c r="I59" s="647">
        <v>25.275590551181104</v>
      </c>
      <c r="J59" s="647">
        <v>255</v>
      </c>
      <c r="K59" s="647">
        <v>385</v>
      </c>
      <c r="L59" s="647">
        <v>385</v>
      </c>
      <c r="M59" s="647">
        <v>385</v>
      </c>
      <c r="N59" s="647">
        <v>96</v>
      </c>
    </row>
    <row r="60" spans="1:15" ht="6" customHeight="1">
      <c r="A60" s="656"/>
      <c r="B60" s="657"/>
      <c r="C60" s="657"/>
      <c r="D60" s="657"/>
      <c r="E60" s="657"/>
      <c r="F60" s="657"/>
      <c r="G60" s="657"/>
      <c r="H60" s="657"/>
      <c r="I60" s="657"/>
      <c r="J60" s="657"/>
      <c r="K60" s="657"/>
      <c r="L60" s="657"/>
      <c r="M60" s="657"/>
      <c r="N60" s="657"/>
    </row>
    <row r="61" spans="1:15" ht="11.45" customHeight="1">
      <c r="A61" s="692">
        <v>2015</v>
      </c>
      <c r="B61" s="660">
        <f t="shared" ref="B61:N61" si="0">AVERAGE(B7:B59)</f>
        <v>12.414716981132075</v>
      </c>
      <c r="C61" s="660">
        <f t="shared" si="0"/>
        <v>223.25415094339624</v>
      </c>
      <c r="D61" s="660">
        <f t="shared" si="0"/>
        <v>72.402830188679246</v>
      </c>
      <c r="E61" s="660">
        <f t="shared" si="0"/>
        <v>204.28301886792454</v>
      </c>
      <c r="F61" s="660">
        <f t="shared" si="0"/>
        <v>24.349876253949599</v>
      </c>
      <c r="G61" s="660">
        <f t="shared" si="0"/>
        <v>155.92826457407574</v>
      </c>
      <c r="H61" s="660">
        <f t="shared" si="0"/>
        <v>31.070495197366188</v>
      </c>
      <c r="I61" s="660">
        <f t="shared" si="0"/>
        <v>25.861349340088619</v>
      </c>
      <c r="J61" s="660">
        <f t="shared" si="0"/>
        <v>273.23193261170542</v>
      </c>
      <c r="K61" s="660">
        <f t="shared" si="0"/>
        <v>353.3508624722819</v>
      </c>
      <c r="L61" s="660">
        <f t="shared" si="0"/>
        <v>335.6416223338951</v>
      </c>
      <c r="M61" s="660">
        <f t="shared" si="0"/>
        <v>337.73042445359522</v>
      </c>
      <c r="N61" s="660">
        <f t="shared" si="0"/>
        <v>106.97085096495735</v>
      </c>
    </row>
    <row r="62" spans="1:15" ht="11.45" customHeight="1">
      <c r="A62" s="692">
        <v>2014</v>
      </c>
      <c r="B62" s="660">
        <v>15.762884615384614</v>
      </c>
      <c r="C62" s="662">
        <v>201.99048674889266</v>
      </c>
      <c r="D62" s="662">
        <v>79.98910753073514</v>
      </c>
      <c r="E62" s="662">
        <v>192.53379156342734</v>
      </c>
      <c r="F62" s="662">
        <v>33.845534318349365</v>
      </c>
      <c r="G62" s="662">
        <v>150.777209130708</v>
      </c>
      <c r="H62" s="662">
        <v>0.81666666666666676</v>
      </c>
      <c r="I62" s="662">
        <v>38.166666666666664</v>
      </c>
      <c r="J62" s="662">
        <v>333.8209544378692</v>
      </c>
      <c r="K62" s="662">
        <v>403.197492097777</v>
      </c>
      <c r="L62" s="662">
        <v>387.12935461685453</v>
      </c>
      <c r="M62" s="662">
        <v>386.87384917150774</v>
      </c>
      <c r="N62" s="662">
        <v>100.27134962390384</v>
      </c>
    </row>
    <row r="63" spans="1:15" ht="11.45" customHeight="1">
      <c r="A63" s="663" t="s">
        <v>473</v>
      </c>
      <c r="B63" s="664"/>
      <c r="C63" s="665"/>
      <c r="D63" s="664"/>
      <c r="E63" s="665"/>
      <c r="F63" s="664"/>
      <c r="G63" s="665"/>
      <c r="H63" s="664"/>
      <c r="I63" s="665"/>
      <c r="J63" s="664"/>
      <c r="K63" s="665"/>
      <c r="L63" s="664"/>
      <c r="M63" s="665"/>
      <c r="N63" s="664"/>
    </row>
    <row r="64" spans="1:15" ht="3.75" customHeight="1">
      <c r="A64" s="666"/>
      <c r="B64" s="667"/>
      <c r="C64" s="668"/>
      <c r="D64" s="667"/>
      <c r="E64" s="668"/>
      <c r="F64" s="667"/>
      <c r="G64" s="668"/>
      <c r="H64" s="667"/>
      <c r="I64" s="668"/>
      <c r="J64" s="667"/>
      <c r="K64" s="668"/>
      <c r="L64" s="667"/>
      <c r="M64" s="668"/>
      <c r="N64" s="667"/>
      <c r="O64" s="626"/>
    </row>
    <row r="65" spans="1:15" ht="11.45" customHeight="1">
      <c r="A65" s="669"/>
      <c r="B65" s="670"/>
      <c r="C65" s="671"/>
      <c r="D65" s="672"/>
      <c r="E65" s="693"/>
      <c r="F65" s="672"/>
      <c r="G65" s="671"/>
      <c r="H65" s="672"/>
      <c r="I65" s="671"/>
      <c r="J65" s="672"/>
      <c r="K65" s="671"/>
      <c r="L65" s="672"/>
      <c r="M65" s="671"/>
      <c r="N65" s="694"/>
      <c r="O65" s="626"/>
    </row>
    <row r="66" spans="1:15" ht="11.45" customHeight="1">
      <c r="A66" s="673"/>
      <c r="B66" s="675"/>
      <c r="C66" s="676"/>
      <c r="D66" s="677"/>
      <c r="E66" s="676"/>
      <c r="F66" s="695"/>
      <c r="G66" s="696"/>
      <c r="H66" s="695"/>
      <c r="I66" s="694"/>
      <c r="J66" s="694"/>
      <c r="K66" s="694"/>
      <c r="L66" s="694"/>
      <c r="M66" s="694"/>
      <c r="N66" s="676"/>
      <c r="O66" s="626"/>
    </row>
    <row r="67" spans="1:15" ht="11.45" customHeight="1">
      <c r="A67" s="626"/>
      <c r="B67" s="678"/>
      <c r="C67" s="679"/>
      <c r="D67" s="680"/>
      <c r="E67" s="679"/>
      <c r="F67" s="679"/>
      <c r="G67" s="680"/>
      <c r="H67" s="694"/>
      <c r="I67" s="680"/>
      <c r="J67" s="679"/>
      <c r="K67" s="680"/>
      <c r="L67" s="679"/>
      <c r="M67" s="680"/>
      <c r="N67" s="679"/>
      <c r="O67" s="626"/>
    </row>
    <row r="68" spans="1:15">
      <c r="A68" s="626"/>
      <c r="B68" s="678"/>
      <c r="C68" s="679"/>
      <c r="D68" s="680"/>
      <c r="E68" s="679"/>
      <c r="F68" s="679"/>
      <c r="G68" s="680"/>
      <c r="H68" s="679"/>
      <c r="I68" s="680"/>
      <c r="J68" s="679"/>
      <c r="K68" s="680"/>
      <c r="L68" s="679"/>
      <c r="M68" s="680"/>
      <c r="N68" s="679"/>
      <c r="O68" s="626"/>
    </row>
    <row r="69" spans="1:15">
      <c r="A69" s="626"/>
      <c r="B69" s="678"/>
      <c r="C69" s="679"/>
      <c r="D69" s="680"/>
      <c r="E69" s="679"/>
      <c r="F69" s="679"/>
      <c r="G69" s="680"/>
      <c r="H69" s="679"/>
      <c r="I69" s="680"/>
      <c r="J69" s="679"/>
      <c r="K69" s="680"/>
      <c r="L69" s="679"/>
      <c r="M69" s="680"/>
      <c r="N69" s="679"/>
      <c r="O69" s="626"/>
    </row>
    <row r="70" spans="1:15">
      <c r="A70" s="626"/>
      <c r="B70" s="678"/>
      <c r="C70" s="679"/>
      <c r="D70" s="680"/>
      <c r="E70" s="679"/>
      <c r="F70" s="679"/>
      <c r="G70" s="680"/>
      <c r="H70" s="679"/>
      <c r="I70" s="680"/>
      <c r="J70" s="679"/>
      <c r="K70" s="680"/>
      <c r="L70" s="679"/>
      <c r="M70" s="680"/>
      <c r="N70" s="679"/>
      <c r="O70" s="626"/>
    </row>
    <row r="71" spans="1:15">
      <c r="B71" s="681"/>
      <c r="C71" s="682"/>
      <c r="D71" s="683"/>
      <c r="E71" s="682"/>
      <c r="F71" s="682"/>
      <c r="G71" s="683"/>
      <c r="H71" s="682"/>
      <c r="I71" s="683"/>
      <c r="J71" s="682"/>
      <c r="K71" s="683"/>
      <c r="L71" s="682"/>
      <c r="M71" s="683"/>
      <c r="N71" s="682"/>
    </row>
    <row r="72" spans="1:15">
      <c r="B72" s="681"/>
      <c r="C72" s="682"/>
      <c r="D72" s="683"/>
      <c r="E72" s="682"/>
      <c r="F72" s="682"/>
      <c r="G72" s="683"/>
      <c r="H72" s="682"/>
      <c r="I72" s="683"/>
      <c r="J72" s="682"/>
      <c r="K72" s="683"/>
      <c r="L72" s="682"/>
      <c r="M72" s="683"/>
      <c r="N72" s="682"/>
    </row>
    <row r="73" spans="1:15">
      <c r="B73" s="683"/>
      <c r="C73" s="682"/>
      <c r="D73" s="683"/>
      <c r="E73" s="682"/>
      <c r="F73" s="682"/>
      <c r="G73" s="683"/>
      <c r="H73" s="682"/>
      <c r="I73" s="683"/>
      <c r="J73" s="682"/>
      <c r="K73" s="683"/>
      <c r="L73" s="682"/>
      <c r="M73" s="683"/>
      <c r="N73" s="682"/>
    </row>
    <row r="74" spans="1:15">
      <c r="B74" s="683"/>
      <c r="C74" s="682"/>
      <c r="D74" s="683"/>
      <c r="E74" s="682"/>
      <c r="F74" s="682"/>
      <c r="G74" s="683"/>
      <c r="H74" s="682"/>
      <c r="I74" s="683"/>
      <c r="J74" s="682"/>
      <c r="K74" s="683"/>
      <c r="L74" s="682"/>
      <c r="M74" s="683"/>
      <c r="N74" s="682"/>
    </row>
    <row r="75" spans="1:15">
      <c r="B75" s="683"/>
      <c r="C75" s="682"/>
      <c r="D75" s="683"/>
      <c r="E75" s="682"/>
      <c r="F75" s="682"/>
      <c r="G75" s="683"/>
      <c r="H75" s="682"/>
      <c r="I75" s="683"/>
      <c r="J75" s="682"/>
      <c r="K75" s="683"/>
      <c r="L75" s="682"/>
      <c r="M75" s="683"/>
      <c r="N75" s="682"/>
    </row>
    <row r="76" spans="1:15">
      <c r="B76" s="683"/>
      <c r="C76" s="682"/>
      <c r="D76" s="683"/>
      <c r="E76" s="682"/>
      <c r="F76" s="682"/>
      <c r="G76" s="683"/>
      <c r="H76" s="682"/>
      <c r="I76" s="683"/>
      <c r="J76" s="682"/>
      <c r="K76" s="683"/>
      <c r="L76" s="682"/>
      <c r="M76" s="683"/>
      <c r="N76" s="682"/>
    </row>
    <row r="77" spans="1:15">
      <c r="B77" s="683"/>
      <c r="C77" s="682"/>
      <c r="D77" s="683"/>
      <c r="E77" s="682"/>
      <c r="F77" s="682"/>
      <c r="G77" s="683"/>
      <c r="H77" s="682"/>
      <c r="I77" s="683"/>
      <c r="J77" s="682"/>
      <c r="K77" s="683"/>
      <c r="L77" s="682"/>
      <c r="M77" s="683"/>
      <c r="N77" s="682"/>
    </row>
    <row r="78" spans="1:15">
      <c r="B78" s="683"/>
      <c r="C78" s="682"/>
      <c r="D78" s="683"/>
      <c r="E78" s="682"/>
      <c r="F78" s="682"/>
      <c r="G78" s="683"/>
      <c r="H78" s="682"/>
      <c r="I78" s="683"/>
      <c r="J78" s="682"/>
      <c r="K78" s="683"/>
      <c r="L78" s="682"/>
      <c r="M78" s="683"/>
      <c r="N78" s="682"/>
    </row>
    <row r="79" spans="1:15">
      <c r="B79" s="683"/>
      <c r="C79" s="682"/>
      <c r="D79" s="683"/>
      <c r="E79" s="682"/>
      <c r="F79" s="682"/>
      <c r="G79" s="683"/>
      <c r="H79" s="682"/>
      <c r="I79" s="683"/>
      <c r="J79" s="682"/>
      <c r="K79" s="683"/>
      <c r="L79" s="682"/>
      <c r="M79" s="683"/>
      <c r="N79" s="682"/>
    </row>
    <row r="80" spans="1:15">
      <c r="B80" s="683"/>
      <c r="C80" s="682"/>
      <c r="D80" s="683"/>
      <c r="E80" s="682"/>
      <c r="F80" s="682"/>
      <c r="G80" s="683"/>
      <c r="H80" s="682"/>
      <c r="I80" s="683"/>
      <c r="J80" s="682"/>
      <c r="K80" s="683"/>
      <c r="L80" s="682"/>
      <c r="M80" s="683"/>
      <c r="N80" s="682"/>
    </row>
    <row r="81" spans="2:14">
      <c r="B81" s="683"/>
      <c r="C81" s="682"/>
      <c r="D81" s="683"/>
      <c r="E81" s="682"/>
      <c r="F81" s="682"/>
      <c r="G81" s="683"/>
      <c r="H81" s="682"/>
      <c r="I81" s="683"/>
      <c r="J81" s="682"/>
      <c r="K81" s="683"/>
      <c r="L81" s="682"/>
      <c r="M81" s="683"/>
      <c r="N81" s="682"/>
    </row>
    <row r="82" spans="2:14">
      <c r="B82" s="683"/>
      <c r="C82" s="682"/>
      <c r="D82" s="683"/>
      <c r="E82" s="682"/>
      <c r="F82" s="682"/>
      <c r="G82" s="683"/>
      <c r="H82" s="682"/>
      <c r="I82" s="683"/>
      <c r="J82" s="682"/>
      <c r="K82" s="683"/>
      <c r="L82" s="682"/>
      <c r="M82" s="683"/>
      <c r="N82" s="682"/>
    </row>
    <row r="83" spans="2:14">
      <c r="B83" s="683"/>
      <c r="C83" s="682"/>
      <c r="D83" s="683"/>
      <c r="E83" s="682"/>
      <c r="F83" s="682"/>
      <c r="G83" s="683"/>
      <c r="H83" s="682"/>
      <c r="I83" s="683"/>
      <c r="J83" s="682"/>
      <c r="K83" s="683"/>
      <c r="L83" s="682"/>
      <c r="M83" s="683"/>
      <c r="N83" s="682"/>
    </row>
    <row r="84" spans="2:14">
      <c r="B84" s="683"/>
      <c r="C84" s="682"/>
      <c r="D84" s="683"/>
      <c r="E84" s="682"/>
      <c r="F84" s="682"/>
      <c r="G84" s="683"/>
      <c r="H84" s="682"/>
      <c r="I84" s="683"/>
      <c r="J84" s="682"/>
      <c r="K84" s="683"/>
      <c r="L84" s="682"/>
      <c r="M84" s="683"/>
      <c r="N84" s="682"/>
    </row>
    <row r="85" spans="2:14">
      <c r="B85" s="683"/>
      <c r="C85" s="682"/>
      <c r="D85" s="683"/>
      <c r="E85" s="682"/>
      <c r="F85" s="682"/>
      <c r="G85" s="683"/>
      <c r="H85" s="682"/>
      <c r="I85" s="683"/>
      <c r="J85" s="682"/>
      <c r="K85" s="683"/>
      <c r="L85" s="682"/>
      <c r="M85" s="683"/>
      <c r="N85" s="682"/>
    </row>
    <row r="86" spans="2:14">
      <c r="B86" s="683"/>
      <c r="C86" s="682"/>
      <c r="D86" s="683"/>
      <c r="E86" s="682"/>
      <c r="F86" s="682"/>
      <c r="G86" s="683"/>
      <c r="H86" s="682"/>
      <c r="I86" s="683"/>
      <c r="J86" s="682"/>
      <c r="K86" s="683"/>
      <c r="L86" s="682"/>
      <c r="M86" s="683"/>
      <c r="N86" s="682"/>
    </row>
    <row r="87" spans="2:14">
      <c r="B87" s="683"/>
      <c r="C87" s="682"/>
      <c r="D87" s="683"/>
      <c r="E87" s="682"/>
      <c r="F87" s="682"/>
      <c r="G87" s="683"/>
      <c r="H87" s="682"/>
      <c r="I87" s="683"/>
      <c r="J87" s="682"/>
      <c r="K87" s="683"/>
      <c r="L87" s="682"/>
      <c r="M87" s="683"/>
      <c r="N87" s="682"/>
    </row>
    <row r="88" spans="2:14">
      <c r="B88" s="683"/>
      <c r="C88" s="682"/>
      <c r="D88" s="683"/>
      <c r="E88" s="682"/>
      <c r="F88" s="682"/>
      <c r="G88" s="683"/>
      <c r="H88" s="682"/>
      <c r="I88" s="683"/>
      <c r="J88" s="682"/>
      <c r="K88" s="683"/>
      <c r="L88" s="682"/>
      <c r="M88" s="683"/>
      <c r="N88" s="682"/>
    </row>
    <row r="89" spans="2:14">
      <c r="B89" s="683"/>
      <c r="C89" s="682"/>
      <c r="D89" s="683"/>
      <c r="E89" s="682"/>
      <c r="F89" s="682"/>
      <c r="G89" s="683"/>
      <c r="H89" s="682"/>
      <c r="I89" s="683"/>
      <c r="J89" s="682"/>
      <c r="K89" s="683"/>
      <c r="L89" s="682"/>
      <c r="M89" s="683"/>
      <c r="N89" s="682"/>
    </row>
    <row r="90" spans="2:14">
      <c r="B90" s="683"/>
      <c r="C90" s="682"/>
      <c r="D90" s="683"/>
      <c r="E90" s="682"/>
      <c r="F90" s="682"/>
      <c r="G90" s="683"/>
      <c r="H90" s="682"/>
      <c r="I90" s="683"/>
      <c r="J90" s="682"/>
      <c r="K90" s="683"/>
      <c r="L90" s="682"/>
      <c r="M90" s="683"/>
      <c r="N90" s="682"/>
    </row>
    <row r="91" spans="2:14">
      <c r="B91" s="683"/>
      <c r="C91" s="682"/>
      <c r="D91" s="683"/>
      <c r="E91" s="682"/>
      <c r="F91" s="682"/>
      <c r="G91" s="683"/>
      <c r="H91" s="682"/>
      <c r="I91" s="683"/>
      <c r="J91" s="682"/>
      <c r="K91" s="683"/>
      <c r="L91" s="682"/>
      <c r="M91" s="683"/>
      <c r="N91" s="682"/>
    </row>
    <row r="92" spans="2:14">
      <c r="B92" s="683"/>
      <c r="C92" s="682"/>
      <c r="D92" s="683"/>
      <c r="E92" s="682"/>
      <c r="F92" s="682"/>
      <c r="G92" s="683"/>
      <c r="H92" s="682"/>
      <c r="I92" s="683"/>
      <c r="J92" s="682"/>
      <c r="K92" s="683"/>
      <c r="L92" s="682"/>
      <c r="M92" s="683"/>
      <c r="N92" s="682"/>
    </row>
    <row r="93" spans="2:14">
      <c r="B93" s="683"/>
      <c r="C93" s="682"/>
      <c r="D93" s="683"/>
      <c r="E93" s="682"/>
      <c r="F93" s="682"/>
      <c r="G93" s="683"/>
      <c r="H93" s="682"/>
      <c r="I93" s="683"/>
      <c r="J93" s="682"/>
      <c r="K93" s="683"/>
      <c r="L93" s="682"/>
      <c r="M93" s="683"/>
      <c r="N93" s="682"/>
    </row>
    <row r="94" spans="2:14">
      <c r="B94" s="683"/>
      <c r="C94" s="682"/>
      <c r="D94" s="683"/>
      <c r="E94" s="682"/>
      <c r="F94" s="682"/>
      <c r="G94" s="683"/>
      <c r="H94" s="682"/>
      <c r="I94" s="683"/>
      <c r="J94" s="682"/>
      <c r="K94" s="683"/>
      <c r="L94" s="682"/>
      <c r="M94" s="683"/>
      <c r="N94" s="682"/>
    </row>
    <row r="95" spans="2:14">
      <c r="B95" s="683"/>
      <c r="C95" s="682"/>
      <c r="D95" s="683"/>
      <c r="E95" s="682"/>
      <c r="F95" s="682"/>
      <c r="G95" s="683"/>
      <c r="H95" s="682"/>
      <c r="I95" s="683"/>
      <c r="J95" s="682"/>
      <c r="K95" s="683"/>
      <c r="L95" s="682"/>
      <c r="M95" s="683"/>
      <c r="N95" s="682"/>
    </row>
    <row r="96" spans="2:14">
      <c r="B96" s="683"/>
      <c r="C96" s="682"/>
      <c r="D96" s="683"/>
      <c r="E96" s="682"/>
      <c r="F96" s="682"/>
      <c r="G96" s="683"/>
      <c r="H96" s="682"/>
      <c r="I96" s="683"/>
      <c r="J96" s="682"/>
      <c r="K96" s="683"/>
      <c r="L96" s="682"/>
      <c r="M96" s="683"/>
      <c r="N96" s="682"/>
    </row>
    <row r="97" spans="2:14">
      <c r="B97" s="683"/>
      <c r="C97" s="682"/>
      <c r="D97" s="683"/>
      <c r="E97" s="682"/>
      <c r="F97" s="682"/>
      <c r="G97" s="683"/>
      <c r="H97" s="682"/>
      <c r="I97" s="683"/>
      <c r="J97" s="682"/>
      <c r="K97" s="683"/>
      <c r="L97" s="682"/>
      <c r="M97" s="683"/>
      <c r="N97" s="682"/>
    </row>
    <row r="98" spans="2:14">
      <c r="B98" s="683"/>
      <c r="C98" s="682"/>
      <c r="D98" s="683"/>
      <c r="E98" s="682"/>
      <c r="F98" s="682"/>
      <c r="G98" s="683"/>
      <c r="H98" s="682"/>
      <c r="I98" s="683"/>
      <c r="J98" s="682"/>
      <c r="K98" s="683"/>
      <c r="L98" s="682"/>
      <c r="M98" s="683"/>
      <c r="N98" s="682"/>
    </row>
    <row r="99" spans="2:14">
      <c r="B99" s="683"/>
      <c r="C99" s="682"/>
      <c r="D99" s="683"/>
      <c r="E99" s="682"/>
      <c r="F99" s="682"/>
      <c r="G99" s="683"/>
      <c r="H99" s="682"/>
      <c r="I99" s="683"/>
      <c r="J99" s="682"/>
      <c r="K99" s="683"/>
      <c r="L99" s="682"/>
      <c r="M99" s="683"/>
      <c r="N99" s="682"/>
    </row>
    <row r="100" spans="2:14">
      <c r="B100" s="683"/>
      <c r="C100" s="682"/>
      <c r="D100" s="683"/>
      <c r="E100" s="682"/>
      <c r="F100" s="682"/>
      <c r="G100" s="683"/>
      <c r="H100" s="682"/>
      <c r="I100" s="683"/>
      <c r="J100" s="682"/>
      <c r="K100" s="683"/>
      <c r="L100" s="682"/>
      <c r="M100" s="683"/>
      <c r="N100" s="682"/>
    </row>
    <row r="101" spans="2:14">
      <c r="B101" s="683"/>
      <c r="C101" s="682"/>
      <c r="D101" s="683"/>
      <c r="E101" s="682"/>
      <c r="F101" s="682"/>
      <c r="G101" s="683"/>
      <c r="H101" s="682"/>
      <c r="I101" s="683"/>
      <c r="J101" s="682"/>
      <c r="K101" s="683"/>
      <c r="L101" s="682"/>
      <c r="M101" s="683"/>
      <c r="N101" s="682"/>
    </row>
    <row r="102" spans="2:14">
      <c r="B102" s="683"/>
      <c r="C102" s="682"/>
      <c r="D102" s="683"/>
      <c r="E102" s="682"/>
      <c r="F102" s="682"/>
      <c r="G102" s="683"/>
      <c r="H102" s="682"/>
      <c r="I102" s="683"/>
      <c r="J102" s="682"/>
      <c r="K102" s="683"/>
      <c r="L102" s="682"/>
      <c r="M102" s="683"/>
      <c r="N102" s="682"/>
    </row>
    <row r="103" spans="2:14">
      <c r="B103" s="683"/>
      <c r="C103" s="682"/>
      <c r="D103" s="683"/>
      <c r="E103" s="682"/>
      <c r="F103" s="682"/>
      <c r="G103" s="683"/>
      <c r="H103" s="682"/>
      <c r="I103" s="683"/>
      <c r="J103" s="682"/>
      <c r="K103" s="683"/>
      <c r="L103" s="682"/>
      <c r="M103" s="683"/>
      <c r="N103" s="682"/>
    </row>
    <row r="104" spans="2:14">
      <c r="B104" s="683"/>
      <c r="C104" s="682"/>
      <c r="D104" s="683"/>
      <c r="E104" s="682"/>
      <c r="F104" s="682"/>
      <c r="G104" s="683"/>
      <c r="H104" s="682"/>
      <c r="I104" s="683"/>
      <c r="J104" s="682"/>
      <c r="K104" s="683"/>
      <c r="L104" s="682"/>
      <c r="M104" s="683"/>
      <c r="N104" s="682"/>
    </row>
    <row r="105" spans="2:14">
      <c r="B105" s="683"/>
      <c r="C105" s="682"/>
      <c r="D105" s="683"/>
      <c r="E105" s="682"/>
      <c r="F105" s="682"/>
      <c r="G105" s="683"/>
      <c r="H105" s="682"/>
      <c r="I105" s="683"/>
      <c r="J105" s="682"/>
      <c r="K105" s="683"/>
      <c r="L105" s="682"/>
      <c r="M105" s="683"/>
      <c r="N105" s="682"/>
    </row>
    <row r="106" spans="2:14">
      <c r="B106" s="683"/>
      <c r="C106" s="682"/>
      <c r="D106" s="683"/>
      <c r="E106" s="682"/>
      <c r="F106" s="682"/>
      <c r="G106" s="683"/>
      <c r="H106" s="682"/>
      <c r="I106" s="683"/>
      <c r="J106" s="682"/>
      <c r="K106" s="683"/>
      <c r="L106" s="682"/>
      <c r="M106" s="683"/>
      <c r="N106" s="682"/>
    </row>
    <row r="107" spans="2:14">
      <c r="B107" s="683"/>
      <c r="C107" s="682"/>
      <c r="D107" s="683"/>
      <c r="E107" s="682"/>
      <c r="F107" s="682"/>
      <c r="G107" s="683"/>
      <c r="H107" s="682"/>
      <c r="I107" s="683"/>
      <c r="J107" s="682"/>
      <c r="K107" s="683"/>
      <c r="L107" s="682"/>
      <c r="M107" s="683"/>
      <c r="N107" s="682"/>
    </row>
    <row r="108" spans="2:14">
      <c r="B108" s="683"/>
      <c r="C108" s="682"/>
      <c r="D108" s="683"/>
      <c r="E108" s="682"/>
      <c r="F108" s="682"/>
      <c r="G108" s="683"/>
      <c r="H108" s="682"/>
      <c r="I108" s="683"/>
      <c r="J108" s="682"/>
      <c r="K108" s="683"/>
      <c r="L108" s="682"/>
      <c r="M108" s="683"/>
      <c r="N108" s="682"/>
    </row>
    <row r="109" spans="2:14">
      <c r="B109" s="683"/>
      <c r="C109" s="682"/>
      <c r="D109" s="683"/>
      <c r="E109" s="682"/>
      <c r="F109" s="682"/>
      <c r="G109" s="683"/>
      <c r="H109" s="682"/>
      <c r="I109" s="683"/>
      <c r="J109" s="682"/>
      <c r="K109" s="683"/>
      <c r="L109" s="682"/>
      <c r="M109" s="683"/>
      <c r="N109" s="682"/>
    </row>
    <row r="110" spans="2:14">
      <c r="B110" s="683"/>
      <c r="C110" s="682"/>
      <c r="D110" s="683"/>
      <c r="E110" s="682"/>
      <c r="F110" s="682"/>
      <c r="G110" s="683"/>
      <c r="H110" s="682"/>
      <c r="I110" s="683"/>
      <c r="J110" s="682"/>
      <c r="K110" s="683"/>
      <c r="L110" s="682"/>
      <c r="M110" s="683"/>
      <c r="N110" s="682"/>
    </row>
    <row r="111" spans="2:14">
      <c r="B111" s="683"/>
      <c r="C111" s="682"/>
      <c r="D111" s="683"/>
      <c r="E111" s="682"/>
      <c r="F111" s="682"/>
      <c r="G111" s="683"/>
      <c r="H111" s="682"/>
      <c r="I111" s="683"/>
      <c r="J111" s="682"/>
      <c r="K111" s="683"/>
      <c r="L111" s="682"/>
      <c r="M111" s="683"/>
      <c r="N111" s="682"/>
    </row>
    <row r="112" spans="2:14">
      <c r="B112" s="683"/>
      <c r="C112" s="682"/>
      <c r="D112" s="683"/>
      <c r="E112" s="682"/>
      <c r="F112" s="682"/>
      <c r="G112" s="683"/>
      <c r="H112" s="682"/>
      <c r="I112" s="683"/>
      <c r="J112" s="682"/>
      <c r="K112" s="683"/>
      <c r="L112" s="682"/>
      <c r="M112" s="683"/>
      <c r="N112" s="682"/>
    </row>
    <row r="113" spans="2:14">
      <c r="B113" s="683"/>
      <c r="C113" s="682"/>
      <c r="D113" s="683"/>
      <c r="E113" s="682"/>
      <c r="F113" s="682"/>
      <c r="G113" s="683"/>
      <c r="H113" s="682"/>
      <c r="I113" s="683"/>
      <c r="J113" s="682"/>
      <c r="K113" s="683"/>
      <c r="L113" s="682"/>
      <c r="M113" s="683"/>
      <c r="N113" s="682"/>
    </row>
    <row r="114" spans="2:14">
      <c r="B114" s="683"/>
      <c r="C114" s="682"/>
      <c r="D114" s="683"/>
      <c r="E114" s="682"/>
      <c r="F114" s="682"/>
      <c r="G114" s="683"/>
      <c r="H114" s="682"/>
      <c r="I114" s="683"/>
      <c r="J114" s="682"/>
      <c r="K114" s="683"/>
      <c r="L114" s="682"/>
      <c r="M114" s="683"/>
      <c r="N114" s="682"/>
    </row>
    <row r="115" spans="2:14">
      <c r="B115" s="683"/>
      <c r="C115" s="682"/>
      <c r="D115" s="683"/>
      <c r="E115" s="682"/>
      <c r="F115" s="682"/>
      <c r="G115" s="683"/>
      <c r="H115" s="682"/>
      <c r="I115" s="683"/>
      <c r="J115" s="682"/>
      <c r="K115" s="683"/>
      <c r="L115" s="682"/>
      <c r="M115" s="683"/>
      <c r="N115" s="682"/>
    </row>
  </sheetData>
  <mergeCells count="1">
    <mergeCell ref="B3:N3"/>
  </mergeCells>
  <pageMargins left="0.7" right="0.45" top="0.75" bottom="0.75" header="0.3" footer="0.3"/>
  <pageSetup scale="94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T114"/>
  <sheetViews>
    <sheetView showGridLines="0" showOutlineSymbols="0" zoomScaleNormal="100" workbookViewId="0"/>
  </sheetViews>
  <sheetFormatPr defaultColWidth="11.7109375" defaultRowHeight="15"/>
  <cols>
    <col min="1" max="2" width="6" style="627" customWidth="1"/>
    <col min="3" max="8" width="5.7109375" style="627" customWidth="1"/>
    <col min="9" max="9" width="7.28515625" style="1469" customWidth="1"/>
    <col min="10" max="15" width="6.5703125" style="627" customWidth="1"/>
    <col min="16" max="16" width="6.28515625" style="627" customWidth="1"/>
    <col min="17" max="254" width="11.7109375" style="627" customWidth="1"/>
    <col min="255" max="256" width="11.7109375" style="684"/>
    <col min="257" max="258" width="6" style="684" customWidth="1"/>
    <col min="259" max="264" width="5.7109375" style="684" customWidth="1"/>
    <col min="265" max="265" width="7.28515625" style="684" customWidth="1"/>
    <col min="266" max="271" width="6.5703125" style="684" customWidth="1"/>
    <col min="272" max="272" width="6.28515625" style="684" customWidth="1"/>
    <col min="273" max="510" width="11.7109375" style="684" customWidth="1"/>
    <col min="511" max="512" width="11.7109375" style="684"/>
    <col min="513" max="514" width="6" style="684" customWidth="1"/>
    <col min="515" max="520" width="5.7109375" style="684" customWidth="1"/>
    <col min="521" max="521" width="7.28515625" style="684" customWidth="1"/>
    <col min="522" max="527" width="6.5703125" style="684" customWidth="1"/>
    <col min="528" max="528" width="6.28515625" style="684" customWidth="1"/>
    <col min="529" max="766" width="11.7109375" style="684" customWidth="1"/>
    <col min="767" max="768" width="11.7109375" style="684"/>
    <col min="769" max="770" width="6" style="684" customWidth="1"/>
    <col min="771" max="776" width="5.7109375" style="684" customWidth="1"/>
    <col min="777" max="777" width="7.28515625" style="684" customWidth="1"/>
    <col min="778" max="783" width="6.5703125" style="684" customWidth="1"/>
    <col min="784" max="784" width="6.28515625" style="684" customWidth="1"/>
    <col min="785" max="1022" width="11.7109375" style="684" customWidth="1"/>
    <col min="1023" max="1024" width="11.7109375" style="684"/>
    <col min="1025" max="1026" width="6" style="684" customWidth="1"/>
    <col min="1027" max="1032" width="5.7109375" style="684" customWidth="1"/>
    <col min="1033" max="1033" width="7.28515625" style="684" customWidth="1"/>
    <col min="1034" max="1039" width="6.5703125" style="684" customWidth="1"/>
    <col min="1040" max="1040" width="6.28515625" style="684" customWidth="1"/>
    <col min="1041" max="1278" width="11.7109375" style="684" customWidth="1"/>
    <col min="1279" max="1280" width="11.7109375" style="684"/>
    <col min="1281" max="1282" width="6" style="684" customWidth="1"/>
    <col min="1283" max="1288" width="5.7109375" style="684" customWidth="1"/>
    <col min="1289" max="1289" width="7.28515625" style="684" customWidth="1"/>
    <col min="1290" max="1295" width="6.5703125" style="684" customWidth="1"/>
    <col min="1296" max="1296" width="6.28515625" style="684" customWidth="1"/>
    <col min="1297" max="1534" width="11.7109375" style="684" customWidth="1"/>
    <col min="1535" max="1536" width="11.7109375" style="684"/>
    <col min="1537" max="1538" width="6" style="684" customWidth="1"/>
    <col min="1539" max="1544" width="5.7109375" style="684" customWidth="1"/>
    <col min="1545" max="1545" width="7.28515625" style="684" customWidth="1"/>
    <col min="1546" max="1551" width="6.5703125" style="684" customWidth="1"/>
    <col min="1552" max="1552" width="6.28515625" style="684" customWidth="1"/>
    <col min="1553" max="1790" width="11.7109375" style="684" customWidth="1"/>
    <col min="1791" max="1792" width="11.7109375" style="684"/>
    <col min="1793" max="1794" width="6" style="684" customWidth="1"/>
    <col min="1795" max="1800" width="5.7109375" style="684" customWidth="1"/>
    <col min="1801" max="1801" width="7.28515625" style="684" customWidth="1"/>
    <col min="1802" max="1807" width="6.5703125" style="684" customWidth="1"/>
    <col min="1808" max="1808" width="6.28515625" style="684" customWidth="1"/>
    <col min="1809" max="2046" width="11.7109375" style="684" customWidth="1"/>
    <col min="2047" max="2048" width="11.7109375" style="684"/>
    <col min="2049" max="2050" width="6" style="684" customWidth="1"/>
    <col min="2051" max="2056" width="5.7109375" style="684" customWidth="1"/>
    <col min="2057" max="2057" width="7.28515625" style="684" customWidth="1"/>
    <col min="2058" max="2063" width="6.5703125" style="684" customWidth="1"/>
    <col min="2064" max="2064" width="6.28515625" style="684" customWidth="1"/>
    <col min="2065" max="2302" width="11.7109375" style="684" customWidth="1"/>
    <col min="2303" max="2304" width="11.7109375" style="684"/>
    <col min="2305" max="2306" width="6" style="684" customWidth="1"/>
    <col min="2307" max="2312" width="5.7109375" style="684" customWidth="1"/>
    <col min="2313" max="2313" width="7.28515625" style="684" customWidth="1"/>
    <col min="2314" max="2319" width="6.5703125" style="684" customWidth="1"/>
    <col min="2320" max="2320" width="6.28515625" style="684" customWidth="1"/>
    <col min="2321" max="2558" width="11.7109375" style="684" customWidth="1"/>
    <col min="2559" max="2560" width="11.7109375" style="684"/>
    <col min="2561" max="2562" width="6" style="684" customWidth="1"/>
    <col min="2563" max="2568" width="5.7109375" style="684" customWidth="1"/>
    <col min="2569" max="2569" width="7.28515625" style="684" customWidth="1"/>
    <col min="2570" max="2575" width="6.5703125" style="684" customWidth="1"/>
    <col min="2576" max="2576" width="6.28515625" style="684" customWidth="1"/>
    <col min="2577" max="2814" width="11.7109375" style="684" customWidth="1"/>
    <col min="2815" max="2816" width="11.7109375" style="684"/>
    <col min="2817" max="2818" width="6" style="684" customWidth="1"/>
    <col min="2819" max="2824" width="5.7109375" style="684" customWidth="1"/>
    <col min="2825" max="2825" width="7.28515625" style="684" customWidth="1"/>
    <col min="2826" max="2831" width="6.5703125" style="684" customWidth="1"/>
    <col min="2832" max="2832" width="6.28515625" style="684" customWidth="1"/>
    <col min="2833" max="3070" width="11.7109375" style="684" customWidth="1"/>
    <col min="3071" max="3072" width="11.7109375" style="684"/>
    <col min="3073" max="3074" width="6" style="684" customWidth="1"/>
    <col min="3075" max="3080" width="5.7109375" style="684" customWidth="1"/>
    <col min="3081" max="3081" width="7.28515625" style="684" customWidth="1"/>
    <col min="3082" max="3087" width="6.5703125" style="684" customWidth="1"/>
    <col min="3088" max="3088" width="6.28515625" style="684" customWidth="1"/>
    <col min="3089" max="3326" width="11.7109375" style="684" customWidth="1"/>
    <col min="3327" max="3328" width="11.7109375" style="684"/>
    <col min="3329" max="3330" width="6" style="684" customWidth="1"/>
    <col min="3331" max="3336" width="5.7109375" style="684" customWidth="1"/>
    <col min="3337" max="3337" width="7.28515625" style="684" customWidth="1"/>
    <col min="3338" max="3343" width="6.5703125" style="684" customWidth="1"/>
    <col min="3344" max="3344" width="6.28515625" style="684" customWidth="1"/>
    <col min="3345" max="3582" width="11.7109375" style="684" customWidth="1"/>
    <col min="3583" max="3584" width="11.7109375" style="684"/>
    <col min="3585" max="3586" width="6" style="684" customWidth="1"/>
    <col min="3587" max="3592" width="5.7109375" style="684" customWidth="1"/>
    <col min="3593" max="3593" width="7.28515625" style="684" customWidth="1"/>
    <col min="3594" max="3599" width="6.5703125" style="684" customWidth="1"/>
    <col min="3600" max="3600" width="6.28515625" style="684" customWidth="1"/>
    <col min="3601" max="3838" width="11.7109375" style="684" customWidth="1"/>
    <col min="3839" max="3840" width="11.7109375" style="684"/>
    <col min="3841" max="3842" width="6" style="684" customWidth="1"/>
    <col min="3843" max="3848" width="5.7109375" style="684" customWidth="1"/>
    <col min="3849" max="3849" width="7.28515625" style="684" customWidth="1"/>
    <col min="3850" max="3855" width="6.5703125" style="684" customWidth="1"/>
    <col min="3856" max="3856" width="6.28515625" style="684" customWidth="1"/>
    <col min="3857" max="4094" width="11.7109375" style="684" customWidth="1"/>
    <col min="4095" max="4096" width="11.7109375" style="684"/>
    <col min="4097" max="4098" width="6" style="684" customWidth="1"/>
    <col min="4099" max="4104" width="5.7109375" style="684" customWidth="1"/>
    <col min="4105" max="4105" width="7.28515625" style="684" customWidth="1"/>
    <col min="4106" max="4111" width="6.5703125" style="684" customWidth="1"/>
    <col min="4112" max="4112" width="6.28515625" style="684" customWidth="1"/>
    <col min="4113" max="4350" width="11.7109375" style="684" customWidth="1"/>
    <col min="4351" max="4352" width="11.7109375" style="684"/>
    <col min="4353" max="4354" width="6" style="684" customWidth="1"/>
    <col min="4355" max="4360" width="5.7109375" style="684" customWidth="1"/>
    <col min="4361" max="4361" width="7.28515625" style="684" customWidth="1"/>
    <col min="4362" max="4367" width="6.5703125" style="684" customWidth="1"/>
    <col min="4368" max="4368" width="6.28515625" style="684" customWidth="1"/>
    <col min="4369" max="4606" width="11.7109375" style="684" customWidth="1"/>
    <col min="4607" max="4608" width="11.7109375" style="684"/>
    <col min="4609" max="4610" width="6" style="684" customWidth="1"/>
    <col min="4611" max="4616" width="5.7109375" style="684" customWidth="1"/>
    <col min="4617" max="4617" width="7.28515625" style="684" customWidth="1"/>
    <col min="4618" max="4623" width="6.5703125" style="684" customWidth="1"/>
    <col min="4624" max="4624" width="6.28515625" style="684" customWidth="1"/>
    <col min="4625" max="4862" width="11.7109375" style="684" customWidth="1"/>
    <col min="4863" max="4864" width="11.7109375" style="684"/>
    <col min="4865" max="4866" width="6" style="684" customWidth="1"/>
    <col min="4867" max="4872" width="5.7109375" style="684" customWidth="1"/>
    <col min="4873" max="4873" width="7.28515625" style="684" customWidth="1"/>
    <col min="4874" max="4879" width="6.5703125" style="684" customWidth="1"/>
    <col min="4880" max="4880" width="6.28515625" style="684" customWidth="1"/>
    <col min="4881" max="5118" width="11.7109375" style="684" customWidth="1"/>
    <col min="5119" max="5120" width="11.7109375" style="684"/>
    <col min="5121" max="5122" width="6" style="684" customWidth="1"/>
    <col min="5123" max="5128" width="5.7109375" style="684" customWidth="1"/>
    <col min="5129" max="5129" width="7.28515625" style="684" customWidth="1"/>
    <col min="5130" max="5135" width="6.5703125" style="684" customWidth="1"/>
    <col min="5136" max="5136" width="6.28515625" style="684" customWidth="1"/>
    <col min="5137" max="5374" width="11.7109375" style="684" customWidth="1"/>
    <col min="5375" max="5376" width="11.7109375" style="684"/>
    <col min="5377" max="5378" width="6" style="684" customWidth="1"/>
    <col min="5379" max="5384" width="5.7109375" style="684" customWidth="1"/>
    <col min="5385" max="5385" width="7.28515625" style="684" customWidth="1"/>
    <col min="5386" max="5391" width="6.5703125" style="684" customWidth="1"/>
    <col min="5392" max="5392" width="6.28515625" style="684" customWidth="1"/>
    <col min="5393" max="5630" width="11.7109375" style="684" customWidth="1"/>
    <col min="5631" max="5632" width="11.7109375" style="684"/>
    <col min="5633" max="5634" width="6" style="684" customWidth="1"/>
    <col min="5635" max="5640" width="5.7109375" style="684" customWidth="1"/>
    <col min="5641" max="5641" width="7.28515625" style="684" customWidth="1"/>
    <col min="5642" max="5647" width="6.5703125" style="684" customWidth="1"/>
    <col min="5648" max="5648" width="6.28515625" style="684" customWidth="1"/>
    <col min="5649" max="5886" width="11.7109375" style="684" customWidth="1"/>
    <col min="5887" max="5888" width="11.7109375" style="684"/>
    <col min="5889" max="5890" width="6" style="684" customWidth="1"/>
    <col min="5891" max="5896" width="5.7109375" style="684" customWidth="1"/>
    <col min="5897" max="5897" width="7.28515625" style="684" customWidth="1"/>
    <col min="5898" max="5903" width="6.5703125" style="684" customWidth="1"/>
    <col min="5904" max="5904" width="6.28515625" style="684" customWidth="1"/>
    <col min="5905" max="6142" width="11.7109375" style="684" customWidth="1"/>
    <col min="6143" max="6144" width="11.7109375" style="684"/>
    <col min="6145" max="6146" width="6" style="684" customWidth="1"/>
    <col min="6147" max="6152" width="5.7109375" style="684" customWidth="1"/>
    <col min="6153" max="6153" width="7.28515625" style="684" customWidth="1"/>
    <col min="6154" max="6159" width="6.5703125" style="684" customWidth="1"/>
    <col min="6160" max="6160" width="6.28515625" style="684" customWidth="1"/>
    <col min="6161" max="6398" width="11.7109375" style="684" customWidth="1"/>
    <col min="6399" max="6400" width="11.7109375" style="684"/>
    <col min="6401" max="6402" width="6" style="684" customWidth="1"/>
    <col min="6403" max="6408" width="5.7109375" style="684" customWidth="1"/>
    <col min="6409" max="6409" width="7.28515625" style="684" customWidth="1"/>
    <col min="6410" max="6415" width="6.5703125" style="684" customWidth="1"/>
    <col min="6416" max="6416" width="6.28515625" style="684" customWidth="1"/>
    <col min="6417" max="6654" width="11.7109375" style="684" customWidth="1"/>
    <col min="6655" max="6656" width="11.7109375" style="684"/>
    <col min="6657" max="6658" width="6" style="684" customWidth="1"/>
    <col min="6659" max="6664" width="5.7109375" style="684" customWidth="1"/>
    <col min="6665" max="6665" width="7.28515625" style="684" customWidth="1"/>
    <col min="6666" max="6671" width="6.5703125" style="684" customWidth="1"/>
    <col min="6672" max="6672" width="6.28515625" style="684" customWidth="1"/>
    <col min="6673" max="6910" width="11.7109375" style="684" customWidth="1"/>
    <col min="6911" max="6912" width="11.7109375" style="684"/>
    <col min="6913" max="6914" width="6" style="684" customWidth="1"/>
    <col min="6915" max="6920" width="5.7109375" style="684" customWidth="1"/>
    <col min="6921" max="6921" width="7.28515625" style="684" customWidth="1"/>
    <col min="6922" max="6927" width="6.5703125" style="684" customWidth="1"/>
    <col min="6928" max="6928" width="6.28515625" style="684" customWidth="1"/>
    <col min="6929" max="7166" width="11.7109375" style="684" customWidth="1"/>
    <col min="7167" max="7168" width="11.7109375" style="684"/>
    <col min="7169" max="7170" width="6" style="684" customWidth="1"/>
    <col min="7171" max="7176" width="5.7109375" style="684" customWidth="1"/>
    <col min="7177" max="7177" width="7.28515625" style="684" customWidth="1"/>
    <col min="7178" max="7183" width="6.5703125" style="684" customWidth="1"/>
    <col min="7184" max="7184" width="6.28515625" style="684" customWidth="1"/>
    <col min="7185" max="7422" width="11.7109375" style="684" customWidth="1"/>
    <col min="7423" max="7424" width="11.7109375" style="684"/>
    <col min="7425" max="7426" width="6" style="684" customWidth="1"/>
    <col min="7427" max="7432" width="5.7109375" style="684" customWidth="1"/>
    <col min="7433" max="7433" width="7.28515625" style="684" customWidth="1"/>
    <col min="7434" max="7439" width="6.5703125" style="684" customWidth="1"/>
    <col min="7440" max="7440" width="6.28515625" style="684" customWidth="1"/>
    <col min="7441" max="7678" width="11.7109375" style="684" customWidth="1"/>
    <col min="7679" max="7680" width="11.7109375" style="684"/>
    <col min="7681" max="7682" width="6" style="684" customWidth="1"/>
    <col min="7683" max="7688" width="5.7109375" style="684" customWidth="1"/>
    <col min="7689" max="7689" width="7.28515625" style="684" customWidth="1"/>
    <col min="7690" max="7695" width="6.5703125" style="684" customWidth="1"/>
    <col min="7696" max="7696" width="6.28515625" style="684" customWidth="1"/>
    <col min="7697" max="7934" width="11.7109375" style="684" customWidth="1"/>
    <col min="7935" max="7936" width="11.7109375" style="684"/>
    <col min="7937" max="7938" width="6" style="684" customWidth="1"/>
    <col min="7939" max="7944" width="5.7109375" style="684" customWidth="1"/>
    <col min="7945" max="7945" width="7.28515625" style="684" customWidth="1"/>
    <col min="7946" max="7951" width="6.5703125" style="684" customWidth="1"/>
    <col min="7952" max="7952" width="6.28515625" style="684" customWidth="1"/>
    <col min="7953" max="8190" width="11.7109375" style="684" customWidth="1"/>
    <col min="8191" max="8192" width="11.7109375" style="684"/>
    <col min="8193" max="8194" width="6" style="684" customWidth="1"/>
    <col min="8195" max="8200" width="5.7109375" style="684" customWidth="1"/>
    <col min="8201" max="8201" width="7.28515625" style="684" customWidth="1"/>
    <col min="8202" max="8207" width="6.5703125" style="684" customWidth="1"/>
    <col min="8208" max="8208" width="6.28515625" style="684" customWidth="1"/>
    <col min="8209" max="8446" width="11.7109375" style="684" customWidth="1"/>
    <col min="8447" max="8448" width="11.7109375" style="684"/>
    <col min="8449" max="8450" width="6" style="684" customWidth="1"/>
    <col min="8451" max="8456" width="5.7109375" style="684" customWidth="1"/>
    <col min="8457" max="8457" width="7.28515625" style="684" customWidth="1"/>
    <col min="8458" max="8463" width="6.5703125" style="684" customWidth="1"/>
    <col min="8464" max="8464" width="6.28515625" style="684" customWidth="1"/>
    <col min="8465" max="8702" width="11.7109375" style="684" customWidth="1"/>
    <col min="8703" max="8704" width="11.7109375" style="684"/>
    <col min="8705" max="8706" width="6" style="684" customWidth="1"/>
    <col min="8707" max="8712" width="5.7109375" style="684" customWidth="1"/>
    <col min="8713" max="8713" width="7.28515625" style="684" customWidth="1"/>
    <col min="8714" max="8719" width="6.5703125" style="684" customWidth="1"/>
    <col min="8720" max="8720" width="6.28515625" style="684" customWidth="1"/>
    <col min="8721" max="8958" width="11.7109375" style="684" customWidth="1"/>
    <col min="8959" max="8960" width="11.7109375" style="684"/>
    <col min="8961" max="8962" width="6" style="684" customWidth="1"/>
    <col min="8963" max="8968" width="5.7109375" style="684" customWidth="1"/>
    <col min="8969" max="8969" width="7.28515625" style="684" customWidth="1"/>
    <col min="8970" max="8975" width="6.5703125" style="684" customWidth="1"/>
    <col min="8976" max="8976" width="6.28515625" style="684" customWidth="1"/>
    <col min="8977" max="9214" width="11.7109375" style="684" customWidth="1"/>
    <col min="9215" max="9216" width="11.7109375" style="684"/>
    <col min="9217" max="9218" width="6" style="684" customWidth="1"/>
    <col min="9219" max="9224" width="5.7109375" style="684" customWidth="1"/>
    <col min="9225" max="9225" width="7.28515625" style="684" customWidth="1"/>
    <col min="9226" max="9231" width="6.5703125" style="684" customWidth="1"/>
    <col min="9232" max="9232" width="6.28515625" style="684" customWidth="1"/>
    <col min="9233" max="9470" width="11.7109375" style="684" customWidth="1"/>
    <col min="9471" max="9472" width="11.7109375" style="684"/>
    <col min="9473" max="9474" width="6" style="684" customWidth="1"/>
    <col min="9475" max="9480" width="5.7109375" style="684" customWidth="1"/>
    <col min="9481" max="9481" width="7.28515625" style="684" customWidth="1"/>
    <col min="9482" max="9487" width="6.5703125" style="684" customWidth="1"/>
    <col min="9488" max="9488" width="6.28515625" style="684" customWidth="1"/>
    <col min="9489" max="9726" width="11.7109375" style="684" customWidth="1"/>
    <col min="9727" max="9728" width="11.7109375" style="684"/>
    <col min="9729" max="9730" width="6" style="684" customWidth="1"/>
    <col min="9731" max="9736" width="5.7109375" style="684" customWidth="1"/>
    <col min="9737" max="9737" width="7.28515625" style="684" customWidth="1"/>
    <col min="9738" max="9743" width="6.5703125" style="684" customWidth="1"/>
    <col min="9744" max="9744" width="6.28515625" style="684" customWidth="1"/>
    <col min="9745" max="9982" width="11.7109375" style="684" customWidth="1"/>
    <col min="9983" max="9984" width="11.7109375" style="684"/>
    <col min="9985" max="9986" width="6" style="684" customWidth="1"/>
    <col min="9987" max="9992" width="5.7109375" style="684" customWidth="1"/>
    <col min="9993" max="9993" width="7.28515625" style="684" customWidth="1"/>
    <col min="9994" max="9999" width="6.5703125" style="684" customWidth="1"/>
    <col min="10000" max="10000" width="6.28515625" style="684" customWidth="1"/>
    <col min="10001" max="10238" width="11.7109375" style="684" customWidth="1"/>
    <col min="10239" max="10240" width="11.7109375" style="684"/>
    <col min="10241" max="10242" width="6" style="684" customWidth="1"/>
    <col min="10243" max="10248" width="5.7109375" style="684" customWidth="1"/>
    <col min="10249" max="10249" width="7.28515625" style="684" customWidth="1"/>
    <col min="10250" max="10255" width="6.5703125" style="684" customWidth="1"/>
    <col min="10256" max="10256" width="6.28515625" style="684" customWidth="1"/>
    <col min="10257" max="10494" width="11.7109375" style="684" customWidth="1"/>
    <col min="10495" max="10496" width="11.7109375" style="684"/>
    <col min="10497" max="10498" width="6" style="684" customWidth="1"/>
    <col min="10499" max="10504" width="5.7109375" style="684" customWidth="1"/>
    <col min="10505" max="10505" width="7.28515625" style="684" customWidth="1"/>
    <col min="10506" max="10511" width="6.5703125" style="684" customWidth="1"/>
    <col min="10512" max="10512" width="6.28515625" style="684" customWidth="1"/>
    <col min="10513" max="10750" width="11.7109375" style="684" customWidth="1"/>
    <col min="10751" max="10752" width="11.7109375" style="684"/>
    <col min="10753" max="10754" width="6" style="684" customWidth="1"/>
    <col min="10755" max="10760" width="5.7109375" style="684" customWidth="1"/>
    <col min="10761" max="10761" width="7.28515625" style="684" customWidth="1"/>
    <col min="10762" max="10767" width="6.5703125" style="684" customWidth="1"/>
    <col min="10768" max="10768" width="6.28515625" style="684" customWidth="1"/>
    <col min="10769" max="11006" width="11.7109375" style="684" customWidth="1"/>
    <col min="11007" max="11008" width="11.7109375" style="684"/>
    <col min="11009" max="11010" width="6" style="684" customWidth="1"/>
    <col min="11011" max="11016" width="5.7109375" style="684" customWidth="1"/>
    <col min="11017" max="11017" width="7.28515625" style="684" customWidth="1"/>
    <col min="11018" max="11023" width="6.5703125" style="684" customWidth="1"/>
    <col min="11024" max="11024" width="6.28515625" style="684" customWidth="1"/>
    <col min="11025" max="11262" width="11.7109375" style="684" customWidth="1"/>
    <col min="11263" max="11264" width="11.7109375" style="684"/>
    <col min="11265" max="11266" width="6" style="684" customWidth="1"/>
    <col min="11267" max="11272" width="5.7109375" style="684" customWidth="1"/>
    <col min="11273" max="11273" width="7.28515625" style="684" customWidth="1"/>
    <col min="11274" max="11279" width="6.5703125" style="684" customWidth="1"/>
    <col min="11280" max="11280" width="6.28515625" style="684" customWidth="1"/>
    <col min="11281" max="11518" width="11.7109375" style="684" customWidth="1"/>
    <col min="11519" max="11520" width="11.7109375" style="684"/>
    <col min="11521" max="11522" width="6" style="684" customWidth="1"/>
    <col min="11523" max="11528" width="5.7109375" style="684" customWidth="1"/>
    <col min="11529" max="11529" width="7.28515625" style="684" customWidth="1"/>
    <col min="11530" max="11535" width="6.5703125" style="684" customWidth="1"/>
    <col min="11536" max="11536" width="6.28515625" style="684" customWidth="1"/>
    <col min="11537" max="11774" width="11.7109375" style="684" customWidth="1"/>
    <col min="11775" max="11776" width="11.7109375" style="684"/>
    <col min="11777" max="11778" width="6" style="684" customWidth="1"/>
    <col min="11779" max="11784" width="5.7109375" style="684" customWidth="1"/>
    <col min="11785" max="11785" width="7.28515625" style="684" customWidth="1"/>
    <col min="11786" max="11791" width="6.5703125" style="684" customWidth="1"/>
    <col min="11792" max="11792" width="6.28515625" style="684" customWidth="1"/>
    <col min="11793" max="12030" width="11.7109375" style="684" customWidth="1"/>
    <col min="12031" max="12032" width="11.7109375" style="684"/>
    <col min="12033" max="12034" width="6" style="684" customWidth="1"/>
    <col min="12035" max="12040" width="5.7109375" style="684" customWidth="1"/>
    <col min="12041" max="12041" width="7.28515625" style="684" customWidth="1"/>
    <col min="12042" max="12047" width="6.5703125" style="684" customWidth="1"/>
    <col min="12048" max="12048" width="6.28515625" style="684" customWidth="1"/>
    <col min="12049" max="12286" width="11.7109375" style="684" customWidth="1"/>
    <col min="12287" max="12288" width="11.7109375" style="684"/>
    <col min="12289" max="12290" width="6" style="684" customWidth="1"/>
    <col min="12291" max="12296" width="5.7109375" style="684" customWidth="1"/>
    <col min="12297" max="12297" width="7.28515625" style="684" customWidth="1"/>
    <col min="12298" max="12303" width="6.5703125" style="684" customWidth="1"/>
    <col min="12304" max="12304" width="6.28515625" style="684" customWidth="1"/>
    <col min="12305" max="12542" width="11.7109375" style="684" customWidth="1"/>
    <col min="12543" max="12544" width="11.7109375" style="684"/>
    <col min="12545" max="12546" width="6" style="684" customWidth="1"/>
    <col min="12547" max="12552" width="5.7109375" style="684" customWidth="1"/>
    <col min="12553" max="12553" width="7.28515625" style="684" customWidth="1"/>
    <col min="12554" max="12559" width="6.5703125" style="684" customWidth="1"/>
    <col min="12560" max="12560" width="6.28515625" style="684" customWidth="1"/>
    <col min="12561" max="12798" width="11.7109375" style="684" customWidth="1"/>
    <col min="12799" max="12800" width="11.7109375" style="684"/>
    <col min="12801" max="12802" width="6" style="684" customWidth="1"/>
    <col min="12803" max="12808" width="5.7109375" style="684" customWidth="1"/>
    <col min="12809" max="12809" width="7.28515625" style="684" customWidth="1"/>
    <col min="12810" max="12815" width="6.5703125" style="684" customWidth="1"/>
    <col min="12816" max="12816" width="6.28515625" style="684" customWidth="1"/>
    <col min="12817" max="13054" width="11.7109375" style="684" customWidth="1"/>
    <col min="13055" max="13056" width="11.7109375" style="684"/>
    <col min="13057" max="13058" width="6" style="684" customWidth="1"/>
    <col min="13059" max="13064" width="5.7109375" style="684" customWidth="1"/>
    <col min="13065" max="13065" width="7.28515625" style="684" customWidth="1"/>
    <col min="13066" max="13071" width="6.5703125" style="684" customWidth="1"/>
    <col min="13072" max="13072" width="6.28515625" style="684" customWidth="1"/>
    <col min="13073" max="13310" width="11.7109375" style="684" customWidth="1"/>
    <col min="13311" max="13312" width="11.7109375" style="684"/>
    <col min="13313" max="13314" width="6" style="684" customWidth="1"/>
    <col min="13315" max="13320" width="5.7109375" style="684" customWidth="1"/>
    <col min="13321" max="13321" width="7.28515625" style="684" customWidth="1"/>
    <col min="13322" max="13327" width="6.5703125" style="684" customWidth="1"/>
    <col min="13328" max="13328" width="6.28515625" style="684" customWidth="1"/>
    <col min="13329" max="13566" width="11.7109375" style="684" customWidth="1"/>
    <col min="13567" max="13568" width="11.7109375" style="684"/>
    <col min="13569" max="13570" width="6" style="684" customWidth="1"/>
    <col min="13571" max="13576" width="5.7109375" style="684" customWidth="1"/>
    <col min="13577" max="13577" width="7.28515625" style="684" customWidth="1"/>
    <col min="13578" max="13583" width="6.5703125" style="684" customWidth="1"/>
    <col min="13584" max="13584" width="6.28515625" style="684" customWidth="1"/>
    <col min="13585" max="13822" width="11.7109375" style="684" customWidth="1"/>
    <col min="13823" max="13824" width="11.7109375" style="684"/>
    <col min="13825" max="13826" width="6" style="684" customWidth="1"/>
    <col min="13827" max="13832" width="5.7109375" style="684" customWidth="1"/>
    <col min="13833" max="13833" width="7.28515625" style="684" customWidth="1"/>
    <col min="13834" max="13839" width="6.5703125" style="684" customWidth="1"/>
    <col min="13840" max="13840" width="6.28515625" style="684" customWidth="1"/>
    <col min="13841" max="14078" width="11.7109375" style="684" customWidth="1"/>
    <col min="14079" max="14080" width="11.7109375" style="684"/>
    <col min="14081" max="14082" width="6" style="684" customWidth="1"/>
    <col min="14083" max="14088" width="5.7109375" style="684" customWidth="1"/>
    <col min="14089" max="14089" width="7.28515625" style="684" customWidth="1"/>
    <col min="14090" max="14095" width="6.5703125" style="684" customWidth="1"/>
    <col min="14096" max="14096" width="6.28515625" style="684" customWidth="1"/>
    <col min="14097" max="14334" width="11.7109375" style="684" customWidth="1"/>
    <col min="14335" max="14336" width="11.7109375" style="684"/>
    <col min="14337" max="14338" width="6" style="684" customWidth="1"/>
    <col min="14339" max="14344" width="5.7109375" style="684" customWidth="1"/>
    <col min="14345" max="14345" width="7.28515625" style="684" customWidth="1"/>
    <col min="14346" max="14351" width="6.5703125" style="684" customWidth="1"/>
    <col min="14352" max="14352" width="6.28515625" style="684" customWidth="1"/>
    <col min="14353" max="14590" width="11.7109375" style="684" customWidth="1"/>
    <col min="14591" max="14592" width="11.7109375" style="684"/>
    <col min="14593" max="14594" width="6" style="684" customWidth="1"/>
    <col min="14595" max="14600" width="5.7109375" style="684" customWidth="1"/>
    <col min="14601" max="14601" width="7.28515625" style="684" customWidth="1"/>
    <col min="14602" max="14607" width="6.5703125" style="684" customWidth="1"/>
    <col min="14608" max="14608" width="6.28515625" style="684" customWidth="1"/>
    <col min="14609" max="14846" width="11.7109375" style="684" customWidth="1"/>
    <col min="14847" max="14848" width="11.7109375" style="684"/>
    <col min="14849" max="14850" width="6" style="684" customWidth="1"/>
    <col min="14851" max="14856" width="5.7109375" style="684" customWidth="1"/>
    <col min="14857" max="14857" width="7.28515625" style="684" customWidth="1"/>
    <col min="14858" max="14863" width="6.5703125" style="684" customWidth="1"/>
    <col min="14864" max="14864" width="6.28515625" style="684" customWidth="1"/>
    <col min="14865" max="15102" width="11.7109375" style="684" customWidth="1"/>
    <col min="15103" max="15104" width="11.7109375" style="684"/>
    <col min="15105" max="15106" width="6" style="684" customWidth="1"/>
    <col min="15107" max="15112" width="5.7109375" style="684" customWidth="1"/>
    <col min="15113" max="15113" width="7.28515625" style="684" customWidth="1"/>
    <col min="15114" max="15119" width="6.5703125" style="684" customWidth="1"/>
    <col min="15120" max="15120" width="6.28515625" style="684" customWidth="1"/>
    <col min="15121" max="15358" width="11.7109375" style="684" customWidth="1"/>
    <col min="15359" max="15360" width="11.7109375" style="684"/>
    <col min="15361" max="15362" width="6" style="684" customWidth="1"/>
    <col min="15363" max="15368" width="5.7109375" style="684" customWidth="1"/>
    <col min="15369" max="15369" width="7.28515625" style="684" customWidth="1"/>
    <col min="15370" max="15375" width="6.5703125" style="684" customWidth="1"/>
    <col min="15376" max="15376" width="6.28515625" style="684" customWidth="1"/>
    <col min="15377" max="15614" width="11.7109375" style="684" customWidth="1"/>
    <col min="15615" max="15616" width="11.7109375" style="684"/>
    <col min="15617" max="15618" width="6" style="684" customWidth="1"/>
    <col min="15619" max="15624" width="5.7109375" style="684" customWidth="1"/>
    <col min="15625" max="15625" width="7.28515625" style="684" customWidth="1"/>
    <col min="15626" max="15631" width="6.5703125" style="684" customWidth="1"/>
    <col min="15632" max="15632" width="6.28515625" style="684" customWidth="1"/>
    <col min="15633" max="15870" width="11.7109375" style="684" customWidth="1"/>
    <col min="15871" max="15872" width="11.7109375" style="684"/>
    <col min="15873" max="15874" width="6" style="684" customWidth="1"/>
    <col min="15875" max="15880" width="5.7109375" style="684" customWidth="1"/>
    <col min="15881" max="15881" width="7.28515625" style="684" customWidth="1"/>
    <col min="15882" max="15887" width="6.5703125" style="684" customWidth="1"/>
    <col min="15888" max="15888" width="6.28515625" style="684" customWidth="1"/>
    <col min="15889" max="16126" width="11.7109375" style="684" customWidth="1"/>
    <col min="16127" max="16128" width="11.7109375" style="684"/>
    <col min="16129" max="16130" width="6" style="684" customWidth="1"/>
    <col min="16131" max="16136" width="5.7109375" style="684" customWidth="1"/>
    <col min="16137" max="16137" width="7.28515625" style="684" customWidth="1"/>
    <col min="16138" max="16143" width="6.5703125" style="684" customWidth="1"/>
    <col min="16144" max="16144" width="6.28515625" style="684" customWidth="1"/>
    <col min="16145" max="16382" width="11.7109375" style="684" customWidth="1"/>
    <col min="16383" max="16384" width="11.7109375" style="684"/>
  </cols>
  <sheetData>
    <row r="1" spans="1:17" ht="18">
      <c r="A1" s="1420"/>
      <c r="B1" s="1421"/>
      <c r="C1" s="1421"/>
      <c r="D1" s="1421"/>
      <c r="E1" s="1421"/>
      <c r="F1" s="1421"/>
      <c r="G1" s="1421"/>
      <c r="H1" s="1421"/>
      <c r="I1" s="1422"/>
      <c r="J1" s="1421"/>
      <c r="K1" s="1421"/>
      <c r="L1" s="1421"/>
      <c r="M1" s="1421"/>
      <c r="N1" s="1421"/>
      <c r="O1" s="1421"/>
      <c r="P1" s="1423" t="s">
        <v>918</v>
      </c>
    </row>
    <row r="2" spans="1:17" ht="15.75">
      <c r="A2" s="1930" t="s">
        <v>919</v>
      </c>
      <c r="B2" s="1931"/>
      <c r="C2" s="1931"/>
      <c r="D2" s="1931"/>
      <c r="E2" s="1931"/>
      <c r="F2" s="1931"/>
      <c r="G2" s="1931"/>
      <c r="H2" s="1421"/>
      <c r="I2" s="1422"/>
      <c r="J2" s="1421"/>
      <c r="K2" s="1421"/>
      <c r="L2" s="1421"/>
      <c r="M2" s="1421"/>
      <c r="N2" s="1424"/>
      <c r="O2" s="1421"/>
      <c r="P2" s="1425" t="s">
        <v>920</v>
      </c>
    </row>
    <row r="3" spans="1:17" ht="15" customHeight="1">
      <c r="A3" s="1426">
        <v>2015</v>
      </c>
      <c r="B3" s="697" t="s">
        <v>921</v>
      </c>
      <c r="C3" s="1427"/>
      <c r="D3" s="1427"/>
      <c r="E3" s="1427"/>
      <c r="F3" s="1427"/>
      <c r="G3" s="1427"/>
      <c r="H3" s="1428"/>
      <c r="I3" s="697" t="s">
        <v>922</v>
      </c>
      <c r="J3" s="1427"/>
      <c r="K3" s="1427"/>
      <c r="L3" s="1427"/>
      <c r="M3" s="1427"/>
      <c r="N3" s="1427"/>
      <c r="O3" s="1427"/>
      <c r="P3" s="1427"/>
    </row>
    <row r="4" spans="1:17" ht="11.45" customHeight="1">
      <c r="A4" s="1429" t="s">
        <v>422</v>
      </c>
      <c r="B4" s="1932" t="s">
        <v>923</v>
      </c>
      <c r="C4" s="1933"/>
      <c r="D4" s="1933"/>
      <c r="E4" s="1933"/>
      <c r="F4" s="1933"/>
      <c r="G4" s="1933"/>
      <c r="H4" s="1934"/>
      <c r="I4" s="1430" t="s">
        <v>33</v>
      </c>
      <c r="J4" s="1431"/>
      <c r="K4" s="1431"/>
      <c r="L4" s="1432"/>
      <c r="M4" s="1431"/>
      <c r="N4" s="1431"/>
      <c r="O4" s="1433"/>
      <c r="P4" s="1433"/>
    </row>
    <row r="5" spans="1:17" ht="11.45" customHeight="1">
      <c r="A5" s="1434" t="s">
        <v>428</v>
      </c>
      <c r="B5" s="1435" t="s">
        <v>924</v>
      </c>
      <c r="C5" s="1436" t="s">
        <v>694</v>
      </c>
      <c r="D5" s="1436" t="s">
        <v>925</v>
      </c>
      <c r="E5" s="1436" t="s">
        <v>926</v>
      </c>
      <c r="F5" s="1436" t="s">
        <v>692</v>
      </c>
      <c r="G5" s="1436" t="s">
        <v>927</v>
      </c>
      <c r="H5" s="1436" t="s">
        <v>928</v>
      </c>
      <c r="I5" s="1437" t="s">
        <v>472</v>
      </c>
      <c r="J5" s="1436" t="s">
        <v>694</v>
      </c>
      <c r="K5" s="1436" t="s">
        <v>925</v>
      </c>
      <c r="L5" s="1436" t="s">
        <v>926</v>
      </c>
      <c r="M5" s="1436" t="s">
        <v>692</v>
      </c>
      <c r="N5" s="1436" t="s">
        <v>927</v>
      </c>
      <c r="O5" s="1436" t="s">
        <v>928</v>
      </c>
      <c r="P5" s="1436" t="s">
        <v>626</v>
      </c>
    </row>
    <row r="6" spans="1:17" ht="6" customHeight="1">
      <c r="A6" s="1438"/>
      <c r="B6" s="1439"/>
      <c r="C6" s="1439"/>
      <c r="D6" s="1439"/>
      <c r="E6" s="1439"/>
      <c r="F6" s="1439"/>
      <c r="G6" s="1439"/>
      <c r="H6" s="1439"/>
      <c r="I6" s="1440"/>
      <c r="J6" s="1439"/>
      <c r="K6" s="1439"/>
      <c r="L6" s="1439"/>
      <c r="M6" s="1439"/>
      <c r="N6" s="1439"/>
      <c r="O6" s="1439"/>
      <c r="P6" s="1439"/>
    </row>
    <row r="7" spans="1:17" ht="11.45" customHeight="1">
      <c r="A7" s="641">
        <v>42007</v>
      </c>
      <c r="B7" s="889">
        <v>85.33</v>
      </c>
      <c r="C7" s="889">
        <v>94.47</v>
      </c>
      <c r="D7" s="889">
        <v>105.69</v>
      </c>
      <c r="E7" s="889">
        <v>69.23</v>
      </c>
      <c r="F7" s="889">
        <v>153.46</v>
      </c>
      <c r="G7" s="889">
        <v>64.459999999999994</v>
      </c>
      <c r="H7" s="889">
        <v>97.72</v>
      </c>
      <c r="I7" s="1441">
        <v>1486.68</v>
      </c>
      <c r="J7" s="1442">
        <v>340.44175000000001</v>
      </c>
      <c r="K7" s="1442">
        <v>249.1234</v>
      </c>
      <c r="L7" s="1442">
        <v>99.817949999999996</v>
      </c>
      <c r="M7" s="1442">
        <v>131.63897499999999</v>
      </c>
      <c r="N7" s="1442">
        <v>244.52142499999999</v>
      </c>
      <c r="O7" s="1442">
        <v>88.960949999999997</v>
      </c>
      <c r="P7" s="1442">
        <v>161.90854999999999</v>
      </c>
      <c r="Q7" s="683"/>
    </row>
    <row r="8" spans="1:17" ht="11.45" customHeight="1">
      <c r="A8" s="641">
        <v>42014</v>
      </c>
      <c r="B8" s="896">
        <v>83.22</v>
      </c>
      <c r="C8" s="892">
        <v>90.66</v>
      </c>
      <c r="D8" s="892">
        <v>102.37</v>
      </c>
      <c r="E8" s="892">
        <v>61.68</v>
      </c>
      <c r="F8" s="892">
        <v>151.69999999999999</v>
      </c>
      <c r="G8" s="892">
        <v>62.84</v>
      </c>
      <c r="H8" s="892">
        <v>102.41</v>
      </c>
      <c r="I8" s="1443">
        <v>2099.5100000000002</v>
      </c>
      <c r="J8" s="1444">
        <v>555.28422499999999</v>
      </c>
      <c r="K8" s="1444">
        <v>328.21597500000001</v>
      </c>
      <c r="L8" s="1444">
        <v>142.73745</v>
      </c>
      <c r="M8" s="1444">
        <v>172.69817499999999</v>
      </c>
      <c r="N8" s="1444">
        <v>266.81402500000002</v>
      </c>
      <c r="O8" s="1444">
        <v>104.71025</v>
      </c>
      <c r="P8" s="1444">
        <v>255.17557500000001</v>
      </c>
      <c r="Q8" s="683"/>
    </row>
    <row r="9" spans="1:17" ht="11.45" customHeight="1">
      <c r="A9" s="641">
        <v>42021</v>
      </c>
      <c r="B9" s="896">
        <v>83.95</v>
      </c>
      <c r="C9" s="892">
        <v>92.23</v>
      </c>
      <c r="D9" s="892">
        <v>99.68</v>
      </c>
      <c r="E9" s="892">
        <v>56.55</v>
      </c>
      <c r="F9" s="892">
        <v>148.03</v>
      </c>
      <c r="G9" s="892">
        <v>67.34</v>
      </c>
      <c r="H9" s="892">
        <v>105.17</v>
      </c>
      <c r="I9" s="1443">
        <v>1742.82</v>
      </c>
      <c r="J9" s="1444">
        <v>434.92602499999998</v>
      </c>
      <c r="K9" s="1444">
        <v>306.974175</v>
      </c>
      <c r="L9" s="1444">
        <v>165.31909999999999</v>
      </c>
      <c r="M9" s="1444">
        <v>159.13397499999999</v>
      </c>
      <c r="N9" s="1444">
        <v>182.36234999999999</v>
      </c>
      <c r="O9" s="1444">
        <v>114.85525</v>
      </c>
      <c r="P9" s="1444">
        <v>151.59155000000001</v>
      </c>
      <c r="Q9" s="683"/>
    </row>
    <row r="10" spans="1:17" ht="11.45" customHeight="1">
      <c r="A10" s="641">
        <v>42028</v>
      </c>
      <c r="B10" s="895">
        <v>85.31</v>
      </c>
      <c r="C10" s="895">
        <v>92.45</v>
      </c>
      <c r="D10" s="895">
        <v>95.7</v>
      </c>
      <c r="E10" s="895">
        <v>52.87</v>
      </c>
      <c r="F10" s="895">
        <v>150.88999999999999</v>
      </c>
      <c r="G10" s="895">
        <v>73.430000000000007</v>
      </c>
      <c r="H10" s="895">
        <v>109.16</v>
      </c>
      <c r="I10" s="1445">
        <v>1720.91</v>
      </c>
      <c r="J10" s="1446">
        <v>440.086725</v>
      </c>
      <c r="K10" s="1446">
        <v>283.561575</v>
      </c>
      <c r="L10" s="1446">
        <v>177.52427499999999</v>
      </c>
      <c r="M10" s="1446">
        <v>164.12877499999999</v>
      </c>
      <c r="N10" s="1446">
        <v>205.23512500000001</v>
      </c>
      <c r="O10" s="1446">
        <v>100.3583</v>
      </c>
      <c r="P10" s="1446">
        <v>162.22825</v>
      </c>
      <c r="Q10" s="683"/>
    </row>
    <row r="11" spans="1:17" ht="11.45" customHeight="1">
      <c r="A11" s="641">
        <v>42035</v>
      </c>
      <c r="B11" s="896">
        <v>80.61</v>
      </c>
      <c r="C11" s="896">
        <v>88.71</v>
      </c>
      <c r="D11" s="896">
        <v>89.76</v>
      </c>
      <c r="E11" s="896">
        <v>51.73</v>
      </c>
      <c r="F11" s="896">
        <v>148.65</v>
      </c>
      <c r="G11" s="896">
        <v>66.77</v>
      </c>
      <c r="H11" s="896">
        <v>100.48</v>
      </c>
      <c r="I11" s="1443">
        <v>1870.8</v>
      </c>
      <c r="J11" s="1447">
        <v>468.30912499999999</v>
      </c>
      <c r="K11" s="1447">
        <v>314.83240000000001</v>
      </c>
      <c r="L11" s="1447">
        <v>132.04650000000001</v>
      </c>
      <c r="M11" s="1447">
        <v>148.70602500000001</v>
      </c>
      <c r="N11" s="1447">
        <v>250.133025</v>
      </c>
      <c r="O11" s="1447">
        <v>149.45892499999999</v>
      </c>
      <c r="P11" s="1447">
        <v>232.19127499999999</v>
      </c>
      <c r="Q11" s="683"/>
    </row>
    <row r="12" spans="1:17" ht="11.45" customHeight="1">
      <c r="A12" s="641">
        <v>42042</v>
      </c>
      <c r="B12" s="896">
        <v>75.260000000000005</v>
      </c>
      <c r="C12" s="892">
        <v>85.69</v>
      </c>
      <c r="D12" s="892">
        <v>80.069999999999993</v>
      </c>
      <c r="E12" s="892">
        <v>48.93</v>
      </c>
      <c r="F12" s="892">
        <v>147.1</v>
      </c>
      <c r="G12" s="892">
        <v>58.17</v>
      </c>
      <c r="H12" s="892">
        <v>95.15</v>
      </c>
      <c r="I12" s="1443">
        <v>1838.23</v>
      </c>
      <c r="J12" s="1444">
        <v>430.38757500000003</v>
      </c>
      <c r="K12" s="1444">
        <v>382.13479999999998</v>
      </c>
      <c r="L12" s="1444">
        <v>134.0891</v>
      </c>
      <c r="M12" s="1444">
        <v>149.08165</v>
      </c>
      <c r="N12" s="1444">
        <v>287.703575</v>
      </c>
      <c r="O12" s="1444">
        <v>117.714825</v>
      </c>
      <c r="P12" s="1444">
        <v>154.30157500000001</v>
      </c>
      <c r="Q12" s="683"/>
    </row>
    <row r="13" spans="1:17" ht="11.45" customHeight="1">
      <c r="A13" s="641">
        <v>42049</v>
      </c>
      <c r="B13" s="896">
        <v>72.650000000000006</v>
      </c>
      <c r="C13" s="892">
        <v>84.38</v>
      </c>
      <c r="D13" s="892">
        <v>77.209999999999994</v>
      </c>
      <c r="E13" s="892">
        <v>47.47</v>
      </c>
      <c r="F13" s="892">
        <v>144.66999999999999</v>
      </c>
      <c r="G13" s="892">
        <v>57.75</v>
      </c>
      <c r="H13" s="892">
        <v>86.15</v>
      </c>
      <c r="I13" s="1443">
        <v>1913.81</v>
      </c>
      <c r="J13" s="1444">
        <v>454.8947</v>
      </c>
      <c r="K13" s="1444">
        <v>354.96147500000001</v>
      </c>
      <c r="L13" s="1444">
        <v>146.36215000000001</v>
      </c>
      <c r="M13" s="1444">
        <v>145.47714999999999</v>
      </c>
      <c r="N13" s="1444">
        <v>244.368425</v>
      </c>
      <c r="O13" s="1444">
        <v>165.57499999999999</v>
      </c>
      <c r="P13" s="1444">
        <v>191.787475</v>
      </c>
      <c r="Q13" s="683"/>
    </row>
    <row r="14" spans="1:17" ht="11.45" customHeight="1">
      <c r="A14" s="641">
        <v>42056</v>
      </c>
      <c r="B14" s="895">
        <v>72.209999999999994</v>
      </c>
      <c r="C14" s="895">
        <v>82.54</v>
      </c>
      <c r="D14" s="895">
        <v>79.400000000000006</v>
      </c>
      <c r="E14" s="895">
        <v>46.49</v>
      </c>
      <c r="F14" s="895">
        <v>142.86000000000001</v>
      </c>
      <c r="G14" s="895">
        <v>59.74</v>
      </c>
      <c r="H14" s="895">
        <v>82.66</v>
      </c>
      <c r="I14" s="1445">
        <v>1651.7</v>
      </c>
      <c r="J14" s="1446">
        <v>433.82922500000001</v>
      </c>
      <c r="K14" s="1446">
        <v>275.005425</v>
      </c>
      <c r="L14" s="1446">
        <v>117.43505</v>
      </c>
      <c r="M14" s="1446">
        <v>137.89904999999999</v>
      </c>
      <c r="N14" s="1446">
        <v>228.87832499999999</v>
      </c>
      <c r="O14" s="1446">
        <v>99.279124999999993</v>
      </c>
      <c r="P14" s="1446">
        <v>188.95417499999999</v>
      </c>
      <c r="Q14" s="683"/>
    </row>
    <row r="15" spans="1:17" ht="11.45" customHeight="1">
      <c r="A15" s="641">
        <v>42063</v>
      </c>
      <c r="B15" s="896">
        <v>70.14</v>
      </c>
      <c r="C15" s="896">
        <v>81.59</v>
      </c>
      <c r="D15" s="896">
        <v>80.48</v>
      </c>
      <c r="E15" s="896">
        <v>43.76</v>
      </c>
      <c r="F15" s="896">
        <v>141.19</v>
      </c>
      <c r="G15" s="896">
        <v>56.99</v>
      </c>
      <c r="H15" s="896">
        <v>77.459999999999994</v>
      </c>
      <c r="I15" s="1443">
        <v>1998.84</v>
      </c>
      <c r="J15" s="1447">
        <v>465.32859999999999</v>
      </c>
      <c r="K15" s="1447">
        <v>271.0043</v>
      </c>
      <c r="L15" s="1447">
        <v>133.690325</v>
      </c>
      <c r="M15" s="1447">
        <v>139.22389999999999</v>
      </c>
      <c r="N15" s="1447">
        <v>312.28297500000002</v>
      </c>
      <c r="O15" s="1447">
        <v>152.867075</v>
      </c>
      <c r="P15" s="1447">
        <v>279.84997499999997</v>
      </c>
      <c r="Q15" s="683"/>
    </row>
    <row r="16" spans="1:17" ht="11.45" customHeight="1">
      <c r="A16" s="641">
        <v>42070</v>
      </c>
      <c r="B16" s="896">
        <v>69.150000000000006</v>
      </c>
      <c r="C16" s="892">
        <v>81.91</v>
      </c>
      <c r="D16" s="892">
        <v>81.78</v>
      </c>
      <c r="E16" s="892">
        <v>46.76</v>
      </c>
      <c r="F16" s="892">
        <v>141.75</v>
      </c>
      <c r="G16" s="892">
        <v>55.51</v>
      </c>
      <c r="H16" s="892">
        <v>71.41</v>
      </c>
      <c r="I16" s="1443">
        <v>1831.21</v>
      </c>
      <c r="J16" s="1444">
        <v>455.67857500000002</v>
      </c>
      <c r="K16" s="1444">
        <v>281.24725000000001</v>
      </c>
      <c r="L16" s="1444">
        <v>114.57277499999999</v>
      </c>
      <c r="M16" s="1444">
        <v>162.4357</v>
      </c>
      <c r="N16" s="1444">
        <v>277.05705</v>
      </c>
      <c r="O16" s="1444">
        <v>128.0489</v>
      </c>
      <c r="P16" s="1444">
        <v>235.59200000000001</v>
      </c>
      <c r="Q16" s="683"/>
    </row>
    <row r="17" spans="1:17" ht="11.45" customHeight="1">
      <c r="A17" s="641">
        <v>42077</v>
      </c>
      <c r="B17" s="896">
        <v>68.31</v>
      </c>
      <c r="C17" s="892">
        <v>82.39</v>
      </c>
      <c r="D17" s="892">
        <v>81.900000000000006</v>
      </c>
      <c r="E17" s="892">
        <v>44.5</v>
      </c>
      <c r="F17" s="892">
        <v>142.25</v>
      </c>
      <c r="G17" s="892">
        <v>52.76</v>
      </c>
      <c r="H17" s="892">
        <v>70.95</v>
      </c>
      <c r="I17" s="1443">
        <v>1661.93</v>
      </c>
      <c r="J17" s="1444">
        <v>431.01572499999997</v>
      </c>
      <c r="K17" s="1444">
        <v>282.98705000000001</v>
      </c>
      <c r="L17" s="1444">
        <v>107.34665</v>
      </c>
      <c r="M17" s="1444">
        <v>148.05484999999999</v>
      </c>
      <c r="N17" s="1444">
        <v>270.25877500000001</v>
      </c>
      <c r="O17" s="1444">
        <v>99.770750000000007</v>
      </c>
      <c r="P17" s="1444">
        <v>164.78045</v>
      </c>
      <c r="Q17" s="683"/>
    </row>
    <row r="18" spans="1:17" ht="11.45" customHeight="1">
      <c r="A18" s="641">
        <v>42084</v>
      </c>
      <c r="B18" s="895">
        <v>68.37</v>
      </c>
      <c r="C18" s="895">
        <v>84.45</v>
      </c>
      <c r="D18" s="895">
        <v>84.99</v>
      </c>
      <c r="E18" s="895">
        <v>43.88</v>
      </c>
      <c r="F18" s="895">
        <v>148.5</v>
      </c>
      <c r="G18" s="895">
        <v>48.5</v>
      </c>
      <c r="H18" s="895">
        <v>71.180000000000007</v>
      </c>
      <c r="I18" s="1445">
        <v>1812.01</v>
      </c>
      <c r="J18" s="1446">
        <v>394.82657499999999</v>
      </c>
      <c r="K18" s="1446">
        <v>283.09572500000002</v>
      </c>
      <c r="L18" s="1446">
        <v>129.63342499999999</v>
      </c>
      <c r="M18" s="1446">
        <v>171.50017500000001</v>
      </c>
      <c r="N18" s="1446">
        <v>355.59399999999999</v>
      </c>
      <c r="O18" s="1446">
        <v>115.377325</v>
      </c>
      <c r="P18" s="1446">
        <v>185.10367500000001</v>
      </c>
      <c r="Q18" s="683"/>
    </row>
    <row r="19" spans="1:17" ht="11.45" customHeight="1">
      <c r="A19" s="641">
        <v>42091</v>
      </c>
      <c r="B19" s="896">
        <v>67.02</v>
      </c>
      <c r="C19" s="896">
        <v>84.15</v>
      </c>
      <c r="D19" s="896">
        <v>87.34</v>
      </c>
      <c r="E19" s="896">
        <v>41.59</v>
      </c>
      <c r="F19" s="896">
        <v>155.03</v>
      </c>
      <c r="G19" s="896">
        <v>43.47</v>
      </c>
      <c r="H19" s="896">
        <v>68.98</v>
      </c>
      <c r="I19" s="1443">
        <v>1805.36</v>
      </c>
      <c r="J19" s="1447">
        <v>404.51209999999998</v>
      </c>
      <c r="K19" s="1447">
        <v>261.93610000000001</v>
      </c>
      <c r="L19" s="1447">
        <v>130.19107500000001</v>
      </c>
      <c r="M19" s="1447">
        <v>126.772525</v>
      </c>
      <c r="N19" s="1447">
        <v>393.99567500000001</v>
      </c>
      <c r="O19" s="1447">
        <v>117.7937</v>
      </c>
      <c r="P19" s="1447">
        <v>188.72297499999999</v>
      </c>
      <c r="Q19" s="683"/>
    </row>
    <row r="20" spans="1:17" ht="11.45" customHeight="1">
      <c r="A20" s="641">
        <v>42098</v>
      </c>
      <c r="B20" s="896">
        <v>64.98</v>
      </c>
      <c r="C20" s="892">
        <v>82.45</v>
      </c>
      <c r="D20" s="892">
        <v>86.31</v>
      </c>
      <c r="E20" s="892">
        <v>40.200000000000003</v>
      </c>
      <c r="F20" s="892">
        <v>160.86000000000001</v>
      </c>
      <c r="G20" s="892">
        <v>40.6</v>
      </c>
      <c r="H20" s="892">
        <v>63.85</v>
      </c>
      <c r="I20" s="1443">
        <v>1769.28</v>
      </c>
      <c r="J20" s="1444">
        <v>394.28457500000002</v>
      </c>
      <c r="K20" s="1444">
        <v>272.86642499999999</v>
      </c>
      <c r="L20" s="1444">
        <v>119.528525</v>
      </c>
      <c r="M20" s="1444">
        <v>124.0072</v>
      </c>
      <c r="N20" s="1444">
        <v>340.78845000000001</v>
      </c>
      <c r="O20" s="1444">
        <v>142.2133</v>
      </c>
      <c r="P20" s="1444">
        <v>192.46312499999999</v>
      </c>
    </row>
    <row r="21" spans="1:17" ht="11.45" customHeight="1">
      <c r="A21" s="641">
        <v>42105</v>
      </c>
      <c r="B21" s="896">
        <v>65.73</v>
      </c>
      <c r="C21" s="892">
        <v>83.66</v>
      </c>
      <c r="D21" s="892">
        <v>83.46</v>
      </c>
      <c r="E21" s="892">
        <v>40.14</v>
      </c>
      <c r="F21" s="892">
        <v>158.84</v>
      </c>
      <c r="G21" s="892">
        <v>42.98</v>
      </c>
      <c r="H21" s="892">
        <v>65.510000000000005</v>
      </c>
      <c r="I21" s="1443">
        <v>1492.46</v>
      </c>
      <c r="J21" s="1444">
        <v>459.13715000000002</v>
      </c>
      <c r="K21" s="1444">
        <v>311.02319999999997</v>
      </c>
      <c r="L21" s="1444">
        <v>131.21350000000001</v>
      </c>
      <c r="M21" s="1444">
        <v>137.85155</v>
      </c>
      <c r="N21" s="1444">
        <v>259.84460000000001</v>
      </c>
      <c r="O21" s="1444">
        <v>104.01725</v>
      </c>
      <c r="P21" s="1444">
        <v>163.34097499999999</v>
      </c>
    </row>
    <row r="22" spans="1:17" ht="11.45" customHeight="1">
      <c r="A22" s="641">
        <v>42112</v>
      </c>
      <c r="B22" s="895">
        <v>66.77</v>
      </c>
      <c r="C22" s="895">
        <v>82.65</v>
      </c>
      <c r="D22" s="895">
        <v>79.58</v>
      </c>
      <c r="E22" s="895">
        <v>39.04</v>
      </c>
      <c r="F22" s="895">
        <v>158.91999999999999</v>
      </c>
      <c r="G22" s="895">
        <v>49.59</v>
      </c>
      <c r="H22" s="895">
        <v>66.75</v>
      </c>
      <c r="I22" s="1445">
        <v>1859.63</v>
      </c>
      <c r="J22" s="1446">
        <v>480.741175</v>
      </c>
      <c r="K22" s="1446">
        <v>373.24889999999999</v>
      </c>
      <c r="L22" s="1446">
        <v>172.423675</v>
      </c>
      <c r="M22" s="1446">
        <v>162.88130000000001</v>
      </c>
      <c r="N22" s="1446">
        <v>196.42814999999999</v>
      </c>
      <c r="O22" s="1446">
        <v>102.760575</v>
      </c>
      <c r="P22" s="1446">
        <v>196.75190000000001</v>
      </c>
    </row>
    <row r="23" spans="1:17" ht="11.45" customHeight="1">
      <c r="A23" s="641">
        <v>42119</v>
      </c>
      <c r="B23" s="896">
        <v>68.709999999999994</v>
      </c>
      <c r="C23" s="896">
        <v>83.44</v>
      </c>
      <c r="D23" s="896">
        <v>81.93</v>
      </c>
      <c r="E23" s="896">
        <v>41.56</v>
      </c>
      <c r="F23" s="896">
        <v>160.02000000000001</v>
      </c>
      <c r="G23" s="896">
        <v>56.01</v>
      </c>
      <c r="H23" s="896">
        <v>64.13</v>
      </c>
      <c r="I23" s="1443">
        <v>1668.98</v>
      </c>
      <c r="J23" s="1447">
        <v>445.58917500000001</v>
      </c>
      <c r="K23" s="1447">
        <v>268.57922500000001</v>
      </c>
      <c r="L23" s="1447">
        <v>133.67169999999999</v>
      </c>
      <c r="M23" s="1447">
        <v>151.57409999999999</v>
      </c>
      <c r="N23" s="1447">
        <v>197.48202499999999</v>
      </c>
      <c r="O23" s="1447">
        <v>105.581175</v>
      </c>
      <c r="P23" s="1447">
        <v>179.77549999999999</v>
      </c>
    </row>
    <row r="24" spans="1:17" ht="11.45" customHeight="1">
      <c r="A24" s="641">
        <v>42126</v>
      </c>
      <c r="B24" s="896">
        <v>72.069999999999993</v>
      </c>
      <c r="C24" s="892">
        <v>87.63</v>
      </c>
      <c r="D24" s="892">
        <v>88.22</v>
      </c>
      <c r="E24" s="892">
        <v>47.37</v>
      </c>
      <c r="F24" s="892">
        <v>165.44</v>
      </c>
      <c r="G24" s="892">
        <v>56.42</v>
      </c>
      <c r="H24" s="892">
        <v>66.75</v>
      </c>
      <c r="I24" s="1443">
        <v>1648.54</v>
      </c>
      <c r="J24" s="1444">
        <v>431.72977500000002</v>
      </c>
      <c r="K24" s="1444">
        <v>307.074275</v>
      </c>
      <c r="L24" s="1444">
        <v>148.433075</v>
      </c>
      <c r="M24" s="1444">
        <v>139.51655</v>
      </c>
      <c r="N24" s="1444">
        <v>198.97297499999999</v>
      </c>
      <c r="O24" s="1444">
        <v>97.804924999999997</v>
      </c>
      <c r="P24" s="1444">
        <v>131.12299999999999</v>
      </c>
    </row>
    <row r="25" spans="1:17" ht="11.45" customHeight="1">
      <c r="A25" s="641">
        <v>42133</v>
      </c>
      <c r="B25" s="896">
        <v>77.25</v>
      </c>
      <c r="C25" s="892">
        <v>94.2</v>
      </c>
      <c r="D25" s="892">
        <v>97.83</v>
      </c>
      <c r="E25" s="892">
        <v>53.96</v>
      </c>
      <c r="F25" s="892">
        <v>177.76</v>
      </c>
      <c r="G25" s="892">
        <v>59.14</v>
      </c>
      <c r="H25" s="892">
        <v>69.47</v>
      </c>
      <c r="I25" s="1443">
        <v>1574.08</v>
      </c>
      <c r="J25" s="1444">
        <v>387.93419999999998</v>
      </c>
      <c r="K25" s="1444">
        <v>261.81119999999999</v>
      </c>
      <c r="L25" s="1444">
        <v>151.95495</v>
      </c>
      <c r="M25" s="1444">
        <v>169.02722499999999</v>
      </c>
      <c r="N25" s="1444">
        <v>185.06375</v>
      </c>
      <c r="O25" s="1444">
        <v>108.151225</v>
      </c>
      <c r="P25" s="1444">
        <v>108.42077500000001</v>
      </c>
    </row>
    <row r="26" spans="1:17" ht="11.45" customHeight="1">
      <c r="A26" s="641">
        <v>42140</v>
      </c>
      <c r="B26" s="895">
        <v>83.18</v>
      </c>
      <c r="C26" s="895">
        <v>100.58</v>
      </c>
      <c r="D26" s="895">
        <v>109.83</v>
      </c>
      <c r="E26" s="895">
        <v>58.3</v>
      </c>
      <c r="F26" s="895">
        <v>187.66</v>
      </c>
      <c r="G26" s="895">
        <v>63.71</v>
      </c>
      <c r="H26" s="895">
        <v>76.349999999999994</v>
      </c>
      <c r="I26" s="1445">
        <v>1406.68</v>
      </c>
      <c r="J26" s="1446">
        <v>382.617975</v>
      </c>
      <c r="K26" s="1446">
        <v>248.48582500000001</v>
      </c>
      <c r="L26" s="1446">
        <v>122.557125</v>
      </c>
      <c r="M26" s="1446">
        <v>119.81085</v>
      </c>
      <c r="N26" s="1446">
        <v>177.833775</v>
      </c>
      <c r="O26" s="1446">
        <v>113.80759999999999</v>
      </c>
      <c r="P26" s="1446">
        <v>113.414625</v>
      </c>
    </row>
    <row r="27" spans="1:17" ht="11.45" customHeight="1">
      <c r="A27" s="641">
        <v>42147</v>
      </c>
      <c r="B27" s="896">
        <v>85.94</v>
      </c>
      <c r="C27" s="896">
        <v>101</v>
      </c>
      <c r="D27" s="896">
        <v>116.97</v>
      </c>
      <c r="E27" s="896">
        <v>61.99</v>
      </c>
      <c r="F27" s="896">
        <v>192.32</v>
      </c>
      <c r="G27" s="896">
        <v>64.83</v>
      </c>
      <c r="H27" s="896">
        <v>82.02</v>
      </c>
      <c r="I27" s="1443">
        <v>1466.09</v>
      </c>
      <c r="J27" s="1447">
        <v>384.1549</v>
      </c>
      <c r="K27" s="1447">
        <v>252.115725</v>
      </c>
      <c r="L27" s="1447">
        <v>116.147875</v>
      </c>
      <c r="M27" s="1447">
        <v>130.20335</v>
      </c>
      <c r="N27" s="1447">
        <v>179.1388</v>
      </c>
      <c r="O27" s="1447">
        <v>75.832125000000005</v>
      </c>
      <c r="P27" s="1447">
        <v>129.30767499999999</v>
      </c>
    </row>
    <row r="28" spans="1:17" ht="11.45" customHeight="1">
      <c r="A28" s="641">
        <v>42154</v>
      </c>
      <c r="B28" s="896">
        <v>86.35</v>
      </c>
      <c r="C28" s="892">
        <v>99.73</v>
      </c>
      <c r="D28" s="892">
        <v>119.9</v>
      </c>
      <c r="E28" s="892">
        <v>61.26</v>
      </c>
      <c r="F28" s="892">
        <v>190.77</v>
      </c>
      <c r="G28" s="892">
        <v>64.8</v>
      </c>
      <c r="H28" s="892">
        <v>86.79</v>
      </c>
      <c r="I28" s="1443">
        <v>1395.62</v>
      </c>
      <c r="J28" s="1444">
        <v>375.91135000000003</v>
      </c>
      <c r="K28" s="1444">
        <v>211.79634999999999</v>
      </c>
      <c r="L28" s="1444">
        <v>116.35209999999999</v>
      </c>
      <c r="M28" s="1444">
        <v>127.89755</v>
      </c>
      <c r="N28" s="1444">
        <v>198.4554</v>
      </c>
      <c r="O28" s="1444">
        <v>80.039299999999997</v>
      </c>
      <c r="P28" s="1444">
        <v>107.905675</v>
      </c>
    </row>
    <row r="29" spans="1:17" ht="11.45" customHeight="1">
      <c r="A29" s="641">
        <v>42161</v>
      </c>
      <c r="B29" s="896">
        <v>86.68</v>
      </c>
      <c r="C29" s="892">
        <v>100.03</v>
      </c>
      <c r="D29" s="892">
        <v>116.69</v>
      </c>
      <c r="E29" s="892">
        <v>61.8</v>
      </c>
      <c r="F29" s="892">
        <v>194.1</v>
      </c>
      <c r="G29" s="892">
        <v>60.75</v>
      </c>
      <c r="H29" s="892">
        <v>94.43</v>
      </c>
      <c r="I29" s="1443">
        <v>1633.31</v>
      </c>
      <c r="J29" s="1444">
        <v>418.72329999999999</v>
      </c>
      <c r="K29" s="1444">
        <v>270.44172500000002</v>
      </c>
      <c r="L29" s="1444">
        <v>121.99052500000001</v>
      </c>
      <c r="M29" s="1444">
        <v>120.45842500000001</v>
      </c>
      <c r="N29" s="1444">
        <v>277.58652499999999</v>
      </c>
      <c r="O29" s="1444">
        <v>125.325975</v>
      </c>
      <c r="P29" s="1444">
        <v>166.44992500000001</v>
      </c>
    </row>
    <row r="30" spans="1:17" ht="11.45" customHeight="1">
      <c r="A30" s="641">
        <v>42168</v>
      </c>
      <c r="B30" s="895">
        <v>86.08</v>
      </c>
      <c r="C30" s="895">
        <v>97.04</v>
      </c>
      <c r="D30" s="895">
        <v>108.21</v>
      </c>
      <c r="E30" s="895">
        <v>63.31</v>
      </c>
      <c r="F30" s="895">
        <v>193.16</v>
      </c>
      <c r="G30" s="895">
        <v>59.08</v>
      </c>
      <c r="H30" s="895">
        <v>102.79</v>
      </c>
      <c r="I30" s="1445">
        <v>1476.91</v>
      </c>
      <c r="J30" s="1446">
        <v>428.65944999999999</v>
      </c>
      <c r="K30" s="1446">
        <v>259.83235000000002</v>
      </c>
      <c r="L30" s="1446">
        <v>121.5673</v>
      </c>
      <c r="M30" s="1446">
        <v>123.480425</v>
      </c>
      <c r="N30" s="1446">
        <v>196.61542499999999</v>
      </c>
      <c r="O30" s="1446">
        <v>89.480350000000001</v>
      </c>
      <c r="P30" s="1446">
        <v>123.14855</v>
      </c>
    </row>
    <row r="31" spans="1:17" ht="11.45" customHeight="1">
      <c r="A31" s="641">
        <v>42175</v>
      </c>
      <c r="B31" s="896">
        <v>84.55</v>
      </c>
      <c r="C31" s="896">
        <v>92</v>
      </c>
      <c r="D31" s="896">
        <v>93.87</v>
      </c>
      <c r="E31" s="896">
        <v>63.08</v>
      </c>
      <c r="F31" s="896">
        <v>197.26</v>
      </c>
      <c r="G31" s="896">
        <v>60.35</v>
      </c>
      <c r="H31" s="896">
        <v>108</v>
      </c>
      <c r="I31" s="1443">
        <v>1551.27</v>
      </c>
      <c r="J31" s="1447">
        <v>416.72215</v>
      </c>
      <c r="K31" s="1447">
        <v>335.18585000000002</v>
      </c>
      <c r="L31" s="1447">
        <v>103.51117499999999</v>
      </c>
      <c r="M31" s="1447">
        <v>105.523625</v>
      </c>
      <c r="N31" s="1447">
        <v>213.8869</v>
      </c>
      <c r="O31" s="1447">
        <v>85.428025000000005</v>
      </c>
      <c r="P31" s="1447">
        <v>119.21465000000001</v>
      </c>
    </row>
    <row r="32" spans="1:17" ht="11.45" customHeight="1">
      <c r="A32" s="641">
        <v>42182</v>
      </c>
      <c r="B32" s="896">
        <v>83.1</v>
      </c>
      <c r="C32" s="892">
        <v>88.14</v>
      </c>
      <c r="D32" s="892">
        <v>82.84</v>
      </c>
      <c r="E32" s="892">
        <v>61.01</v>
      </c>
      <c r="F32" s="892">
        <v>193.71</v>
      </c>
      <c r="G32" s="892">
        <v>59.29</v>
      </c>
      <c r="H32" s="892">
        <v>116.1</v>
      </c>
      <c r="I32" s="1443">
        <v>1491.69</v>
      </c>
      <c r="J32" s="1444">
        <v>418.21317499999998</v>
      </c>
      <c r="K32" s="1444">
        <v>315.25842499999999</v>
      </c>
      <c r="L32" s="1444">
        <v>98.366749999999996</v>
      </c>
      <c r="M32" s="1444">
        <v>100.0204</v>
      </c>
      <c r="N32" s="1444">
        <v>201.4453</v>
      </c>
      <c r="O32" s="1444">
        <v>68.784324999999995</v>
      </c>
      <c r="P32" s="1444">
        <v>140.17070000000001</v>
      </c>
    </row>
    <row r="33" spans="1:16" ht="11.45" customHeight="1">
      <c r="A33" s="641">
        <v>42189</v>
      </c>
      <c r="B33" s="896">
        <v>81.7</v>
      </c>
      <c r="C33" s="892">
        <v>87.05</v>
      </c>
      <c r="D33" s="892">
        <v>78.069999999999993</v>
      </c>
      <c r="E33" s="892">
        <v>59.15</v>
      </c>
      <c r="F33" s="892">
        <v>190.89</v>
      </c>
      <c r="G33" s="892">
        <v>55.07</v>
      </c>
      <c r="H33" s="892">
        <v>122.16</v>
      </c>
      <c r="I33" s="1443">
        <v>1383.95</v>
      </c>
      <c r="J33" s="1444">
        <v>342.55385000000001</v>
      </c>
      <c r="K33" s="1444">
        <v>306.18707499999999</v>
      </c>
      <c r="L33" s="1444">
        <v>96.524550000000005</v>
      </c>
      <c r="M33" s="1444">
        <v>102.665975</v>
      </c>
      <c r="N33" s="1444">
        <v>198.842725</v>
      </c>
      <c r="O33" s="1444">
        <v>71.959125</v>
      </c>
      <c r="P33" s="1444">
        <v>125.97795000000001</v>
      </c>
    </row>
    <row r="34" spans="1:16" ht="11.45" customHeight="1">
      <c r="A34" s="641">
        <v>42196</v>
      </c>
      <c r="B34" s="895">
        <v>81.44</v>
      </c>
      <c r="C34" s="895">
        <v>88.42</v>
      </c>
      <c r="D34" s="895">
        <v>76.22</v>
      </c>
      <c r="E34" s="895">
        <v>56.5</v>
      </c>
      <c r="F34" s="895">
        <v>177.76</v>
      </c>
      <c r="G34" s="895">
        <v>52.93</v>
      </c>
      <c r="H34" s="895">
        <v>127.76</v>
      </c>
      <c r="I34" s="1445">
        <v>1748.95</v>
      </c>
      <c r="J34" s="1446">
        <v>414.64982500000002</v>
      </c>
      <c r="K34" s="1446">
        <v>336.81040000000002</v>
      </c>
      <c r="L34" s="1446">
        <v>110.12860000000001</v>
      </c>
      <c r="M34" s="1446">
        <v>126.23915</v>
      </c>
      <c r="N34" s="1446">
        <v>309.41397499999999</v>
      </c>
      <c r="O34" s="1446">
        <v>106.5078</v>
      </c>
      <c r="P34" s="1446">
        <v>165.29707500000001</v>
      </c>
    </row>
    <row r="35" spans="1:16" ht="11.45" customHeight="1">
      <c r="A35" s="641">
        <v>42203</v>
      </c>
      <c r="B35" s="896">
        <v>82.3</v>
      </c>
      <c r="C35" s="896">
        <v>90.42</v>
      </c>
      <c r="D35" s="896">
        <v>78.150000000000006</v>
      </c>
      <c r="E35" s="896">
        <v>54.82</v>
      </c>
      <c r="F35" s="896">
        <v>165.19</v>
      </c>
      <c r="G35" s="896">
        <v>52.71</v>
      </c>
      <c r="H35" s="896">
        <v>134.66999999999999</v>
      </c>
      <c r="I35" s="1443">
        <v>1532.69</v>
      </c>
      <c r="J35" s="1447">
        <v>375.51889999999997</v>
      </c>
      <c r="K35" s="1447">
        <v>280.696325</v>
      </c>
      <c r="L35" s="1447">
        <v>107.8591</v>
      </c>
      <c r="M35" s="1447">
        <v>116.03534999999999</v>
      </c>
      <c r="N35" s="1447">
        <v>231.34812500000001</v>
      </c>
      <c r="O35" s="1447">
        <v>95.733099999999993</v>
      </c>
      <c r="P35" s="1447">
        <v>129.18530000000001</v>
      </c>
    </row>
    <row r="36" spans="1:16" ht="11.45" customHeight="1">
      <c r="A36" s="641">
        <v>42210</v>
      </c>
      <c r="B36" s="896">
        <v>84.29</v>
      </c>
      <c r="C36" s="892">
        <v>90.52</v>
      </c>
      <c r="D36" s="892">
        <v>82.77</v>
      </c>
      <c r="E36" s="892">
        <v>52.4</v>
      </c>
      <c r="F36" s="892">
        <v>154.31</v>
      </c>
      <c r="G36" s="892">
        <v>55.79</v>
      </c>
      <c r="H36" s="892">
        <v>143.97</v>
      </c>
      <c r="I36" s="1443">
        <v>1457.55</v>
      </c>
      <c r="J36" s="1444">
        <v>398.423225</v>
      </c>
      <c r="K36" s="1444">
        <v>248.14907500000001</v>
      </c>
      <c r="L36" s="1444">
        <v>132.49025</v>
      </c>
      <c r="M36" s="1444">
        <v>115.0052</v>
      </c>
      <c r="N36" s="1444">
        <v>202.61705000000001</v>
      </c>
      <c r="O36" s="1444">
        <v>67.782550000000001</v>
      </c>
      <c r="P36" s="1444">
        <v>127.10655</v>
      </c>
    </row>
    <row r="37" spans="1:16" ht="11.45" customHeight="1">
      <c r="A37" s="641">
        <v>42217</v>
      </c>
      <c r="B37" s="896">
        <v>86.15</v>
      </c>
      <c r="C37" s="892">
        <v>91.98</v>
      </c>
      <c r="D37" s="892">
        <v>84.19</v>
      </c>
      <c r="E37" s="892">
        <v>46.7</v>
      </c>
      <c r="F37" s="892">
        <v>151.1</v>
      </c>
      <c r="G37" s="892">
        <v>58.69</v>
      </c>
      <c r="H37" s="892">
        <v>153.97</v>
      </c>
      <c r="I37" s="1443">
        <v>1566.87</v>
      </c>
      <c r="J37" s="1444">
        <v>378.92854999999997</v>
      </c>
      <c r="K37" s="1444">
        <v>226.03715</v>
      </c>
      <c r="L37" s="1444">
        <v>187.91685000000001</v>
      </c>
      <c r="M37" s="1444">
        <v>121.1356</v>
      </c>
      <c r="N37" s="1444">
        <v>198.73807500000001</v>
      </c>
      <c r="O37" s="1444">
        <v>64.353700000000003</v>
      </c>
      <c r="P37" s="1444">
        <v>224.21615</v>
      </c>
    </row>
    <row r="38" spans="1:16" ht="11.45" customHeight="1">
      <c r="A38" s="641">
        <v>42224</v>
      </c>
      <c r="B38" s="895">
        <v>88.96</v>
      </c>
      <c r="C38" s="895">
        <v>92.01</v>
      </c>
      <c r="D38" s="895">
        <v>82.38</v>
      </c>
      <c r="E38" s="895">
        <v>45.99</v>
      </c>
      <c r="F38" s="895">
        <v>151.18</v>
      </c>
      <c r="G38" s="895">
        <v>64.27</v>
      </c>
      <c r="H38" s="895">
        <v>164.91</v>
      </c>
      <c r="I38" s="1445">
        <v>1651.22</v>
      </c>
      <c r="J38" s="1446">
        <v>452.0702</v>
      </c>
      <c r="K38" s="1446">
        <v>289.78742499999998</v>
      </c>
      <c r="L38" s="1446">
        <v>134.49305000000001</v>
      </c>
      <c r="M38" s="1446">
        <v>136.096825</v>
      </c>
      <c r="N38" s="1446">
        <v>183.33792500000001</v>
      </c>
      <c r="O38" s="1446">
        <v>64.742824999999996</v>
      </c>
      <c r="P38" s="1446">
        <v>178.863675</v>
      </c>
    </row>
    <row r="39" spans="1:16" ht="11.45" customHeight="1">
      <c r="A39" s="641">
        <v>42231</v>
      </c>
      <c r="B39" s="896">
        <v>89.97</v>
      </c>
      <c r="C39" s="896">
        <v>89.29</v>
      </c>
      <c r="D39" s="896">
        <v>79.94</v>
      </c>
      <c r="E39" s="896">
        <v>46.41</v>
      </c>
      <c r="F39" s="896">
        <v>152.16999999999999</v>
      </c>
      <c r="G39" s="896">
        <v>67.459999999999994</v>
      </c>
      <c r="H39" s="896">
        <v>172.5</v>
      </c>
      <c r="I39" s="1443">
        <v>1626.28</v>
      </c>
      <c r="J39" s="1447">
        <v>464.303</v>
      </c>
      <c r="K39" s="1447">
        <v>284.07257499999997</v>
      </c>
      <c r="L39" s="1447">
        <v>120.90130000000001</v>
      </c>
      <c r="M39" s="1447">
        <v>138.43392499999999</v>
      </c>
      <c r="N39" s="1447">
        <v>173.64775</v>
      </c>
      <c r="O39" s="1447">
        <v>80.499099999999999</v>
      </c>
      <c r="P39" s="1447">
        <v>191.254175</v>
      </c>
    </row>
    <row r="40" spans="1:16" ht="11.45" customHeight="1">
      <c r="A40" s="641">
        <v>42238</v>
      </c>
      <c r="B40" s="896">
        <v>88.59</v>
      </c>
      <c r="C40" s="892">
        <v>85.3</v>
      </c>
      <c r="D40" s="892">
        <v>77.89</v>
      </c>
      <c r="E40" s="892">
        <v>43.84</v>
      </c>
      <c r="F40" s="892">
        <v>152</v>
      </c>
      <c r="G40" s="892">
        <v>71.099999999999994</v>
      </c>
      <c r="H40" s="892">
        <v>168.51</v>
      </c>
      <c r="I40" s="1443">
        <v>1705.56</v>
      </c>
      <c r="J40" s="1444">
        <v>482.78987499999999</v>
      </c>
      <c r="K40" s="1444">
        <v>296.79790000000003</v>
      </c>
      <c r="L40" s="1444">
        <v>116.690575</v>
      </c>
      <c r="M40" s="1444">
        <v>158.3442</v>
      </c>
      <c r="N40" s="1444">
        <v>200.9503</v>
      </c>
      <c r="O40" s="1444">
        <v>62.848775000000003</v>
      </c>
      <c r="P40" s="1444">
        <v>187.63637499999999</v>
      </c>
    </row>
    <row r="41" spans="1:16" ht="11.45" customHeight="1">
      <c r="A41" s="641">
        <v>42245</v>
      </c>
      <c r="B41" s="896">
        <v>86.46</v>
      </c>
      <c r="C41" s="892">
        <v>80.989999999999995</v>
      </c>
      <c r="D41" s="892">
        <v>78.69</v>
      </c>
      <c r="E41" s="892">
        <v>42.6</v>
      </c>
      <c r="F41" s="892">
        <v>154.25</v>
      </c>
      <c r="G41" s="892">
        <v>70.45</v>
      </c>
      <c r="H41" s="892">
        <v>161.77000000000001</v>
      </c>
      <c r="I41" s="1443">
        <v>1602.79</v>
      </c>
      <c r="J41" s="1444">
        <v>448.42464999999999</v>
      </c>
      <c r="K41" s="1444">
        <v>270.2072</v>
      </c>
      <c r="L41" s="1444">
        <v>118.76345000000001</v>
      </c>
      <c r="M41" s="1444">
        <v>123.561475</v>
      </c>
      <c r="N41" s="1444">
        <v>206.98294999999999</v>
      </c>
      <c r="O41" s="1444">
        <v>65.255949999999999</v>
      </c>
      <c r="P41" s="1444">
        <v>216.26745</v>
      </c>
    </row>
    <row r="42" spans="1:16" ht="11.45" customHeight="1">
      <c r="A42" s="641">
        <v>42252</v>
      </c>
      <c r="B42" s="895">
        <v>85.7</v>
      </c>
      <c r="C42" s="895">
        <v>80.31</v>
      </c>
      <c r="D42" s="895">
        <v>80.09</v>
      </c>
      <c r="E42" s="895">
        <v>43.67</v>
      </c>
      <c r="F42" s="895">
        <v>150.5</v>
      </c>
      <c r="G42" s="895">
        <v>68.23</v>
      </c>
      <c r="H42" s="895">
        <v>161.46</v>
      </c>
      <c r="I42" s="1445">
        <v>1635.24</v>
      </c>
      <c r="J42" s="1446">
        <v>446.35399999999998</v>
      </c>
      <c r="K42" s="1446">
        <v>289.71612499999998</v>
      </c>
      <c r="L42" s="1446">
        <v>123.9156</v>
      </c>
      <c r="M42" s="1446">
        <v>144.14567500000001</v>
      </c>
      <c r="N42" s="1446">
        <v>195.3389</v>
      </c>
      <c r="O42" s="1446">
        <v>60.559424999999997</v>
      </c>
      <c r="P42" s="1446">
        <v>175.03854999999999</v>
      </c>
    </row>
    <row r="43" spans="1:16" ht="11.45" customHeight="1">
      <c r="A43" s="641">
        <v>42259</v>
      </c>
      <c r="B43" s="896">
        <v>85.18</v>
      </c>
      <c r="C43" s="896">
        <v>81.59</v>
      </c>
      <c r="D43" s="896">
        <v>83.66</v>
      </c>
      <c r="E43" s="896">
        <v>45.36</v>
      </c>
      <c r="F43" s="896">
        <v>141.63999999999999</v>
      </c>
      <c r="G43" s="896">
        <v>65.48</v>
      </c>
      <c r="H43" s="896">
        <v>159.58000000000001</v>
      </c>
      <c r="I43" s="1443">
        <v>1569.52</v>
      </c>
      <c r="J43" s="1447">
        <v>430.99059999999997</v>
      </c>
      <c r="K43" s="1447">
        <v>295.99365</v>
      </c>
      <c r="L43" s="1447">
        <v>120.3747</v>
      </c>
      <c r="M43" s="1447">
        <v>122.48162499999999</v>
      </c>
      <c r="N43" s="1447">
        <v>217.201325</v>
      </c>
      <c r="O43" s="1447">
        <v>79.750399999999999</v>
      </c>
      <c r="P43" s="1447">
        <v>136.61914999999999</v>
      </c>
    </row>
    <row r="44" spans="1:16" ht="11.45" customHeight="1">
      <c r="A44" s="641">
        <v>42266</v>
      </c>
      <c r="B44" s="896">
        <v>83.53</v>
      </c>
      <c r="C44" s="892">
        <v>81.91</v>
      </c>
      <c r="D44" s="892">
        <v>86.11</v>
      </c>
      <c r="E44" s="892">
        <v>44.59</v>
      </c>
      <c r="F44" s="892">
        <v>134.69999999999999</v>
      </c>
      <c r="G44" s="892">
        <v>58.42</v>
      </c>
      <c r="H44" s="892">
        <v>159.11000000000001</v>
      </c>
      <c r="I44" s="1443">
        <v>1894.78</v>
      </c>
      <c r="J44" s="1444">
        <v>507.38672500000001</v>
      </c>
      <c r="K44" s="1444">
        <v>294.08010000000002</v>
      </c>
      <c r="L44" s="1444">
        <v>123.943725</v>
      </c>
      <c r="M44" s="1444">
        <v>173.400575</v>
      </c>
      <c r="N44" s="1444">
        <v>306.25754999999998</v>
      </c>
      <c r="O44" s="1444">
        <v>87.732124999999996</v>
      </c>
      <c r="P44" s="1444">
        <v>200.709475</v>
      </c>
    </row>
    <row r="45" spans="1:16" ht="11.45" customHeight="1">
      <c r="A45" s="641">
        <v>42273</v>
      </c>
      <c r="B45" s="896">
        <v>83.23</v>
      </c>
      <c r="C45" s="892">
        <v>82.48</v>
      </c>
      <c r="D45" s="892">
        <v>86.46</v>
      </c>
      <c r="E45" s="892">
        <v>47.34</v>
      </c>
      <c r="F45" s="892">
        <v>132.30000000000001</v>
      </c>
      <c r="G45" s="892">
        <v>59.67</v>
      </c>
      <c r="H45" s="892">
        <v>153.91</v>
      </c>
      <c r="I45" s="1443">
        <v>1623.32</v>
      </c>
      <c r="J45" s="1444">
        <v>462.71492499999999</v>
      </c>
      <c r="K45" s="1444">
        <v>289.98117500000001</v>
      </c>
      <c r="L45" s="1444">
        <v>113.47682500000001</v>
      </c>
      <c r="M45" s="1444">
        <v>135.47815</v>
      </c>
      <c r="N45" s="1444">
        <v>221.54157499999999</v>
      </c>
      <c r="O45" s="1444">
        <v>86.092150000000004</v>
      </c>
      <c r="P45" s="1444">
        <v>157.923025</v>
      </c>
    </row>
    <row r="46" spans="1:16" ht="11.45" customHeight="1">
      <c r="A46" s="641">
        <v>42280</v>
      </c>
      <c r="B46" s="895">
        <v>85.4</v>
      </c>
      <c r="C46" s="895">
        <v>85.29</v>
      </c>
      <c r="D46" s="895">
        <v>86.62</v>
      </c>
      <c r="E46" s="895">
        <v>48.26</v>
      </c>
      <c r="F46" s="895">
        <v>132.6</v>
      </c>
      <c r="G46" s="895">
        <v>65.069999999999993</v>
      </c>
      <c r="H46" s="895">
        <v>152.12</v>
      </c>
      <c r="I46" s="1445">
        <v>1643.81</v>
      </c>
      <c r="J46" s="1446">
        <v>449.00274999999999</v>
      </c>
      <c r="K46" s="1446">
        <v>298.50097499999998</v>
      </c>
      <c r="L46" s="1446">
        <v>117.54689999999999</v>
      </c>
      <c r="M46" s="1446">
        <v>142.28467499999999</v>
      </c>
      <c r="N46" s="1446">
        <v>209.10592500000001</v>
      </c>
      <c r="O46" s="1446">
        <v>69.926100000000005</v>
      </c>
      <c r="P46" s="1446">
        <v>171.00425000000001</v>
      </c>
    </row>
    <row r="47" spans="1:16" ht="11.45" customHeight="1">
      <c r="A47" s="641">
        <v>42287</v>
      </c>
      <c r="B47" s="896">
        <v>87.71</v>
      </c>
      <c r="C47" s="896">
        <v>87.18</v>
      </c>
      <c r="D47" s="896">
        <v>83.68</v>
      </c>
      <c r="E47" s="896">
        <v>50.49</v>
      </c>
      <c r="F47" s="896">
        <v>134.09</v>
      </c>
      <c r="G47" s="896">
        <v>68.52</v>
      </c>
      <c r="H47" s="896">
        <v>158.32</v>
      </c>
      <c r="I47" s="1443">
        <v>1676.91</v>
      </c>
      <c r="J47" s="1447">
        <v>430.97317500000003</v>
      </c>
      <c r="K47" s="1447">
        <v>301.46944999999999</v>
      </c>
      <c r="L47" s="1447">
        <v>137.04852500000001</v>
      </c>
      <c r="M47" s="1447">
        <v>147.794625</v>
      </c>
      <c r="N47" s="1447">
        <v>206.36937499999999</v>
      </c>
      <c r="O47" s="1447">
        <v>91.422049999999999</v>
      </c>
      <c r="P47" s="1447">
        <v>157.76237499999999</v>
      </c>
    </row>
    <row r="48" spans="1:16" ht="11.45" customHeight="1">
      <c r="A48" s="641">
        <v>42294</v>
      </c>
      <c r="B48" s="896">
        <v>88.79</v>
      </c>
      <c r="C48" s="892">
        <v>87.9</v>
      </c>
      <c r="D48" s="892">
        <v>78.27</v>
      </c>
      <c r="E48" s="892">
        <v>51.34</v>
      </c>
      <c r="F48" s="892">
        <v>139.11000000000001</v>
      </c>
      <c r="G48" s="892">
        <v>70.84</v>
      </c>
      <c r="H48" s="892">
        <v>163.04</v>
      </c>
      <c r="I48" s="1443">
        <v>1625.42</v>
      </c>
      <c r="J48" s="1444">
        <v>392.92647499999998</v>
      </c>
      <c r="K48" s="1444">
        <v>347.57842499999998</v>
      </c>
      <c r="L48" s="1444">
        <v>123.06075</v>
      </c>
      <c r="M48" s="1444">
        <v>123.06545</v>
      </c>
      <c r="N48" s="1444">
        <v>193.02414999999999</v>
      </c>
      <c r="O48" s="1444">
        <v>75.691275000000005</v>
      </c>
      <c r="P48" s="1444">
        <v>179.4203</v>
      </c>
    </row>
    <row r="49" spans="1:18" ht="11.45" customHeight="1">
      <c r="A49" s="641">
        <v>42301</v>
      </c>
      <c r="B49" s="896">
        <v>88.22</v>
      </c>
      <c r="C49" s="892">
        <v>87.5</v>
      </c>
      <c r="D49" s="892">
        <v>75.62</v>
      </c>
      <c r="E49" s="892">
        <v>51.13</v>
      </c>
      <c r="F49" s="892">
        <v>142.69</v>
      </c>
      <c r="G49" s="892">
        <v>68.89</v>
      </c>
      <c r="H49" s="892">
        <v>163.80000000000001</v>
      </c>
      <c r="I49" s="1443">
        <v>1788.27</v>
      </c>
      <c r="J49" s="1444">
        <v>459.08882499999999</v>
      </c>
      <c r="K49" s="1444">
        <v>363.96597500000001</v>
      </c>
      <c r="L49" s="1444">
        <v>163.474425</v>
      </c>
      <c r="M49" s="1444">
        <v>125.87032499999999</v>
      </c>
      <c r="N49" s="1444">
        <v>261.08555000000001</v>
      </c>
      <c r="O49" s="1444">
        <v>74.843850000000003</v>
      </c>
      <c r="P49" s="1444">
        <v>168.32525000000001</v>
      </c>
    </row>
    <row r="50" spans="1:18" ht="11.45" customHeight="1">
      <c r="A50" s="641">
        <v>42308</v>
      </c>
      <c r="B50" s="895">
        <v>82.55</v>
      </c>
      <c r="C50" s="895">
        <v>84.15</v>
      </c>
      <c r="D50" s="895">
        <v>75.69</v>
      </c>
      <c r="E50" s="895">
        <v>51.6</v>
      </c>
      <c r="F50" s="895">
        <v>144.22999999999999</v>
      </c>
      <c r="G50" s="895">
        <v>57.45</v>
      </c>
      <c r="H50" s="895">
        <v>150.43</v>
      </c>
      <c r="I50" s="1445">
        <v>1695.42</v>
      </c>
      <c r="J50" s="1446">
        <v>431.60457500000001</v>
      </c>
      <c r="K50" s="1446">
        <v>297.68197500000002</v>
      </c>
      <c r="L50" s="1446">
        <v>167.56825000000001</v>
      </c>
      <c r="M50" s="1446">
        <v>131.5889</v>
      </c>
      <c r="N50" s="1446">
        <v>224.38592499999999</v>
      </c>
      <c r="O50" s="1446">
        <v>104.57850000000001</v>
      </c>
      <c r="P50" s="1446">
        <v>157.81757500000001</v>
      </c>
    </row>
    <row r="51" spans="1:18" ht="11.45" customHeight="1">
      <c r="A51" s="641">
        <v>42315</v>
      </c>
      <c r="B51" s="896">
        <v>76.91</v>
      </c>
      <c r="C51" s="896">
        <v>79.900000000000006</v>
      </c>
      <c r="D51" s="896">
        <v>73.73</v>
      </c>
      <c r="E51" s="896">
        <v>50.87</v>
      </c>
      <c r="F51" s="896">
        <v>142.62</v>
      </c>
      <c r="G51" s="896">
        <v>59.2</v>
      </c>
      <c r="H51" s="896">
        <v>122.37</v>
      </c>
      <c r="I51" s="1443">
        <v>1894.45</v>
      </c>
      <c r="J51" s="1447">
        <v>484.79525000000001</v>
      </c>
      <c r="K51" s="1447">
        <v>319.93532499999998</v>
      </c>
      <c r="L51" s="1447">
        <v>146.249875</v>
      </c>
      <c r="M51" s="1447">
        <v>132.21122500000001</v>
      </c>
      <c r="N51" s="1447">
        <v>266.79595</v>
      </c>
      <c r="O51" s="1447">
        <v>132.4991</v>
      </c>
      <c r="P51" s="1447">
        <v>228.497275</v>
      </c>
    </row>
    <row r="52" spans="1:18" ht="11.45" customHeight="1">
      <c r="A52" s="641">
        <v>42322</v>
      </c>
      <c r="B52" s="896">
        <v>75.260000000000005</v>
      </c>
      <c r="C52" s="892">
        <v>75.22</v>
      </c>
      <c r="D52" s="892">
        <v>71.34</v>
      </c>
      <c r="E52" s="892">
        <v>50.8</v>
      </c>
      <c r="F52" s="892">
        <v>140.88999999999999</v>
      </c>
      <c r="G52" s="892">
        <v>60.89</v>
      </c>
      <c r="H52" s="892">
        <v>118.63</v>
      </c>
      <c r="I52" s="1443">
        <v>1972.47</v>
      </c>
      <c r="J52" s="1444">
        <v>550.95190000000002</v>
      </c>
      <c r="K52" s="1444">
        <v>370.42829999999998</v>
      </c>
      <c r="L52" s="1444">
        <v>165.165775</v>
      </c>
      <c r="M52" s="1444">
        <v>135.186725</v>
      </c>
      <c r="N52" s="1444">
        <v>223.212525</v>
      </c>
      <c r="O52" s="1444">
        <v>109.5749</v>
      </c>
      <c r="P52" s="1444">
        <v>273.16362500000002</v>
      </c>
    </row>
    <row r="53" spans="1:18" ht="11.45" customHeight="1">
      <c r="A53" s="641">
        <v>42329</v>
      </c>
      <c r="B53" s="896">
        <v>73.290000000000006</v>
      </c>
      <c r="C53" s="892">
        <v>73.89</v>
      </c>
      <c r="D53" s="892">
        <v>72.8</v>
      </c>
      <c r="E53" s="892">
        <v>49.37</v>
      </c>
      <c r="F53" s="892">
        <v>139.54</v>
      </c>
      <c r="G53" s="892">
        <v>60.47</v>
      </c>
      <c r="H53" s="892">
        <v>109.03</v>
      </c>
      <c r="I53" s="1443">
        <v>1752.42</v>
      </c>
      <c r="J53" s="1444">
        <v>477.95575000000002</v>
      </c>
      <c r="K53" s="1444">
        <v>272.88777499999998</v>
      </c>
      <c r="L53" s="1444">
        <v>116.33175</v>
      </c>
      <c r="M53" s="1444">
        <v>145.705725</v>
      </c>
      <c r="N53" s="1444">
        <v>174.56870000000001</v>
      </c>
      <c r="O53" s="1444">
        <v>125.88815</v>
      </c>
      <c r="P53" s="1444">
        <v>237.38650000000001</v>
      </c>
    </row>
    <row r="54" spans="1:18" ht="11.45" customHeight="1">
      <c r="A54" s="641">
        <v>42336</v>
      </c>
      <c r="B54" s="895">
        <v>72.510000000000005</v>
      </c>
      <c r="C54" s="895">
        <v>72.89</v>
      </c>
      <c r="D54" s="895">
        <v>73.33</v>
      </c>
      <c r="E54" s="895">
        <v>46.67</v>
      </c>
      <c r="F54" s="895">
        <v>137.44999999999999</v>
      </c>
      <c r="G54" s="895">
        <v>59.61</v>
      </c>
      <c r="H54" s="895">
        <v>108.8</v>
      </c>
      <c r="I54" s="1445">
        <v>1500.58</v>
      </c>
      <c r="J54" s="1446">
        <v>366.49705</v>
      </c>
      <c r="K54" s="1446">
        <v>237.1095</v>
      </c>
      <c r="L54" s="1446">
        <v>97.090525</v>
      </c>
      <c r="M54" s="1446">
        <v>104.2161</v>
      </c>
      <c r="N54" s="1446">
        <v>210.82197500000001</v>
      </c>
      <c r="O54" s="1446">
        <v>88.444725000000005</v>
      </c>
      <c r="P54" s="1446">
        <v>240.816925</v>
      </c>
    </row>
    <row r="55" spans="1:18" ht="11.45" customHeight="1">
      <c r="A55" s="641">
        <v>42343</v>
      </c>
      <c r="B55" s="896">
        <v>73.36</v>
      </c>
      <c r="C55" s="896">
        <v>72.05</v>
      </c>
      <c r="D55" s="896">
        <v>74.28</v>
      </c>
      <c r="E55" s="896">
        <v>46.14</v>
      </c>
      <c r="F55" s="896">
        <v>134.33000000000001</v>
      </c>
      <c r="G55" s="896">
        <v>63.4</v>
      </c>
      <c r="H55" s="896">
        <v>108.96</v>
      </c>
      <c r="I55" s="1443">
        <v>1941.34</v>
      </c>
      <c r="J55" s="1447">
        <v>526.74464999999998</v>
      </c>
      <c r="K55" s="1447">
        <v>359.06852500000002</v>
      </c>
      <c r="L55" s="1447">
        <v>147.2449</v>
      </c>
      <c r="M55" s="1447">
        <v>158.40937500000001</v>
      </c>
      <c r="N55" s="1447">
        <v>210.86902499999999</v>
      </c>
      <c r="O55" s="1447">
        <v>108.256325</v>
      </c>
      <c r="P55" s="1447">
        <v>259.91559999999998</v>
      </c>
    </row>
    <row r="56" spans="1:18" ht="11.45" customHeight="1">
      <c r="A56" s="641">
        <v>42350</v>
      </c>
      <c r="B56" s="896">
        <v>73.400000000000006</v>
      </c>
      <c r="C56" s="892">
        <v>71.58</v>
      </c>
      <c r="D56" s="892">
        <v>77.180000000000007</v>
      </c>
      <c r="E56" s="892">
        <v>47.12</v>
      </c>
      <c r="F56" s="892">
        <v>131.88999999999999</v>
      </c>
      <c r="G56" s="892">
        <v>65.510000000000005</v>
      </c>
      <c r="H56" s="892">
        <v>105.28</v>
      </c>
      <c r="I56" s="1443">
        <v>1911.24</v>
      </c>
      <c r="J56" s="1444">
        <v>495.30855000000003</v>
      </c>
      <c r="K56" s="1444">
        <v>371.10622499999999</v>
      </c>
      <c r="L56" s="1444">
        <v>171.19495000000001</v>
      </c>
      <c r="M56" s="1444">
        <v>144.88862499999999</v>
      </c>
      <c r="N56" s="1444">
        <v>185.55885000000001</v>
      </c>
      <c r="O56" s="1444">
        <v>126.62994999999999</v>
      </c>
      <c r="P56" s="1444">
        <v>248.00385</v>
      </c>
    </row>
    <row r="57" spans="1:18" ht="11.45" customHeight="1">
      <c r="A57" s="641">
        <v>42357</v>
      </c>
      <c r="B57" s="896">
        <v>73.569999999999993</v>
      </c>
      <c r="C57" s="892">
        <v>72.099999999999994</v>
      </c>
      <c r="D57" s="892">
        <v>79.78</v>
      </c>
      <c r="E57" s="892">
        <v>46.44</v>
      </c>
      <c r="F57" s="892">
        <v>128.47999999999999</v>
      </c>
      <c r="G57" s="892">
        <v>66.180000000000007</v>
      </c>
      <c r="H57" s="892">
        <v>104.15</v>
      </c>
      <c r="I57" s="1443">
        <v>1843.22</v>
      </c>
      <c r="J57" s="1444">
        <v>475.9667</v>
      </c>
      <c r="K57" s="1444">
        <v>317.37087500000001</v>
      </c>
      <c r="L57" s="1444">
        <v>127.677125</v>
      </c>
      <c r="M57" s="1444">
        <v>153.96365</v>
      </c>
      <c r="N57" s="1444">
        <v>242.98394999999999</v>
      </c>
      <c r="O57" s="1444">
        <v>81.761049999999997</v>
      </c>
      <c r="P57" s="1444">
        <v>264.39710000000002</v>
      </c>
    </row>
    <row r="58" spans="1:18" ht="11.45" customHeight="1">
      <c r="A58" s="641">
        <v>42364</v>
      </c>
      <c r="B58" s="896">
        <v>70.430000000000007</v>
      </c>
      <c r="C58" s="892">
        <v>72.37</v>
      </c>
      <c r="D58" s="892">
        <v>80.37</v>
      </c>
      <c r="E58" s="892">
        <v>46.67</v>
      </c>
      <c r="F58" s="892">
        <v>129.80000000000001</v>
      </c>
      <c r="G58" s="892">
        <v>53.64</v>
      </c>
      <c r="H58" s="892">
        <v>104.03</v>
      </c>
      <c r="I58" s="1443">
        <v>1479.14</v>
      </c>
      <c r="J58" s="1444">
        <v>386.70870000000002</v>
      </c>
      <c r="K58" s="1444">
        <v>273.76639999999998</v>
      </c>
      <c r="L58" s="1444">
        <v>117.540075</v>
      </c>
      <c r="M58" s="1444">
        <v>116.69929999999999</v>
      </c>
      <c r="N58" s="1444">
        <v>218.93819999999999</v>
      </c>
      <c r="O58" s="1444">
        <v>61.170175</v>
      </c>
      <c r="P58" s="1444">
        <v>176.953925</v>
      </c>
    </row>
    <row r="59" spans="1:18" ht="12.75" customHeight="1">
      <c r="A59" s="641">
        <v>42371</v>
      </c>
      <c r="B59" s="1448">
        <v>69.47</v>
      </c>
      <c r="C59" s="1449">
        <v>73.02</v>
      </c>
      <c r="D59" s="1449">
        <v>82.02</v>
      </c>
      <c r="E59" s="1449">
        <v>44.56</v>
      </c>
      <c r="F59" s="1449">
        <v>130.49</v>
      </c>
      <c r="G59" s="1449">
        <v>50.04</v>
      </c>
      <c r="H59" s="1450">
        <v>101.87</v>
      </c>
      <c r="I59" s="1451">
        <v>1445.65</v>
      </c>
      <c r="J59" s="1452">
        <v>350.41967499999998</v>
      </c>
      <c r="K59" s="1451">
        <v>202.12569999999999</v>
      </c>
      <c r="L59" s="1451">
        <v>101.945425</v>
      </c>
      <c r="M59" s="1451">
        <v>123.10475</v>
      </c>
      <c r="N59" s="1451">
        <v>254.91877500000001</v>
      </c>
      <c r="O59" s="1451">
        <v>45.337724999999999</v>
      </c>
      <c r="P59" s="1451">
        <v>191.79447500000001</v>
      </c>
    </row>
    <row r="60" spans="1:18" ht="12.75" customHeight="1">
      <c r="A60" s="1453"/>
      <c r="B60" s="1454"/>
      <c r="C60" s="1454"/>
      <c r="D60" s="1454"/>
      <c r="E60" s="1454"/>
      <c r="F60" s="1454"/>
      <c r="G60" s="1454"/>
      <c r="H60" s="1454"/>
      <c r="I60" s="1455"/>
      <c r="J60" s="1455"/>
      <c r="K60" s="1455"/>
      <c r="L60" s="1455"/>
      <c r="M60" s="1455"/>
      <c r="N60" s="1455"/>
      <c r="O60" s="1455"/>
      <c r="P60" s="1455"/>
      <c r="Q60" s="879"/>
    </row>
    <row r="61" spans="1:18" ht="11.45" customHeight="1">
      <c r="A61" s="1453">
        <v>2015</v>
      </c>
      <c r="B61" s="900">
        <f>AVERAGE(B7:B59)</f>
        <v>79.080943396226431</v>
      </c>
      <c r="C61" s="900">
        <f t="shared" ref="C61:H61" si="0">AVERAGE(C7:C59)</f>
        <v>85.575094339622666</v>
      </c>
      <c r="D61" s="900">
        <f t="shared" si="0"/>
        <v>85.874339622641514</v>
      </c>
      <c r="E61" s="900">
        <f t="shared" si="0"/>
        <v>50.175283018867916</v>
      </c>
      <c r="F61" s="900">
        <f t="shared" si="0"/>
        <v>154.02075471698114</v>
      </c>
      <c r="G61" s="900">
        <f t="shared" si="0"/>
        <v>59.910566037735833</v>
      </c>
      <c r="H61" s="900">
        <f t="shared" si="0"/>
        <v>112.39490566037733</v>
      </c>
      <c r="I61" s="1456">
        <f>SUM(I7:I59)</f>
        <v>89037.409999999989</v>
      </c>
      <c r="J61" s="1456">
        <f t="shared" ref="J61:P61" si="1">SUM(J7:J59)</f>
        <v>23017.991625000002</v>
      </c>
      <c r="K61" s="1456">
        <f t="shared" si="1"/>
        <v>15604.310725000001</v>
      </c>
      <c r="L61" s="1456">
        <f t="shared" si="1"/>
        <v>6895.1019250000018</v>
      </c>
      <c r="M61" s="1456">
        <f t="shared" si="1"/>
        <v>7267.0166499999968</v>
      </c>
      <c r="N61" s="1456">
        <f t="shared" si="1"/>
        <v>12271.603925000003</v>
      </c>
      <c r="O61" s="1456">
        <f t="shared" si="1"/>
        <v>5143.8374249999997</v>
      </c>
      <c r="P61" s="1456">
        <f t="shared" si="1"/>
        <v>9595.0285000000003</v>
      </c>
      <c r="R61" s="879"/>
    </row>
    <row r="62" spans="1:18" ht="11.25" customHeight="1">
      <c r="A62" s="1457">
        <v>2014</v>
      </c>
      <c r="B62" s="806">
        <v>110.71333333333334</v>
      </c>
      <c r="C62" s="806">
        <v>116.34705882352939</v>
      </c>
      <c r="D62" s="806">
        <v>127.33784313725491</v>
      </c>
      <c r="E62" s="806">
        <v>89.341764705882341</v>
      </c>
      <c r="F62" s="806">
        <v>155.25196078431375</v>
      </c>
      <c r="G62" s="806">
        <v>102.81509803921564</v>
      </c>
      <c r="H62" s="806">
        <v>133.60117647058826</v>
      </c>
      <c r="I62" s="1458">
        <v>80804.230000000025</v>
      </c>
      <c r="J62" s="1458">
        <v>20827.714175000001</v>
      </c>
      <c r="K62" s="1458">
        <v>14193.859049999999</v>
      </c>
      <c r="L62" s="1458">
        <v>6070.0811499999982</v>
      </c>
      <c r="M62" s="1458">
        <v>7600.7729250000011</v>
      </c>
      <c r="N62" s="1458">
        <v>10779.330624999997</v>
      </c>
      <c r="O62" s="1458">
        <v>4475.3742749999992</v>
      </c>
      <c r="P62" s="1458">
        <v>8207.6506750000008</v>
      </c>
    </row>
    <row r="63" spans="1:18" ht="14.25" customHeight="1">
      <c r="A63" s="1459" t="s">
        <v>697</v>
      </c>
      <c r="B63" s="1459"/>
      <c r="C63" s="1459"/>
      <c r="D63" s="1459"/>
      <c r="E63" s="1459"/>
      <c r="F63" s="1459"/>
      <c r="G63" s="1459"/>
      <c r="H63" s="1459"/>
      <c r="I63" s="1460"/>
      <c r="J63" s="1459"/>
      <c r="K63" s="1459"/>
      <c r="L63" s="1459"/>
      <c r="M63" s="1459"/>
      <c r="N63" s="1459"/>
      <c r="O63" s="1461"/>
      <c r="P63" s="1462"/>
    </row>
    <row r="64" spans="1:18" ht="8.25" customHeight="1">
      <c r="A64" s="1463"/>
      <c r="B64" s="1464"/>
      <c r="C64" s="1464"/>
      <c r="D64" s="1464"/>
      <c r="E64" s="1464"/>
      <c r="F64" s="1464"/>
      <c r="G64" s="1464"/>
      <c r="H64" s="1421"/>
      <c r="I64" s="1465"/>
      <c r="J64" s="1465"/>
      <c r="K64" s="1465"/>
      <c r="L64" s="1465"/>
      <c r="M64" s="1465"/>
      <c r="N64" s="1465"/>
      <c r="O64" s="1465"/>
      <c r="P64" s="1465"/>
    </row>
    <row r="65" spans="1:16" ht="9.9499999999999993" customHeight="1">
      <c r="A65" s="673"/>
      <c r="B65" s="623"/>
      <c r="C65" s="623"/>
      <c r="D65" s="676"/>
      <c r="E65" s="677"/>
      <c r="F65" s="676"/>
      <c r="G65" s="677"/>
      <c r="H65" s="676"/>
      <c r="I65" s="695"/>
      <c r="J65" s="677"/>
      <c r="K65" s="676"/>
      <c r="L65" s="677"/>
      <c r="M65" s="676"/>
      <c r="N65" s="676"/>
      <c r="O65" s="677"/>
      <c r="P65" s="676"/>
    </row>
    <row r="66" spans="1:16">
      <c r="A66" s="626"/>
      <c r="B66" s="679"/>
      <c r="C66" s="679"/>
      <c r="D66" s="679"/>
      <c r="E66" s="679"/>
      <c r="F66" s="679"/>
      <c r="G66" s="679"/>
      <c r="H66" s="679"/>
      <c r="I66" s="695"/>
      <c r="J66" s="680"/>
      <c r="K66" s="679"/>
      <c r="L66" s="680"/>
      <c r="M66" s="679"/>
      <c r="N66" s="679"/>
      <c r="O66" s="680"/>
      <c r="P66" s="679"/>
    </row>
    <row r="67" spans="1:16">
      <c r="A67" s="626"/>
      <c r="B67" s="626"/>
      <c r="C67" s="626"/>
      <c r="D67" s="679"/>
      <c r="E67" s="680"/>
      <c r="F67" s="679"/>
      <c r="G67" s="680"/>
      <c r="H67" s="679"/>
      <c r="I67" s="695"/>
      <c r="J67" s="680"/>
      <c r="K67" s="679"/>
      <c r="L67" s="680"/>
      <c r="M67" s="679"/>
      <c r="N67" s="679"/>
      <c r="O67" s="680"/>
      <c r="P67" s="679"/>
    </row>
    <row r="68" spans="1:16">
      <c r="D68" s="682"/>
      <c r="E68" s="683"/>
      <c r="F68" s="682"/>
      <c r="G68" s="683"/>
      <c r="H68" s="682"/>
      <c r="I68" s="1466"/>
      <c r="J68" s="1467"/>
      <c r="K68" s="682"/>
      <c r="L68" s="683"/>
      <c r="M68" s="682"/>
      <c r="N68" s="682"/>
      <c r="O68" s="683"/>
      <c r="P68" s="682"/>
    </row>
    <row r="69" spans="1:16">
      <c r="D69" s="682"/>
      <c r="E69" s="683"/>
      <c r="F69" s="682"/>
      <c r="G69" s="683"/>
      <c r="H69" s="682"/>
      <c r="I69" s="1466"/>
      <c r="J69" s="1468"/>
      <c r="K69" s="682"/>
      <c r="L69" s="683"/>
      <c r="M69" s="682"/>
      <c r="N69" s="682"/>
      <c r="O69" s="683"/>
      <c r="P69" s="682"/>
    </row>
    <row r="70" spans="1:16">
      <c r="D70" s="682"/>
      <c r="E70" s="683"/>
      <c r="F70" s="682"/>
      <c r="G70" s="683"/>
      <c r="H70" s="682"/>
      <c r="I70" s="1466"/>
      <c r="J70" s="1468"/>
      <c r="K70" s="682"/>
      <c r="L70" s="683"/>
      <c r="M70" s="682"/>
      <c r="N70" s="682"/>
      <c r="O70" s="683"/>
      <c r="P70" s="682"/>
    </row>
    <row r="71" spans="1:16">
      <c r="D71" s="682"/>
      <c r="E71" s="683"/>
      <c r="F71" s="682"/>
      <c r="G71" s="683"/>
      <c r="H71" s="682"/>
      <c r="I71" s="1466"/>
      <c r="J71" s="1468"/>
      <c r="K71" s="682"/>
      <c r="L71" s="683"/>
      <c r="M71" s="682"/>
      <c r="N71" s="682"/>
      <c r="O71" s="683"/>
      <c r="P71" s="682"/>
    </row>
    <row r="72" spans="1:16">
      <c r="D72" s="682"/>
      <c r="E72" s="683"/>
      <c r="F72" s="682"/>
      <c r="G72" s="683"/>
      <c r="H72" s="682"/>
      <c r="I72" s="1466"/>
      <c r="J72" s="1468"/>
      <c r="K72" s="682"/>
      <c r="L72" s="683"/>
      <c r="M72" s="682"/>
      <c r="N72" s="682"/>
      <c r="O72" s="683"/>
      <c r="P72" s="682"/>
    </row>
    <row r="73" spans="1:16">
      <c r="D73" s="682"/>
      <c r="E73" s="683"/>
      <c r="F73" s="682"/>
      <c r="G73" s="683"/>
      <c r="H73" s="682"/>
      <c r="I73" s="1466"/>
      <c r="J73" s="1468"/>
      <c r="K73" s="682"/>
      <c r="L73" s="683"/>
      <c r="M73" s="682"/>
      <c r="N73" s="682"/>
      <c r="O73" s="683"/>
      <c r="P73" s="682"/>
    </row>
    <row r="74" spans="1:16">
      <c r="D74" s="682"/>
      <c r="E74" s="683"/>
      <c r="F74" s="682"/>
      <c r="G74" s="683"/>
      <c r="H74" s="682"/>
      <c r="I74" s="1466"/>
      <c r="J74" s="1468"/>
      <c r="K74" s="682"/>
      <c r="L74" s="683"/>
      <c r="M74" s="682"/>
      <c r="N74" s="682"/>
      <c r="O74" s="683"/>
      <c r="P74" s="682"/>
    </row>
    <row r="75" spans="1:16">
      <c r="D75" s="682"/>
      <c r="E75" s="683"/>
      <c r="F75" s="682"/>
      <c r="G75" s="683"/>
      <c r="H75" s="682"/>
      <c r="I75" s="1466"/>
      <c r="J75" s="1468"/>
      <c r="K75" s="682"/>
      <c r="L75" s="683"/>
      <c r="M75" s="682"/>
      <c r="N75" s="682"/>
      <c r="O75" s="683"/>
      <c r="P75" s="682"/>
    </row>
    <row r="76" spans="1:16">
      <c r="D76" s="682"/>
      <c r="E76" s="683"/>
      <c r="F76" s="682"/>
      <c r="G76" s="683"/>
      <c r="H76" s="682"/>
      <c r="I76" s="1466"/>
      <c r="J76" s="1467"/>
      <c r="K76" s="682"/>
      <c r="L76" s="683"/>
      <c r="M76" s="682"/>
      <c r="N76" s="682"/>
      <c r="O76" s="683"/>
      <c r="P76" s="682"/>
    </row>
    <row r="77" spans="1:16">
      <c r="D77" s="682"/>
      <c r="E77" s="683"/>
      <c r="F77" s="682"/>
      <c r="G77" s="683"/>
      <c r="H77" s="682"/>
      <c r="I77" s="1466"/>
      <c r="J77" s="683"/>
      <c r="K77" s="682"/>
      <c r="L77" s="683"/>
      <c r="M77" s="682"/>
      <c r="N77" s="682"/>
      <c r="O77" s="683"/>
      <c r="P77" s="682"/>
    </row>
    <row r="78" spans="1:16">
      <c r="D78" s="682"/>
      <c r="E78" s="683"/>
      <c r="F78" s="682"/>
      <c r="G78" s="683"/>
      <c r="H78" s="682"/>
      <c r="I78" s="1466"/>
      <c r="J78" s="683"/>
      <c r="K78" s="682"/>
      <c r="L78" s="683"/>
      <c r="M78" s="682"/>
      <c r="N78" s="682"/>
      <c r="O78" s="683"/>
      <c r="P78" s="682"/>
    </row>
    <row r="79" spans="1:16">
      <c r="D79" s="682"/>
      <c r="E79" s="683"/>
      <c r="F79" s="682"/>
      <c r="G79" s="683"/>
      <c r="H79" s="682"/>
      <c r="I79" s="1466"/>
      <c r="J79" s="683"/>
      <c r="K79" s="682"/>
      <c r="L79" s="683"/>
      <c r="M79" s="682"/>
      <c r="N79" s="682"/>
      <c r="O79" s="683"/>
      <c r="P79" s="682"/>
    </row>
    <row r="80" spans="1:16">
      <c r="D80" s="682"/>
      <c r="E80" s="683"/>
      <c r="F80" s="682"/>
      <c r="G80" s="683"/>
      <c r="H80" s="682"/>
      <c r="I80" s="1466"/>
      <c r="J80" s="683"/>
      <c r="K80" s="682"/>
      <c r="L80" s="683"/>
      <c r="M80" s="682"/>
      <c r="N80" s="682"/>
      <c r="O80" s="683"/>
      <c r="P80" s="682"/>
    </row>
    <row r="81" spans="4:16">
      <c r="D81" s="682"/>
      <c r="E81" s="683"/>
      <c r="F81" s="682"/>
      <c r="G81" s="683"/>
      <c r="H81" s="682"/>
      <c r="I81" s="1466"/>
      <c r="J81" s="683"/>
      <c r="K81" s="682"/>
      <c r="L81" s="683"/>
      <c r="M81" s="682"/>
      <c r="N81" s="682"/>
      <c r="O81" s="683"/>
      <c r="P81" s="682"/>
    </row>
    <row r="82" spans="4:16">
      <c r="D82" s="682"/>
      <c r="E82" s="683"/>
      <c r="F82" s="682"/>
      <c r="G82" s="683"/>
      <c r="H82" s="682"/>
      <c r="I82" s="1466"/>
      <c r="J82" s="683"/>
      <c r="K82" s="682"/>
      <c r="L82" s="683"/>
      <c r="M82" s="682"/>
      <c r="N82" s="682"/>
      <c r="O82" s="683"/>
      <c r="P82" s="682"/>
    </row>
    <row r="83" spans="4:16">
      <c r="D83" s="682"/>
      <c r="E83" s="683"/>
      <c r="F83" s="682"/>
      <c r="G83" s="683"/>
      <c r="H83" s="682"/>
      <c r="I83" s="1466"/>
      <c r="J83" s="683"/>
      <c r="K83" s="682"/>
      <c r="L83" s="683"/>
      <c r="M83" s="682"/>
      <c r="N83" s="682"/>
      <c r="O83" s="683"/>
      <c r="P83" s="682"/>
    </row>
    <row r="84" spans="4:16">
      <c r="D84" s="682"/>
      <c r="E84" s="683"/>
      <c r="F84" s="682"/>
      <c r="G84" s="683"/>
      <c r="H84" s="682"/>
      <c r="I84" s="1466"/>
      <c r="J84" s="683"/>
      <c r="K84" s="682"/>
      <c r="L84" s="683"/>
      <c r="M84" s="682"/>
      <c r="N84" s="682"/>
      <c r="O84" s="683"/>
      <c r="P84" s="682"/>
    </row>
    <row r="85" spans="4:16">
      <c r="D85" s="682"/>
      <c r="E85" s="683"/>
      <c r="F85" s="682"/>
      <c r="G85" s="683"/>
      <c r="H85" s="682"/>
      <c r="I85" s="1466"/>
      <c r="J85" s="683"/>
      <c r="K85" s="682"/>
      <c r="L85" s="683"/>
      <c r="M85" s="682"/>
      <c r="N85" s="682"/>
      <c r="O85" s="683"/>
      <c r="P85" s="682"/>
    </row>
    <row r="86" spans="4:16">
      <c r="D86" s="682"/>
      <c r="E86" s="683"/>
      <c r="F86" s="682"/>
      <c r="G86" s="683"/>
      <c r="H86" s="682"/>
      <c r="I86" s="1466"/>
      <c r="J86" s="683"/>
      <c r="K86" s="682"/>
      <c r="L86" s="683"/>
      <c r="M86" s="682"/>
      <c r="N86" s="682"/>
      <c r="O86" s="683"/>
      <c r="P86" s="682"/>
    </row>
    <row r="87" spans="4:16">
      <c r="D87" s="682"/>
      <c r="E87" s="683"/>
      <c r="F87" s="682"/>
      <c r="G87" s="683"/>
      <c r="H87" s="682"/>
      <c r="I87" s="1466"/>
      <c r="J87" s="683"/>
      <c r="K87" s="682"/>
      <c r="L87" s="683"/>
      <c r="M87" s="682"/>
      <c r="N87" s="682"/>
      <c r="O87" s="683"/>
      <c r="P87" s="682"/>
    </row>
    <row r="88" spans="4:16">
      <c r="D88" s="682"/>
      <c r="E88" s="683"/>
      <c r="G88" s="683"/>
      <c r="H88" s="682"/>
      <c r="I88" s="1466"/>
      <c r="J88" s="683"/>
      <c r="L88" s="683"/>
      <c r="M88" s="682"/>
      <c r="N88" s="682"/>
      <c r="O88" s="683"/>
      <c r="P88" s="682"/>
    </row>
    <row r="89" spans="4:16">
      <c r="D89" s="682"/>
      <c r="E89" s="683"/>
      <c r="G89" s="683"/>
      <c r="H89" s="682"/>
      <c r="I89" s="1466"/>
      <c r="J89" s="683"/>
      <c r="L89" s="683"/>
      <c r="M89" s="682"/>
      <c r="N89" s="682"/>
      <c r="O89" s="683"/>
      <c r="P89" s="682"/>
    </row>
    <row r="90" spans="4:16">
      <c r="D90" s="682"/>
      <c r="E90" s="683"/>
      <c r="G90" s="683"/>
      <c r="H90" s="682"/>
      <c r="I90" s="1466"/>
      <c r="J90" s="683"/>
      <c r="L90" s="683"/>
      <c r="M90" s="682"/>
      <c r="N90" s="682"/>
      <c r="O90" s="683"/>
      <c r="P90" s="682"/>
    </row>
    <row r="91" spans="4:16">
      <c r="D91" s="682"/>
      <c r="E91" s="683"/>
      <c r="G91" s="683"/>
      <c r="H91" s="682"/>
      <c r="I91" s="1466"/>
      <c r="J91" s="683"/>
      <c r="L91" s="683"/>
      <c r="M91" s="682"/>
      <c r="N91" s="682"/>
      <c r="O91" s="683"/>
      <c r="P91" s="682"/>
    </row>
    <row r="92" spans="4:16">
      <c r="D92" s="682"/>
      <c r="E92" s="683"/>
      <c r="G92" s="683"/>
      <c r="H92" s="682"/>
      <c r="I92" s="1466"/>
      <c r="J92" s="683"/>
      <c r="L92" s="683"/>
      <c r="M92" s="682"/>
      <c r="N92" s="682"/>
      <c r="O92" s="683"/>
      <c r="P92" s="682"/>
    </row>
    <row r="93" spans="4:16">
      <c r="D93" s="682"/>
      <c r="E93" s="683"/>
      <c r="G93" s="683"/>
      <c r="H93" s="682"/>
      <c r="I93" s="1466"/>
      <c r="J93" s="683"/>
      <c r="L93" s="683"/>
      <c r="M93" s="682"/>
      <c r="N93" s="682"/>
      <c r="O93" s="683"/>
      <c r="P93" s="682"/>
    </row>
    <row r="94" spans="4:16">
      <c r="D94" s="682"/>
      <c r="E94" s="683"/>
      <c r="G94" s="683"/>
      <c r="H94" s="682"/>
      <c r="I94" s="1466"/>
      <c r="J94" s="683"/>
      <c r="L94" s="683"/>
      <c r="M94" s="682"/>
      <c r="N94" s="682"/>
      <c r="O94" s="683"/>
      <c r="P94" s="682"/>
    </row>
    <row r="95" spans="4:16">
      <c r="D95" s="682"/>
      <c r="E95" s="683"/>
      <c r="G95" s="683"/>
      <c r="H95" s="682"/>
      <c r="I95" s="1466"/>
      <c r="J95" s="683"/>
      <c r="L95" s="683"/>
      <c r="M95" s="682"/>
      <c r="N95" s="682"/>
      <c r="O95" s="683"/>
      <c r="P95" s="682"/>
    </row>
    <row r="96" spans="4:16">
      <c r="D96" s="683"/>
      <c r="E96" s="682"/>
      <c r="G96" s="683"/>
      <c r="H96" s="682"/>
      <c r="I96" s="1466"/>
      <c r="J96" s="683"/>
      <c r="L96" s="683"/>
      <c r="M96" s="682"/>
      <c r="N96" s="682"/>
      <c r="O96" s="683"/>
      <c r="P96" s="682"/>
    </row>
    <row r="97" spans="4:16">
      <c r="D97" s="683"/>
      <c r="E97" s="682"/>
      <c r="G97" s="683"/>
      <c r="H97" s="682"/>
      <c r="I97" s="1466"/>
      <c r="J97" s="683"/>
      <c r="L97" s="683"/>
      <c r="M97" s="682"/>
      <c r="N97" s="682"/>
      <c r="O97" s="683"/>
      <c r="P97" s="682"/>
    </row>
    <row r="98" spans="4:16">
      <c r="D98" s="683"/>
      <c r="E98" s="682"/>
      <c r="G98" s="683"/>
      <c r="H98" s="682"/>
      <c r="I98" s="1466"/>
      <c r="J98" s="683"/>
      <c r="L98" s="683"/>
      <c r="M98" s="682"/>
      <c r="N98" s="682"/>
      <c r="O98" s="683"/>
      <c r="P98" s="682"/>
    </row>
    <row r="99" spans="4:16">
      <c r="D99" s="683"/>
      <c r="E99" s="682"/>
      <c r="G99" s="683"/>
      <c r="H99" s="682"/>
      <c r="I99" s="1466"/>
      <c r="J99" s="683"/>
      <c r="L99" s="683"/>
      <c r="M99" s="682"/>
      <c r="N99" s="682"/>
      <c r="O99" s="683"/>
      <c r="P99" s="682"/>
    </row>
    <row r="100" spans="4:16">
      <c r="D100" s="683"/>
      <c r="E100" s="682"/>
      <c r="G100" s="683"/>
      <c r="H100" s="682"/>
      <c r="I100" s="1466"/>
      <c r="J100" s="683"/>
      <c r="L100" s="683"/>
      <c r="M100" s="682"/>
      <c r="N100" s="682"/>
      <c r="O100" s="683"/>
      <c r="P100" s="682"/>
    </row>
    <row r="101" spans="4:16">
      <c r="D101" s="683"/>
      <c r="E101" s="682"/>
      <c r="G101" s="683"/>
      <c r="H101" s="682"/>
      <c r="I101" s="1466"/>
      <c r="J101" s="683"/>
      <c r="L101" s="683"/>
      <c r="M101" s="682"/>
      <c r="N101" s="682"/>
      <c r="O101" s="683"/>
      <c r="P101" s="682"/>
    </row>
    <row r="102" spans="4:16">
      <c r="D102" s="683"/>
      <c r="E102" s="682"/>
      <c r="G102" s="683"/>
      <c r="H102" s="682"/>
      <c r="I102" s="1466"/>
      <c r="J102" s="683"/>
      <c r="L102" s="683"/>
      <c r="M102" s="682"/>
      <c r="N102" s="682"/>
      <c r="O102" s="683"/>
      <c r="P102" s="682"/>
    </row>
    <row r="103" spans="4:16">
      <c r="D103" s="683"/>
      <c r="E103" s="682"/>
      <c r="G103" s="683"/>
      <c r="H103" s="682"/>
      <c r="I103" s="1466"/>
      <c r="J103" s="683"/>
      <c r="L103" s="683"/>
      <c r="M103" s="682"/>
      <c r="N103" s="682"/>
      <c r="O103" s="683"/>
      <c r="P103" s="682"/>
    </row>
    <row r="104" spans="4:16">
      <c r="D104" s="683"/>
      <c r="E104" s="682"/>
      <c r="G104" s="683"/>
      <c r="H104" s="682"/>
      <c r="I104" s="1466"/>
      <c r="J104" s="683"/>
      <c r="L104" s="683"/>
      <c r="M104" s="682"/>
      <c r="N104" s="682"/>
      <c r="O104" s="683"/>
      <c r="P104" s="682"/>
    </row>
    <row r="105" spans="4:16">
      <c r="D105" s="683"/>
      <c r="E105" s="682"/>
      <c r="G105" s="683"/>
      <c r="H105" s="682"/>
      <c r="I105" s="1466"/>
      <c r="J105" s="683"/>
      <c r="L105" s="683"/>
      <c r="M105" s="682"/>
      <c r="N105" s="682"/>
      <c r="O105" s="683"/>
      <c r="P105" s="682"/>
    </row>
    <row r="106" spans="4:16">
      <c r="D106" s="683"/>
      <c r="E106" s="682"/>
      <c r="G106" s="683"/>
      <c r="H106" s="682"/>
      <c r="I106" s="1466"/>
      <c r="J106" s="683"/>
      <c r="L106" s="683"/>
      <c r="M106" s="682"/>
      <c r="N106" s="682"/>
      <c r="O106" s="683"/>
      <c r="P106" s="682"/>
    </row>
    <row r="107" spans="4:16">
      <c r="D107" s="683"/>
      <c r="E107" s="682"/>
      <c r="G107" s="683"/>
      <c r="H107" s="682"/>
      <c r="I107" s="1466"/>
      <c r="J107" s="683"/>
      <c r="L107" s="683"/>
      <c r="M107" s="682"/>
      <c r="N107" s="682"/>
      <c r="O107" s="683"/>
      <c r="P107" s="682"/>
    </row>
    <row r="108" spans="4:16">
      <c r="D108" s="683"/>
      <c r="E108" s="682"/>
      <c r="G108" s="683"/>
      <c r="H108" s="682"/>
      <c r="I108" s="1466"/>
      <c r="J108" s="683"/>
      <c r="L108" s="683"/>
      <c r="M108" s="682"/>
      <c r="N108" s="682"/>
      <c r="O108" s="683"/>
      <c r="P108" s="682"/>
    </row>
    <row r="109" spans="4:16">
      <c r="D109" s="683"/>
      <c r="E109" s="682"/>
      <c r="G109" s="683"/>
      <c r="H109" s="682"/>
      <c r="I109" s="1466"/>
      <c r="J109" s="683"/>
      <c r="L109" s="683"/>
      <c r="M109" s="682"/>
      <c r="N109" s="682"/>
      <c r="O109" s="683"/>
      <c r="P109" s="682"/>
    </row>
    <row r="110" spans="4:16">
      <c r="D110" s="683"/>
      <c r="E110" s="682"/>
      <c r="G110" s="683"/>
      <c r="H110" s="682"/>
      <c r="I110" s="1466"/>
      <c r="J110" s="683"/>
      <c r="L110" s="683"/>
      <c r="M110" s="682"/>
      <c r="N110" s="682"/>
      <c r="O110" s="683"/>
      <c r="P110" s="682"/>
    </row>
    <row r="111" spans="4:16">
      <c r="D111" s="683"/>
      <c r="E111" s="682"/>
      <c r="G111" s="683"/>
      <c r="H111" s="682"/>
      <c r="I111" s="1466"/>
      <c r="J111" s="683"/>
      <c r="L111" s="683"/>
      <c r="M111" s="682"/>
      <c r="N111" s="682"/>
      <c r="O111" s="683"/>
      <c r="P111" s="682"/>
    </row>
    <row r="112" spans="4:16">
      <c r="D112" s="683"/>
      <c r="E112" s="682"/>
      <c r="G112" s="683"/>
      <c r="H112" s="682"/>
      <c r="I112" s="1466"/>
      <c r="J112" s="683"/>
      <c r="L112" s="683"/>
      <c r="M112" s="682"/>
      <c r="N112" s="682"/>
      <c r="O112" s="683"/>
      <c r="P112" s="682"/>
    </row>
    <row r="113" spans="4:16">
      <c r="D113" s="683"/>
      <c r="E113" s="682"/>
      <c r="G113" s="683"/>
      <c r="H113" s="682"/>
      <c r="I113" s="1466"/>
      <c r="J113" s="683"/>
      <c r="L113" s="683"/>
      <c r="M113" s="682"/>
      <c r="N113" s="682"/>
      <c r="O113" s="683"/>
      <c r="P113" s="682"/>
    </row>
    <row r="114" spans="4:16">
      <c r="D114" s="683"/>
      <c r="E114" s="682"/>
      <c r="G114" s="683"/>
      <c r="H114" s="682"/>
      <c r="I114" s="1466"/>
      <c r="J114" s="683"/>
      <c r="L114" s="683"/>
      <c r="M114" s="682"/>
      <c r="N114" s="682"/>
      <c r="O114" s="683"/>
      <c r="P114" s="682"/>
    </row>
  </sheetData>
  <mergeCells count="2">
    <mergeCell ref="A2:G2"/>
    <mergeCell ref="B4:H4"/>
  </mergeCells>
  <pageMargins left="0.5" right="0.5" top="0.5" bottom="0.5" header="0" footer="0"/>
  <pageSetup scale="99"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C115"/>
  <sheetViews>
    <sheetView zoomScaleNormal="100" workbookViewId="0"/>
  </sheetViews>
  <sheetFormatPr defaultColWidth="11.7109375" defaultRowHeight="15"/>
  <cols>
    <col min="1" max="1" width="6.7109375" style="627" customWidth="1"/>
    <col min="2" max="15" width="6.5703125" style="627" customWidth="1"/>
    <col min="16" max="16" width="2" style="627" customWidth="1"/>
    <col min="17" max="17" width="5.7109375" style="627" customWidth="1"/>
    <col min="18" max="185" width="11.7109375" style="627" customWidth="1"/>
    <col min="186" max="256" width="11.7109375" style="684"/>
    <col min="257" max="257" width="6.7109375" style="684" customWidth="1"/>
    <col min="258" max="271" width="6.5703125" style="684" customWidth="1"/>
    <col min="272" max="272" width="2" style="684" customWidth="1"/>
    <col min="273" max="273" width="5.7109375" style="684" customWidth="1"/>
    <col min="274" max="441" width="11.7109375" style="684" customWidth="1"/>
    <col min="442" max="512" width="11.7109375" style="684"/>
    <col min="513" max="513" width="6.7109375" style="684" customWidth="1"/>
    <col min="514" max="527" width="6.5703125" style="684" customWidth="1"/>
    <col min="528" max="528" width="2" style="684" customWidth="1"/>
    <col min="529" max="529" width="5.7109375" style="684" customWidth="1"/>
    <col min="530" max="697" width="11.7109375" style="684" customWidth="1"/>
    <col min="698" max="768" width="11.7109375" style="684"/>
    <col min="769" max="769" width="6.7109375" style="684" customWidth="1"/>
    <col min="770" max="783" width="6.5703125" style="684" customWidth="1"/>
    <col min="784" max="784" width="2" style="684" customWidth="1"/>
    <col min="785" max="785" width="5.7109375" style="684" customWidth="1"/>
    <col min="786" max="953" width="11.7109375" style="684" customWidth="1"/>
    <col min="954" max="1024" width="11.7109375" style="684"/>
    <col min="1025" max="1025" width="6.7109375" style="684" customWidth="1"/>
    <col min="1026" max="1039" width="6.5703125" style="684" customWidth="1"/>
    <col min="1040" max="1040" width="2" style="684" customWidth="1"/>
    <col min="1041" max="1041" width="5.7109375" style="684" customWidth="1"/>
    <col min="1042" max="1209" width="11.7109375" style="684" customWidth="1"/>
    <col min="1210" max="1280" width="11.7109375" style="684"/>
    <col min="1281" max="1281" width="6.7109375" style="684" customWidth="1"/>
    <col min="1282" max="1295" width="6.5703125" style="684" customWidth="1"/>
    <col min="1296" max="1296" width="2" style="684" customWidth="1"/>
    <col min="1297" max="1297" width="5.7109375" style="684" customWidth="1"/>
    <col min="1298" max="1465" width="11.7109375" style="684" customWidth="1"/>
    <col min="1466" max="1536" width="11.7109375" style="684"/>
    <col min="1537" max="1537" width="6.7109375" style="684" customWidth="1"/>
    <col min="1538" max="1551" width="6.5703125" style="684" customWidth="1"/>
    <col min="1552" max="1552" width="2" style="684" customWidth="1"/>
    <col min="1553" max="1553" width="5.7109375" style="684" customWidth="1"/>
    <col min="1554" max="1721" width="11.7109375" style="684" customWidth="1"/>
    <col min="1722" max="1792" width="11.7109375" style="684"/>
    <col min="1793" max="1793" width="6.7109375" style="684" customWidth="1"/>
    <col min="1794" max="1807" width="6.5703125" style="684" customWidth="1"/>
    <col min="1808" max="1808" width="2" style="684" customWidth="1"/>
    <col min="1809" max="1809" width="5.7109375" style="684" customWidth="1"/>
    <col min="1810" max="1977" width="11.7109375" style="684" customWidth="1"/>
    <col min="1978" max="2048" width="11.7109375" style="684"/>
    <col min="2049" max="2049" width="6.7109375" style="684" customWidth="1"/>
    <col min="2050" max="2063" width="6.5703125" style="684" customWidth="1"/>
    <col min="2064" max="2064" width="2" style="684" customWidth="1"/>
    <col min="2065" max="2065" width="5.7109375" style="684" customWidth="1"/>
    <col min="2066" max="2233" width="11.7109375" style="684" customWidth="1"/>
    <col min="2234" max="2304" width="11.7109375" style="684"/>
    <col min="2305" max="2305" width="6.7109375" style="684" customWidth="1"/>
    <col min="2306" max="2319" width="6.5703125" style="684" customWidth="1"/>
    <col min="2320" max="2320" width="2" style="684" customWidth="1"/>
    <col min="2321" max="2321" width="5.7109375" style="684" customWidth="1"/>
    <col min="2322" max="2489" width="11.7109375" style="684" customWidth="1"/>
    <col min="2490" max="2560" width="11.7109375" style="684"/>
    <col min="2561" max="2561" width="6.7109375" style="684" customWidth="1"/>
    <col min="2562" max="2575" width="6.5703125" style="684" customWidth="1"/>
    <col min="2576" max="2576" width="2" style="684" customWidth="1"/>
    <col min="2577" max="2577" width="5.7109375" style="684" customWidth="1"/>
    <col min="2578" max="2745" width="11.7109375" style="684" customWidth="1"/>
    <col min="2746" max="2816" width="11.7109375" style="684"/>
    <col min="2817" max="2817" width="6.7109375" style="684" customWidth="1"/>
    <col min="2818" max="2831" width="6.5703125" style="684" customWidth="1"/>
    <col min="2832" max="2832" width="2" style="684" customWidth="1"/>
    <col min="2833" max="2833" width="5.7109375" style="684" customWidth="1"/>
    <col min="2834" max="3001" width="11.7109375" style="684" customWidth="1"/>
    <col min="3002" max="3072" width="11.7109375" style="684"/>
    <col min="3073" max="3073" width="6.7109375" style="684" customWidth="1"/>
    <col min="3074" max="3087" width="6.5703125" style="684" customWidth="1"/>
    <col min="3088" max="3088" width="2" style="684" customWidth="1"/>
    <col min="3089" max="3089" width="5.7109375" style="684" customWidth="1"/>
    <col min="3090" max="3257" width="11.7109375" style="684" customWidth="1"/>
    <col min="3258" max="3328" width="11.7109375" style="684"/>
    <col min="3329" max="3329" width="6.7109375" style="684" customWidth="1"/>
    <col min="3330" max="3343" width="6.5703125" style="684" customWidth="1"/>
    <col min="3344" max="3344" width="2" style="684" customWidth="1"/>
    <col min="3345" max="3345" width="5.7109375" style="684" customWidth="1"/>
    <col min="3346" max="3513" width="11.7109375" style="684" customWidth="1"/>
    <col min="3514" max="3584" width="11.7109375" style="684"/>
    <col min="3585" max="3585" width="6.7109375" style="684" customWidth="1"/>
    <col min="3586" max="3599" width="6.5703125" style="684" customWidth="1"/>
    <col min="3600" max="3600" width="2" style="684" customWidth="1"/>
    <col min="3601" max="3601" width="5.7109375" style="684" customWidth="1"/>
    <col min="3602" max="3769" width="11.7109375" style="684" customWidth="1"/>
    <col min="3770" max="3840" width="11.7109375" style="684"/>
    <col min="3841" max="3841" width="6.7109375" style="684" customWidth="1"/>
    <col min="3842" max="3855" width="6.5703125" style="684" customWidth="1"/>
    <col min="3856" max="3856" width="2" style="684" customWidth="1"/>
    <col min="3857" max="3857" width="5.7109375" style="684" customWidth="1"/>
    <col min="3858" max="4025" width="11.7109375" style="684" customWidth="1"/>
    <col min="4026" max="4096" width="11.7109375" style="684"/>
    <col min="4097" max="4097" width="6.7109375" style="684" customWidth="1"/>
    <col min="4098" max="4111" width="6.5703125" style="684" customWidth="1"/>
    <col min="4112" max="4112" width="2" style="684" customWidth="1"/>
    <col min="4113" max="4113" width="5.7109375" style="684" customWidth="1"/>
    <col min="4114" max="4281" width="11.7109375" style="684" customWidth="1"/>
    <col min="4282" max="4352" width="11.7109375" style="684"/>
    <col min="4353" max="4353" width="6.7109375" style="684" customWidth="1"/>
    <col min="4354" max="4367" width="6.5703125" style="684" customWidth="1"/>
    <col min="4368" max="4368" width="2" style="684" customWidth="1"/>
    <col min="4369" max="4369" width="5.7109375" style="684" customWidth="1"/>
    <col min="4370" max="4537" width="11.7109375" style="684" customWidth="1"/>
    <col min="4538" max="4608" width="11.7109375" style="684"/>
    <col min="4609" max="4609" width="6.7109375" style="684" customWidth="1"/>
    <col min="4610" max="4623" width="6.5703125" style="684" customWidth="1"/>
    <col min="4624" max="4624" width="2" style="684" customWidth="1"/>
    <col min="4625" max="4625" width="5.7109375" style="684" customWidth="1"/>
    <col min="4626" max="4793" width="11.7109375" style="684" customWidth="1"/>
    <col min="4794" max="4864" width="11.7109375" style="684"/>
    <col min="4865" max="4865" width="6.7109375" style="684" customWidth="1"/>
    <col min="4866" max="4879" width="6.5703125" style="684" customWidth="1"/>
    <col min="4880" max="4880" width="2" style="684" customWidth="1"/>
    <col min="4881" max="4881" width="5.7109375" style="684" customWidth="1"/>
    <col min="4882" max="5049" width="11.7109375" style="684" customWidth="1"/>
    <col min="5050" max="5120" width="11.7109375" style="684"/>
    <col min="5121" max="5121" width="6.7109375" style="684" customWidth="1"/>
    <col min="5122" max="5135" width="6.5703125" style="684" customWidth="1"/>
    <col min="5136" max="5136" width="2" style="684" customWidth="1"/>
    <col min="5137" max="5137" width="5.7109375" style="684" customWidth="1"/>
    <col min="5138" max="5305" width="11.7109375" style="684" customWidth="1"/>
    <col min="5306" max="5376" width="11.7109375" style="684"/>
    <col min="5377" max="5377" width="6.7109375" style="684" customWidth="1"/>
    <col min="5378" max="5391" width="6.5703125" style="684" customWidth="1"/>
    <col min="5392" max="5392" width="2" style="684" customWidth="1"/>
    <col min="5393" max="5393" width="5.7109375" style="684" customWidth="1"/>
    <col min="5394" max="5561" width="11.7109375" style="684" customWidth="1"/>
    <col min="5562" max="5632" width="11.7109375" style="684"/>
    <col min="5633" max="5633" width="6.7109375" style="684" customWidth="1"/>
    <col min="5634" max="5647" width="6.5703125" style="684" customWidth="1"/>
    <col min="5648" max="5648" width="2" style="684" customWidth="1"/>
    <col min="5649" max="5649" width="5.7109375" style="684" customWidth="1"/>
    <col min="5650" max="5817" width="11.7109375" style="684" customWidth="1"/>
    <col min="5818" max="5888" width="11.7109375" style="684"/>
    <col min="5889" max="5889" width="6.7109375" style="684" customWidth="1"/>
    <col min="5890" max="5903" width="6.5703125" style="684" customWidth="1"/>
    <col min="5904" max="5904" width="2" style="684" customWidth="1"/>
    <col min="5905" max="5905" width="5.7109375" style="684" customWidth="1"/>
    <col min="5906" max="6073" width="11.7109375" style="684" customWidth="1"/>
    <col min="6074" max="6144" width="11.7109375" style="684"/>
    <col min="6145" max="6145" width="6.7109375" style="684" customWidth="1"/>
    <col min="6146" max="6159" width="6.5703125" style="684" customWidth="1"/>
    <col min="6160" max="6160" width="2" style="684" customWidth="1"/>
    <col min="6161" max="6161" width="5.7109375" style="684" customWidth="1"/>
    <col min="6162" max="6329" width="11.7109375" style="684" customWidth="1"/>
    <col min="6330" max="6400" width="11.7109375" style="684"/>
    <col min="6401" max="6401" width="6.7109375" style="684" customWidth="1"/>
    <col min="6402" max="6415" width="6.5703125" style="684" customWidth="1"/>
    <col min="6416" max="6416" width="2" style="684" customWidth="1"/>
    <col min="6417" max="6417" width="5.7109375" style="684" customWidth="1"/>
    <col min="6418" max="6585" width="11.7109375" style="684" customWidth="1"/>
    <col min="6586" max="6656" width="11.7109375" style="684"/>
    <col min="6657" max="6657" width="6.7109375" style="684" customWidth="1"/>
    <col min="6658" max="6671" width="6.5703125" style="684" customWidth="1"/>
    <col min="6672" max="6672" width="2" style="684" customWidth="1"/>
    <col min="6673" max="6673" width="5.7109375" style="684" customWidth="1"/>
    <col min="6674" max="6841" width="11.7109375" style="684" customWidth="1"/>
    <col min="6842" max="6912" width="11.7109375" style="684"/>
    <col min="6913" max="6913" width="6.7109375" style="684" customWidth="1"/>
    <col min="6914" max="6927" width="6.5703125" style="684" customWidth="1"/>
    <col min="6928" max="6928" width="2" style="684" customWidth="1"/>
    <col min="6929" max="6929" width="5.7109375" style="684" customWidth="1"/>
    <col min="6930" max="7097" width="11.7109375" style="684" customWidth="1"/>
    <col min="7098" max="7168" width="11.7109375" style="684"/>
    <col min="7169" max="7169" width="6.7109375" style="684" customWidth="1"/>
    <col min="7170" max="7183" width="6.5703125" style="684" customWidth="1"/>
    <col min="7184" max="7184" width="2" style="684" customWidth="1"/>
    <col min="7185" max="7185" width="5.7109375" style="684" customWidth="1"/>
    <col min="7186" max="7353" width="11.7109375" style="684" customWidth="1"/>
    <col min="7354" max="7424" width="11.7109375" style="684"/>
    <col min="7425" max="7425" width="6.7109375" style="684" customWidth="1"/>
    <col min="7426" max="7439" width="6.5703125" style="684" customWidth="1"/>
    <col min="7440" max="7440" width="2" style="684" customWidth="1"/>
    <col min="7441" max="7441" width="5.7109375" style="684" customWidth="1"/>
    <col min="7442" max="7609" width="11.7109375" style="684" customWidth="1"/>
    <col min="7610" max="7680" width="11.7109375" style="684"/>
    <col min="7681" max="7681" width="6.7109375" style="684" customWidth="1"/>
    <col min="7682" max="7695" width="6.5703125" style="684" customWidth="1"/>
    <col min="7696" max="7696" width="2" style="684" customWidth="1"/>
    <col min="7697" max="7697" width="5.7109375" style="684" customWidth="1"/>
    <col min="7698" max="7865" width="11.7109375" style="684" customWidth="1"/>
    <col min="7866" max="7936" width="11.7109375" style="684"/>
    <col min="7937" max="7937" width="6.7109375" style="684" customWidth="1"/>
    <col min="7938" max="7951" width="6.5703125" style="684" customWidth="1"/>
    <col min="7952" max="7952" width="2" style="684" customWidth="1"/>
    <col min="7953" max="7953" width="5.7109375" style="684" customWidth="1"/>
    <col min="7954" max="8121" width="11.7109375" style="684" customWidth="1"/>
    <col min="8122" max="8192" width="11.7109375" style="684"/>
    <col min="8193" max="8193" width="6.7109375" style="684" customWidth="1"/>
    <col min="8194" max="8207" width="6.5703125" style="684" customWidth="1"/>
    <col min="8208" max="8208" width="2" style="684" customWidth="1"/>
    <col min="8209" max="8209" width="5.7109375" style="684" customWidth="1"/>
    <col min="8210" max="8377" width="11.7109375" style="684" customWidth="1"/>
    <col min="8378" max="8448" width="11.7109375" style="684"/>
    <col min="8449" max="8449" width="6.7109375" style="684" customWidth="1"/>
    <col min="8450" max="8463" width="6.5703125" style="684" customWidth="1"/>
    <col min="8464" max="8464" width="2" style="684" customWidth="1"/>
    <col min="8465" max="8465" width="5.7109375" style="684" customWidth="1"/>
    <col min="8466" max="8633" width="11.7109375" style="684" customWidth="1"/>
    <col min="8634" max="8704" width="11.7109375" style="684"/>
    <col min="8705" max="8705" width="6.7109375" style="684" customWidth="1"/>
    <col min="8706" max="8719" width="6.5703125" style="684" customWidth="1"/>
    <col min="8720" max="8720" width="2" style="684" customWidth="1"/>
    <col min="8721" max="8721" width="5.7109375" style="684" customWidth="1"/>
    <col min="8722" max="8889" width="11.7109375" style="684" customWidth="1"/>
    <col min="8890" max="8960" width="11.7109375" style="684"/>
    <col min="8961" max="8961" width="6.7109375" style="684" customWidth="1"/>
    <col min="8962" max="8975" width="6.5703125" style="684" customWidth="1"/>
    <col min="8976" max="8976" width="2" style="684" customWidth="1"/>
    <col min="8977" max="8977" width="5.7109375" style="684" customWidth="1"/>
    <col min="8978" max="9145" width="11.7109375" style="684" customWidth="1"/>
    <col min="9146" max="9216" width="11.7109375" style="684"/>
    <col min="9217" max="9217" width="6.7109375" style="684" customWidth="1"/>
    <col min="9218" max="9231" width="6.5703125" style="684" customWidth="1"/>
    <col min="9232" max="9232" width="2" style="684" customWidth="1"/>
    <col min="9233" max="9233" width="5.7109375" style="684" customWidth="1"/>
    <col min="9234" max="9401" width="11.7109375" style="684" customWidth="1"/>
    <col min="9402" max="9472" width="11.7109375" style="684"/>
    <col min="9473" max="9473" width="6.7109375" style="684" customWidth="1"/>
    <col min="9474" max="9487" width="6.5703125" style="684" customWidth="1"/>
    <col min="9488" max="9488" width="2" style="684" customWidth="1"/>
    <col min="9489" max="9489" width="5.7109375" style="684" customWidth="1"/>
    <col min="9490" max="9657" width="11.7109375" style="684" customWidth="1"/>
    <col min="9658" max="9728" width="11.7109375" style="684"/>
    <col min="9729" max="9729" width="6.7109375" style="684" customWidth="1"/>
    <col min="9730" max="9743" width="6.5703125" style="684" customWidth="1"/>
    <col min="9744" max="9744" width="2" style="684" customWidth="1"/>
    <col min="9745" max="9745" width="5.7109375" style="684" customWidth="1"/>
    <col min="9746" max="9913" width="11.7109375" style="684" customWidth="1"/>
    <col min="9914" max="9984" width="11.7109375" style="684"/>
    <col min="9985" max="9985" width="6.7109375" style="684" customWidth="1"/>
    <col min="9986" max="9999" width="6.5703125" style="684" customWidth="1"/>
    <col min="10000" max="10000" width="2" style="684" customWidth="1"/>
    <col min="10001" max="10001" width="5.7109375" style="684" customWidth="1"/>
    <col min="10002" max="10169" width="11.7109375" style="684" customWidth="1"/>
    <col min="10170" max="10240" width="11.7109375" style="684"/>
    <col min="10241" max="10241" width="6.7109375" style="684" customWidth="1"/>
    <col min="10242" max="10255" width="6.5703125" style="684" customWidth="1"/>
    <col min="10256" max="10256" width="2" style="684" customWidth="1"/>
    <col min="10257" max="10257" width="5.7109375" style="684" customWidth="1"/>
    <col min="10258" max="10425" width="11.7109375" style="684" customWidth="1"/>
    <col min="10426" max="10496" width="11.7109375" style="684"/>
    <col min="10497" max="10497" width="6.7109375" style="684" customWidth="1"/>
    <col min="10498" max="10511" width="6.5703125" style="684" customWidth="1"/>
    <col min="10512" max="10512" width="2" style="684" customWidth="1"/>
    <col min="10513" max="10513" width="5.7109375" style="684" customWidth="1"/>
    <col min="10514" max="10681" width="11.7109375" style="684" customWidth="1"/>
    <col min="10682" max="10752" width="11.7109375" style="684"/>
    <col min="10753" max="10753" width="6.7109375" style="684" customWidth="1"/>
    <col min="10754" max="10767" width="6.5703125" style="684" customWidth="1"/>
    <col min="10768" max="10768" width="2" style="684" customWidth="1"/>
    <col min="10769" max="10769" width="5.7109375" style="684" customWidth="1"/>
    <col min="10770" max="10937" width="11.7109375" style="684" customWidth="1"/>
    <col min="10938" max="11008" width="11.7109375" style="684"/>
    <col min="11009" max="11009" width="6.7109375" style="684" customWidth="1"/>
    <col min="11010" max="11023" width="6.5703125" style="684" customWidth="1"/>
    <col min="11024" max="11024" width="2" style="684" customWidth="1"/>
    <col min="11025" max="11025" width="5.7109375" style="684" customWidth="1"/>
    <col min="11026" max="11193" width="11.7109375" style="684" customWidth="1"/>
    <col min="11194" max="11264" width="11.7109375" style="684"/>
    <col min="11265" max="11265" width="6.7109375" style="684" customWidth="1"/>
    <col min="11266" max="11279" width="6.5703125" style="684" customWidth="1"/>
    <col min="11280" max="11280" width="2" style="684" customWidth="1"/>
    <col min="11281" max="11281" width="5.7109375" style="684" customWidth="1"/>
    <col min="11282" max="11449" width="11.7109375" style="684" customWidth="1"/>
    <col min="11450" max="11520" width="11.7109375" style="684"/>
    <col min="11521" max="11521" width="6.7109375" style="684" customWidth="1"/>
    <col min="11522" max="11535" width="6.5703125" style="684" customWidth="1"/>
    <col min="11536" max="11536" width="2" style="684" customWidth="1"/>
    <col min="11537" max="11537" width="5.7109375" style="684" customWidth="1"/>
    <col min="11538" max="11705" width="11.7109375" style="684" customWidth="1"/>
    <col min="11706" max="11776" width="11.7109375" style="684"/>
    <col min="11777" max="11777" width="6.7109375" style="684" customWidth="1"/>
    <col min="11778" max="11791" width="6.5703125" style="684" customWidth="1"/>
    <col min="11792" max="11792" width="2" style="684" customWidth="1"/>
    <col min="11793" max="11793" width="5.7109375" style="684" customWidth="1"/>
    <col min="11794" max="11961" width="11.7109375" style="684" customWidth="1"/>
    <col min="11962" max="12032" width="11.7109375" style="684"/>
    <col min="12033" max="12033" width="6.7109375" style="684" customWidth="1"/>
    <col min="12034" max="12047" width="6.5703125" style="684" customWidth="1"/>
    <col min="12048" max="12048" width="2" style="684" customWidth="1"/>
    <col min="12049" max="12049" width="5.7109375" style="684" customWidth="1"/>
    <col min="12050" max="12217" width="11.7109375" style="684" customWidth="1"/>
    <col min="12218" max="12288" width="11.7109375" style="684"/>
    <col min="12289" max="12289" width="6.7109375" style="684" customWidth="1"/>
    <col min="12290" max="12303" width="6.5703125" style="684" customWidth="1"/>
    <col min="12304" max="12304" width="2" style="684" customWidth="1"/>
    <col min="12305" max="12305" width="5.7109375" style="684" customWidth="1"/>
    <col min="12306" max="12473" width="11.7109375" style="684" customWidth="1"/>
    <col min="12474" max="12544" width="11.7109375" style="684"/>
    <col min="12545" max="12545" width="6.7109375" style="684" customWidth="1"/>
    <col min="12546" max="12559" width="6.5703125" style="684" customWidth="1"/>
    <col min="12560" max="12560" width="2" style="684" customWidth="1"/>
    <col min="12561" max="12561" width="5.7109375" style="684" customWidth="1"/>
    <col min="12562" max="12729" width="11.7109375" style="684" customWidth="1"/>
    <col min="12730" max="12800" width="11.7109375" style="684"/>
    <col min="12801" max="12801" width="6.7109375" style="684" customWidth="1"/>
    <col min="12802" max="12815" width="6.5703125" style="684" customWidth="1"/>
    <col min="12816" max="12816" width="2" style="684" customWidth="1"/>
    <col min="12817" max="12817" width="5.7109375" style="684" customWidth="1"/>
    <col min="12818" max="12985" width="11.7109375" style="684" customWidth="1"/>
    <col min="12986" max="13056" width="11.7109375" style="684"/>
    <col min="13057" max="13057" width="6.7109375" style="684" customWidth="1"/>
    <col min="13058" max="13071" width="6.5703125" style="684" customWidth="1"/>
    <col min="13072" max="13072" width="2" style="684" customWidth="1"/>
    <col min="13073" max="13073" width="5.7109375" style="684" customWidth="1"/>
    <col min="13074" max="13241" width="11.7109375" style="684" customWidth="1"/>
    <col min="13242" max="13312" width="11.7109375" style="684"/>
    <col min="13313" max="13313" width="6.7109375" style="684" customWidth="1"/>
    <col min="13314" max="13327" width="6.5703125" style="684" customWidth="1"/>
    <col min="13328" max="13328" width="2" style="684" customWidth="1"/>
    <col min="13329" max="13329" width="5.7109375" style="684" customWidth="1"/>
    <col min="13330" max="13497" width="11.7109375" style="684" customWidth="1"/>
    <col min="13498" max="13568" width="11.7109375" style="684"/>
    <col min="13569" max="13569" width="6.7109375" style="684" customWidth="1"/>
    <col min="13570" max="13583" width="6.5703125" style="684" customWidth="1"/>
    <col min="13584" max="13584" width="2" style="684" customWidth="1"/>
    <col min="13585" max="13585" width="5.7109375" style="684" customWidth="1"/>
    <col min="13586" max="13753" width="11.7109375" style="684" customWidth="1"/>
    <col min="13754" max="13824" width="11.7109375" style="684"/>
    <col min="13825" max="13825" width="6.7109375" style="684" customWidth="1"/>
    <col min="13826" max="13839" width="6.5703125" style="684" customWidth="1"/>
    <col min="13840" max="13840" width="2" style="684" customWidth="1"/>
    <col min="13841" max="13841" width="5.7109375" style="684" customWidth="1"/>
    <col min="13842" max="14009" width="11.7109375" style="684" customWidth="1"/>
    <col min="14010" max="14080" width="11.7109375" style="684"/>
    <col min="14081" max="14081" width="6.7109375" style="684" customWidth="1"/>
    <col min="14082" max="14095" width="6.5703125" style="684" customWidth="1"/>
    <col min="14096" max="14096" width="2" style="684" customWidth="1"/>
    <col min="14097" max="14097" width="5.7109375" style="684" customWidth="1"/>
    <col min="14098" max="14265" width="11.7109375" style="684" customWidth="1"/>
    <col min="14266" max="14336" width="11.7109375" style="684"/>
    <col min="14337" max="14337" width="6.7109375" style="684" customWidth="1"/>
    <col min="14338" max="14351" width="6.5703125" style="684" customWidth="1"/>
    <col min="14352" max="14352" width="2" style="684" customWidth="1"/>
    <col min="14353" max="14353" width="5.7109375" style="684" customWidth="1"/>
    <col min="14354" max="14521" width="11.7109375" style="684" customWidth="1"/>
    <col min="14522" max="14592" width="11.7109375" style="684"/>
    <col min="14593" max="14593" width="6.7109375" style="684" customWidth="1"/>
    <col min="14594" max="14607" width="6.5703125" style="684" customWidth="1"/>
    <col min="14608" max="14608" width="2" style="684" customWidth="1"/>
    <col min="14609" max="14609" width="5.7109375" style="684" customWidth="1"/>
    <col min="14610" max="14777" width="11.7109375" style="684" customWidth="1"/>
    <col min="14778" max="14848" width="11.7109375" style="684"/>
    <col min="14849" max="14849" width="6.7109375" style="684" customWidth="1"/>
    <col min="14850" max="14863" width="6.5703125" style="684" customWidth="1"/>
    <col min="14864" max="14864" width="2" style="684" customWidth="1"/>
    <col min="14865" max="14865" width="5.7109375" style="684" customWidth="1"/>
    <col min="14866" max="15033" width="11.7109375" style="684" customWidth="1"/>
    <col min="15034" max="15104" width="11.7109375" style="684"/>
    <col min="15105" max="15105" width="6.7109375" style="684" customWidth="1"/>
    <col min="15106" max="15119" width="6.5703125" style="684" customWidth="1"/>
    <col min="15120" max="15120" width="2" style="684" customWidth="1"/>
    <col min="15121" max="15121" width="5.7109375" style="684" customWidth="1"/>
    <col min="15122" max="15289" width="11.7109375" style="684" customWidth="1"/>
    <col min="15290" max="15360" width="11.7109375" style="684"/>
    <col min="15361" max="15361" width="6.7109375" style="684" customWidth="1"/>
    <col min="15362" max="15375" width="6.5703125" style="684" customWidth="1"/>
    <col min="15376" max="15376" width="2" style="684" customWidth="1"/>
    <col min="15377" max="15377" width="5.7109375" style="684" customWidth="1"/>
    <col min="15378" max="15545" width="11.7109375" style="684" customWidth="1"/>
    <col min="15546" max="15616" width="11.7109375" style="684"/>
    <col min="15617" max="15617" width="6.7109375" style="684" customWidth="1"/>
    <col min="15618" max="15631" width="6.5703125" style="684" customWidth="1"/>
    <col min="15632" max="15632" width="2" style="684" customWidth="1"/>
    <col min="15633" max="15633" width="5.7109375" style="684" customWidth="1"/>
    <col min="15634" max="15801" width="11.7109375" style="684" customWidth="1"/>
    <col min="15802" max="15872" width="11.7109375" style="684"/>
    <col min="15873" max="15873" width="6.7109375" style="684" customWidth="1"/>
    <col min="15874" max="15887" width="6.5703125" style="684" customWidth="1"/>
    <col min="15888" max="15888" width="2" style="684" customWidth="1"/>
    <col min="15889" max="15889" width="5.7109375" style="684" customWidth="1"/>
    <col min="15890" max="16057" width="11.7109375" style="684" customWidth="1"/>
    <col min="16058" max="16128" width="11.7109375" style="684"/>
    <col min="16129" max="16129" width="6.7109375" style="684" customWidth="1"/>
    <col min="16130" max="16143" width="6.5703125" style="684" customWidth="1"/>
    <col min="16144" max="16144" width="2" style="684" customWidth="1"/>
    <col min="16145" max="16145" width="5.7109375" style="684" customWidth="1"/>
    <col min="16146" max="16313" width="11.7109375" style="684" customWidth="1"/>
    <col min="16314" max="16384" width="11.7109375" style="684"/>
  </cols>
  <sheetData>
    <row r="1" spans="1:17" ht="18">
      <c r="A1" s="621" t="s">
        <v>918</v>
      </c>
      <c r="B1" s="955"/>
      <c r="C1" s="955"/>
      <c r="D1" s="955"/>
      <c r="E1" s="955"/>
      <c r="F1" s="955"/>
      <c r="G1" s="955"/>
      <c r="H1" s="623"/>
      <c r="I1" s="623"/>
      <c r="J1" s="623"/>
      <c r="K1" s="1935" t="s">
        <v>919</v>
      </c>
      <c r="L1" s="1935"/>
      <c r="M1" s="1935"/>
      <c r="N1" s="1935"/>
      <c r="O1" s="1935"/>
      <c r="P1" s="626"/>
      <c r="Q1" s="626"/>
    </row>
    <row r="2" spans="1:17" ht="15.75">
      <c r="A2" s="628" t="s">
        <v>929</v>
      </c>
      <c r="B2" s="1470"/>
      <c r="C2" s="1470"/>
      <c r="D2" s="1470"/>
      <c r="E2" s="1470"/>
      <c r="F2" s="1470"/>
      <c r="G2" s="1470"/>
      <c r="H2" s="623"/>
      <c r="I2" s="623"/>
      <c r="J2" s="623"/>
      <c r="K2" s="1936"/>
      <c r="L2" s="1936"/>
      <c r="M2" s="1936"/>
      <c r="N2" s="1936"/>
      <c r="O2" s="1936"/>
      <c r="P2" s="626"/>
      <c r="Q2" s="626"/>
    </row>
    <row r="3" spans="1:17">
      <c r="A3" s="631">
        <v>2015</v>
      </c>
      <c r="B3" s="811" t="s">
        <v>461</v>
      </c>
      <c r="C3" s="697"/>
      <c r="D3" s="697"/>
      <c r="E3" s="697"/>
      <c r="F3" s="697"/>
      <c r="G3" s="697"/>
      <c r="H3" s="697"/>
      <c r="I3" s="697"/>
      <c r="J3" s="697"/>
      <c r="K3" s="697"/>
      <c r="L3" s="1471"/>
      <c r="M3" s="697"/>
      <c r="N3" s="697"/>
      <c r="O3" s="698"/>
      <c r="P3" s="626"/>
    </row>
    <row r="4" spans="1:17" ht="11.45" customHeight="1">
      <c r="A4" s="632" t="s">
        <v>422</v>
      </c>
      <c r="B4" s="634" t="s">
        <v>930</v>
      </c>
      <c r="C4" s="634"/>
      <c r="D4" s="634"/>
      <c r="E4" s="699"/>
      <c r="F4" s="634" t="s">
        <v>931</v>
      </c>
      <c r="G4" s="634"/>
      <c r="H4" s="634"/>
      <c r="I4" s="699"/>
      <c r="J4" s="634" t="s">
        <v>932</v>
      </c>
      <c r="K4" s="634"/>
      <c r="L4" s="634"/>
      <c r="M4" s="699"/>
      <c r="N4" s="634" t="s">
        <v>933</v>
      </c>
      <c r="O4" s="634"/>
      <c r="P4" s="626"/>
    </row>
    <row r="5" spans="1:17" ht="11.45" customHeight="1">
      <c r="A5" s="635" t="s">
        <v>428</v>
      </c>
      <c r="B5" s="638" t="s">
        <v>472</v>
      </c>
      <c r="C5" s="638" t="s">
        <v>934</v>
      </c>
      <c r="D5" s="638" t="s">
        <v>472</v>
      </c>
      <c r="E5" s="635" t="s">
        <v>935</v>
      </c>
      <c r="F5" s="638" t="s">
        <v>472</v>
      </c>
      <c r="G5" s="638" t="s">
        <v>936</v>
      </c>
      <c r="H5" s="638" t="s">
        <v>472</v>
      </c>
      <c r="I5" s="635" t="s">
        <v>937</v>
      </c>
      <c r="J5" s="638" t="s">
        <v>472</v>
      </c>
      <c r="K5" s="638" t="s">
        <v>938</v>
      </c>
      <c r="L5" s="817" t="s">
        <v>939</v>
      </c>
      <c r="M5" s="1000"/>
      <c r="N5" s="638" t="s">
        <v>472</v>
      </c>
      <c r="O5" s="638" t="s">
        <v>230</v>
      </c>
      <c r="P5" s="626"/>
    </row>
    <row r="6" spans="1:17" ht="6" customHeight="1">
      <c r="A6" s="639"/>
      <c r="B6" s="639"/>
      <c r="C6" s="639"/>
      <c r="D6" s="639"/>
      <c r="E6" s="639"/>
      <c r="F6" s="639"/>
      <c r="G6" s="639"/>
      <c r="H6" s="639"/>
      <c r="I6" s="639"/>
      <c r="J6" s="639"/>
      <c r="K6" s="639"/>
      <c r="L6" s="639"/>
      <c r="M6" s="639"/>
      <c r="N6" s="639"/>
      <c r="O6" s="639"/>
      <c r="P6" s="626"/>
      <c r="Q6" s="626"/>
    </row>
    <row r="7" spans="1:17" ht="11.45" customHeight="1">
      <c r="A7" s="641">
        <v>42007</v>
      </c>
      <c r="B7" s="643">
        <v>48.055875</v>
      </c>
      <c r="C7" s="644">
        <v>114.25</v>
      </c>
      <c r="D7" s="643">
        <v>28.478425000000001</v>
      </c>
      <c r="E7" s="726">
        <v>123.92</v>
      </c>
      <c r="F7" s="643">
        <v>62.45485</v>
      </c>
      <c r="G7" s="644">
        <v>160.19999999999999</v>
      </c>
      <c r="H7" s="643">
        <v>18.480350000000001</v>
      </c>
      <c r="I7" s="726">
        <v>177.93</v>
      </c>
      <c r="J7" s="643">
        <v>122.951075</v>
      </c>
      <c r="K7" s="644">
        <v>122.79</v>
      </c>
      <c r="L7" s="643">
        <v>31.713550000000001</v>
      </c>
      <c r="M7" s="726">
        <v>137.44</v>
      </c>
      <c r="N7" s="643">
        <v>32.044150000000002</v>
      </c>
      <c r="O7" s="644">
        <v>166.89</v>
      </c>
      <c r="P7" s="1118"/>
      <c r="Q7" s="683"/>
    </row>
    <row r="8" spans="1:17" ht="11.45" customHeight="1">
      <c r="A8" s="641">
        <v>42014</v>
      </c>
      <c r="B8" s="646">
        <v>76.251324999999994</v>
      </c>
      <c r="C8" s="647">
        <v>106.99</v>
      </c>
      <c r="D8" s="648">
        <v>56.153849999999998</v>
      </c>
      <c r="E8" s="704">
        <v>115.5</v>
      </c>
      <c r="F8" s="648">
        <v>104.94425</v>
      </c>
      <c r="G8" s="647">
        <v>151.06</v>
      </c>
      <c r="H8" s="648">
        <v>35.652650000000001</v>
      </c>
      <c r="I8" s="704">
        <v>175.91</v>
      </c>
      <c r="J8" s="648">
        <v>149.87007500000001</v>
      </c>
      <c r="K8" s="647">
        <v>118.93</v>
      </c>
      <c r="L8" s="648">
        <v>40.907425000000003</v>
      </c>
      <c r="M8" s="704">
        <v>134.03</v>
      </c>
      <c r="N8" s="648">
        <v>39.302149999999997</v>
      </c>
      <c r="O8" s="647">
        <v>165.47</v>
      </c>
      <c r="P8" s="1118"/>
      <c r="Q8" s="683"/>
    </row>
    <row r="9" spans="1:17" ht="11.45" customHeight="1">
      <c r="A9" s="641">
        <v>42021</v>
      </c>
      <c r="B9" s="646">
        <v>72.622150000000005</v>
      </c>
      <c r="C9" s="647">
        <v>109.09</v>
      </c>
      <c r="D9" s="648">
        <v>36.050400000000003</v>
      </c>
      <c r="E9" s="704">
        <v>117.68</v>
      </c>
      <c r="F9" s="648">
        <v>69.151949999999999</v>
      </c>
      <c r="G9" s="647">
        <v>152.96</v>
      </c>
      <c r="H9" s="648">
        <v>29.869299999999999</v>
      </c>
      <c r="I9" s="704">
        <v>174.56</v>
      </c>
      <c r="J9" s="648">
        <v>170.40802500000001</v>
      </c>
      <c r="K9" s="647">
        <v>114.66</v>
      </c>
      <c r="L9" s="648">
        <v>13.346724999999999</v>
      </c>
      <c r="M9" s="704">
        <v>131.37</v>
      </c>
      <c r="N9" s="648">
        <v>29.31005</v>
      </c>
      <c r="O9" s="647">
        <v>165.54</v>
      </c>
      <c r="P9" s="1118"/>
      <c r="Q9" s="683"/>
    </row>
    <row r="10" spans="1:17" ht="11.45" customHeight="1">
      <c r="A10" s="641">
        <v>42028</v>
      </c>
      <c r="B10" s="650">
        <v>59.409675</v>
      </c>
      <c r="C10" s="651">
        <v>110.08</v>
      </c>
      <c r="D10" s="650">
        <v>47.913350000000001</v>
      </c>
      <c r="E10" s="705">
        <v>115.67</v>
      </c>
      <c r="F10" s="650">
        <v>71.501649999999998</v>
      </c>
      <c r="G10" s="651">
        <v>152.79</v>
      </c>
      <c r="H10" s="650">
        <v>33.5488</v>
      </c>
      <c r="I10" s="705">
        <v>170.97</v>
      </c>
      <c r="J10" s="650">
        <v>141.90065000000001</v>
      </c>
      <c r="K10" s="651">
        <v>109.39</v>
      </c>
      <c r="L10" s="650">
        <v>20.29515</v>
      </c>
      <c r="M10" s="705">
        <v>124.71</v>
      </c>
      <c r="N10" s="650">
        <v>33.838875000000002</v>
      </c>
      <c r="O10" s="651">
        <v>166.86</v>
      </c>
      <c r="P10" s="1118"/>
      <c r="Q10" s="683"/>
    </row>
    <row r="11" spans="1:17" ht="11.45" customHeight="1">
      <c r="A11" s="641">
        <v>42035</v>
      </c>
      <c r="B11" s="646">
        <v>56.975574999999999</v>
      </c>
      <c r="C11" s="652">
        <v>105.33</v>
      </c>
      <c r="D11" s="646">
        <v>44.563775</v>
      </c>
      <c r="E11" s="704">
        <v>113.53</v>
      </c>
      <c r="F11" s="646">
        <v>78.418949999999995</v>
      </c>
      <c r="G11" s="652">
        <v>145.66</v>
      </c>
      <c r="H11" s="646">
        <v>42.525100000000002</v>
      </c>
      <c r="I11" s="704">
        <v>167.01</v>
      </c>
      <c r="J11" s="646">
        <v>173.98242500000001</v>
      </c>
      <c r="K11" s="652">
        <v>100.62</v>
      </c>
      <c r="L11" s="646">
        <v>10.290725</v>
      </c>
      <c r="M11" s="704">
        <v>123.45</v>
      </c>
      <c r="N11" s="646">
        <v>34.587775000000001</v>
      </c>
      <c r="O11" s="652">
        <v>165.3</v>
      </c>
      <c r="P11" s="1118"/>
      <c r="Q11" s="683"/>
    </row>
    <row r="12" spans="1:17" ht="11.45" customHeight="1">
      <c r="A12" s="641">
        <v>42042</v>
      </c>
      <c r="B12" s="646">
        <v>75.320149999999998</v>
      </c>
      <c r="C12" s="647">
        <v>100.76</v>
      </c>
      <c r="D12" s="648">
        <v>33.310850000000002</v>
      </c>
      <c r="E12" s="704">
        <v>109.56</v>
      </c>
      <c r="F12" s="648">
        <v>78.336074999999994</v>
      </c>
      <c r="G12" s="647">
        <v>137</v>
      </c>
      <c r="H12" s="648">
        <v>59.963700000000003</v>
      </c>
      <c r="I12" s="704">
        <v>163.55000000000001</v>
      </c>
      <c r="J12" s="648">
        <v>229.0342</v>
      </c>
      <c r="K12" s="647">
        <v>89.59</v>
      </c>
      <c r="L12" s="648">
        <v>16.829374999999999</v>
      </c>
      <c r="M12" s="704">
        <v>113.86</v>
      </c>
      <c r="N12" s="648">
        <v>30.79795</v>
      </c>
      <c r="O12" s="647">
        <v>161.25</v>
      </c>
      <c r="P12" s="1118"/>
      <c r="Q12" s="683"/>
    </row>
    <row r="13" spans="1:17" ht="11.45" customHeight="1">
      <c r="A13" s="641">
        <v>42049</v>
      </c>
      <c r="B13" s="646">
        <v>60.700899999999997</v>
      </c>
      <c r="C13" s="647">
        <v>99.19</v>
      </c>
      <c r="D13" s="648">
        <v>42.001224999999998</v>
      </c>
      <c r="E13" s="704">
        <v>107.31</v>
      </c>
      <c r="F13" s="648">
        <v>75.875399999999999</v>
      </c>
      <c r="G13" s="647">
        <v>136.46</v>
      </c>
      <c r="H13" s="648">
        <v>45.375700000000002</v>
      </c>
      <c r="I13" s="704">
        <v>154.74</v>
      </c>
      <c r="J13" s="648">
        <v>171.37090000000001</v>
      </c>
      <c r="K13" s="647">
        <v>86.65</v>
      </c>
      <c r="L13" s="648">
        <v>17.402899999999999</v>
      </c>
      <c r="M13" s="704">
        <v>104.87</v>
      </c>
      <c r="N13" s="648">
        <v>38.351199999999999</v>
      </c>
      <c r="O13" s="647">
        <v>158.96</v>
      </c>
      <c r="P13" s="1118"/>
      <c r="Q13" s="683"/>
    </row>
    <row r="14" spans="1:17" ht="11.45" customHeight="1">
      <c r="A14" s="641">
        <v>42056</v>
      </c>
      <c r="B14" s="650">
        <v>44.916474999999998</v>
      </c>
      <c r="C14" s="651">
        <v>100.09</v>
      </c>
      <c r="D14" s="650">
        <v>37.989699999999999</v>
      </c>
      <c r="E14" s="705">
        <v>106.52</v>
      </c>
      <c r="F14" s="650">
        <v>84.965525</v>
      </c>
      <c r="G14" s="651">
        <v>134.25</v>
      </c>
      <c r="H14" s="650">
        <v>46.543199999999999</v>
      </c>
      <c r="I14" s="705">
        <v>151.9</v>
      </c>
      <c r="J14" s="650">
        <v>134.71275</v>
      </c>
      <c r="K14" s="651">
        <v>91.21</v>
      </c>
      <c r="L14" s="650">
        <v>15.691475000000001</v>
      </c>
      <c r="M14" s="705">
        <v>105.09</v>
      </c>
      <c r="N14" s="650">
        <v>33.069949999999999</v>
      </c>
      <c r="O14" s="651">
        <v>156.49</v>
      </c>
      <c r="P14" s="1118"/>
      <c r="Q14" s="683"/>
    </row>
    <row r="15" spans="1:17" ht="11.45" customHeight="1">
      <c r="A15" s="641">
        <v>42063</v>
      </c>
      <c r="B15" s="646">
        <v>73.437375000000003</v>
      </c>
      <c r="C15" s="652">
        <v>98.46</v>
      </c>
      <c r="D15" s="646">
        <v>37.744675000000001</v>
      </c>
      <c r="E15" s="704">
        <v>106.3</v>
      </c>
      <c r="F15" s="646">
        <v>82.446624999999997</v>
      </c>
      <c r="G15" s="652">
        <v>134.44999999999999</v>
      </c>
      <c r="H15" s="646">
        <v>56.206299999999999</v>
      </c>
      <c r="I15" s="704">
        <v>149.25</v>
      </c>
      <c r="J15" s="646">
        <v>133.48429999999999</v>
      </c>
      <c r="K15" s="652">
        <v>92.37</v>
      </c>
      <c r="L15" s="646">
        <v>20.869775000000001</v>
      </c>
      <c r="M15" s="704">
        <v>106.12</v>
      </c>
      <c r="N15" s="646">
        <v>27.803650000000001</v>
      </c>
      <c r="O15" s="652">
        <v>158</v>
      </c>
      <c r="P15" s="1118"/>
      <c r="Q15" s="683"/>
    </row>
    <row r="16" spans="1:17" ht="11.45" customHeight="1">
      <c r="A16" s="641">
        <v>42070</v>
      </c>
      <c r="B16" s="646">
        <v>65.839699999999993</v>
      </c>
      <c r="C16" s="647">
        <v>98.67</v>
      </c>
      <c r="D16" s="648">
        <v>42.482599999999998</v>
      </c>
      <c r="E16" s="704">
        <v>105.98</v>
      </c>
      <c r="F16" s="648">
        <v>68.885675000000006</v>
      </c>
      <c r="G16" s="647">
        <v>135.41999999999999</v>
      </c>
      <c r="H16" s="648">
        <v>40.813749999999999</v>
      </c>
      <c r="I16" s="704">
        <v>150.75</v>
      </c>
      <c r="J16" s="648">
        <v>137.22489999999999</v>
      </c>
      <c r="K16" s="647">
        <v>94.49</v>
      </c>
      <c r="L16" s="648">
        <v>32.880125</v>
      </c>
      <c r="M16" s="704">
        <v>108.47</v>
      </c>
      <c r="N16" s="648">
        <v>29.898174999999998</v>
      </c>
      <c r="O16" s="647">
        <v>159.97</v>
      </c>
      <c r="P16" s="1118"/>
      <c r="Q16" s="683"/>
    </row>
    <row r="17" spans="1:17" ht="11.45" customHeight="1">
      <c r="A17" s="641">
        <v>42077</v>
      </c>
      <c r="B17" s="646">
        <v>57.828800000000001</v>
      </c>
      <c r="C17" s="647">
        <v>100.14</v>
      </c>
      <c r="D17" s="648">
        <v>43.026224999999997</v>
      </c>
      <c r="E17" s="704">
        <v>106.13</v>
      </c>
      <c r="F17" s="648">
        <v>73.164349999999999</v>
      </c>
      <c r="G17" s="647">
        <v>138.84</v>
      </c>
      <c r="H17" s="648">
        <v>42.825175000000002</v>
      </c>
      <c r="I17" s="704">
        <v>151.08000000000001</v>
      </c>
      <c r="J17" s="648">
        <v>139.643</v>
      </c>
      <c r="K17" s="647">
        <v>94.38</v>
      </c>
      <c r="L17" s="648">
        <v>32.694299999999998</v>
      </c>
      <c r="M17" s="704">
        <v>108.51</v>
      </c>
      <c r="N17" s="648">
        <v>29.779624999999999</v>
      </c>
      <c r="O17" s="647">
        <v>162.46</v>
      </c>
      <c r="P17" s="1118"/>
      <c r="Q17" s="683"/>
    </row>
    <row r="18" spans="1:17" ht="11.45" customHeight="1">
      <c r="A18" s="641">
        <v>42084</v>
      </c>
      <c r="B18" s="650">
        <v>50.558425</v>
      </c>
      <c r="C18" s="651">
        <v>101.27</v>
      </c>
      <c r="D18" s="650">
        <v>35.575499999999998</v>
      </c>
      <c r="E18" s="705">
        <v>109.8</v>
      </c>
      <c r="F18" s="650">
        <v>56.331699999999998</v>
      </c>
      <c r="G18" s="651">
        <v>150.07</v>
      </c>
      <c r="H18" s="650">
        <v>36.338250000000002</v>
      </c>
      <c r="I18" s="705">
        <v>159.91999999999999</v>
      </c>
      <c r="J18" s="650">
        <v>139.06807499999999</v>
      </c>
      <c r="K18" s="651">
        <v>98.57</v>
      </c>
      <c r="L18" s="650">
        <v>24.406275000000001</v>
      </c>
      <c r="M18" s="705">
        <v>112.13</v>
      </c>
      <c r="N18" s="650">
        <v>39.049124999999997</v>
      </c>
      <c r="O18" s="651">
        <v>165.62</v>
      </c>
      <c r="P18" s="1118"/>
      <c r="Q18" s="683"/>
    </row>
    <row r="19" spans="1:17" ht="11.45" customHeight="1">
      <c r="A19" s="641">
        <v>42091</v>
      </c>
      <c r="B19" s="646">
        <v>50.149075000000003</v>
      </c>
      <c r="C19" s="652">
        <v>100.54</v>
      </c>
      <c r="D19" s="646">
        <v>36.383000000000003</v>
      </c>
      <c r="E19" s="704">
        <v>108.26</v>
      </c>
      <c r="F19" s="646">
        <v>60.5122</v>
      </c>
      <c r="G19" s="652">
        <v>150.57</v>
      </c>
      <c r="H19" s="646">
        <v>41.301724999999998</v>
      </c>
      <c r="I19" s="704">
        <v>164.11</v>
      </c>
      <c r="J19" s="646">
        <v>127.67659999999999</v>
      </c>
      <c r="K19" s="652">
        <v>101.39</v>
      </c>
      <c r="L19" s="646">
        <v>18.3032</v>
      </c>
      <c r="M19" s="704">
        <v>114.45</v>
      </c>
      <c r="N19" s="646">
        <v>27.767399999999999</v>
      </c>
      <c r="O19" s="652">
        <v>171.02</v>
      </c>
      <c r="P19" s="1118"/>
      <c r="Q19" s="683"/>
    </row>
    <row r="20" spans="1:17" ht="11.45" customHeight="1">
      <c r="A20" s="641">
        <v>42098</v>
      </c>
      <c r="B20" s="646">
        <v>50.847000000000001</v>
      </c>
      <c r="C20" s="647">
        <v>99.53</v>
      </c>
      <c r="D20" s="648">
        <v>42.165125000000003</v>
      </c>
      <c r="E20" s="704">
        <v>105.5</v>
      </c>
      <c r="F20" s="648">
        <v>68.121250000000003</v>
      </c>
      <c r="G20" s="647">
        <v>143.35</v>
      </c>
      <c r="H20" s="648">
        <v>49.516874999999999</v>
      </c>
      <c r="I20" s="704">
        <v>165.16</v>
      </c>
      <c r="J20" s="648">
        <v>135.06530000000001</v>
      </c>
      <c r="K20" s="647">
        <v>99.72</v>
      </c>
      <c r="L20" s="648">
        <v>16.835374999999999</v>
      </c>
      <c r="M20" s="704">
        <v>114.01</v>
      </c>
      <c r="N20" s="648">
        <v>30.654425</v>
      </c>
      <c r="O20" s="647">
        <v>175.08</v>
      </c>
      <c r="P20" s="1118"/>
    </row>
    <row r="21" spans="1:17" ht="11.45" customHeight="1">
      <c r="A21" s="641">
        <v>42105</v>
      </c>
      <c r="B21" s="646">
        <v>42.507399999999997</v>
      </c>
      <c r="C21" s="647">
        <v>101.81</v>
      </c>
      <c r="D21" s="648">
        <v>49.355825000000003</v>
      </c>
      <c r="E21" s="704">
        <v>107.23</v>
      </c>
      <c r="F21" s="648">
        <v>50.009875000000001</v>
      </c>
      <c r="G21" s="647">
        <v>143.28</v>
      </c>
      <c r="H21" s="648">
        <v>98.747425000000007</v>
      </c>
      <c r="I21" s="704">
        <v>163.86</v>
      </c>
      <c r="J21" s="648">
        <v>153.48842500000001</v>
      </c>
      <c r="K21" s="647">
        <v>96.13</v>
      </c>
      <c r="L21" s="648">
        <v>15.701625</v>
      </c>
      <c r="M21" s="704">
        <v>111.88</v>
      </c>
      <c r="N21" s="648">
        <v>37.981850000000001</v>
      </c>
      <c r="O21" s="647">
        <v>171.88</v>
      </c>
      <c r="P21" s="1118"/>
    </row>
    <row r="22" spans="1:17" ht="11.45" customHeight="1">
      <c r="A22" s="641">
        <v>42112</v>
      </c>
      <c r="B22" s="650">
        <v>60.197425000000003</v>
      </c>
      <c r="C22" s="651">
        <v>99.41</v>
      </c>
      <c r="D22" s="650">
        <v>48.63655</v>
      </c>
      <c r="E22" s="705">
        <v>107.86</v>
      </c>
      <c r="F22" s="650">
        <v>82.364874999999998</v>
      </c>
      <c r="G22" s="651">
        <v>136.47</v>
      </c>
      <c r="H22" s="650">
        <v>49.948950000000004</v>
      </c>
      <c r="I22" s="705">
        <v>160.38</v>
      </c>
      <c r="J22" s="650">
        <v>193.68577500000001</v>
      </c>
      <c r="K22" s="651">
        <v>90.91</v>
      </c>
      <c r="L22" s="650">
        <v>27.191749999999999</v>
      </c>
      <c r="M22" s="705">
        <v>110.22</v>
      </c>
      <c r="N22" s="650">
        <v>36.537275000000001</v>
      </c>
      <c r="O22" s="651">
        <v>173.79</v>
      </c>
      <c r="P22" s="1118"/>
    </row>
    <row r="23" spans="1:17" ht="11.45" customHeight="1">
      <c r="A23" s="641">
        <v>42119</v>
      </c>
      <c r="B23" s="646">
        <v>56.030500000000004</v>
      </c>
      <c r="C23" s="652">
        <v>101.4</v>
      </c>
      <c r="D23" s="646">
        <v>50.856574999999999</v>
      </c>
      <c r="E23" s="704">
        <v>109.22</v>
      </c>
      <c r="F23" s="646">
        <v>74.966674999999995</v>
      </c>
      <c r="G23" s="652">
        <v>133.6</v>
      </c>
      <c r="H23" s="646">
        <v>43.414875000000002</v>
      </c>
      <c r="I23" s="704">
        <v>159.53</v>
      </c>
      <c r="J23" s="646">
        <v>140.84062499999999</v>
      </c>
      <c r="K23" s="652">
        <v>95.16</v>
      </c>
      <c r="L23" s="646">
        <v>13.053625</v>
      </c>
      <c r="M23" s="704">
        <v>110.15</v>
      </c>
      <c r="N23" s="646">
        <v>39.5501</v>
      </c>
      <c r="O23" s="652">
        <v>173.89</v>
      </c>
      <c r="P23" s="1118"/>
    </row>
    <row r="24" spans="1:17" ht="11.45" customHeight="1">
      <c r="A24" s="641">
        <v>42126</v>
      </c>
      <c r="B24" s="646">
        <v>50.839824999999998</v>
      </c>
      <c r="C24" s="647">
        <v>106.3</v>
      </c>
      <c r="D24" s="648">
        <v>54.693224999999998</v>
      </c>
      <c r="E24" s="704">
        <v>111.6</v>
      </c>
      <c r="F24" s="648">
        <v>73.561475000000002</v>
      </c>
      <c r="G24" s="647">
        <v>142.57</v>
      </c>
      <c r="H24" s="648">
        <v>46.853475000000003</v>
      </c>
      <c r="I24" s="704">
        <v>158.33000000000001</v>
      </c>
      <c r="J24" s="648">
        <v>131.128175</v>
      </c>
      <c r="K24" s="647">
        <v>104.05</v>
      </c>
      <c r="L24" s="648">
        <v>35.762075000000003</v>
      </c>
      <c r="M24" s="704">
        <v>115</v>
      </c>
      <c r="N24" s="648">
        <v>29.968174999999999</v>
      </c>
      <c r="O24" s="647">
        <v>181.73</v>
      </c>
      <c r="P24" s="1118"/>
    </row>
    <row r="25" spans="1:17" ht="11.45" customHeight="1">
      <c r="A25" s="641">
        <v>42133</v>
      </c>
      <c r="B25" s="646">
        <v>45.489075</v>
      </c>
      <c r="C25" s="647">
        <v>119.27</v>
      </c>
      <c r="D25" s="648">
        <v>32.837125</v>
      </c>
      <c r="E25" s="704">
        <v>120.66</v>
      </c>
      <c r="F25" s="648">
        <v>59.244824999999999</v>
      </c>
      <c r="G25" s="647">
        <v>155.6</v>
      </c>
      <c r="H25" s="648">
        <v>35.631700000000002</v>
      </c>
      <c r="I25" s="704">
        <v>168.87</v>
      </c>
      <c r="J25" s="648">
        <v>111.53565</v>
      </c>
      <c r="K25" s="647">
        <v>116.73</v>
      </c>
      <c r="L25" s="648">
        <v>31.483374999999999</v>
      </c>
      <c r="M25" s="704">
        <v>122.49</v>
      </c>
      <c r="N25" s="648">
        <v>47.341099999999997</v>
      </c>
      <c r="O25" s="647">
        <v>189.42</v>
      </c>
      <c r="P25" s="1118"/>
    </row>
    <row r="26" spans="1:17" ht="11.45" customHeight="1">
      <c r="A26" s="641">
        <v>42140</v>
      </c>
      <c r="B26" s="650">
        <v>45.645400000000002</v>
      </c>
      <c r="C26" s="651">
        <v>126.64</v>
      </c>
      <c r="D26" s="650">
        <v>33.165525000000002</v>
      </c>
      <c r="E26" s="705">
        <v>133.02000000000001</v>
      </c>
      <c r="F26" s="650">
        <v>50.491750000000003</v>
      </c>
      <c r="G26" s="651">
        <v>162.27000000000001</v>
      </c>
      <c r="H26" s="650">
        <v>31.895050000000001</v>
      </c>
      <c r="I26" s="705">
        <v>178.1</v>
      </c>
      <c r="J26" s="650">
        <v>101.96272500000001</v>
      </c>
      <c r="K26" s="651">
        <v>130.85</v>
      </c>
      <c r="L26" s="650">
        <v>32.322749999999999</v>
      </c>
      <c r="M26" s="705">
        <v>140.96</v>
      </c>
      <c r="N26" s="650">
        <v>29.679099999999998</v>
      </c>
      <c r="O26" s="651">
        <v>202.53</v>
      </c>
      <c r="P26" s="1118"/>
    </row>
    <row r="27" spans="1:17" ht="11.45" customHeight="1">
      <c r="A27" s="641">
        <v>42147</v>
      </c>
      <c r="B27" s="646">
        <v>50.385525000000001</v>
      </c>
      <c r="C27" s="652">
        <v>128.18</v>
      </c>
      <c r="D27" s="646">
        <v>46.500799999999998</v>
      </c>
      <c r="E27" s="704">
        <v>132.41</v>
      </c>
      <c r="F27" s="646">
        <v>53.150350000000003</v>
      </c>
      <c r="G27" s="652">
        <v>162.47</v>
      </c>
      <c r="H27" s="646">
        <v>52.496274999999997</v>
      </c>
      <c r="I27" s="704">
        <v>178.66</v>
      </c>
      <c r="J27" s="646">
        <v>101.1208</v>
      </c>
      <c r="K27" s="652">
        <v>140.75</v>
      </c>
      <c r="L27" s="646">
        <v>51.215724999999999</v>
      </c>
      <c r="M27" s="704">
        <v>152.22999999999999</v>
      </c>
      <c r="N27" s="646">
        <v>28.028025</v>
      </c>
      <c r="O27" s="652">
        <v>208.78</v>
      </c>
      <c r="P27" s="1118"/>
    </row>
    <row r="28" spans="1:17" ht="11.45" customHeight="1">
      <c r="A28" s="641">
        <v>42154</v>
      </c>
      <c r="B28" s="646">
        <v>36.942500000000003</v>
      </c>
      <c r="C28" s="647">
        <v>123.26</v>
      </c>
      <c r="D28" s="648">
        <v>40.981924999999997</v>
      </c>
      <c r="E28" s="704">
        <v>133.5</v>
      </c>
      <c r="F28" s="648">
        <v>61.176900000000003</v>
      </c>
      <c r="G28" s="647">
        <v>159.58000000000001</v>
      </c>
      <c r="H28" s="648">
        <v>41.933050000000001</v>
      </c>
      <c r="I28" s="704">
        <v>176.24</v>
      </c>
      <c r="J28" s="648">
        <v>100.241275</v>
      </c>
      <c r="K28" s="647">
        <v>141.82</v>
      </c>
      <c r="L28" s="648">
        <v>28.060749999999999</v>
      </c>
      <c r="M28" s="704">
        <v>158.11000000000001</v>
      </c>
      <c r="N28" s="648">
        <v>25.5138</v>
      </c>
      <c r="O28" s="647">
        <v>207.72</v>
      </c>
      <c r="P28" s="1118"/>
    </row>
    <row r="29" spans="1:17" ht="11.45" customHeight="1">
      <c r="A29" s="641">
        <v>42161</v>
      </c>
      <c r="B29" s="646">
        <v>55.470399999999998</v>
      </c>
      <c r="C29" s="647">
        <v>121.27</v>
      </c>
      <c r="D29" s="648">
        <v>47.989400000000003</v>
      </c>
      <c r="E29" s="704">
        <v>127.4</v>
      </c>
      <c r="F29" s="648">
        <v>58.463875000000002</v>
      </c>
      <c r="G29" s="647">
        <v>157.46</v>
      </c>
      <c r="H29" s="648">
        <v>45.154850000000003</v>
      </c>
      <c r="I29" s="704">
        <v>175.74</v>
      </c>
      <c r="J29" s="648">
        <v>143.531375</v>
      </c>
      <c r="K29" s="647">
        <v>135.97</v>
      </c>
      <c r="L29" s="648">
        <v>9.3700749999999999</v>
      </c>
      <c r="M29" s="704">
        <v>153.19</v>
      </c>
      <c r="N29" s="648">
        <v>25.579625</v>
      </c>
      <c r="O29" s="647">
        <v>209.76</v>
      </c>
      <c r="P29" s="1118"/>
    </row>
    <row r="30" spans="1:17" ht="11.45" customHeight="1">
      <c r="A30" s="641">
        <v>42168</v>
      </c>
      <c r="B30" s="650">
        <v>46.748049999999999</v>
      </c>
      <c r="C30" s="651">
        <v>118.44</v>
      </c>
      <c r="D30" s="650">
        <v>56.717799999999997</v>
      </c>
      <c r="E30" s="705">
        <v>123.66</v>
      </c>
      <c r="F30" s="650">
        <v>78.822175000000001</v>
      </c>
      <c r="G30" s="651">
        <v>144.19</v>
      </c>
      <c r="H30" s="650">
        <v>44.354149999999997</v>
      </c>
      <c r="I30" s="705">
        <v>164.95</v>
      </c>
      <c r="J30" s="650">
        <v>138.562625</v>
      </c>
      <c r="K30" s="651">
        <v>125.13</v>
      </c>
      <c r="L30" s="650">
        <v>8.5938750000000006</v>
      </c>
      <c r="M30" s="705">
        <v>142.12</v>
      </c>
      <c r="N30" s="650">
        <v>26.588000000000001</v>
      </c>
      <c r="O30" s="651">
        <v>213.62</v>
      </c>
      <c r="P30" s="1118"/>
    </row>
    <row r="31" spans="1:17" ht="11.45" customHeight="1">
      <c r="A31" s="641">
        <v>42175</v>
      </c>
      <c r="B31" s="646">
        <v>43.6248</v>
      </c>
      <c r="C31" s="652">
        <v>110.8</v>
      </c>
      <c r="D31" s="646">
        <v>44.269399999999997</v>
      </c>
      <c r="E31" s="704">
        <v>118.56</v>
      </c>
      <c r="F31" s="646">
        <v>80.866799999999998</v>
      </c>
      <c r="G31" s="652">
        <v>131.93</v>
      </c>
      <c r="H31" s="646">
        <v>61.813025000000003</v>
      </c>
      <c r="I31" s="704">
        <v>151.72999999999999</v>
      </c>
      <c r="J31" s="646">
        <v>193.13807499999999</v>
      </c>
      <c r="K31" s="652">
        <v>103.99</v>
      </c>
      <c r="L31" s="646">
        <v>6.04955</v>
      </c>
      <c r="M31" s="704">
        <v>136.77000000000001</v>
      </c>
      <c r="N31" s="646">
        <v>31.291374999999999</v>
      </c>
      <c r="O31" s="652">
        <v>212.35</v>
      </c>
      <c r="P31" s="1118"/>
    </row>
    <row r="32" spans="1:17" ht="11.45" customHeight="1">
      <c r="A32" s="641">
        <v>42182</v>
      </c>
      <c r="B32" s="646">
        <v>50.558725000000003</v>
      </c>
      <c r="C32" s="647">
        <v>101.01</v>
      </c>
      <c r="D32" s="648">
        <v>44.741399999999999</v>
      </c>
      <c r="E32" s="704">
        <v>111.72</v>
      </c>
      <c r="F32" s="648">
        <v>63.79045</v>
      </c>
      <c r="G32" s="647">
        <v>129.37</v>
      </c>
      <c r="H32" s="648">
        <v>66.707825</v>
      </c>
      <c r="I32" s="704">
        <v>145.94999999999999</v>
      </c>
      <c r="J32" s="648">
        <v>173.8477</v>
      </c>
      <c r="K32" s="647">
        <v>93.98</v>
      </c>
      <c r="L32" s="648">
        <v>11.137975000000001</v>
      </c>
      <c r="M32" s="704">
        <v>113.59</v>
      </c>
      <c r="N32" s="648">
        <v>30.636675</v>
      </c>
      <c r="O32" s="647">
        <v>210.05</v>
      </c>
      <c r="P32" s="1118"/>
    </row>
    <row r="33" spans="1:16" ht="11.45" customHeight="1">
      <c r="A33" s="641">
        <v>42189</v>
      </c>
      <c r="B33" s="646">
        <v>34.422649999999997</v>
      </c>
      <c r="C33" s="647">
        <v>104.68</v>
      </c>
      <c r="D33" s="648">
        <v>26.174975</v>
      </c>
      <c r="E33" s="704">
        <v>111.99</v>
      </c>
      <c r="F33" s="648">
        <v>55.652175</v>
      </c>
      <c r="G33" s="647">
        <v>130.87</v>
      </c>
      <c r="H33" s="648">
        <v>40.231175</v>
      </c>
      <c r="I33" s="704">
        <v>144.61000000000001</v>
      </c>
      <c r="J33" s="648">
        <v>165.584475</v>
      </c>
      <c r="K33" s="647">
        <v>87.54</v>
      </c>
      <c r="L33" s="648">
        <v>8.9155750000000005</v>
      </c>
      <c r="M33" s="704">
        <v>112.56</v>
      </c>
      <c r="N33" s="648">
        <v>25.490849999999998</v>
      </c>
      <c r="O33" s="647">
        <v>209.04</v>
      </c>
      <c r="P33" s="1118"/>
    </row>
    <row r="34" spans="1:16" ht="11.45" customHeight="1">
      <c r="A34" s="641">
        <v>42196</v>
      </c>
      <c r="B34" s="650">
        <v>49.139699999999998</v>
      </c>
      <c r="C34" s="651">
        <v>109.49</v>
      </c>
      <c r="D34" s="650">
        <v>45.359749999999998</v>
      </c>
      <c r="E34" s="705">
        <v>114.94</v>
      </c>
      <c r="F34" s="650">
        <v>67.553150000000002</v>
      </c>
      <c r="G34" s="651">
        <v>132.77000000000001</v>
      </c>
      <c r="H34" s="650">
        <v>38.343924999999999</v>
      </c>
      <c r="I34" s="705">
        <v>149.41</v>
      </c>
      <c r="J34" s="650">
        <v>164.958575</v>
      </c>
      <c r="K34" s="651">
        <v>86.36</v>
      </c>
      <c r="L34" s="650">
        <v>16.096250000000001</v>
      </c>
      <c r="M34" s="705">
        <v>104.52</v>
      </c>
      <c r="N34" s="650">
        <v>28.489850000000001</v>
      </c>
      <c r="O34" s="651">
        <v>197.87</v>
      </c>
      <c r="P34" s="1118"/>
    </row>
    <row r="35" spans="1:16" ht="11.45" customHeight="1">
      <c r="A35" s="641">
        <v>42203</v>
      </c>
      <c r="B35" s="646">
        <v>46.615949999999998</v>
      </c>
      <c r="C35" s="652">
        <v>109.68</v>
      </c>
      <c r="D35" s="646">
        <v>45.494549999999997</v>
      </c>
      <c r="E35" s="704">
        <v>115.74</v>
      </c>
      <c r="F35" s="646">
        <v>56.160825000000003</v>
      </c>
      <c r="G35" s="652">
        <v>135.93</v>
      </c>
      <c r="H35" s="646">
        <v>28.842175000000001</v>
      </c>
      <c r="I35" s="704">
        <v>152.47</v>
      </c>
      <c r="J35" s="646">
        <v>135.96597499999999</v>
      </c>
      <c r="K35" s="652">
        <v>89.96</v>
      </c>
      <c r="L35" s="646">
        <v>8.5741750000000003</v>
      </c>
      <c r="M35" s="704">
        <v>104.8</v>
      </c>
      <c r="N35" s="646">
        <v>34.027625</v>
      </c>
      <c r="O35" s="652">
        <v>178.72</v>
      </c>
      <c r="P35" s="1118"/>
    </row>
    <row r="36" spans="1:16" ht="11.45" customHeight="1">
      <c r="A36" s="641">
        <v>42210</v>
      </c>
      <c r="B36" s="646">
        <v>42.613075000000002</v>
      </c>
      <c r="C36" s="647">
        <v>111.74</v>
      </c>
      <c r="D36" s="648">
        <v>40.079799999999999</v>
      </c>
      <c r="E36" s="704">
        <v>117.51</v>
      </c>
      <c r="F36" s="648">
        <v>59.798475000000003</v>
      </c>
      <c r="G36" s="647">
        <v>143.43</v>
      </c>
      <c r="H36" s="648">
        <v>45.075175000000002</v>
      </c>
      <c r="I36" s="704">
        <v>154.53</v>
      </c>
      <c r="J36" s="648">
        <v>125.697225</v>
      </c>
      <c r="K36" s="647">
        <v>95.44</v>
      </c>
      <c r="L36" s="648">
        <v>11.133900000000001</v>
      </c>
      <c r="M36" s="704">
        <v>107.03</v>
      </c>
      <c r="N36" s="648">
        <v>30.318825</v>
      </c>
      <c r="O36" s="647">
        <v>168.45</v>
      </c>
      <c r="P36" s="1118"/>
    </row>
    <row r="37" spans="1:16" ht="11.45" customHeight="1">
      <c r="A37" s="641">
        <v>42217</v>
      </c>
      <c r="B37" s="646">
        <v>37.985799999999998</v>
      </c>
      <c r="C37" s="647">
        <v>115.28</v>
      </c>
      <c r="D37" s="648">
        <v>39.160899999999998</v>
      </c>
      <c r="E37" s="704">
        <v>121.35</v>
      </c>
      <c r="F37" s="648">
        <v>43.629449999999999</v>
      </c>
      <c r="G37" s="647">
        <v>149.53</v>
      </c>
      <c r="H37" s="648">
        <v>42.208525000000002</v>
      </c>
      <c r="I37" s="704">
        <v>161.44999999999999</v>
      </c>
      <c r="J37" s="648">
        <v>97.195700000000002</v>
      </c>
      <c r="K37" s="647">
        <v>97.1</v>
      </c>
      <c r="L37" s="648">
        <v>11.852499999999999</v>
      </c>
      <c r="M37" s="704">
        <v>114.04</v>
      </c>
      <c r="N37" s="648">
        <v>32.973224999999999</v>
      </c>
      <c r="O37" s="647">
        <v>163.55000000000001</v>
      </c>
      <c r="P37" s="1118"/>
    </row>
    <row r="38" spans="1:16" ht="11.45" customHeight="1">
      <c r="A38" s="641">
        <v>42224</v>
      </c>
      <c r="B38" s="650">
        <v>59.575474999999997</v>
      </c>
      <c r="C38" s="651">
        <v>113.47</v>
      </c>
      <c r="D38" s="650">
        <v>42.308</v>
      </c>
      <c r="E38" s="705">
        <v>121.43</v>
      </c>
      <c r="F38" s="650">
        <v>53.854100000000003</v>
      </c>
      <c r="G38" s="651">
        <v>150.91999999999999</v>
      </c>
      <c r="H38" s="650">
        <v>42.493175000000001</v>
      </c>
      <c r="I38" s="705">
        <v>162.82</v>
      </c>
      <c r="J38" s="650">
        <v>128.670525</v>
      </c>
      <c r="K38" s="651">
        <v>94.02</v>
      </c>
      <c r="L38" s="650">
        <v>7.9762000000000004</v>
      </c>
      <c r="M38" s="705">
        <v>114.9</v>
      </c>
      <c r="N38" s="650">
        <v>37.16675</v>
      </c>
      <c r="O38" s="651">
        <v>164.3</v>
      </c>
      <c r="P38" s="1118"/>
    </row>
    <row r="39" spans="1:16" ht="11.45" customHeight="1">
      <c r="A39" s="641">
        <v>42231</v>
      </c>
      <c r="B39" s="646">
        <v>63.569299999999998</v>
      </c>
      <c r="C39" s="652">
        <v>112.13</v>
      </c>
      <c r="D39" s="646">
        <v>41.438600000000001</v>
      </c>
      <c r="E39" s="704">
        <v>118.72</v>
      </c>
      <c r="F39" s="646">
        <v>65.132675000000006</v>
      </c>
      <c r="G39" s="652">
        <v>146.16</v>
      </c>
      <c r="H39" s="646">
        <v>47.25215</v>
      </c>
      <c r="I39" s="704">
        <v>163.13</v>
      </c>
      <c r="J39" s="646">
        <v>135.902525</v>
      </c>
      <c r="K39" s="652">
        <v>91.5</v>
      </c>
      <c r="L39" s="646">
        <v>10.579924999999999</v>
      </c>
      <c r="M39" s="704">
        <v>110.83</v>
      </c>
      <c r="N39" s="646">
        <v>37.444049999999997</v>
      </c>
      <c r="O39" s="652">
        <v>164.5</v>
      </c>
      <c r="P39" s="1118"/>
    </row>
    <row r="40" spans="1:16" ht="11.45" customHeight="1">
      <c r="A40" s="641">
        <v>42238</v>
      </c>
      <c r="B40" s="646">
        <v>60.992075</v>
      </c>
      <c r="C40" s="647">
        <v>108.31</v>
      </c>
      <c r="D40" s="648">
        <v>45.45485</v>
      </c>
      <c r="E40" s="704">
        <v>116.66</v>
      </c>
      <c r="F40" s="648">
        <v>72.501249999999999</v>
      </c>
      <c r="G40" s="647">
        <v>137.83000000000001</v>
      </c>
      <c r="H40" s="648">
        <v>63.607725000000002</v>
      </c>
      <c r="I40" s="704">
        <v>155.93</v>
      </c>
      <c r="J40" s="648">
        <v>129.47627499999999</v>
      </c>
      <c r="K40" s="647">
        <v>88.92</v>
      </c>
      <c r="L40" s="648">
        <v>25.140875000000001</v>
      </c>
      <c r="M40" s="704">
        <v>103.71</v>
      </c>
      <c r="N40" s="648">
        <v>40.5383</v>
      </c>
      <c r="O40" s="647">
        <v>163.38</v>
      </c>
      <c r="P40" s="1118"/>
    </row>
    <row r="41" spans="1:16" ht="11.45" customHeight="1">
      <c r="A41" s="641">
        <v>42245</v>
      </c>
      <c r="B41" s="646">
        <v>65.659049999999993</v>
      </c>
      <c r="C41" s="647">
        <v>97.87</v>
      </c>
      <c r="D41" s="648">
        <v>52.164974999999998</v>
      </c>
      <c r="E41" s="704">
        <v>107.72</v>
      </c>
      <c r="F41" s="648">
        <v>75.324574999999996</v>
      </c>
      <c r="G41" s="647">
        <v>128.72999999999999</v>
      </c>
      <c r="H41" s="648">
        <v>40.660775000000001</v>
      </c>
      <c r="I41" s="704">
        <v>151.61000000000001</v>
      </c>
      <c r="J41" s="648">
        <v>124.583225</v>
      </c>
      <c r="K41" s="647">
        <v>89.48</v>
      </c>
      <c r="L41" s="648">
        <v>18.327075000000001</v>
      </c>
      <c r="M41" s="704">
        <v>105.9</v>
      </c>
      <c r="N41" s="648">
        <v>29.944800000000001</v>
      </c>
      <c r="O41" s="647">
        <v>166.48</v>
      </c>
      <c r="P41" s="1118"/>
    </row>
    <row r="42" spans="1:16" ht="11.45" customHeight="1">
      <c r="A42" s="641">
        <v>42252</v>
      </c>
      <c r="B42" s="650">
        <v>60.998199999999997</v>
      </c>
      <c r="C42" s="651">
        <v>95.84</v>
      </c>
      <c r="D42" s="650">
        <v>46.679025000000003</v>
      </c>
      <c r="E42" s="705">
        <v>103.29</v>
      </c>
      <c r="F42" s="650">
        <v>59.573950000000004</v>
      </c>
      <c r="G42" s="651">
        <v>131.88999999999999</v>
      </c>
      <c r="H42" s="650">
        <v>40.415399999999998</v>
      </c>
      <c r="I42" s="705">
        <v>152.03</v>
      </c>
      <c r="J42" s="650">
        <v>133.85495</v>
      </c>
      <c r="K42" s="651">
        <v>92.59</v>
      </c>
      <c r="L42" s="650">
        <v>13.566000000000001</v>
      </c>
      <c r="M42" s="705">
        <v>105.26</v>
      </c>
      <c r="N42" s="650">
        <v>37.153624999999998</v>
      </c>
      <c r="O42" s="651">
        <v>162.24</v>
      </c>
      <c r="P42" s="1118"/>
    </row>
    <row r="43" spans="1:16" ht="11.45" customHeight="1">
      <c r="A43" s="641">
        <v>42259</v>
      </c>
      <c r="B43" s="646">
        <v>61.185299999999998</v>
      </c>
      <c r="C43" s="652">
        <v>101.68</v>
      </c>
      <c r="D43" s="646">
        <v>55.513275</v>
      </c>
      <c r="E43" s="704">
        <v>104.53</v>
      </c>
      <c r="F43" s="646">
        <v>66.528850000000006</v>
      </c>
      <c r="G43" s="652">
        <v>136.35</v>
      </c>
      <c r="H43" s="646">
        <v>39.356400000000001</v>
      </c>
      <c r="I43" s="704">
        <v>152.52000000000001</v>
      </c>
      <c r="J43" s="646">
        <v>158.98204999999999</v>
      </c>
      <c r="K43" s="652">
        <v>97.32</v>
      </c>
      <c r="L43" s="646">
        <v>13.676450000000001</v>
      </c>
      <c r="M43" s="704">
        <v>110.22</v>
      </c>
      <c r="N43" s="646">
        <v>27.298950000000001</v>
      </c>
      <c r="O43" s="652">
        <v>158.30000000000001</v>
      </c>
      <c r="P43" s="1118"/>
    </row>
    <row r="44" spans="1:16" ht="11.45" customHeight="1">
      <c r="A44" s="641">
        <v>42266</v>
      </c>
      <c r="B44" s="646">
        <v>53.618200000000002</v>
      </c>
      <c r="C44" s="647">
        <v>103.81</v>
      </c>
      <c r="D44" s="648">
        <v>57.825800000000001</v>
      </c>
      <c r="E44" s="704">
        <v>108.1</v>
      </c>
      <c r="F44" s="648">
        <v>75.650499999999994</v>
      </c>
      <c r="G44" s="647">
        <v>136.66</v>
      </c>
      <c r="H44" s="648">
        <v>59.004674999999999</v>
      </c>
      <c r="I44" s="704">
        <v>148.88</v>
      </c>
      <c r="J44" s="648">
        <v>139.094325</v>
      </c>
      <c r="K44" s="647">
        <v>100.74</v>
      </c>
      <c r="L44" s="648">
        <v>21.325099999999999</v>
      </c>
      <c r="M44" s="704">
        <v>111.89</v>
      </c>
      <c r="N44" s="648">
        <v>34.251725</v>
      </c>
      <c r="O44" s="647">
        <v>148.53</v>
      </c>
      <c r="P44" s="1118"/>
    </row>
    <row r="45" spans="1:16" ht="11.45" customHeight="1">
      <c r="A45" s="641">
        <v>42273</v>
      </c>
      <c r="B45" s="646">
        <v>55.683250000000001</v>
      </c>
      <c r="C45" s="647">
        <v>102.35</v>
      </c>
      <c r="D45" s="648">
        <v>54.698300000000003</v>
      </c>
      <c r="E45" s="704">
        <v>107.73</v>
      </c>
      <c r="F45" s="648">
        <v>62.599525</v>
      </c>
      <c r="G45" s="647">
        <v>142.96</v>
      </c>
      <c r="H45" s="648">
        <v>57.025475</v>
      </c>
      <c r="I45" s="704">
        <v>150.21</v>
      </c>
      <c r="J45" s="648">
        <v>153.22550000000001</v>
      </c>
      <c r="K45" s="647">
        <v>100.59</v>
      </c>
      <c r="L45" s="648">
        <v>9.2086000000000006</v>
      </c>
      <c r="M45" s="704">
        <v>114.26</v>
      </c>
      <c r="N45" s="648">
        <v>29.525449999999999</v>
      </c>
      <c r="O45" s="647">
        <v>145.82</v>
      </c>
      <c r="P45" s="1118"/>
    </row>
    <row r="46" spans="1:16" ht="11.45" customHeight="1">
      <c r="A46" s="641">
        <v>42280</v>
      </c>
      <c r="B46" s="650">
        <v>52.388750000000002</v>
      </c>
      <c r="C46" s="651">
        <v>104.5</v>
      </c>
      <c r="D46" s="650">
        <v>36.812424999999998</v>
      </c>
      <c r="E46" s="705">
        <v>108</v>
      </c>
      <c r="F46" s="650">
        <v>64.473050000000001</v>
      </c>
      <c r="G46" s="651">
        <v>155.09</v>
      </c>
      <c r="H46" s="650">
        <v>42.379399999999997</v>
      </c>
      <c r="I46" s="705">
        <v>162.15</v>
      </c>
      <c r="J46" s="650">
        <v>129.38585</v>
      </c>
      <c r="K46" s="651">
        <v>100.81</v>
      </c>
      <c r="L46" s="650">
        <v>16.819675</v>
      </c>
      <c r="M46" s="705">
        <v>114.12</v>
      </c>
      <c r="N46" s="650">
        <v>40.959575000000001</v>
      </c>
      <c r="O46" s="651">
        <v>143.78</v>
      </c>
      <c r="P46" s="1118"/>
    </row>
    <row r="47" spans="1:16" ht="11.45" customHeight="1">
      <c r="A47" s="641">
        <v>42287</v>
      </c>
      <c r="B47" s="646">
        <v>63.442875000000001</v>
      </c>
      <c r="C47" s="652">
        <v>105.15</v>
      </c>
      <c r="D47" s="646">
        <v>43.409574999999997</v>
      </c>
      <c r="E47" s="704">
        <v>111.52</v>
      </c>
      <c r="F47" s="646">
        <v>50.96255</v>
      </c>
      <c r="G47" s="652">
        <v>163.51</v>
      </c>
      <c r="H47" s="646">
        <v>49.156599999999997</v>
      </c>
      <c r="I47" s="704">
        <v>170.64</v>
      </c>
      <c r="J47" s="646">
        <v>152.52385000000001</v>
      </c>
      <c r="K47" s="652">
        <v>95.85</v>
      </c>
      <c r="L47" s="646">
        <v>14.2818</v>
      </c>
      <c r="M47" s="704">
        <v>110.61</v>
      </c>
      <c r="N47" s="646">
        <v>30.918775</v>
      </c>
      <c r="O47" s="652">
        <v>145.43</v>
      </c>
      <c r="P47" s="1118"/>
    </row>
    <row r="48" spans="1:16" ht="11.45" customHeight="1">
      <c r="A48" s="641">
        <v>42294</v>
      </c>
      <c r="B48" s="646">
        <v>41.954275000000003</v>
      </c>
      <c r="C48" s="647">
        <v>107.15</v>
      </c>
      <c r="D48" s="648">
        <v>47.087249999999997</v>
      </c>
      <c r="E48" s="704">
        <v>110.79</v>
      </c>
      <c r="F48" s="648">
        <v>44.764449999999997</v>
      </c>
      <c r="G48" s="647">
        <v>166.08</v>
      </c>
      <c r="H48" s="648">
        <v>33.153325000000002</v>
      </c>
      <c r="I48" s="704">
        <v>171.05</v>
      </c>
      <c r="J48" s="648">
        <v>171.44187500000001</v>
      </c>
      <c r="K48" s="647">
        <v>87.68</v>
      </c>
      <c r="L48" s="648">
        <v>20.603300000000001</v>
      </c>
      <c r="M48" s="704">
        <v>109.13</v>
      </c>
      <c r="N48" s="648">
        <v>28.451525</v>
      </c>
      <c r="O48" s="647">
        <v>151</v>
      </c>
      <c r="P48" s="1118"/>
    </row>
    <row r="49" spans="1:17" ht="11.45" customHeight="1">
      <c r="A49" s="641">
        <v>42301</v>
      </c>
      <c r="B49" s="646">
        <v>52.554175000000001</v>
      </c>
      <c r="C49" s="647">
        <v>104.3</v>
      </c>
      <c r="D49" s="648">
        <v>68.896900000000002</v>
      </c>
      <c r="E49" s="704">
        <v>108.1</v>
      </c>
      <c r="F49" s="648">
        <v>50.038449999999997</v>
      </c>
      <c r="G49" s="647">
        <v>159.75</v>
      </c>
      <c r="H49" s="648">
        <v>33.682924999999997</v>
      </c>
      <c r="I49" s="704">
        <v>171.73</v>
      </c>
      <c r="J49" s="648">
        <v>176.340925</v>
      </c>
      <c r="K49" s="647">
        <v>84.57</v>
      </c>
      <c r="L49" s="648">
        <v>15.390275000000001</v>
      </c>
      <c r="M49" s="704">
        <v>105.16</v>
      </c>
      <c r="N49" s="648">
        <v>21.757549999999998</v>
      </c>
      <c r="O49" s="647">
        <v>155.91999999999999</v>
      </c>
      <c r="P49" s="1118"/>
    </row>
    <row r="50" spans="1:17" ht="11.45" customHeight="1">
      <c r="A50" s="641">
        <v>42308</v>
      </c>
      <c r="B50" s="650">
        <v>64.468374999999995</v>
      </c>
      <c r="C50" s="651">
        <v>99.88</v>
      </c>
      <c r="D50" s="650">
        <v>55.926200000000001</v>
      </c>
      <c r="E50" s="705">
        <v>102.39</v>
      </c>
      <c r="F50" s="650">
        <v>51.553649999999998</v>
      </c>
      <c r="G50" s="651">
        <v>151.86000000000001</v>
      </c>
      <c r="H50" s="650">
        <v>46.176175000000001</v>
      </c>
      <c r="I50" s="705">
        <v>168.19</v>
      </c>
      <c r="J50" s="650">
        <v>127.392875</v>
      </c>
      <c r="K50" s="651">
        <v>85.97</v>
      </c>
      <c r="L50" s="650">
        <v>18.681925</v>
      </c>
      <c r="M50" s="705">
        <v>102.57</v>
      </c>
      <c r="N50" s="650">
        <v>26.350249999999999</v>
      </c>
      <c r="O50" s="651">
        <v>158.4</v>
      </c>
      <c r="P50" s="1118"/>
    </row>
    <row r="51" spans="1:17" ht="11.45" customHeight="1">
      <c r="A51" s="641">
        <v>42315</v>
      </c>
      <c r="B51" s="646">
        <v>88.755700000000004</v>
      </c>
      <c r="C51" s="652">
        <v>90.94</v>
      </c>
      <c r="D51" s="646">
        <v>55.107325000000003</v>
      </c>
      <c r="E51" s="704">
        <v>98.15</v>
      </c>
      <c r="F51" s="646">
        <v>67.595699999999994</v>
      </c>
      <c r="G51" s="652">
        <v>142.62</v>
      </c>
      <c r="H51" s="646">
        <v>35.612450000000003</v>
      </c>
      <c r="I51" s="704">
        <v>160.08000000000001</v>
      </c>
      <c r="J51" s="646">
        <v>163.02102500000001</v>
      </c>
      <c r="K51" s="652">
        <v>82.99</v>
      </c>
      <c r="L51" s="646">
        <v>16.761849999999999</v>
      </c>
      <c r="M51" s="704">
        <v>101.08</v>
      </c>
      <c r="N51" s="646">
        <v>26.990600000000001</v>
      </c>
      <c r="O51" s="652">
        <v>157.72</v>
      </c>
      <c r="P51" s="1118"/>
    </row>
    <row r="52" spans="1:17" ht="11.45" customHeight="1">
      <c r="A52" s="641">
        <v>42322</v>
      </c>
      <c r="B52" s="646">
        <v>103.745125</v>
      </c>
      <c r="C52" s="647">
        <v>87.31</v>
      </c>
      <c r="D52" s="648">
        <v>49.137824999999999</v>
      </c>
      <c r="E52" s="704">
        <v>96.65</v>
      </c>
      <c r="F52" s="648">
        <v>117.907425</v>
      </c>
      <c r="G52" s="647">
        <v>127.03</v>
      </c>
      <c r="H52" s="648">
        <v>45.034100000000002</v>
      </c>
      <c r="I52" s="704">
        <v>146.52000000000001</v>
      </c>
      <c r="J52" s="648">
        <v>177.75107499999999</v>
      </c>
      <c r="K52" s="647">
        <v>79.8</v>
      </c>
      <c r="L52" s="648">
        <v>11.730874999999999</v>
      </c>
      <c r="M52" s="704">
        <v>98.31</v>
      </c>
      <c r="N52" s="648">
        <v>23.790125</v>
      </c>
      <c r="O52" s="647">
        <v>156.18</v>
      </c>
      <c r="P52" s="1118"/>
    </row>
    <row r="53" spans="1:17" ht="11.45" customHeight="1">
      <c r="A53" s="641">
        <v>42329</v>
      </c>
      <c r="B53" s="646">
        <v>66.6751</v>
      </c>
      <c r="C53" s="647">
        <v>88.59</v>
      </c>
      <c r="D53" s="648">
        <v>52.952575000000003</v>
      </c>
      <c r="E53" s="704">
        <v>96.53</v>
      </c>
      <c r="F53" s="648">
        <v>79.939674999999994</v>
      </c>
      <c r="G53" s="647">
        <v>124.58</v>
      </c>
      <c r="H53" s="648">
        <v>53.663525</v>
      </c>
      <c r="I53" s="704">
        <v>138.81</v>
      </c>
      <c r="J53" s="648">
        <v>110.9597</v>
      </c>
      <c r="K53" s="647">
        <v>81.48</v>
      </c>
      <c r="L53" s="648">
        <v>17.555074999999999</v>
      </c>
      <c r="M53" s="704">
        <v>96.07</v>
      </c>
      <c r="N53" s="648">
        <v>32.273625000000003</v>
      </c>
      <c r="O53" s="647">
        <v>154.46</v>
      </c>
      <c r="P53" s="1118"/>
    </row>
    <row r="54" spans="1:17" ht="11.45" customHeight="1">
      <c r="A54" s="641">
        <v>42336</v>
      </c>
      <c r="B54" s="650">
        <v>39.057924999999997</v>
      </c>
      <c r="C54" s="651">
        <v>87.4</v>
      </c>
      <c r="D54" s="650">
        <v>49.072000000000003</v>
      </c>
      <c r="E54" s="705">
        <v>94.62</v>
      </c>
      <c r="F54" s="650">
        <v>54.388150000000003</v>
      </c>
      <c r="G54" s="651">
        <v>124.61</v>
      </c>
      <c r="H54" s="650">
        <v>26.509</v>
      </c>
      <c r="I54" s="705">
        <v>138.77000000000001</v>
      </c>
      <c r="J54" s="650">
        <v>110.007925</v>
      </c>
      <c r="K54" s="651">
        <v>82.81</v>
      </c>
      <c r="L54" s="650">
        <v>17.40015</v>
      </c>
      <c r="M54" s="705">
        <v>97.33</v>
      </c>
      <c r="N54" s="650">
        <v>24.652149999999999</v>
      </c>
      <c r="O54" s="651">
        <v>152.27000000000001</v>
      </c>
      <c r="P54" s="1118"/>
    </row>
    <row r="55" spans="1:17" ht="11.45" customHeight="1">
      <c r="A55" s="641">
        <v>42343</v>
      </c>
      <c r="B55" s="646">
        <v>62.558075000000002</v>
      </c>
      <c r="C55" s="652">
        <v>84</v>
      </c>
      <c r="D55" s="646">
        <v>66.511925000000005</v>
      </c>
      <c r="E55" s="704">
        <v>90.89</v>
      </c>
      <c r="F55" s="646">
        <v>71.029775000000001</v>
      </c>
      <c r="G55" s="652">
        <v>123.94</v>
      </c>
      <c r="H55" s="646">
        <v>51.116050000000001</v>
      </c>
      <c r="I55" s="704">
        <v>141.08000000000001</v>
      </c>
      <c r="J55" s="646">
        <v>159.04487499999999</v>
      </c>
      <c r="K55" s="652">
        <v>84.76</v>
      </c>
      <c r="L55" s="646">
        <v>35.435699999999997</v>
      </c>
      <c r="M55" s="704">
        <v>98.18</v>
      </c>
      <c r="N55" s="646">
        <v>30.838725</v>
      </c>
      <c r="O55" s="652">
        <v>148.96</v>
      </c>
      <c r="P55" s="1118"/>
    </row>
    <row r="56" spans="1:17" ht="11.45" customHeight="1">
      <c r="A56" s="641">
        <v>42350</v>
      </c>
      <c r="B56" s="646">
        <v>63.082524999999997</v>
      </c>
      <c r="C56" s="652">
        <v>86.15</v>
      </c>
      <c r="D56" s="646">
        <v>74.22645</v>
      </c>
      <c r="E56" s="704">
        <v>90.15</v>
      </c>
      <c r="F56" s="646">
        <v>75.843599999999995</v>
      </c>
      <c r="G56" s="652">
        <v>123.59</v>
      </c>
      <c r="H56" s="646">
        <v>41.937800000000003</v>
      </c>
      <c r="I56" s="704">
        <v>138.54</v>
      </c>
      <c r="J56" s="646">
        <v>156.32657499999999</v>
      </c>
      <c r="K56" s="652">
        <v>88.74</v>
      </c>
      <c r="L56" s="646">
        <v>30.810725000000001</v>
      </c>
      <c r="M56" s="704">
        <v>102.19</v>
      </c>
      <c r="N56" s="646">
        <v>30.476649999999999</v>
      </c>
      <c r="O56" s="652">
        <v>146.27000000000001</v>
      </c>
      <c r="P56" s="1118"/>
    </row>
    <row r="57" spans="1:17" ht="11.45" customHeight="1">
      <c r="A57" s="641">
        <v>42357</v>
      </c>
      <c r="B57" s="646">
        <v>66.045900000000003</v>
      </c>
      <c r="C57" s="647">
        <v>86.37</v>
      </c>
      <c r="D57" s="648">
        <v>47.923974999999999</v>
      </c>
      <c r="E57" s="704">
        <v>94.03</v>
      </c>
      <c r="F57" s="648">
        <v>59.988374999999998</v>
      </c>
      <c r="G57" s="647">
        <v>126.36</v>
      </c>
      <c r="H57" s="648">
        <v>46.92295</v>
      </c>
      <c r="I57" s="704">
        <v>141.66</v>
      </c>
      <c r="J57" s="648">
        <v>120.626575</v>
      </c>
      <c r="K57" s="647">
        <v>91.7</v>
      </c>
      <c r="L57" s="648">
        <v>35.753275000000002</v>
      </c>
      <c r="M57" s="704">
        <v>105.13</v>
      </c>
      <c r="N57" s="648">
        <v>29.922725</v>
      </c>
      <c r="O57" s="647">
        <v>146.4</v>
      </c>
      <c r="P57" s="1118"/>
    </row>
    <row r="58" spans="1:17" ht="11.45" customHeight="1">
      <c r="A58" s="641">
        <v>42364</v>
      </c>
      <c r="B58" s="646">
        <v>67.742774999999995</v>
      </c>
      <c r="C58" s="647">
        <v>85.23</v>
      </c>
      <c r="D58" s="648">
        <v>44.784925000000001</v>
      </c>
      <c r="E58" s="704">
        <v>92.85</v>
      </c>
      <c r="F58" s="648">
        <v>62.870800000000003</v>
      </c>
      <c r="G58" s="647">
        <v>131.47999999999999</v>
      </c>
      <c r="H58" s="648">
        <v>24.078800000000001</v>
      </c>
      <c r="I58" s="704">
        <v>145.43</v>
      </c>
      <c r="J58" s="648">
        <v>122.09</v>
      </c>
      <c r="K58" s="647">
        <v>92.62</v>
      </c>
      <c r="L58" s="648">
        <v>24.066825000000001</v>
      </c>
      <c r="M58" s="704">
        <v>106.96</v>
      </c>
      <c r="N58" s="648">
        <v>24.033024999999999</v>
      </c>
      <c r="O58" s="647">
        <v>147.93</v>
      </c>
      <c r="P58" s="1118"/>
    </row>
    <row r="59" spans="1:17" ht="11.45" customHeight="1">
      <c r="A59" s="641">
        <v>42371</v>
      </c>
      <c r="B59" s="646">
        <v>37.357174999999998</v>
      </c>
      <c r="C59" s="647">
        <v>87.73</v>
      </c>
      <c r="D59" s="648">
        <v>51.113675000000001</v>
      </c>
      <c r="E59" s="705">
        <v>92.6</v>
      </c>
      <c r="F59" s="648">
        <v>42.035249999999998</v>
      </c>
      <c r="G59" s="647">
        <v>134.34</v>
      </c>
      <c r="H59" s="648">
        <v>27.8858</v>
      </c>
      <c r="I59" s="705">
        <v>146.72</v>
      </c>
      <c r="J59" s="648">
        <v>83.312049999999999</v>
      </c>
      <c r="K59" s="647">
        <v>95.69</v>
      </c>
      <c r="L59" s="648">
        <v>12.330175000000001</v>
      </c>
      <c r="M59" s="705">
        <v>110.82</v>
      </c>
      <c r="N59" s="648">
        <v>20.80565</v>
      </c>
      <c r="O59" s="647">
        <v>151.1</v>
      </c>
      <c r="P59" s="1118"/>
    </row>
    <row r="60" spans="1:17" ht="6" customHeight="1">
      <c r="A60" s="657"/>
      <c r="B60" s="657"/>
      <c r="C60" s="657"/>
      <c r="D60" s="657"/>
      <c r="E60" s="657"/>
      <c r="F60" s="658"/>
      <c r="G60" s="657"/>
      <c r="H60" s="658"/>
      <c r="I60" s="657"/>
      <c r="J60" s="658"/>
      <c r="K60" s="657"/>
      <c r="L60" s="658"/>
      <c r="M60" s="657"/>
      <c r="N60" s="657"/>
      <c r="O60" s="657"/>
      <c r="P60" s="626"/>
      <c r="Q60" s="626"/>
    </row>
    <row r="61" spans="1:17" ht="11.45" customHeight="1">
      <c r="A61" s="659">
        <v>2015</v>
      </c>
      <c r="B61" s="708">
        <f>SUM(B7:B59)</f>
        <v>2989.2389000000007</v>
      </c>
      <c r="C61" s="822">
        <f>AVERAGE(C7:C59)</f>
        <v>103.64547169811317</v>
      </c>
      <c r="D61" s="708">
        <f>SUM(D7:D59)</f>
        <v>2449.9000749999996</v>
      </c>
      <c r="E61" s="822">
        <f>AVERAGE(E7:E59)</f>
        <v>110.29207547169808</v>
      </c>
      <c r="F61" s="708">
        <f>SUM(F7:F59)</f>
        <v>3529.3708749999996</v>
      </c>
      <c r="G61" s="822">
        <f>AVERAGE(G7:G59)</f>
        <v>142.27811320754711</v>
      </c>
      <c r="H61" s="708">
        <f>SUM(H7:H59)</f>
        <v>2339.7371750000002</v>
      </c>
      <c r="I61" s="822">
        <f>AVERAGE(I7:I59)</f>
        <v>158.49339622641506</v>
      </c>
      <c r="J61" s="708">
        <f>SUM(J7:J59)</f>
        <v>7542.8920000000016</v>
      </c>
      <c r="K61" s="822">
        <f>AVERAGE(K7:K59)</f>
        <v>98.816226415094349</v>
      </c>
      <c r="L61" s="708">
        <f>SUM(L7:L59)</f>
        <v>1046.4037750000002</v>
      </c>
      <c r="M61" s="822">
        <f>AVERAGE(M7:M59)</f>
        <v>114.76981132075473</v>
      </c>
      <c r="N61" s="708">
        <f>SUM(N7:N59)</f>
        <v>1661.7945750000001</v>
      </c>
      <c r="O61" s="822">
        <f>AVERAGE(O7:O59)</f>
        <v>169.08358490566039</v>
      </c>
      <c r="P61" s="626"/>
      <c r="Q61" s="1472"/>
    </row>
    <row r="62" spans="1:17" ht="11.45" customHeight="1">
      <c r="A62" s="659">
        <v>2014</v>
      </c>
      <c r="B62" s="708">
        <v>2475.2108249999997</v>
      </c>
      <c r="C62" s="662">
        <v>141.57480769230767</v>
      </c>
      <c r="D62" s="708">
        <v>2069.939875</v>
      </c>
      <c r="E62" s="709">
        <v>150.12826923076926</v>
      </c>
      <c r="F62" s="708">
        <v>3146.8391000000001</v>
      </c>
      <c r="G62" s="662">
        <v>182.28288461538463</v>
      </c>
      <c r="H62" s="708">
        <v>2499.4934500000008</v>
      </c>
      <c r="I62" s="709">
        <v>199.58173076923077</v>
      </c>
      <c r="J62" s="708">
        <v>6801.8879750000006</v>
      </c>
      <c r="K62" s="662">
        <v>146.30942307692305</v>
      </c>
      <c r="L62" s="708">
        <v>1399.2636750000004</v>
      </c>
      <c r="M62" s="709">
        <v>161.37269230769229</v>
      </c>
      <c r="N62" s="708">
        <v>1946.5750999999998</v>
      </c>
      <c r="O62" s="662">
        <v>169.55423076923077</v>
      </c>
      <c r="P62" s="626"/>
      <c r="Q62" s="1472"/>
    </row>
    <row r="63" spans="1:17" ht="11.45" customHeight="1">
      <c r="A63" s="711" t="s">
        <v>940</v>
      </c>
      <c r="B63" s="711"/>
      <c r="C63" s="823"/>
      <c r="D63" s="711"/>
      <c r="E63" s="823"/>
      <c r="F63" s="711"/>
      <c r="G63" s="823"/>
      <c r="H63" s="711"/>
      <c r="I63" s="664"/>
      <c r="J63" s="665"/>
      <c r="K63" s="664"/>
      <c r="L63" s="665"/>
      <c r="M63" s="664"/>
      <c r="N63" s="665"/>
      <c r="O63" s="735"/>
      <c r="P63" s="626"/>
    </row>
    <row r="64" spans="1:17" ht="3.75" customHeight="1">
      <c r="A64" s="736"/>
      <c r="B64" s="714"/>
      <c r="C64" s="715"/>
      <c r="D64" s="714"/>
      <c r="E64" s="715"/>
      <c r="F64" s="714"/>
      <c r="G64" s="715"/>
      <c r="H64" s="714"/>
      <c r="I64" s="715"/>
      <c r="J64" s="714"/>
      <c r="K64" s="715"/>
      <c r="L64" s="714"/>
      <c r="M64" s="715"/>
      <c r="N64" s="714"/>
      <c r="O64" s="715"/>
      <c r="P64" s="626"/>
      <c r="Q64" s="626"/>
    </row>
    <row r="65" spans="1:17" ht="15.75">
      <c r="A65" s="794"/>
      <c r="B65" s="671"/>
      <c r="C65" s="672"/>
      <c r="D65" s="671"/>
      <c r="E65" s="672"/>
      <c r="F65" s="671"/>
      <c r="G65" s="672"/>
      <c r="H65" s="671"/>
      <c r="I65" s="672"/>
      <c r="J65" s="671"/>
      <c r="K65" s="672"/>
      <c r="L65" s="677"/>
      <c r="M65" s="672"/>
      <c r="N65" s="671"/>
      <c r="O65" s="716"/>
      <c r="P65" s="626"/>
      <c r="Q65" s="626"/>
    </row>
    <row r="66" spans="1:17" ht="9.9499999999999993" customHeight="1">
      <c r="A66" s="673"/>
      <c r="B66" s="677"/>
      <c r="C66" s="676"/>
      <c r="D66" s="677"/>
      <c r="E66" s="676"/>
      <c r="F66" s="677"/>
      <c r="G66" s="676"/>
      <c r="H66" s="677"/>
      <c r="I66" s="676"/>
      <c r="J66" s="677"/>
      <c r="K66" s="676"/>
      <c r="L66" s="677"/>
      <c r="M66" s="676"/>
      <c r="N66" s="677"/>
      <c r="O66" s="676"/>
      <c r="P66" s="626"/>
      <c r="Q66" s="626"/>
    </row>
    <row r="67" spans="1:17">
      <c r="A67" s="626"/>
      <c r="B67" s="680"/>
      <c r="C67" s="679"/>
      <c r="D67" s="680"/>
      <c r="E67" s="679"/>
      <c r="F67" s="680"/>
      <c r="G67" s="679"/>
      <c r="H67" s="680"/>
      <c r="I67" s="679"/>
      <c r="J67" s="680"/>
      <c r="K67" s="679"/>
      <c r="L67" s="680"/>
      <c r="M67" s="679"/>
      <c r="N67" s="680"/>
      <c r="O67" s="679"/>
      <c r="P67" s="626"/>
      <c r="Q67" s="626"/>
    </row>
    <row r="68" spans="1:17">
      <c r="A68" s="626"/>
      <c r="B68" s="680"/>
      <c r="C68" s="679"/>
      <c r="D68" s="680"/>
      <c r="E68" s="679"/>
      <c r="F68" s="680"/>
      <c r="G68" s="679"/>
      <c r="H68" s="680"/>
      <c r="I68" s="679"/>
      <c r="J68" s="680"/>
      <c r="K68" s="679"/>
      <c r="L68" s="680"/>
      <c r="M68" s="679"/>
      <c r="N68" s="680"/>
      <c r="O68" s="679"/>
      <c r="P68" s="626"/>
      <c r="Q68" s="626"/>
    </row>
    <row r="69" spans="1:17">
      <c r="A69" s="626"/>
      <c r="B69" s="680"/>
      <c r="C69" s="679"/>
      <c r="D69" s="680"/>
      <c r="E69" s="679"/>
      <c r="F69" s="680"/>
      <c r="G69" s="679"/>
      <c r="H69" s="680"/>
      <c r="I69" s="679"/>
      <c r="J69" s="680"/>
      <c r="K69" s="679"/>
      <c r="L69" s="680"/>
      <c r="M69" s="679"/>
      <c r="N69" s="680"/>
      <c r="O69" s="679"/>
      <c r="P69" s="626"/>
      <c r="Q69" s="626"/>
    </row>
    <row r="70" spans="1:17">
      <c r="A70" s="626"/>
      <c r="B70" s="680"/>
      <c r="C70" s="679"/>
      <c r="D70" s="680"/>
      <c r="E70" s="679"/>
      <c r="F70" s="680"/>
      <c r="G70" s="679"/>
      <c r="H70" s="680"/>
      <c r="I70" s="679"/>
      <c r="J70" s="680"/>
      <c r="K70" s="679"/>
      <c r="L70" s="680"/>
      <c r="M70" s="679"/>
      <c r="N70" s="680"/>
      <c r="O70" s="679"/>
      <c r="P70" s="626"/>
      <c r="Q70" s="626"/>
    </row>
    <row r="71" spans="1:17">
      <c r="B71" s="683"/>
      <c r="C71" s="682"/>
      <c r="D71" s="683"/>
      <c r="E71" s="682"/>
      <c r="F71" s="683"/>
      <c r="G71" s="682"/>
      <c r="H71" s="683"/>
      <c r="I71" s="682"/>
      <c r="J71" s="683"/>
      <c r="K71" s="682"/>
      <c r="L71" s="683"/>
      <c r="M71" s="682"/>
      <c r="N71" s="683"/>
      <c r="O71" s="682"/>
      <c r="P71" s="626"/>
    </row>
    <row r="72" spans="1:17">
      <c r="B72" s="683"/>
      <c r="C72" s="682"/>
      <c r="D72" s="683"/>
      <c r="E72" s="682"/>
      <c r="F72" s="683"/>
      <c r="G72" s="682"/>
      <c r="H72" s="683"/>
      <c r="I72" s="682"/>
      <c r="J72" s="683"/>
      <c r="K72" s="682"/>
      <c r="L72" s="683"/>
      <c r="M72" s="682"/>
      <c r="N72" s="683"/>
      <c r="O72" s="682"/>
      <c r="P72" s="626"/>
    </row>
    <row r="73" spans="1:17">
      <c r="B73" s="683"/>
      <c r="C73" s="682"/>
      <c r="D73" s="683"/>
      <c r="E73" s="682"/>
      <c r="F73" s="683"/>
      <c r="G73" s="682"/>
      <c r="H73" s="683"/>
      <c r="I73" s="682"/>
      <c r="J73" s="683"/>
      <c r="K73" s="682"/>
      <c r="L73" s="683"/>
      <c r="M73" s="682"/>
      <c r="N73" s="683"/>
      <c r="O73" s="682"/>
    </row>
    <row r="74" spans="1:17">
      <c r="B74" s="683"/>
      <c r="C74" s="682"/>
      <c r="D74" s="683"/>
      <c r="E74" s="682"/>
      <c r="F74" s="683"/>
      <c r="G74" s="682"/>
      <c r="H74" s="683"/>
      <c r="I74" s="682"/>
      <c r="J74" s="683"/>
      <c r="K74" s="682"/>
      <c r="L74" s="683"/>
      <c r="M74" s="682"/>
      <c r="N74" s="683"/>
      <c r="O74" s="682"/>
    </row>
    <row r="75" spans="1:17">
      <c r="B75" s="683"/>
      <c r="C75" s="682"/>
      <c r="D75" s="683"/>
      <c r="E75" s="682"/>
      <c r="F75" s="683"/>
      <c r="G75" s="682"/>
      <c r="H75" s="683"/>
      <c r="I75" s="682"/>
      <c r="J75" s="683"/>
      <c r="K75" s="682"/>
      <c r="L75" s="683"/>
      <c r="M75" s="682"/>
      <c r="N75" s="683"/>
      <c r="O75" s="682"/>
    </row>
    <row r="76" spans="1:17">
      <c r="B76" s="683"/>
      <c r="C76" s="682"/>
      <c r="D76" s="683"/>
      <c r="E76" s="682"/>
      <c r="F76" s="683"/>
      <c r="G76" s="682"/>
      <c r="H76" s="683"/>
      <c r="I76" s="682"/>
      <c r="J76" s="683"/>
      <c r="K76" s="682"/>
      <c r="L76" s="683"/>
      <c r="M76" s="682"/>
      <c r="N76" s="683"/>
      <c r="O76" s="682"/>
    </row>
    <row r="77" spans="1:17">
      <c r="B77" s="683"/>
      <c r="C77" s="682"/>
      <c r="D77" s="683"/>
      <c r="E77" s="682"/>
      <c r="F77" s="683"/>
      <c r="G77" s="682"/>
      <c r="H77" s="683"/>
      <c r="I77" s="682"/>
      <c r="J77" s="683"/>
      <c r="K77" s="682"/>
      <c r="L77" s="683"/>
      <c r="M77" s="682"/>
      <c r="N77" s="683"/>
      <c r="O77" s="682"/>
    </row>
    <row r="78" spans="1:17">
      <c r="B78" s="683"/>
      <c r="C78" s="682"/>
      <c r="D78" s="683"/>
      <c r="E78" s="682"/>
      <c r="F78" s="683"/>
      <c r="G78" s="682"/>
      <c r="H78" s="683"/>
      <c r="I78" s="682"/>
      <c r="J78" s="683"/>
      <c r="K78" s="682"/>
      <c r="L78" s="683"/>
      <c r="M78" s="682"/>
      <c r="N78" s="683"/>
      <c r="O78" s="682"/>
    </row>
    <row r="79" spans="1:17">
      <c r="B79" s="683"/>
      <c r="C79" s="682"/>
      <c r="D79" s="683"/>
      <c r="E79" s="682"/>
      <c r="F79" s="683"/>
      <c r="G79" s="682"/>
      <c r="H79" s="683"/>
      <c r="I79" s="682"/>
      <c r="J79" s="683"/>
      <c r="K79" s="682"/>
      <c r="L79" s="683"/>
      <c r="M79" s="682"/>
      <c r="N79" s="683"/>
      <c r="O79" s="682"/>
    </row>
    <row r="80" spans="1:17">
      <c r="B80" s="683"/>
      <c r="C80" s="682"/>
      <c r="D80" s="683"/>
      <c r="E80" s="682"/>
      <c r="F80" s="683"/>
      <c r="G80" s="682"/>
      <c r="H80" s="683"/>
      <c r="I80" s="682"/>
      <c r="J80" s="683"/>
      <c r="K80" s="682"/>
      <c r="L80" s="683"/>
      <c r="M80" s="682"/>
      <c r="N80" s="683"/>
      <c r="O80" s="682"/>
    </row>
    <row r="81" spans="2:15">
      <c r="B81" s="683"/>
      <c r="C81" s="682"/>
      <c r="D81" s="683"/>
      <c r="E81" s="682"/>
      <c r="F81" s="683"/>
      <c r="G81" s="682"/>
      <c r="H81" s="683"/>
      <c r="I81" s="682"/>
      <c r="J81" s="683"/>
      <c r="K81" s="682"/>
      <c r="L81" s="683"/>
      <c r="M81" s="682"/>
      <c r="N81" s="683"/>
      <c r="O81" s="682"/>
    </row>
    <row r="82" spans="2:15">
      <c r="B82" s="683"/>
      <c r="C82" s="682"/>
      <c r="D82" s="683"/>
      <c r="E82" s="682"/>
      <c r="F82" s="683"/>
      <c r="G82" s="682"/>
      <c r="H82" s="683"/>
      <c r="I82" s="682"/>
      <c r="J82" s="683"/>
      <c r="K82" s="682"/>
      <c r="L82" s="683"/>
      <c r="M82" s="682"/>
      <c r="N82" s="683"/>
      <c r="O82" s="682"/>
    </row>
    <row r="83" spans="2:15">
      <c r="B83" s="683"/>
      <c r="C83" s="682"/>
      <c r="D83" s="683"/>
      <c r="E83" s="682"/>
      <c r="F83" s="683"/>
      <c r="G83" s="682"/>
      <c r="H83" s="683"/>
      <c r="I83" s="682"/>
      <c r="J83" s="683"/>
      <c r="K83" s="682"/>
      <c r="L83" s="683"/>
      <c r="M83" s="682"/>
      <c r="N83" s="683"/>
      <c r="O83" s="682"/>
    </row>
    <row r="84" spans="2:15">
      <c r="B84" s="683"/>
      <c r="C84" s="682"/>
      <c r="D84" s="683"/>
      <c r="E84" s="682"/>
      <c r="F84" s="683"/>
      <c r="G84" s="682"/>
      <c r="H84" s="683"/>
      <c r="I84" s="682"/>
      <c r="J84" s="683"/>
      <c r="K84" s="682"/>
      <c r="L84" s="683"/>
      <c r="M84" s="682"/>
      <c r="N84" s="683"/>
      <c r="O84" s="682"/>
    </row>
    <row r="85" spans="2:15">
      <c r="B85" s="683"/>
      <c r="C85" s="682"/>
      <c r="D85" s="683"/>
      <c r="E85" s="682"/>
      <c r="F85" s="683"/>
      <c r="G85" s="682"/>
      <c r="H85" s="683"/>
      <c r="I85" s="682"/>
      <c r="J85" s="683"/>
      <c r="K85" s="682"/>
      <c r="L85" s="683"/>
      <c r="M85" s="682"/>
      <c r="N85" s="683"/>
      <c r="O85" s="682"/>
    </row>
    <row r="86" spans="2:15">
      <c r="B86" s="683"/>
      <c r="C86" s="682"/>
      <c r="D86" s="683"/>
      <c r="E86" s="682"/>
      <c r="F86" s="683"/>
      <c r="G86" s="682"/>
      <c r="H86" s="683"/>
      <c r="I86" s="682"/>
      <c r="J86" s="683"/>
      <c r="K86" s="682"/>
      <c r="L86" s="683"/>
      <c r="M86" s="682"/>
      <c r="N86" s="683"/>
      <c r="O86" s="682"/>
    </row>
    <row r="87" spans="2:15">
      <c r="B87" s="683"/>
      <c r="C87" s="682"/>
      <c r="D87" s="683"/>
      <c r="E87" s="682"/>
      <c r="F87" s="683"/>
      <c r="G87" s="682"/>
      <c r="H87" s="683"/>
      <c r="I87" s="682"/>
      <c r="J87" s="683"/>
      <c r="K87" s="682"/>
      <c r="L87" s="683"/>
      <c r="M87" s="682"/>
      <c r="N87" s="683"/>
      <c r="O87" s="682"/>
    </row>
    <row r="88" spans="2:15">
      <c r="B88" s="683"/>
      <c r="C88" s="682"/>
      <c r="D88" s="683"/>
      <c r="E88" s="682"/>
      <c r="F88" s="683"/>
      <c r="G88" s="682"/>
      <c r="H88" s="683"/>
      <c r="I88" s="682"/>
      <c r="J88" s="683"/>
      <c r="K88" s="682"/>
      <c r="L88" s="683"/>
      <c r="M88" s="682"/>
      <c r="N88" s="683"/>
      <c r="O88" s="682"/>
    </row>
    <row r="89" spans="2:15">
      <c r="B89" s="683"/>
      <c r="C89" s="682"/>
      <c r="D89" s="683"/>
      <c r="E89" s="682"/>
      <c r="F89" s="683"/>
      <c r="G89" s="682"/>
      <c r="H89" s="683"/>
      <c r="I89" s="682"/>
      <c r="J89" s="683"/>
      <c r="K89" s="682"/>
      <c r="L89" s="683"/>
      <c r="M89" s="682"/>
      <c r="N89" s="683"/>
      <c r="O89" s="682"/>
    </row>
    <row r="90" spans="2:15">
      <c r="B90" s="683"/>
      <c r="C90" s="682"/>
      <c r="D90" s="683"/>
      <c r="E90" s="682"/>
      <c r="F90" s="683"/>
      <c r="G90" s="682"/>
      <c r="H90" s="683"/>
      <c r="I90" s="682"/>
      <c r="J90" s="683"/>
      <c r="K90" s="682"/>
      <c r="L90" s="683"/>
      <c r="M90" s="682"/>
      <c r="N90" s="683"/>
      <c r="O90" s="682"/>
    </row>
    <row r="91" spans="2:15">
      <c r="B91" s="683"/>
      <c r="C91" s="682"/>
      <c r="D91" s="683"/>
      <c r="E91" s="682"/>
      <c r="F91" s="683"/>
      <c r="G91" s="682"/>
      <c r="H91" s="683"/>
      <c r="I91" s="682"/>
      <c r="J91" s="683"/>
      <c r="K91" s="682"/>
      <c r="L91" s="683"/>
      <c r="M91" s="682"/>
      <c r="N91" s="683"/>
      <c r="O91" s="682"/>
    </row>
    <row r="92" spans="2:15">
      <c r="B92" s="683"/>
      <c r="C92" s="682"/>
      <c r="D92" s="683"/>
      <c r="E92" s="682"/>
      <c r="F92" s="683"/>
      <c r="G92" s="682"/>
      <c r="H92" s="683"/>
      <c r="I92" s="682"/>
      <c r="J92" s="683"/>
      <c r="K92" s="682"/>
      <c r="L92" s="683"/>
      <c r="M92" s="682"/>
      <c r="N92" s="683"/>
      <c r="O92" s="682"/>
    </row>
    <row r="93" spans="2:15">
      <c r="B93" s="683"/>
      <c r="C93" s="682"/>
      <c r="D93" s="683"/>
      <c r="E93" s="682"/>
      <c r="F93" s="683"/>
      <c r="G93" s="682"/>
      <c r="H93" s="683"/>
      <c r="I93" s="682"/>
      <c r="J93" s="683"/>
      <c r="K93" s="682"/>
      <c r="L93" s="683"/>
      <c r="M93" s="682"/>
      <c r="N93" s="683"/>
      <c r="O93" s="682"/>
    </row>
    <row r="94" spans="2:15">
      <c r="B94" s="683"/>
      <c r="C94" s="682"/>
      <c r="D94" s="683"/>
      <c r="E94" s="682"/>
      <c r="F94" s="683"/>
      <c r="G94" s="682"/>
      <c r="H94" s="683"/>
      <c r="I94" s="682"/>
      <c r="J94" s="683"/>
      <c r="K94" s="682"/>
      <c r="L94" s="683"/>
      <c r="M94" s="682"/>
      <c r="N94" s="683"/>
      <c r="O94" s="682"/>
    </row>
    <row r="95" spans="2:15">
      <c r="B95" s="683"/>
      <c r="C95" s="682"/>
      <c r="D95" s="683"/>
      <c r="E95" s="682"/>
      <c r="F95" s="683"/>
      <c r="G95" s="682"/>
      <c r="H95" s="683"/>
      <c r="I95" s="682"/>
      <c r="J95" s="683"/>
      <c r="K95" s="682"/>
      <c r="L95" s="683"/>
      <c r="M95" s="682"/>
      <c r="N95" s="683"/>
      <c r="O95" s="682"/>
    </row>
    <row r="96" spans="2:15">
      <c r="B96" s="683"/>
      <c r="C96" s="682"/>
      <c r="D96" s="683"/>
      <c r="E96" s="682"/>
      <c r="F96" s="683"/>
      <c r="G96" s="682"/>
      <c r="H96" s="683"/>
      <c r="I96" s="682"/>
      <c r="J96" s="683"/>
      <c r="K96" s="682"/>
      <c r="L96" s="683"/>
      <c r="M96" s="682"/>
      <c r="N96" s="683"/>
      <c r="O96" s="682"/>
    </row>
    <row r="97" spans="2:15">
      <c r="B97" s="683"/>
      <c r="C97" s="682"/>
      <c r="D97" s="683"/>
      <c r="E97" s="682"/>
      <c r="F97" s="683"/>
      <c r="G97" s="682"/>
      <c r="H97" s="683"/>
      <c r="I97" s="682"/>
      <c r="J97" s="683"/>
      <c r="K97" s="682"/>
      <c r="L97" s="683"/>
      <c r="M97" s="682"/>
      <c r="N97" s="683"/>
      <c r="O97" s="682"/>
    </row>
    <row r="98" spans="2:15">
      <c r="B98" s="683"/>
      <c r="C98" s="682"/>
      <c r="D98" s="683"/>
      <c r="E98" s="682"/>
      <c r="F98" s="683"/>
      <c r="G98" s="682"/>
      <c r="H98" s="683"/>
      <c r="I98" s="682"/>
      <c r="J98" s="683"/>
      <c r="K98" s="682"/>
      <c r="L98" s="683"/>
      <c r="M98" s="682"/>
      <c r="N98" s="683"/>
      <c r="O98" s="682"/>
    </row>
    <row r="99" spans="2:15">
      <c r="B99" s="683"/>
      <c r="C99" s="682"/>
      <c r="D99" s="683"/>
      <c r="E99" s="682"/>
      <c r="F99" s="683"/>
      <c r="G99" s="682"/>
      <c r="H99" s="683"/>
      <c r="I99" s="682"/>
      <c r="J99" s="683"/>
      <c r="K99" s="682"/>
      <c r="L99" s="683"/>
      <c r="M99" s="682"/>
      <c r="N99" s="683"/>
      <c r="O99" s="682"/>
    </row>
    <row r="100" spans="2:15">
      <c r="B100" s="683"/>
      <c r="C100" s="682"/>
      <c r="D100" s="683"/>
      <c r="E100" s="682"/>
      <c r="F100" s="683"/>
      <c r="G100" s="682"/>
      <c r="H100" s="683"/>
      <c r="I100" s="682"/>
      <c r="J100" s="683"/>
      <c r="K100" s="682"/>
      <c r="L100" s="683"/>
      <c r="M100" s="682"/>
      <c r="N100" s="683"/>
      <c r="O100" s="682"/>
    </row>
    <row r="101" spans="2:15">
      <c r="B101" s="683"/>
      <c r="C101" s="682"/>
      <c r="D101" s="683"/>
      <c r="E101" s="682"/>
      <c r="F101" s="683"/>
      <c r="G101" s="682"/>
      <c r="H101" s="683"/>
      <c r="I101" s="682"/>
      <c r="J101" s="683"/>
      <c r="K101" s="682"/>
      <c r="L101" s="683"/>
      <c r="M101" s="682"/>
      <c r="N101" s="683"/>
      <c r="O101" s="682"/>
    </row>
    <row r="102" spans="2:15">
      <c r="B102" s="683"/>
      <c r="C102" s="682"/>
      <c r="D102" s="683"/>
      <c r="E102" s="682"/>
      <c r="F102" s="683"/>
      <c r="G102" s="682"/>
      <c r="H102" s="683"/>
      <c r="I102" s="682"/>
      <c r="J102" s="683"/>
      <c r="K102" s="682"/>
      <c r="L102" s="683"/>
      <c r="M102" s="682"/>
      <c r="N102" s="683"/>
      <c r="O102" s="682"/>
    </row>
    <row r="103" spans="2:15">
      <c r="B103" s="683"/>
      <c r="C103" s="682"/>
      <c r="D103" s="683"/>
      <c r="E103" s="682"/>
      <c r="F103" s="683"/>
      <c r="G103" s="682"/>
      <c r="H103" s="683"/>
      <c r="I103" s="682"/>
      <c r="J103" s="683"/>
      <c r="K103" s="682"/>
      <c r="L103" s="683"/>
      <c r="M103" s="682"/>
      <c r="N103" s="683"/>
      <c r="O103" s="682"/>
    </row>
    <row r="104" spans="2:15">
      <c r="B104" s="683"/>
      <c r="C104" s="682"/>
      <c r="D104" s="683"/>
      <c r="E104" s="682"/>
      <c r="F104" s="683"/>
      <c r="G104" s="682"/>
      <c r="H104" s="683"/>
      <c r="I104" s="682"/>
      <c r="J104" s="683"/>
      <c r="K104" s="682"/>
      <c r="L104" s="683"/>
      <c r="M104" s="682"/>
      <c r="N104" s="683"/>
      <c r="O104" s="682"/>
    </row>
    <row r="105" spans="2:15">
      <c r="B105" s="683"/>
      <c r="C105" s="682"/>
      <c r="D105" s="683"/>
      <c r="E105" s="682"/>
      <c r="F105" s="683"/>
      <c r="G105" s="682"/>
      <c r="H105" s="683"/>
      <c r="I105" s="682"/>
      <c r="J105" s="683"/>
      <c r="K105" s="682"/>
      <c r="L105" s="683"/>
      <c r="M105" s="682"/>
      <c r="N105" s="683"/>
      <c r="O105" s="682"/>
    </row>
    <row r="106" spans="2:15">
      <c r="B106" s="683"/>
      <c r="C106" s="682"/>
      <c r="D106" s="683"/>
      <c r="E106" s="682"/>
      <c r="F106" s="683"/>
      <c r="G106" s="682"/>
      <c r="H106" s="683"/>
      <c r="I106" s="682"/>
      <c r="J106" s="683"/>
      <c r="K106" s="682"/>
      <c r="L106" s="683"/>
      <c r="M106" s="682"/>
      <c r="N106" s="683"/>
      <c r="O106" s="682"/>
    </row>
    <row r="107" spans="2:15">
      <c r="B107" s="683"/>
      <c r="C107" s="682"/>
      <c r="D107" s="683"/>
      <c r="E107" s="682"/>
      <c r="F107" s="683"/>
      <c r="G107" s="682"/>
      <c r="H107" s="683"/>
      <c r="I107" s="682"/>
      <c r="J107" s="683"/>
      <c r="K107" s="682"/>
      <c r="L107" s="683"/>
      <c r="M107" s="682"/>
      <c r="N107" s="683"/>
      <c r="O107" s="682"/>
    </row>
    <row r="108" spans="2:15">
      <c r="B108" s="683"/>
      <c r="C108" s="682"/>
      <c r="D108" s="683"/>
      <c r="E108" s="682"/>
      <c r="F108" s="683"/>
      <c r="G108" s="682"/>
      <c r="H108" s="683"/>
      <c r="I108" s="682"/>
      <c r="J108" s="683"/>
      <c r="K108" s="682"/>
      <c r="L108" s="683"/>
      <c r="M108" s="682"/>
      <c r="N108" s="683"/>
      <c r="O108" s="682"/>
    </row>
    <row r="109" spans="2:15">
      <c r="B109" s="683"/>
      <c r="C109" s="682"/>
      <c r="D109" s="683"/>
      <c r="E109" s="682"/>
      <c r="F109" s="683"/>
      <c r="G109" s="682"/>
      <c r="H109" s="683"/>
      <c r="I109" s="682"/>
      <c r="J109" s="683"/>
      <c r="K109" s="682"/>
      <c r="L109" s="683"/>
      <c r="M109" s="682"/>
      <c r="N109" s="683"/>
      <c r="O109" s="682"/>
    </row>
    <row r="110" spans="2:15">
      <c r="B110" s="683"/>
      <c r="C110" s="682"/>
      <c r="D110" s="683"/>
      <c r="E110" s="682"/>
      <c r="F110" s="683"/>
      <c r="G110" s="682"/>
      <c r="H110" s="683"/>
      <c r="I110" s="682"/>
      <c r="J110" s="683"/>
      <c r="K110" s="682"/>
      <c r="L110" s="683"/>
      <c r="M110" s="682"/>
      <c r="N110" s="683"/>
      <c r="O110" s="682"/>
    </row>
    <row r="111" spans="2:15">
      <c r="B111" s="683"/>
      <c r="C111" s="682"/>
      <c r="D111" s="683"/>
      <c r="E111" s="682"/>
      <c r="F111" s="683"/>
      <c r="G111" s="682"/>
      <c r="H111" s="683"/>
      <c r="I111" s="682"/>
      <c r="J111" s="683"/>
      <c r="K111" s="682"/>
      <c r="L111" s="683"/>
      <c r="M111" s="682"/>
      <c r="N111" s="683"/>
      <c r="O111" s="682"/>
    </row>
    <row r="112" spans="2:15">
      <c r="B112" s="683"/>
      <c r="C112" s="682"/>
      <c r="D112" s="683"/>
      <c r="E112" s="682"/>
      <c r="F112" s="683"/>
      <c r="G112" s="682"/>
      <c r="H112" s="683"/>
      <c r="I112" s="682"/>
      <c r="J112" s="683"/>
      <c r="K112" s="682"/>
      <c r="L112" s="683"/>
      <c r="M112" s="682"/>
      <c r="N112" s="683"/>
      <c r="O112" s="682"/>
    </row>
    <row r="113" spans="2:15">
      <c r="B113" s="683"/>
      <c r="C113" s="682"/>
      <c r="D113" s="683"/>
      <c r="E113" s="682"/>
      <c r="F113" s="683"/>
      <c r="G113" s="682"/>
      <c r="H113" s="683"/>
      <c r="I113" s="682"/>
      <c r="J113" s="683"/>
      <c r="K113" s="682"/>
      <c r="L113" s="683"/>
      <c r="M113" s="682"/>
      <c r="N113" s="683"/>
      <c r="O113" s="682"/>
    </row>
    <row r="114" spans="2:15">
      <c r="B114" s="683"/>
      <c r="C114" s="682"/>
      <c r="D114" s="683"/>
      <c r="E114" s="682"/>
      <c r="F114" s="683"/>
      <c r="G114" s="682"/>
      <c r="H114" s="683"/>
      <c r="I114" s="682"/>
      <c r="J114" s="683"/>
      <c r="K114" s="682"/>
      <c r="L114" s="683"/>
      <c r="M114" s="682"/>
      <c r="N114" s="683"/>
      <c r="O114" s="682"/>
    </row>
    <row r="115" spans="2:15">
      <c r="B115" s="683"/>
      <c r="C115" s="682"/>
      <c r="D115" s="683"/>
      <c r="E115" s="682"/>
      <c r="F115" s="683"/>
      <c r="G115" s="682"/>
      <c r="H115" s="683"/>
      <c r="I115" s="682"/>
      <c r="J115" s="683"/>
      <c r="K115" s="682"/>
      <c r="L115" s="683"/>
      <c r="M115" s="682"/>
      <c r="N115" s="683"/>
      <c r="O115" s="682"/>
    </row>
  </sheetData>
  <mergeCells count="1">
    <mergeCell ref="K1:O2"/>
  </mergeCells>
  <pageMargins left="0.7" right="0.7" top="0.75" bottom="0.75" header="0.3" footer="0.3"/>
  <pageSetup scale="94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X114"/>
  <sheetViews>
    <sheetView showGridLines="0" zoomScaleNormal="100" workbookViewId="0"/>
  </sheetViews>
  <sheetFormatPr defaultColWidth="11.7109375" defaultRowHeight="15"/>
  <cols>
    <col min="1" max="1" width="6.7109375" style="627" customWidth="1"/>
    <col min="2" max="11" width="7.42578125" style="627" customWidth="1"/>
    <col min="12" max="12" width="5.7109375" style="627" customWidth="1"/>
    <col min="13" max="180" width="11.7109375" style="627" customWidth="1"/>
    <col min="181" max="256" width="11.7109375" style="684"/>
    <col min="257" max="257" width="6.7109375" style="684" customWidth="1"/>
    <col min="258" max="267" width="7.42578125" style="684" customWidth="1"/>
    <col min="268" max="268" width="5.7109375" style="684" customWidth="1"/>
    <col min="269" max="436" width="11.7109375" style="684" customWidth="1"/>
    <col min="437" max="512" width="11.7109375" style="684"/>
    <col min="513" max="513" width="6.7109375" style="684" customWidth="1"/>
    <col min="514" max="523" width="7.42578125" style="684" customWidth="1"/>
    <col min="524" max="524" width="5.7109375" style="684" customWidth="1"/>
    <col min="525" max="692" width="11.7109375" style="684" customWidth="1"/>
    <col min="693" max="768" width="11.7109375" style="684"/>
    <col min="769" max="769" width="6.7109375" style="684" customWidth="1"/>
    <col min="770" max="779" width="7.42578125" style="684" customWidth="1"/>
    <col min="780" max="780" width="5.7109375" style="684" customWidth="1"/>
    <col min="781" max="948" width="11.7109375" style="684" customWidth="1"/>
    <col min="949" max="1024" width="11.7109375" style="684"/>
    <col min="1025" max="1025" width="6.7109375" style="684" customWidth="1"/>
    <col min="1026" max="1035" width="7.42578125" style="684" customWidth="1"/>
    <col min="1036" max="1036" width="5.7109375" style="684" customWidth="1"/>
    <col min="1037" max="1204" width="11.7109375" style="684" customWidth="1"/>
    <col min="1205" max="1280" width="11.7109375" style="684"/>
    <col min="1281" max="1281" width="6.7109375" style="684" customWidth="1"/>
    <col min="1282" max="1291" width="7.42578125" style="684" customWidth="1"/>
    <col min="1292" max="1292" width="5.7109375" style="684" customWidth="1"/>
    <col min="1293" max="1460" width="11.7109375" style="684" customWidth="1"/>
    <col min="1461" max="1536" width="11.7109375" style="684"/>
    <col min="1537" max="1537" width="6.7109375" style="684" customWidth="1"/>
    <col min="1538" max="1547" width="7.42578125" style="684" customWidth="1"/>
    <col min="1548" max="1548" width="5.7109375" style="684" customWidth="1"/>
    <col min="1549" max="1716" width="11.7109375" style="684" customWidth="1"/>
    <col min="1717" max="1792" width="11.7109375" style="684"/>
    <col min="1793" max="1793" width="6.7109375" style="684" customWidth="1"/>
    <col min="1794" max="1803" width="7.42578125" style="684" customWidth="1"/>
    <col min="1804" max="1804" width="5.7109375" style="684" customWidth="1"/>
    <col min="1805" max="1972" width="11.7109375" style="684" customWidth="1"/>
    <col min="1973" max="2048" width="11.7109375" style="684"/>
    <col min="2049" max="2049" width="6.7109375" style="684" customWidth="1"/>
    <col min="2050" max="2059" width="7.42578125" style="684" customWidth="1"/>
    <col min="2060" max="2060" width="5.7109375" style="684" customWidth="1"/>
    <col min="2061" max="2228" width="11.7109375" style="684" customWidth="1"/>
    <col min="2229" max="2304" width="11.7109375" style="684"/>
    <col min="2305" max="2305" width="6.7109375" style="684" customWidth="1"/>
    <col min="2306" max="2315" width="7.42578125" style="684" customWidth="1"/>
    <col min="2316" max="2316" width="5.7109375" style="684" customWidth="1"/>
    <col min="2317" max="2484" width="11.7109375" style="684" customWidth="1"/>
    <col min="2485" max="2560" width="11.7109375" style="684"/>
    <col min="2561" max="2561" width="6.7109375" style="684" customWidth="1"/>
    <col min="2562" max="2571" width="7.42578125" style="684" customWidth="1"/>
    <col min="2572" max="2572" width="5.7109375" style="684" customWidth="1"/>
    <col min="2573" max="2740" width="11.7109375" style="684" customWidth="1"/>
    <col min="2741" max="2816" width="11.7109375" style="684"/>
    <col min="2817" max="2817" width="6.7109375" style="684" customWidth="1"/>
    <col min="2818" max="2827" width="7.42578125" style="684" customWidth="1"/>
    <col min="2828" max="2828" width="5.7109375" style="684" customWidth="1"/>
    <col min="2829" max="2996" width="11.7109375" style="684" customWidth="1"/>
    <col min="2997" max="3072" width="11.7109375" style="684"/>
    <col min="3073" max="3073" width="6.7109375" style="684" customWidth="1"/>
    <col min="3074" max="3083" width="7.42578125" style="684" customWidth="1"/>
    <col min="3084" max="3084" width="5.7109375" style="684" customWidth="1"/>
    <col min="3085" max="3252" width="11.7109375" style="684" customWidth="1"/>
    <col min="3253" max="3328" width="11.7109375" style="684"/>
    <col min="3329" max="3329" width="6.7109375" style="684" customWidth="1"/>
    <col min="3330" max="3339" width="7.42578125" style="684" customWidth="1"/>
    <col min="3340" max="3340" width="5.7109375" style="684" customWidth="1"/>
    <col min="3341" max="3508" width="11.7109375" style="684" customWidth="1"/>
    <col min="3509" max="3584" width="11.7109375" style="684"/>
    <col min="3585" max="3585" width="6.7109375" style="684" customWidth="1"/>
    <col min="3586" max="3595" width="7.42578125" style="684" customWidth="1"/>
    <col min="3596" max="3596" width="5.7109375" style="684" customWidth="1"/>
    <col min="3597" max="3764" width="11.7109375" style="684" customWidth="1"/>
    <col min="3765" max="3840" width="11.7109375" style="684"/>
    <col min="3841" max="3841" width="6.7109375" style="684" customWidth="1"/>
    <col min="3842" max="3851" width="7.42578125" style="684" customWidth="1"/>
    <col min="3852" max="3852" width="5.7109375" style="684" customWidth="1"/>
    <col min="3853" max="4020" width="11.7109375" style="684" customWidth="1"/>
    <col min="4021" max="4096" width="11.7109375" style="684"/>
    <col min="4097" max="4097" width="6.7109375" style="684" customWidth="1"/>
    <col min="4098" max="4107" width="7.42578125" style="684" customWidth="1"/>
    <col min="4108" max="4108" width="5.7109375" style="684" customWidth="1"/>
    <col min="4109" max="4276" width="11.7109375" style="684" customWidth="1"/>
    <col min="4277" max="4352" width="11.7109375" style="684"/>
    <col min="4353" max="4353" width="6.7109375" style="684" customWidth="1"/>
    <col min="4354" max="4363" width="7.42578125" style="684" customWidth="1"/>
    <col min="4364" max="4364" width="5.7109375" style="684" customWidth="1"/>
    <col min="4365" max="4532" width="11.7109375" style="684" customWidth="1"/>
    <col min="4533" max="4608" width="11.7109375" style="684"/>
    <col min="4609" max="4609" width="6.7109375" style="684" customWidth="1"/>
    <col min="4610" max="4619" width="7.42578125" style="684" customWidth="1"/>
    <col min="4620" max="4620" width="5.7109375" style="684" customWidth="1"/>
    <col min="4621" max="4788" width="11.7109375" style="684" customWidth="1"/>
    <col min="4789" max="4864" width="11.7109375" style="684"/>
    <col min="4865" max="4865" width="6.7109375" style="684" customWidth="1"/>
    <col min="4866" max="4875" width="7.42578125" style="684" customWidth="1"/>
    <col min="4876" max="4876" width="5.7109375" style="684" customWidth="1"/>
    <col min="4877" max="5044" width="11.7109375" style="684" customWidth="1"/>
    <col min="5045" max="5120" width="11.7109375" style="684"/>
    <col min="5121" max="5121" width="6.7109375" style="684" customWidth="1"/>
    <col min="5122" max="5131" width="7.42578125" style="684" customWidth="1"/>
    <col min="5132" max="5132" width="5.7109375" style="684" customWidth="1"/>
    <col min="5133" max="5300" width="11.7109375" style="684" customWidth="1"/>
    <col min="5301" max="5376" width="11.7109375" style="684"/>
    <col min="5377" max="5377" width="6.7109375" style="684" customWidth="1"/>
    <col min="5378" max="5387" width="7.42578125" style="684" customWidth="1"/>
    <col min="5388" max="5388" width="5.7109375" style="684" customWidth="1"/>
    <col min="5389" max="5556" width="11.7109375" style="684" customWidth="1"/>
    <col min="5557" max="5632" width="11.7109375" style="684"/>
    <col min="5633" max="5633" width="6.7109375" style="684" customWidth="1"/>
    <col min="5634" max="5643" width="7.42578125" style="684" customWidth="1"/>
    <col min="5644" max="5644" width="5.7109375" style="684" customWidth="1"/>
    <col min="5645" max="5812" width="11.7109375" style="684" customWidth="1"/>
    <col min="5813" max="5888" width="11.7109375" style="684"/>
    <col min="5889" max="5889" width="6.7109375" style="684" customWidth="1"/>
    <col min="5890" max="5899" width="7.42578125" style="684" customWidth="1"/>
    <col min="5900" max="5900" width="5.7109375" style="684" customWidth="1"/>
    <col min="5901" max="6068" width="11.7109375" style="684" customWidth="1"/>
    <col min="6069" max="6144" width="11.7109375" style="684"/>
    <col min="6145" max="6145" width="6.7109375" style="684" customWidth="1"/>
    <col min="6146" max="6155" width="7.42578125" style="684" customWidth="1"/>
    <col min="6156" max="6156" width="5.7109375" style="684" customWidth="1"/>
    <col min="6157" max="6324" width="11.7109375" style="684" customWidth="1"/>
    <col min="6325" max="6400" width="11.7109375" style="684"/>
    <col min="6401" max="6401" width="6.7109375" style="684" customWidth="1"/>
    <col min="6402" max="6411" width="7.42578125" style="684" customWidth="1"/>
    <col min="6412" max="6412" width="5.7109375" style="684" customWidth="1"/>
    <col min="6413" max="6580" width="11.7109375" style="684" customWidth="1"/>
    <col min="6581" max="6656" width="11.7109375" style="684"/>
    <col min="6657" max="6657" width="6.7109375" style="684" customWidth="1"/>
    <col min="6658" max="6667" width="7.42578125" style="684" customWidth="1"/>
    <col min="6668" max="6668" width="5.7109375" style="684" customWidth="1"/>
    <col min="6669" max="6836" width="11.7109375" style="684" customWidth="1"/>
    <col min="6837" max="6912" width="11.7109375" style="684"/>
    <col min="6913" max="6913" width="6.7109375" style="684" customWidth="1"/>
    <col min="6914" max="6923" width="7.42578125" style="684" customWidth="1"/>
    <col min="6924" max="6924" width="5.7109375" style="684" customWidth="1"/>
    <col min="6925" max="7092" width="11.7109375" style="684" customWidth="1"/>
    <col min="7093" max="7168" width="11.7109375" style="684"/>
    <col min="7169" max="7169" width="6.7109375" style="684" customWidth="1"/>
    <col min="7170" max="7179" width="7.42578125" style="684" customWidth="1"/>
    <col min="7180" max="7180" width="5.7109375" style="684" customWidth="1"/>
    <col min="7181" max="7348" width="11.7109375" style="684" customWidth="1"/>
    <col min="7349" max="7424" width="11.7109375" style="684"/>
    <col min="7425" max="7425" width="6.7109375" style="684" customWidth="1"/>
    <col min="7426" max="7435" width="7.42578125" style="684" customWidth="1"/>
    <col min="7436" max="7436" width="5.7109375" style="684" customWidth="1"/>
    <col min="7437" max="7604" width="11.7109375" style="684" customWidth="1"/>
    <col min="7605" max="7680" width="11.7109375" style="684"/>
    <col min="7681" max="7681" width="6.7109375" style="684" customWidth="1"/>
    <col min="7682" max="7691" width="7.42578125" style="684" customWidth="1"/>
    <col min="7692" max="7692" width="5.7109375" style="684" customWidth="1"/>
    <col min="7693" max="7860" width="11.7109375" style="684" customWidth="1"/>
    <col min="7861" max="7936" width="11.7109375" style="684"/>
    <col min="7937" max="7937" width="6.7109375" style="684" customWidth="1"/>
    <col min="7938" max="7947" width="7.42578125" style="684" customWidth="1"/>
    <col min="7948" max="7948" width="5.7109375" style="684" customWidth="1"/>
    <col min="7949" max="8116" width="11.7109375" style="684" customWidth="1"/>
    <col min="8117" max="8192" width="11.7109375" style="684"/>
    <col min="8193" max="8193" width="6.7109375" style="684" customWidth="1"/>
    <col min="8194" max="8203" width="7.42578125" style="684" customWidth="1"/>
    <col min="8204" max="8204" width="5.7109375" style="684" customWidth="1"/>
    <col min="8205" max="8372" width="11.7109375" style="684" customWidth="1"/>
    <col min="8373" max="8448" width="11.7109375" style="684"/>
    <col min="8449" max="8449" width="6.7109375" style="684" customWidth="1"/>
    <col min="8450" max="8459" width="7.42578125" style="684" customWidth="1"/>
    <col min="8460" max="8460" width="5.7109375" style="684" customWidth="1"/>
    <col min="8461" max="8628" width="11.7109375" style="684" customWidth="1"/>
    <col min="8629" max="8704" width="11.7109375" style="684"/>
    <col min="8705" max="8705" width="6.7109375" style="684" customWidth="1"/>
    <col min="8706" max="8715" width="7.42578125" style="684" customWidth="1"/>
    <col min="8716" max="8716" width="5.7109375" style="684" customWidth="1"/>
    <col min="8717" max="8884" width="11.7109375" style="684" customWidth="1"/>
    <col min="8885" max="8960" width="11.7109375" style="684"/>
    <col min="8961" max="8961" width="6.7109375" style="684" customWidth="1"/>
    <col min="8962" max="8971" width="7.42578125" style="684" customWidth="1"/>
    <col min="8972" max="8972" width="5.7109375" style="684" customWidth="1"/>
    <col min="8973" max="9140" width="11.7109375" style="684" customWidth="1"/>
    <col min="9141" max="9216" width="11.7109375" style="684"/>
    <col min="9217" max="9217" width="6.7109375" style="684" customWidth="1"/>
    <col min="9218" max="9227" width="7.42578125" style="684" customWidth="1"/>
    <col min="9228" max="9228" width="5.7109375" style="684" customWidth="1"/>
    <col min="9229" max="9396" width="11.7109375" style="684" customWidth="1"/>
    <col min="9397" max="9472" width="11.7109375" style="684"/>
    <col min="9473" max="9473" width="6.7109375" style="684" customWidth="1"/>
    <col min="9474" max="9483" width="7.42578125" style="684" customWidth="1"/>
    <col min="9484" max="9484" width="5.7109375" style="684" customWidth="1"/>
    <col min="9485" max="9652" width="11.7109375" style="684" customWidth="1"/>
    <col min="9653" max="9728" width="11.7109375" style="684"/>
    <col min="9729" max="9729" width="6.7109375" style="684" customWidth="1"/>
    <col min="9730" max="9739" width="7.42578125" style="684" customWidth="1"/>
    <col min="9740" max="9740" width="5.7109375" style="684" customWidth="1"/>
    <col min="9741" max="9908" width="11.7109375" style="684" customWidth="1"/>
    <col min="9909" max="9984" width="11.7109375" style="684"/>
    <col min="9985" max="9985" width="6.7109375" style="684" customWidth="1"/>
    <col min="9986" max="9995" width="7.42578125" style="684" customWidth="1"/>
    <col min="9996" max="9996" width="5.7109375" style="684" customWidth="1"/>
    <col min="9997" max="10164" width="11.7109375" style="684" customWidth="1"/>
    <col min="10165" max="10240" width="11.7109375" style="684"/>
    <col min="10241" max="10241" width="6.7109375" style="684" customWidth="1"/>
    <col min="10242" max="10251" width="7.42578125" style="684" customWidth="1"/>
    <col min="10252" max="10252" width="5.7109375" style="684" customWidth="1"/>
    <col min="10253" max="10420" width="11.7109375" style="684" customWidth="1"/>
    <col min="10421" max="10496" width="11.7109375" style="684"/>
    <col min="10497" max="10497" width="6.7109375" style="684" customWidth="1"/>
    <col min="10498" max="10507" width="7.42578125" style="684" customWidth="1"/>
    <col min="10508" max="10508" width="5.7109375" style="684" customWidth="1"/>
    <col min="10509" max="10676" width="11.7109375" style="684" customWidth="1"/>
    <col min="10677" max="10752" width="11.7109375" style="684"/>
    <col min="10753" max="10753" width="6.7109375" style="684" customWidth="1"/>
    <col min="10754" max="10763" width="7.42578125" style="684" customWidth="1"/>
    <col min="10764" max="10764" width="5.7109375" style="684" customWidth="1"/>
    <col min="10765" max="10932" width="11.7109375" style="684" customWidth="1"/>
    <col min="10933" max="11008" width="11.7109375" style="684"/>
    <col min="11009" max="11009" width="6.7109375" style="684" customWidth="1"/>
    <col min="11010" max="11019" width="7.42578125" style="684" customWidth="1"/>
    <col min="11020" max="11020" width="5.7109375" style="684" customWidth="1"/>
    <col min="11021" max="11188" width="11.7109375" style="684" customWidth="1"/>
    <col min="11189" max="11264" width="11.7109375" style="684"/>
    <col min="11265" max="11265" width="6.7109375" style="684" customWidth="1"/>
    <col min="11266" max="11275" width="7.42578125" style="684" customWidth="1"/>
    <col min="11276" max="11276" width="5.7109375" style="684" customWidth="1"/>
    <col min="11277" max="11444" width="11.7109375" style="684" customWidth="1"/>
    <col min="11445" max="11520" width="11.7109375" style="684"/>
    <col min="11521" max="11521" width="6.7109375" style="684" customWidth="1"/>
    <col min="11522" max="11531" width="7.42578125" style="684" customWidth="1"/>
    <col min="11532" max="11532" width="5.7109375" style="684" customWidth="1"/>
    <col min="11533" max="11700" width="11.7109375" style="684" customWidth="1"/>
    <col min="11701" max="11776" width="11.7109375" style="684"/>
    <col min="11777" max="11777" width="6.7109375" style="684" customWidth="1"/>
    <col min="11778" max="11787" width="7.42578125" style="684" customWidth="1"/>
    <col min="11788" max="11788" width="5.7109375" style="684" customWidth="1"/>
    <col min="11789" max="11956" width="11.7109375" style="684" customWidth="1"/>
    <col min="11957" max="12032" width="11.7109375" style="684"/>
    <col min="12033" max="12033" width="6.7109375" style="684" customWidth="1"/>
    <col min="12034" max="12043" width="7.42578125" style="684" customWidth="1"/>
    <col min="12044" max="12044" width="5.7109375" style="684" customWidth="1"/>
    <col min="12045" max="12212" width="11.7109375" style="684" customWidth="1"/>
    <col min="12213" max="12288" width="11.7109375" style="684"/>
    <col min="12289" max="12289" width="6.7109375" style="684" customWidth="1"/>
    <col min="12290" max="12299" width="7.42578125" style="684" customWidth="1"/>
    <col min="12300" max="12300" width="5.7109375" style="684" customWidth="1"/>
    <col min="12301" max="12468" width="11.7109375" style="684" customWidth="1"/>
    <col min="12469" max="12544" width="11.7109375" style="684"/>
    <col min="12545" max="12545" width="6.7109375" style="684" customWidth="1"/>
    <col min="12546" max="12555" width="7.42578125" style="684" customWidth="1"/>
    <col min="12556" max="12556" width="5.7109375" style="684" customWidth="1"/>
    <col min="12557" max="12724" width="11.7109375" style="684" customWidth="1"/>
    <col min="12725" max="12800" width="11.7109375" style="684"/>
    <col min="12801" max="12801" width="6.7109375" style="684" customWidth="1"/>
    <col min="12802" max="12811" width="7.42578125" style="684" customWidth="1"/>
    <col min="12812" max="12812" width="5.7109375" style="684" customWidth="1"/>
    <col min="12813" max="12980" width="11.7109375" style="684" customWidth="1"/>
    <col min="12981" max="13056" width="11.7109375" style="684"/>
    <col min="13057" max="13057" width="6.7109375" style="684" customWidth="1"/>
    <col min="13058" max="13067" width="7.42578125" style="684" customWidth="1"/>
    <col min="13068" max="13068" width="5.7109375" style="684" customWidth="1"/>
    <col min="13069" max="13236" width="11.7109375" style="684" customWidth="1"/>
    <col min="13237" max="13312" width="11.7109375" style="684"/>
    <col min="13313" max="13313" width="6.7109375" style="684" customWidth="1"/>
    <col min="13314" max="13323" width="7.42578125" style="684" customWidth="1"/>
    <col min="13324" max="13324" width="5.7109375" style="684" customWidth="1"/>
    <col min="13325" max="13492" width="11.7109375" style="684" customWidth="1"/>
    <col min="13493" max="13568" width="11.7109375" style="684"/>
    <col min="13569" max="13569" width="6.7109375" style="684" customWidth="1"/>
    <col min="13570" max="13579" width="7.42578125" style="684" customWidth="1"/>
    <col min="13580" max="13580" width="5.7109375" style="684" customWidth="1"/>
    <col min="13581" max="13748" width="11.7109375" style="684" customWidth="1"/>
    <col min="13749" max="13824" width="11.7109375" style="684"/>
    <col min="13825" max="13825" width="6.7109375" style="684" customWidth="1"/>
    <col min="13826" max="13835" width="7.42578125" style="684" customWidth="1"/>
    <col min="13836" max="13836" width="5.7109375" style="684" customWidth="1"/>
    <col min="13837" max="14004" width="11.7109375" style="684" customWidth="1"/>
    <col min="14005" max="14080" width="11.7109375" style="684"/>
    <col min="14081" max="14081" width="6.7109375" style="684" customWidth="1"/>
    <col min="14082" max="14091" width="7.42578125" style="684" customWidth="1"/>
    <col min="14092" max="14092" width="5.7109375" style="684" customWidth="1"/>
    <col min="14093" max="14260" width="11.7109375" style="684" customWidth="1"/>
    <col min="14261" max="14336" width="11.7109375" style="684"/>
    <col min="14337" max="14337" width="6.7109375" style="684" customWidth="1"/>
    <col min="14338" max="14347" width="7.42578125" style="684" customWidth="1"/>
    <col min="14348" max="14348" width="5.7109375" style="684" customWidth="1"/>
    <col min="14349" max="14516" width="11.7109375" style="684" customWidth="1"/>
    <col min="14517" max="14592" width="11.7109375" style="684"/>
    <col min="14593" max="14593" width="6.7109375" style="684" customWidth="1"/>
    <col min="14594" max="14603" width="7.42578125" style="684" customWidth="1"/>
    <col min="14604" max="14604" width="5.7109375" style="684" customWidth="1"/>
    <col min="14605" max="14772" width="11.7109375" style="684" customWidth="1"/>
    <col min="14773" max="14848" width="11.7109375" style="684"/>
    <col min="14849" max="14849" width="6.7109375" style="684" customWidth="1"/>
    <col min="14850" max="14859" width="7.42578125" style="684" customWidth="1"/>
    <col min="14860" max="14860" width="5.7109375" style="684" customWidth="1"/>
    <col min="14861" max="15028" width="11.7109375" style="684" customWidth="1"/>
    <col min="15029" max="15104" width="11.7109375" style="684"/>
    <col min="15105" max="15105" width="6.7109375" style="684" customWidth="1"/>
    <col min="15106" max="15115" width="7.42578125" style="684" customWidth="1"/>
    <col min="15116" max="15116" width="5.7109375" style="684" customWidth="1"/>
    <col min="15117" max="15284" width="11.7109375" style="684" customWidth="1"/>
    <col min="15285" max="15360" width="11.7109375" style="684"/>
    <col min="15361" max="15361" width="6.7109375" style="684" customWidth="1"/>
    <col min="15362" max="15371" width="7.42578125" style="684" customWidth="1"/>
    <col min="15372" max="15372" width="5.7109375" style="684" customWidth="1"/>
    <col min="15373" max="15540" width="11.7109375" style="684" customWidth="1"/>
    <col min="15541" max="15616" width="11.7109375" style="684"/>
    <col min="15617" max="15617" width="6.7109375" style="684" customWidth="1"/>
    <col min="15618" max="15627" width="7.42578125" style="684" customWidth="1"/>
    <col min="15628" max="15628" width="5.7109375" style="684" customWidth="1"/>
    <col min="15629" max="15796" width="11.7109375" style="684" customWidth="1"/>
    <col min="15797" max="15872" width="11.7109375" style="684"/>
    <col min="15873" max="15873" width="6.7109375" style="684" customWidth="1"/>
    <col min="15874" max="15883" width="7.42578125" style="684" customWidth="1"/>
    <col min="15884" max="15884" width="5.7109375" style="684" customWidth="1"/>
    <col min="15885" max="16052" width="11.7109375" style="684" customWidth="1"/>
    <col min="16053" max="16128" width="11.7109375" style="684"/>
    <col min="16129" max="16129" width="6.7109375" style="684" customWidth="1"/>
    <col min="16130" max="16139" width="7.42578125" style="684" customWidth="1"/>
    <col min="16140" max="16140" width="5.7109375" style="684" customWidth="1"/>
    <col min="16141" max="16308" width="11.7109375" style="684" customWidth="1"/>
    <col min="16309" max="16384" width="11.7109375" style="684"/>
  </cols>
  <sheetData>
    <row r="1" spans="1:12" ht="18">
      <c r="A1" s="621"/>
      <c r="B1" s="623"/>
      <c r="C1" s="623"/>
      <c r="D1" s="623"/>
      <c r="E1" s="623"/>
      <c r="F1" s="623"/>
      <c r="G1" s="623"/>
      <c r="H1" s="623"/>
      <c r="I1" s="623"/>
      <c r="J1" s="623"/>
      <c r="K1" s="625" t="s">
        <v>918</v>
      </c>
      <c r="L1" s="626"/>
    </row>
    <row r="2" spans="1:12" ht="15" customHeight="1">
      <c r="A2" s="1937" t="s">
        <v>941</v>
      </c>
      <c r="B2" s="1931"/>
      <c r="C2" s="1931"/>
      <c r="D2" s="1931"/>
      <c r="E2" s="1931"/>
      <c r="F2" s="1931"/>
      <c r="G2" s="623"/>
      <c r="H2" s="623"/>
      <c r="I2" s="623"/>
      <c r="J2" s="623"/>
      <c r="K2" s="630" t="s">
        <v>942</v>
      </c>
      <c r="L2" s="626"/>
    </row>
    <row r="3" spans="1:12" ht="12.75" customHeight="1">
      <c r="A3" s="631">
        <v>2015</v>
      </c>
      <c r="B3" s="697" t="s">
        <v>942</v>
      </c>
      <c r="C3" s="697"/>
      <c r="D3" s="697"/>
      <c r="E3" s="697"/>
      <c r="F3" s="697"/>
      <c r="G3" s="697"/>
      <c r="H3" s="697"/>
      <c r="I3" s="697"/>
      <c r="J3" s="1471"/>
      <c r="K3" s="1473"/>
    </row>
    <row r="4" spans="1:12" ht="11.45" customHeight="1">
      <c r="A4" s="632" t="s">
        <v>422</v>
      </c>
      <c r="B4" s="634" t="s">
        <v>943</v>
      </c>
      <c r="C4" s="634"/>
      <c r="D4" s="634"/>
      <c r="E4" s="634"/>
      <c r="F4" s="634"/>
      <c r="G4" s="699"/>
      <c r="H4" s="634" t="s">
        <v>944</v>
      </c>
      <c r="I4" s="634"/>
      <c r="J4" s="634"/>
      <c r="K4" s="634"/>
    </row>
    <row r="5" spans="1:12" ht="11.45" customHeight="1">
      <c r="A5" s="635" t="s">
        <v>428</v>
      </c>
      <c r="B5" s="817" t="s">
        <v>945</v>
      </c>
      <c r="C5" s="817"/>
      <c r="D5" s="817" t="s">
        <v>946</v>
      </c>
      <c r="E5" s="817"/>
      <c r="F5" s="817" t="s">
        <v>947</v>
      </c>
      <c r="G5" s="1000"/>
      <c r="H5" s="817" t="s">
        <v>948</v>
      </c>
      <c r="I5" s="817"/>
      <c r="J5" s="817" t="s">
        <v>949</v>
      </c>
      <c r="K5" s="817"/>
    </row>
    <row r="6" spans="1:12" ht="6" customHeight="1">
      <c r="A6" s="639"/>
      <c r="B6" s="639"/>
      <c r="C6" s="639"/>
      <c r="D6" s="639"/>
      <c r="E6" s="639"/>
      <c r="F6" s="639"/>
      <c r="G6" s="639"/>
      <c r="H6" s="639"/>
      <c r="I6" s="639"/>
      <c r="J6" s="639"/>
      <c r="K6" s="639"/>
      <c r="L6" s="626"/>
    </row>
    <row r="7" spans="1:12" ht="11.45" customHeight="1">
      <c r="A7" s="641">
        <v>42007</v>
      </c>
      <c r="B7" s="1474">
        <v>2.617</v>
      </c>
      <c r="C7" s="1475">
        <v>80.39</v>
      </c>
      <c r="D7" s="1476">
        <v>11.426525</v>
      </c>
      <c r="E7" s="1475">
        <v>72.349999999999994</v>
      </c>
      <c r="F7" s="1476">
        <v>119.329425</v>
      </c>
      <c r="G7" s="1477">
        <v>64.959999999999994</v>
      </c>
      <c r="H7" s="1476">
        <v>15.732525000000001</v>
      </c>
      <c r="I7" s="1475">
        <v>114.87</v>
      </c>
      <c r="J7" s="1476"/>
      <c r="K7" s="1478"/>
      <c r="L7" s="683"/>
    </row>
    <row r="8" spans="1:12" ht="11.45" customHeight="1">
      <c r="A8" s="641">
        <v>42014</v>
      </c>
      <c r="B8" s="1479">
        <v>2.2029749999999999</v>
      </c>
      <c r="C8" s="1480">
        <v>81.55</v>
      </c>
      <c r="D8" s="1481">
        <v>17.571574999999999</v>
      </c>
      <c r="E8" s="1480">
        <v>70.2</v>
      </c>
      <c r="F8" s="1481">
        <v>110.22512500000001</v>
      </c>
      <c r="G8" s="1482">
        <v>62.3</v>
      </c>
      <c r="H8" s="1481">
        <v>13.216925</v>
      </c>
      <c r="I8" s="1480">
        <v>113.34</v>
      </c>
      <c r="J8" s="1481">
        <v>2.9837500000000001</v>
      </c>
      <c r="K8" s="1483">
        <v>119.45</v>
      </c>
      <c r="L8" s="683"/>
    </row>
    <row r="9" spans="1:12" ht="11.45" customHeight="1">
      <c r="A9" s="641">
        <v>42021</v>
      </c>
      <c r="B9" s="1479">
        <v>0.78595000000000004</v>
      </c>
      <c r="C9" s="1480">
        <v>78.900000000000006</v>
      </c>
      <c r="D9" s="1481">
        <v>12.638325</v>
      </c>
      <c r="E9" s="1480">
        <v>74.25</v>
      </c>
      <c r="F9" s="1481">
        <v>40.803649999999998</v>
      </c>
      <c r="G9" s="1482">
        <v>69.099999999999994</v>
      </c>
      <c r="H9" s="1481">
        <v>8.0250000000000004</v>
      </c>
      <c r="I9" s="1480">
        <v>116.73</v>
      </c>
      <c r="J9" s="1481"/>
      <c r="K9" s="1483"/>
      <c r="L9" s="683"/>
    </row>
    <row r="10" spans="1:12" ht="11.45" customHeight="1">
      <c r="A10" s="641">
        <v>42028</v>
      </c>
      <c r="B10" s="1484">
        <v>4.7313999999999998</v>
      </c>
      <c r="C10" s="1485">
        <v>81.13</v>
      </c>
      <c r="D10" s="1486">
        <v>10.768649999999999</v>
      </c>
      <c r="E10" s="1485">
        <v>78.89</v>
      </c>
      <c r="F10" s="1486">
        <v>74.652524999999997</v>
      </c>
      <c r="G10" s="1487">
        <v>77.47</v>
      </c>
      <c r="H10" s="1486">
        <v>11.213749999999999</v>
      </c>
      <c r="I10" s="895">
        <v>124.65</v>
      </c>
      <c r="J10" s="1486"/>
      <c r="K10" s="1488"/>
      <c r="L10" s="683"/>
    </row>
    <row r="11" spans="1:12" ht="11.45" customHeight="1">
      <c r="A11" s="641">
        <v>42035</v>
      </c>
      <c r="B11" s="1479">
        <v>2.818975</v>
      </c>
      <c r="C11" s="1480">
        <v>76.41</v>
      </c>
      <c r="D11" s="1481">
        <v>15.42675</v>
      </c>
      <c r="E11" s="1480">
        <v>71.41</v>
      </c>
      <c r="F11" s="1481">
        <v>107.14995</v>
      </c>
      <c r="G11" s="1482">
        <v>66.239999999999995</v>
      </c>
      <c r="H11" s="1481">
        <v>4.47</v>
      </c>
      <c r="I11" s="1480">
        <v>115.9</v>
      </c>
      <c r="J11" s="1481">
        <v>2.17</v>
      </c>
      <c r="K11" s="1482">
        <v>119.13</v>
      </c>
      <c r="L11" s="683"/>
    </row>
    <row r="12" spans="1:12" ht="11.45" customHeight="1">
      <c r="A12" s="641">
        <v>42042</v>
      </c>
      <c r="B12" s="1479">
        <v>1.734075</v>
      </c>
      <c r="C12" s="1480">
        <v>69.790000000000006</v>
      </c>
      <c r="D12" s="1481">
        <v>15.603325</v>
      </c>
      <c r="E12" s="1480">
        <v>61.7</v>
      </c>
      <c r="F12" s="1481">
        <v>149.88585</v>
      </c>
      <c r="G12" s="1482">
        <v>58.17</v>
      </c>
      <c r="H12" s="1481">
        <v>4.9649999999999999</v>
      </c>
      <c r="I12" s="1480">
        <v>101.93</v>
      </c>
      <c r="J12" s="1481">
        <v>2.5962499999999999</v>
      </c>
      <c r="K12" s="1482">
        <v>109.24</v>
      </c>
      <c r="L12" s="683"/>
    </row>
    <row r="13" spans="1:12" ht="11.45" customHeight="1">
      <c r="A13" s="641">
        <v>42049</v>
      </c>
      <c r="B13" s="1479">
        <v>3.0449999999999999</v>
      </c>
      <c r="C13" s="1480">
        <v>65.86</v>
      </c>
      <c r="D13" s="1481">
        <v>26.45065</v>
      </c>
      <c r="E13" s="1480">
        <v>62.72</v>
      </c>
      <c r="F13" s="1481">
        <v>78.660274999999999</v>
      </c>
      <c r="G13" s="1482">
        <v>58.91</v>
      </c>
      <c r="H13" s="1481">
        <v>10.537825</v>
      </c>
      <c r="I13" s="1480">
        <v>103.08</v>
      </c>
      <c r="J13" s="1481"/>
      <c r="K13" s="1482"/>
      <c r="L13" s="683"/>
    </row>
    <row r="14" spans="1:12" ht="11.45" customHeight="1">
      <c r="A14" s="641">
        <v>42056</v>
      </c>
      <c r="B14" s="1479">
        <v>2.734375</v>
      </c>
      <c r="C14" s="1480">
        <v>72.97</v>
      </c>
      <c r="D14" s="1481">
        <v>18.601649999999999</v>
      </c>
      <c r="E14" s="1480">
        <v>66.97</v>
      </c>
      <c r="F14" s="1481">
        <v>85.610399999999998</v>
      </c>
      <c r="G14" s="1482">
        <v>61.87</v>
      </c>
      <c r="H14" s="1481">
        <v>6.3125</v>
      </c>
      <c r="I14" s="1480">
        <v>107.62</v>
      </c>
      <c r="J14" s="1481"/>
      <c r="K14" s="1482"/>
      <c r="L14" s="683"/>
    </row>
    <row r="15" spans="1:12" ht="11.45" customHeight="1">
      <c r="A15" s="641">
        <v>42063</v>
      </c>
      <c r="B15" s="1474">
        <v>0.75847500000000001</v>
      </c>
      <c r="C15" s="1475">
        <v>73.989999999999995</v>
      </c>
      <c r="D15" s="1476">
        <v>18.873149999999999</v>
      </c>
      <c r="E15" s="1475">
        <v>66.19</v>
      </c>
      <c r="F15" s="1476">
        <v>193.93639999999999</v>
      </c>
      <c r="G15" s="1477">
        <v>57.21</v>
      </c>
      <c r="H15" s="1476">
        <v>8.48</v>
      </c>
      <c r="I15" s="1475">
        <v>102.76</v>
      </c>
      <c r="J15" s="1476">
        <v>1.6274999999999999</v>
      </c>
      <c r="K15" s="1477">
        <v>105.83</v>
      </c>
      <c r="L15" s="683"/>
    </row>
    <row r="16" spans="1:12" ht="11.45" customHeight="1">
      <c r="A16" s="641">
        <v>42070</v>
      </c>
      <c r="B16" s="1479">
        <v>1.4181999999999999</v>
      </c>
      <c r="C16" s="1480">
        <v>70.37</v>
      </c>
      <c r="D16" s="1481">
        <v>18.954174999999999</v>
      </c>
      <c r="E16" s="1480">
        <v>62.01</v>
      </c>
      <c r="F16" s="1481">
        <v>148.04422500000001</v>
      </c>
      <c r="G16" s="1482">
        <v>55.91</v>
      </c>
      <c r="H16" s="1481">
        <v>8.3262499999999999</v>
      </c>
      <c r="I16" s="1480">
        <v>103.05</v>
      </c>
      <c r="J16" s="1481">
        <v>2.17</v>
      </c>
      <c r="K16" s="1482">
        <v>103.28</v>
      </c>
      <c r="L16" s="683"/>
    </row>
    <row r="17" spans="1:12" ht="11.45" customHeight="1">
      <c r="A17" s="641">
        <v>42077</v>
      </c>
      <c r="B17" s="1479">
        <v>4.1442249999999996</v>
      </c>
      <c r="C17" s="1480">
        <v>65.290000000000006</v>
      </c>
      <c r="D17" s="1481">
        <v>29.224799999999998</v>
      </c>
      <c r="E17" s="1480">
        <v>56.9</v>
      </c>
      <c r="F17" s="1481">
        <v>108.98184999999999</v>
      </c>
      <c r="G17" s="1482">
        <v>54.18</v>
      </c>
      <c r="H17" s="1481">
        <v>8.01</v>
      </c>
      <c r="I17" s="1480">
        <v>98.83</v>
      </c>
      <c r="J17" s="1481"/>
      <c r="K17" s="1482"/>
      <c r="L17" s="683"/>
    </row>
    <row r="18" spans="1:12" ht="11.45" customHeight="1">
      <c r="A18" s="641">
        <v>42084</v>
      </c>
      <c r="B18" s="1484">
        <v>3.2578999999999998</v>
      </c>
      <c r="C18" s="1485">
        <v>59.18</v>
      </c>
      <c r="D18" s="1486">
        <v>27.109649999999998</v>
      </c>
      <c r="E18" s="1485">
        <v>51.96</v>
      </c>
      <c r="F18" s="1486">
        <v>200.904775</v>
      </c>
      <c r="G18" s="1487">
        <v>48.49</v>
      </c>
      <c r="H18" s="1486">
        <v>5.4022249999999996</v>
      </c>
      <c r="I18" s="1485">
        <v>95.21</v>
      </c>
      <c r="J18" s="1486"/>
      <c r="K18" s="1487"/>
      <c r="L18" s="683"/>
    </row>
    <row r="19" spans="1:12" ht="11.45" customHeight="1">
      <c r="A19" s="641">
        <v>42091</v>
      </c>
      <c r="B19" s="1479">
        <v>4.7996999999999996</v>
      </c>
      <c r="C19" s="1480">
        <v>52.37</v>
      </c>
      <c r="D19" s="1481">
        <v>34.511150000000001</v>
      </c>
      <c r="E19" s="1480">
        <v>47.61</v>
      </c>
      <c r="F19" s="1481">
        <v>246.03087500000001</v>
      </c>
      <c r="G19" s="1482">
        <v>42.64</v>
      </c>
      <c r="H19" s="1481">
        <v>3.3075000000000001</v>
      </c>
      <c r="I19" s="1480">
        <v>89.84</v>
      </c>
      <c r="J19" s="1481"/>
      <c r="K19" s="1482"/>
      <c r="L19" s="683"/>
    </row>
    <row r="20" spans="1:12" ht="11.45" customHeight="1">
      <c r="A20" s="641">
        <v>42098</v>
      </c>
      <c r="B20" s="1479">
        <v>4.2782499999999999</v>
      </c>
      <c r="C20" s="1480">
        <v>49.82</v>
      </c>
      <c r="D20" s="1481">
        <v>20.827774999999999</v>
      </c>
      <c r="E20" s="1480">
        <v>45.5</v>
      </c>
      <c r="F20" s="1481">
        <v>166.08654999999999</v>
      </c>
      <c r="G20" s="1482">
        <v>40.71</v>
      </c>
      <c r="H20" s="1481">
        <v>5.9874999999999998</v>
      </c>
      <c r="I20" s="1480">
        <v>79.260000000000005</v>
      </c>
      <c r="J20" s="1481"/>
      <c r="K20" s="1482"/>
    </row>
    <row r="21" spans="1:12" ht="11.45" customHeight="1">
      <c r="A21" s="641">
        <v>42105</v>
      </c>
      <c r="B21" s="1479">
        <v>3.4775</v>
      </c>
      <c r="C21" s="1480">
        <v>52.88</v>
      </c>
      <c r="D21" s="1481">
        <v>17.099125000000001</v>
      </c>
      <c r="E21" s="1480">
        <v>47.53</v>
      </c>
      <c r="F21" s="1481">
        <v>116.885625</v>
      </c>
      <c r="G21" s="1482">
        <v>44.58</v>
      </c>
      <c r="H21" s="1481">
        <v>8.3699999999999992</v>
      </c>
      <c r="I21" s="1480">
        <v>82.18</v>
      </c>
      <c r="J21" s="1481"/>
      <c r="K21" s="1482"/>
    </row>
    <row r="22" spans="1:12" ht="11.45" customHeight="1">
      <c r="A22" s="641">
        <v>42112</v>
      </c>
      <c r="B22" s="1479">
        <v>4.1431500000000003</v>
      </c>
      <c r="C22" s="1480">
        <v>56.11</v>
      </c>
      <c r="D22" s="1481">
        <v>15.67015</v>
      </c>
      <c r="E22" s="1480">
        <v>52.97</v>
      </c>
      <c r="F22" s="1481">
        <v>74.223474999999993</v>
      </c>
      <c r="G22" s="1482">
        <v>52.05</v>
      </c>
      <c r="H22" s="1481">
        <v>4.5599999999999996</v>
      </c>
      <c r="I22" s="1480">
        <v>87.99</v>
      </c>
      <c r="J22" s="1481"/>
      <c r="K22" s="1482"/>
    </row>
    <row r="23" spans="1:12" ht="11.45" customHeight="1">
      <c r="A23" s="641">
        <v>42119</v>
      </c>
      <c r="B23" s="1474">
        <v>6.0793999999999997</v>
      </c>
      <c r="C23" s="1475">
        <v>61.58</v>
      </c>
      <c r="D23" s="1476">
        <v>27.028300000000002</v>
      </c>
      <c r="E23" s="1475">
        <v>60.8</v>
      </c>
      <c r="F23" s="1476">
        <v>57.869425</v>
      </c>
      <c r="G23" s="1477">
        <v>60.28</v>
      </c>
      <c r="H23" s="1476">
        <v>8.9749999999999996</v>
      </c>
      <c r="I23" s="1475">
        <v>98.03</v>
      </c>
      <c r="J23" s="1476">
        <v>1.085</v>
      </c>
      <c r="K23" s="1477">
        <v>102.75</v>
      </c>
    </row>
    <row r="24" spans="1:12" ht="11.45" customHeight="1">
      <c r="A24" s="641">
        <v>42126</v>
      </c>
      <c r="B24" s="1479">
        <v>1.4970000000000001</v>
      </c>
      <c r="C24" s="1480">
        <v>63.08</v>
      </c>
      <c r="D24" s="1481">
        <v>16.196275</v>
      </c>
      <c r="E24" s="1480">
        <v>59.77</v>
      </c>
      <c r="F24" s="1481">
        <v>86.575824999999995</v>
      </c>
      <c r="G24" s="1482">
        <v>57.33</v>
      </c>
      <c r="H24" s="1481">
        <v>5.6539999999999999</v>
      </c>
      <c r="I24" s="1480">
        <v>96.84</v>
      </c>
      <c r="J24" s="1481"/>
      <c r="K24" s="1482"/>
    </row>
    <row r="25" spans="1:12" ht="11.45" customHeight="1">
      <c r="A25" s="641">
        <v>42133</v>
      </c>
      <c r="B25" s="1479">
        <v>3.5095000000000001</v>
      </c>
      <c r="C25" s="1480">
        <v>64.819999999999993</v>
      </c>
      <c r="D25" s="1481">
        <v>18.752025</v>
      </c>
      <c r="E25" s="1480">
        <v>64.38</v>
      </c>
      <c r="F25" s="1481">
        <v>48.473799999999997</v>
      </c>
      <c r="G25" s="1482">
        <v>63.12</v>
      </c>
      <c r="H25" s="1481">
        <v>6.77</v>
      </c>
      <c r="I25" s="1480">
        <v>104.07</v>
      </c>
      <c r="J25" s="1481">
        <v>2.4412500000000001</v>
      </c>
      <c r="K25" s="1482">
        <v>106.08</v>
      </c>
    </row>
    <row r="26" spans="1:12" ht="11.45" customHeight="1">
      <c r="A26" s="641">
        <v>42140</v>
      </c>
      <c r="B26" s="1484">
        <v>3.8582749999999999</v>
      </c>
      <c r="C26" s="1485">
        <v>69.44</v>
      </c>
      <c r="D26" s="1486">
        <v>22.385449999999999</v>
      </c>
      <c r="E26" s="1485">
        <v>69.22</v>
      </c>
      <c r="F26" s="1486">
        <v>50.642924999999998</v>
      </c>
      <c r="G26" s="1487">
        <v>66.489999999999995</v>
      </c>
      <c r="H26" s="1486">
        <v>6.43</v>
      </c>
      <c r="I26" s="1485">
        <v>104.11</v>
      </c>
      <c r="J26" s="1486"/>
      <c r="K26" s="1488"/>
    </row>
    <row r="27" spans="1:12" ht="11.45" customHeight="1">
      <c r="A27" s="641">
        <v>42147</v>
      </c>
      <c r="B27" s="1479">
        <v>2.6513749999999998</v>
      </c>
      <c r="C27" s="1480">
        <v>70.680000000000007</v>
      </c>
      <c r="D27" s="1481">
        <v>20.086600000000001</v>
      </c>
      <c r="E27" s="1480">
        <v>70.849999999999994</v>
      </c>
      <c r="F27" s="1481">
        <v>65.787075000000002</v>
      </c>
      <c r="G27" s="1482">
        <v>69.13</v>
      </c>
      <c r="H27" s="1481">
        <v>6.71</v>
      </c>
      <c r="I27" s="1480">
        <v>103.13</v>
      </c>
      <c r="J27" s="1481"/>
      <c r="K27" s="1482"/>
    </row>
    <row r="28" spans="1:12" ht="11.45" customHeight="1">
      <c r="A28" s="641">
        <v>42154</v>
      </c>
      <c r="B28" s="1479">
        <v>0.61302500000000004</v>
      </c>
      <c r="C28" s="1480">
        <v>71.98</v>
      </c>
      <c r="D28" s="1481">
        <v>14.150650000000001</v>
      </c>
      <c r="E28" s="1480">
        <v>70.61</v>
      </c>
      <c r="F28" s="1481">
        <v>71.96275</v>
      </c>
      <c r="G28" s="1482">
        <v>68.48</v>
      </c>
      <c r="H28" s="1481">
        <v>9.6937499999999996</v>
      </c>
      <c r="I28" s="1480">
        <v>102.63</v>
      </c>
      <c r="J28" s="1481">
        <v>3.7974999999999999</v>
      </c>
      <c r="K28" s="1482">
        <v>113.05</v>
      </c>
    </row>
    <row r="29" spans="1:12" ht="11.45" customHeight="1">
      <c r="A29" s="641">
        <v>42161</v>
      </c>
      <c r="B29" s="1479">
        <v>1.5230250000000001</v>
      </c>
      <c r="C29" s="1480">
        <v>73.930000000000007</v>
      </c>
      <c r="D29" s="1481">
        <v>24.153124999999999</v>
      </c>
      <c r="E29" s="1480">
        <v>65.150000000000006</v>
      </c>
      <c r="F29" s="1481">
        <v>146.33625000000001</v>
      </c>
      <c r="G29" s="1482">
        <v>62.86</v>
      </c>
      <c r="H29" s="1481">
        <v>9.23</v>
      </c>
      <c r="I29" s="1480">
        <v>100.5</v>
      </c>
      <c r="J29" s="1481"/>
      <c r="K29" s="1482"/>
    </row>
    <row r="30" spans="1:12" ht="11.45" customHeight="1">
      <c r="A30" s="641">
        <v>42168</v>
      </c>
      <c r="B30" s="1479">
        <v>2.2802750000000001</v>
      </c>
      <c r="C30" s="896">
        <v>69.459999999999994</v>
      </c>
      <c r="D30" s="1481">
        <v>17.569675</v>
      </c>
      <c r="E30" s="1480">
        <v>62.08</v>
      </c>
      <c r="F30" s="1481">
        <v>65.431049999999999</v>
      </c>
      <c r="G30" s="1482">
        <v>60.55</v>
      </c>
      <c r="H30" s="1481">
        <v>9.2799999999999994</v>
      </c>
      <c r="I30" s="1480">
        <v>99.03</v>
      </c>
      <c r="J30" s="1481"/>
      <c r="K30" s="1489"/>
    </row>
    <row r="31" spans="1:12" ht="11.45" customHeight="1">
      <c r="A31" s="641">
        <v>42175</v>
      </c>
      <c r="B31" s="1474">
        <v>6.7821749999999996</v>
      </c>
      <c r="C31" s="1490">
        <v>67.98</v>
      </c>
      <c r="D31" s="1476">
        <v>16.644925000000001</v>
      </c>
      <c r="E31" s="1475">
        <v>64.38</v>
      </c>
      <c r="F31" s="1476">
        <v>68.447424999999996</v>
      </c>
      <c r="G31" s="1477">
        <v>62.57</v>
      </c>
      <c r="H31" s="1476">
        <v>6.3295500000000002</v>
      </c>
      <c r="I31" s="1475">
        <v>98.62</v>
      </c>
      <c r="J31" s="1476">
        <v>2.4412500000000001</v>
      </c>
      <c r="K31" s="1491">
        <v>98.08</v>
      </c>
    </row>
    <row r="32" spans="1:12" ht="11.45" customHeight="1">
      <c r="A32" s="641">
        <v>42182</v>
      </c>
      <c r="B32" s="1479">
        <v>4.8275249999999996</v>
      </c>
      <c r="C32" s="1480">
        <v>67.23</v>
      </c>
      <c r="D32" s="1481">
        <v>10.161300000000001</v>
      </c>
      <c r="E32" s="1480">
        <v>65.95</v>
      </c>
      <c r="F32" s="1481">
        <v>89.494924999999995</v>
      </c>
      <c r="G32" s="1482">
        <v>59.73</v>
      </c>
      <c r="H32" s="1481">
        <v>4.01</v>
      </c>
      <c r="I32" s="1480">
        <v>94.23</v>
      </c>
      <c r="J32" s="1481"/>
      <c r="K32" s="1489"/>
    </row>
    <row r="33" spans="1:11" ht="11.45" customHeight="1">
      <c r="A33" s="641">
        <v>42189</v>
      </c>
      <c r="B33" s="1479">
        <v>2.85385</v>
      </c>
      <c r="C33" s="1480">
        <v>61.37</v>
      </c>
      <c r="D33" s="1481">
        <v>13.05875</v>
      </c>
      <c r="E33" s="1480">
        <v>59.22</v>
      </c>
      <c r="F33" s="1481">
        <v>82.880949999999999</v>
      </c>
      <c r="G33" s="1482">
        <v>55.51</v>
      </c>
      <c r="H33" s="1481">
        <v>13.781025</v>
      </c>
      <c r="I33" s="1480">
        <v>91.25</v>
      </c>
      <c r="J33" s="1481"/>
      <c r="K33" s="1489"/>
    </row>
    <row r="34" spans="1:11" ht="11.45" customHeight="1">
      <c r="A34" s="641">
        <v>42196</v>
      </c>
      <c r="B34" s="1484">
        <v>2.4995500000000002</v>
      </c>
      <c r="C34" s="1485">
        <v>62.76</v>
      </c>
      <c r="D34" s="1486">
        <v>26.6477</v>
      </c>
      <c r="E34" s="1485">
        <v>54.47</v>
      </c>
      <c r="F34" s="1486">
        <v>139.62540000000001</v>
      </c>
      <c r="G34" s="1487">
        <v>53.43</v>
      </c>
      <c r="H34" s="1486">
        <v>4.49</v>
      </c>
      <c r="I34" s="1485">
        <v>93.14</v>
      </c>
      <c r="J34" s="1486">
        <v>2.7124999999999999</v>
      </c>
      <c r="K34" s="1487">
        <v>91.75</v>
      </c>
    </row>
    <row r="35" spans="1:11" ht="11.45" customHeight="1">
      <c r="A35" s="641">
        <v>42203</v>
      </c>
      <c r="B35" s="1479">
        <v>2.33765</v>
      </c>
      <c r="C35" s="1480">
        <v>60.85</v>
      </c>
      <c r="D35" s="1481">
        <v>20.538525</v>
      </c>
      <c r="E35" s="1480">
        <v>55.63</v>
      </c>
      <c r="F35" s="1481">
        <v>102.343925</v>
      </c>
      <c r="G35" s="1482">
        <v>53.49</v>
      </c>
      <c r="H35" s="1481">
        <v>7.88</v>
      </c>
      <c r="I35" s="1480">
        <v>90.21</v>
      </c>
      <c r="J35" s="1481">
        <v>0</v>
      </c>
      <c r="K35" s="1482"/>
    </row>
    <row r="36" spans="1:11" ht="11.45" customHeight="1">
      <c r="A36" s="641">
        <v>42210</v>
      </c>
      <c r="B36" s="1479">
        <v>7.1031750000000002</v>
      </c>
      <c r="C36" s="1480">
        <v>62.27</v>
      </c>
      <c r="D36" s="1481">
        <v>17.723600000000001</v>
      </c>
      <c r="E36" s="1480">
        <v>59.55</v>
      </c>
      <c r="F36" s="1481">
        <v>70.326125000000005</v>
      </c>
      <c r="G36" s="1482">
        <v>58.28</v>
      </c>
      <c r="H36" s="1481">
        <v>4.25</v>
      </c>
      <c r="I36" s="1480">
        <v>94.56</v>
      </c>
      <c r="J36" s="1481">
        <v>0.81374999999999997</v>
      </c>
      <c r="K36" s="1482">
        <v>96.08</v>
      </c>
    </row>
    <row r="37" spans="1:11" ht="11.45" customHeight="1">
      <c r="A37" s="641">
        <v>42217</v>
      </c>
      <c r="B37" s="1479">
        <v>4.3487999999999998</v>
      </c>
      <c r="C37" s="1480">
        <v>64.48</v>
      </c>
      <c r="D37" s="1481">
        <v>19.861425000000001</v>
      </c>
      <c r="E37" s="1480">
        <v>63.6</v>
      </c>
      <c r="F37" s="1481">
        <v>60.277625</v>
      </c>
      <c r="G37" s="1482">
        <v>62.18</v>
      </c>
      <c r="H37" s="1481">
        <v>10.72</v>
      </c>
      <c r="I37" s="1480">
        <v>96.99</v>
      </c>
      <c r="J37" s="1481"/>
      <c r="K37" s="1482"/>
    </row>
    <row r="38" spans="1:11" ht="11.45" customHeight="1">
      <c r="A38" s="641">
        <v>42224</v>
      </c>
      <c r="B38" s="1479">
        <v>6.6135999999999999</v>
      </c>
      <c r="C38" s="1480">
        <v>69.22</v>
      </c>
      <c r="D38" s="1481">
        <v>17.989550000000001</v>
      </c>
      <c r="E38" s="1480">
        <v>65.599999999999994</v>
      </c>
      <c r="F38" s="1481">
        <v>35.864375000000003</v>
      </c>
      <c r="G38" s="1482">
        <v>66.31</v>
      </c>
      <c r="H38" s="1481">
        <v>5.3724999999999996</v>
      </c>
      <c r="I38" s="1480">
        <v>114.9</v>
      </c>
      <c r="J38" s="1481">
        <v>0.54249999999999998</v>
      </c>
      <c r="K38" s="1482">
        <v>114.13</v>
      </c>
    </row>
    <row r="39" spans="1:11" ht="11.45" customHeight="1">
      <c r="A39" s="641">
        <v>42231</v>
      </c>
      <c r="B39" s="1474">
        <v>5.1802250000000001</v>
      </c>
      <c r="C39" s="1475">
        <v>72.760000000000005</v>
      </c>
      <c r="D39" s="1476">
        <v>12.21955</v>
      </c>
      <c r="E39" s="1475">
        <v>70.39</v>
      </c>
      <c r="F39" s="1476">
        <v>45.919800000000002</v>
      </c>
      <c r="G39" s="1477">
        <v>69.349999999999994</v>
      </c>
      <c r="H39" s="1476">
        <v>2.88</v>
      </c>
      <c r="I39" s="1475">
        <v>123.38</v>
      </c>
      <c r="J39" s="1476"/>
      <c r="K39" s="1477"/>
    </row>
    <row r="40" spans="1:11" ht="11.45" customHeight="1">
      <c r="A40" s="641">
        <v>42238</v>
      </c>
      <c r="B40" s="1479">
        <v>6.50535</v>
      </c>
      <c r="C40" s="1480">
        <v>74.64</v>
      </c>
      <c r="D40" s="1481">
        <v>25.34675</v>
      </c>
      <c r="E40" s="1480">
        <v>73.59</v>
      </c>
      <c r="F40" s="1481">
        <v>52.953949999999999</v>
      </c>
      <c r="G40" s="1482">
        <v>73.47</v>
      </c>
      <c r="H40" s="1481">
        <v>4.9105249999999998</v>
      </c>
      <c r="I40" s="1480">
        <v>129.12</v>
      </c>
      <c r="J40" s="1481"/>
      <c r="K40" s="1482"/>
    </row>
    <row r="41" spans="1:11" ht="11.45" customHeight="1">
      <c r="A41" s="641">
        <v>42245</v>
      </c>
      <c r="B41" s="1479">
        <v>8.4850999999999992</v>
      </c>
      <c r="C41" s="1480">
        <v>78.3</v>
      </c>
      <c r="D41" s="1481">
        <v>15.3971</v>
      </c>
      <c r="E41" s="1480">
        <v>76.67</v>
      </c>
      <c r="F41" s="1481">
        <v>80.417874999999995</v>
      </c>
      <c r="G41" s="1482">
        <v>74.05</v>
      </c>
      <c r="H41" s="1481">
        <v>10.1075</v>
      </c>
      <c r="I41" s="1480">
        <v>133.96</v>
      </c>
      <c r="J41" s="1481"/>
      <c r="K41" s="1482"/>
    </row>
    <row r="42" spans="1:11" ht="11.45" customHeight="1">
      <c r="A42" s="641">
        <v>42252</v>
      </c>
      <c r="B42" s="1484">
        <v>6.3679500000000004</v>
      </c>
      <c r="C42" s="1485">
        <v>75.819999999999993</v>
      </c>
      <c r="D42" s="1486">
        <v>16.276</v>
      </c>
      <c r="E42" s="1485">
        <v>72.72</v>
      </c>
      <c r="F42" s="1486">
        <v>64.81</v>
      </c>
      <c r="G42" s="1487">
        <v>70.05</v>
      </c>
      <c r="H42" s="1486">
        <v>5.1637500000000003</v>
      </c>
      <c r="I42" s="1485">
        <v>133.36000000000001</v>
      </c>
      <c r="J42" s="1486"/>
      <c r="K42" s="1487"/>
    </row>
    <row r="43" spans="1:11" ht="11.45" customHeight="1">
      <c r="A43" s="641">
        <v>42259</v>
      </c>
      <c r="B43" s="1479">
        <v>4.5061249999999999</v>
      </c>
      <c r="C43" s="1480">
        <v>71.92</v>
      </c>
      <c r="D43" s="1481">
        <v>13.427075</v>
      </c>
      <c r="E43" s="1480">
        <v>69.430000000000007</v>
      </c>
      <c r="F43" s="1481">
        <v>104.60745</v>
      </c>
      <c r="G43" s="1482">
        <v>64.849999999999994</v>
      </c>
      <c r="H43" s="1481">
        <v>1.8987499999999999</v>
      </c>
      <c r="I43" s="1480">
        <v>131.77000000000001</v>
      </c>
      <c r="J43" s="1481"/>
      <c r="K43" s="1482"/>
    </row>
    <row r="44" spans="1:11" ht="11.45" customHeight="1">
      <c r="A44" s="641">
        <v>42266</v>
      </c>
      <c r="B44" s="1479">
        <v>3.7774999999999999</v>
      </c>
      <c r="C44" s="1480">
        <v>64.81</v>
      </c>
      <c r="D44" s="1481">
        <v>16.118950000000002</v>
      </c>
      <c r="E44" s="1480">
        <v>63.99</v>
      </c>
      <c r="F44" s="1481">
        <v>152.306625</v>
      </c>
      <c r="G44" s="1482">
        <v>57.09</v>
      </c>
      <c r="H44" s="1481">
        <v>3.0837500000000002</v>
      </c>
      <c r="I44" s="1480">
        <v>119.71</v>
      </c>
      <c r="J44" s="1481"/>
      <c r="K44" s="1482"/>
    </row>
    <row r="45" spans="1:11" ht="11.45" customHeight="1">
      <c r="A45" s="641">
        <v>42273</v>
      </c>
      <c r="B45" s="1479">
        <v>4.6084750000000003</v>
      </c>
      <c r="C45" s="1480">
        <v>67.22</v>
      </c>
      <c r="D45" s="1481">
        <v>14.635675000000001</v>
      </c>
      <c r="E45" s="1480">
        <v>64.42</v>
      </c>
      <c r="F45" s="1481">
        <v>98.443950000000001</v>
      </c>
      <c r="G45" s="1482">
        <v>59.37</v>
      </c>
      <c r="H45" s="1481">
        <v>4.5199999999999996</v>
      </c>
      <c r="I45" s="1480">
        <v>108.26</v>
      </c>
      <c r="J45" s="1481"/>
      <c r="K45" s="1482"/>
    </row>
    <row r="46" spans="1:11" ht="11.45" customHeight="1">
      <c r="A46" s="641">
        <v>42280</v>
      </c>
      <c r="B46" s="1479">
        <v>1.9864250000000001</v>
      </c>
      <c r="C46" s="1480">
        <v>70.72</v>
      </c>
      <c r="D46" s="1481">
        <v>24.471274999999999</v>
      </c>
      <c r="E46" s="1480">
        <v>68.61</v>
      </c>
      <c r="F46" s="1481">
        <v>80.756600000000006</v>
      </c>
      <c r="G46" s="1482">
        <v>64.13</v>
      </c>
      <c r="H46" s="1481">
        <v>5.0742750000000001</v>
      </c>
      <c r="I46" s="1480">
        <v>116.72</v>
      </c>
      <c r="J46" s="1481"/>
      <c r="K46" s="1482"/>
    </row>
    <row r="47" spans="1:11" ht="11.45" customHeight="1">
      <c r="A47" s="641">
        <v>42287</v>
      </c>
      <c r="B47" s="1474">
        <v>3.3750249999999999</v>
      </c>
      <c r="C47" s="1475">
        <v>74.349999999999994</v>
      </c>
      <c r="D47" s="1476">
        <v>24.110524999999999</v>
      </c>
      <c r="E47" s="1475">
        <v>71.91</v>
      </c>
      <c r="F47" s="1476">
        <v>91.687799999999996</v>
      </c>
      <c r="G47" s="1477">
        <v>68.930000000000007</v>
      </c>
      <c r="H47" s="1476">
        <v>7.7450000000000001</v>
      </c>
      <c r="I47" s="1475">
        <v>120.74</v>
      </c>
      <c r="J47" s="1476"/>
      <c r="K47" s="1477"/>
    </row>
    <row r="48" spans="1:11" ht="11.45" customHeight="1">
      <c r="A48" s="641">
        <v>42294</v>
      </c>
      <c r="B48" s="1479">
        <v>6.5059500000000003</v>
      </c>
      <c r="C48" s="1480">
        <v>77.040000000000006</v>
      </c>
      <c r="D48" s="1481">
        <v>20.363</v>
      </c>
      <c r="E48" s="1480">
        <v>74.87</v>
      </c>
      <c r="F48" s="1481">
        <v>74.377449999999996</v>
      </c>
      <c r="G48" s="1482">
        <v>72.42</v>
      </c>
      <c r="H48" s="1481">
        <v>5.24</v>
      </c>
      <c r="I48" s="1480">
        <v>127.23</v>
      </c>
      <c r="J48" s="1481"/>
      <c r="K48" s="1482"/>
    </row>
    <row r="49" spans="1:12" ht="11.45" customHeight="1">
      <c r="A49" s="641">
        <v>42301</v>
      </c>
      <c r="B49" s="1479">
        <v>6.7137250000000002</v>
      </c>
      <c r="C49" s="1480">
        <v>77.62</v>
      </c>
      <c r="D49" s="1481">
        <v>9.8044250000000002</v>
      </c>
      <c r="E49" s="1480">
        <v>74.92</v>
      </c>
      <c r="F49" s="1481">
        <v>150.79915</v>
      </c>
      <c r="G49" s="1482">
        <v>68.33</v>
      </c>
      <c r="H49" s="1481">
        <v>1.69</v>
      </c>
      <c r="I49" s="1480">
        <v>135.63999999999999</v>
      </c>
      <c r="J49" s="1481"/>
      <c r="K49" s="1482"/>
    </row>
    <row r="50" spans="1:12" ht="11.45" customHeight="1">
      <c r="A50" s="641">
        <v>42308</v>
      </c>
      <c r="B50" s="1484">
        <v>3.6438250000000001</v>
      </c>
      <c r="C50" s="1485">
        <v>66.06</v>
      </c>
      <c r="D50" s="1486">
        <v>9.0827749999999998</v>
      </c>
      <c r="E50" s="1485">
        <v>64.05</v>
      </c>
      <c r="F50" s="1486">
        <v>116.456125</v>
      </c>
      <c r="G50" s="1487">
        <v>57.49</v>
      </c>
      <c r="H50" s="1486">
        <v>1.2075</v>
      </c>
      <c r="I50" s="1485">
        <v>114.35</v>
      </c>
      <c r="J50" s="1486"/>
      <c r="K50" s="1487"/>
    </row>
    <row r="51" spans="1:12" ht="11.45" customHeight="1">
      <c r="A51" s="641">
        <v>42315</v>
      </c>
      <c r="B51" s="1479">
        <v>8.2827999999999999</v>
      </c>
      <c r="C51" s="1480">
        <v>66.959999999999994</v>
      </c>
      <c r="D51" s="1481">
        <v>20.333850000000002</v>
      </c>
      <c r="E51" s="1480">
        <v>63.64</v>
      </c>
      <c r="F51" s="1481">
        <v>127.70552499999999</v>
      </c>
      <c r="G51" s="1482">
        <v>59.47</v>
      </c>
      <c r="H51" s="1481">
        <v>3.7275</v>
      </c>
      <c r="I51" s="1480">
        <v>108.14</v>
      </c>
      <c r="J51" s="1481"/>
      <c r="K51" s="1482"/>
    </row>
    <row r="52" spans="1:12" ht="11.45" customHeight="1">
      <c r="A52" s="641">
        <v>42322</v>
      </c>
      <c r="B52" s="1479">
        <v>7.1972250000000004</v>
      </c>
      <c r="C52" s="1480">
        <v>69.61</v>
      </c>
      <c r="D52" s="1481">
        <v>15.542299999999999</v>
      </c>
      <c r="E52" s="1480">
        <v>67.319999999999993</v>
      </c>
      <c r="F52" s="1481">
        <v>92.174400000000006</v>
      </c>
      <c r="G52" s="1482">
        <v>61.84</v>
      </c>
      <c r="H52" s="1481">
        <v>2.06</v>
      </c>
      <c r="I52" s="1480">
        <v>111.14</v>
      </c>
      <c r="J52" s="1481"/>
      <c r="K52" s="1482"/>
    </row>
    <row r="53" spans="1:12" ht="11.45" customHeight="1">
      <c r="A53" s="641">
        <v>42329</v>
      </c>
      <c r="B53" s="1479">
        <v>3.9832999999999998</v>
      </c>
      <c r="C53" s="1480">
        <v>69.13</v>
      </c>
      <c r="D53" s="1481">
        <v>10.58305</v>
      </c>
      <c r="E53" s="1480">
        <v>65.930000000000007</v>
      </c>
      <c r="F53" s="1481">
        <v>72.177274999999995</v>
      </c>
      <c r="G53" s="1482">
        <v>60.95</v>
      </c>
      <c r="H53" s="1481">
        <v>1.41</v>
      </c>
      <c r="I53" s="1480">
        <v>105.92</v>
      </c>
      <c r="J53" s="1481">
        <v>1.395</v>
      </c>
      <c r="K53" s="1482">
        <v>119.24</v>
      </c>
    </row>
    <row r="54" spans="1:12" ht="11.45" customHeight="1">
      <c r="A54" s="641">
        <v>42336</v>
      </c>
      <c r="B54" s="1479">
        <v>10.78675</v>
      </c>
      <c r="C54" s="1480">
        <v>66.959999999999994</v>
      </c>
      <c r="D54" s="1481">
        <v>12.572875</v>
      </c>
      <c r="E54" s="1480">
        <v>67.930000000000007</v>
      </c>
      <c r="F54" s="1481">
        <v>75.567175000000006</v>
      </c>
      <c r="G54" s="1482">
        <v>61.36</v>
      </c>
      <c r="H54" s="1481">
        <v>2.2237499999999999</v>
      </c>
      <c r="I54" s="1480">
        <v>105.1</v>
      </c>
      <c r="J54" s="1481"/>
      <c r="K54" s="1482"/>
    </row>
    <row r="55" spans="1:12" ht="11.45" customHeight="1">
      <c r="A55" s="641">
        <v>42343</v>
      </c>
      <c r="B55" s="1474">
        <v>4.6068749999999996</v>
      </c>
      <c r="C55" s="1475">
        <v>72.27</v>
      </c>
      <c r="D55" s="1476">
        <v>14.66845</v>
      </c>
      <c r="E55" s="1475">
        <v>70.989999999999995</v>
      </c>
      <c r="F55" s="1476">
        <v>64.801950000000005</v>
      </c>
      <c r="G55" s="1477">
        <v>66.02</v>
      </c>
      <c r="H55" s="1476">
        <v>6.05375</v>
      </c>
      <c r="I55" s="1475">
        <v>107.5</v>
      </c>
      <c r="J55" s="1476"/>
      <c r="K55" s="1477"/>
    </row>
    <row r="56" spans="1:12" ht="11.45" customHeight="1">
      <c r="A56" s="641">
        <v>42350</v>
      </c>
      <c r="B56" s="1479">
        <v>5.0566250000000004</v>
      </c>
      <c r="C56" s="1480">
        <v>74.790000000000006</v>
      </c>
      <c r="D56" s="1481">
        <v>14.209875</v>
      </c>
      <c r="E56" s="1480">
        <v>72.47</v>
      </c>
      <c r="F56" s="1481">
        <v>59.567225000000001</v>
      </c>
      <c r="G56" s="1482">
        <v>71.16</v>
      </c>
      <c r="H56" s="1481">
        <v>5.3949999999999996</v>
      </c>
      <c r="I56" s="1480">
        <v>112.11</v>
      </c>
      <c r="J56" s="1481"/>
      <c r="K56" s="1482"/>
    </row>
    <row r="57" spans="1:12" ht="11.45" customHeight="1">
      <c r="A57" s="641">
        <v>42357</v>
      </c>
      <c r="B57" s="1479">
        <v>5.2872750000000002</v>
      </c>
      <c r="C57" s="1480">
        <v>73.92</v>
      </c>
      <c r="D57" s="1481">
        <v>22.268174999999999</v>
      </c>
      <c r="E57" s="1480">
        <v>71.849999999999994</v>
      </c>
      <c r="F57" s="1481">
        <v>124.46752499999999</v>
      </c>
      <c r="G57" s="1482">
        <v>64.56</v>
      </c>
      <c r="H57" s="1481">
        <v>1.78</v>
      </c>
      <c r="I57" s="1480">
        <v>117.43</v>
      </c>
      <c r="J57" s="1481"/>
      <c r="K57" s="1482"/>
    </row>
    <row r="58" spans="1:12" ht="11.45" customHeight="1">
      <c r="A58" s="641">
        <v>42364</v>
      </c>
      <c r="B58" s="1479">
        <v>3.3129249999999999</v>
      </c>
      <c r="C58" s="1480">
        <v>61.69</v>
      </c>
      <c r="D58" s="1481">
        <v>18.771725</v>
      </c>
      <c r="E58" s="1480">
        <v>60.22</v>
      </c>
      <c r="F58" s="1481">
        <v>100.13485</v>
      </c>
      <c r="G58" s="1482">
        <v>52.71</v>
      </c>
      <c r="H58" s="1481">
        <v>1.9025000000000001</v>
      </c>
      <c r="I58" s="1480">
        <v>105.57</v>
      </c>
      <c r="J58" s="1481"/>
      <c r="K58" s="1482"/>
    </row>
    <row r="59" spans="1:12" ht="12.75" customHeight="1">
      <c r="A59" s="641">
        <v>42371</v>
      </c>
      <c r="B59" s="1484">
        <v>4.9285249999999996</v>
      </c>
      <c r="C59" s="1485">
        <v>53.52</v>
      </c>
      <c r="D59" s="1486">
        <v>25.662974999999999</v>
      </c>
      <c r="E59" s="1485">
        <v>53.34</v>
      </c>
      <c r="F59" s="1486">
        <v>133.91732500000001</v>
      </c>
      <c r="G59" s="1487">
        <v>50.58</v>
      </c>
      <c r="H59" s="1486">
        <v>3.8574999999999999</v>
      </c>
      <c r="I59" s="1485">
        <v>102</v>
      </c>
      <c r="J59" s="1486"/>
      <c r="K59" s="1487"/>
      <c r="L59" s="626"/>
    </row>
    <row r="60" spans="1:12" ht="6" customHeight="1">
      <c r="A60" s="659"/>
      <c r="B60" s="1492"/>
      <c r="C60" s="1493"/>
      <c r="D60" s="1492"/>
      <c r="E60" s="1493"/>
      <c r="F60" s="1492"/>
      <c r="G60" s="1494"/>
      <c r="H60" s="1492"/>
      <c r="I60" s="1493"/>
      <c r="J60" s="1492"/>
      <c r="K60" s="1494"/>
      <c r="L60" s="1472"/>
    </row>
    <row r="61" spans="1:12" ht="11.45" customHeight="1">
      <c r="A61" s="659">
        <v>2015</v>
      </c>
      <c r="B61" s="1495">
        <f>SUM(B7:B59)</f>
        <v>221.42332500000001</v>
      </c>
      <c r="C61" s="1496">
        <f>AVERAGE(C7:C59)</f>
        <v>68.457547169811306</v>
      </c>
      <c r="D61" s="1495">
        <f>SUM(D7:D59)</f>
        <v>969.57167499999991</v>
      </c>
      <c r="E61" s="1496">
        <f>AVERAGE(E7:E59)</f>
        <v>64.89962264150941</v>
      </c>
      <c r="F61" s="1495">
        <f>SUM(F7:F59)</f>
        <v>5227.8008500000024</v>
      </c>
      <c r="G61" s="1497">
        <f>AVERAGE(G7:G59)</f>
        <v>61.183207547169793</v>
      </c>
      <c r="H61" s="1495">
        <f>SUM(H7:H59)</f>
        <v>328.42387500000001</v>
      </c>
      <c r="I61" s="900">
        <f>AVERAGE(I7:I59)</f>
        <v>107.33264150943398</v>
      </c>
      <c r="J61" s="1495">
        <f>SUM(J7:J59)</f>
        <v>26.776249999999997</v>
      </c>
      <c r="K61" s="1498">
        <f>AVERAGE(K7:K59)</f>
        <v>107.54538461538461</v>
      </c>
      <c r="L61" s="1472"/>
    </row>
    <row r="62" spans="1:12" ht="11.45" customHeight="1">
      <c r="A62" s="659">
        <v>2014</v>
      </c>
      <c r="B62" s="1455">
        <v>99.043475000000001</v>
      </c>
      <c r="C62" s="900">
        <v>115.36901960784319</v>
      </c>
      <c r="D62" s="1455">
        <v>997.88417500000025</v>
      </c>
      <c r="E62" s="900">
        <v>110.73803921568629</v>
      </c>
      <c r="F62" s="1455">
        <v>3826.5535749999995</v>
      </c>
      <c r="G62" s="1498">
        <v>104.69000000000001</v>
      </c>
      <c r="H62" s="1455">
        <v>315.67327499999993</v>
      </c>
      <c r="I62" s="900">
        <v>165.36411764705881</v>
      </c>
      <c r="J62" s="1455">
        <v>69.275949999999995</v>
      </c>
      <c r="K62" s="1498">
        <v>167.58333333333337</v>
      </c>
    </row>
    <row r="63" spans="1:12" ht="12" customHeight="1">
      <c r="A63" s="1499" t="s">
        <v>473</v>
      </c>
      <c r="B63" s="665"/>
      <c r="C63" s="664"/>
      <c r="D63" s="665"/>
      <c r="E63" s="664"/>
      <c r="F63" s="665"/>
      <c r="G63" s="664"/>
      <c r="H63" s="665"/>
      <c r="I63" s="664"/>
      <c r="J63" s="665"/>
      <c r="K63" s="665"/>
      <c r="L63" s="626"/>
    </row>
    <row r="64" spans="1:12">
      <c r="A64" s="736"/>
      <c r="B64" s="714"/>
      <c r="C64" s="715"/>
      <c r="D64" s="714"/>
      <c r="E64" s="715"/>
      <c r="F64" s="714"/>
      <c r="G64" s="715"/>
      <c r="H64" s="714"/>
      <c r="I64" s="715"/>
      <c r="J64" s="714"/>
      <c r="K64" s="714"/>
      <c r="L64" s="626"/>
    </row>
    <row r="65" spans="1:12" ht="9.9499999999999993" customHeight="1">
      <c r="A65" s="673"/>
      <c r="B65" s="677"/>
      <c r="C65" s="676"/>
      <c r="D65" s="677"/>
      <c r="E65" s="676"/>
      <c r="F65" s="677"/>
      <c r="G65" s="676"/>
      <c r="H65" s="677"/>
      <c r="I65" s="676"/>
      <c r="J65" s="677"/>
      <c r="K65" s="668"/>
      <c r="L65" s="626"/>
    </row>
    <row r="66" spans="1:12">
      <c r="A66" s="626"/>
      <c r="B66" s="680"/>
      <c r="C66" s="679"/>
      <c r="D66" s="680"/>
      <c r="E66" s="679"/>
      <c r="F66" s="680"/>
      <c r="G66" s="679"/>
      <c r="H66" s="680"/>
      <c r="I66" s="679"/>
      <c r="J66" s="680"/>
      <c r="K66" s="714"/>
      <c r="L66" s="626"/>
    </row>
    <row r="67" spans="1:12">
      <c r="A67" s="626"/>
      <c r="B67" s="680"/>
      <c r="C67" s="679"/>
      <c r="D67" s="680"/>
      <c r="E67" s="679"/>
      <c r="F67" s="680"/>
      <c r="G67" s="679"/>
      <c r="H67" s="680"/>
      <c r="I67" s="679"/>
      <c r="J67" s="680"/>
      <c r="K67" s="714"/>
      <c r="L67" s="626"/>
    </row>
    <row r="68" spans="1:12">
      <c r="A68" s="626"/>
      <c r="B68" s="680"/>
      <c r="C68" s="679"/>
      <c r="D68" s="680"/>
      <c r="E68" s="679"/>
      <c r="F68" s="680"/>
      <c r="G68" s="679"/>
      <c r="H68" s="680"/>
      <c r="I68" s="679"/>
      <c r="J68" s="680"/>
      <c r="K68" s="680"/>
      <c r="L68" s="626"/>
    </row>
    <row r="69" spans="1:12">
      <c r="A69" s="626"/>
      <c r="B69" s="680"/>
      <c r="C69" s="679"/>
      <c r="D69" s="680"/>
      <c r="E69" s="679"/>
      <c r="F69" s="680"/>
      <c r="G69" s="679"/>
      <c r="H69" s="680"/>
      <c r="I69" s="679"/>
      <c r="J69" s="680"/>
      <c r="K69" s="680"/>
      <c r="L69" s="626"/>
    </row>
    <row r="70" spans="1:12">
      <c r="B70" s="683"/>
      <c r="C70" s="682"/>
      <c r="D70" s="683"/>
      <c r="E70" s="682"/>
      <c r="F70" s="683"/>
      <c r="G70" s="682"/>
      <c r="H70" s="683"/>
      <c r="I70" s="682"/>
      <c r="J70" s="683"/>
      <c r="K70" s="683"/>
    </row>
    <row r="71" spans="1:12">
      <c r="B71" s="683"/>
      <c r="C71" s="682"/>
      <c r="D71" s="683"/>
      <c r="E71" s="682"/>
      <c r="F71" s="683"/>
      <c r="G71" s="682"/>
      <c r="H71" s="683"/>
      <c r="I71" s="682"/>
      <c r="J71" s="683"/>
      <c r="K71" s="683"/>
    </row>
    <row r="72" spans="1:12">
      <c r="B72" s="683"/>
      <c r="C72" s="682"/>
      <c r="D72" s="683"/>
      <c r="E72" s="682"/>
      <c r="F72" s="683"/>
      <c r="G72" s="682"/>
      <c r="H72" s="683"/>
      <c r="I72" s="682"/>
      <c r="J72" s="683"/>
      <c r="K72" s="683"/>
    </row>
    <row r="73" spans="1:12">
      <c r="B73" s="683"/>
      <c r="C73" s="682"/>
      <c r="D73" s="683"/>
      <c r="E73" s="682"/>
      <c r="F73" s="683"/>
      <c r="G73" s="682"/>
      <c r="H73" s="683"/>
      <c r="I73" s="682"/>
      <c r="J73" s="683"/>
      <c r="K73" s="683"/>
    </row>
    <row r="74" spans="1:12">
      <c r="B74" s="683"/>
      <c r="C74" s="682"/>
      <c r="D74" s="683"/>
      <c r="E74" s="682"/>
      <c r="F74" s="683"/>
      <c r="G74" s="682"/>
      <c r="H74" s="683"/>
      <c r="I74" s="682"/>
      <c r="J74" s="683"/>
      <c r="K74" s="683"/>
    </row>
    <row r="75" spans="1:12">
      <c r="B75" s="683"/>
      <c r="C75" s="682"/>
      <c r="D75" s="683"/>
      <c r="E75" s="682"/>
      <c r="F75" s="683"/>
      <c r="G75" s="682"/>
      <c r="H75" s="683"/>
      <c r="I75" s="682"/>
      <c r="J75" s="683"/>
      <c r="K75" s="683"/>
    </row>
    <row r="76" spans="1:12">
      <c r="B76" s="683"/>
      <c r="C76" s="682"/>
      <c r="D76" s="683"/>
      <c r="E76" s="682"/>
      <c r="F76" s="683"/>
      <c r="G76" s="682"/>
      <c r="H76" s="683"/>
      <c r="I76" s="682"/>
      <c r="J76" s="683"/>
      <c r="K76" s="683"/>
    </row>
    <row r="77" spans="1:12">
      <c r="B77" s="683"/>
      <c r="C77" s="682"/>
      <c r="D77" s="683"/>
      <c r="E77" s="682"/>
      <c r="F77" s="683"/>
      <c r="G77" s="682"/>
      <c r="H77" s="683"/>
      <c r="I77" s="682"/>
      <c r="J77" s="683"/>
      <c r="K77" s="683"/>
    </row>
    <row r="78" spans="1:12">
      <c r="B78" s="683"/>
      <c r="C78" s="682"/>
      <c r="D78" s="683"/>
      <c r="E78" s="682"/>
      <c r="F78" s="683"/>
      <c r="G78" s="682"/>
      <c r="H78" s="683"/>
      <c r="I78" s="682"/>
      <c r="J78" s="683"/>
      <c r="K78" s="683"/>
    </row>
    <row r="79" spans="1:12">
      <c r="B79" s="683"/>
      <c r="C79" s="682"/>
      <c r="D79" s="683"/>
      <c r="E79" s="682"/>
      <c r="F79" s="683"/>
      <c r="G79" s="682"/>
      <c r="H79" s="683"/>
      <c r="I79" s="682"/>
      <c r="J79" s="683"/>
      <c r="K79" s="683"/>
    </row>
    <row r="80" spans="1:12">
      <c r="B80" s="683"/>
      <c r="C80" s="682"/>
      <c r="D80" s="683"/>
      <c r="E80" s="682"/>
      <c r="F80" s="683"/>
      <c r="G80" s="682"/>
      <c r="H80" s="683"/>
      <c r="I80" s="682"/>
      <c r="J80" s="683"/>
      <c r="K80" s="683"/>
    </row>
    <row r="81" spans="2:11">
      <c r="B81" s="683"/>
      <c r="C81" s="682"/>
      <c r="D81" s="683"/>
      <c r="E81" s="682"/>
      <c r="F81" s="683"/>
      <c r="G81" s="682"/>
      <c r="H81" s="683"/>
      <c r="I81" s="682"/>
      <c r="J81" s="683"/>
      <c r="K81" s="683"/>
    </row>
    <row r="82" spans="2:11">
      <c r="B82" s="683"/>
      <c r="C82" s="682"/>
      <c r="D82" s="683"/>
      <c r="E82" s="682"/>
      <c r="F82" s="683"/>
      <c r="G82" s="682"/>
      <c r="H82" s="683"/>
      <c r="I82" s="682"/>
      <c r="J82" s="683"/>
      <c r="K82" s="683"/>
    </row>
    <row r="83" spans="2:11">
      <c r="B83" s="683"/>
      <c r="C83" s="682"/>
      <c r="D83" s="683"/>
      <c r="E83" s="682"/>
      <c r="F83" s="683"/>
      <c r="G83" s="682"/>
      <c r="H83" s="683"/>
      <c r="I83" s="682"/>
      <c r="J83" s="683"/>
      <c r="K83" s="683"/>
    </row>
    <row r="84" spans="2:11">
      <c r="B84" s="683"/>
      <c r="C84" s="682"/>
      <c r="D84" s="683"/>
      <c r="E84" s="682"/>
      <c r="F84" s="683"/>
      <c r="G84" s="682"/>
      <c r="H84" s="683"/>
      <c r="I84" s="682"/>
      <c r="J84" s="683"/>
      <c r="K84" s="683"/>
    </row>
    <row r="85" spans="2:11">
      <c r="B85" s="683"/>
      <c r="C85" s="682"/>
      <c r="D85" s="683"/>
      <c r="E85" s="682"/>
      <c r="F85" s="683"/>
      <c r="G85" s="682"/>
      <c r="H85" s="683"/>
      <c r="I85" s="682"/>
      <c r="J85" s="683"/>
      <c r="K85" s="683"/>
    </row>
    <row r="86" spans="2:11">
      <c r="B86" s="683"/>
      <c r="C86" s="682"/>
      <c r="D86" s="683"/>
      <c r="E86" s="682"/>
      <c r="F86" s="683"/>
      <c r="G86" s="682"/>
      <c r="H86" s="683"/>
      <c r="I86" s="682"/>
      <c r="J86" s="683"/>
      <c r="K86" s="683"/>
    </row>
    <row r="87" spans="2:11">
      <c r="B87" s="683"/>
      <c r="C87" s="682"/>
      <c r="D87" s="683"/>
      <c r="E87" s="682"/>
      <c r="F87" s="683"/>
      <c r="G87" s="682"/>
      <c r="H87" s="683"/>
      <c r="I87" s="682"/>
      <c r="J87" s="683"/>
      <c r="K87" s="683"/>
    </row>
    <row r="88" spans="2:11">
      <c r="B88" s="683"/>
      <c r="C88" s="682"/>
      <c r="D88" s="683"/>
      <c r="E88" s="682"/>
      <c r="F88" s="683"/>
      <c r="G88" s="682"/>
      <c r="H88" s="683"/>
      <c r="I88" s="682"/>
      <c r="J88" s="683"/>
      <c r="K88" s="683"/>
    </row>
    <row r="89" spans="2:11">
      <c r="B89" s="683"/>
      <c r="C89" s="682"/>
      <c r="D89" s="683"/>
      <c r="E89" s="682"/>
      <c r="F89" s="683"/>
      <c r="G89" s="682"/>
      <c r="H89" s="683"/>
      <c r="I89" s="682"/>
      <c r="J89" s="683"/>
      <c r="K89" s="683"/>
    </row>
    <row r="90" spans="2:11">
      <c r="B90" s="683"/>
      <c r="C90" s="682"/>
      <c r="D90" s="683"/>
      <c r="E90" s="682"/>
      <c r="F90" s="683"/>
      <c r="G90" s="682"/>
      <c r="H90" s="683"/>
      <c r="I90" s="682"/>
      <c r="J90" s="683"/>
      <c r="K90" s="683"/>
    </row>
    <row r="91" spans="2:11">
      <c r="B91" s="683"/>
      <c r="C91" s="682"/>
      <c r="D91" s="683"/>
      <c r="E91" s="682"/>
      <c r="F91" s="683"/>
      <c r="G91" s="682"/>
      <c r="H91" s="683"/>
      <c r="I91" s="682"/>
      <c r="J91" s="683"/>
      <c r="K91" s="683"/>
    </row>
    <row r="92" spans="2:11">
      <c r="B92" s="683"/>
      <c r="C92" s="682"/>
      <c r="D92" s="683"/>
      <c r="E92" s="682"/>
      <c r="F92" s="683"/>
      <c r="G92" s="682"/>
      <c r="H92" s="683"/>
      <c r="I92" s="682"/>
      <c r="J92" s="683"/>
      <c r="K92" s="683"/>
    </row>
    <row r="93" spans="2:11">
      <c r="B93" s="683"/>
      <c r="C93" s="682"/>
      <c r="D93" s="683"/>
      <c r="E93" s="682"/>
      <c r="F93" s="683"/>
      <c r="G93" s="682"/>
      <c r="H93" s="683"/>
      <c r="I93" s="682"/>
      <c r="J93" s="683"/>
      <c r="K93" s="683"/>
    </row>
    <row r="94" spans="2:11">
      <c r="B94" s="683"/>
      <c r="C94" s="682"/>
      <c r="D94" s="683"/>
      <c r="E94" s="682"/>
      <c r="F94" s="683"/>
      <c r="G94" s="682"/>
      <c r="H94" s="683"/>
      <c r="I94" s="682"/>
      <c r="J94" s="683"/>
      <c r="K94" s="683"/>
    </row>
    <row r="95" spans="2:11">
      <c r="B95" s="683"/>
      <c r="C95" s="682"/>
      <c r="D95" s="683"/>
      <c r="E95" s="682"/>
      <c r="F95" s="683"/>
      <c r="G95" s="682"/>
      <c r="H95" s="683"/>
      <c r="I95" s="682"/>
      <c r="J95" s="683"/>
      <c r="K95" s="683"/>
    </row>
    <row r="96" spans="2:11">
      <c r="B96" s="683"/>
      <c r="C96" s="682"/>
      <c r="D96" s="683"/>
      <c r="E96" s="682"/>
      <c r="F96" s="683"/>
      <c r="G96" s="682"/>
      <c r="H96" s="683"/>
      <c r="I96" s="682"/>
      <c r="J96" s="683"/>
      <c r="K96" s="683"/>
    </row>
    <row r="97" spans="2:11">
      <c r="B97" s="683"/>
      <c r="C97" s="682"/>
      <c r="D97" s="683"/>
      <c r="E97" s="682"/>
      <c r="F97" s="683"/>
      <c r="G97" s="682"/>
      <c r="H97" s="683"/>
      <c r="I97" s="682"/>
      <c r="J97" s="683"/>
      <c r="K97" s="683"/>
    </row>
    <row r="98" spans="2:11">
      <c r="B98" s="683"/>
      <c r="C98" s="682"/>
      <c r="D98" s="683"/>
      <c r="E98" s="682"/>
      <c r="F98" s="683"/>
      <c r="G98" s="682"/>
      <c r="H98" s="683"/>
      <c r="I98" s="682"/>
      <c r="J98" s="683"/>
      <c r="K98" s="683"/>
    </row>
    <row r="99" spans="2:11">
      <c r="B99" s="683"/>
      <c r="C99" s="682"/>
      <c r="D99" s="683"/>
      <c r="E99" s="682"/>
      <c r="F99" s="683"/>
      <c r="G99" s="682"/>
      <c r="H99" s="683"/>
      <c r="I99" s="682"/>
      <c r="J99" s="683"/>
      <c r="K99" s="683"/>
    </row>
    <row r="100" spans="2:11">
      <c r="B100" s="683"/>
      <c r="C100" s="682"/>
      <c r="D100" s="683"/>
      <c r="E100" s="682"/>
      <c r="F100" s="683"/>
      <c r="G100" s="682"/>
      <c r="H100" s="683"/>
      <c r="I100" s="682"/>
      <c r="J100" s="683"/>
      <c r="K100" s="683"/>
    </row>
    <row r="101" spans="2:11">
      <c r="B101" s="683"/>
      <c r="C101" s="682"/>
      <c r="D101" s="683"/>
      <c r="E101" s="682"/>
      <c r="F101" s="683"/>
      <c r="G101" s="682"/>
      <c r="H101" s="683"/>
      <c r="I101" s="682"/>
      <c r="J101" s="683"/>
      <c r="K101" s="683"/>
    </row>
    <row r="102" spans="2:11">
      <c r="B102" s="683"/>
      <c r="C102" s="682"/>
      <c r="D102" s="683"/>
      <c r="E102" s="682"/>
      <c r="F102" s="683"/>
      <c r="G102" s="682"/>
      <c r="H102" s="683"/>
      <c r="I102" s="682"/>
      <c r="J102" s="683"/>
      <c r="K102" s="683"/>
    </row>
    <row r="103" spans="2:11">
      <c r="B103" s="683"/>
      <c r="C103" s="682"/>
      <c r="D103" s="683"/>
      <c r="E103" s="682"/>
      <c r="F103" s="683"/>
      <c r="G103" s="682"/>
      <c r="H103" s="683"/>
      <c r="I103" s="682"/>
      <c r="J103" s="683"/>
      <c r="K103" s="683"/>
    </row>
    <row r="104" spans="2:11">
      <c r="B104" s="683"/>
      <c r="C104" s="682"/>
      <c r="D104" s="683"/>
      <c r="E104" s="682"/>
      <c r="F104" s="683"/>
      <c r="G104" s="682"/>
      <c r="H104" s="683"/>
      <c r="I104" s="682"/>
      <c r="J104" s="683"/>
      <c r="K104" s="683"/>
    </row>
    <row r="105" spans="2:11">
      <c r="B105" s="683"/>
      <c r="C105" s="682"/>
      <c r="D105" s="683"/>
      <c r="E105" s="682"/>
      <c r="F105" s="683"/>
      <c r="G105" s="682"/>
      <c r="H105" s="683"/>
      <c r="I105" s="682"/>
      <c r="J105" s="683"/>
      <c r="K105" s="683"/>
    </row>
    <row r="106" spans="2:11">
      <c r="B106" s="683"/>
      <c r="C106" s="682"/>
      <c r="D106" s="683"/>
      <c r="E106" s="682"/>
      <c r="F106" s="683"/>
      <c r="G106" s="682"/>
      <c r="H106" s="683"/>
      <c r="I106" s="682"/>
      <c r="J106" s="683"/>
      <c r="K106" s="683"/>
    </row>
    <row r="107" spans="2:11">
      <c r="B107" s="683"/>
      <c r="C107" s="682"/>
      <c r="D107" s="683"/>
      <c r="E107" s="682"/>
      <c r="F107" s="683"/>
      <c r="G107" s="682"/>
      <c r="H107" s="683"/>
      <c r="I107" s="682"/>
      <c r="J107" s="683"/>
      <c r="K107" s="683"/>
    </row>
    <row r="108" spans="2:11">
      <c r="B108" s="683"/>
      <c r="C108" s="682"/>
      <c r="D108" s="683"/>
      <c r="E108" s="682"/>
      <c r="F108" s="683"/>
      <c r="G108" s="682"/>
      <c r="H108" s="683"/>
      <c r="I108" s="682"/>
      <c r="J108" s="683"/>
      <c r="K108" s="683"/>
    </row>
    <row r="109" spans="2:11">
      <c r="B109" s="683"/>
      <c r="C109" s="682"/>
      <c r="D109" s="683"/>
      <c r="E109" s="682"/>
      <c r="F109" s="683"/>
      <c r="G109" s="682"/>
      <c r="H109" s="683"/>
      <c r="I109" s="682"/>
      <c r="J109" s="683"/>
      <c r="K109" s="683"/>
    </row>
    <row r="110" spans="2:11">
      <c r="B110" s="683"/>
      <c r="C110" s="682"/>
      <c r="D110" s="683"/>
      <c r="E110" s="682"/>
      <c r="F110" s="683"/>
      <c r="G110" s="682"/>
      <c r="H110" s="683"/>
      <c r="I110" s="682"/>
      <c r="J110" s="683"/>
      <c r="K110" s="683"/>
    </row>
    <row r="111" spans="2:11">
      <c r="B111" s="683"/>
      <c r="C111" s="682"/>
      <c r="D111" s="683"/>
      <c r="E111" s="682"/>
      <c r="F111" s="683"/>
      <c r="G111" s="682"/>
      <c r="H111" s="683"/>
      <c r="I111" s="682"/>
      <c r="J111" s="683"/>
      <c r="K111" s="683"/>
    </row>
    <row r="112" spans="2:11">
      <c r="B112" s="683"/>
      <c r="C112" s="682"/>
      <c r="D112" s="683"/>
      <c r="E112" s="682"/>
      <c r="F112" s="683"/>
      <c r="G112" s="682"/>
      <c r="H112" s="683"/>
      <c r="I112" s="682"/>
      <c r="J112" s="683"/>
      <c r="K112" s="683"/>
    </row>
    <row r="113" spans="2:11">
      <c r="B113" s="683"/>
      <c r="C113" s="682"/>
      <c r="D113" s="683"/>
      <c r="E113" s="682"/>
      <c r="F113" s="683"/>
      <c r="G113" s="682"/>
      <c r="H113" s="683"/>
      <c r="I113" s="682"/>
      <c r="J113" s="683"/>
      <c r="K113" s="683"/>
    </row>
    <row r="114" spans="2:11">
      <c r="B114" s="683"/>
      <c r="C114" s="682"/>
      <c r="D114" s="683"/>
      <c r="E114" s="682"/>
      <c r="F114" s="683"/>
      <c r="G114" s="682"/>
      <c r="H114" s="683"/>
      <c r="I114" s="682"/>
      <c r="J114" s="683"/>
      <c r="K114" s="683"/>
    </row>
  </sheetData>
  <mergeCells count="1">
    <mergeCell ref="A2:F2"/>
  </mergeCells>
  <pageMargins left="0.7" right="0.7" top="0.75" bottom="0.75" header="0.3" footer="0.3"/>
  <pageSetup scale="94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14"/>
  <sheetViews>
    <sheetView zoomScaleNormal="100" workbookViewId="0"/>
  </sheetViews>
  <sheetFormatPr defaultColWidth="11.7109375" defaultRowHeight="11.25"/>
  <cols>
    <col min="1" max="1" width="6.7109375" style="627" customWidth="1"/>
    <col min="2" max="13" width="5.7109375" style="627" customWidth="1"/>
    <col min="14" max="14" width="6" style="627" bestFit="1" customWidth="1"/>
    <col min="15" max="15" width="6.28515625" style="627" customWidth="1"/>
    <col min="16" max="16" width="6" style="627" bestFit="1" customWidth="1"/>
    <col min="17" max="17" width="5.7109375" style="627" customWidth="1"/>
    <col min="18" max="256" width="11.7109375" style="627"/>
    <col min="257" max="257" width="6.7109375" style="627" customWidth="1"/>
    <col min="258" max="269" width="5.7109375" style="627" customWidth="1"/>
    <col min="270" max="270" width="6" style="627" bestFit="1" customWidth="1"/>
    <col min="271" max="271" width="6.28515625" style="627" customWidth="1"/>
    <col min="272" max="272" width="6" style="627" bestFit="1" customWidth="1"/>
    <col min="273" max="273" width="5.7109375" style="627" customWidth="1"/>
    <col min="274" max="512" width="11.7109375" style="627"/>
    <col min="513" max="513" width="6.7109375" style="627" customWidth="1"/>
    <col min="514" max="525" width="5.7109375" style="627" customWidth="1"/>
    <col min="526" max="526" width="6" style="627" bestFit="1" customWidth="1"/>
    <col min="527" max="527" width="6.28515625" style="627" customWidth="1"/>
    <col min="528" max="528" width="6" style="627" bestFit="1" customWidth="1"/>
    <col min="529" max="529" width="5.7109375" style="627" customWidth="1"/>
    <col min="530" max="768" width="11.7109375" style="627"/>
    <col min="769" max="769" width="6.7109375" style="627" customWidth="1"/>
    <col min="770" max="781" width="5.7109375" style="627" customWidth="1"/>
    <col min="782" max="782" width="6" style="627" bestFit="1" customWidth="1"/>
    <col min="783" max="783" width="6.28515625" style="627" customWidth="1"/>
    <col min="784" max="784" width="6" style="627" bestFit="1" customWidth="1"/>
    <col min="785" max="785" width="5.7109375" style="627" customWidth="1"/>
    <col min="786" max="1024" width="11.7109375" style="627"/>
    <col min="1025" max="1025" width="6.7109375" style="627" customWidth="1"/>
    <col min="1026" max="1037" width="5.7109375" style="627" customWidth="1"/>
    <col min="1038" max="1038" width="6" style="627" bestFit="1" customWidth="1"/>
    <col min="1039" max="1039" width="6.28515625" style="627" customWidth="1"/>
    <col min="1040" max="1040" width="6" style="627" bestFit="1" customWidth="1"/>
    <col min="1041" max="1041" width="5.7109375" style="627" customWidth="1"/>
    <col min="1042" max="1280" width="11.7109375" style="627"/>
    <col min="1281" max="1281" width="6.7109375" style="627" customWidth="1"/>
    <col min="1282" max="1293" width="5.7109375" style="627" customWidth="1"/>
    <col min="1294" max="1294" width="6" style="627" bestFit="1" customWidth="1"/>
    <col min="1295" max="1295" width="6.28515625" style="627" customWidth="1"/>
    <col min="1296" max="1296" width="6" style="627" bestFit="1" customWidth="1"/>
    <col min="1297" max="1297" width="5.7109375" style="627" customWidth="1"/>
    <col min="1298" max="1536" width="11.7109375" style="627"/>
    <col min="1537" max="1537" width="6.7109375" style="627" customWidth="1"/>
    <col min="1538" max="1549" width="5.7109375" style="627" customWidth="1"/>
    <col min="1550" max="1550" width="6" style="627" bestFit="1" customWidth="1"/>
    <col min="1551" max="1551" width="6.28515625" style="627" customWidth="1"/>
    <col min="1552" max="1552" width="6" style="627" bestFit="1" customWidth="1"/>
    <col min="1553" max="1553" width="5.7109375" style="627" customWidth="1"/>
    <col min="1554" max="1792" width="11.7109375" style="627"/>
    <col min="1793" max="1793" width="6.7109375" style="627" customWidth="1"/>
    <col min="1794" max="1805" width="5.7109375" style="627" customWidth="1"/>
    <col min="1806" max="1806" width="6" style="627" bestFit="1" customWidth="1"/>
    <col min="1807" max="1807" width="6.28515625" style="627" customWidth="1"/>
    <col min="1808" max="1808" width="6" style="627" bestFit="1" customWidth="1"/>
    <col min="1809" max="1809" width="5.7109375" style="627" customWidth="1"/>
    <col min="1810" max="2048" width="11.7109375" style="627"/>
    <col min="2049" max="2049" width="6.7109375" style="627" customWidth="1"/>
    <col min="2050" max="2061" width="5.7109375" style="627" customWidth="1"/>
    <col min="2062" max="2062" width="6" style="627" bestFit="1" customWidth="1"/>
    <col min="2063" max="2063" width="6.28515625" style="627" customWidth="1"/>
    <col min="2064" max="2064" width="6" style="627" bestFit="1" customWidth="1"/>
    <col min="2065" max="2065" width="5.7109375" style="627" customWidth="1"/>
    <col min="2066" max="2304" width="11.7109375" style="627"/>
    <col min="2305" max="2305" width="6.7109375" style="627" customWidth="1"/>
    <col min="2306" max="2317" width="5.7109375" style="627" customWidth="1"/>
    <col min="2318" max="2318" width="6" style="627" bestFit="1" customWidth="1"/>
    <col min="2319" max="2319" width="6.28515625" style="627" customWidth="1"/>
    <col min="2320" max="2320" width="6" style="627" bestFit="1" customWidth="1"/>
    <col min="2321" max="2321" width="5.7109375" style="627" customWidth="1"/>
    <col min="2322" max="2560" width="11.7109375" style="627"/>
    <col min="2561" max="2561" width="6.7109375" style="627" customWidth="1"/>
    <col min="2562" max="2573" width="5.7109375" style="627" customWidth="1"/>
    <col min="2574" max="2574" width="6" style="627" bestFit="1" customWidth="1"/>
    <col min="2575" max="2575" width="6.28515625" style="627" customWidth="1"/>
    <col min="2576" max="2576" width="6" style="627" bestFit="1" customWidth="1"/>
    <col min="2577" max="2577" width="5.7109375" style="627" customWidth="1"/>
    <col min="2578" max="2816" width="11.7109375" style="627"/>
    <col min="2817" max="2817" width="6.7109375" style="627" customWidth="1"/>
    <col min="2818" max="2829" width="5.7109375" style="627" customWidth="1"/>
    <col min="2830" max="2830" width="6" style="627" bestFit="1" customWidth="1"/>
    <col min="2831" max="2831" width="6.28515625" style="627" customWidth="1"/>
    <col min="2832" max="2832" width="6" style="627" bestFit="1" customWidth="1"/>
    <col min="2833" max="2833" width="5.7109375" style="627" customWidth="1"/>
    <col min="2834" max="3072" width="11.7109375" style="627"/>
    <col min="3073" max="3073" width="6.7109375" style="627" customWidth="1"/>
    <col min="3074" max="3085" width="5.7109375" style="627" customWidth="1"/>
    <col min="3086" max="3086" width="6" style="627" bestFit="1" customWidth="1"/>
    <col min="3087" max="3087" width="6.28515625" style="627" customWidth="1"/>
    <col min="3088" max="3088" width="6" style="627" bestFit="1" customWidth="1"/>
    <col min="3089" max="3089" width="5.7109375" style="627" customWidth="1"/>
    <col min="3090" max="3328" width="11.7109375" style="627"/>
    <col min="3329" max="3329" width="6.7109375" style="627" customWidth="1"/>
    <col min="3330" max="3341" width="5.7109375" style="627" customWidth="1"/>
    <col min="3342" max="3342" width="6" style="627" bestFit="1" customWidth="1"/>
    <col min="3343" max="3343" width="6.28515625" style="627" customWidth="1"/>
    <col min="3344" max="3344" width="6" style="627" bestFit="1" customWidth="1"/>
    <col min="3345" max="3345" width="5.7109375" style="627" customWidth="1"/>
    <col min="3346" max="3584" width="11.7109375" style="627"/>
    <col min="3585" max="3585" width="6.7109375" style="627" customWidth="1"/>
    <col min="3586" max="3597" width="5.7109375" style="627" customWidth="1"/>
    <col min="3598" max="3598" width="6" style="627" bestFit="1" customWidth="1"/>
    <col min="3599" max="3599" width="6.28515625" style="627" customWidth="1"/>
    <col min="3600" max="3600" width="6" style="627" bestFit="1" customWidth="1"/>
    <col min="3601" max="3601" width="5.7109375" style="627" customWidth="1"/>
    <col min="3602" max="3840" width="11.7109375" style="627"/>
    <col min="3841" max="3841" width="6.7109375" style="627" customWidth="1"/>
    <col min="3842" max="3853" width="5.7109375" style="627" customWidth="1"/>
    <col min="3854" max="3854" width="6" style="627" bestFit="1" customWidth="1"/>
    <col min="3855" max="3855" width="6.28515625" style="627" customWidth="1"/>
    <col min="3856" max="3856" width="6" style="627" bestFit="1" customWidth="1"/>
    <col min="3857" max="3857" width="5.7109375" style="627" customWidth="1"/>
    <col min="3858" max="4096" width="11.7109375" style="627"/>
    <col min="4097" max="4097" width="6.7109375" style="627" customWidth="1"/>
    <col min="4098" max="4109" width="5.7109375" style="627" customWidth="1"/>
    <col min="4110" max="4110" width="6" style="627" bestFit="1" customWidth="1"/>
    <col min="4111" max="4111" width="6.28515625" style="627" customWidth="1"/>
    <col min="4112" max="4112" width="6" style="627" bestFit="1" customWidth="1"/>
    <col min="4113" max="4113" width="5.7109375" style="627" customWidth="1"/>
    <col min="4114" max="4352" width="11.7109375" style="627"/>
    <col min="4353" max="4353" width="6.7109375" style="627" customWidth="1"/>
    <col min="4354" max="4365" width="5.7109375" style="627" customWidth="1"/>
    <col min="4366" max="4366" width="6" style="627" bestFit="1" customWidth="1"/>
    <col min="4367" max="4367" width="6.28515625" style="627" customWidth="1"/>
    <col min="4368" max="4368" width="6" style="627" bestFit="1" customWidth="1"/>
    <col min="4369" max="4369" width="5.7109375" style="627" customWidth="1"/>
    <col min="4370" max="4608" width="11.7109375" style="627"/>
    <col min="4609" max="4609" width="6.7109375" style="627" customWidth="1"/>
    <col min="4610" max="4621" width="5.7109375" style="627" customWidth="1"/>
    <col min="4622" max="4622" width="6" style="627" bestFit="1" customWidth="1"/>
    <col min="4623" max="4623" width="6.28515625" style="627" customWidth="1"/>
    <col min="4624" max="4624" width="6" style="627" bestFit="1" customWidth="1"/>
    <col min="4625" max="4625" width="5.7109375" style="627" customWidth="1"/>
    <col min="4626" max="4864" width="11.7109375" style="627"/>
    <col min="4865" max="4865" width="6.7109375" style="627" customWidth="1"/>
    <col min="4866" max="4877" width="5.7109375" style="627" customWidth="1"/>
    <col min="4878" max="4878" width="6" style="627" bestFit="1" customWidth="1"/>
    <col min="4879" max="4879" width="6.28515625" style="627" customWidth="1"/>
    <col min="4880" max="4880" width="6" style="627" bestFit="1" customWidth="1"/>
    <col min="4881" max="4881" width="5.7109375" style="627" customWidth="1"/>
    <col min="4882" max="5120" width="11.7109375" style="627"/>
    <col min="5121" max="5121" width="6.7109375" style="627" customWidth="1"/>
    <col min="5122" max="5133" width="5.7109375" style="627" customWidth="1"/>
    <col min="5134" max="5134" width="6" style="627" bestFit="1" customWidth="1"/>
    <col min="5135" max="5135" width="6.28515625" style="627" customWidth="1"/>
    <col min="5136" max="5136" width="6" style="627" bestFit="1" customWidth="1"/>
    <col min="5137" max="5137" width="5.7109375" style="627" customWidth="1"/>
    <col min="5138" max="5376" width="11.7109375" style="627"/>
    <col min="5377" max="5377" width="6.7109375" style="627" customWidth="1"/>
    <col min="5378" max="5389" width="5.7109375" style="627" customWidth="1"/>
    <col min="5390" max="5390" width="6" style="627" bestFit="1" customWidth="1"/>
    <col min="5391" max="5391" width="6.28515625" style="627" customWidth="1"/>
    <col min="5392" max="5392" width="6" style="627" bestFit="1" customWidth="1"/>
    <col min="5393" max="5393" width="5.7109375" style="627" customWidth="1"/>
    <col min="5394" max="5632" width="11.7109375" style="627"/>
    <col min="5633" max="5633" width="6.7109375" style="627" customWidth="1"/>
    <col min="5634" max="5645" width="5.7109375" style="627" customWidth="1"/>
    <col min="5646" max="5646" width="6" style="627" bestFit="1" customWidth="1"/>
    <col min="5647" max="5647" width="6.28515625" style="627" customWidth="1"/>
    <col min="5648" max="5648" width="6" style="627" bestFit="1" customWidth="1"/>
    <col min="5649" max="5649" width="5.7109375" style="627" customWidth="1"/>
    <col min="5650" max="5888" width="11.7109375" style="627"/>
    <col min="5889" max="5889" width="6.7109375" style="627" customWidth="1"/>
    <col min="5890" max="5901" width="5.7109375" style="627" customWidth="1"/>
    <col min="5902" max="5902" width="6" style="627" bestFit="1" customWidth="1"/>
    <col min="5903" max="5903" width="6.28515625" style="627" customWidth="1"/>
    <col min="5904" max="5904" width="6" style="627" bestFit="1" customWidth="1"/>
    <col min="5905" max="5905" width="5.7109375" style="627" customWidth="1"/>
    <col min="5906" max="6144" width="11.7109375" style="627"/>
    <col min="6145" max="6145" width="6.7109375" style="627" customWidth="1"/>
    <col min="6146" max="6157" width="5.7109375" style="627" customWidth="1"/>
    <col min="6158" max="6158" width="6" style="627" bestFit="1" customWidth="1"/>
    <col min="6159" max="6159" width="6.28515625" style="627" customWidth="1"/>
    <col min="6160" max="6160" width="6" style="627" bestFit="1" customWidth="1"/>
    <col min="6161" max="6161" width="5.7109375" style="627" customWidth="1"/>
    <col min="6162" max="6400" width="11.7109375" style="627"/>
    <col min="6401" max="6401" width="6.7109375" style="627" customWidth="1"/>
    <col min="6402" max="6413" width="5.7109375" style="627" customWidth="1"/>
    <col min="6414" max="6414" width="6" style="627" bestFit="1" customWidth="1"/>
    <col min="6415" max="6415" width="6.28515625" style="627" customWidth="1"/>
    <col min="6416" max="6416" width="6" style="627" bestFit="1" customWidth="1"/>
    <col min="6417" max="6417" width="5.7109375" style="627" customWidth="1"/>
    <col min="6418" max="6656" width="11.7109375" style="627"/>
    <col min="6657" max="6657" width="6.7109375" style="627" customWidth="1"/>
    <col min="6658" max="6669" width="5.7109375" style="627" customWidth="1"/>
    <col min="6670" max="6670" width="6" style="627" bestFit="1" customWidth="1"/>
    <col min="6671" max="6671" width="6.28515625" style="627" customWidth="1"/>
    <col min="6672" max="6672" width="6" style="627" bestFit="1" customWidth="1"/>
    <col min="6673" max="6673" width="5.7109375" style="627" customWidth="1"/>
    <col min="6674" max="6912" width="11.7109375" style="627"/>
    <col min="6913" max="6913" width="6.7109375" style="627" customWidth="1"/>
    <col min="6914" max="6925" width="5.7109375" style="627" customWidth="1"/>
    <col min="6926" max="6926" width="6" style="627" bestFit="1" customWidth="1"/>
    <col min="6927" max="6927" width="6.28515625" style="627" customWidth="1"/>
    <col min="6928" max="6928" width="6" style="627" bestFit="1" customWidth="1"/>
    <col min="6929" max="6929" width="5.7109375" style="627" customWidth="1"/>
    <col min="6930" max="7168" width="11.7109375" style="627"/>
    <col min="7169" max="7169" width="6.7109375" style="627" customWidth="1"/>
    <col min="7170" max="7181" width="5.7109375" style="627" customWidth="1"/>
    <col min="7182" max="7182" width="6" style="627" bestFit="1" customWidth="1"/>
    <col min="7183" max="7183" width="6.28515625" style="627" customWidth="1"/>
    <col min="7184" max="7184" width="6" style="627" bestFit="1" customWidth="1"/>
    <col min="7185" max="7185" width="5.7109375" style="627" customWidth="1"/>
    <col min="7186" max="7424" width="11.7109375" style="627"/>
    <col min="7425" max="7425" width="6.7109375" style="627" customWidth="1"/>
    <col min="7426" max="7437" width="5.7109375" style="627" customWidth="1"/>
    <col min="7438" max="7438" width="6" style="627" bestFit="1" customWidth="1"/>
    <col min="7439" max="7439" width="6.28515625" style="627" customWidth="1"/>
    <col min="7440" max="7440" width="6" style="627" bestFit="1" customWidth="1"/>
    <col min="7441" max="7441" width="5.7109375" style="627" customWidth="1"/>
    <col min="7442" max="7680" width="11.7109375" style="627"/>
    <col min="7681" max="7681" width="6.7109375" style="627" customWidth="1"/>
    <col min="7682" max="7693" width="5.7109375" style="627" customWidth="1"/>
    <col min="7694" max="7694" width="6" style="627" bestFit="1" customWidth="1"/>
    <col min="7695" max="7695" width="6.28515625" style="627" customWidth="1"/>
    <col min="7696" max="7696" width="6" style="627" bestFit="1" customWidth="1"/>
    <col min="7697" max="7697" width="5.7109375" style="627" customWidth="1"/>
    <col min="7698" max="7936" width="11.7109375" style="627"/>
    <col min="7937" max="7937" width="6.7109375" style="627" customWidth="1"/>
    <col min="7938" max="7949" width="5.7109375" style="627" customWidth="1"/>
    <col min="7950" max="7950" width="6" style="627" bestFit="1" customWidth="1"/>
    <col min="7951" max="7951" width="6.28515625" style="627" customWidth="1"/>
    <col min="7952" max="7952" width="6" style="627" bestFit="1" customWidth="1"/>
    <col min="7953" max="7953" width="5.7109375" style="627" customWidth="1"/>
    <col min="7954" max="8192" width="11.7109375" style="627"/>
    <col min="8193" max="8193" width="6.7109375" style="627" customWidth="1"/>
    <col min="8194" max="8205" width="5.7109375" style="627" customWidth="1"/>
    <col min="8206" max="8206" width="6" style="627" bestFit="1" customWidth="1"/>
    <col min="8207" max="8207" width="6.28515625" style="627" customWidth="1"/>
    <col min="8208" max="8208" width="6" style="627" bestFit="1" customWidth="1"/>
    <col min="8209" max="8209" width="5.7109375" style="627" customWidth="1"/>
    <col min="8210" max="8448" width="11.7109375" style="627"/>
    <col min="8449" max="8449" width="6.7109375" style="627" customWidth="1"/>
    <col min="8450" max="8461" width="5.7109375" style="627" customWidth="1"/>
    <col min="8462" max="8462" width="6" style="627" bestFit="1" customWidth="1"/>
    <col min="8463" max="8463" width="6.28515625" style="627" customWidth="1"/>
    <col min="8464" max="8464" width="6" style="627" bestFit="1" customWidth="1"/>
    <col min="8465" max="8465" width="5.7109375" style="627" customWidth="1"/>
    <col min="8466" max="8704" width="11.7109375" style="627"/>
    <col min="8705" max="8705" width="6.7109375" style="627" customWidth="1"/>
    <col min="8706" max="8717" width="5.7109375" style="627" customWidth="1"/>
    <col min="8718" max="8718" width="6" style="627" bestFit="1" customWidth="1"/>
    <col min="8719" max="8719" width="6.28515625" style="627" customWidth="1"/>
    <col min="8720" max="8720" width="6" style="627" bestFit="1" customWidth="1"/>
    <col min="8721" max="8721" width="5.7109375" style="627" customWidth="1"/>
    <col min="8722" max="8960" width="11.7109375" style="627"/>
    <col min="8961" max="8961" width="6.7109375" style="627" customWidth="1"/>
    <col min="8962" max="8973" width="5.7109375" style="627" customWidth="1"/>
    <col min="8974" max="8974" width="6" style="627" bestFit="1" customWidth="1"/>
    <col min="8975" max="8975" width="6.28515625" style="627" customWidth="1"/>
    <col min="8976" max="8976" width="6" style="627" bestFit="1" customWidth="1"/>
    <col min="8977" max="8977" width="5.7109375" style="627" customWidth="1"/>
    <col min="8978" max="9216" width="11.7109375" style="627"/>
    <col min="9217" max="9217" width="6.7109375" style="627" customWidth="1"/>
    <col min="9218" max="9229" width="5.7109375" style="627" customWidth="1"/>
    <col min="9230" max="9230" width="6" style="627" bestFit="1" customWidth="1"/>
    <col min="9231" max="9231" width="6.28515625" style="627" customWidth="1"/>
    <col min="9232" max="9232" width="6" style="627" bestFit="1" customWidth="1"/>
    <col min="9233" max="9233" width="5.7109375" style="627" customWidth="1"/>
    <col min="9234" max="9472" width="11.7109375" style="627"/>
    <col min="9473" max="9473" width="6.7109375" style="627" customWidth="1"/>
    <col min="9474" max="9485" width="5.7109375" style="627" customWidth="1"/>
    <col min="9486" max="9486" width="6" style="627" bestFit="1" customWidth="1"/>
    <col min="9487" max="9487" width="6.28515625" style="627" customWidth="1"/>
    <col min="9488" max="9488" width="6" style="627" bestFit="1" customWidth="1"/>
    <col min="9489" max="9489" width="5.7109375" style="627" customWidth="1"/>
    <col min="9490" max="9728" width="11.7109375" style="627"/>
    <col min="9729" max="9729" width="6.7109375" style="627" customWidth="1"/>
    <col min="9730" max="9741" width="5.7109375" style="627" customWidth="1"/>
    <col min="9742" max="9742" width="6" style="627" bestFit="1" customWidth="1"/>
    <col min="9743" max="9743" width="6.28515625" style="627" customWidth="1"/>
    <col min="9744" max="9744" width="6" style="627" bestFit="1" customWidth="1"/>
    <col min="9745" max="9745" width="5.7109375" style="627" customWidth="1"/>
    <col min="9746" max="9984" width="11.7109375" style="627"/>
    <col min="9985" max="9985" width="6.7109375" style="627" customWidth="1"/>
    <col min="9986" max="9997" width="5.7109375" style="627" customWidth="1"/>
    <col min="9998" max="9998" width="6" style="627" bestFit="1" customWidth="1"/>
    <col min="9999" max="9999" width="6.28515625" style="627" customWidth="1"/>
    <col min="10000" max="10000" width="6" style="627" bestFit="1" customWidth="1"/>
    <col min="10001" max="10001" width="5.7109375" style="627" customWidth="1"/>
    <col min="10002" max="10240" width="11.7109375" style="627"/>
    <col min="10241" max="10241" width="6.7109375" style="627" customWidth="1"/>
    <col min="10242" max="10253" width="5.7109375" style="627" customWidth="1"/>
    <col min="10254" max="10254" width="6" style="627" bestFit="1" customWidth="1"/>
    <col min="10255" max="10255" width="6.28515625" style="627" customWidth="1"/>
    <col min="10256" max="10256" width="6" style="627" bestFit="1" customWidth="1"/>
    <col min="10257" max="10257" width="5.7109375" style="627" customWidth="1"/>
    <col min="10258" max="10496" width="11.7109375" style="627"/>
    <col min="10497" max="10497" width="6.7109375" style="627" customWidth="1"/>
    <col min="10498" max="10509" width="5.7109375" style="627" customWidth="1"/>
    <col min="10510" max="10510" width="6" style="627" bestFit="1" customWidth="1"/>
    <col min="10511" max="10511" width="6.28515625" style="627" customWidth="1"/>
    <col min="10512" max="10512" width="6" style="627" bestFit="1" customWidth="1"/>
    <col min="10513" max="10513" width="5.7109375" style="627" customWidth="1"/>
    <col min="10514" max="10752" width="11.7109375" style="627"/>
    <col min="10753" max="10753" width="6.7109375" style="627" customWidth="1"/>
    <col min="10754" max="10765" width="5.7109375" style="627" customWidth="1"/>
    <col min="10766" max="10766" width="6" style="627" bestFit="1" customWidth="1"/>
    <col min="10767" max="10767" width="6.28515625" style="627" customWidth="1"/>
    <col min="10768" max="10768" width="6" style="627" bestFit="1" customWidth="1"/>
    <col min="10769" max="10769" width="5.7109375" style="627" customWidth="1"/>
    <col min="10770" max="11008" width="11.7109375" style="627"/>
    <col min="11009" max="11009" width="6.7109375" style="627" customWidth="1"/>
    <col min="11010" max="11021" width="5.7109375" style="627" customWidth="1"/>
    <col min="11022" max="11022" width="6" style="627" bestFit="1" customWidth="1"/>
    <col min="11023" max="11023" width="6.28515625" style="627" customWidth="1"/>
    <col min="11024" max="11024" width="6" style="627" bestFit="1" customWidth="1"/>
    <col min="11025" max="11025" width="5.7109375" style="627" customWidth="1"/>
    <col min="11026" max="11264" width="11.7109375" style="627"/>
    <col min="11265" max="11265" width="6.7109375" style="627" customWidth="1"/>
    <col min="11266" max="11277" width="5.7109375" style="627" customWidth="1"/>
    <col min="11278" max="11278" width="6" style="627" bestFit="1" customWidth="1"/>
    <col min="11279" max="11279" width="6.28515625" style="627" customWidth="1"/>
    <col min="11280" max="11280" width="6" style="627" bestFit="1" customWidth="1"/>
    <col min="11281" max="11281" width="5.7109375" style="627" customWidth="1"/>
    <col min="11282" max="11520" width="11.7109375" style="627"/>
    <col min="11521" max="11521" width="6.7109375" style="627" customWidth="1"/>
    <col min="11522" max="11533" width="5.7109375" style="627" customWidth="1"/>
    <col min="11534" max="11534" width="6" style="627" bestFit="1" customWidth="1"/>
    <col min="11535" max="11535" width="6.28515625" style="627" customWidth="1"/>
    <col min="11536" max="11536" width="6" style="627" bestFit="1" customWidth="1"/>
    <col min="11537" max="11537" width="5.7109375" style="627" customWidth="1"/>
    <col min="11538" max="11776" width="11.7109375" style="627"/>
    <col min="11777" max="11777" width="6.7109375" style="627" customWidth="1"/>
    <col min="11778" max="11789" width="5.7109375" style="627" customWidth="1"/>
    <col min="11790" max="11790" width="6" style="627" bestFit="1" customWidth="1"/>
    <col min="11791" max="11791" width="6.28515625" style="627" customWidth="1"/>
    <col min="11792" max="11792" width="6" style="627" bestFit="1" customWidth="1"/>
    <col min="11793" max="11793" width="5.7109375" style="627" customWidth="1"/>
    <col min="11794" max="12032" width="11.7109375" style="627"/>
    <col min="12033" max="12033" width="6.7109375" style="627" customWidth="1"/>
    <col min="12034" max="12045" width="5.7109375" style="627" customWidth="1"/>
    <col min="12046" max="12046" width="6" style="627" bestFit="1" customWidth="1"/>
    <col min="12047" max="12047" width="6.28515625" style="627" customWidth="1"/>
    <col min="12048" max="12048" width="6" style="627" bestFit="1" customWidth="1"/>
    <col min="12049" max="12049" width="5.7109375" style="627" customWidth="1"/>
    <col min="12050" max="12288" width="11.7109375" style="627"/>
    <col min="12289" max="12289" width="6.7109375" style="627" customWidth="1"/>
    <col min="12290" max="12301" width="5.7109375" style="627" customWidth="1"/>
    <col min="12302" max="12302" width="6" style="627" bestFit="1" customWidth="1"/>
    <col min="12303" max="12303" width="6.28515625" style="627" customWidth="1"/>
    <col min="12304" max="12304" width="6" style="627" bestFit="1" customWidth="1"/>
    <col min="12305" max="12305" width="5.7109375" style="627" customWidth="1"/>
    <col min="12306" max="12544" width="11.7109375" style="627"/>
    <col min="12545" max="12545" width="6.7109375" style="627" customWidth="1"/>
    <col min="12546" max="12557" width="5.7109375" style="627" customWidth="1"/>
    <col min="12558" max="12558" width="6" style="627" bestFit="1" customWidth="1"/>
    <col min="12559" max="12559" width="6.28515625" style="627" customWidth="1"/>
    <col min="12560" max="12560" width="6" style="627" bestFit="1" customWidth="1"/>
    <col min="12561" max="12561" width="5.7109375" style="627" customWidth="1"/>
    <col min="12562" max="12800" width="11.7109375" style="627"/>
    <col min="12801" max="12801" width="6.7109375" style="627" customWidth="1"/>
    <col min="12802" max="12813" width="5.7109375" style="627" customWidth="1"/>
    <col min="12814" max="12814" width="6" style="627" bestFit="1" customWidth="1"/>
    <col min="12815" max="12815" width="6.28515625" style="627" customWidth="1"/>
    <col min="12816" max="12816" width="6" style="627" bestFit="1" customWidth="1"/>
    <col min="12817" max="12817" width="5.7109375" style="627" customWidth="1"/>
    <col min="12818" max="13056" width="11.7109375" style="627"/>
    <col min="13057" max="13057" width="6.7109375" style="627" customWidth="1"/>
    <col min="13058" max="13069" width="5.7109375" style="627" customWidth="1"/>
    <col min="13070" max="13070" width="6" style="627" bestFit="1" customWidth="1"/>
    <col min="13071" max="13071" width="6.28515625" style="627" customWidth="1"/>
    <col min="13072" max="13072" width="6" style="627" bestFit="1" customWidth="1"/>
    <col min="13073" max="13073" width="5.7109375" style="627" customWidth="1"/>
    <col min="13074" max="13312" width="11.7109375" style="627"/>
    <col min="13313" max="13313" width="6.7109375" style="627" customWidth="1"/>
    <col min="13314" max="13325" width="5.7109375" style="627" customWidth="1"/>
    <col min="13326" max="13326" width="6" style="627" bestFit="1" customWidth="1"/>
    <col min="13327" max="13327" width="6.28515625" style="627" customWidth="1"/>
    <col min="13328" max="13328" width="6" style="627" bestFit="1" customWidth="1"/>
    <col min="13329" max="13329" width="5.7109375" style="627" customWidth="1"/>
    <col min="13330" max="13568" width="11.7109375" style="627"/>
    <col min="13569" max="13569" width="6.7109375" style="627" customWidth="1"/>
    <col min="13570" max="13581" width="5.7109375" style="627" customWidth="1"/>
    <col min="13582" max="13582" width="6" style="627" bestFit="1" customWidth="1"/>
    <col min="13583" max="13583" width="6.28515625" style="627" customWidth="1"/>
    <col min="13584" max="13584" width="6" style="627" bestFit="1" customWidth="1"/>
    <col min="13585" max="13585" width="5.7109375" style="627" customWidth="1"/>
    <col min="13586" max="13824" width="11.7109375" style="627"/>
    <col min="13825" max="13825" width="6.7109375" style="627" customWidth="1"/>
    <col min="13826" max="13837" width="5.7109375" style="627" customWidth="1"/>
    <col min="13838" max="13838" width="6" style="627" bestFit="1" customWidth="1"/>
    <col min="13839" max="13839" width="6.28515625" style="627" customWidth="1"/>
    <col min="13840" max="13840" width="6" style="627" bestFit="1" customWidth="1"/>
    <col min="13841" max="13841" width="5.7109375" style="627" customWidth="1"/>
    <col min="13842" max="14080" width="11.7109375" style="627"/>
    <col min="14081" max="14081" width="6.7109375" style="627" customWidth="1"/>
    <col min="14082" max="14093" width="5.7109375" style="627" customWidth="1"/>
    <col min="14094" max="14094" width="6" style="627" bestFit="1" customWidth="1"/>
    <col min="14095" max="14095" width="6.28515625" style="627" customWidth="1"/>
    <col min="14096" max="14096" width="6" style="627" bestFit="1" customWidth="1"/>
    <col min="14097" max="14097" width="5.7109375" style="627" customWidth="1"/>
    <col min="14098" max="14336" width="11.7109375" style="627"/>
    <col min="14337" max="14337" width="6.7109375" style="627" customWidth="1"/>
    <col min="14338" max="14349" width="5.7109375" style="627" customWidth="1"/>
    <col min="14350" max="14350" width="6" style="627" bestFit="1" customWidth="1"/>
    <col min="14351" max="14351" width="6.28515625" style="627" customWidth="1"/>
    <col min="14352" max="14352" width="6" style="627" bestFit="1" customWidth="1"/>
    <col min="14353" max="14353" width="5.7109375" style="627" customWidth="1"/>
    <col min="14354" max="14592" width="11.7109375" style="627"/>
    <col min="14593" max="14593" width="6.7109375" style="627" customWidth="1"/>
    <col min="14594" max="14605" width="5.7109375" style="627" customWidth="1"/>
    <col min="14606" max="14606" width="6" style="627" bestFit="1" customWidth="1"/>
    <col min="14607" max="14607" width="6.28515625" style="627" customWidth="1"/>
    <col min="14608" max="14608" width="6" style="627" bestFit="1" customWidth="1"/>
    <col min="14609" max="14609" width="5.7109375" style="627" customWidth="1"/>
    <col min="14610" max="14848" width="11.7109375" style="627"/>
    <col min="14849" max="14849" width="6.7109375" style="627" customWidth="1"/>
    <col min="14850" max="14861" width="5.7109375" style="627" customWidth="1"/>
    <col min="14862" max="14862" width="6" style="627" bestFit="1" customWidth="1"/>
    <col min="14863" max="14863" width="6.28515625" style="627" customWidth="1"/>
    <col min="14864" max="14864" width="6" style="627" bestFit="1" customWidth="1"/>
    <col min="14865" max="14865" width="5.7109375" style="627" customWidth="1"/>
    <col min="14866" max="15104" width="11.7109375" style="627"/>
    <col min="15105" max="15105" width="6.7109375" style="627" customWidth="1"/>
    <col min="15106" max="15117" width="5.7109375" style="627" customWidth="1"/>
    <col min="15118" max="15118" width="6" style="627" bestFit="1" customWidth="1"/>
    <col min="15119" max="15119" width="6.28515625" style="627" customWidth="1"/>
    <col min="15120" max="15120" width="6" style="627" bestFit="1" customWidth="1"/>
    <col min="15121" max="15121" width="5.7109375" style="627" customWidth="1"/>
    <col min="15122" max="15360" width="11.7109375" style="627"/>
    <col min="15361" max="15361" width="6.7109375" style="627" customWidth="1"/>
    <col min="15362" max="15373" width="5.7109375" style="627" customWidth="1"/>
    <col min="15374" max="15374" width="6" style="627" bestFit="1" customWidth="1"/>
    <col min="15375" max="15375" width="6.28515625" style="627" customWidth="1"/>
    <col min="15376" max="15376" width="6" style="627" bestFit="1" customWidth="1"/>
    <col min="15377" max="15377" width="5.7109375" style="627" customWidth="1"/>
    <col min="15378" max="15616" width="11.7109375" style="627"/>
    <col min="15617" max="15617" width="6.7109375" style="627" customWidth="1"/>
    <col min="15618" max="15629" width="5.7109375" style="627" customWidth="1"/>
    <col min="15630" max="15630" width="6" style="627" bestFit="1" customWidth="1"/>
    <col min="15631" max="15631" width="6.28515625" style="627" customWidth="1"/>
    <col min="15632" max="15632" width="6" style="627" bestFit="1" customWidth="1"/>
    <col min="15633" max="15633" width="5.7109375" style="627" customWidth="1"/>
    <col min="15634" max="15872" width="11.7109375" style="627"/>
    <col min="15873" max="15873" width="6.7109375" style="627" customWidth="1"/>
    <col min="15874" max="15885" width="5.7109375" style="627" customWidth="1"/>
    <col min="15886" max="15886" width="6" style="627" bestFit="1" customWidth="1"/>
    <col min="15887" max="15887" width="6.28515625" style="627" customWidth="1"/>
    <col min="15888" max="15888" width="6" style="627" bestFit="1" customWidth="1"/>
    <col min="15889" max="15889" width="5.7109375" style="627" customWidth="1"/>
    <col min="15890" max="16128" width="11.7109375" style="627"/>
    <col min="16129" max="16129" width="6.7109375" style="627" customWidth="1"/>
    <col min="16130" max="16141" width="5.7109375" style="627" customWidth="1"/>
    <col min="16142" max="16142" width="6" style="627" bestFit="1" customWidth="1"/>
    <col min="16143" max="16143" width="6.28515625" style="627" customWidth="1"/>
    <col min="16144" max="16144" width="6" style="627" bestFit="1" customWidth="1"/>
    <col min="16145" max="16145" width="5.7109375" style="627" customWidth="1"/>
    <col min="16146" max="16384" width="11.7109375" style="627"/>
  </cols>
  <sheetData>
    <row r="1" spans="1:17" ht="18">
      <c r="A1" s="621" t="s">
        <v>918</v>
      </c>
      <c r="B1" s="623"/>
      <c r="C1" s="623"/>
      <c r="D1" s="623"/>
      <c r="E1" s="623"/>
      <c r="F1" s="623"/>
      <c r="G1" s="623"/>
      <c r="H1" s="623"/>
      <c r="I1" s="623"/>
      <c r="J1" s="623"/>
      <c r="K1" s="623"/>
      <c r="L1" s="623"/>
      <c r="M1" s="623"/>
      <c r="N1" s="623"/>
      <c r="O1" s="623"/>
      <c r="P1" s="623"/>
      <c r="Q1" s="625"/>
    </row>
    <row r="2" spans="1:17" ht="15.75">
      <c r="A2" s="628" t="s">
        <v>950</v>
      </c>
      <c r="B2" s="623"/>
      <c r="C2" s="623"/>
      <c r="D2" s="623"/>
      <c r="E2" s="623"/>
      <c r="F2" s="623"/>
      <c r="G2" s="623"/>
      <c r="H2" s="623"/>
      <c r="I2" s="623"/>
      <c r="J2" s="623"/>
      <c r="K2" s="1937" t="s">
        <v>941</v>
      </c>
      <c r="L2" s="1938"/>
      <c r="M2" s="1938"/>
      <c r="N2" s="1938"/>
      <c r="O2" s="1938"/>
      <c r="P2" s="1938"/>
      <c r="Q2" s="1938"/>
    </row>
    <row r="3" spans="1:17" ht="12.75" customHeight="1">
      <c r="A3" s="631">
        <v>2015</v>
      </c>
      <c r="B3" s="697" t="s">
        <v>951</v>
      </c>
      <c r="C3" s="697"/>
      <c r="D3" s="697"/>
      <c r="E3" s="697"/>
      <c r="F3" s="697"/>
      <c r="G3" s="697"/>
      <c r="H3" s="1939" t="s">
        <v>952</v>
      </c>
      <c r="I3" s="1894"/>
      <c r="J3" s="1894"/>
      <c r="K3" s="1894"/>
      <c r="L3" s="1894"/>
      <c r="M3" s="1894"/>
      <c r="N3" s="1894"/>
      <c r="O3" s="1883"/>
      <c r="P3" s="1939" t="s">
        <v>195</v>
      </c>
      <c r="Q3" s="1940"/>
    </row>
    <row r="4" spans="1:17" ht="11.45" customHeight="1">
      <c r="A4" s="632" t="s">
        <v>422</v>
      </c>
      <c r="B4" s="634" t="s">
        <v>953</v>
      </c>
      <c r="C4" s="634"/>
      <c r="D4" s="634"/>
      <c r="E4" s="634"/>
      <c r="F4" s="1886" t="s">
        <v>954</v>
      </c>
      <c r="G4" s="1929"/>
      <c r="H4" s="821">
        <v>0.42</v>
      </c>
      <c r="I4" s="821"/>
      <c r="J4" s="821">
        <v>0.72</v>
      </c>
      <c r="K4" s="821"/>
      <c r="L4" s="634" t="s">
        <v>955</v>
      </c>
      <c r="M4" s="634"/>
      <c r="N4" s="634" t="s">
        <v>956</v>
      </c>
      <c r="O4" s="634"/>
      <c r="P4" s="718" t="s">
        <v>957</v>
      </c>
      <c r="Q4" s="634"/>
    </row>
    <row r="5" spans="1:17" ht="11.45" customHeight="1">
      <c r="A5" s="635" t="s">
        <v>428</v>
      </c>
      <c r="B5" s="817" t="s">
        <v>958</v>
      </c>
      <c r="C5" s="817"/>
      <c r="D5" s="817" t="s">
        <v>959</v>
      </c>
      <c r="E5" s="817"/>
      <c r="F5" s="817" t="s">
        <v>960</v>
      </c>
      <c r="G5" s="1000"/>
      <c r="H5" s="638" t="s">
        <v>472</v>
      </c>
      <c r="I5" s="638" t="s">
        <v>230</v>
      </c>
      <c r="J5" s="638" t="s">
        <v>472</v>
      </c>
      <c r="K5" s="638" t="s">
        <v>230</v>
      </c>
      <c r="L5" s="638" t="s">
        <v>472</v>
      </c>
      <c r="M5" s="638" t="s">
        <v>230</v>
      </c>
      <c r="N5" s="638" t="s">
        <v>472</v>
      </c>
      <c r="O5" s="638" t="s">
        <v>230</v>
      </c>
      <c r="P5" s="723" t="s">
        <v>472</v>
      </c>
      <c r="Q5" s="638" t="s">
        <v>230</v>
      </c>
    </row>
    <row r="6" spans="1:17" ht="6" customHeight="1">
      <c r="A6" s="639"/>
      <c r="B6" s="639"/>
      <c r="C6" s="639"/>
      <c r="D6" s="639"/>
      <c r="E6" s="639"/>
      <c r="F6" s="639"/>
      <c r="G6" s="1500"/>
      <c r="H6" s="639"/>
      <c r="I6" s="639"/>
      <c r="J6" s="639"/>
      <c r="K6" s="639"/>
      <c r="L6" s="639"/>
      <c r="M6" s="639"/>
      <c r="N6" s="639"/>
      <c r="O6" s="639"/>
      <c r="P6" s="639"/>
      <c r="Q6" s="639"/>
    </row>
    <row r="7" spans="1:17" ht="11.45" customHeight="1">
      <c r="A7" s="641">
        <v>42007</v>
      </c>
      <c r="B7" s="1474">
        <v>1.344325</v>
      </c>
      <c r="C7" s="1501">
        <v>99.15</v>
      </c>
      <c r="D7" s="1476">
        <v>9.6028000000000002</v>
      </c>
      <c r="E7" s="1501">
        <v>97.65</v>
      </c>
      <c r="F7" s="1476">
        <v>11.3573</v>
      </c>
      <c r="G7" s="1491">
        <v>120.74</v>
      </c>
      <c r="H7" s="1476">
        <v>23.329675000000002</v>
      </c>
      <c r="I7" s="1501">
        <v>22.74</v>
      </c>
      <c r="J7" s="1476">
        <v>55.333424999999998</v>
      </c>
      <c r="K7" s="1502">
        <v>63.33</v>
      </c>
      <c r="L7" s="1476">
        <v>44.714100000000002</v>
      </c>
      <c r="M7" s="1503">
        <v>79.67</v>
      </c>
      <c r="N7" s="1476">
        <v>2.5753499999999998</v>
      </c>
      <c r="O7" s="1491">
        <v>18.03</v>
      </c>
      <c r="P7" s="1476">
        <v>3.6557499999999998</v>
      </c>
      <c r="Q7" s="1491">
        <v>63.61</v>
      </c>
    </row>
    <row r="8" spans="1:17" ht="11.45" customHeight="1">
      <c r="A8" s="641">
        <v>42014</v>
      </c>
      <c r="B8" s="1504">
        <v>0.33600000000000002</v>
      </c>
      <c r="C8" s="1505">
        <v>118.76</v>
      </c>
      <c r="D8" s="1506">
        <v>2.9484750000000002</v>
      </c>
      <c r="E8" s="1505">
        <v>103.21</v>
      </c>
      <c r="F8" s="1506">
        <v>19.068774999999999</v>
      </c>
      <c r="G8" s="1489">
        <v>123.47</v>
      </c>
      <c r="H8" s="1506">
        <v>34.241999999999997</v>
      </c>
      <c r="I8" s="1507">
        <v>28.33</v>
      </c>
      <c r="J8" s="1506">
        <v>74.856125000000006</v>
      </c>
      <c r="K8" s="1508">
        <v>62.35</v>
      </c>
      <c r="L8" s="1506">
        <v>51.86965</v>
      </c>
      <c r="M8" s="1509">
        <v>73.72</v>
      </c>
      <c r="N8" s="1510">
        <v>14.57305</v>
      </c>
      <c r="O8" s="1511">
        <v>22.9</v>
      </c>
      <c r="P8" s="1510">
        <v>3.14975</v>
      </c>
      <c r="Q8" s="1511">
        <v>65.36</v>
      </c>
    </row>
    <row r="9" spans="1:17" ht="11.45" customHeight="1">
      <c r="A9" s="641">
        <v>42021</v>
      </c>
      <c r="B9" s="1504">
        <v>0.49249999999999999</v>
      </c>
      <c r="C9" s="1505">
        <v>132.66999999999999</v>
      </c>
      <c r="D9" s="1506">
        <v>2.39785</v>
      </c>
      <c r="E9" s="1505">
        <v>109.86</v>
      </c>
      <c r="F9" s="1506">
        <v>13.9925</v>
      </c>
      <c r="G9" s="1489">
        <v>128.74</v>
      </c>
      <c r="H9" s="1506">
        <v>24.701875000000001</v>
      </c>
      <c r="I9" s="1507">
        <v>33.86</v>
      </c>
      <c r="J9" s="1506">
        <v>43.818199999999997</v>
      </c>
      <c r="K9" s="1508">
        <v>65.97</v>
      </c>
      <c r="L9" s="1506">
        <v>31.733750000000001</v>
      </c>
      <c r="M9" s="1505">
        <v>72.12</v>
      </c>
      <c r="N9" s="1510">
        <v>6.26525</v>
      </c>
      <c r="O9" s="1511">
        <v>27.07</v>
      </c>
      <c r="P9" s="1510">
        <v>4.28925</v>
      </c>
      <c r="Q9" s="1511">
        <v>61.35</v>
      </c>
    </row>
    <row r="10" spans="1:17" ht="11.45" customHeight="1">
      <c r="A10" s="641">
        <v>42028</v>
      </c>
      <c r="B10" s="1512">
        <v>0.433975</v>
      </c>
      <c r="C10" s="1513">
        <v>107.98</v>
      </c>
      <c r="D10" s="1514">
        <v>4.3903999999999996</v>
      </c>
      <c r="E10" s="1513">
        <v>112.95</v>
      </c>
      <c r="F10" s="1514">
        <v>22.099475000000002</v>
      </c>
      <c r="G10" s="1515">
        <v>131.65</v>
      </c>
      <c r="H10" s="1514">
        <v>27.1511</v>
      </c>
      <c r="I10" s="1516">
        <v>36.869999999999997</v>
      </c>
      <c r="J10" s="1514">
        <v>47.803600000000003</v>
      </c>
      <c r="K10" s="1517">
        <v>68.45</v>
      </c>
      <c r="L10" s="1514">
        <v>40.344450000000002</v>
      </c>
      <c r="M10" s="1518">
        <v>72.930000000000007</v>
      </c>
      <c r="N10" s="1519">
        <v>2.8873000000000002</v>
      </c>
      <c r="O10" s="1515">
        <v>25.96</v>
      </c>
      <c r="P10" s="1519">
        <v>2.0027499999999998</v>
      </c>
      <c r="Q10" s="1515">
        <v>71.05</v>
      </c>
    </row>
    <row r="11" spans="1:17" ht="11.45" customHeight="1">
      <c r="A11" s="641">
        <v>42035</v>
      </c>
      <c r="B11" s="1504">
        <v>0.38817499999999999</v>
      </c>
      <c r="C11" s="1509">
        <v>129.37</v>
      </c>
      <c r="D11" s="1506">
        <v>1.378425</v>
      </c>
      <c r="E11" s="1509">
        <v>106.12</v>
      </c>
      <c r="F11" s="1506">
        <v>31.245650000000001</v>
      </c>
      <c r="G11" s="1520">
        <v>126.78</v>
      </c>
      <c r="H11" s="1521">
        <v>65.208875000000006</v>
      </c>
      <c r="I11" s="1507">
        <v>27.37</v>
      </c>
      <c r="J11" s="1521">
        <v>54.740749999999998</v>
      </c>
      <c r="K11" s="1508">
        <v>61.02</v>
      </c>
      <c r="L11" s="1521">
        <v>39.723849999999999</v>
      </c>
      <c r="M11" s="1505">
        <v>67.78</v>
      </c>
      <c r="N11" s="1522">
        <v>9.7281250000000004</v>
      </c>
      <c r="O11" s="1520">
        <v>24.13</v>
      </c>
      <c r="P11" s="1522">
        <v>3.2727499999999998</v>
      </c>
      <c r="Q11" s="1520">
        <v>68.91</v>
      </c>
    </row>
    <row r="12" spans="1:17" ht="11.45" customHeight="1">
      <c r="A12" s="641">
        <v>42042</v>
      </c>
      <c r="B12" s="1504">
        <v>0.54532499999999995</v>
      </c>
      <c r="C12" s="1505">
        <v>121.82</v>
      </c>
      <c r="D12" s="1506">
        <v>3.7482500000000001</v>
      </c>
      <c r="E12" s="1505">
        <v>103.04</v>
      </c>
      <c r="F12" s="1506">
        <v>10.29815</v>
      </c>
      <c r="G12" s="1489">
        <v>118.62</v>
      </c>
      <c r="H12" s="1521">
        <v>26.394749999999998</v>
      </c>
      <c r="I12" s="1507">
        <v>27.78</v>
      </c>
      <c r="J12" s="1521">
        <v>43.914400000000001</v>
      </c>
      <c r="K12" s="1508">
        <v>57.27</v>
      </c>
      <c r="L12" s="1521">
        <v>29.870999999999999</v>
      </c>
      <c r="M12" s="1505">
        <v>64.819999999999993</v>
      </c>
      <c r="N12" s="1510">
        <v>9.8197500000000009</v>
      </c>
      <c r="O12" s="1520">
        <v>24.25</v>
      </c>
      <c r="P12" s="1510">
        <v>3.0337499999999999</v>
      </c>
      <c r="Q12" s="1520">
        <v>64.040000000000006</v>
      </c>
    </row>
    <row r="13" spans="1:17" ht="11.45" customHeight="1">
      <c r="A13" s="641">
        <v>42049</v>
      </c>
      <c r="B13" s="1504">
        <v>0.73592500000000005</v>
      </c>
      <c r="C13" s="1505">
        <v>106.44</v>
      </c>
      <c r="D13" s="1506">
        <v>1.6481250000000001</v>
      </c>
      <c r="E13" s="1505">
        <v>95.68</v>
      </c>
      <c r="F13" s="1506">
        <v>30.448149999999998</v>
      </c>
      <c r="G13" s="1489">
        <v>106.04</v>
      </c>
      <c r="H13" s="1521">
        <v>47.994875</v>
      </c>
      <c r="I13" s="1507">
        <v>27.3</v>
      </c>
      <c r="J13" s="1521">
        <v>48.916449999999998</v>
      </c>
      <c r="K13" s="1508">
        <v>53.2</v>
      </c>
      <c r="L13" s="1521">
        <v>32.729475000000001</v>
      </c>
      <c r="M13" s="1505">
        <v>62.37</v>
      </c>
      <c r="N13" s="1510">
        <v>8.4724249999999994</v>
      </c>
      <c r="O13" s="1511">
        <v>24.45</v>
      </c>
      <c r="P13" s="1510">
        <v>5.9482499999999998</v>
      </c>
      <c r="Q13" s="1511">
        <v>49.88</v>
      </c>
    </row>
    <row r="14" spans="1:17" ht="11.45" customHeight="1">
      <c r="A14" s="641">
        <v>42056</v>
      </c>
      <c r="B14" s="1504">
        <v>0.50790000000000002</v>
      </c>
      <c r="C14" s="1505">
        <v>97.87</v>
      </c>
      <c r="D14" s="1506">
        <v>9.3157750000000004</v>
      </c>
      <c r="E14" s="1505">
        <v>83.35</v>
      </c>
      <c r="F14" s="1506">
        <v>22.438424999999999</v>
      </c>
      <c r="G14" s="1489">
        <v>101.23</v>
      </c>
      <c r="H14" s="1521">
        <v>35.929600000000001</v>
      </c>
      <c r="I14" s="1507">
        <v>26.1</v>
      </c>
      <c r="J14" s="1521">
        <v>45.434249999999999</v>
      </c>
      <c r="K14" s="1508">
        <v>49.27</v>
      </c>
      <c r="L14" s="1521">
        <v>32.880549999999999</v>
      </c>
      <c r="M14" s="1505">
        <v>60.33</v>
      </c>
      <c r="N14" s="1510">
        <v>8.9255750000000003</v>
      </c>
      <c r="O14" s="1511">
        <v>22.75</v>
      </c>
      <c r="P14" s="1510">
        <v>6.0137499999999999</v>
      </c>
      <c r="Q14" s="1511">
        <v>54.23</v>
      </c>
    </row>
    <row r="15" spans="1:17" ht="11.45" customHeight="1">
      <c r="A15" s="641">
        <v>42063</v>
      </c>
      <c r="B15" s="1523">
        <v>0.72957499999999997</v>
      </c>
      <c r="C15" s="1501">
        <v>98.48</v>
      </c>
      <c r="D15" s="1524">
        <v>5.9054250000000001</v>
      </c>
      <c r="E15" s="1501">
        <v>80.91</v>
      </c>
      <c r="F15" s="1524">
        <v>44.625425</v>
      </c>
      <c r="G15" s="1491">
        <v>93.51</v>
      </c>
      <c r="H15" s="1524">
        <v>39.719700000000003</v>
      </c>
      <c r="I15" s="1525">
        <v>25.04</v>
      </c>
      <c r="J15" s="1524">
        <v>105.2487</v>
      </c>
      <c r="K15" s="1502">
        <v>41.63</v>
      </c>
      <c r="L15" s="1524">
        <v>62.389625000000002</v>
      </c>
      <c r="M15" s="1501">
        <v>56.43</v>
      </c>
      <c r="N15" s="1526">
        <v>7.2465000000000002</v>
      </c>
      <c r="O15" s="1527">
        <v>21.34</v>
      </c>
      <c r="P15" s="1526">
        <v>3.62425</v>
      </c>
      <c r="Q15" s="1527">
        <v>61.54</v>
      </c>
    </row>
    <row r="16" spans="1:17" ht="11.45" customHeight="1">
      <c r="A16" s="641">
        <v>42070</v>
      </c>
      <c r="B16" s="1504">
        <v>1.20255</v>
      </c>
      <c r="C16" s="1505">
        <v>84.29</v>
      </c>
      <c r="D16" s="1506">
        <v>2.8202250000000002</v>
      </c>
      <c r="E16" s="1505">
        <v>75.72</v>
      </c>
      <c r="F16" s="1506">
        <v>26.348025</v>
      </c>
      <c r="G16" s="1489">
        <v>89.85</v>
      </c>
      <c r="H16" s="1506">
        <v>30.724550000000001</v>
      </c>
      <c r="I16" s="1507">
        <v>26.48</v>
      </c>
      <c r="J16" s="1506">
        <v>77.389799999999994</v>
      </c>
      <c r="K16" s="1508">
        <v>40.28</v>
      </c>
      <c r="L16" s="1506">
        <v>32.597875000000002</v>
      </c>
      <c r="M16" s="1505">
        <v>54.83</v>
      </c>
      <c r="N16" s="1510">
        <v>6.8465999999999996</v>
      </c>
      <c r="O16" s="1511">
        <v>23.29</v>
      </c>
      <c r="P16" s="1510">
        <v>2.2749999999999999</v>
      </c>
      <c r="Q16" s="1511">
        <v>58.57</v>
      </c>
    </row>
    <row r="17" spans="1:17" ht="11.45" customHeight="1">
      <c r="A17" s="641">
        <v>42077</v>
      </c>
      <c r="B17" s="1504">
        <v>0.573125</v>
      </c>
      <c r="C17" s="1505">
        <v>91.92</v>
      </c>
      <c r="D17" s="1506">
        <v>6.274775</v>
      </c>
      <c r="E17" s="1505">
        <v>73.67</v>
      </c>
      <c r="F17" s="1506">
        <v>21.269024999999999</v>
      </c>
      <c r="G17" s="1489">
        <v>88.83</v>
      </c>
      <c r="H17" s="1506">
        <v>33.898949999999999</v>
      </c>
      <c r="I17" s="1507">
        <v>24.94</v>
      </c>
      <c r="J17" s="1506">
        <v>38.648125</v>
      </c>
      <c r="K17" s="1508">
        <v>40.93</v>
      </c>
      <c r="L17" s="1506">
        <v>37.430475000000001</v>
      </c>
      <c r="M17" s="1505">
        <v>53.67</v>
      </c>
      <c r="N17" s="1510">
        <v>4.3041499999999999</v>
      </c>
      <c r="O17" s="1511">
        <v>22.73</v>
      </c>
      <c r="P17" s="1510">
        <v>4.3592500000000003</v>
      </c>
      <c r="Q17" s="1511">
        <v>50.26</v>
      </c>
    </row>
    <row r="18" spans="1:17" ht="11.45" customHeight="1">
      <c r="A18" s="641">
        <v>42084</v>
      </c>
      <c r="B18" s="1512">
        <v>1.351475</v>
      </c>
      <c r="C18" s="1518">
        <v>84.58</v>
      </c>
      <c r="D18" s="1514">
        <v>5.3422749999999999</v>
      </c>
      <c r="E18" s="1518">
        <v>77.75</v>
      </c>
      <c r="F18" s="1514">
        <v>26.453700000000001</v>
      </c>
      <c r="G18" s="1528">
        <v>88.13</v>
      </c>
      <c r="H18" s="1514">
        <v>41.593474999999998</v>
      </c>
      <c r="I18" s="1516">
        <v>25.34</v>
      </c>
      <c r="J18" s="1514">
        <v>44.46875</v>
      </c>
      <c r="K18" s="1518">
        <v>40.08</v>
      </c>
      <c r="L18" s="1514">
        <v>40.106974999999998</v>
      </c>
      <c r="M18" s="895">
        <v>52.64</v>
      </c>
      <c r="N18" s="1519">
        <v>9.8600499999999993</v>
      </c>
      <c r="O18" s="1529">
        <v>22.37</v>
      </c>
      <c r="P18" s="1519">
        <v>3.6347499999999999</v>
      </c>
      <c r="Q18" s="1529">
        <v>42.42</v>
      </c>
    </row>
    <row r="19" spans="1:17" ht="11.45" customHeight="1">
      <c r="A19" s="641">
        <v>42091</v>
      </c>
      <c r="B19" s="1504">
        <v>1.63645</v>
      </c>
      <c r="C19" s="1505">
        <v>75.540000000000006</v>
      </c>
      <c r="D19" s="1506">
        <v>1.7962499999999999</v>
      </c>
      <c r="E19" s="1505">
        <v>74.900000000000006</v>
      </c>
      <c r="F19" s="1506">
        <v>29.572125</v>
      </c>
      <c r="G19" s="1489">
        <v>87.75</v>
      </c>
      <c r="H19" s="1521">
        <v>39.695250000000001</v>
      </c>
      <c r="I19" s="1507">
        <v>21.62</v>
      </c>
      <c r="J19" s="1521">
        <v>53.867550000000001</v>
      </c>
      <c r="K19" s="1506">
        <v>37.6</v>
      </c>
      <c r="L19" s="1521">
        <v>42.198599999999999</v>
      </c>
      <c r="M19" s="896">
        <v>50.21</v>
      </c>
      <c r="N19" s="1522">
        <v>7.8606749999999996</v>
      </c>
      <c r="O19" s="1511">
        <v>21.52</v>
      </c>
      <c r="P19" s="1522">
        <v>3.931</v>
      </c>
      <c r="Q19" s="1511">
        <v>52.61</v>
      </c>
    </row>
    <row r="20" spans="1:17" ht="11.45" customHeight="1">
      <c r="A20" s="641">
        <v>42098</v>
      </c>
      <c r="B20" s="1504">
        <v>0.74809999999999999</v>
      </c>
      <c r="C20" s="1505">
        <v>76.180000000000007</v>
      </c>
      <c r="D20" s="1506">
        <v>1.7220500000000001</v>
      </c>
      <c r="E20" s="1505">
        <v>69.900000000000006</v>
      </c>
      <c r="F20" s="1506">
        <v>39.033200000000001</v>
      </c>
      <c r="G20" s="1489">
        <v>78.38</v>
      </c>
      <c r="H20" s="1521">
        <v>33.792825000000001</v>
      </c>
      <c r="I20" s="1507">
        <v>18.84</v>
      </c>
      <c r="J20" s="1521">
        <v>63.714725000000001</v>
      </c>
      <c r="K20" s="1506">
        <v>35.200000000000003</v>
      </c>
      <c r="L20" s="1521">
        <v>40.021700000000003</v>
      </c>
      <c r="M20" s="896">
        <v>48.7</v>
      </c>
      <c r="N20" s="1522">
        <v>4.6497000000000002</v>
      </c>
      <c r="O20" s="1511">
        <v>19.100000000000001</v>
      </c>
      <c r="P20" s="1522">
        <v>4.8224999999999998</v>
      </c>
      <c r="Q20" s="1511">
        <v>41.56</v>
      </c>
    </row>
    <row r="21" spans="1:17" ht="11.45" customHeight="1">
      <c r="A21" s="641">
        <v>42105</v>
      </c>
      <c r="B21" s="1504">
        <v>1.8954249999999999</v>
      </c>
      <c r="C21" s="1505">
        <v>72.09</v>
      </c>
      <c r="D21" s="1506">
        <v>3.0576500000000002</v>
      </c>
      <c r="E21" s="1505">
        <v>70.45</v>
      </c>
      <c r="F21" s="1506">
        <v>30.115675</v>
      </c>
      <c r="G21" s="1489">
        <v>79.61</v>
      </c>
      <c r="H21" s="1521">
        <v>28.419450000000001</v>
      </c>
      <c r="I21" s="1507">
        <v>24.64</v>
      </c>
      <c r="J21" s="1521">
        <v>48.070725000000003</v>
      </c>
      <c r="K21" s="1506">
        <v>40.159999999999997</v>
      </c>
      <c r="L21" s="1521">
        <v>27.422625</v>
      </c>
      <c r="M21" s="896">
        <v>51.07</v>
      </c>
      <c r="N21" s="1522">
        <v>6.3564249999999998</v>
      </c>
      <c r="O21" s="1511">
        <v>19.75</v>
      </c>
      <c r="P21" s="1522">
        <v>3.0182500000000001</v>
      </c>
      <c r="Q21" s="1511">
        <v>50.36</v>
      </c>
    </row>
    <row r="22" spans="1:17" ht="11.45" customHeight="1">
      <c r="A22" s="641">
        <v>42112</v>
      </c>
      <c r="B22" s="1504">
        <v>1.274875</v>
      </c>
      <c r="C22" s="1505">
        <v>74.400000000000006</v>
      </c>
      <c r="D22" s="1506">
        <v>1.8280000000000001</v>
      </c>
      <c r="E22" s="1505">
        <v>73.319999999999993</v>
      </c>
      <c r="F22" s="1506">
        <v>17.26285</v>
      </c>
      <c r="G22" s="1489">
        <v>81.56</v>
      </c>
      <c r="H22" s="1521">
        <v>47.916424999999997</v>
      </c>
      <c r="I22" s="1507">
        <v>20.77</v>
      </c>
      <c r="J22" s="1521">
        <v>45.292074999999997</v>
      </c>
      <c r="K22" s="1506">
        <v>46.32</v>
      </c>
      <c r="L22" s="1521">
        <v>37.453899999999997</v>
      </c>
      <c r="M22" s="1505">
        <v>50.83</v>
      </c>
      <c r="N22" s="1522">
        <v>3.8176000000000001</v>
      </c>
      <c r="O22" s="1511">
        <v>19.829999999999998</v>
      </c>
      <c r="P22" s="1522">
        <v>3.49275</v>
      </c>
      <c r="Q22" s="1511">
        <v>42.63</v>
      </c>
    </row>
    <row r="23" spans="1:17" ht="11.45" customHeight="1">
      <c r="A23" s="641">
        <v>42119</v>
      </c>
      <c r="B23" s="1523">
        <v>1.1456249999999999</v>
      </c>
      <c r="C23" s="1501">
        <v>72.37</v>
      </c>
      <c r="D23" s="1524">
        <v>2.0840999999999998</v>
      </c>
      <c r="E23" s="1501">
        <v>74.22</v>
      </c>
      <c r="F23" s="1524">
        <v>18.6233</v>
      </c>
      <c r="G23" s="1491">
        <v>81.98</v>
      </c>
      <c r="H23" s="1524">
        <v>38.5593</v>
      </c>
      <c r="I23" s="1525">
        <v>19.600000000000001</v>
      </c>
      <c r="J23" s="1524">
        <v>30.46715</v>
      </c>
      <c r="K23" s="1501">
        <v>52.15</v>
      </c>
      <c r="L23" s="1524">
        <v>28.540749999999999</v>
      </c>
      <c r="M23" s="1501">
        <v>55.41</v>
      </c>
      <c r="N23" s="1526">
        <v>6.2772249999999996</v>
      </c>
      <c r="O23" s="1527">
        <v>19.48</v>
      </c>
      <c r="P23" s="1526">
        <v>8.2917500000000004</v>
      </c>
      <c r="Q23" s="1527">
        <v>39.19</v>
      </c>
    </row>
    <row r="24" spans="1:17" ht="11.45" customHeight="1">
      <c r="A24" s="641">
        <v>42126</v>
      </c>
      <c r="B24" s="1504">
        <v>1.2854000000000001</v>
      </c>
      <c r="C24" s="1505">
        <v>77.430000000000007</v>
      </c>
      <c r="D24" s="1506">
        <v>0.14910000000000001</v>
      </c>
      <c r="E24" s="1505">
        <v>76.209999999999994</v>
      </c>
      <c r="F24" s="1506">
        <v>12.144575</v>
      </c>
      <c r="G24" s="1489">
        <v>83.91</v>
      </c>
      <c r="H24" s="1506">
        <v>20.221174999999999</v>
      </c>
      <c r="I24" s="1507">
        <v>24.06</v>
      </c>
      <c r="J24" s="1506">
        <v>29.33005</v>
      </c>
      <c r="K24" s="1505">
        <v>59.74</v>
      </c>
      <c r="L24" s="1506">
        <v>21.474174999999999</v>
      </c>
      <c r="M24" s="1505">
        <v>62.04</v>
      </c>
      <c r="N24" s="1510">
        <v>8.7449999999999992</v>
      </c>
      <c r="O24" s="1511">
        <v>20.2</v>
      </c>
      <c r="P24" s="1510">
        <v>15.670450000000001</v>
      </c>
      <c r="Q24" s="1511">
        <v>39.380000000000003</v>
      </c>
    </row>
    <row r="25" spans="1:17" ht="11.45" customHeight="1">
      <c r="A25" s="641">
        <v>42133</v>
      </c>
      <c r="B25" s="1504">
        <v>1.8005</v>
      </c>
      <c r="C25" s="1505">
        <v>76.099999999999994</v>
      </c>
      <c r="D25" s="1506">
        <v>0.80469999999999997</v>
      </c>
      <c r="E25" s="1505">
        <v>73.59</v>
      </c>
      <c r="F25" s="1506">
        <v>13.608124999999999</v>
      </c>
      <c r="G25" s="1489">
        <v>88.24</v>
      </c>
      <c r="H25" s="1506">
        <v>15.558299999999999</v>
      </c>
      <c r="I25" s="1507">
        <v>30.89</v>
      </c>
      <c r="J25" s="1506">
        <v>27.923749999999998</v>
      </c>
      <c r="K25" s="1505">
        <v>65.88</v>
      </c>
      <c r="L25" s="1506">
        <v>10.763949999999999</v>
      </c>
      <c r="M25" s="1505">
        <v>72.849999999999994</v>
      </c>
      <c r="N25" s="1510">
        <v>8.9277999999999995</v>
      </c>
      <c r="O25" s="1511">
        <v>23</v>
      </c>
      <c r="P25" s="1510">
        <v>16.398</v>
      </c>
      <c r="Q25" s="1511">
        <v>37.99</v>
      </c>
    </row>
    <row r="26" spans="1:17" ht="11.45" customHeight="1">
      <c r="A26" s="641">
        <v>42140</v>
      </c>
      <c r="B26" s="1512">
        <v>0.99512500000000004</v>
      </c>
      <c r="C26" s="1518">
        <v>81.569999999999993</v>
      </c>
      <c r="D26" s="1514">
        <v>0.99980000000000002</v>
      </c>
      <c r="E26" s="1518">
        <v>83.42</v>
      </c>
      <c r="F26" s="1514">
        <v>16.37445</v>
      </c>
      <c r="G26" s="1528">
        <v>95.97</v>
      </c>
      <c r="H26" s="1514">
        <v>22.853549999999998</v>
      </c>
      <c r="I26" s="1516">
        <v>38.270000000000003</v>
      </c>
      <c r="J26" s="1514">
        <v>29.621175000000001</v>
      </c>
      <c r="K26" s="1518">
        <v>71.2</v>
      </c>
      <c r="L26" s="1514">
        <v>15.78655</v>
      </c>
      <c r="M26" s="1518">
        <v>83.87</v>
      </c>
      <c r="N26" s="1519">
        <v>5.9236000000000004</v>
      </c>
      <c r="O26" s="1529">
        <v>24.64</v>
      </c>
      <c r="P26" s="1519">
        <v>10.6235</v>
      </c>
      <c r="Q26" s="1529">
        <v>41.45</v>
      </c>
    </row>
    <row r="27" spans="1:17" ht="11.45" customHeight="1">
      <c r="A27" s="641">
        <v>42147</v>
      </c>
      <c r="B27" s="1504">
        <v>1.016975</v>
      </c>
      <c r="C27" s="1505">
        <v>86.7</v>
      </c>
      <c r="D27" s="1506">
        <v>0.54844999999999999</v>
      </c>
      <c r="E27" s="1505">
        <v>83</v>
      </c>
      <c r="F27" s="1506">
        <v>14.077225</v>
      </c>
      <c r="G27" s="1489">
        <v>102.06</v>
      </c>
      <c r="H27" s="1521">
        <v>30.316424999999999</v>
      </c>
      <c r="I27" s="1507">
        <v>36.22</v>
      </c>
      <c r="J27" s="1521">
        <v>38.970500000000001</v>
      </c>
      <c r="K27" s="1505">
        <v>66.97</v>
      </c>
      <c r="L27" s="1521">
        <v>10.642275</v>
      </c>
      <c r="M27" s="1505">
        <v>89.91</v>
      </c>
      <c r="N27" s="1522">
        <v>8.4265000000000008</v>
      </c>
      <c r="O27" s="1511">
        <v>21.71</v>
      </c>
      <c r="P27" s="1522">
        <v>9.6564999999999994</v>
      </c>
      <c r="Q27" s="1511">
        <v>38.020000000000003</v>
      </c>
    </row>
    <row r="28" spans="1:17" ht="11.45" customHeight="1">
      <c r="A28" s="641">
        <v>42154</v>
      </c>
      <c r="B28" s="1504">
        <v>0.65200000000000002</v>
      </c>
      <c r="C28" s="1505">
        <v>90.25</v>
      </c>
      <c r="D28" s="1506">
        <v>0.80389999999999995</v>
      </c>
      <c r="E28" s="1505">
        <v>93.87</v>
      </c>
      <c r="F28" s="1506">
        <v>13.708349999999999</v>
      </c>
      <c r="G28" s="1489">
        <v>107.21</v>
      </c>
      <c r="H28" s="1521">
        <v>16.344975000000002</v>
      </c>
      <c r="I28" s="1507">
        <v>38.950000000000003</v>
      </c>
      <c r="J28" s="1521">
        <v>33.09975</v>
      </c>
      <c r="K28" s="1505">
        <v>66.959999999999994</v>
      </c>
      <c r="L28" s="1521">
        <v>20.265525</v>
      </c>
      <c r="M28" s="1505">
        <v>89.03</v>
      </c>
      <c r="N28" s="1522">
        <v>9.5692000000000004</v>
      </c>
      <c r="O28" s="1511">
        <v>25.07</v>
      </c>
      <c r="P28" s="1522">
        <v>7.8177500000000002</v>
      </c>
      <c r="Q28" s="1511">
        <v>40.72</v>
      </c>
    </row>
    <row r="29" spans="1:17" ht="11.45" customHeight="1">
      <c r="A29" s="641">
        <v>42161</v>
      </c>
      <c r="B29" s="1504">
        <v>1.0861499999999999</v>
      </c>
      <c r="C29" s="1505">
        <v>98.47</v>
      </c>
      <c r="D29" s="1506">
        <v>1.961225</v>
      </c>
      <c r="E29" s="1505">
        <v>100.3</v>
      </c>
      <c r="F29" s="1506">
        <v>28.094474999999999</v>
      </c>
      <c r="G29" s="1489">
        <v>114.16</v>
      </c>
      <c r="H29" s="1521">
        <v>27.835899999999999</v>
      </c>
      <c r="I29" s="1507">
        <v>43.6</v>
      </c>
      <c r="J29" s="1521">
        <v>45.649850000000001</v>
      </c>
      <c r="K29" s="1505">
        <v>74.86</v>
      </c>
      <c r="L29" s="1521">
        <v>35.259599999999999</v>
      </c>
      <c r="M29" s="1505">
        <v>85.68</v>
      </c>
      <c r="N29" s="1522">
        <v>17.425274999999999</v>
      </c>
      <c r="O29" s="1511">
        <v>31</v>
      </c>
      <c r="P29" s="1522">
        <v>2.4757500000000001</v>
      </c>
      <c r="Q29" s="1511">
        <v>49.06</v>
      </c>
    </row>
    <row r="30" spans="1:17" ht="11.45" customHeight="1">
      <c r="A30" s="641">
        <v>42168</v>
      </c>
      <c r="B30" s="1504">
        <v>0.89577499999999999</v>
      </c>
      <c r="C30" s="1505">
        <v>98.85</v>
      </c>
      <c r="D30" s="1506">
        <v>0.55515000000000003</v>
      </c>
      <c r="E30" s="1505">
        <v>100.77</v>
      </c>
      <c r="F30" s="1506">
        <v>19.631225000000001</v>
      </c>
      <c r="G30" s="1489">
        <v>123.99</v>
      </c>
      <c r="H30" s="1521">
        <v>27.511925000000002</v>
      </c>
      <c r="I30" s="1507">
        <v>51.94</v>
      </c>
      <c r="J30" s="1521">
        <v>31.522774999999999</v>
      </c>
      <c r="K30" s="1505">
        <v>81.37</v>
      </c>
      <c r="L30" s="1521">
        <v>22.248100000000001</v>
      </c>
      <c r="M30" s="1505">
        <v>85.62</v>
      </c>
      <c r="N30" s="1522">
        <v>7.9330249999999998</v>
      </c>
      <c r="O30" s="1511">
        <v>33.770000000000003</v>
      </c>
      <c r="P30" s="1522">
        <v>0.45574999999999999</v>
      </c>
      <c r="Q30" s="1511">
        <v>77.959999999999994</v>
      </c>
    </row>
    <row r="31" spans="1:17" ht="11.45" customHeight="1">
      <c r="A31" s="641">
        <v>42175</v>
      </c>
      <c r="B31" s="1523">
        <v>0.76537500000000003</v>
      </c>
      <c r="C31" s="1501">
        <v>110.18</v>
      </c>
      <c r="D31" s="1524">
        <v>0.40462500000000001</v>
      </c>
      <c r="E31" s="1501">
        <v>110.92</v>
      </c>
      <c r="F31" s="1524">
        <v>15.604625</v>
      </c>
      <c r="G31" s="1491">
        <v>130.91999999999999</v>
      </c>
      <c r="H31" s="1524">
        <v>21.014775</v>
      </c>
      <c r="I31" s="1525">
        <v>47.84</v>
      </c>
      <c r="J31" s="1524">
        <v>32.523600000000002</v>
      </c>
      <c r="K31" s="1501">
        <v>81.849999999999994</v>
      </c>
      <c r="L31" s="1524">
        <v>26.140775000000001</v>
      </c>
      <c r="M31" s="1503">
        <v>87.44</v>
      </c>
      <c r="N31" s="1526">
        <v>6.1036250000000001</v>
      </c>
      <c r="O31" s="1527">
        <v>32.44</v>
      </c>
      <c r="P31" s="1526">
        <v>2.9620000000000002</v>
      </c>
      <c r="Q31" s="1527">
        <v>51.8</v>
      </c>
    </row>
    <row r="32" spans="1:17" ht="11.45" customHeight="1">
      <c r="A32" s="641">
        <v>42182</v>
      </c>
      <c r="B32" s="1504">
        <v>0.63424999999999998</v>
      </c>
      <c r="C32" s="1505">
        <v>122.12</v>
      </c>
      <c r="D32" s="1506">
        <v>0.40282499999999999</v>
      </c>
      <c r="E32" s="1505">
        <v>116.7</v>
      </c>
      <c r="F32" s="1506">
        <v>16.063925000000001</v>
      </c>
      <c r="G32" s="1489">
        <v>141.49</v>
      </c>
      <c r="H32" s="1506">
        <v>27.205625000000001</v>
      </c>
      <c r="I32" s="1507">
        <v>41.2</v>
      </c>
      <c r="J32" s="1506">
        <v>26.862674999999999</v>
      </c>
      <c r="K32" s="1505">
        <v>73.48</v>
      </c>
      <c r="L32" s="1506">
        <v>37.571775000000002</v>
      </c>
      <c r="M32" s="1505">
        <v>79.53</v>
      </c>
      <c r="N32" s="1510">
        <v>9.8575499999999998</v>
      </c>
      <c r="O32" s="1511">
        <v>29.86</v>
      </c>
      <c r="P32" s="1510">
        <v>0.97050000000000003</v>
      </c>
      <c r="Q32" s="1511">
        <v>51.35</v>
      </c>
    </row>
    <row r="33" spans="1:17" ht="11.45" customHeight="1">
      <c r="A33" s="641">
        <v>42189</v>
      </c>
      <c r="B33" s="1504">
        <v>0.2858</v>
      </c>
      <c r="C33" s="1505">
        <v>123.18</v>
      </c>
      <c r="D33" s="1506">
        <v>9.8375000000000004E-2</v>
      </c>
      <c r="E33" s="1505">
        <v>122.54</v>
      </c>
      <c r="F33" s="1506">
        <v>18.057825000000001</v>
      </c>
      <c r="G33" s="1489">
        <v>151.03</v>
      </c>
      <c r="H33" s="1506">
        <v>29.147200000000002</v>
      </c>
      <c r="I33" s="1507">
        <v>35.76</v>
      </c>
      <c r="J33" s="1506">
        <v>38.532449999999997</v>
      </c>
      <c r="K33" s="1505">
        <v>64.13</v>
      </c>
      <c r="L33" s="1506">
        <v>15.145875</v>
      </c>
      <c r="M33" s="1505">
        <v>74.989999999999995</v>
      </c>
      <c r="N33" s="1510">
        <v>5.5204500000000003</v>
      </c>
      <c r="O33" s="1511">
        <v>27.77</v>
      </c>
      <c r="P33" s="1510">
        <v>0.20100000000000001</v>
      </c>
      <c r="Q33" s="1511">
        <v>82.41</v>
      </c>
    </row>
    <row r="34" spans="1:17" ht="11.45" customHeight="1">
      <c r="A34" s="641">
        <v>42196</v>
      </c>
      <c r="B34" s="1512">
        <v>0.37425000000000003</v>
      </c>
      <c r="C34" s="1518">
        <v>130.57</v>
      </c>
      <c r="D34" s="1514">
        <v>0.88737500000000002</v>
      </c>
      <c r="E34" s="1518">
        <v>133.84</v>
      </c>
      <c r="F34" s="1514">
        <v>27.121925000000001</v>
      </c>
      <c r="G34" s="1528">
        <v>156.80000000000001</v>
      </c>
      <c r="H34" s="1514">
        <v>31.809799999999999</v>
      </c>
      <c r="I34" s="1516">
        <v>35.36</v>
      </c>
      <c r="J34" s="1514">
        <v>28.80705</v>
      </c>
      <c r="K34" s="1518">
        <v>65.98</v>
      </c>
      <c r="L34" s="1514">
        <v>38.086849999999998</v>
      </c>
      <c r="M34" s="1518">
        <v>72.97</v>
      </c>
      <c r="N34" s="1519">
        <v>8.550675</v>
      </c>
      <c r="O34" s="1529">
        <v>27.97</v>
      </c>
      <c r="P34" s="1519">
        <v>6.4787499999999998</v>
      </c>
      <c r="Q34" s="1529">
        <v>39.049999999999997</v>
      </c>
    </row>
    <row r="35" spans="1:17" ht="11.45" customHeight="1">
      <c r="A35" s="641">
        <v>42203</v>
      </c>
      <c r="B35" s="1504">
        <v>0.22939999999999999</v>
      </c>
      <c r="C35" s="1505">
        <v>134.36000000000001</v>
      </c>
      <c r="D35" s="1506">
        <v>0.15087500000000001</v>
      </c>
      <c r="E35" s="1505">
        <v>137.76</v>
      </c>
      <c r="F35" s="1506">
        <v>21.593900000000001</v>
      </c>
      <c r="G35" s="1489">
        <v>166.66</v>
      </c>
      <c r="H35" s="1521">
        <v>16.589124999999999</v>
      </c>
      <c r="I35" s="1507">
        <v>37.78</v>
      </c>
      <c r="J35" s="1521">
        <v>33.05865</v>
      </c>
      <c r="K35" s="1505">
        <v>70.31</v>
      </c>
      <c r="L35" s="1521">
        <v>31.370950000000001</v>
      </c>
      <c r="M35" s="1505">
        <v>74.31</v>
      </c>
      <c r="N35" s="1522">
        <v>6.1866250000000003</v>
      </c>
      <c r="O35" s="1511">
        <v>29.17</v>
      </c>
      <c r="P35" s="1522">
        <v>6.6924999999999999</v>
      </c>
      <c r="Q35" s="1511">
        <v>35.590000000000003</v>
      </c>
    </row>
    <row r="36" spans="1:17" ht="11.45" customHeight="1">
      <c r="A36" s="641">
        <v>42210</v>
      </c>
      <c r="B36" s="1504">
        <v>0.43377500000000002</v>
      </c>
      <c r="C36" s="1505">
        <v>148.52000000000001</v>
      </c>
      <c r="D36" s="1506">
        <v>0</v>
      </c>
      <c r="E36" s="1505"/>
      <c r="F36" s="1506">
        <v>16.984850000000002</v>
      </c>
      <c r="G36" s="1489">
        <v>175.53</v>
      </c>
      <c r="H36" s="1521">
        <v>19.711874999999999</v>
      </c>
      <c r="I36" s="1507">
        <v>35.94</v>
      </c>
      <c r="J36" s="1521">
        <v>32.634675000000001</v>
      </c>
      <c r="K36" s="1505">
        <v>67.760000000000005</v>
      </c>
      <c r="L36" s="1521">
        <v>21.125624999999999</v>
      </c>
      <c r="M36" s="1505">
        <v>77.36</v>
      </c>
      <c r="N36" s="1522">
        <v>7.7286000000000001</v>
      </c>
      <c r="O36" s="1511">
        <v>28.09</v>
      </c>
      <c r="P36" s="1522">
        <v>3.5649999999999999</v>
      </c>
      <c r="Q36" s="1511">
        <v>36.020000000000003</v>
      </c>
    </row>
    <row r="37" spans="1:17" ht="11.45" customHeight="1">
      <c r="A37" s="641">
        <v>42217</v>
      </c>
      <c r="B37" s="1504">
        <v>0</v>
      </c>
      <c r="C37" s="1505"/>
      <c r="D37" s="1506">
        <v>0.34375</v>
      </c>
      <c r="E37" s="1505">
        <v>167.3</v>
      </c>
      <c r="F37" s="1506">
        <v>22.369350000000001</v>
      </c>
      <c r="G37" s="1489">
        <v>191.38</v>
      </c>
      <c r="H37" s="1521">
        <v>38.791525</v>
      </c>
      <c r="I37" s="1507">
        <v>33.03</v>
      </c>
      <c r="J37" s="1521">
        <v>54.635399999999997</v>
      </c>
      <c r="K37" s="1505">
        <v>57.34</v>
      </c>
      <c r="L37" s="1521">
        <v>70.378725000000003</v>
      </c>
      <c r="M37" s="1505">
        <v>67.150000000000006</v>
      </c>
      <c r="N37" s="1522">
        <v>13.553800000000001</v>
      </c>
      <c r="O37" s="1511">
        <v>26.29</v>
      </c>
      <c r="P37" s="1522">
        <v>4.8704999999999998</v>
      </c>
      <c r="Q37" s="1511">
        <v>36.11</v>
      </c>
    </row>
    <row r="38" spans="1:17" ht="11.45" customHeight="1">
      <c r="A38" s="641">
        <v>42224</v>
      </c>
      <c r="B38" s="1504">
        <v>0.27939999999999998</v>
      </c>
      <c r="C38" s="1505">
        <v>161.41999999999999</v>
      </c>
      <c r="D38" s="1506">
        <v>0</v>
      </c>
      <c r="E38" s="1505"/>
      <c r="F38" s="1506">
        <v>20.0122</v>
      </c>
      <c r="G38" s="1489">
        <v>206.53</v>
      </c>
      <c r="H38" s="1521">
        <v>19.3446</v>
      </c>
      <c r="I38" s="1507">
        <v>35.58</v>
      </c>
      <c r="J38" s="1521">
        <v>57.067900000000002</v>
      </c>
      <c r="K38" s="1505">
        <v>54.2</v>
      </c>
      <c r="L38" s="1521">
        <v>30.369450000000001</v>
      </c>
      <c r="M38" s="1505">
        <v>62.95</v>
      </c>
      <c r="N38" s="1522">
        <v>8.0034749999999999</v>
      </c>
      <c r="O38" s="1511">
        <v>26.07</v>
      </c>
      <c r="P38" s="1522">
        <v>2.82375</v>
      </c>
      <c r="Q38" s="1511">
        <v>53.89</v>
      </c>
    </row>
    <row r="39" spans="1:17" ht="11.45" customHeight="1">
      <c r="A39" s="641">
        <v>42231</v>
      </c>
      <c r="B39" s="1523">
        <v>0.21975</v>
      </c>
      <c r="C39" s="1501">
        <v>180.38</v>
      </c>
      <c r="D39" s="1524">
        <v>0</v>
      </c>
      <c r="E39" s="1501"/>
      <c r="F39" s="1524">
        <v>23.548224999999999</v>
      </c>
      <c r="G39" s="1491">
        <v>215.5</v>
      </c>
      <c r="H39" s="1524">
        <v>34.882300000000001</v>
      </c>
      <c r="I39" s="1525">
        <v>33.049999999999997</v>
      </c>
      <c r="J39" s="1524">
        <v>56.374099999999999</v>
      </c>
      <c r="K39" s="1501">
        <v>49.85</v>
      </c>
      <c r="L39" s="1524">
        <v>44.879249999999999</v>
      </c>
      <c r="M39" s="1501">
        <v>63.99</v>
      </c>
      <c r="N39" s="1526">
        <v>7.7734500000000004</v>
      </c>
      <c r="O39" s="1527">
        <v>24.98</v>
      </c>
      <c r="P39" s="1526">
        <v>3.4895</v>
      </c>
      <c r="Q39" s="1527">
        <v>38.89</v>
      </c>
    </row>
    <row r="40" spans="1:17" ht="11.45" customHeight="1">
      <c r="A40" s="641">
        <v>42238</v>
      </c>
      <c r="B40" s="1504">
        <v>0.2888</v>
      </c>
      <c r="C40" s="1505">
        <v>179.63</v>
      </c>
      <c r="D40" s="1506">
        <v>0.50075000000000003</v>
      </c>
      <c r="E40" s="1505">
        <v>178.79</v>
      </c>
      <c r="F40" s="1506">
        <v>21.17745</v>
      </c>
      <c r="G40" s="1489">
        <v>209.11</v>
      </c>
      <c r="H40" s="1506">
        <v>37.064900000000002</v>
      </c>
      <c r="I40" s="1507">
        <v>28.38</v>
      </c>
      <c r="J40" s="1506">
        <v>48.562249999999999</v>
      </c>
      <c r="K40" s="1505">
        <v>46.4</v>
      </c>
      <c r="L40" s="1506">
        <v>54.500799999999998</v>
      </c>
      <c r="M40" s="1505">
        <v>57.65</v>
      </c>
      <c r="N40" s="1510">
        <v>8.7520749999999996</v>
      </c>
      <c r="O40" s="1511">
        <v>24.89</v>
      </c>
      <c r="P40" s="1510">
        <v>10.831</v>
      </c>
      <c r="Q40" s="1511">
        <v>31.08</v>
      </c>
    </row>
    <row r="41" spans="1:17" ht="11.45" customHeight="1">
      <c r="A41" s="641">
        <v>42245</v>
      </c>
      <c r="B41" s="1504">
        <v>0.39384999999999998</v>
      </c>
      <c r="C41" s="1505">
        <v>186.25</v>
      </c>
      <c r="D41" s="1506">
        <v>0.25305</v>
      </c>
      <c r="E41" s="1505">
        <v>173.06</v>
      </c>
      <c r="F41" s="1506">
        <v>15.040324999999999</v>
      </c>
      <c r="G41" s="1489">
        <v>199.34</v>
      </c>
      <c r="H41" s="1506">
        <v>50.7746</v>
      </c>
      <c r="I41" s="1507">
        <v>24.75</v>
      </c>
      <c r="J41" s="1506">
        <v>51.308124999999997</v>
      </c>
      <c r="K41" s="1505">
        <v>46.29</v>
      </c>
      <c r="L41" s="1506">
        <v>54.359375</v>
      </c>
      <c r="M41" s="1505">
        <v>53.81</v>
      </c>
      <c r="N41" s="1510">
        <v>8.9877249999999993</v>
      </c>
      <c r="O41" s="1511">
        <v>23.39</v>
      </c>
      <c r="P41" s="1510">
        <v>2.7347250000000001</v>
      </c>
      <c r="Q41" s="1511">
        <v>33.58</v>
      </c>
    </row>
    <row r="42" spans="1:17" ht="11.45" customHeight="1">
      <c r="A42" s="641">
        <v>42252</v>
      </c>
      <c r="B42" s="1512">
        <v>0.53734999999999999</v>
      </c>
      <c r="C42" s="1518">
        <v>169.9</v>
      </c>
      <c r="D42" s="1514">
        <v>0.24904999999999999</v>
      </c>
      <c r="E42" s="1518">
        <v>167.42</v>
      </c>
      <c r="F42" s="1514">
        <v>15.91995</v>
      </c>
      <c r="G42" s="1528">
        <v>197.18</v>
      </c>
      <c r="H42" s="1514">
        <v>30.0792</v>
      </c>
      <c r="I42" s="1516">
        <v>23.92</v>
      </c>
      <c r="J42" s="1514">
        <v>53.414124999999999</v>
      </c>
      <c r="K42" s="1518">
        <v>43.86</v>
      </c>
      <c r="L42" s="1514">
        <v>34.997324999999996</v>
      </c>
      <c r="M42" s="1518">
        <v>54.4</v>
      </c>
      <c r="N42" s="1519">
        <v>8.0431500000000007</v>
      </c>
      <c r="O42" s="1529">
        <v>22.32</v>
      </c>
      <c r="P42" s="1519">
        <v>2.0074999999999998</v>
      </c>
      <c r="Q42" s="1529">
        <v>36.06</v>
      </c>
    </row>
    <row r="43" spans="1:17" ht="11.45" customHeight="1">
      <c r="A43" s="641">
        <v>42259</v>
      </c>
      <c r="B43" s="1504">
        <v>0.46387499999999998</v>
      </c>
      <c r="C43" s="1505">
        <v>168.34</v>
      </c>
      <c r="D43" s="1506">
        <v>0.34434999999999999</v>
      </c>
      <c r="E43" s="1505">
        <v>167.14</v>
      </c>
      <c r="F43" s="1506">
        <v>13.6471</v>
      </c>
      <c r="G43" s="1489">
        <v>196.9</v>
      </c>
      <c r="H43" s="1521">
        <v>19.612349999999999</v>
      </c>
      <c r="I43" s="1507">
        <v>29.64</v>
      </c>
      <c r="J43" s="1521">
        <v>30.828099999999999</v>
      </c>
      <c r="K43" s="1505">
        <v>48.11</v>
      </c>
      <c r="L43" s="1521">
        <v>31.655825</v>
      </c>
      <c r="M43" s="1505">
        <v>55.33</v>
      </c>
      <c r="N43" s="1522">
        <v>7.5349500000000003</v>
      </c>
      <c r="O43" s="1511">
        <v>26.49</v>
      </c>
      <c r="P43" s="1522">
        <v>4.6355000000000004</v>
      </c>
      <c r="Q43" s="1511">
        <v>33.36</v>
      </c>
    </row>
    <row r="44" spans="1:17" ht="11.45" customHeight="1">
      <c r="A44" s="641">
        <v>42266</v>
      </c>
      <c r="B44" s="1504">
        <v>0.25885000000000002</v>
      </c>
      <c r="C44" s="1505">
        <v>170.11</v>
      </c>
      <c r="D44" s="1506">
        <v>2.3089499999999998</v>
      </c>
      <c r="E44" s="1505">
        <v>158.27000000000001</v>
      </c>
      <c r="F44" s="1506">
        <v>20.794799999999999</v>
      </c>
      <c r="G44" s="1489">
        <v>193.85</v>
      </c>
      <c r="H44" s="1521">
        <v>30.471675000000001</v>
      </c>
      <c r="I44" s="1507">
        <v>33.6</v>
      </c>
      <c r="J44" s="1521">
        <v>54.232999999999997</v>
      </c>
      <c r="K44" s="1505">
        <v>53.96</v>
      </c>
      <c r="L44" s="1521">
        <v>49.681849999999997</v>
      </c>
      <c r="M44" s="1505">
        <v>56.04</v>
      </c>
      <c r="N44" s="1522">
        <v>6.6030499999999996</v>
      </c>
      <c r="O44" s="1511">
        <v>25.39</v>
      </c>
      <c r="P44" s="1522">
        <v>1.3734999999999999</v>
      </c>
      <c r="Q44" s="1511">
        <v>46.98</v>
      </c>
    </row>
    <row r="45" spans="1:17" ht="11.45" customHeight="1">
      <c r="A45" s="641">
        <v>42273</v>
      </c>
      <c r="B45" s="1504">
        <v>0.45177499999999998</v>
      </c>
      <c r="C45" s="1505">
        <v>162.38</v>
      </c>
      <c r="D45" s="1506">
        <v>0.23200000000000001</v>
      </c>
      <c r="E45" s="1505">
        <v>166.49</v>
      </c>
      <c r="F45" s="1506">
        <v>23.417400000000001</v>
      </c>
      <c r="G45" s="1489">
        <v>187.68</v>
      </c>
      <c r="H45" s="1521">
        <v>38.630049999999997</v>
      </c>
      <c r="I45" s="1507">
        <v>34.17</v>
      </c>
      <c r="J45" s="1521">
        <v>26.505025</v>
      </c>
      <c r="K45" s="1505">
        <v>57.09</v>
      </c>
      <c r="L45" s="1521">
        <v>33.461399999999998</v>
      </c>
      <c r="M45" s="1505">
        <v>61.88</v>
      </c>
      <c r="N45" s="1522">
        <v>2.5429249999999999</v>
      </c>
      <c r="O45" s="1511">
        <v>26.24</v>
      </c>
      <c r="P45" s="1522">
        <v>5.1994499999999997</v>
      </c>
      <c r="Q45" s="1511">
        <v>34.24</v>
      </c>
    </row>
    <row r="46" spans="1:17" ht="11.45" customHeight="1">
      <c r="A46" s="641">
        <v>42280</v>
      </c>
      <c r="B46" s="1504">
        <v>0.46579999999999999</v>
      </c>
      <c r="C46" s="1505">
        <v>162.85</v>
      </c>
      <c r="D46" s="1506">
        <v>1.66035</v>
      </c>
      <c r="E46" s="1505">
        <v>151.56</v>
      </c>
      <c r="F46" s="1506">
        <v>15.587225</v>
      </c>
      <c r="G46" s="1489">
        <v>189.2</v>
      </c>
      <c r="H46" s="1521">
        <v>31.239350000000002</v>
      </c>
      <c r="I46" s="1507">
        <v>33.79</v>
      </c>
      <c r="J46" s="1521">
        <v>45.210425000000001</v>
      </c>
      <c r="K46" s="1505">
        <v>60.72</v>
      </c>
      <c r="L46" s="1521">
        <v>34.417250000000003</v>
      </c>
      <c r="M46" s="1505">
        <v>66.19</v>
      </c>
      <c r="N46" s="1522">
        <v>8.0227000000000004</v>
      </c>
      <c r="O46" s="1511">
        <v>26.41</v>
      </c>
      <c r="P46" s="1522">
        <v>4.9272499999999999</v>
      </c>
      <c r="Q46" s="1511">
        <v>32.49</v>
      </c>
    </row>
    <row r="47" spans="1:17" ht="11.45" customHeight="1">
      <c r="A47" s="641">
        <v>42287</v>
      </c>
      <c r="B47" s="1523">
        <v>0.52215</v>
      </c>
      <c r="C47" s="1501">
        <v>163.28</v>
      </c>
      <c r="D47" s="1524">
        <v>3.4461499999999998</v>
      </c>
      <c r="E47" s="1501">
        <v>144.37</v>
      </c>
      <c r="F47" s="1524">
        <v>24.405075</v>
      </c>
      <c r="G47" s="1491">
        <v>196.66</v>
      </c>
      <c r="H47" s="1524">
        <v>38.092374999999997</v>
      </c>
      <c r="I47" s="1525">
        <v>35.32</v>
      </c>
      <c r="J47" s="1524">
        <v>50.535600000000002</v>
      </c>
      <c r="K47" s="1501">
        <v>62.7</v>
      </c>
      <c r="L47" s="1524">
        <v>30.8993</v>
      </c>
      <c r="M47" s="1501">
        <v>70.83</v>
      </c>
      <c r="N47" s="1526">
        <v>4.2108499999999998</v>
      </c>
      <c r="O47" s="1527">
        <v>26.35</v>
      </c>
      <c r="P47" s="1526">
        <v>6.6265000000000001</v>
      </c>
      <c r="Q47" s="1527">
        <v>35.94</v>
      </c>
    </row>
    <row r="48" spans="1:17" ht="11.45" customHeight="1">
      <c r="A48" s="641">
        <v>42294</v>
      </c>
      <c r="B48" s="1504">
        <v>0.81742499999999996</v>
      </c>
      <c r="C48" s="1505">
        <v>162.85</v>
      </c>
      <c r="D48" s="1506">
        <v>0.8518</v>
      </c>
      <c r="E48" s="1505">
        <v>162.28</v>
      </c>
      <c r="F48" s="1506">
        <v>15.379099999999999</v>
      </c>
      <c r="G48" s="1489">
        <v>200.43</v>
      </c>
      <c r="H48" s="1506">
        <v>47.592649999999999</v>
      </c>
      <c r="I48" s="1507">
        <v>27.18</v>
      </c>
      <c r="J48" s="1506">
        <v>52.493949999999998</v>
      </c>
      <c r="K48" s="1505">
        <v>59.29</v>
      </c>
      <c r="L48" s="1506">
        <v>33.251375000000003</v>
      </c>
      <c r="M48" s="1505">
        <v>74.27</v>
      </c>
      <c r="N48" s="1510">
        <v>3.9587500000000002</v>
      </c>
      <c r="O48" s="1511">
        <v>25.85</v>
      </c>
      <c r="P48" s="1510">
        <v>3.4897499999999999</v>
      </c>
      <c r="Q48" s="1511">
        <v>32.06</v>
      </c>
    </row>
    <row r="49" spans="1:17" ht="11.45" customHeight="1">
      <c r="A49" s="641">
        <v>42301</v>
      </c>
      <c r="B49" s="1504">
        <v>0.51580000000000004</v>
      </c>
      <c r="C49" s="1505">
        <v>169.2</v>
      </c>
      <c r="D49" s="1506">
        <v>3.9203000000000001</v>
      </c>
      <c r="E49" s="1505">
        <v>167.97</v>
      </c>
      <c r="F49" s="1506">
        <v>21.347574999999999</v>
      </c>
      <c r="G49" s="1489">
        <v>204.22</v>
      </c>
      <c r="H49" s="1506">
        <v>31.015325000000001</v>
      </c>
      <c r="I49" s="1507">
        <v>28.66</v>
      </c>
      <c r="J49" s="1506">
        <v>52.608175000000003</v>
      </c>
      <c r="K49" s="1505">
        <v>59.95</v>
      </c>
      <c r="L49" s="1506">
        <v>30.972925</v>
      </c>
      <c r="M49" s="1505">
        <v>76.08</v>
      </c>
      <c r="N49" s="1510">
        <v>7.7446250000000001</v>
      </c>
      <c r="O49" s="1511">
        <v>25.29</v>
      </c>
      <c r="P49" s="1510">
        <v>2.4202499999999998</v>
      </c>
      <c r="Q49" s="1511">
        <v>38.24</v>
      </c>
    </row>
    <row r="50" spans="1:17" ht="11.45" customHeight="1">
      <c r="A50" s="641">
        <v>42308</v>
      </c>
      <c r="B50" s="1512">
        <v>1.0466</v>
      </c>
      <c r="C50" s="1518">
        <v>162.9</v>
      </c>
      <c r="D50" s="1514">
        <v>2.4796499999999999</v>
      </c>
      <c r="E50" s="1518">
        <v>161.51</v>
      </c>
      <c r="F50" s="1514">
        <v>21.258900000000001</v>
      </c>
      <c r="G50" s="1528">
        <v>187.48</v>
      </c>
      <c r="H50" s="1514">
        <v>29.528625000000002</v>
      </c>
      <c r="I50" s="1516">
        <v>27.63</v>
      </c>
      <c r="J50" s="1514">
        <v>49.655625000000001</v>
      </c>
      <c r="K50" s="1518">
        <v>58.63</v>
      </c>
      <c r="L50" s="1514">
        <v>27.455375</v>
      </c>
      <c r="M50" s="1518">
        <v>75.569999999999993</v>
      </c>
      <c r="N50" s="1519">
        <v>9.0193499999999993</v>
      </c>
      <c r="O50" s="1529">
        <v>24.36</v>
      </c>
      <c r="P50" s="1519">
        <v>5.11775</v>
      </c>
      <c r="Q50" s="1529">
        <v>34.130000000000003</v>
      </c>
    </row>
    <row r="51" spans="1:17" ht="11.45" customHeight="1">
      <c r="A51" s="641">
        <v>42315</v>
      </c>
      <c r="B51" s="1504">
        <v>0.42477500000000001</v>
      </c>
      <c r="C51" s="1505">
        <v>158.19</v>
      </c>
      <c r="D51" s="1506">
        <v>4.7695999999999996</v>
      </c>
      <c r="E51" s="1505">
        <v>138.97999999999999</v>
      </c>
      <c r="F51" s="1506">
        <v>26.675599999999999</v>
      </c>
      <c r="G51" s="1489">
        <v>147.27000000000001</v>
      </c>
      <c r="H51" s="1521">
        <v>55.550350000000002</v>
      </c>
      <c r="I51" s="1507">
        <v>26.5</v>
      </c>
      <c r="J51" s="1521">
        <v>73.088175000000007</v>
      </c>
      <c r="K51" s="1505">
        <v>59.03</v>
      </c>
      <c r="L51" s="1521">
        <v>35.965975</v>
      </c>
      <c r="M51" s="896">
        <v>76.540000000000006</v>
      </c>
      <c r="N51" s="1522">
        <v>7.3002250000000002</v>
      </c>
      <c r="O51" s="1511">
        <v>22.68</v>
      </c>
      <c r="P51" s="1522">
        <v>0.82825000000000004</v>
      </c>
      <c r="Q51" s="1511">
        <v>55.4</v>
      </c>
    </row>
    <row r="52" spans="1:17" ht="11.45" customHeight="1">
      <c r="A52" s="641">
        <v>42322</v>
      </c>
      <c r="B52" s="1504">
        <v>0.75129999999999997</v>
      </c>
      <c r="C52" s="1505">
        <v>128.53</v>
      </c>
      <c r="D52" s="1506">
        <v>0.64275000000000004</v>
      </c>
      <c r="E52" s="1505">
        <v>130.22999999999999</v>
      </c>
      <c r="F52" s="1506">
        <v>32.269925000000001</v>
      </c>
      <c r="G52" s="1489">
        <v>147.32</v>
      </c>
      <c r="H52" s="1521">
        <v>61.284100000000002</v>
      </c>
      <c r="I52" s="1507">
        <v>25.51</v>
      </c>
      <c r="J52" s="1521">
        <v>99.415075000000002</v>
      </c>
      <c r="K52" s="1505">
        <v>55.93</v>
      </c>
      <c r="L52" s="1521">
        <v>56.314300000000003</v>
      </c>
      <c r="M52" s="896">
        <v>70.94</v>
      </c>
      <c r="N52" s="1522">
        <v>4.8516250000000003</v>
      </c>
      <c r="O52" s="1511">
        <v>24.1</v>
      </c>
      <c r="P52" s="1522">
        <v>1.9897</v>
      </c>
      <c r="Q52" s="1511">
        <v>40.93</v>
      </c>
    </row>
    <row r="53" spans="1:17" ht="11.45" customHeight="1">
      <c r="A53" s="641">
        <v>42329</v>
      </c>
      <c r="B53" s="1504">
        <v>1.8456250000000001</v>
      </c>
      <c r="C53" s="1505">
        <v>130.19</v>
      </c>
      <c r="D53" s="1506">
        <v>0.43235000000000001</v>
      </c>
      <c r="E53" s="1505">
        <v>125.54</v>
      </c>
      <c r="F53" s="1506">
        <v>38.006974999999997</v>
      </c>
      <c r="G53" s="1489">
        <v>134.99</v>
      </c>
      <c r="H53" s="1521">
        <v>42.973675</v>
      </c>
      <c r="I53" s="1507">
        <v>22.37</v>
      </c>
      <c r="J53" s="1521">
        <v>72.436425</v>
      </c>
      <c r="K53" s="1505">
        <v>49.06</v>
      </c>
      <c r="L53" s="1521">
        <v>54.455300000000001</v>
      </c>
      <c r="M53" s="896">
        <v>68.13</v>
      </c>
      <c r="N53" s="1522">
        <v>5.9598750000000003</v>
      </c>
      <c r="O53" s="1511">
        <v>23.35</v>
      </c>
      <c r="P53" s="1522">
        <v>6.4814999999999996</v>
      </c>
      <c r="Q53" s="1511">
        <v>38.4</v>
      </c>
    </row>
    <row r="54" spans="1:17" ht="11.45" customHeight="1">
      <c r="A54" s="641">
        <v>42336</v>
      </c>
      <c r="B54" s="1504">
        <v>0.20342499999999999</v>
      </c>
      <c r="C54" s="1505">
        <v>116.53</v>
      </c>
      <c r="D54" s="1506">
        <v>1.2449250000000001</v>
      </c>
      <c r="E54" s="1505">
        <v>116.74</v>
      </c>
      <c r="F54" s="1506">
        <v>26.419074999999999</v>
      </c>
      <c r="G54" s="1489">
        <v>136.80000000000001</v>
      </c>
      <c r="H54" s="1506">
        <v>37.058</v>
      </c>
      <c r="I54" s="1507">
        <v>21.22</v>
      </c>
      <c r="J54" s="1506">
        <v>109.6816</v>
      </c>
      <c r="K54" s="1505">
        <v>39.869999999999997</v>
      </c>
      <c r="L54" s="1506">
        <v>40.479624999999999</v>
      </c>
      <c r="M54" s="896">
        <v>62.87</v>
      </c>
      <c r="N54" s="1510">
        <v>7.8346</v>
      </c>
      <c r="O54" s="1511">
        <v>19.54</v>
      </c>
      <c r="P54" s="1510">
        <v>2.206</v>
      </c>
      <c r="Q54" s="1511">
        <v>39.450000000000003</v>
      </c>
    </row>
    <row r="55" spans="1:17" ht="11.45" customHeight="1">
      <c r="A55" s="641">
        <v>42343</v>
      </c>
      <c r="B55" s="1523">
        <v>0.33944999999999997</v>
      </c>
      <c r="C55" s="1501">
        <v>120.71</v>
      </c>
      <c r="D55" s="1524">
        <v>1.434625</v>
      </c>
      <c r="E55" s="1501">
        <v>105.92</v>
      </c>
      <c r="F55" s="1524">
        <v>20.372699999999998</v>
      </c>
      <c r="G55" s="1491">
        <v>140.26</v>
      </c>
      <c r="H55" s="1524">
        <v>55.075274999999998</v>
      </c>
      <c r="I55" s="1525">
        <v>21.71</v>
      </c>
      <c r="J55" s="1524">
        <v>81.548550000000006</v>
      </c>
      <c r="K55" s="1501">
        <v>39.119999999999997</v>
      </c>
      <c r="L55" s="1524">
        <v>45.945549999999997</v>
      </c>
      <c r="M55" s="1501">
        <v>63.31</v>
      </c>
      <c r="N55" s="1526">
        <v>5.2632500000000002</v>
      </c>
      <c r="O55" s="1527">
        <v>20.91</v>
      </c>
      <c r="P55" s="1526">
        <v>3.8285</v>
      </c>
      <c r="Q55" s="1527">
        <v>37.81</v>
      </c>
    </row>
    <row r="56" spans="1:17" ht="11.45" customHeight="1">
      <c r="A56" s="641">
        <v>42350</v>
      </c>
      <c r="B56" s="1504">
        <v>1.30905</v>
      </c>
      <c r="C56" s="1505">
        <v>115.72</v>
      </c>
      <c r="D56" s="1506">
        <v>1.634625</v>
      </c>
      <c r="E56" s="1505">
        <v>108.44</v>
      </c>
      <c r="F56" s="1506">
        <v>24.569475000000001</v>
      </c>
      <c r="G56" s="1489">
        <v>134.63</v>
      </c>
      <c r="H56" s="1506">
        <v>61.296624999999999</v>
      </c>
      <c r="I56" s="1507">
        <v>20.010000000000002</v>
      </c>
      <c r="J56" s="1506">
        <v>75.647625000000005</v>
      </c>
      <c r="K56" s="1505">
        <v>40.229999999999997</v>
      </c>
      <c r="L56" s="1506">
        <v>41.610374999999998</v>
      </c>
      <c r="M56" s="1505">
        <v>63.08</v>
      </c>
      <c r="N56" s="1510">
        <v>5.055275</v>
      </c>
      <c r="O56" s="1511">
        <v>21.54</v>
      </c>
      <c r="P56" s="1510">
        <v>7.4145000000000003</v>
      </c>
      <c r="Q56" s="1511">
        <v>32.979999999999997</v>
      </c>
    </row>
    <row r="57" spans="1:17" ht="11.45" customHeight="1">
      <c r="A57" s="641">
        <v>42357</v>
      </c>
      <c r="B57" s="1504">
        <v>0.48435</v>
      </c>
      <c r="C57" s="1505">
        <v>114.52</v>
      </c>
      <c r="D57" s="1506">
        <v>0.49604999999999999</v>
      </c>
      <c r="E57" s="1505">
        <v>113.5</v>
      </c>
      <c r="F57" s="1506">
        <v>18.673950000000001</v>
      </c>
      <c r="G57" s="1489">
        <v>130.69</v>
      </c>
      <c r="H57" s="1506">
        <v>64.237200000000001</v>
      </c>
      <c r="I57" s="1507">
        <v>17.5</v>
      </c>
      <c r="J57" s="1506">
        <v>77.372775000000004</v>
      </c>
      <c r="K57" s="1505">
        <v>35.54</v>
      </c>
      <c r="L57" s="1506">
        <v>60.659649999999999</v>
      </c>
      <c r="M57" s="1505">
        <v>60.44</v>
      </c>
      <c r="N57" s="1510">
        <v>2.2672249999999998</v>
      </c>
      <c r="O57" s="1511">
        <v>23.7</v>
      </c>
      <c r="P57" s="1510">
        <v>4.3789999999999996</v>
      </c>
      <c r="Q57" s="1511">
        <v>39.020000000000003</v>
      </c>
    </row>
    <row r="58" spans="1:17" ht="11.45" customHeight="1">
      <c r="A58" s="641">
        <v>42364</v>
      </c>
      <c r="B58" s="1504">
        <v>1.4695</v>
      </c>
      <c r="C58" s="1505">
        <v>114.21</v>
      </c>
      <c r="D58" s="1506">
        <v>0.89180000000000004</v>
      </c>
      <c r="E58" s="1505">
        <v>117.65</v>
      </c>
      <c r="F58" s="1506">
        <v>14.8072</v>
      </c>
      <c r="G58" s="1489">
        <v>133.19999999999999</v>
      </c>
      <c r="H58" s="1506">
        <v>40.998725</v>
      </c>
      <c r="I58" s="1507">
        <v>16.100000000000001</v>
      </c>
      <c r="J58" s="1506">
        <v>57.481499999999997</v>
      </c>
      <c r="K58" s="1505">
        <v>33.49</v>
      </c>
      <c r="L58" s="1506">
        <v>31.968624999999999</v>
      </c>
      <c r="M58" s="1505">
        <v>56.14</v>
      </c>
      <c r="N58" s="1510">
        <v>3.4577</v>
      </c>
      <c r="O58" s="1511">
        <v>21.11</v>
      </c>
      <c r="P58" s="1510">
        <v>3.17395</v>
      </c>
      <c r="Q58" s="1511">
        <v>36.07</v>
      </c>
    </row>
    <row r="59" spans="1:17">
      <c r="A59" s="641">
        <v>42371</v>
      </c>
      <c r="B59" s="1530">
        <v>0.29070000000000001</v>
      </c>
      <c r="C59" s="1531">
        <v>113.17</v>
      </c>
      <c r="D59" s="1532">
        <v>0.24345</v>
      </c>
      <c r="E59" s="1531">
        <v>111.61</v>
      </c>
      <c r="F59" s="1532">
        <v>9.4408750000000001</v>
      </c>
      <c r="G59" s="1533">
        <v>130.87</v>
      </c>
      <c r="H59" s="1532">
        <v>64.303674999999998</v>
      </c>
      <c r="I59" s="1531">
        <v>16.22</v>
      </c>
      <c r="J59" s="1532">
        <v>45.982424999999999</v>
      </c>
      <c r="K59" s="1531">
        <v>34.76</v>
      </c>
      <c r="L59" s="1534">
        <v>31.551500000000001</v>
      </c>
      <c r="M59" s="1531">
        <v>57.46</v>
      </c>
      <c r="N59" s="1534">
        <v>4.9145000000000003</v>
      </c>
      <c r="O59" s="1535">
        <v>20.100000000000001</v>
      </c>
      <c r="P59" s="1534">
        <v>5.7862499999999999</v>
      </c>
      <c r="Q59" s="1535">
        <v>31.91</v>
      </c>
    </row>
    <row r="60" spans="1:17" ht="7.35" customHeight="1">
      <c r="A60" s="638"/>
      <c r="B60" s="1536"/>
      <c r="C60" s="1537"/>
      <c r="D60" s="1538"/>
      <c r="E60" s="1539"/>
      <c r="F60" s="1538"/>
      <c r="G60" s="1539"/>
      <c r="H60" s="1538"/>
      <c r="I60" s="1539"/>
      <c r="J60" s="1538"/>
      <c r="K60" s="1539"/>
      <c r="L60" s="1538"/>
      <c r="M60" s="1539"/>
      <c r="N60" s="1536"/>
      <c r="O60" s="1539"/>
      <c r="P60" s="1538"/>
      <c r="Q60" s="1539"/>
    </row>
    <row r="61" spans="1:17" ht="11.45" customHeight="1">
      <c r="A61" s="744">
        <v>2015</v>
      </c>
      <c r="B61" s="1540">
        <f>SUM(B7:B59)</f>
        <v>39.175699999999992</v>
      </c>
      <c r="C61" s="900">
        <f>AVERAGE(C7:C59)</f>
        <v>121.79749999999999</v>
      </c>
      <c r="D61" s="1540">
        <f>SUM(D7:D59)</f>
        <v>102.40757499999999</v>
      </c>
      <c r="E61" s="900">
        <f>AVERAGE(E7:E59)</f>
        <v>115.00779999999999</v>
      </c>
      <c r="F61" s="1540">
        <f>SUM(F7:F59)</f>
        <v>1132.4576750000003</v>
      </c>
      <c r="G61" s="900">
        <f>AVERAGE(G7:G59)</f>
        <v>139.17603773584906</v>
      </c>
      <c r="H61" s="1540">
        <f>SUM(H7:H59)</f>
        <v>1885.2904749999998</v>
      </c>
      <c r="I61" s="900">
        <f>AVERAGE(I7:I59)</f>
        <v>29.269245283018876</v>
      </c>
      <c r="J61" s="1540">
        <f>SUM(J7:J59)</f>
        <v>2726.6076999999996</v>
      </c>
      <c r="K61" s="900">
        <f>AVERAGE(K7:K59)</f>
        <v>54.926792452830178</v>
      </c>
      <c r="L61" s="1540">
        <f>SUM(L7:L59)</f>
        <v>1918.1425000000002</v>
      </c>
      <c r="M61" s="900">
        <f>AVERAGE(M7:M59)</f>
        <v>66.758113207547169</v>
      </c>
      <c r="N61" s="1540">
        <f>SUM(N7:N59)</f>
        <v>383.01882499999999</v>
      </c>
      <c r="O61" s="1498">
        <f>AVERAGE(O7:O59)</f>
        <v>24.245094339622632</v>
      </c>
      <c r="P61" s="1540">
        <f>SUM(P7:P59)</f>
        <v>249.41752499999987</v>
      </c>
      <c r="Q61" s="900">
        <f>AVERAGE(Q7:Q59)</f>
        <v>45.799811320754706</v>
      </c>
    </row>
    <row r="62" spans="1:17" ht="11.45" customHeight="1">
      <c r="A62" s="659">
        <v>2014</v>
      </c>
      <c r="B62" s="1540">
        <v>44.995749999999994</v>
      </c>
      <c r="C62" s="900">
        <v>144.7819607843137</v>
      </c>
      <c r="D62" s="1540">
        <v>132.31025</v>
      </c>
      <c r="E62" s="900">
        <v>138.53098039215683</v>
      </c>
      <c r="F62" s="1540">
        <v>878.5788500000001</v>
      </c>
      <c r="G62" s="900">
        <v>163.09803921568624</v>
      </c>
      <c r="H62" s="1540">
        <v>1668.6401250000004</v>
      </c>
      <c r="I62" s="900">
        <v>55.409411764705872</v>
      </c>
      <c r="J62" s="1540">
        <v>2225.9537249999998</v>
      </c>
      <c r="K62" s="900">
        <v>106.08509803921571</v>
      </c>
      <c r="L62" s="1540" t="s">
        <v>628</v>
      </c>
      <c r="M62" s="900" t="s">
        <v>628</v>
      </c>
      <c r="N62" s="1540">
        <v>444.80622499999998</v>
      </c>
      <c r="O62" s="1498">
        <v>43.826862745098047</v>
      </c>
      <c r="P62" s="1540">
        <v>135.80177500000005</v>
      </c>
      <c r="Q62" s="900">
        <v>84.140980392156834</v>
      </c>
    </row>
    <row r="63" spans="1:17" ht="11.25" customHeight="1">
      <c r="A63" s="1541" t="s">
        <v>961</v>
      </c>
      <c r="B63" s="1542"/>
      <c r="C63" s="1543"/>
      <c r="D63" s="1544"/>
      <c r="E63" s="1545"/>
      <c r="F63" s="1544"/>
      <c r="G63" s="1545"/>
      <c r="H63" s="1544"/>
      <c r="I63" s="1545"/>
      <c r="J63" s="1544"/>
      <c r="K63" s="1544"/>
      <c r="L63" s="1544"/>
      <c r="M63" s="1544"/>
      <c r="N63" s="1542"/>
      <c r="O63" s="1544"/>
      <c r="P63" s="1544"/>
      <c r="Q63" s="1545"/>
    </row>
    <row r="64" spans="1:17" ht="15">
      <c r="A64" s="1546"/>
      <c r="B64" s="1547"/>
      <c r="C64" s="1547"/>
      <c r="D64" s="1546"/>
      <c r="E64" s="1546"/>
      <c r="F64" s="1546"/>
      <c r="G64" s="1546"/>
      <c r="H64" s="1546"/>
      <c r="I64" s="1546"/>
      <c r="J64" s="1546"/>
      <c r="K64" s="1546"/>
      <c r="L64" s="1546"/>
      <c r="M64" s="1546"/>
      <c r="N64" s="1547"/>
      <c r="O64" s="1546"/>
      <c r="P64" s="1546"/>
      <c r="Q64" s="1546"/>
    </row>
    <row r="65" spans="1:17" ht="9.9499999999999993" customHeight="1">
      <c r="A65" s="673"/>
      <c r="B65" s="677"/>
      <c r="C65" s="676"/>
      <c r="D65" s="677"/>
      <c r="E65" s="676"/>
      <c r="F65" s="677"/>
      <c r="G65" s="676"/>
      <c r="H65" s="677"/>
      <c r="I65" s="676"/>
      <c r="J65" s="677"/>
      <c r="K65" s="677"/>
      <c r="L65" s="677"/>
      <c r="M65" s="677"/>
      <c r="N65" s="677"/>
      <c r="O65" s="677"/>
      <c r="P65" s="677"/>
      <c r="Q65" s="676"/>
    </row>
    <row r="66" spans="1:17">
      <c r="A66" s="626"/>
      <c r="B66" s="680"/>
      <c r="C66" s="679"/>
      <c r="D66" s="680"/>
      <c r="E66" s="679"/>
      <c r="F66" s="680"/>
      <c r="G66" s="679"/>
      <c r="H66" s="680"/>
      <c r="I66" s="679"/>
      <c r="J66" s="680"/>
      <c r="K66" s="680"/>
      <c r="L66" s="680"/>
      <c r="M66" s="680"/>
      <c r="N66" s="680"/>
      <c r="O66" s="680"/>
      <c r="P66" s="680"/>
      <c r="Q66" s="679"/>
    </row>
    <row r="67" spans="1:17">
      <c r="A67" s="626"/>
      <c r="B67" s="680"/>
      <c r="C67" s="679"/>
      <c r="D67" s="680"/>
      <c r="E67" s="679"/>
      <c r="F67" s="680"/>
      <c r="G67" s="679"/>
      <c r="H67" s="680"/>
      <c r="I67" s="679"/>
      <c r="J67" s="680"/>
      <c r="K67" s="680"/>
      <c r="L67" s="680"/>
      <c r="M67" s="680"/>
      <c r="N67" s="680"/>
      <c r="O67" s="680"/>
      <c r="P67" s="680"/>
      <c r="Q67" s="679"/>
    </row>
    <row r="68" spans="1:17">
      <c r="A68" s="626"/>
      <c r="B68" s="680"/>
      <c r="C68" s="679"/>
      <c r="D68" s="680"/>
      <c r="E68" s="679"/>
      <c r="F68" s="680"/>
      <c r="G68" s="679"/>
      <c r="H68" s="680"/>
      <c r="I68" s="679"/>
      <c r="J68" s="680"/>
      <c r="K68" s="680"/>
      <c r="L68" s="680"/>
      <c r="M68" s="680"/>
      <c r="N68" s="680"/>
      <c r="O68" s="680"/>
      <c r="P68" s="680"/>
      <c r="Q68" s="679"/>
    </row>
    <row r="69" spans="1:17">
      <c r="A69" s="626"/>
      <c r="B69" s="680"/>
      <c r="C69" s="679"/>
      <c r="D69" s="680"/>
      <c r="E69" s="679"/>
      <c r="F69" s="680"/>
      <c r="G69" s="679"/>
      <c r="H69" s="680"/>
      <c r="I69" s="679"/>
      <c r="J69" s="680"/>
      <c r="K69" s="680"/>
      <c r="L69" s="680"/>
      <c r="M69" s="680"/>
      <c r="N69" s="680"/>
      <c r="O69" s="680"/>
      <c r="P69" s="680"/>
      <c r="Q69" s="679"/>
    </row>
    <row r="70" spans="1:17">
      <c r="B70" s="683"/>
      <c r="C70" s="682"/>
      <c r="D70" s="683"/>
      <c r="E70" s="682"/>
      <c r="F70" s="683"/>
      <c r="G70" s="682"/>
      <c r="H70" s="683"/>
      <c r="I70" s="682"/>
      <c r="J70" s="683"/>
      <c r="K70" s="683"/>
      <c r="L70" s="683"/>
      <c r="M70" s="683"/>
      <c r="N70" s="683"/>
      <c r="O70" s="683"/>
      <c r="P70" s="683"/>
      <c r="Q70" s="682"/>
    </row>
    <row r="71" spans="1:17">
      <c r="B71" s="683"/>
      <c r="C71" s="682"/>
      <c r="D71" s="683"/>
      <c r="E71" s="682"/>
      <c r="F71" s="683"/>
      <c r="G71" s="682"/>
      <c r="H71" s="683"/>
      <c r="I71" s="682"/>
      <c r="J71" s="683"/>
      <c r="K71" s="683"/>
      <c r="L71" s="683"/>
      <c r="M71" s="683"/>
      <c r="N71" s="683"/>
      <c r="O71" s="683"/>
      <c r="P71" s="683"/>
      <c r="Q71" s="682"/>
    </row>
    <row r="72" spans="1:17">
      <c r="B72" s="683"/>
      <c r="C72" s="682"/>
      <c r="D72" s="683"/>
      <c r="E72" s="682"/>
      <c r="F72" s="683"/>
      <c r="G72" s="682"/>
      <c r="H72" s="683"/>
      <c r="I72" s="682"/>
      <c r="J72" s="683"/>
      <c r="K72" s="683"/>
      <c r="L72" s="683"/>
      <c r="M72" s="683"/>
      <c r="N72" s="683"/>
      <c r="O72" s="683"/>
      <c r="P72" s="683"/>
      <c r="Q72" s="682"/>
    </row>
    <row r="73" spans="1:17">
      <c r="B73" s="683"/>
      <c r="C73" s="682"/>
      <c r="D73" s="683"/>
      <c r="E73" s="682"/>
      <c r="F73" s="683"/>
      <c r="G73" s="682"/>
      <c r="H73" s="683"/>
      <c r="I73" s="682"/>
      <c r="J73" s="683"/>
      <c r="K73" s="683"/>
      <c r="L73" s="683"/>
      <c r="M73" s="683"/>
      <c r="N73" s="683"/>
      <c r="O73" s="683"/>
      <c r="P73" s="683"/>
      <c r="Q73" s="682"/>
    </row>
    <row r="74" spans="1:17">
      <c r="B74" s="683"/>
      <c r="C74" s="682"/>
      <c r="D74" s="683"/>
      <c r="E74" s="682"/>
      <c r="F74" s="683"/>
      <c r="G74" s="682"/>
      <c r="H74" s="683"/>
      <c r="I74" s="682"/>
      <c r="J74" s="683"/>
      <c r="K74" s="683"/>
      <c r="L74" s="683"/>
      <c r="M74" s="683"/>
      <c r="N74" s="683"/>
      <c r="O74" s="683"/>
      <c r="P74" s="683"/>
      <c r="Q74" s="682"/>
    </row>
    <row r="75" spans="1:17">
      <c r="B75" s="683"/>
      <c r="C75" s="682"/>
      <c r="D75" s="683"/>
      <c r="E75" s="682"/>
      <c r="F75" s="683"/>
      <c r="G75" s="682"/>
      <c r="H75" s="683"/>
      <c r="I75" s="682"/>
      <c r="J75" s="683"/>
      <c r="K75" s="683"/>
      <c r="L75" s="683"/>
      <c r="M75" s="683"/>
      <c r="N75" s="683"/>
      <c r="O75" s="683"/>
      <c r="P75" s="683"/>
      <c r="Q75" s="682"/>
    </row>
    <row r="76" spans="1:17">
      <c r="B76" s="683"/>
      <c r="C76" s="682"/>
      <c r="D76" s="683"/>
      <c r="E76" s="682"/>
      <c r="F76" s="683"/>
      <c r="G76" s="682"/>
      <c r="H76" s="683"/>
      <c r="I76" s="682"/>
      <c r="J76" s="683"/>
      <c r="K76" s="683"/>
      <c r="L76" s="683"/>
      <c r="M76" s="683"/>
      <c r="N76" s="683"/>
      <c r="O76" s="683"/>
      <c r="P76" s="683"/>
      <c r="Q76" s="682"/>
    </row>
    <row r="77" spans="1:17">
      <c r="B77" s="683"/>
      <c r="C77" s="682"/>
      <c r="D77" s="683"/>
      <c r="E77" s="682"/>
      <c r="F77" s="683"/>
      <c r="G77" s="682"/>
      <c r="H77" s="683"/>
      <c r="I77" s="682"/>
      <c r="J77" s="683"/>
      <c r="K77" s="683"/>
      <c r="L77" s="683"/>
      <c r="M77" s="683"/>
      <c r="N77" s="683"/>
      <c r="O77" s="683"/>
      <c r="P77" s="683"/>
      <c r="Q77" s="682"/>
    </row>
    <row r="78" spans="1:17">
      <c r="B78" s="683"/>
      <c r="C78" s="682"/>
      <c r="D78" s="683"/>
      <c r="E78" s="682"/>
      <c r="F78" s="683"/>
      <c r="G78" s="682"/>
      <c r="H78" s="683"/>
      <c r="I78" s="682"/>
      <c r="J78" s="683"/>
      <c r="K78" s="683"/>
      <c r="L78" s="683"/>
      <c r="M78" s="683"/>
      <c r="N78" s="683"/>
      <c r="O78" s="683"/>
      <c r="P78" s="683"/>
      <c r="Q78" s="682"/>
    </row>
    <row r="79" spans="1:17">
      <c r="B79" s="683"/>
      <c r="C79" s="682"/>
      <c r="D79" s="683"/>
      <c r="E79" s="682"/>
      <c r="F79" s="683"/>
      <c r="G79" s="682"/>
      <c r="H79" s="683"/>
      <c r="I79" s="682"/>
      <c r="J79" s="683"/>
      <c r="K79" s="683"/>
      <c r="L79" s="683"/>
      <c r="M79" s="683"/>
      <c r="N79" s="683"/>
      <c r="O79" s="683"/>
      <c r="P79" s="683"/>
      <c r="Q79" s="682"/>
    </row>
    <row r="80" spans="1:17">
      <c r="B80" s="683"/>
      <c r="C80" s="682"/>
      <c r="D80" s="683"/>
      <c r="E80" s="682"/>
      <c r="F80" s="683"/>
      <c r="G80" s="682"/>
      <c r="H80" s="683"/>
      <c r="I80" s="682"/>
      <c r="J80" s="683"/>
      <c r="K80" s="683"/>
      <c r="L80" s="683"/>
      <c r="M80" s="683"/>
      <c r="N80" s="683"/>
      <c r="O80" s="683"/>
      <c r="P80" s="683"/>
      <c r="Q80" s="682"/>
    </row>
    <row r="81" spans="2:17">
      <c r="B81" s="683"/>
      <c r="C81" s="682"/>
      <c r="D81" s="683"/>
      <c r="E81" s="682"/>
      <c r="F81" s="683"/>
      <c r="G81" s="682"/>
      <c r="H81" s="683"/>
      <c r="I81" s="682"/>
      <c r="J81" s="683"/>
      <c r="K81" s="683"/>
      <c r="L81" s="683"/>
      <c r="M81" s="683"/>
      <c r="N81" s="683"/>
      <c r="O81" s="683"/>
      <c r="P81" s="683"/>
      <c r="Q81" s="682"/>
    </row>
    <row r="82" spans="2:17">
      <c r="B82" s="683"/>
      <c r="C82" s="682"/>
      <c r="D82" s="683"/>
      <c r="E82" s="682"/>
      <c r="F82" s="683"/>
      <c r="G82" s="682"/>
      <c r="H82" s="683"/>
      <c r="I82" s="682"/>
      <c r="J82" s="683"/>
      <c r="K82" s="683"/>
      <c r="L82" s="683"/>
      <c r="M82" s="683"/>
      <c r="N82" s="683"/>
      <c r="O82" s="683"/>
      <c r="P82" s="683"/>
      <c r="Q82" s="682"/>
    </row>
    <row r="83" spans="2:17">
      <c r="B83" s="683"/>
      <c r="C83" s="682"/>
      <c r="D83" s="683"/>
      <c r="E83" s="682"/>
      <c r="F83" s="683"/>
      <c r="G83" s="682"/>
      <c r="H83" s="683"/>
      <c r="I83" s="682"/>
      <c r="J83" s="683"/>
      <c r="K83" s="683"/>
      <c r="L83" s="683"/>
      <c r="M83" s="683"/>
      <c r="N83" s="683"/>
      <c r="O83" s="683"/>
      <c r="P83" s="683"/>
      <c r="Q83" s="682"/>
    </row>
    <row r="84" spans="2:17">
      <c r="B84" s="683"/>
      <c r="C84" s="682"/>
      <c r="D84" s="683"/>
      <c r="E84" s="682"/>
      <c r="F84" s="683"/>
      <c r="G84" s="682"/>
      <c r="H84" s="683"/>
      <c r="I84" s="682"/>
      <c r="J84" s="683"/>
      <c r="K84" s="683"/>
      <c r="L84" s="683"/>
      <c r="M84" s="683"/>
      <c r="N84" s="683"/>
      <c r="O84" s="683"/>
      <c r="P84" s="683"/>
      <c r="Q84" s="682"/>
    </row>
    <row r="85" spans="2:17">
      <c r="B85" s="683"/>
      <c r="C85" s="682"/>
      <c r="D85" s="683"/>
      <c r="E85" s="682"/>
      <c r="F85" s="683"/>
      <c r="G85" s="682"/>
      <c r="H85" s="683"/>
      <c r="I85" s="682"/>
      <c r="J85" s="683"/>
      <c r="K85" s="683"/>
      <c r="L85" s="683"/>
      <c r="M85" s="683"/>
      <c r="N85" s="683"/>
      <c r="O85" s="683"/>
      <c r="P85" s="683"/>
      <c r="Q85" s="682"/>
    </row>
    <row r="86" spans="2:17">
      <c r="B86" s="683"/>
      <c r="C86" s="682"/>
      <c r="D86" s="683"/>
      <c r="E86" s="682"/>
      <c r="F86" s="683"/>
      <c r="G86" s="682"/>
      <c r="H86" s="683"/>
      <c r="I86" s="682"/>
      <c r="J86" s="683"/>
      <c r="K86" s="683"/>
      <c r="L86" s="683"/>
      <c r="M86" s="683"/>
      <c r="N86" s="683"/>
      <c r="O86" s="683"/>
      <c r="P86" s="683"/>
      <c r="Q86" s="682"/>
    </row>
    <row r="87" spans="2:17">
      <c r="B87" s="683"/>
      <c r="C87" s="682"/>
      <c r="D87" s="683"/>
      <c r="E87" s="682"/>
      <c r="F87" s="683"/>
      <c r="G87" s="682"/>
      <c r="H87" s="683"/>
      <c r="I87" s="682"/>
      <c r="J87" s="683"/>
      <c r="K87" s="683"/>
      <c r="L87" s="683"/>
      <c r="M87" s="683"/>
      <c r="N87" s="683"/>
      <c r="O87" s="683"/>
      <c r="P87" s="683"/>
      <c r="Q87" s="682"/>
    </row>
    <row r="88" spans="2:17">
      <c r="B88" s="683"/>
      <c r="C88" s="682"/>
      <c r="D88" s="683"/>
      <c r="E88" s="682"/>
      <c r="F88" s="683"/>
      <c r="G88" s="682"/>
      <c r="H88" s="683"/>
      <c r="I88" s="682"/>
      <c r="J88" s="683"/>
      <c r="K88" s="683"/>
      <c r="L88" s="683"/>
      <c r="M88" s="683"/>
      <c r="N88" s="683"/>
      <c r="O88" s="683"/>
      <c r="P88" s="683"/>
      <c r="Q88" s="682"/>
    </row>
    <row r="89" spans="2:17">
      <c r="B89" s="683"/>
      <c r="C89" s="682"/>
      <c r="D89" s="683"/>
      <c r="E89" s="682"/>
      <c r="F89" s="683"/>
      <c r="G89" s="682"/>
      <c r="H89" s="683"/>
      <c r="I89" s="682"/>
      <c r="J89" s="683"/>
      <c r="K89" s="683"/>
      <c r="L89" s="683"/>
      <c r="M89" s="683"/>
      <c r="N89" s="683"/>
      <c r="O89" s="683"/>
      <c r="P89" s="683"/>
      <c r="Q89" s="682"/>
    </row>
    <row r="90" spans="2:17">
      <c r="B90" s="683"/>
      <c r="C90" s="682"/>
      <c r="D90" s="683"/>
      <c r="E90" s="682"/>
      <c r="F90" s="683"/>
      <c r="G90" s="682"/>
      <c r="H90" s="683"/>
      <c r="I90" s="682"/>
      <c r="J90" s="683"/>
      <c r="K90" s="683"/>
      <c r="L90" s="683"/>
      <c r="M90" s="683"/>
      <c r="N90" s="683"/>
      <c r="O90" s="683"/>
      <c r="P90" s="683"/>
      <c r="Q90" s="682"/>
    </row>
    <row r="91" spans="2:17">
      <c r="B91" s="683"/>
      <c r="C91" s="682"/>
      <c r="D91" s="683"/>
      <c r="E91" s="682"/>
      <c r="F91" s="683"/>
      <c r="G91" s="682"/>
      <c r="H91" s="683"/>
      <c r="I91" s="682"/>
      <c r="J91" s="683"/>
      <c r="K91" s="683"/>
      <c r="L91" s="683"/>
      <c r="M91" s="683"/>
      <c r="N91" s="683"/>
      <c r="O91" s="683"/>
      <c r="P91" s="683"/>
      <c r="Q91" s="682"/>
    </row>
    <row r="92" spans="2:17">
      <c r="B92" s="683"/>
      <c r="C92" s="682"/>
      <c r="D92" s="683"/>
      <c r="E92" s="682"/>
      <c r="F92" s="683"/>
      <c r="G92" s="682"/>
      <c r="H92" s="683"/>
      <c r="I92" s="682"/>
      <c r="J92" s="683"/>
      <c r="K92" s="683"/>
      <c r="L92" s="683"/>
      <c r="M92" s="683"/>
      <c r="N92" s="683"/>
      <c r="O92" s="683"/>
      <c r="P92" s="683"/>
      <c r="Q92" s="682"/>
    </row>
    <row r="93" spans="2:17">
      <c r="B93" s="683"/>
      <c r="C93" s="682"/>
      <c r="D93" s="683"/>
      <c r="E93" s="682"/>
      <c r="F93" s="683"/>
      <c r="G93" s="682"/>
      <c r="H93" s="683"/>
      <c r="I93" s="682"/>
      <c r="J93" s="683"/>
      <c r="K93" s="683"/>
      <c r="L93" s="683"/>
      <c r="M93" s="683"/>
      <c r="N93" s="683"/>
      <c r="O93" s="683"/>
      <c r="P93" s="683"/>
      <c r="Q93" s="682"/>
    </row>
    <row r="94" spans="2:17">
      <c r="B94" s="683"/>
      <c r="C94" s="682"/>
      <c r="D94" s="683"/>
      <c r="E94" s="682"/>
      <c r="F94" s="683"/>
      <c r="G94" s="682"/>
      <c r="H94" s="683"/>
      <c r="I94" s="682"/>
      <c r="J94" s="683"/>
      <c r="K94" s="683"/>
      <c r="L94" s="683"/>
      <c r="M94" s="683"/>
      <c r="N94" s="683"/>
      <c r="O94" s="683"/>
      <c r="P94" s="683"/>
      <c r="Q94" s="682"/>
    </row>
    <row r="95" spans="2:17">
      <c r="B95" s="683"/>
      <c r="C95" s="682"/>
      <c r="D95" s="683"/>
      <c r="E95" s="682"/>
      <c r="F95" s="683"/>
      <c r="G95" s="682"/>
      <c r="H95" s="683"/>
      <c r="I95" s="682"/>
      <c r="J95" s="683"/>
      <c r="K95" s="683"/>
      <c r="L95" s="683"/>
      <c r="M95" s="683"/>
      <c r="N95" s="683"/>
      <c r="O95" s="683"/>
      <c r="P95" s="683"/>
      <c r="Q95" s="682"/>
    </row>
    <row r="96" spans="2:17">
      <c r="B96" s="683"/>
      <c r="C96" s="682"/>
      <c r="D96" s="683"/>
      <c r="E96" s="682"/>
      <c r="F96" s="683"/>
      <c r="G96" s="682"/>
      <c r="H96" s="683"/>
      <c r="I96" s="682"/>
      <c r="J96" s="683"/>
      <c r="K96" s="683"/>
      <c r="L96" s="683"/>
      <c r="M96" s="683"/>
      <c r="N96" s="683"/>
      <c r="O96" s="683"/>
      <c r="P96" s="683"/>
      <c r="Q96" s="682"/>
    </row>
    <row r="97" spans="2:17">
      <c r="B97" s="683"/>
      <c r="C97" s="682"/>
      <c r="D97" s="683"/>
      <c r="E97" s="682"/>
      <c r="F97" s="683"/>
      <c r="G97" s="682"/>
      <c r="H97" s="683"/>
      <c r="I97" s="682"/>
      <c r="J97" s="683"/>
      <c r="K97" s="683"/>
      <c r="L97" s="683"/>
      <c r="M97" s="683"/>
      <c r="N97" s="683"/>
      <c r="O97" s="683"/>
      <c r="P97" s="683"/>
      <c r="Q97" s="682"/>
    </row>
    <row r="98" spans="2:17">
      <c r="B98" s="683"/>
      <c r="C98" s="682"/>
      <c r="D98" s="683"/>
      <c r="E98" s="682"/>
      <c r="F98" s="683"/>
      <c r="G98" s="682"/>
      <c r="H98" s="683"/>
      <c r="I98" s="682"/>
      <c r="J98" s="683"/>
      <c r="K98" s="683"/>
      <c r="L98" s="683"/>
      <c r="M98" s="683"/>
      <c r="N98" s="683"/>
      <c r="O98" s="683"/>
      <c r="P98" s="683"/>
      <c r="Q98" s="682"/>
    </row>
    <row r="99" spans="2:17">
      <c r="B99" s="683"/>
      <c r="C99" s="682"/>
      <c r="D99" s="683"/>
      <c r="E99" s="682"/>
      <c r="F99" s="683"/>
      <c r="G99" s="682"/>
      <c r="H99" s="683"/>
      <c r="I99" s="682"/>
      <c r="J99" s="683"/>
      <c r="K99" s="683"/>
      <c r="L99" s="683"/>
      <c r="M99" s="683"/>
      <c r="N99" s="683"/>
      <c r="O99" s="683"/>
      <c r="P99" s="683"/>
      <c r="Q99" s="682"/>
    </row>
    <row r="100" spans="2:17">
      <c r="B100" s="683"/>
      <c r="C100" s="682"/>
      <c r="D100" s="683"/>
      <c r="E100" s="682"/>
      <c r="F100" s="683"/>
      <c r="G100" s="682"/>
      <c r="H100" s="683"/>
      <c r="I100" s="682"/>
      <c r="J100" s="683"/>
      <c r="K100" s="683"/>
      <c r="L100" s="683"/>
      <c r="M100" s="683"/>
      <c r="N100" s="683"/>
      <c r="O100" s="683"/>
      <c r="P100" s="683"/>
      <c r="Q100" s="682"/>
    </row>
    <row r="101" spans="2:17">
      <c r="B101" s="683"/>
      <c r="C101" s="682"/>
      <c r="D101" s="683"/>
      <c r="E101" s="682"/>
      <c r="F101" s="683"/>
      <c r="G101" s="682"/>
      <c r="H101" s="683"/>
      <c r="I101" s="682"/>
      <c r="J101" s="683"/>
      <c r="K101" s="683"/>
      <c r="L101" s="683"/>
      <c r="M101" s="683"/>
      <c r="N101" s="683"/>
      <c r="O101" s="683"/>
      <c r="P101" s="683"/>
      <c r="Q101" s="682"/>
    </row>
    <row r="102" spans="2:17">
      <c r="B102" s="683"/>
      <c r="C102" s="682"/>
      <c r="D102" s="683"/>
      <c r="E102" s="682"/>
      <c r="F102" s="683"/>
      <c r="G102" s="682"/>
      <c r="H102" s="683"/>
      <c r="I102" s="682"/>
      <c r="J102" s="683"/>
      <c r="K102" s="683"/>
      <c r="L102" s="683"/>
      <c r="M102" s="683"/>
      <c r="N102" s="683"/>
      <c r="O102" s="683"/>
      <c r="P102" s="683"/>
      <c r="Q102" s="682"/>
    </row>
    <row r="103" spans="2:17">
      <c r="B103" s="683"/>
      <c r="C103" s="682"/>
      <c r="D103" s="683"/>
      <c r="E103" s="682"/>
      <c r="F103" s="683"/>
      <c r="G103" s="682"/>
      <c r="H103" s="683"/>
      <c r="I103" s="682"/>
      <c r="J103" s="683"/>
      <c r="K103" s="683"/>
      <c r="L103" s="683"/>
      <c r="M103" s="683"/>
      <c r="N103" s="683"/>
      <c r="O103" s="683"/>
      <c r="P103" s="683"/>
      <c r="Q103" s="682"/>
    </row>
    <row r="104" spans="2:17">
      <c r="B104" s="683"/>
      <c r="C104" s="682"/>
      <c r="D104" s="683"/>
      <c r="E104" s="682"/>
      <c r="F104" s="683"/>
      <c r="G104" s="682"/>
      <c r="H104" s="683"/>
      <c r="I104" s="682"/>
      <c r="J104" s="683"/>
      <c r="K104" s="683"/>
      <c r="L104" s="683"/>
      <c r="M104" s="683"/>
      <c r="N104" s="683"/>
      <c r="O104" s="683"/>
      <c r="P104" s="683"/>
      <c r="Q104" s="682"/>
    </row>
    <row r="105" spans="2:17">
      <c r="B105" s="683"/>
      <c r="C105" s="682"/>
      <c r="D105" s="683"/>
      <c r="E105" s="682"/>
      <c r="F105" s="683"/>
      <c r="G105" s="682"/>
      <c r="H105" s="683"/>
      <c r="I105" s="682"/>
      <c r="J105" s="683"/>
      <c r="K105" s="683"/>
      <c r="L105" s="683"/>
      <c r="M105" s="683"/>
      <c r="N105" s="683"/>
      <c r="O105" s="683"/>
      <c r="P105" s="683"/>
      <c r="Q105" s="682"/>
    </row>
    <row r="106" spans="2:17">
      <c r="B106" s="683"/>
      <c r="C106" s="682"/>
      <c r="D106" s="683"/>
      <c r="E106" s="682"/>
      <c r="F106" s="683"/>
      <c r="G106" s="682"/>
      <c r="H106" s="683"/>
      <c r="I106" s="682"/>
      <c r="J106" s="683"/>
      <c r="K106" s="683"/>
      <c r="L106" s="683"/>
      <c r="M106" s="683"/>
      <c r="N106" s="683"/>
      <c r="O106" s="683"/>
      <c r="P106" s="683"/>
      <c r="Q106" s="682"/>
    </row>
    <row r="107" spans="2:17">
      <c r="B107" s="683"/>
      <c r="C107" s="682"/>
      <c r="D107" s="683"/>
      <c r="E107" s="682"/>
      <c r="F107" s="683"/>
      <c r="G107" s="682"/>
      <c r="H107" s="683"/>
      <c r="I107" s="682"/>
      <c r="J107" s="683"/>
      <c r="K107" s="683"/>
      <c r="L107" s="683"/>
      <c r="M107" s="683"/>
      <c r="N107" s="683"/>
      <c r="O107" s="683"/>
      <c r="P107" s="683"/>
      <c r="Q107" s="682"/>
    </row>
    <row r="108" spans="2:17">
      <c r="B108" s="683"/>
      <c r="C108" s="682"/>
      <c r="D108" s="683"/>
      <c r="E108" s="682"/>
      <c r="F108" s="683"/>
      <c r="G108" s="682"/>
      <c r="H108" s="683"/>
      <c r="I108" s="682"/>
      <c r="J108" s="683"/>
      <c r="K108" s="683"/>
      <c r="L108" s="683"/>
      <c r="M108" s="683"/>
      <c r="N108" s="683"/>
      <c r="O108" s="683"/>
      <c r="P108" s="683"/>
      <c r="Q108" s="682"/>
    </row>
    <row r="109" spans="2:17">
      <c r="B109" s="683"/>
      <c r="C109" s="682"/>
      <c r="D109" s="683"/>
      <c r="E109" s="682"/>
      <c r="F109" s="683"/>
      <c r="G109" s="682"/>
      <c r="H109" s="683"/>
      <c r="I109" s="682"/>
      <c r="J109" s="683"/>
      <c r="K109" s="683"/>
      <c r="L109" s="683"/>
      <c r="M109" s="683"/>
      <c r="N109" s="683"/>
      <c r="O109" s="683"/>
      <c r="P109" s="683"/>
      <c r="Q109" s="682"/>
    </row>
    <row r="110" spans="2:17">
      <c r="B110" s="683"/>
      <c r="C110" s="682"/>
      <c r="D110" s="683"/>
      <c r="E110" s="682"/>
      <c r="F110" s="683"/>
      <c r="G110" s="682"/>
      <c r="H110" s="683"/>
      <c r="I110" s="682"/>
      <c r="J110" s="683"/>
      <c r="K110" s="683"/>
      <c r="L110" s="683"/>
      <c r="M110" s="683"/>
      <c r="N110" s="683"/>
      <c r="O110" s="683"/>
      <c r="P110" s="683"/>
      <c r="Q110" s="682"/>
    </row>
    <row r="111" spans="2:17">
      <c r="B111" s="683"/>
      <c r="C111" s="682"/>
      <c r="D111" s="683"/>
      <c r="E111" s="682"/>
      <c r="F111" s="683"/>
      <c r="G111" s="682"/>
      <c r="H111" s="683"/>
      <c r="I111" s="682"/>
      <c r="J111" s="683"/>
      <c r="K111" s="683"/>
      <c r="L111" s="683"/>
      <c r="M111" s="683"/>
      <c r="N111" s="683"/>
      <c r="O111" s="683"/>
      <c r="P111" s="683"/>
      <c r="Q111" s="682"/>
    </row>
    <row r="112" spans="2:17">
      <c r="B112" s="683"/>
      <c r="C112" s="682"/>
      <c r="D112" s="683"/>
      <c r="E112" s="682"/>
      <c r="F112" s="683"/>
      <c r="G112" s="682"/>
      <c r="H112" s="683"/>
      <c r="I112" s="682"/>
      <c r="J112" s="683"/>
      <c r="K112" s="683"/>
      <c r="L112" s="683"/>
      <c r="M112" s="683"/>
      <c r="N112" s="683"/>
      <c r="O112" s="683"/>
      <c r="P112" s="683"/>
      <c r="Q112" s="682"/>
    </row>
    <row r="113" spans="2:17">
      <c r="B113" s="683"/>
      <c r="C113" s="682"/>
      <c r="D113" s="683"/>
      <c r="E113" s="682"/>
      <c r="F113" s="683"/>
      <c r="G113" s="682"/>
      <c r="H113" s="683"/>
      <c r="I113" s="682"/>
      <c r="J113" s="683"/>
      <c r="K113" s="683"/>
      <c r="L113" s="683"/>
      <c r="M113" s="683"/>
      <c r="N113" s="683"/>
      <c r="O113" s="683"/>
      <c r="P113" s="683"/>
      <c r="Q113" s="682"/>
    </row>
    <row r="114" spans="2:17">
      <c r="B114" s="683"/>
      <c r="C114" s="682"/>
      <c r="D114" s="683"/>
      <c r="E114" s="682"/>
      <c r="F114" s="683"/>
      <c r="G114" s="682"/>
      <c r="H114" s="683"/>
      <c r="I114" s="682"/>
      <c r="J114" s="683"/>
      <c r="K114" s="683"/>
      <c r="L114" s="683"/>
      <c r="M114" s="683"/>
      <c r="N114" s="683"/>
      <c r="O114" s="683"/>
      <c r="P114" s="683"/>
      <c r="Q114" s="682"/>
    </row>
  </sheetData>
  <mergeCells count="4">
    <mergeCell ref="K2:Q2"/>
    <mergeCell ref="H3:O3"/>
    <mergeCell ref="P3:Q3"/>
    <mergeCell ref="F4:G4"/>
  </mergeCells>
  <pageMargins left="0.7" right="0.7" top="0.75" bottom="0.75" header="0.3" footer="0.3"/>
  <pageSetup scale="94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L115"/>
  <sheetViews>
    <sheetView zoomScale="110" zoomScaleNormal="110" workbookViewId="0"/>
  </sheetViews>
  <sheetFormatPr defaultColWidth="11.7109375" defaultRowHeight="15"/>
  <cols>
    <col min="1" max="1" width="6.28515625" style="627" customWidth="1"/>
    <col min="2" max="5" width="6.140625" style="627" customWidth="1"/>
    <col min="6" max="6" width="6.7109375" style="627" customWidth="1"/>
    <col min="7" max="16" width="6.140625" style="627" customWidth="1"/>
    <col min="17" max="17" width="5.7109375" style="627" customWidth="1"/>
    <col min="18" max="116" width="11.7109375" style="627" customWidth="1"/>
    <col min="117" max="256" width="11.7109375" style="684"/>
    <col min="257" max="257" width="6.28515625" style="684" customWidth="1"/>
    <col min="258" max="261" width="6.140625" style="684" customWidth="1"/>
    <col min="262" max="262" width="6.7109375" style="684" customWidth="1"/>
    <col min="263" max="272" width="6.140625" style="684" customWidth="1"/>
    <col min="273" max="273" width="5.7109375" style="684" customWidth="1"/>
    <col min="274" max="372" width="11.7109375" style="684" customWidth="1"/>
    <col min="373" max="512" width="11.7109375" style="684"/>
    <col min="513" max="513" width="6.28515625" style="684" customWidth="1"/>
    <col min="514" max="517" width="6.140625" style="684" customWidth="1"/>
    <col min="518" max="518" width="6.7109375" style="684" customWidth="1"/>
    <col min="519" max="528" width="6.140625" style="684" customWidth="1"/>
    <col min="529" max="529" width="5.7109375" style="684" customWidth="1"/>
    <col min="530" max="628" width="11.7109375" style="684" customWidth="1"/>
    <col min="629" max="768" width="11.7109375" style="684"/>
    <col min="769" max="769" width="6.28515625" style="684" customWidth="1"/>
    <col min="770" max="773" width="6.140625" style="684" customWidth="1"/>
    <col min="774" max="774" width="6.7109375" style="684" customWidth="1"/>
    <col min="775" max="784" width="6.140625" style="684" customWidth="1"/>
    <col min="785" max="785" width="5.7109375" style="684" customWidth="1"/>
    <col min="786" max="884" width="11.7109375" style="684" customWidth="1"/>
    <col min="885" max="1024" width="11.7109375" style="684"/>
    <col min="1025" max="1025" width="6.28515625" style="684" customWidth="1"/>
    <col min="1026" max="1029" width="6.140625" style="684" customWidth="1"/>
    <col min="1030" max="1030" width="6.7109375" style="684" customWidth="1"/>
    <col min="1031" max="1040" width="6.140625" style="684" customWidth="1"/>
    <col min="1041" max="1041" width="5.7109375" style="684" customWidth="1"/>
    <col min="1042" max="1140" width="11.7109375" style="684" customWidth="1"/>
    <col min="1141" max="1280" width="11.7109375" style="684"/>
    <col min="1281" max="1281" width="6.28515625" style="684" customWidth="1"/>
    <col min="1282" max="1285" width="6.140625" style="684" customWidth="1"/>
    <col min="1286" max="1286" width="6.7109375" style="684" customWidth="1"/>
    <col min="1287" max="1296" width="6.140625" style="684" customWidth="1"/>
    <col min="1297" max="1297" width="5.7109375" style="684" customWidth="1"/>
    <col min="1298" max="1396" width="11.7109375" style="684" customWidth="1"/>
    <col min="1397" max="1536" width="11.7109375" style="684"/>
    <col min="1537" max="1537" width="6.28515625" style="684" customWidth="1"/>
    <col min="1538" max="1541" width="6.140625" style="684" customWidth="1"/>
    <col min="1542" max="1542" width="6.7109375" style="684" customWidth="1"/>
    <col min="1543" max="1552" width="6.140625" style="684" customWidth="1"/>
    <col min="1553" max="1553" width="5.7109375" style="684" customWidth="1"/>
    <col min="1554" max="1652" width="11.7109375" style="684" customWidth="1"/>
    <col min="1653" max="1792" width="11.7109375" style="684"/>
    <col min="1793" max="1793" width="6.28515625" style="684" customWidth="1"/>
    <col min="1794" max="1797" width="6.140625" style="684" customWidth="1"/>
    <col min="1798" max="1798" width="6.7109375" style="684" customWidth="1"/>
    <col min="1799" max="1808" width="6.140625" style="684" customWidth="1"/>
    <col min="1809" max="1809" width="5.7109375" style="684" customWidth="1"/>
    <col min="1810" max="1908" width="11.7109375" style="684" customWidth="1"/>
    <col min="1909" max="2048" width="11.7109375" style="684"/>
    <col min="2049" max="2049" width="6.28515625" style="684" customWidth="1"/>
    <col min="2050" max="2053" width="6.140625" style="684" customWidth="1"/>
    <col min="2054" max="2054" width="6.7109375" style="684" customWidth="1"/>
    <col min="2055" max="2064" width="6.140625" style="684" customWidth="1"/>
    <col min="2065" max="2065" width="5.7109375" style="684" customWidth="1"/>
    <col min="2066" max="2164" width="11.7109375" style="684" customWidth="1"/>
    <col min="2165" max="2304" width="11.7109375" style="684"/>
    <col min="2305" max="2305" width="6.28515625" style="684" customWidth="1"/>
    <col min="2306" max="2309" width="6.140625" style="684" customWidth="1"/>
    <col min="2310" max="2310" width="6.7109375" style="684" customWidth="1"/>
    <col min="2311" max="2320" width="6.140625" style="684" customWidth="1"/>
    <col min="2321" max="2321" width="5.7109375" style="684" customWidth="1"/>
    <col min="2322" max="2420" width="11.7109375" style="684" customWidth="1"/>
    <col min="2421" max="2560" width="11.7109375" style="684"/>
    <col min="2561" max="2561" width="6.28515625" style="684" customWidth="1"/>
    <col min="2562" max="2565" width="6.140625" style="684" customWidth="1"/>
    <col min="2566" max="2566" width="6.7109375" style="684" customWidth="1"/>
    <col min="2567" max="2576" width="6.140625" style="684" customWidth="1"/>
    <col min="2577" max="2577" width="5.7109375" style="684" customWidth="1"/>
    <col min="2578" max="2676" width="11.7109375" style="684" customWidth="1"/>
    <col min="2677" max="2816" width="11.7109375" style="684"/>
    <col min="2817" max="2817" width="6.28515625" style="684" customWidth="1"/>
    <col min="2818" max="2821" width="6.140625" style="684" customWidth="1"/>
    <col min="2822" max="2822" width="6.7109375" style="684" customWidth="1"/>
    <col min="2823" max="2832" width="6.140625" style="684" customWidth="1"/>
    <col min="2833" max="2833" width="5.7109375" style="684" customWidth="1"/>
    <col min="2834" max="2932" width="11.7109375" style="684" customWidth="1"/>
    <col min="2933" max="3072" width="11.7109375" style="684"/>
    <col min="3073" max="3073" width="6.28515625" style="684" customWidth="1"/>
    <col min="3074" max="3077" width="6.140625" style="684" customWidth="1"/>
    <col min="3078" max="3078" width="6.7109375" style="684" customWidth="1"/>
    <col min="3079" max="3088" width="6.140625" style="684" customWidth="1"/>
    <col min="3089" max="3089" width="5.7109375" style="684" customWidth="1"/>
    <col min="3090" max="3188" width="11.7109375" style="684" customWidth="1"/>
    <col min="3189" max="3328" width="11.7109375" style="684"/>
    <col min="3329" max="3329" width="6.28515625" style="684" customWidth="1"/>
    <col min="3330" max="3333" width="6.140625" style="684" customWidth="1"/>
    <col min="3334" max="3334" width="6.7109375" style="684" customWidth="1"/>
    <col min="3335" max="3344" width="6.140625" style="684" customWidth="1"/>
    <col min="3345" max="3345" width="5.7109375" style="684" customWidth="1"/>
    <col min="3346" max="3444" width="11.7109375" style="684" customWidth="1"/>
    <col min="3445" max="3584" width="11.7109375" style="684"/>
    <col min="3585" max="3585" width="6.28515625" style="684" customWidth="1"/>
    <col min="3586" max="3589" width="6.140625" style="684" customWidth="1"/>
    <col min="3590" max="3590" width="6.7109375" style="684" customWidth="1"/>
    <col min="3591" max="3600" width="6.140625" style="684" customWidth="1"/>
    <col min="3601" max="3601" width="5.7109375" style="684" customWidth="1"/>
    <col min="3602" max="3700" width="11.7109375" style="684" customWidth="1"/>
    <col min="3701" max="3840" width="11.7109375" style="684"/>
    <col min="3841" max="3841" width="6.28515625" style="684" customWidth="1"/>
    <col min="3842" max="3845" width="6.140625" style="684" customWidth="1"/>
    <col min="3846" max="3846" width="6.7109375" style="684" customWidth="1"/>
    <col min="3847" max="3856" width="6.140625" style="684" customWidth="1"/>
    <col min="3857" max="3857" width="5.7109375" style="684" customWidth="1"/>
    <col min="3858" max="3956" width="11.7109375" style="684" customWidth="1"/>
    <col min="3957" max="4096" width="11.7109375" style="684"/>
    <col min="4097" max="4097" width="6.28515625" style="684" customWidth="1"/>
    <col min="4098" max="4101" width="6.140625" style="684" customWidth="1"/>
    <col min="4102" max="4102" width="6.7109375" style="684" customWidth="1"/>
    <col min="4103" max="4112" width="6.140625" style="684" customWidth="1"/>
    <col min="4113" max="4113" width="5.7109375" style="684" customWidth="1"/>
    <col min="4114" max="4212" width="11.7109375" style="684" customWidth="1"/>
    <col min="4213" max="4352" width="11.7109375" style="684"/>
    <col min="4353" max="4353" width="6.28515625" style="684" customWidth="1"/>
    <col min="4354" max="4357" width="6.140625" style="684" customWidth="1"/>
    <col min="4358" max="4358" width="6.7109375" style="684" customWidth="1"/>
    <col min="4359" max="4368" width="6.140625" style="684" customWidth="1"/>
    <col min="4369" max="4369" width="5.7109375" style="684" customWidth="1"/>
    <col min="4370" max="4468" width="11.7109375" style="684" customWidth="1"/>
    <col min="4469" max="4608" width="11.7109375" style="684"/>
    <col min="4609" max="4609" width="6.28515625" style="684" customWidth="1"/>
    <col min="4610" max="4613" width="6.140625" style="684" customWidth="1"/>
    <col min="4614" max="4614" width="6.7109375" style="684" customWidth="1"/>
    <col min="4615" max="4624" width="6.140625" style="684" customWidth="1"/>
    <col min="4625" max="4625" width="5.7109375" style="684" customWidth="1"/>
    <col min="4626" max="4724" width="11.7109375" style="684" customWidth="1"/>
    <col min="4725" max="4864" width="11.7109375" style="684"/>
    <col min="4865" max="4865" width="6.28515625" style="684" customWidth="1"/>
    <col min="4866" max="4869" width="6.140625" style="684" customWidth="1"/>
    <col min="4870" max="4870" width="6.7109375" style="684" customWidth="1"/>
    <col min="4871" max="4880" width="6.140625" style="684" customWidth="1"/>
    <col min="4881" max="4881" width="5.7109375" style="684" customWidth="1"/>
    <col min="4882" max="4980" width="11.7109375" style="684" customWidth="1"/>
    <col min="4981" max="5120" width="11.7109375" style="684"/>
    <col min="5121" max="5121" width="6.28515625" style="684" customWidth="1"/>
    <col min="5122" max="5125" width="6.140625" style="684" customWidth="1"/>
    <col min="5126" max="5126" width="6.7109375" style="684" customWidth="1"/>
    <col min="5127" max="5136" width="6.140625" style="684" customWidth="1"/>
    <col min="5137" max="5137" width="5.7109375" style="684" customWidth="1"/>
    <col min="5138" max="5236" width="11.7109375" style="684" customWidth="1"/>
    <col min="5237" max="5376" width="11.7109375" style="684"/>
    <col min="5377" max="5377" width="6.28515625" style="684" customWidth="1"/>
    <col min="5378" max="5381" width="6.140625" style="684" customWidth="1"/>
    <col min="5382" max="5382" width="6.7109375" style="684" customWidth="1"/>
    <col min="5383" max="5392" width="6.140625" style="684" customWidth="1"/>
    <col min="5393" max="5393" width="5.7109375" style="684" customWidth="1"/>
    <col min="5394" max="5492" width="11.7109375" style="684" customWidth="1"/>
    <col min="5493" max="5632" width="11.7109375" style="684"/>
    <col min="5633" max="5633" width="6.28515625" style="684" customWidth="1"/>
    <col min="5634" max="5637" width="6.140625" style="684" customWidth="1"/>
    <col min="5638" max="5638" width="6.7109375" style="684" customWidth="1"/>
    <col min="5639" max="5648" width="6.140625" style="684" customWidth="1"/>
    <col min="5649" max="5649" width="5.7109375" style="684" customWidth="1"/>
    <col min="5650" max="5748" width="11.7109375" style="684" customWidth="1"/>
    <col min="5749" max="5888" width="11.7109375" style="684"/>
    <col min="5889" max="5889" width="6.28515625" style="684" customWidth="1"/>
    <col min="5890" max="5893" width="6.140625" style="684" customWidth="1"/>
    <col min="5894" max="5894" width="6.7109375" style="684" customWidth="1"/>
    <col min="5895" max="5904" width="6.140625" style="684" customWidth="1"/>
    <col min="5905" max="5905" width="5.7109375" style="684" customWidth="1"/>
    <col min="5906" max="6004" width="11.7109375" style="684" customWidth="1"/>
    <col min="6005" max="6144" width="11.7109375" style="684"/>
    <col min="6145" max="6145" width="6.28515625" style="684" customWidth="1"/>
    <col min="6146" max="6149" width="6.140625" style="684" customWidth="1"/>
    <col min="6150" max="6150" width="6.7109375" style="684" customWidth="1"/>
    <col min="6151" max="6160" width="6.140625" style="684" customWidth="1"/>
    <col min="6161" max="6161" width="5.7109375" style="684" customWidth="1"/>
    <col min="6162" max="6260" width="11.7109375" style="684" customWidth="1"/>
    <col min="6261" max="6400" width="11.7109375" style="684"/>
    <col min="6401" max="6401" width="6.28515625" style="684" customWidth="1"/>
    <col min="6402" max="6405" width="6.140625" style="684" customWidth="1"/>
    <col min="6406" max="6406" width="6.7109375" style="684" customWidth="1"/>
    <col min="6407" max="6416" width="6.140625" style="684" customWidth="1"/>
    <col min="6417" max="6417" width="5.7109375" style="684" customWidth="1"/>
    <col min="6418" max="6516" width="11.7109375" style="684" customWidth="1"/>
    <col min="6517" max="6656" width="11.7109375" style="684"/>
    <col min="6657" max="6657" width="6.28515625" style="684" customWidth="1"/>
    <col min="6658" max="6661" width="6.140625" style="684" customWidth="1"/>
    <col min="6662" max="6662" width="6.7109375" style="684" customWidth="1"/>
    <col min="6663" max="6672" width="6.140625" style="684" customWidth="1"/>
    <col min="6673" max="6673" width="5.7109375" style="684" customWidth="1"/>
    <col min="6674" max="6772" width="11.7109375" style="684" customWidth="1"/>
    <col min="6773" max="6912" width="11.7109375" style="684"/>
    <col min="6913" max="6913" width="6.28515625" style="684" customWidth="1"/>
    <col min="6914" max="6917" width="6.140625" style="684" customWidth="1"/>
    <col min="6918" max="6918" width="6.7109375" style="684" customWidth="1"/>
    <col min="6919" max="6928" width="6.140625" style="684" customWidth="1"/>
    <col min="6929" max="6929" width="5.7109375" style="684" customWidth="1"/>
    <col min="6930" max="7028" width="11.7109375" style="684" customWidth="1"/>
    <col min="7029" max="7168" width="11.7109375" style="684"/>
    <col min="7169" max="7169" width="6.28515625" style="684" customWidth="1"/>
    <col min="7170" max="7173" width="6.140625" style="684" customWidth="1"/>
    <col min="7174" max="7174" width="6.7109375" style="684" customWidth="1"/>
    <col min="7175" max="7184" width="6.140625" style="684" customWidth="1"/>
    <col min="7185" max="7185" width="5.7109375" style="684" customWidth="1"/>
    <col min="7186" max="7284" width="11.7109375" style="684" customWidth="1"/>
    <col min="7285" max="7424" width="11.7109375" style="684"/>
    <col min="7425" max="7425" width="6.28515625" style="684" customWidth="1"/>
    <col min="7426" max="7429" width="6.140625" style="684" customWidth="1"/>
    <col min="7430" max="7430" width="6.7109375" style="684" customWidth="1"/>
    <col min="7431" max="7440" width="6.140625" style="684" customWidth="1"/>
    <col min="7441" max="7441" width="5.7109375" style="684" customWidth="1"/>
    <col min="7442" max="7540" width="11.7109375" style="684" customWidth="1"/>
    <col min="7541" max="7680" width="11.7109375" style="684"/>
    <col min="7681" max="7681" width="6.28515625" style="684" customWidth="1"/>
    <col min="7682" max="7685" width="6.140625" style="684" customWidth="1"/>
    <col min="7686" max="7686" width="6.7109375" style="684" customWidth="1"/>
    <col min="7687" max="7696" width="6.140625" style="684" customWidth="1"/>
    <col min="7697" max="7697" width="5.7109375" style="684" customWidth="1"/>
    <col min="7698" max="7796" width="11.7109375" style="684" customWidth="1"/>
    <col min="7797" max="7936" width="11.7109375" style="684"/>
    <col min="7937" max="7937" width="6.28515625" style="684" customWidth="1"/>
    <col min="7938" max="7941" width="6.140625" style="684" customWidth="1"/>
    <col min="7942" max="7942" width="6.7109375" style="684" customWidth="1"/>
    <col min="7943" max="7952" width="6.140625" style="684" customWidth="1"/>
    <col min="7953" max="7953" width="5.7109375" style="684" customWidth="1"/>
    <col min="7954" max="8052" width="11.7109375" style="684" customWidth="1"/>
    <col min="8053" max="8192" width="11.7109375" style="684"/>
    <col min="8193" max="8193" width="6.28515625" style="684" customWidth="1"/>
    <col min="8194" max="8197" width="6.140625" style="684" customWidth="1"/>
    <col min="8198" max="8198" width="6.7109375" style="684" customWidth="1"/>
    <col min="8199" max="8208" width="6.140625" style="684" customWidth="1"/>
    <col min="8209" max="8209" width="5.7109375" style="684" customWidth="1"/>
    <col min="8210" max="8308" width="11.7109375" style="684" customWidth="1"/>
    <col min="8309" max="8448" width="11.7109375" style="684"/>
    <col min="8449" max="8449" width="6.28515625" style="684" customWidth="1"/>
    <col min="8450" max="8453" width="6.140625" style="684" customWidth="1"/>
    <col min="8454" max="8454" width="6.7109375" style="684" customWidth="1"/>
    <col min="8455" max="8464" width="6.140625" style="684" customWidth="1"/>
    <col min="8465" max="8465" width="5.7109375" style="684" customWidth="1"/>
    <col min="8466" max="8564" width="11.7109375" style="684" customWidth="1"/>
    <col min="8565" max="8704" width="11.7109375" style="684"/>
    <col min="8705" max="8705" width="6.28515625" style="684" customWidth="1"/>
    <col min="8706" max="8709" width="6.140625" style="684" customWidth="1"/>
    <col min="8710" max="8710" width="6.7109375" style="684" customWidth="1"/>
    <col min="8711" max="8720" width="6.140625" style="684" customWidth="1"/>
    <col min="8721" max="8721" width="5.7109375" style="684" customWidth="1"/>
    <col min="8722" max="8820" width="11.7109375" style="684" customWidth="1"/>
    <col min="8821" max="8960" width="11.7109375" style="684"/>
    <col min="8961" max="8961" width="6.28515625" style="684" customWidth="1"/>
    <col min="8962" max="8965" width="6.140625" style="684" customWidth="1"/>
    <col min="8966" max="8966" width="6.7109375" style="684" customWidth="1"/>
    <col min="8967" max="8976" width="6.140625" style="684" customWidth="1"/>
    <col min="8977" max="8977" width="5.7109375" style="684" customWidth="1"/>
    <col min="8978" max="9076" width="11.7109375" style="684" customWidth="1"/>
    <col min="9077" max="9216" width="11.7109375" style="684"/>
    <col min="9217" max="9217" width="6.28515625" style="684" customWidth="1"/>
    <col min="9218" max="9221" width="6.140625" style="684" customWidth="1"/>
    <col min="9222" max="9222" width="6.7109375" style="684" customWidth="1"/>
    <col min="9223" max="9232" width="6.140625" style="684" customWidth="1"/>
    <col min="9233" max="9233" width="5.7109375" style="684" customWidth="1"/>
    <col min="9234" max="9332" width="11.7109375" style="684" customWidth="1"/>
    <col min="9333" max="9472" width="11.7109375" style="684"/>
    <col min="9473" max="9473" width="6.28515625" style="684" customWidth="1"/>
    <col min="9474" max="9477" width="6.140625" style="684" customWidth="1"/>
    <col min="9478" max="9478" width="6.7109375" style="684" customWidth="1"/>
    <col min="9479" max="9488" width="6.140625" style="684" customWidth="1"/>
    <col min="9489" max="9489" width="5.7109375" style="684" customWidth="1"/>
    <col min="9490" max="9588" width="11.7109375" style="684" customWidth="1"/>
    <col min="9589" max="9728" width="11.7109375" style="684"/>
    <col min="9729" max="9729" width="6.28515625" style="684" customWidth="1"/>
    <col min="9730" max="9733" width="6.140625" style="684" customWidth="1"/>
    <col min="9734" max="9734" width="6.7109375" style="684" customWidth="1"/>
    <col min="9735" max="9744" width="6.140625" style="684" customWidth="1"/>
    <col min="9745" max="9745" width="5.7109375" style="684" customWidth="1"/>
    <col min="9746" max="9844" width="11.7109375" style="684" customWidth="1"/>
    <col min="9845" max="9984" width="11.7109375" style="684"/>
    <col min="9985" max="9985" width="6.28515625" style="684" customWidth="1"/>
    <col min="9986" max="9989" width="6.140625" style="684" customWidth="1"/>
    <col min="9990" max="9990" width="6.7109375" style="684" customWidth="1"/>
    <col min="9991" max="10000" width="6.140625" style="684" customWidth="1"/>
    <col min="10001" max="10001" width="5.7109375" style="684" customWidth="1"/>
    <col min="10002" max="10100" width="11.7109375" style="684" customWidth="1"/>
    <col min="10101" max="10240" width="11.7109375" style="684"/>
    <col min="10241" max="10241" width="6.28515625" style="684" customWidth="1"/>
    <col min="10242" max="10245" width="6.140625" style="684" customWidth="1"/>
    <col min="10246" max="10246" width="6.7109375" style="684" customWidth="1"/>
    <col min="10247" max="10256" width="6.140625" style="684" customWidth="1"/>
    <col min="10257" max="10257" width="5.7109375" style="684" customWidth="1"/>
    <col min="10258" max="10356" width="11.7109375" style="684" customWidth="1"/>
    <col min="10357" max="10496" width="11.7109375" style="684"/>
    <col min="10497" max="10497" width="6.28515625" style="684" customWidth="1"/>
    <col min="10498" max="10501" width="6.140625" style="684" customWidth="1"/>
    <col min="10502" max="10502" width="6.7109375" style="684" customWidth="1"/>
    <col min="10503" max="10512" width="6.140625" style="684" customWidth="1"/>
    <col min="10513" max="10513" width="5.7109375" style="684" customWidth="1"/>
    <col min="10514" max="10612" width="11.7109375" style="684" customWidth="1"/>
    <col min="10613" max="10752" width="11.7109375" style="684"/>
    <col min="10753" max="10753" width="6.28515625" style="684" customWidth="1"/>
    <col min="10754" max="10757" width="6.140625" style="684" customWidth="1"/>
    <col min="10758" max="10758" width="6.7109375" style="684" customWidth="1"/>
    <col min="10759" max="10768" width="6.140625" style="684" customWidth="1"/>
    <col min="10769" max="10769" width="5.7109375" style="684" customWidth="1"/>
    <col min="10770" max="10868" width="11.7109375" style="684" customWidth="1"/>
    <col min="10869" max="11008" width="11.7109375" style="684"/>
    <col min="11009" max="11009" width="6.28515625" style="684" customWidth="1"/>
    <col min="11010" max="11013" width="6.140625" style="684" customWidth="1"/>
    <col min="11014" max="11014" width="6.7109375" style="684" customWidth="1"/>
    <col min="11015" max="11024" width="6.140625" style="684" customWidth="1"/>
    <col min="11025" max="11025" width="5.7109375" style="684" customWidth="1"/>
    <col min="11026" max="11124" width="11.7109375" style="684" customWidth="1"/>
    <col min="11125" max="11264" width="11.7109375" style="684"/>
    <col min="11265" max="11265" width="6.28515625" style="684" customWidth="1"/>
    <col min="11266" max="11269" width="6.140625" style="684" customWidth="1"/>
    <col min="11270" max="11270" width="6.7109375" style="684" customWidth="1"/>
    <col min="11271" max="11280" width="6.140625" style="684" customWidth="1"/>
    <col min="11281" max="11281" width="5.7109375" style="684" customWidth="1"/>
    <col min="11282" max="11380" width="11.7109375" style="684" customWidth="1"/>
    <col min="11381" max="11520" width="11.7109375" style="684"/>
    <col min="11521" max="11521" width="6.28515625" style="684" customWidth="1"/>
    <col min="11522" max="11525" width="6.140625" style="684" customWidth="1"/>
    <col min="11526" max="11526" width="6.7109375" style="684" customWidth="1"/>
    <col min="11527" max="11536" width="6.140625" style="684" customWidth="1"/>
    <col min="11537" max="11537" width="5.7109375" style="684" customWidth="1"/>
    <col min="11538" max="11636" width="11.7109375" style="684" customWidth="1"/>
    <col min="11637" max="11776" width="11.7109375" style="684"/>
    <col min="11777" max="11777" width="6.28515625" style="684" customWidth="1"/>
    <col min="11778" max="11781" width="6.140625" style="684" customWidth="1"/>
    <col min="11782" max="11782" width="6.7109375" style="684" customWidth="1"/>
    <col min="11783" max="11792" width="6.140625" style="684" customWidth="1"/>
    <col min="11793" max="11793" width="5.7109375" style="684" customWidth="1"/>
    <col min="11794" max="11892" width="11.7109375" style="684" customWidth="1"/>
    <col min="11893" max="12032" width="11.7109375" style="684"/>
    <col min="12033" max="12033" width="6.28515625" style="684" customWidth="1"/>
    <col min="12034" max="12037" width="6.140625" style="684" customWidth="1"/>
    <col min="12038" max="12038" width="6.7109375" style="684" customWidth="1"/>
    <col min="12039" max="12048" width="6.140625" style="684" customWidth="1"/>
    <col min="12049" max="12049" width="5.7109375" style="684" customWidth="1"/>
    <col min="12050" max="12148" width="11.7109375" style="684" customWidth="1"/>
    <col min="12149" max="12288" width="11.7109375" style="684"/>
    <col min="12289" max="12289" width="6.28515625" style="684" customWidth="1"/>
    <col min="12290" max="12293" width="6.140625" style="684" customWidth="1"/>
    <col min="12294" max="12294" width="6.7109375" style="684" customWidth="1"/>
    <col min="12295" max="12304" width="6.140625" style="684" customWidth="1"/>
    <col min="12305" max="12305" width="5.7109375" style="684" customWidth="1"/>
    <col min="12306" max="12404" width="11.7109375" style="684" customWidth="1"/>
    <col min="12405" max="12544" width="11.7109375" style="684"/>
    <col min="12545" max="12545" width="6.28515625" style="684" customWidth="1"/>
    <col min="12546" max="12549" width="6.140625" style="684" customWidth="1"/>
    <col min="12550" max="12550" width="6.7109375" style="684" customWidth="1"/>
    <col min="12551" max="12560" width="6.140625" style="684" customWidth="1"/>
    <col min="12561" max="12561" width="5.7109375" style="684" customWidth="1"/>
    <col min="12562" max="12660" width="11.7109375" style="684" customWidth="1"/>
    <col min="12661" max="12800" width="11.7109375" style="684"/>
    <col min="12801" max="12801" width="6.28515625" style="684" customWidth="1"/>
    <col min="12802" max="12805" width="6.140625" style="684" customWidth="1"/>
    <col min="12806" max="12806" width="6.7109375" style="684" customWidth="1"/>
    <col min="12807" max="12816" width="6.140625" style="684" customWidth="1"/>
    <col min="12817" max="12817" width="5.7109375" style="684" customWidth="1"/>
    <col min="12818" max="12916" width="11.7109375" style="684" customWidth="1"/>
    <col min="12917" max="13056" width="11.7109375" style="684"/>
    <col min="13057" max="13057" width="6.28515625" style="684" customWidth="1"/>
    <col min="13058" max="13061" width="6.140625" style="684" customWidth="1"/>
    <col min="13062" max="13062" width="6.7109375" style="684" customWidth="1"/>
    <col min="13063" max="13072" width="6.140625" style="684" customWidth="1"/>
    <col min="13073" max="13073" width="5.7109375" style="684" customWidth="1"/>
    <col min="13074" max="13172" width="11.7109375" style="684" customWidth="1"/>
    <col min="13173" max="13312" width="11.7109375" style="684"/>
    <col min="13313" max="13313" width="6.28515625" style="684" customWidth="1"/>
    <col min="13314" max="13317" width="6.140625" style="684" customWidth="1"/>
    <col min="13318" max="13318" width="6.7109375" style="684" customWidth="1"/>
    <col min="13319" max="13328" width="6.140625" style="684" customWidth="1"/>
    <col min="13329" max="13329" width="5.7109375" style="684" customWidth="1"/>
    <col min="13330" max="13428" width="11.7109375" style="684" customWidth="1"/>
    <col min="13429" max="13568" width="11.7109375" style="684"/>
    <col min="13569" max="13569" width="6.28515625" style="684" customWidth="1"/>
    <col min="13570" max="13573" width="6.140625" style="684" customWidth="1"/>
    <col min="13574" max="13574" width="6.7109375" style="684" customWidth="1"/>
    <col min="13575" max="13584" width="6.140625" style="684" customWidth="1"/>
    <col min="13585" max="13585" width="5.7109375" style="684" customWidth="1"/>
    <col min="13586" max="13684" width="11.7109375" style="684" customWidth="1"/>
    <col min="13685" max="13824" width="11.7109375" style="684"/>
    <col min="13825" max="13825" width="6.28515625" style="684" customWidth="1"/>
    <col min="13826" max="13829" width="6.140625" style="684" customWidth="1"/>
    <col min="13830" max="13830" width="6.7109375" style="684" customWidth="1"/>
    <col min="13831" max="13840" width="6.140625" style="684" customWidth="1"/>
    <col min="13841" max="13841" width="5.7109375" style="684" customWidth="1"/>
    <col min="13842" max="13940" width="11.7109375" style="684" customWidth="1"/>
    <col min="13941" max="14080" width="11.7109375" style="684"/>
    <col min="14081" max="14081" width="6.28515625" style="684" customWidth="1"/>
    <col min="14082" max="14085" width="6.140625" style="684" customWidth="1"/>
    <col min="14086" max="14086" width="6.7109375" style="684" customWidth="1"/>
    <col min="14087" max="14096" width="6.140625" style="684" customWidth="1"/>
    <col min="14097" max="14097" width="5.7109375" style="684" customWidth="1"/>
    <col min="14098" max="14196" width="11.7109375" style="684" customWidth="1"/>
    <col min="14197" max="14336" width="11.7109375" style="684"/>
    <col min="14337" max="14337" width="6.28515625" style="684" customWidth="1"/>
    <col min="14338" max="14341" width="6.140625" style="684" customWidth="1"/>
    <col min="14342" max="14342" width="6.7109375" style="684" customWidth="1"/>
    <col min="14343" max="14352" width="6.140625" style="684" customWidth="1"/>
    <col min="14353" max="14353" width="5.7109375" style="684" customWidth="1"/>
    <col min="14354" max="14452" width="11.7109375" style="684" customWidth="1"/>
    <col min="14453" max="14592" width="11.7109375" style="684"/>
    <col min="14593" max="14593" width="6.28515625" style="684" customWidth="1"/>
    <col min="14594" max="14597" width="6.140625" style="684" customWidth="1"/>
    <col min="14598" max="14598" width="6.7109375" style="684" customWidth="1"/>
    <col min="14599" max="14608" width="6.140625" style="684" customWidth="1"/>
    <col min="14609" max="14609" width="5.7109375" style="684" customWidth="1"/>
    <col min="14610" max="14708" width="11.7109375" style="684" customWidth="1"/>
    <col min="14709" max="14848" width="11.7109375" style="684"/>
    <col min="14849" max="14849" width="6.28515625" style="684" customWidth="1"/>
    <col min="14850" max="14853" width="6.140625" style="684" customWidth="1"/>
    <col min="14854" max="14854" width="6.7109375" style="684" customWidth="1"/>
    <col min="14855" max="14864" width="6.140625" style="684" customWidth="1"/>
    <col min="14865" max="14865" width="5.7109375" style="684" customWidth="1"/>
    <col min="14866" max="14964" width="11.7109375" style="684" customWidth="1"/>
    <col min="14965" max="15104" width="11.7109375" style="684"/>
    <col min="15105" max="15105" width="6.28515625" style="684" customWidth="1"/>
    <col min="15106" max="15109" width="6.140625" style="684" customWidth="1"/>
    <col min="15110" max="15110" width="6.7109375" style="684" customWidth="1"/>
    <col min="15111" max="15120" width="6.140625" style="684" customWidth="1"/>
    <col min="15121" max="15121" width="5.7109375" style="684" customWidth="1"/>
    <col min="15122" max="15220" width="11.7109375" style="684" customWidth="1"/>
    <col min="15221" max="15360" width="11.7109375" style="684"/>
    <col min="15361" max="15361" width="6.28515625" style="684" customWidth="1"/>
    <col min="15362" max="15365" width="6.140625" style="684" customWidth="1"/>
    <col min="15366" max="15366" width="6.7109375" style="684" customWidth="1"/>
    <col min="15367" max="15376" width="6.140625" style="684" customWidth="1"/>
    <col min="15377" max="15377" width="5.7109375" style="684" customWidth="1"/>
    <col min="15378" max="15476" width="11.7109375" style="684" customWidth="1"/>
    <col min="15477" max="15616" width="11.7109375" style="684"/>
    <col min="15617" max="15617" width="6.28515625" style="684" customWidth="1"/>
    <col min="15618" max="15621" width="6.140625" style="684" customWidth="1"/>
    <col min="15622" max="15622" width="6.7109375" style="684" customWidth="1"/>
    <col min="15623" max="15632" width="6.140625" style="684" customWidth="1"/>
    <col min="15633" max="15633" width="5.7109375" style="684" customWidth="1"/>
    <col min="15634" max="15732" width="11.7109375" style="684" customWidth="1"/>
    <col min="15733" max="15872" width="11.7109375" style="684"/>
    <col min="15873" max="15873" width="6.28515625" style="684" customWidth="1"/>
    <col min="15874" max="15877" width="6.140625" style="684" customWidth="1"/>
    <col min="15878" max="15878" width="6.7109375" style="684" customWidth="1"/>
    <col min="15879" max="15888" width="6.140625" style="684" customWidth="1"/>
    <col min="15889" max="15889" width="5.7109375" style="684" customWidth="1"/>
    <col min="15890" max="15988" width="11.7109375" style="684" customWidth="1"/>
    <col min="15989" max="16128" width="11.7109375" style="684"/>
    <col min="16129" max="16129" width="6.28515625" style="684" customWidth="1"/>
    <col min="16130" max="16133" width="6.140625" style="684" customWidth="1"/>
    <col min="16134" max="16134" width="6.7109375" style="684" customWidth="1"/>
    <col min="16135" max="16144" width="6.140625" style="684" customWidth="1"/>
    <col min="16145" max="16145" width="5.7109375" style="684" customWidth="1"/>
    <col min="16146" max="16244" width="11.7109375" style="684" customWidth="1"/>
    <col min="16245" max="16384" width="11.7109375" style="684"/>
  </cols>
  <sheetData>
    <row r="1" spans="1:17" ht="18">
      <c r="B1" s="622"/>
      <c r="C1" s="623"/>
      <c r="D1" s="623"/>
      <c r="E1" s="623"/>
      <c r="F1" s="623"/>
      <c r="G1" s="623"/>
      <c r="H1" s="623"/>
      <c r="I1" s="623"/>
      <c r="J1" s="623"/>
      <c r="K1" s="623"/>
      <c r="L1" s="623"/>
      <c r="M1" s="623"/>
      <c r="N1" s="623"/>
      <c r="O1" s="623"/>
      <c r="P1" s="625" t="s">
        <v>918</v>
      </c>
    </row>
    <row r="2" spans="1:17" ht="15.75">
      <c r="B2" s="629"/>
      <c r="C2" s="623"/>
      <c r="D2" s="623"/>
      <c r="E2" s="623"/>
      <c r="F2" s="623"/>
      <c r="G2" s="623"/>
      <c r="H2" s="623"/>
      <c r="I2" s="623"/>
      <c r="J2" s="623"/>
      <c r="K2" s="623"/>
      <c r="L2" s="623"/>
      <c r="M2" s="623"/>
      <c r="N2" s="623"/>
      <c r="O2" s="623"/>
      <c r="P2" s="630" t="s">
        <v>962</v>
      </c>
    </row>
    <row r="3" spans="1:17">
      <c r="A3" s="631">
        <v>2015</v>
      </c>
      <c r="B3" s="1880" t="s">
        <v>963</v>
      </c>
      <c r="C3" s="1881"/>
      <c r="D3" s="1881"/>
      <c r="E3" s="1881"/>
      <c r="F3" s="1881"/>
      <c r="G3" s="1881"/>
      <c r="H3" s="1881"/>
      <c r="I3" s="1881"/>
      <c r="J3" s="1881"/>
      <c r="K3" s="1881"/>
      <c r="L3" s="1881"/>
      <c r="M3" s="1881"/>
      <c r="N3" s="1881"/>
      <c r="O3" s="1881"/>
      <c r="P3" s="1881"/>
    </row>
    <row r="4" spans="1:17" ht="11.45" customHeight="1">
      <c r="A4" s="632" t="s">
        <v>422</v>
      </c>
      <c r="B4" s="633" t="s">
        <v>964</v>
      </c>
      <c r="C4" s="634" t="s">
        <v>463</v>
      </c>
      <c r="D4" s="634"/>
      <c r="E4" s="634" t="s">
        <v>965</v>
      </c>
      <c r="F4" s="634"/>
      <c r="G4" s="634" t="s">
        <v>966</v>
      </c>
      <c r="H4" s="634"/>
      <c r="I4" s="634" t="s">
        <v>967</v>
      </c>
      <c r="J4" s="634"/>
      <c r="K4" s="634" t="s">
        <v>968</v>
      </c>
      <c r="L4" s="634"/>
      <c r="M4" s="634" t="s">
        <v>969</v>
      </c>
      <c r="N4" s="634"/>
      <c r="O4" s="634" t="s">
        <v>970</v>
      </c>
      <c r="P4" s="634"/>
    </row>
    <row r="5" spans="1:17" ht="11.45" customHeight="1">
      <c r="A5" s="635" t="s">
        <v>428</v>
      </c>
      <c r="B5" s="636" t="s">
        <v>462</v>
      </c>
      <c r="C5" s="637" t="s">
        <v>472</v>
      </c>
      <c r="D5" s="638" t="s">
        <v>230</v>
      </c>
      <c r="E5" s="637" t="s">
        <v>472</v>
      </c>
      <c r="F5" s="638" t="s">
        <v>230</v>
      </c>
      <c r="G5" s="637" t="s">
        <v>472</v>
      </c>
      <c r="H5" s="638" t="s">
        <v>230</v>
      </c>
      <c r="I5" s="637" t="s">
        <v>472</v>
      </c>
      <c r="J5" s="638" t="s">
        <v>230</v>
      </c>
      <c r="K5" s="637" t="s">
        <v>472</v>
      </c>
      <c r="L5" s="638" t="s">
        <v>230</v>
      </c>
      <c r="M5" s="637" t="s">
        <v>472</v>
      </c>
      <c r="N5" s="638" t="s">
        <v>230</v>
      </c>
      <c r="O5" s="637" t="s">
        <v>472</v>
      </c>
      <c r="P5" s="638" t="s">
        <v>230</v>
      </c>
    </row>
    <row r="6" spans="1:17" ht="6" customHeight="1">
      <c r="A6" s="639"/>
      <c r="B6" s="639"/>
      <c r="C6" s="640"/>
      <c r="D6" s="640"/>
      <c r="E6" s="640"/>
      <c r="F6" s="640"/>
      <c r="G6" s="640"/>
      <c r="H6" s="640"/>
      <c r="I6" s="640"/>
      <c r="J6" s="640"/>
      <c r="K6" s="640"/>
      <c r="L6" s="640"/>
      <c r="M6" s="640"/>
      <c r="N6" s="640"/>
      <c r="O6" s="640"/>
      <c r="P6" s="640"/>
    </row>
    <row r="7" spans="1:17" ht="11.45" customHeight="1">
      <c r="A7" s="641">
        <v>42007</v>
      </c>
      <c r="B7" s="1548">
        <v>5.56</v>
      </c>
      <c r="C7" s="643"/>
      <c r="D7" s="644"/>
      <c r="E7" s="643"/>
      <c r="F7" s="644"/>
      <c r="G7" s="643">
        <v>3.6107749999999998</v>
      </c>
      <c r="H7" s="644">
        <v>124.42</v>
      </c>
      <c r="I7" s="643">
        <v>28.160475000000002</v>
      </c>
      <c r="J7" s="644">
        <v>59.84</v>
      </c>
      <c r="K7" s="643"/>
      <c r="L7" s="644"/>
      <c r="M7" s="643"/>
      <c r="N7" s="644"/>
      <c r="O7" s="643">
        <v>0.94510000000000005</v>
      </c>
      <c r="P7" s="644">
        <v>46.88</v>
      </c>
      <c r="Q7" s="682"/>
    </row>
    <row r="8" spans="1:17" ht="11.45" customHeight="1">
      <c r="A8" s="641">
        <v>42014</v>
      </c>
      <c r="B8" s="1549">
        <v>4.2699999999999996</v>
      </c>
      <c r="C8" s="646">
        <v>4</v>
      </c>
      <c r="D8" s="647">
        <v>91</v>
      </c>
      <c r="E8" s="648"/>
      <c r="F8" s="647"/>
      <c r="G8" s="648">
        <v>3.6838500000000001</v>
      </c>
      <c r="H8" s="647">
        <v>117.81</v>
      </c>
      <c r="I8" s="648">
        <v>181.0171</v>
      </c>
      <c r="J8" s="647">
        <v>69.680000000000007</v>
      </c>
      <c r="K8" s="648">
        <v>1</v>
      </c>
      <c r="L8" s="647">
        <v>34</v>
      </c>
      <c r="M8" s="648"/>
      <c r="N8" s="647"/>
      <c r="O8" s="648">
        <v>1.5004500000000001</v>
      </c>
      <c r="P8" s="647">
        <v>44.16</v>
      </c>
      <c r="Q8" s="682"/>
    </row>
    <row r="9" spans="1:17" ht="11.45" customHeight="1">
      <c r="A9" s="641">
        <v>42021</v>
      </c>
      <c r="B9" s="852">
        <v>4.26</v>
      </c>
      <c r="C9" s="646">
        <v>1</v>
      </c>
      <c r="D9" s="647">
        <v>82</v>
      </c>
      <c r="E9" s="648"/>
      <c r="F9" s="647"/>
      <c r="G9" s="648">
        <v>3.6676500000000001</v>
      </c>
      <c r="H9" s="647">
        <v>104.53</v>
      </c>
      <c r="I9" s="648">
        <v>42.268749999999997</v>
      </c>
      <c r="J9" s="647">
        <v>69.849999999999994</v>
      </c>
      <c r="K9" s="648">
        <v>5</v>
      </c>
      <c r="L9" s="647">
        <v>32.5</v>
      </c>
      <c r="M9" s="648"/>
      <c r="N9" s="647"/>
      <c r="O9" s="648">
        <v>1.042025</v>
      </c>
      <c r="P9" s="647">
        <v>46.22</v>
      </c>
      <c r="Q9" s="682"/>
    </row>
    <row r="10" spans="1:17" ht="11.45" customHeight="1">
      <c r="A10" s="641">
        <v>42028</v>
      </c>
      <c r="B10" s="852">
        <v>4.1399999999999997</v>
      </c>
      <c r="C10" s="650">
        <v>3</v>
      </c>
      <c r="D10" s="651">
        <v>77</v>
      </c>
      <c r="E10" s="650"/>
      <c r="F10" s="651"/>
      <c r="G10" s="650">
        <v>3.8987750000000001</v>
      </c>
      <c r="H10" s="651">
        <v>98.65</v>
      </c>
      <c r="I10" s="650">
        <v>27.80415</v>
      </c>
      <c r="J10" s="651">
        <v>61.94</v>
      </c>
      <c r="K10" s="650">
        <v>16</v>
      </c>
      <c r="L10" s="651">
        <v>28.3125</v>
      </c>
      <c r="M10" s="650"/>
      <c r="N10" s="651"/>
      <c r="O10" s="650">
        <v>0.62037500000000001</v>
      </c>
      <c r="P10" s="651">
        <v>47.56</v>
      </c>
      <c r="Q10" s="682"/>
    </row>
    <row r="11" spans="1:17" ht="11.45" customHeight="1">
      <c r="A11" s="641">
        <v>42035</v>
      </c>
      <c r="B11" s="852">
        <v>4</v>
      </c>
      <c r="C11" s="646">
        <v>5</v>
      </c>
      <c r="D11" s="652">
        <v>75</v>
      </c>
      <c r="E11" s="646">
        <v>11</v>
      </c>
      <c r="F11" s="652">
        <v>212.54545454545453</v>
      </c>
      <c r="G11" s="646">
        <v>5.6805500000000002</v>
      </c>
      <c r="H11" s="652">
        <v>86.66</v>
      </c>
      <c r="I11" s="646">
        <v>47.401924999999999</v>
      </c>
      <c r="J11" s="652">
        <v>76.14</v>
      </c>
      <c r="K11" s="646"/>
      <c r="L11" s="652"/>
      <c r="M11" s="646"/>
      <c r="N11" s="652"/>
      <c r="O11" s="646">
        <v>0.52470000000000006</v>
      </c>
      <c r="P11" s="652">
        <v>47.87</v>
      </c>
      <c r="Q11" s="682"/>
    </row>
    <row r="12" spans="1:17" ht="11.45" customHeight="1">
      <c r="A12" s="641">
        <v>42042</v>
      </c>
      <c r="B12" s="852">
        <v>3.93</v>
      </c>
      <c r="C12" s="646">
        <v>3</v>
      </c>
      <c r="D12" s="647">
        <v>64.333333333333329</v>
      </c>
      <c r="E12" s="648"/>
      <c r="F12" s="647"/>
      <c r="G12" s="648">
        <v>4.2731000000000003</v>
      </c>
      <c r="H12" s="647">
        <v>98.31</v>
      </c>
      <c r="I12" s="648">
        <v>38.206225000000003</v>
      </c>
      <c r="J12" s="647">
        <v>51.78</v>
      </c>
      <c r="K12" s="648"/>
      <c r="L12" s="647"/>
      <c r="M12" s="648"/>
      <c r="N12" s="647"/>
      <c r="O12" s="648">
        <v>1.5836250000000001</v>
      </c>
      <c r="P12" s="647">
        <v>42.41</v>
      </c>
      <c r="Q12" s="682"/>
    </row>
    <row r="13" spans="1:17" ht="11.45" customHeight="1">
      <c r="A13" s="641">
        <v>42049</v>
      </c>
      <c r="B13" s="852">
        <v>3.86</v>
      </c>
      <c r="C13" s="646">
        <v>19</v>
      </c>
      <c r="D13" s="647">
        <v>59.842105263157897</v>
      </c>
      <c r="E13" s="648">
        <v>5</v>
      </c>
      <c r="F13" s="647">
        <v>188</v>
      </c>
      <c r="G13" s="648">
        <v>4.0150249999999996</v>
      </c>
      <c r="H13" s="647">
        <v>87.9</v>
      </c>
      <c r="I13" s="648">
        <v>57.948374999999999</v>
      </c>
      <c r="J13" s="647">
        <v>49.74</v>
      </c>
      <c r="K13" s="648"/>
      <c r="L13" s="647"/>
      <c r="M13" s="648"/>
      <c r="N13" s="647"/>
      <c r="O13" s="648">
        <v>0.77207499999999996</v>
      </c>
      <c r="P13" s="647">
        <v>47.18</v>
      </c>
      <c r="Q13" s="682"/>
    </row>
    <row r="14" spans="1:17" ht="11.45" customHeight="1">
      <c r="A14" s="641">
        <v>42056</v>
      </c>
      <c r="B14" s="852">
        <v>3.78</v>
      </c>
      <c r="C14" s="650">
        <v>9</v>
      </c>
      <c r="D14" s="651">
        <v>56.666666666666664</v>
      </c>
      <c r="E14" s="650"/>
      <c r="F14" s="651"/>
      <c r="G14" s="650">
        <v>3.6177999999999999</v>
      </c>
      <c r="H14" s="651">
        <v>83.72</v>
      </c>
      <c r="I14" s="650">
        <v>24.913924999999999</v>
      </c>
      <c r="J14" s="651">
        <v>50.31</v>
      </c>
      <c r="K14" s="650">
        <v>8.5</v>
      </c>
      <c r="L14" s="651">
        <v>29.117647058823529</v>
      </c>
      <c r="M14" s="650"/>
      <c r="N14" s="651"/>
      <c r="O14" s="650">
        <v>0.96094999999999997</v>
      </c>
      <c r="P14" s="651">
        <v>49.17</v>
      </c>
      <c r="Q14" s="682"/>
    </row>
    <row r="15" spans="1:17" ht="11.45" customHeight="1">
      <c r="A15" s="641">
        <v>42063</v>
      </c>
      <c r="B15" s="852">
        <v>3.66</v>
      </c>
      <c r="C15" s="646"/>
      <c r="D15" s="652"/>
      <c r="E15" s="646"/>
      <c r="F15" s="652"/>
      <c r="G15" s="646">
        <v>3.97845</v>
      </c>
      <c r="H15" s="652">
        <v>84.01</v>
      </c>
      <c r="I15" s="646">
        <v>16.284300000000002</v>
      </c>
      <c r="J15" s="652">
        <v>51.97</v>
      </c>
      <c r="K15" s="646">
        <v>12</v>
      </c>
      <c r="L15" s="652">
        <v>24.666666666666668</v>
      </c>
      <c r="M15" s="646"/>
      <c r="N15" s="652"/>
      <c r="O15" s="646">
        <v>2.863375</v>
      </c>
      <c r="P15" s="652">
        <v>38.659999999999997</v>
      </c>
      <c r="Q15" s="682"/>
    </row>
    <row r="16" spans="1:17" ht="11.45" customHeight="1">
      <c r="A16" s="641">
        <v>42070</v>
      </c>
      <c r="B16" s="852">
        <v>3.62</v>
      </c>
      <c r="C16" s="646">
        <v>17</v>
      </c>
      <c r="D16" s="647">
        <v>55.176470588235297</v>
      </c>
      <c r="E16" s="648"/>
      <c r="F16" s="647"/>
      <c r="G16" s="648">
        <v>4.0913000000000004</v>
      </c>
      <c r="H16" s="647">
        <v>71.17</v>
      </c>
      <c r="I16" s="648">
        <v>70.944149999999993</v>
      </c>
      <c r="J16" s="647">
        <v>51.16</v>
      </c>
      <c r="K16" s="648">
        <v>2</v>
      </c>
      <c r="L16" s="647">
        <v>25</v>
      </c>
      <c r="M16" s="648"/>
      <c r="N16" s="647"/>
      <c r="O16" s="648">
        <v>1.35205</v>
      </c>
      <c r="P16" s="647">
        <v>34.22</v>
      </c>
      <c r="Q16" s="682"/>
    </row>
    <row r="17" spans="1:17" ht="11.45" customHeight="1">
      <c r="A17" s="641">
        <v>42077</v>
      </c>
      <c r="B17" s="852">
        <v>3.58</v>
      </c>
      <c r="C17" s="646">
        <v>7</v>
      </c>
      <c r="D17" s="647">
        <v>56.571428571428569</v>
      </c>
      <c r="E17" s="648">
        <v>4</v>
      </c>
      <c r="F17" s="647">
        <v>170</v>
      </c>
      <c r="G17" s="648">
        <v>3.7944499999999999</v>
      </c>
      <c r="H17" s="647">
        <v>68.760000000000005</v>
      </c>
      <c r="I17" s="648">
        <v>81.668149999999997</v>
      </c>
      <c r="J17" s="647">
        <v>50.82</v>
      </c>
      <c r="K17" s="648"/>
      <c r="L17" s="647"/>
      <c r="M17" s="648"/>
      <c r="N17" s="647"/>
      <c r="O17" s="648">
        <v>2.6509749999999999</v>
      </c>
      <c r="P17" s="647">
        <v>31.62</v>
      </c>
      <c r="Q17" s="682"/>
    </row>
    <row r="18" spans="1:17" ht="11.45" customHeight="1">
      <c r="A18" s="641">
        <v>42084</v>
      </c>
      <c r="B18" s="852">
        <v>3.57</v>
      </c>
      <c r="C18" s="650">
        <v>4</v>
      </c>
      <c r="D18" s="651">
        <v>56.5</v>
      </c>
      <c r="E18" s="650"/>
      <c r="F18" s="651"/>
      <c r="G18" s="650">
        <v>3.804125</v>
      </c>
      <c r="H18" s="651">
        <v>82.21</v>
      </c>
      <c r="I18" s="650">
        <v>35.905549999999998</v>
      </c>
      <c r="J18" s="651">
        <v>73.77</v>
      </c>
      <c r="K18" s="650"/>
      <c r="L18" s="651"/>
      <c r="M18" s="650"/>
      <c r="N18" s="651"/>
      <c r="O18" s="650">
        <v>1.211525</v>
      </c>
      <c r="P18" s="651">
        <v>42.85</v>
      </c>
      <c r="Q18" s="682"/>
    </row>
    <row r="19" spans="1:17" ht="11.45" customHeight="1">
      <c r="A19" s="641">
        <v>42091</v>
      </c>
      <c r="B19" s="852">
        <v>3.66</v>
      </c>
      <c r="C19" s="646">
        <v>19</v>
      </c>
      <c r="D19" s="652">
        <v>57.526315789473685</v>
      </c>
      <c r="E19" s="646"/>
      <c r="F19" s="652"/>
      <c r="G19" s="646">
        <v>3.6827999999999999</v>
      </c>
      <c r="H19" s="652">
        <v>82.79</v>
      </c>
      <c r="I19" s="646">
        <v>5.3344500000000004</v>
      </c>
      <c r="J19" s="652">
        <v>47.66</v>
      </c>
      <c r="K19" s="646"/>
      <c r="L19" s="652"/>
      <c r="M19" s="646"/>
      <c r="N19" s="652"/>
      <c r="O19" s="646">
        <v>1.1948749999999999</v>
      </c>
      <c r="P19" s="652">
        <v>40.659999999999997</v>
      </c>
      <c r="Q19" s="682"/>
    </row>
    <row r="20" spans="1:17" ht="11.45" customHeight="1">
      <c r="A20" s="641">
        <v>42098</v>
      </c>
      <c r="B20" s="852">
        <v>3.65</v>
      </c>
      <c r="C20" s="646">
        <v>1</v>
      </c>
      <c r="D20" s="647">
        <v>58</v>
      </c>
      <c r="E20" s="648"/>
      <c r="F20" s="647"/>
      <c r="G20" s="648">
        <v>3.7395499999999999</v>
      </c>
      <c r="H20" s="647">
        <v>89.99</v>
      </c>
      <c r="I20" s="648">
        <v>35.18385</v>
      </c>
      <c r="J20" s="647">
        <v>42.51</v>
      </c>
      <c r="K20" s="648"/>
      <c r="L20" s="647"/>
      <c r="M20" s="648"/>
      <c r="N20" s="647"/>
      <c r="O20" s="648">
        <v>3.9180999999999999</v>
      </c>
      <c r="P20" s="647">
        <v>24.67</v>
      </c>
      <c r="Q20" s="737"/>
    </row>
    <row r="21" spans="1:17" ht="11.45" customHeight="1">
      <c r="A21" s="641">
        <v>42105</v>
      </c>
      <c r="B21" s="852">
        <v>3.64</v>
      </c>
      <c r="C21" s="646">
        <v>4</v>
      </c>
      <c r="D21" s="647">
        <v>58</v>
      </c>
      <c r="E21" s="648"/>
      <c r="F21" s="647"/>
      <c r="G21" s="648">
        <v>3.843925</v>
      </c>
      <c r="H21" s="647">
        <v>79.489999999999995</v>
      </c>
      <c r="I21" s="648">
        <v>13.835825</v>
      </c>
      <c r="J21" s="647">
        <v>47.54</v>
      </c>
      <c r="K21" s="648"/>
      <c r="L21" s="647"/>
      <c r="M21" s="648"/>
      <c r="N21" s="647"/>
      <c r="O21" s="648">
        <v>12.1241</v>
      </c>
      <c r="P21" s="647">
        <v>21.4</v>
      </c>
      <c r="Q21" s="737"/>
    </row>
    <row r="22" spans="1:17" ht="11.45" customHeight="1">
      <c r="A22" s="641">
        <v>42112</v>
      </c>
      <c r="B22" s="852">
        <v>3.62</v>
      </c>
      <c r="C22" s="650">
        <v>7</v>
      </c>
      <c r="D22" s="651">
        <v>57.999999999999993</v>
      </c>
      <c r="E22" s="650"/>
      <c r="F22" s="651"/>
      <c r="G22" s="650">
        <v>3.8238500000000002</v>
      </c>
      <c r="H22" s="651">
        <v>77.78</v>
      </c>
      <c r="I22" s="650">
        <v>66.986050000000006</v>
      </c>
      <c r="J22" s="651">
        <v>47.25</v>
      </c>
      <c r="K22" s="650"/>
      <c r="L22" s="651"/>
      <c r="M22" s="650"/>
      <c r="N22" s="651"/>
      <c r="O22" s="650">
        <v>1.937225</v>
      </c>
      <c r="P22" s="651">
        <v>32.92</v>
      </c>
      <c r="Q22" s="737"/>
    </row>
    <row r="23" spans="1:17" ht="11.45" customHeight="1">
      <c r="A23" s="641">
        <v>42119</v>
      </c>
      <c r="B23" s="852">
        <v>3.54</v>
      </c>
      <c r="C23" s="646">
        <v>8</v>
      </c>
      <c r="D23" s="652">
        <v>57.625</v>
      </c>
      <c r="E23" s="646"/>
      <c r="F23" s="652"/>
      <c r="G23" s="646">
        <v>4.2171750000000001</v>
      </c>
      <c r="H23" s="652">
        <v>89.08</v>
      </c>
      <c r="I23" s="646">
        <v>88.474999999999994</v>
      </c>
      <c r="J23" s="652">
        <v>39.340000000000003</v>
      </c>
      <c r="K23" s="646">
        <v>2</v>
      </c>
      <c r="L23" s="652">
        <v>21</v>
      </c>
      <c r="M23" s="646"/>
      <c r="N23" s="652"/>
      <c r="O23" s="646">
        <v>0.52569999999999995</v>
      </c>
      <c r="P23" s="652">
        <v>43.97</v>
      </c>
      <c r="Q23" s="737"/>
    </row>
    <row r="24" spans="1:17" ht="11.45" customHeight="1">
      <c r="A24" s="641">
        <v>42126</v>
      </c>
      <c r="B24" s="852">
        <v>3.55</v>
      </c>
      <c r="C24" s="646">
        <v>5</v>
      </c>
      <c r="D24" s="647">
        <v>64</v>
      </c>
      <c r="E24" s="648"/>
      <c r="F24" s="647"/>
      <c r="G24" s="648">
        <v>4.1820250000000003</v>
      </c>
      <c r="H24" s="647">
        <v>96.33</v>
      </c>
      <c r="I24" s="648">
        <v>106.922875</v>
      </c>
      <c r="J24" s="647">
        <v>45.36</v>
      </c>
      <c r="K24" s="648"/>
      <c r="L24" s="647"/>
      <c r="M24" s="648"/>
      <c r="N24" s="647"/>
      <c r="O24" s="648">
        <v>4.9064249999999996</v>
      </c>
      <c r="P24" s="647">
        <v>24</v>
      </c>
      <c r="Q24" s="737"/>
    </row>
    <row r="25" spans="1:17" ht="11.45" customHeight="1">
      <c r="A25" s="641">
        <v>42133</v>
      </c>
      <c r="B25" s="852">
        <v>3.59</v>
      </c>
      <c r="C25" s="646">
        <v>13</v>
      </c>
      <c r="D25" s="647">
        <v>69.692307692307693</v>
      </c>
      <c r="E25" s="648"/>
      <c r="F25" s="647"/>
      <c r="G25" s="648">
        <v>4.0471500000000002</v>
      </c>
      <c r="H25" s="647">
        <v>98.98</v>
      </c>
      <c r="I25" s="648">
        <v>69.038300000000007</v>
      </c>
      <c r="J25" s="647">
        <v>42.47</v>
      </c>
      <c r="K25" s="648"/>
      <c r="L25" s="647"/>
      <c r="M25" s="648"/>
      <c r="N25" s="647"/>
      <c r="O25" s="648">
        <v>2.117775</v>
      </c>
      <c r="P25" s="647">
        <v>19.399999999999999</v>
      </c>
      <c r="Q25" s="737"/>
    </row>
    <row r="26" spans="1:17" ht="11.45" customHeight="1">
      <c r="A26" s="641">
        <v>42140</v>
      </c>
      <c r="B26" s="852">
        <v>3.56</v>
      </c>
      <c r="C26" s="650">
        <v>2</v>
      </c>
      <c r="D26" s="651">
        <v>70</v>
      </c>
      <c r="E26" s="650"/>
      <c r="F26" s="651"/>
      <c r="G26" s="650">
        <v>3.3359000000000001</v>
      </c>
      <c r="H26" s="651">
        <v>89.22</v>
      </c>
      <c r="I26" s="650">
        <v>10.836175000000001</v>
      </c>
      <c r="J26" s="651">
        <v>44.63</v>
      </c>
      <c r="K26" s="650">
        <v>1</v>
      </c>
      <c r="L26" s="651">
        <v>20</v>
      </c>
      <c r="M26" s="650"/>
      <c r="N26" s="651"/>
      <c r="O26" s="650">
        <v>0.51732500000000003</v>
      </c>
      <c r="P26" s="651">
        <v>34.630000000000003</v>
      </c>
      <c r="Q26" s="737"/>
    </row>
    <row r="27" spans="1:17" ht="11.45" customHeight="1">
      <c r="A27" s="641">
        <v>42147</v>
      </c>
      <c r="B27" s="852">
        <v>3.58</v>
      </c>
      <c r="C27" s="646">
        <v>14</v>
      </c>
      <c r="D27" s="652">
        <v>77.571428571428584</v>
      </c>
      <c r="E27" s="646"/>
      <c r="F27" s="652"/>
      <c r="G27" s="646">
        <v>4.0046249999999999</v>
      </c>
      <c r="H27" s="652">
        <v>90.05</v>
      </c>
      <c r="I27" s="646">
        <v>49.304924999999997</v>
      </c>
      <c r="J27" s="652">
        <v>48.77</v>
      </c>
      <c r="K27" s="646">
        <v>1</v>
      </c>
      <c r="L27" s="652">
        <v>22</v>
      </c>
      <c r="M27" s="646"/>
      <c r="N27" s="652"/>
      <c r="O27" s="646">
        <v>4.4050000000000002</v>
      </c>
      <c r="P27" s="652">
        <v>20.14</v>
      </c>
      <c r="Q27" s="737"/>
    </row>
    <row r="28" spans="1:17" ht="11.45" customHeight="1">
      <c r="A28" s="641">
        <v>42154</v>
      </c>
      <c r="B28" s="852">
        <v>3.53</v>
      </c>
      <c r="C28" s="646"/>
      <c r="D28" s="647"/>
      <c r="E28" s="648"/>
      <c r="F28" s="647"/>
      <c r="G28" s="648">
        <v>3.9291749999999999</v>
      </c>
      <c r="H28" s="647">
        <v>93.24</v>
      </c>
      <c r="I28" s="648"/>
      <c r="J28" s="647"/>
      <c r="K28" s="648"/>
      <c r="L28" s="647"/>
      <c r="M28" s="648"/>
      <c r="N28" s="647"/>
      <c r="O28" s="648">
        <v>3.701975</v>
      </c>
      <c r="P28" s="647">
        <v>21.46</v>
      </c>
      <c r="Q28" s="737"/>
    </row>
    <row r="29" spans="1:17" ht="11.45" customHeight="1">
      <c r="A29" s="641">
        <v>42161</v>
      </c>
      <c r="B29" s="852">
        <v>3.57</v>
      </c>
      <c r="C29" s="646">
        <v>4</v>
      </c>
      <c r="D29" s="647">
        <v>88</v>
      </c>
      <c r="E29" s="648"/>
      <c r="F29" s="647"/>
      <c r="G29" s="648">
        <v>4.1109499999999999</v>
      </c>
      <c r="H29" s="647">
        <v>96.11</v>
      </c>
      <c r="I29" s="648"/>
      <c r="J29" s="647"/>
      <c r="K29" s="648">
        <v>4</v>
      </c>
      <c r="L29" s="647">
        <v>21</v>
      </c>
      <c r="M29" s="648"/>
      <c r="N29" s="647"/>
      <c r="O29" s="646">
        <v>1.653025</v>
      </c>
      <c r="P29" s="652">
        <v>25.36</v>
      </c>
      <c r="Q29" s="737"/>
    </row>
    <row r="30" spans="1:17" ht="11.45" customHeight="1">
      <c r="A30" s="641">
        <v>42168</v>
      </c>
      <c r="B30" s="852">
        <v>3.63</v>
      </c>
      <c r="C30" s="650">
        <v>1</v>
      </c>
      <c r="D30" s="651">
        <v>95</v>
      </c>
      <c r="E30" s="650"/>
      <c r="F30" s="651"/>
      <c r="G30" s="650">
        <v>3.87765</v>
      </c>
      <c r="H30" s="651">
        <v>92.29</v>
      </c>
      <c r="I30" s="650"/>
      <c r="J30" s="651"/>
      <c r="K30" s="650">
        <v>1</v>
      </c>
      <c r="L30" s="651">
        <v>25</v>
      </c>
      <c r="M30" s="650"/>
      <c r="N30" s="651"/>
      <c r="O30" s="650">
        <v>2.89235</v>
      </c>
      <c r="P30" s="651">
        <v>22.2</v>
      </c>
      <c r="Q30" s="737"/>
    </row>
    <row r="31" spans="1:17" ht="11.45" customHeight="1">
      <c r="A31" s="641">
        <v>42175</v>
      </c>
      <c r="B31" s="852">
        <v>3.71</v>
      </c>
      <c r="C31" s="646">
        <v>1</v>
      </c>
      <c r="D31" s="652">
        <v>100</v>
      </c>
      <c r="E31" s="646"/>
      <c r="F31" s="652"/>
      <c r="G31" s="646">
        <v>3.7288000000000001</v>
      </c>
      <c r="H31" s="652">
        <v>87.62</v>
      </c>
      <c r="I31" s="646">
        <v>17.220749999999999</v>
      </c>
      <c r="J31" s="652">
        <v>30.29</v>
      </c>
      <c r="K31" s="646"/>
      <c r="L31" s="652"/>
      <c r="M31" s="646"/>
      <c r="N31" s="652"/>
      <c r="O31" s="646">
        <v>0.62270000000000003</v>
      </c>
      <c r="P31" s="652">
        <v>34.53</v>
      </c>
      <c r="Q31" s="737"/>
    </row>
    <row r="32" spans="1:17" ht="11.45" customHeight="1">
      <c r="A32" s="641">
        <v>42182</v>
      </c>
      <c r="B32" s="852">
        <v>3.71</v>
      </c>
      <c r="C32" s="646">
        <v>4</v>
      </c>
      <c r="D32" s="647">
        <v>95</v>
      </c>
      <c r="E32" s="648"/>
      <c r="F32" s="647"/>
      <c r="G32" s="648">
        <v>3.8603999999999998</v>
      </c>
      <c r="H32" s="647">
        <v>90.63</v>
      </c>
      <c r="I32" s="648">
        <v>20.753675000000001</v>
      </c>
      <c r="J32" s="647">
        <v>40.94</v>
      </c>
      <c r="K32" s="648">
        <v>1</v>
      </c>
      <c r="L32" s="647">
        <v>22.5</v>
      </c>
      <c r="M32" s="648"/>
      <c r="N32" s="647"/>
      <c r="O32" s="646">
        <v>1.5453250000000001</v>
      </c>
      <c r="P32" s="652">
        <v>26.52</v>
      </c>
      <c r="Q32" s="737"/>
    </row>
    <row r="33" spans="1:17" ht="11.45" customHeight="1">
      <c r="A33" s="641">
        <v>42189</v>
      </c>
      <c r="B33" s="852">
        <v>3.69</v>
      </c>
      <c r="C33" s="646">
        <v>2</v>
      </c>
      <c r="D33" s="647">
        <v>85</v>
      </c>
      <c r="E33" s="648"/>
      <c r="F33" s="647"/>
      <c r="G33" s="648">
        <v>3.6560999999999999</v>
      </c>
      <c r="H33" s="647">
        <v>91.58</v>
      </c>
      <c r="I33" s="648">
        <v>40.173675000000003</v>
      </c>
      <c r="J33" s="647">
        <v>39.19</v>
      </c>
      <c r="K33" s="648"/>
      <c r="L33" s="647"/>
      <c r="M33" s="648"/>
      <c r="N33" s="647"/>
      <c r="O33" s="646">
        <v>0.57272500000000004</v>
      </c>
      <c r="P33" s="652">
        <v>36.85</v>
      </c>
      <c r="Q33" s="737"/>
    </row>
    <row r="34" spans="1:17" ht="11.45" customHeight="1">
      <c r="A34" s="641">
        <v>42196</v>
      </c>
      <c r="B34" s="852">
        <v>3.65</v>
      </c>
      <c r="C34" s="650"/>
      <c r="D34" s="651"/>
      <c r="E34" s="650"/>
      <c r="F34" s="651"/>
      <c r="G34" s="650">
        <v>3.7815750000000001</v>
      </c>
      <c r="H34" s="651">
        <v>90.6</v>
      </c>
      <c r="I34" s="650">
        <v>69.859075000000004</v>
      </c>
      <c r="J34" s="651">
        <v>38.72</v>
      </c>
      <c r="K34" s="650"/>
      <c r="L34" s="651"/>
      <c r="M34" s="650"/>
      <c r="N34" s="651"/>
      <c r="O34" s="650">
        <v>0.79112499999999997</v>
      </c>
      <c r="P34" s="651">
        <v>38.08</v>
      </c>
      <c r="Q34" s="737"/>
    </row>
    <row r="35" spans="1:17" ht="11.45" customHeight="1">
      <c r="A35" s="641">
        <v>42203</v>
      </c>
      <c r="B35" s="852">
        <v>3.67</v>
      </c>
      <c r="C35" s="646">
        <v>5</v>
      </c>
      <c r="D35" s="652">
        <v>83</v>
      </c>
      <c r="E35" s="646"/>
      <c r="F35" s="652"/>
      <c r="G35" s="646">
        <v>3.9055749999999998</v>
      </c>
      <c r="H35" s="652">
        <v>90.53</v>
      </c>
      <c r="I35" s="646">
        <v>4.0175749999999999</v>
      </c>
      <c r="J35" s="652">
        <v>40.24</v>
      </c>
      <c r="K35" s="646">
        <v>4</v>
      </c>
      <c r="L35" s="652">
        <v>25</v>
      </c>
      <c r="M35" s="646"/>
      <c r="N35" s="652"/>
      <c r="O35" s="646">
        <v>1.1995499999999999</v>
      </c>
      <c r="P35" s="652">
        <v>28.03</v>
      </c>
      <c r="Q35" s="737"/>
    </row>
    <row r="36" spans="1:17" ht="11.45" customHeight="1">
      <c r="A36" s="641">
        <v>42210</v>
      </c>
      <c r="B36" s="852">
        <v>3.69</v>
      </c>
      <c r="C36" s="646">
        <v>2</v>
      </c>
      <c r="D36" s="647">
        <v>80</v>
      </c>
      <c r="E36" s="648"/>
      <c r="F36" s="647"/>
      <c r="G36" s="648">
        <v>3.4001749999999999</v>
      </c>
      <c r="H36" s="647">
        <v>86.04</v>
      </c>
      <c r="I36" s="648">
        <v>10.6965</v>
      </c>
      <c r="J36" s="647">
        <v>39.53</v>
      </c>
      <c r="K36" s="648">
        <v>2</v>
      </c>
      <c r="L36" s="647">
        <v>24.5</v>
      </c>
      <c r="M36" s="648"/>
      <c r="N36" s="647"/>
      <c r="O36" s="646">
        <v>1.115575</v>
      </c>
      <c r="P36" s="652">
        <v>29.05</v>
      </c>
      <c r="Q36" s="737"/>
    </row>
    <row r="37" spans="1:17" ht="11.45" customHeight="1">
      <c r="A37" s="641">
        <v>42217</v>
      </c>
      <c r="B37" s="852">
        <v>3.72</v>
      </c>
      <c r="C37" s="646">
        <v>2</v>
      </c>
      <c r="D37" s="647">
        <v>73</v>
      </c>
      <c r="E37" s="648"/>
      <c r="F37" s="647"/>
      <c r="G37" s="648">
        <v>4.9172750000000001</v>
      </c>
      <c r="H37" s="647">
        <v>88.73</v>
      </c>
      <c r="I37" s="648"/>
      <c r="J37" s="647"/>
      <c r="K37" s="648">
        <v>4</v>
      </c>
      <c r="L37" s="647">
        <v>28</v>
      </c>
      <c r="M37" s="648"/>
      <c r="N37" s="647"/>
      <c r="O37" s="646">
        <v>1.565825</v>
      </c>
      <c r="P37" s="652">
        <v>23.57</v>
      </c>
      <c r="Q37" s="737"/>
    </row>
    <row r="38" spans="1:17" ht="11.45" customHeight="1">
      <c r="A38" s="641">
        <v>42224</v>
      </c>
      <c r="B38" s="852">
        <v>3.68</v>
      </c>
      <c r="C38" s="650">
        <v>6</v>
      </c>
      <c r="D38" s="651">
        <v>69</v>
      </c>
      <c r="E38" s="650"/>
      <c r="F38" s="651"/>
      <c r="G38" s="650">
        <v>4.0484749999999998</v>
      </c>
      <c r="H38" s="651">
        <v>77.790000000000006</v>
      </c>
      <c r="I38" s="650"/>
      <c r="J38" s="651"/>
      <c r="K38" s="650">
        <v>2</v>
      </c>
      <c r="L38" s="651">
        <v>31</v>
      </c>
      <c r="M38" s="650"/>
      <c r="N38" s="651"/>
      <c r="O38" s="650">
        <v>1.1653249999999999</v>
      </c>
      <c r="P38" s="651">
        <v>30.72</v>
      </c>
      <c r="Q38" s="737"/>
    </row>
    <row r="39" spans="1:17" ht="11.45" customHeight="1">
      <c r="A39" s="641">
        <v>42231</v>
      </c>
      <c r="B39" s="852">
        <v>3.72</v>
      </c>
      <c r="C39" s="646">
        <v>2</v>
      </c>
      <c r="D39" s="652">
        <v>68</v>
      </c>
      <c r="E39" s="646"/>
      <c r="F39" s="652"/>
      <c r="G39" s="646">
        <v>3.6126999999999998</v>
      </c>
      <c r="H39" s="652">
        <v>72.72</v>
      </c>
      <c r="I39" s="646">
        <v>94.972274999999996</v>
      </c>
      <c r="J39" s="652">
        <v>41.15</v>
      </c>
      <c r="K39" s="646">
        <v>2</v>
      </c>
      <c r="L39" s="652">
        <v>32</v>
      </c>
      <c r="M39" s="646"/>
      <c r="N39" s="652"/>
      <c r="O39" s="646">
        <v>1.0951500000000001</v>
      </c>
      <c r="P39" s="652">
        <v>32.54</v>
      </c>
      <c r="Q39" s="737"/>
    </row>
    <row r="40" spans="1:17" ht="11.45" customHeight="1">
      <c r="A40" s="641">
        <v>42238</v>
      </c>
      <c r="B40" s="852">
        <v>3.62</v>
      </c>
      <c r="C40" s="646">
        <v>6</v>
      </c>
      <c r="D40" s="647">
        <v>61.333333333333329</v>
      </c>
      <c r="E40" s="648"/>
      <c r="F40" s="647"/>
      <c r="G40" s="648">
        <v>4.7516999999999996</v>
      </c>
      <c r="H40" s="647">
        <v>70.17</v>
      </c>
      <c r="I40" s="648">
        <v>30.517775</v>
      </c>
      <c r="J40" s="647">
        <v>43.38</v>
      </c>
      <c r="K40" s="648">
        <v>1</v>
      </c>
      <c r="L40" s="647">
        <v>32</v>
      </c>
      <c r="M40" s="648"/>
      <c r="N40" s="647"/>
      <c r="O40" s="646">
        <v>1.5392749999999999</v>
      </c>
      <c r="P40" s="652">
        <v>23.9</v>
      </c>
      <c r="Q40" s="737"/>
    </row>
    <row r="41" spans="1:17" ht="11.45" customHeight="1">
      <c r="A41" s="641">
        <v>42245</v>
      </c>
      <c r="B41" s="852">
        <v>3.57</v>
      </c>
      <c r="C41" s="646">
        <v>11</v>
      </c>
      <c r="D41" s="647">
        <v>58.81818181818182</v>
      </c>
      <c r="E41" s="648"/>
      <c r="F41" s="647"/>
      <c r="G41" s="648">
        <v>4.1660250000000003</v>
      </c>
      <c r="H41" s="647">
        <v>65.84</v>
      </c>
      <c r="I41" s="648">
        <v>59.299550000000004</v>
      </c>
      <c r="J41" s="647">
        <v>44.8</v>
      </c>
      <c r="K41" s="648"/>
      <c r="L41" s="647"/>
      <c r="M41" s="648"/>
      <c r="N41" s="647"/>
      <c r="O41" s="646">
        <v>0.63642500000000002</v>
      </c>
      <c r="P41" s="652">
        <v>36.44</v>
      </c>
      <c r="Q41" s="737"/>
    </row>
    <row r="42" spans="1:17" ht="11.45" customHeight="1">
      <c r="A42" s="641">
        <v>42252</v>
      </c>
      <c r="B42" s="852">
        <v>3.42</v>
      </c>
      <c r="C42" s="650">
        <v>4</v>
      </c>
      <c r="D42" s="651">
        <v>58</v>
      </c>
      <c r="E42" s="650">
        <v>11</v>
      </c>
      <c r="F42" s="651">
        <v>124.99999999999999</v>
      </c>
      <c r="G42" s="650">
        <v>4.6550750000000001</v>
      </c>
      <c r="H42" s="651">
        <v>72.849999999999994</v>
      </c>
      <c r="I42" s="650">
        <v>21.1938</v>
      </c>
      <c r="J42" s="651">
        <v>42.95</v>
      </c>
      <c r="K42" s="650">
        <v>1</v>
      </c>
      <c r="L42" s="651">
        <v>30</v>
      </c>
      <c r="M42" s="650"/>
      <c r="N42" s="651"/>
      <c r="O42" s="650">
        <v>1.3084249999999999</v>
      </c>
      <c r="P42" s="651">
        <v>23.03</v>
      </c>
      <c r="Q42" s="737"/>
    </row>
    <row r="43" spans="1:17" ht="11.45" customHeight="1">
      <c r="A43" s="641">
        <v>42259</v>
      </c>
      <c r="B43" s="852">
        <v>3.41</v>
      </c>
      <c r="C43" s="646">
        <v>2</v>
      </c>
      <c r="D43" s="652">
        <v>58</v>
      </c>
      <c r="E43" s="646">
        <v>5</v>
      </c>
      <c r="F43" s="652">
        <v>140</v>
      </c>
      <c r="G43" s="646">
        <v>4.0013249999999996</v>
      </c>
      <c r="H43" s="652">
        <v>78.239999999999995</v>
      </c>
      <c r="I43" s="646">
        <v>54.302799999999998</v>
      </c>
      <c r="J43" s="652">
        <v>51.28</v>
      </c>
      <c r="K43" s="646">
        <v>3</v>
      </c>
      <c r="L43" s="652">
        <v>30</v>
      </c>
      <c r="M43" s="646"/>
      <c r="N43" s="652"/>
      <c r="O43" s="646">
        <v>0.35475000000000001</v>
      </c>
      <c r="P43" s="652">
        <v>33.119999999999997</v>
      </c>
      <c r="Q43" s="737"/>
    </row>
    <row r="44" spans="1:17" ht="11.45" customHeight="1">
      <c r="A44" s="641">
        <v>42266</v>
      </c>
      <c r="B44" s="852">
        <v>3.39</v>
      </c>
      <c r="C44" s="646">
        <v>2</v>
      </c>
      <c r="D44" s="647">
        <v>58</v>
      </c>
      <c r="E44" s="648"/>
      <c r="F44" s="647"/>
      <c r="G44" s="648">
        <v>3.6936749999999998</v>
      </c>
      <c r="H44" s="647">
        <v>83.42</v>
      </c>
      <c r="I44" s="648">
        <v>10.59975</v>
      </c>
      <c r="J44" s="647">
        <v>57.44</v>
      </c>
      <c r="K44" s="648">
        <v>2</v>
      </c>
      <c r="L44" s="647">
        <v>27</v>
      </c>
      <c r="M44" s="648"/>
      <c r="N44" s="647"/>
      <c r="O44" s="646">
        <v>0.65282499999999999</v>
      </c>
      <c r="P44" s="652">
        <v>30.92</v>
      </c>
      <c r="Q44" s="737"/>
    </row>
    <row r="45" spans="1:17" ht="11.45" customHeight="1">
      <c r="A45" s="641">
        <v>42273</v>
      </c>
      <c r="B45" s="852">
        <v>3.26</v>
      </c>
      <c r="C45" s="646">
        <v>14</v>
      </c>
      <c r="D45" s="647">
        <v>58.214285714285708</v>
      </c>
      <c r="E45" s="648">
        <v>2</v>
      </c>
      <c r="F45" s="647">
        <v>125</v>
      </c>
      <c r="G45" s="648">
        <v>3.95505</v>
      </c>
      <c r="H45" s="647">
        <v>87.75</v>
      </c>
      <c r="I45" s="648">
        <v>43.795324999999998</v>
      </c>
      <c r="J45" s="647">
        <v>55.37</v>
      </c>
      <c r="K45" s="648">
        <v>2</v>
      </c>
      <c r="L45" s="647">
        <v>30.5</v>
      </c>
      <c r="M45" s="648"/>
      <c r="N45" s="647"/>
      <c r="O45" s="646">
        <v>0.99112500000000003</v>
      </c>
      <c r="P45" s="652">
        <v>36.67</v>
      </c>
      <c r="Q45" s="737"/>
    </row>
    <row r="46" spans="1:17" ht="11.45" customHeight="1">
      <c r="A46" s="641">
        <v>42280</v>
      </c>
      <c r="B46" s="852">
        <v>3.24</v>
      </c>
      <c r="C46" s="650">
        <v>12</v>
      </c>
      <c r="D46" s="651">
        <v>63.374999999999993</v>
      </c>
      <c r="E46" s="650"/>
      <c r="F46" s="651"/>
      <c r="G46" s="650">
        <v>4.7962999999999996</v>
      </c>
      <c r="H46" s="651">
        <v>87.81</v>
      </c>
      <c r="I46" s="650">
        <v>54.814500000000002</v>
      </c>
      <c r="J46" s="651">
        <v>81.62</v>
      </c>
      <c r="K46" s="650"/>
      <c r="L46" s="651"/>
      <c r="M46" s="650"/>
      <c r="N46" s="651"/>
      <c r="O46" s="650">
        <v>2.3216999999999999</v>
      </c>
      <c r="P46" s="651">
        <v>23</v>
      </c>
      <c r="Q46" s="737"/>
    </row>
    <row r="47" spans="1:17" ht="11.45" customHeight="1">
      <c r="A47" s="641">
        <v>42287</v>
      </c>
      <c r="B47" s="852">
        <v>3.2</v>
      </c>
      <c r="C47" s="646">
        <v>5</v>
      </c>
      <c r="D47" s="652">
        <v>72</v>
      </c>
      <c r="E47" s="646"/>
      <c r="F47" s="652"/>
      <c r="G47" s="646">
        <v>4.0365500000000001</v>
      </c>
      <c r="H47" s="652">
        <v>88.26</v>
      </c>
      <c r="I47" s="646">
        <v>47.295124999999999</v>
      </c>
      <c r="J47" s="652">
        <v>55.64</v>
      </c>
      <c r="K47" s="646">
        <v>7</v>
      </c>
      <c r="L47" s="652">
        <v>25.571428571428569</v>
      </c>
      <c r="M47" s="646"/>
      <c r="N47" s="652"/>
      <c r="O47" s="646">
        <v>0.76987499999999998</v>
      </c>
      <c r="P47" s="652">
        <v>29.33</v>
      </c>
      <c r="Q47" s="737"/>
    </row>
    <row r="48" spans="1:17" ht="11.45" customHeight="1">
      <c r="A48" s="641">
        <v>42294</v>
      </c>
      <c r="B48" s="852">
        <v>3.26</v>
      </c>
      <c r="C48" s="646">
        <v>4</v>
      </c>
      <c r="D48" s="647">
        <v>75</v>
      </c>
      <c r="E48" s="648"/>
      <c r="F48" s="647"/>
      <c r="G48" s="648">
        <v>4.2931749999999997</v>
      </c>
      <c r="H48" s="647">
        <v>91.28</v>
      </c>
      <c r="I48" s="648"/>
      <c r="J48" s="647"/>
      <c r="K48" s="648">
        <v>3</v>
      </c>
      <c r="L48" s="647">
        <v>25</v>
      </c>
      <c r="M48" s="648"/>
      <c r="N48" s="647"/>
      <c r="O48" s="646">
        <v>0.65297499999999997</v>
      </c>
      <c r="P48" s="652">
        <v>33.520000000000003</v>
      </c>
      <c r="Q48" s="737"/>
    </row>
    <row r="49" spans="1:17" ht="11.45" customHeight="1">
      <c r="A49" s="641">
        <v>42301</v>
      </c>
      <c r="B49" s="852">
        <v>3.3</v>
      </c>
      <c r="C49" s="646">
        <v>3</v>
      </c>
      <c r="D49" s="647">
        <v>76</v>
      </c>
      <c r="E49" s="648"/>
      <c r="F49" s="647"/>
      <c r="G49" s="648">
        <v>3.8875999999999999</v>
      </c>
      <c r="H49" s="647">
        <v>94.28</v>
      </c>
      <c r="I49" s="648">
        <v>74.547825000000003</v>
      </c>
      <c r="J49" s="647">
        <v>55.51</v>
      </c>
      <c r="K49" s="648">
        <v>3</v>
      </c>
      <c r="L49" s="647">
        <v>25</v>
      </c>
      <c r="M49" s="648"/>
      <c r="N49" s="647"/>
      <c r="O49" s="646">
        <v>0.55445</v>
      </c>
      <c r="P49" s="652">
        <v>34.18</v>
      </c>
      <c r="Q49" s="737"/>
    </row>
    <row r="50" spans="1:17" ht="11.45" customHeight="1">
      <c r="A50" s="641">
        <v>42308</v>
      </c>
      <c r="B50" s="852">
        <v>3.34</v>
      </c>
      <c r="C50" s="650"/>
      <c r="D50" s="651"/>
      <c r="E50" s="650">
        <v>4</v>
      </c>
      <c r="F50" s="651">
        <v>144</v>
      </c>
      <c r="G50" s="650">
        <v>4.2729749999999997</v>
      </c>
      <c r="H50" s="651">
        <v>79.36</v>
      </c>
      <c r="I50" s="650">
        <v>57.481000000000002</v>
      </c>
      <c r="J50" s="651">
        <v>56.76</v>
      </c>
      <c r="K50" s="650">
        <v>3</v>
      </c>
      <c r="L50" s="651">
        <v>23</v>
      </c>
      <c r="M50" s="650">
        <v>1</v>
      </c>
      <c r="N50" s="651">
        <v>26</v>
      </c>
      <c r="O50" s="650">
        <v>2.0569250000000001</v>
      </c>
      <c r="P50" s="651">
        <v>24.58</v>
      </c>
      <c r="Q50" s="737"/>
    </row>
    <row r="51" spans="1:17" ht="11.45" customHeight="1">
      <c r="A51" s="641">
        <v>42315</v>
      </c>
      <c r="B51" s="852">
        <v>3.34</v>
      </c>
      <c r="C51" s="646">
        <v>5</v>
      </c>
      <c r="D51" s="652">
        <v>76</v>
      </c>
      <c r="E51" s="646"/>
      <c r="F51" s="652"/>
      <c r="G51" s="646">
        <v>4.4233500000000001</v>
      </c>
      <c r="H51" s="652">
        <v>79.73</v>
      </c>
      <c r="I51" s="646">
        <v>60.504399999999997</v>
      </c>
      <c r="J51" s="652">
        <v>54.47</v>
      </c>
      <c r="K51" s="646"/>
      <c r="L51" s="652"/>
      <c r="M51" s="646"/>
      <c r="N51" s="652"/>
      <c r="O51" s="646">
        <v>0.70274999999999999</v>
      </c>
      <c r="P51" s="652">
        <v>30.97</v>
      </c>
      <c r="Q51" s="737"/>
    </row>
    <row r="52" spans="1:17" ht="11.45" customHeight="1">
      <c r="A52" s="641">
        <v>42322</v>
      </c>
      <c r="B52" s="852">
        <v>3.32</v>
      </c>
      <c r="C52" s="646">
        <v>1</v>
      </c>
      <c r="D52" s="647">
        <v>76</v>
      </c>
      <c r="E52" s="648"/>
      <c r="F52" s="647"/>
      <c r="G52" s="648">
        <v>5.4046750000000001</v>
      </c>
      <c r="H52" s="647">
        <v>81.81</v>
      </c>
      <c r="I52" s="648">
        <v>21.067550000000001</v>
      </c>
      <c r="J52" s="647">
        <v>53.97</v>
      </c>
      <c r="K52" s="648">
        <v>2</v>
      </c>
      <c r="L52" s="647">
        <v>21</v>
      </c>
      <c r="M52" s="648"/>
      <c r="N52" s="647"/>
      <c r="O52" s="648">
        <v>0.69957499999999995</v>
      </c>
      <c r="P52" s="647">
        <v>33.19</v>
      </c>
      <c r="Q52" s="737"/>
    </row>
    <row r="53" spans="1:17" ht="11.45" customHeight="1">
      <c r="A53" s="641">
        <v>42329</v>
      </c>
      <c r="B53" s="852">
        <v>3.32</v>
      </c>
      <c r="C53" s="646"/>
      <c r="D53" s="647"/>
      <c r="E53" s="648"/>
      <c r="F53" s="647"/>
      <c r="G53" s="648">
        <v>4.8779250000000003</v>
      </c>
      <c r="H53" s="647">
        <v>88.91</v>
      </c>
      <c r="I53" s="648">
        <v>77.613249999999994</v>
      </c>
      <c r="J53" s="647">
        <v>73.650000000000006</v>
      </c>
      <c r="K53" s="648">
        <v>3</v>
      </c>
      <c r="L53" s="647">
        <v>24.333333333333329</v>
      </c>
      <c r="M53" s="648"/>
      <c r="N53" s="647"/>
      <c r="O53" s="648">
        <v>0.36607499999999998</v>
      </c>
      <c r="P53" s="647">
        <v>34.630000000000003</v>
      </c>
      <c r="Q53" s="737"/>
    </row>
    <row r="54" spans="1:17" ht="11.45" customHeight="1">
      <c r="A54" s="641">
        <v>42336</v>
      </c>
      <c r="B54" s="852">
        <v>3.31</v>
      </c>
      <c r="C54" s="650">
        <v>8</v>
      </c>
      <c r="D54" s="651">
        <v>75</v>
      </c>
      <c r="E54" s="650"/>
      <c r="F54" s="651"/>
      <c r="G54" s="650">
        <v>4.6326999999999998</v>
      </c>
      <c r="H54" s="651">
        <v>91.28</v>
      </c>
      <c r="I54" s="650">
        <v>67.891999999999996</v>
      </c>
      <c r="J54" s="651">
        <v>49.68</v>
      </c>
      <c r="K54" s="650"/>
      <c r="L54" s="651"/>
      <c r="M54" s="650"/>
      <c r="N54" s="651"/>
      <c r="O54" s="650">
        <v>0.37077500000000002</v>
      </c>
      <c r="P54" s="651">
        <v>33.520000000000003</v>
      </c>
      <c r="Q54" s="737"/>
    </row>
    <row r="55" spans="1:17" ht="11.45" customHeight="1">
      <c r="A55" s="641">
        <v>42343</v>
      </c>
      <c r="B55" s="852">
        <v>3.31</v>
      </c>
      <c r="C55" s="646"/>
      <c r="D55" s="652"/>
      <c r="E55" s="646"/>
      <c r="F55" s="652"/>
      <c r="G55" s="646">
        <v>4.1344000000000003</v>
      </c>
      <c r="H55" s="652">
        <v>95.83</v>
      </c>
      <c r="I55" s="646">
        <v>12.1875</v>
      </c>
      <c r="J55" s="652">
        <v>54.52</v>
      </c>
      <c r="K55" s="646">
        <v>1</v>
      </c>
      <c r="L55" s="652">
        <v>25</v>
      </c>
      <c r="M55" s="646"/>
      <c r="N55" s="652"/>
      <c r="O55" s="646">
        <v>1.5869249999999999</v>
      </c>
      <c r="P55" s="652">
        <v>23.81</v>
      </c>
      <c r="Q55" s="737"/>
    </row>
    <row r="56" spans="1:17" ht="11.45" customHeight="1">
      <c r="A56" s="641">
        <v>42350</v>
      </c>
      <c r="B56" s="852">
        <v>3.24</v>
      </c>
      <c r="C56" s="646">
        <v>6</v>
      </c>
      <c r="D56" s="647">
        <v>66</v>
      </c>
      <c r="E56" s="648"/>
      <c r="F56" s="647"/>
      <c r="G56" s="648">
        <v>5.1797500000000003</v>
      </c>
      <c r="H56" s="647">
        <v>91.37</v>
      </c>
      <c r="I56" s="648">
        <v>54.600850000000001</v>
      </c>
      <c r="J56" s="647">
        <v>55.01</v>
      </c>
      <c r="K56" s="648"/>
      <c r="L56" s="647"/>
      <c r="M56" s="648"/>
      <c r="N56" s="647"/>
      <c r="O56" s="648">
        <v>0.44614999999999999</v>
      </c>
      <c r="P56" s="647">
        <v>33.92</v>
      </c>
      <c r="Q56" s="737"/>
    </row>
    <row r="57" spans="1:17" ht="11.45" customHeight="1">
      <c r="A57" s="641">
        <v>42357</v>
      </c>
      <c r="B57" s="852">
        <v>3.13</v>
      </c>
      <c r="C57" s="646"/>
      <c r="D57" s="647"/>
      <c r="E57" s="648"/>
      <c r="F57" s="647"/>
      <c r="G57" s="648">
        <v>4.7478499999999997</v>
      </c>
      <c r="H57" s="647">
        <v>91.18</v>
      </c>
      <c r="I57" s="648">
        <v>86.138475</v>
      </c>
      <c r="J57" s="647">
        <v>53.65</v>
      </c>
      <c r="K57" s="648"/>
      <c r="L57" s="647"/>
      <c r="M57" s="648"/>
      <c r="N57" s="647"/>
      <c r="O57" s="648">
        <v>0.13395000000000001</v>
      </c>
      <c r="P57" s="647">
        <v>35.630000000000003</v>
      </c>
      <c r="Q57" s="737"/>
    </row>
    <row r="58" spans="1:17" ht="11.45" customHeight="1">
      <c r="A58" s="641">
        <v>42364</v>
      </c>
      <c r="B58" s="852">
        <v>3</v>
      </c>
      <c r="C58" s="646">
        <v>6</v>
      </c>
      <c r="D58" s="647">
        <v>55.333333333333329</v>
      </c>
      <c r="E58" s="648"/>
      <c r="F58" s="647"/>
      <c r="G58" s="648">
        <v>4.7335500000000001</v>
      </c>
      <c r="H58" s="647">
        <v>86.55</v>
      </c>
      <c r="I58" s="648">
        <v>72.738775000000004</v>
      </c>
      <c r="J58" s="647">
        <v>49.83</v>
      </c>
      <c r="K58" s="648">
        <v>1</v>
      </c>
      <c r="L58" s="647">
        <v>23</v>
      </c>
      <c r="M58" s="648"/>
      <c r="N58" s="647"/>
      <c r="O58" s="648">
        <v>1.0241499999999999</v>
      </c>
      <c r="P58" s="647">
        <v>34.56</v>
      </c>
      <c r="Q58" s="737"/>
    </row>
    <row r="59" spans="1:17" ht="11.45" customHeight="1">
      <c r="A59" s="641">
        <v>42371</v>
      </c>
      <c r="B59" s="852">
        <v>3.02</v>
      </c>
      <c r="C59" s="646"/>
      <c r="D59" s="647"/>
      <c r="E59" s="648"/>
      <c r="F59" s="647"/>
      <c r="G59" s="648">
        <v>4.4365750000000004</v>
      </c>
      <c r="H59" s="647">
        <v>81.92</v>
      </c>
      <c r="I59" s="648">
        <v>81.617500000000007</v>
      </c>
      <c r="J59" s="647">
        <v>53.12</v>
      </c>
      <c r="K59" s="648">
        <v>3.5</v>
      </c>
      <c r="L59" s="647">
        <v>25</v>
      </c>
      <c r="M59" s="648"/>
      <c r="N59" s="647"/>
      <c r="O59" s="648">
        <v>2.4076749999999998</v>
      </c>
      <c r="P59" s="647">
        <v>25.68</v>
      </c>
      <c r="Q59" s="737"/>
    </row>
    <row r="60" spans="1:17" ht="6" customHeight="1">
      <c r="A60" s="656"/>
      <c r="B60" s="657"/>
      <c r="C60" s="658"/>
      <c r="D60" s="657"/>
      <c r="E60" s="658"/>
      <c r="F60" s="657"/>
      <c r="G60" s="658"/>
      <c r="H60" s="657"/>
      <c r="I60" s="658"/>
      <c r="J60" s="657"/>
      <c r="K60" s="658"/>
      <c r="L60" s="657"/>
      <c r="M60" s="658"/>
      <c r="N60" s="657"/>
      <c r="O60" s="658"/>
      <c r="P60" s="657"/>
    </row>
    <row r="61" spans="1:17" ht="11.45" customHeight="1">
      <c r="A61" s="659">
        <v>2015</v>
      </c>
      <c r="B61" s="660">
        <f>AVERAGE(B7:B59)</f>
        <v>3.5960377358490554</v>
      </c>
      <c r="C61" s="824">
        <f>SUM(C7:C59)</f>
        <v>263</v>
      </c>
      <c r="D61" s="1155">
        <f>AVERAGE(D7:D59)</f>
        <v>69.717708878981043</v>
      </c>
      <c r="E61" s="824">
        <f>SUM(E7:E59)</f>
        <v>42</v>
      </c>
      <c r="F61" s="1155">
        <f>AVERAGE(F7:F59)</f>
        <v>157.79220779220779</v>
      </c>
      <c r="G61" s="824">
        <f>SUM(G7:G59)</f>
        <v>218.90192500000006</v>
      </c>
      <c r="H61" s="1155">
        <f>AVERAGE(H7:H59)</f>
        <v>87.690188679245281</v>
      </c>
      <c r="I61" s="824">
        <f>SUM(I7:I59)</f>
        <v>2344.3418000000001</v>
      </c>
      <c r="J61" s="1155">
        <f>AVERAGE(J7:J59)</f>
        <v>51.813617021276599</v>
      </c>
      <c r="K61" s="824">
        <f>SUM(K7:K59)</f>
        <v>104</v>
      </c>
      <c r="L61" s="1155">
        <f>AVERAGE(L7:L59)</f>
        <v>26.1935992138791</v>
      </c>
      <c r="M61" s="824">
        <f>SUM(M7:M59)</f>
        <v>1</v>
      </c>
      <c r="N61" s="1155">
        <f>AVERAGE(N7:N59)</f>
        <v>26</v>
      </c>
      <c r="O61" s="824">
        <f>SUM(O7:O59)</f>
        <v>85.171174999999977</v>
      </c>
      <c r="P61" s="1155">
        <f>AVERAGE(P7:P59)</f>
        <v>32.90754716981133</v>
      </c>
      <c r="Q61" s="737"/>
    </row>
    <row r="62" spans="1:17" ht="11.45" customHeight="1">
      <c r="A62" s="659">
        <v>2014</v>
      </c>
      <c r="B62" s="660">
        <v>5.9565384615384627</v>
      </c>
      <c r="C62" s="824">
        <v>200.5</v>
      </c>
      <c r="D62" s="1155">
        <v>131.51099850766516</v>
      </c>
      <c r="E62" s="824">
        <v>77.5</v>
      </c>
      <c r="F62" s="1155">
        <v>246.2222222222222</v>
      </c>
      <c r="G62" s="1550">
        <v>227.49530000000001</v>
      </c>
      <c r="H62" s="1155">
        <v>113.7246153846154</v>
      </c>
      <c r="I62" s="1550">
        <v>2322.3309250000002</v>
      </c>
      <c r="J62" s="1155">
        <v>84.355882352941165</v>
      </c>
      <c r="K62" s="824">
        <v>68</v>
      </c>
      <c r="L62" s="1155">
        <v>47.689980158730158</v>
      </c>
      <c r="M62" s="824">
        <v>68</v>
      </c>
      <c r="N62" s="1155">
        <v>51.27899305555556</v>
      </c>
      <c r="O62" s="1550">
        <v>73.40825000000001</v>
      </c>
      <c r="P62" s="1155">
        <v>48.099807692307692</v>
      </c>
      <c r="Q62" s="737"/>
    </row>
    <row r="63" spans="1:17" ht="11.45" customHeight="1">
      <c r="A63" s="663" t="s">
        <v>971</v>
      </c>
      <c r="B63" s="664"/>
      <c r="C63" s="665"/>
      <c r="D63" s="664"/>
      <c r="E63" s="665"/>
      <c r="F63" s="664"/>
      <c r="G63" s="711"/>
      <c r="H63" s="664"/>
      <c r="I63" s="665"/>
      <c r="J63" s="664"/>
      <c r="K63" s="665"/>
      <c r="L63" s="664"/>
      <c r="M63" s="665"/>
      <c r="N63" s="664"/>
      <c r="O63" s="665"/>
      <c r="P63" s="712"/>
    </row>
    <row r="64" spans="1:17" ht="3.75" customHeight="1">
      <c r="A64" s="666"/>
      <c r="B64" s="667"/>
      <c r="C64" s="668"/>
      <c r="D64" s="667"/>
      <c r="E64" s="668"/>
      <c r="F64" s="667"/>
      <c r="G64" s="668"/>
      <c r="H64" s="667"/>
      <c r="I64" s="668"/>
      <c r="J64" s="667"/>
      <c r="K64" s="668"/>
      <c r="L64" s="667"/>
      <c r="M64" s="668"/>
      <c r="N64" s="667"/>
      <c r="O64" s="668"/>
      <c r="P64" s="667"/>
      <c r="Q64" s="626"/>
    </row>
    <row r="65" spans="1:17" ht="15.75">
      <c r="A65" s="669"/>
      <c r="B65" s="670"/>
      <c r="C65" s="671"/>
      <c r="D65" s="672"/>
      <c r="E65" s="671"/>
      <c r="F65" s="672"/>
      <c r="G65" s="671"/>
      <c r="H65" s="672"/>
      <c r="I65" s="671"/>
      <c r="J65" s="672"/>
      <c r="K65" s="671"/>
      <c r="L65" s="672"/>
      <c r="M65" s="671"/>
      <c r="N65" s="672"/>
      <c r="O65" s="671"/>
      <c r="P65" s="672"/>
      <c r="Q65" s="626"/>
    </row>
    <row r="66" spans="1:17" ht="9.9499999999999993" customHeight="1">
      <c r="A66" s="673"/>
      <c r="B66" s="676"/>
      <c r="C66" s="677"/>
      <c r="D66" s="676"/>
      <c r="E66" s="677"/>
      <c r="F66" s="676"/>
      <c r="G66" s="677"/>
      <c r="H66" s="676"/>
      <c r="I66" s="677"/>
      <c r="J66" s="676"/>
      <c r="K66" s="677"/>
      <c r="L66" s="676"/>
      <c r="M66" s="677"/>
      <c r="N66" s="676"/>
      <c r="O66" s="677"/>
      <c r="P66" s="676"/>
      <c r="Q66" s="626"/>
    </row>
    <row r="67" spans="1:17">
      <c r="A67" s="626"/>
      <c r="B67" s="679"/>
      <c r="C67" s="680"/>
      <c r="D67" s="679"/>
      <c r="E67" s="680"/>
      <c r="F67" s="679"/>
      <c r="G67" s="680"/>
      <c r="H67" s="679"/>
      <c r="I67" s="680"/>
      <c r="J67" s="679"/>
      <c r="K67" s="680"/>
      <c r="L67" s="679"/>
      <c r="M67" s="680"/>
      <c r="N67" s="679"/>
      <c r="O67" s="680"/>
      <c r="P67" s="679"/>
      <c r="Q67" s="626"/>
    </row>
    <row r="68" spans="1:17">
      <c r="B68" s="682"/>
      <c r="C68" s="683"/>
      <c r="D68" s="682"/>
      <c r="E68" s="683"/>
      <c r="F68" s="682"/>
      <c r="G68" s="683"/>
      <c r="H68" s="682"/>
      <c r="I68" s="683"/>
      <c r="J68" s="682"/>
      <c r="K68" s="683"/>
      <c r="L68" s="682"/>
      <c r="M68" s="683"/>
      <c r="N68" s="682"/>
      <c r="O68" s="683"/>
      <c r="P68" s="682"/>
    </row>
    <row r="69" spans="1:17">
      <c r="B69" s="682"/>
      <c r="C69" s="683"/>
      <c r="D69" s="682"/>
      <c r="E69" s="683"/>
      <c r="F69" s="682"/>
      <c r="G69" s="683"/>
      <c r="H69" s="682"/>
      <c r="I69" s="683"/>
      <c r="J69" s="682"/>
      <c r="K69" s="683"/>
      <c r="L69" s="682"/>
      <c r="M69" s="683"/>
      <c r="N69" s="682"/>
      <c r="O69" s="683"/>
      <c r="P69" s="682"/>
    </row>
    <row r="70" spans="1:17">
      <c r="B70" s="682"/>
      <c r="C70" s="683"/>
      <c r="D70" s="682"/>
      <c r="E70" s="683"/>
      <c r="F70" s="682"/>
      <c r="G70" s="683"/>
      <c r="H70" s="682"/>
      <c r="I70" s="683"/>
      <c r="J70" s="682"/>
      <c r="K70" s="683"/>
      <c r="L70" s="682"/>
      <c r="M70" s="683"/>
      <c r="N70" s="682"/>
      <c r="O70" s="683"/>
      <c r="P70" s="682"/>
    </row>
    <row r="71" spans="1:17">
      <c r="B71" s="682"/>
      <c r="C71" s="683"/>
      <c r="D71" s="682"/>
      <c r="E71" s="683"/>
      <c r="F71" s="682"/>
      <c r="G71" s="683"/>
      <c r="H71" s="682"/>
      <c r="I71" s="683"/>
      <c r="J71" s="682"/>
      <c r="K71" s="683"/>
      <c r="L71" s="682"/>
      <c r="M71" s="683"/>
      <c r="N71" s="682"/>
      <c r="O71" s="683"/>
      <c r="P71" s="682"/>
    </row>
    <row r="72" spans="1:17">
      <c r="B72" s="682"/>
      <c r="C72" s="683"/>
      <c r="D72" s="682"/>
      <c r="E72" s="683"/>
      <c r="F72" s="682"/>
      <c r="G72" s="683"/>
      <c r="H72" s="682"/>
      <c r="I72" s="683"/>
      <c r="J72" s="682"/>
      <c r="K72" s="683"/>
      <c r="L72" s="682"/>
      <c r="M72" s="683"/>
      <c r="N72" s="682"/>
      <c r="O72" s="683"/>
      <c r="P72" s="682"/>
    </row>
    <row r="73" spans="1:17">
      <c r="B73" s="682"/>
      <c r="C73" s="683"/>
      <c r="D73" s="682"/>
      <c r="E73" s="683"/>
      <c r="F73" s="682"/>
      <c r="G73" s="683"/>
      <c r="H73" s="682"/>
      <c r="I73" s="683"/>
      <c r="J73" s="682"/>
      <c r="K73" s="683"/>
      <c r="L73" s="682"/>
      <c r="M73" s="683"/>
      <c r="N73" s="682"/>
      <c r="O73" s="683"/>
      <c r="P73" s="682"/>
    </row>
    <row r="74" spans="1:17">
      <c r="B74" s="682"/>
      <c r="C74" s="683"/>
      <c r="D74" s="682"/>
      <c r="E74" s="683"/>
      <c r="F74" s="682"/>
      <c r="G74" s="683"/>
      <c r="H74" s="682"/>
      <c r="I74" s="683"/>
      <c r="J74" s="682"/>
      <c r="K74" s="683"/>
      <c r="L74" s="682"/>
      <c r="M74" s="683"/>
      <c r="N74" s="682"/>
      <c r="O74" s="683"/>
      <c r="P74" s="682"/>
    </row>
    <row r="75" spans="1:17">
      <c r="B75" s="682"/>
      <c r="C75" s="683"/>
      <c r="D75" s="682"/>
      <c r="E75" s="683"/>
      <c r="F75" s="682"/>
      <c r="G75" s="683"/>
      <c r="H75" s="682"/>
      <c r="I75" s="683"/>
      <c r="J75" s="682"/>
      <c r="K75" s="683"/>
      <c r="L75" s="682"/>
      <c r="M75" s="683"/>
      <c r="N75" s="682"/>
      <c r="O75" s="683"/>
      <c r="P75" s="682"/>
    </row>
    <row r="76" spans="1:17">
      <c r="B76" s="682"/>
      <c r="C76" s="683"/>
      <c r="D76" s="682"/>
      <c r="E76" s="683"/>
      <c r="F76" s="682"/>
      <c r="G76" s="683"/>
      <c r="H76" s="682"/>
      <c r="I76" s="683"/>
      <c r="J76" s="682"/>
      <c r="K76" s="683"/>
      <c r="L76" s="682"/>
      <c r="M76" s="683"/>
      <c r="N76" s="682"/>
      <c r="O76" s="683"/>
      <c r="P76" s="682"/>
    </row>
    <row r="77" spans="1:17">
      <c r="B77" s="682"/>
      <c r="C77" s="683"/>
      <c r="D77" s="682"/>
      <c r="E77" s="683"/>
      <c r="F77" s="682"/>
      <c r="G77" s="683"/>
      <c r="H77" s="682"/>
      <c r="I77" s="683"/>
      <c r="J77" s="682"/>
      <c r="K77" s="683"/>
      <c r="L77" s="682"/>
      <c r="M77" s="683"/>
      <c r="N77" s="682"/>
      <c r="O77" s="683"/>
      <c r="P77" s="682"/>
    </row>
    <row r="78" spans="1:17">
      <c r="B78" s="682"/>
      <c r="C78" s="683"/>
      <c r="D78" s="682"/>
      <c r="E78" s="683"/>
      <c r="F78" s="682"/>
      <c r="G78" s="683"/>
      <c r="H78" s="682"/>
      <c r="I78" s="683"/>
      <c r="J78" s="682"/>
      <c r="K78" s="683"/>
      <c r="L78" s="682"/>
      <c r="M78" s="683"/>
      <c r="N78" s="682"/>
      <c r="O78" s="683"/>
      <c r="P78" s="682"/>
    </row>
    <row r="79" spans="1:17">
      <c r="B79" s="682"/>
      <c r="C79" s="683"/>
      <c r="D79" s="682"/>
      <c r="E79" s="683"/>
      <c r="F79" s="682"/>
      <c r="G79" s="683"/>
      <c r="H79" s="682"/>
      <c r="I79" s="683"/>
      <c r="J79" s="682"/>
      <c r="K79" s="683"/>
      <c r="L79" s="682"/>
      <c r="M79" s="683"/>
      <c r="N79" s="682"/>
      <c r="O79" s="683"/>
      <c r="P79" s="682"/>
    </row>
    <row r="80" spans="1:17">
      <c r="B80" s="682"/>
      <c r="C80" s="683"/>
      <c r="D80" s="682"/>
      <c r="E80" s="683"/>
      <c r="F80" s="682"/>
      <c r="G80" s="683"/>
      <c r="H80" s="682"/>
      <c r="I80" s="683"/>
      <c r="J80" s="682"/>
      <c r="K80" s="683"/>
      <c r="L80" s="682"/>
      <c r="M80" s="683"/>
      <c r="N80" s="682"/>
      <c r="O80" s="683"/>
      <c r="P80" s="682"/>
    </row>
    <row r="81" spans="2:16">
      <c r="B81" s="682"/>
      <c r="C81" s="683"/>
      <c r="D81" s="682"/>
      <c r="E81" s="683"/>
      <c r="F81" s="682"/>
      <c r="G81" s="683"/>
      <c r="H81" s="682"/>
      <c r="I81" s="683"/>
      <c r="J81" s="682"/>
      <c r="K81" s="683"/>
      <c r="L81" s="682"/>
      <c r="M81" s="683"/>
      <c r="N81" s="682"/>
      <c r="O81" s="683"/>
      <c r="P81" s="682"/>
    </row>
    <row r="82" spans="2:16">
      <c r="B82" s="682"/>
      <c r="C82" s="683"/>
      <c r="D82" s="682"/>
      <c r="E82" s="683"/>
      <c r="F82" s="682"/>
      <c r="G82" s="683"/>
      <c r="H82" s="682"/>
      <c r="I82" s="683"/>
      <c r="J82" s="682"/>
      <c r="K82" s="683"/>
      <c r="L82" s="682"/>
      <c r="M82" s="683"/>
      <c r="N82" s="682"/>
      <c r="O82" s="683"/>
      <c r="P82" s="682"/>
    </row>
    <row r="83" spans="2:16">
      <c r="B83" s="682"/>
      <c r="C83" s="683"/>
      <c r="D83" s="682"/>
      <c r="E83" s="683"/>
      <c r="F83" s="682"/>
      <c r="G83" s="683"/>
      <c r="H83" s="682"/>
      <c r="I83" s="683"/>
      <c r="J83" s="682"/>
      <c r="K83" s="683"/>
      <c r="L83" s="682"/>
      <c r="M83" s="683"/>
      <c r="N83" s="682"/>
      <c r="O83" s="683"/>
      <c r="P83" s="682"/>
    </row>
    <row r="84" spans="2:16">
      <c r="B84" s="682"/>
      <c r="C84" s="683"/>
      <c r="D84" s="682"/>
      <c r="E84" s="683"/>
      <c r="F84" s="682"/>
      <c r="G84" s="683"/>
      <c r="H84" s="682"/>
      <c r="I84" s="683"/>
      <c r="J84" s="682"/>
      <c r="K84" s="683"/>
      <c r="L84" s="682"/>
      <c r="M84" s="683"/>
      <c r="N84" s="682"/>
      <c r="O84" s="683"/>
      <c r="P84" s="682"/>
    </row>
    <row r="85" spans="2:16">
      <c r="B85" s="682"/>
      <c r="C85" s="683"/>
      <c r="D85" s="682"/>
      <c r="E85" s="683"/>
      <c r="F85" s="682"/>
      <c r="G85" s="683"/>
      <c r="H85" s="682"/>
      <c r="I85" s="683"/>
      <c r="J85" s="682"/>
      <c r="K85" s="683"/>
      <c r="L85" s="682"/>
      <c r="M85" s="683"/>
      <c r="N85" s="682"/>
      <c r="O85" s="683"/>
      <c r="P85" s="682"/>
    </row>
    <row r="86" spans="2:16">
      <c r="B86" s="682"/>
      <c r="C86" s="683"/>
      <c r="D86" s="682"/>
      <c r="E86" s="683"/>
      <c r="F86" s="682"/>
      <c r="G86" s="683"/>
      <c r="H86" s="682"/>
      <c r="I86" s="683"/>
      <c r="J86" s="682"/>
      <c r="K86" s="683"/>
      <c r="L86" s="682"/>
      <c r="M86" s="683"/>
      <c r="N86" s="682"/>
      <c r="O86" s="683"/>
      <c r="P86" s="682"/>
    </row>
    <row r="87" spans="2:16">
      <c r="B87" s="682"/>
      <c r="C87" s="683"/>
      <c r="D87" s="682"/>
      <c r="E87" s="683"/>
      <c r="F87" s="682"/>
      <c r="G87" s="683"/>
      <c r="H87" s="682"/>
      <c r="I87" s="683"/>
      <c r="J87" s="682"/>
      <c r="K87" s="683"/>
      <c r="L87" s="682"/>
      <c r="M87" s="683"/>
      <c r="N87" s="682"/>
      <c r="O87" s="683"/>
      <c r="P87" s="682"/>
    </row>
    <row r="88" spans="2:16">
      <c r="B88" s="682"/>
      <c r="C88" s="683"/>
      <c r="D88" s="682"/>
      <c r="E88" s="683"/>
      <c r="F88" s="682"/>
      <c r="G88" s="683"/>
      <c r="H88" s="682"/>
      <c r="I88" s="683"/>
      <c r="J88" s="682"/>
      <c r="K88" s="683"/>
      <c r="L88" s="682"/>
      <c r="M88" s="683"/>
      <c r="N88" s="682"/>
      <c r="O88" s="683"/>
      <c r="P88" s="682"/>
    </row>
    <row r="89" spans="2:16">
      <c r="B89" s="682"/>
      <c r="C89" s="683"/>
      <c r="D89" s="682"/>
      <c r="E89" s="683"/>
      <c r="F89" s="682"/>
      <c r="G89" s="683"/>
      <c r="H89" s="682"/>
      <c r="I89" s="683"/>
      <c r="J89" s="682"/>
      <c r="K89" s="683"/>
      <c r="L89" s="682"/>
      <c r="M89" s="683"/>
      <c r="N89" s="682"/>
      <c r="O89" s="683"/>
      <c r="P89" s="682"/>
    </row>
    <row r="90" spans="2:16">
      <c r="B90" s="682"/>
      <c r="C90" s="683"/>
      <c r="D90" s="682"/>
      <c r="E90" s="683"/>
      <c r="F90" s="682"/>
      <c r="G90" s="683"/>
      <c r="H90" s="682"/>
      <c r="I90" s="683"/>
      <c r="J90" s="682"/>
      <c r="K90" s="683"/>
      <c r="L90" s="682"/>
      <c r="M90" s="683"/>
      <c r="N90" s="682"/>
      <c r="O90" s="683"/>
      <c r="P90" s="682"/>
    </row>
    <row r="91" spans="2:16">
      <c r="B91" s="682"/>
      <c r="C91" s="683"/>
      <c r="D91" s="682"/>
      <c r="E91" s="683"/>
      <c r="F91" s="682"/>
      <c r="G91" s="683"/>
      <c r="H91" s="682"/>
      <c r="I91" s="683"/>
      <c r="J91" s="682"/>
      <c r="K91" s="683"/>
      <c r="L91" s="682"/>
      <c r="M91" s="683"/>
      <c r="N91" s="682"/>
      <c r="O91" s="683"/>
      <c r="P91" s="682"/>
    </row>
    <row r="92" spans="2:16">
      <c r="B92" s="682"/>
      <c r="C92" s="683"/>
      <c r="D92" s="682"/>
      <c r="E92" s="683"/>
      <c r="F92" s="682"/>
      <c r="G92" s="683"/>
      <c r="H92" s="682"/>
      <c r="I92" s="683"/>
      <c r="J92" s="682"/>
      <c r="K92" s="683"/>
      <c r="L92" s="682"/>
      <c r="M92" s="683"/>
      <c r="N92" s="682"/>
      <c r="O92" s="683"/>
      <c r="P92" s="682"/>
    </row>
    <row r="93" spans="2:16">
      <c r="B93" s="682"/>
      <c r="C93" s="683"/>
      <c r="D93" s="682"/>
      <c r="E93" s="683"/>
      <c r="F93" s="682"/>
      <c r="G93" s="683"/>
      <c r="H93" s="682"/>
      <c r="I93" s="683"/>
      <c r="J93" s="682"/>
      <c r="K93" s="683"/>
      <c r="L93" s="682"/>
      <c r="M93" s="683"/>
      <c r="N93" s="682"/>
      <c r="O93" s="683"/>
      <c r="P93" s="682"/>
    </row>
    <row r="94" spans="2:16">
      <c r="B94" s="682"/>
      <c r="C94" s="683"/>
      <c r="D94" s="682"/>
      <c r="E94" s="683"/>
      <c r="F94" s="682"/>
      <c r="G94" s="683"/>
      <c r="H94" s="682"/>
      <c r="I94" s="683"/>
      <c r="J94" s="682"/>
      <c r="K94" s="683"/>
      <c r="L94" s="682"/>
      <c r="M94" s="683"/>
      <c r="N94" s="682"/>
      <c r="O94" s="683"/>
      <c r="P94" s="682"/>
    </row>
    <row r="95" spans="2:16">
      <c r="B95" s="682"/>
      <c r="C95" s="683"/>
      <c r="D95" s="682"/>
      <c r="E95" s="683"/>
      <c r="F95" s="682"/>
      <c r="G95" s="683"/>
      <c r="H95" s="682"/>
      <c r="I95" s="683"/>
      <c r="J95" s="682"/>
      <c r="K95" s="683"/>
      <c r="L95" s="682"/>
      <c r="M95" s="683"/>
      <c r="N95" s="682"/>
      <c r="O95" s="683"/>
      <c r="P95" s="682"/>
    </row>
    <row r="96" spans="2:16">
      <c r="B96" s="682"/>
      <c r="C96" s="683"/>
      <c r="D96" s="682"/>
      <c r="E96" s="683"/>
      <c r="F96" s="682"/>
      <c r="G96" s="683"/>
      <c r="H96" s="682"/>
      <c r="I96" s="683"/>
      <c r="J96" s="682"/>
      <c r="K96" s="683"/>
      <c r="L96" s="682"/>
      <c r="M96" s="683"/>
      <c r="N96" s="682"/>
      <c r="O96" s="683"/>
      <c r="P96" s="682"/>
    </row>
    <row r="97" spans="2:16">
      <c r="B97" s="682"/>
      <c r="C97" s="683"/>
      <c r="D97" s="682"/>
      <c r="E97" s="683"/>
      <c r="F97" s="682"/>
      <c r="G97" s="683"/>
      <c r="H97" s="682"/>
      <c r="I97" s="683"/>
      <c r="J97" s="682"/>
      <c r="K97" s="683"/>
      <c r="L97" s="682"/>
      <c r="M97" s="683"/>
      <c r="N97" s="682"/>
      <c r="O97" s="683"/>
      <c r="P97" s="682"/>
    </row>
    <row r="98" spans="2:16">
      <c r="B98" s="682"/>
      <c r="C98" s="683"/>
      <c r="D98" s="682"/>
      <c r="E98" s="683"/>
      <c r="F98" s="682"/>
      <c r="G98" s="683"/>
      <c r="H98" s="682"/>
      <c r="I98" s="683"/>
      <c r="J98" s="682"/>
      <c r="K98" s="683"/>
      <c r="L98" s="682"/>
      <c r="M98" s="683"/>
      <c r="N98" s="682"/>
      <c r="O98" s="683"/>
      <c r="P98" s="682"/>
    </row>
    <row r="99" spans="2:16">
      <c r="B99" s="682"/>
      <c r="C99" s="683"/>
      <c r="D99" s="682"/>
      <c r="E99" s="683"/>
      <c r="F99" s="682"/>
      <c r="G99" s="683"/>
      <c r="H99" s="682"/>
      <c r="I99" s="683"/>
      <c r="J99" s="682"/>
      <c r="K99" s="683"/>
      <c r="L99" s="682"/>
      <c r="M99" s="683"/>
      <c r="N99" s="682"/>
      <c r="O99" s="683"/>
      <c r="P99" s="682"/>
    </row>
    <row r="100" spans="2:16">
      <c r="B100" s="682"/>
      <c r="C100" s="683"/>
      <c r="D100" s="682"/>
      <c r="E100" s="683"/>
      <c r="F100" s="682"/>
      <c r="G100" s="683"/>
      <c r="H100" s="682"/>
      <c r="I100" s="683"/>
      <c r="J100" s="682"/>
      <c r="K100" s="683"/>
      <c r="L100" s="682"/>
      <c r="M100" s="683"/>
      <c r="N100" s="682"/>
      <c r="O100" s="683"/>
      <c r="P100" s="682"/>
    </row>
    <row r="101" spans="2:16">
      <c r="B101" s="682"/>
      <c r="C101" s="683"/>
      <c r="D101" s="682"/>
      <c r="E101" s="683"/>
      <c r="F101" s="682"/>
      <c r="G101" s="683"/>
      <c r="H101" s="682"/>
      <c r="I101" s="683"/>
      <c r="J101" s="682"/>
      <c r="K101" s="683"/>
      <c r="L101" s="682"/>
      <c r="M101" s="683"/>
      <c r="N101" s="682"/>
      <c r="O101" s="683"/>
      <c r="P101" s="682"/>
    </row>
    <row r="102" spans="2:16">
      <c r="B102" s="682"/>
      <c r="C102" s="683"/>
      <c r="D102" s="682"/>
      <c r="E102" s="683"/>
      <c r="F102" s="682"/>
      <c r="G102" s="683"/>
      <c r="H102" s="682"/>
      <c r="I102" s="683"/>
      <c r="J102" s="682"/>
      <c r="K102" s="683"/>
      <c r="L102" s="682"/>
      <c r="M102" s="683"/>
      <c r="N102" s="682"/>
      <c r="O102" s="683"/>
      <c r="P102" s="682"/>
    </row>
    <row r="103" spans="2:16">
      <c r="B103" s="682"/>
      <c r="C103" s="683"/>
      <c r="D103" s="682"/>
      <c r="E103" s="683"/>
      <c r="F103" s="682"/>
      <c r="G103" s="683"/>
      <c r="H103" s="682"/>
      <c r="I103" s="683"/>
      <c r="J103" s="682"/>
      <c r="K103" s="683"/>
      <c r="L103" s="682"/>
      <c r="M103" s="683"/>
      <c r="N103" s="682"/>
      <c r="O103" s="683"/>
      <c r="P103" s="682"/>
    </row>
    <row r="104" spans="2:16">
      <c r="B104" s="682"/>
      <c r="C104" s="683"/>
      <c r="D104" s="682"/>
      <c r="E104" s="683"/>
      <c r="F104" s="682"/>
      <c r="G104" s="683"/>
      <c r="H104" s="682"/>
      <c r="I104" s="683"/>
      <c r="J104" s="682"/>
      <c r="K104" s="683"/>
      <c r="L104" s="682"/>
      <c r="M104" s="683"/>
      <c r="N104" s="682"/>
      <c r="O104" s="683"/>
      <c r="P104" s="682"/>
    </row>
    <row r="105" spans="2:16">
      <c r="B105" s="682"/>
      <c r="C105" s="683"/>
      <c r="D105" s="682"/>
      <c r="E105" s="683"/>
      <c r="F105" s="682"/>
      <c r="G105" s="683"/>
      <c r="H105" s="682"/>
      <c r="I105" s="683"/>
      <c r="J105" s="682"/>
      <c r="K105" s="683"/>
      <c r="L105" s="682"/>
      <c r="M105" s="683"/>
      <c r="N105" s="682"/>
      <c r="O105" s="683"/>
      <c r="P105" s="682"/>
    </row>
    <row r="106" spans="2:16">
      <c r="B106" s="682"/>
      <c r="C106" s="683"/>
      <c r="D106" s="682"/>
      <c r="E106" s="683"/>
      <c r="F106" s="682"/>
      <c r="G106" s="683"/>
      <c r="H106" s="682"/>
      <c r="I106" s="683"/>
      <c r="J106" s="682"/>
      <c r="K106" s="683"/>
      <c r="L106" s="682"/>
      <c r="M106" s="683"/>
      <c r="N106" s="682"/>
      <c r="O106" s="683"/>
      <c r="P106" s="682"/>
    </row>
    <row r="107" spans="2:16">
      <c r="B107" s="682"/>
      <c r="C107" s="683"/>
      <c r="D107" s="682"/>
      <c r="E107" s="683"/>
      <c r="F107" s="682"/>
      <c r="G107" s="683"/>
      <c r="H107" s="682"/>
      <c r="I107" s="683"/>
      <c r="J107" s="682"/>
      <c r="K107" s="683"/>
      <c r="L107" s="682"/>
      <c r="M107" s="683"/>
      <c r="N107" s="682"/>
      <c r="O107" s="683"/>
      <c r="P107" s="682"/>
    </row>
    <row r="108" spans="2:16">
      <c r="B108" s="682"/>
      <c r="C108" s="683"/>
      <c r="D108" s="682"/>
      <c r="E108" s="683"/>
      <c r="F108" s="682"/>
      <c r="G108" s="683"/>
      <c r="H108" s="682"/>
      <c r="I108" s="683"/>
      <c r="J108" s="682"/>
      <c r="K108" s="683"/>
      <c r="L108" s="682"/>
      <c r="M108" s="683"/>
      <c r="N108" s="682"/>
      <c r="O108" s="683"/>
      <c r="P108" s="682"/>
    </row>
    <row r="109" spans="2:16">
      <c r="B109" s="682"/>
      <c r="C109" s="683"/>
      <c r="D109" s="682"/>
      <c r="E109" s="683"/>
      <c r="F109" s="682"/>
      <c r="G109" s="683"/>
      <c r="H109" s="682"/>
      <c r="I109" s="683"/>
      <c r="J109" s="682"/>
      <c r="K109" s="683"/>
      <c r="L109" s="682"/>
      <c r="M109" s="683"/>
      <c r="N109" s="682"/>
      <c r="O109" s="683"/>
      <c r="P109" s="682"/>
    </row>
    <row r="110" spans="2:16">
      <c r="B110" s="682"/>
      <c r="C110" s="683"/>
      <c r="D110" s="682"/>
      <c r="E110" s="683"/>
      <c r="F110" s="682"/>
      <c r="G110" s="683"/>
      <c r="H110" s="682"/>
      <c r="I110" s="683"/>
      <c r="J110" s="682"/>
      <c r="K110" s="683"/>
      <c r="L110" s="682"/>
      <c r="M110" s="683"/>
      <c r="N110" s="682"/>
      <c r="O110" s="683"/>
      <c r="P110" s="682"/>
    </row>
    <row r="111" spans="2:16">
      <c r="B111" s="682"/>
      <c r="C111" s="683"/>
      <c r="D111" s="682"/>
      <c r="E111" s="683"/>
      <c r="F111" s="682"/>
      <c r="G111" s="683"/>
      <c r="H111" s="682"/>
      <c r="I111" s="683"/>
      <c r="J111" s="682"/>
      <c r="K111" s="683"/>
      <c r="L111" s="682"/>
      <c r="M111" s="683"/>
      <c r="N111" s="682"/>
      <c r="O111" s="683"/>
      <c r="P111" s="682"/>
    </row>
    <row r="112" spans="2:16">
      <c r="B112" s="682"/>
      <c r="C112" s="683"/>
      <c r="D112" s="682"/>
      <c r="E112" s="683"/>
      <c r="F112" s="682"/>
      <c r="G112" s="683"/>
      <c r="H112" s="682"/>
      <c r="I112" s="683"/>
      <c r="J112" s="682"/>
      <c r="K112" s="683"/>
      <c r="L112" s="682"/>
      <c r="M112" s="683"/>
      <c r="N112" s="682"/>
      <c r="O112" s="683"/>
      <c r="P112" s="682"/>
    </row>
    <row r="113" spans="2:16">
      <c r="B113" s="682"/>
      <c r="C113" s="683"/>
      <c r="D113" s="682"/>
      <c r="E113" s="683"/>
      <c r="F113" s="682"/>
      <c r="G113" s="683"/>
      <c r="H113" s="682"/>
      <c r="I113" s="683"/>
      <c r="J113" s="682"/>
      <c r="K113" s="683"/>
      <c r="L113" s="682"/>
      <c r="M113" s="683"/>
      <c r="N113" s="682"/>
      <c r="O113" s="683"/>
      <c r="P113" s="682"/>
    </row>
    <row r="114" spans="2:16">
      <c r="B114" s="682"/>
      <c r="C114" s="683"/>
      <c r="D114" s="682"/>
      <c r="E114" s="683"/>
      <c r="F114" s="682"/>
      <c r="G114" s="683"/>
      <c r="H114" s="682"/>
      <c r="I114" s="683"/>
      <c r="J114" s="682"/>
      <c r="K114" s="683"/>
      <c r="L114" s="682"/>
      <c r="M114" s="683"/>
      <c r="N114" s="682"/>
      <c r="O114" s="683"/>
      <c r="P114" s="682"/>
    </row>
    <row r="115" spans="2:16">
      <c r="B115" s="682"/>
      <c r="C115" s="683"/>
      <c r="D115" s="682"/>
      <c r="E115" s="683"/>
      <c r="F115" s="682"/>
      <c r="G115" s="683"/>
      <c r="H115" s="682"/>
      <c r="I115" s="683"/>
      <c r="J115" s="682"/>
      <c r="K115" s="683"/>
      <c r="L115" s="682"/>
      <c r="M115" s="683"/>
      <c r="N115" s="682"/>
      <c r="O115" s="683"/>
      <c r="P115" s="682"/>
    </row>
  </sheetData>
  <mergeCells count="1">
    <mergeCell ref="B3:P3"/>
  </mergeCells>
  <pageMargins left="0.7" right="0.7" top="0.75" bottom="0.75" header="0.3" footer="0.3"/>
  <pageSetup scale="94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N115"/>
  <sheetViews>
    <sheetView zoomScale="120" zoomScaleNormal="120" zoomScaleSheetLayoutView="94" workbookViewId="0"/>
  </sheetViews>
  <sheetFormatPr defaultColWidth="11.7109375" defaultRowHeight="15"/>
  <cols>
    <col min="1" max="1" width="6.28515625" style="627" customWidth="1"/>
    <col min="2" max="13" width="6.140625" style="627" customWidth="1"/>
    <col min="14" max="17" width="6" style="627" customWidth="1"/>
    <col min="18" max="18" width="2" style="627" customWidth="1"/>
    <col min="19" max="92" width="11.7109375" style="627" customWidth="1"/>
    <col min="93" max="256" width="11.7109375" style="684"/>
    <col min="257" max="257" width="6.28515625" style="684" customWidth="1"/>
    <col min="258" max="269" width="6.140625" style="684" customWidth="1"/>
    <col min="270" max="273" width="6" style="684" customWidth="1"/>
    <col min="274" max="274" width="2" style="684" customWidth="1"/>
    <col min="275" max="348" width="11.7109375" style="684" customWidth="1"/>
    <col min="349" max="512" width="11.7109375" style="684"/>
    <col min="513" max="513" width="6.28515625" style="684" customWidth="1"/>
    <col min="514" max="525" width="6.140625" style="684" customWidth="1"/>
    <col min="526" max="529" width="6" style="684" customWidth="1"/>
    <col min="530" max="530" width="2" style="684" customWidth="1"/>
    <col min="531" max="604" width="11.7109375" style="684" customWidth="1"/>
    <col min="605" max="768" width="11.7109375" style="684"/>
    <col min="769" max="769" width="6.28515625" style="684" customWidth="1"/>
    <col min="770" max="781" width="6.140625" style="684" customWidth="1"/>
    <col min="782" max="785" width="6" style="684" customWidth="1"/>
    <col min="786" max="786" width="2" style="684" customWidth="1"/>
    <col min="787" max="860" width="11.7109375" style="684" customWidth="1"/>
    <col min="861" max="1024" width="11.7109375" style="684"/>
    <col min="1025" max="1025" width="6.28515625" style="684" customWidth="1"/>
    <col min="1026" max="1037" width="6.140625" style="684" customWidth="1"/>
    <col min="1038" max="1041" width="6" style="684" customWidth="1"/>
    <col min="1042" max="1042" width="2" style="684" customWidth="1"/>
    <col min="1043" max="1116" width="11.7109375" style="684" customWidth="1"/>
    <col min="1117" max="1280" width="11.7109375" style="684"/>
    <col min="1281" max="1281" width="6.28515625" style="684" customWidth="1"/>
    <col min="1282" max="1293" width="6.140625" style="684" customWidth="1"/>
    <col min="1294" max="1297" width="6" style="684" customWidth="1"/>
    <col min="1298" max="1298" width="2" style="684" customWidth="1"/>
    <col min="1299" max="1372" width="11.7109375" style="684" customWidth="1"/>
    <col min="1373" max="1536" width="11.7109375" style="684"/>
    <col min="1537" max="1537" width="6.28515625" style="684" customWidth="1"/>
    <col min="1538" max="1549" width="6.140625" style="684" customWidth="1"/>
    <col min="1550" max="1553" width="6" style="684" customWidth="1"/>
    <col min="1554" max="1554" width="2" style="684" customWidth="1"/>
    <col min="1555" max="1628" width="11.7109375" style="684" customWidth="1"/>
    <col min="1629" max="1792" width="11.7109375" style="684"/>
    <col min="1793" max="1793" width="6.28515625" style="684" customWidth="1"/>
    <col min="1794" max="1805" width="6.140625" style="684" customWidth="1"/>
    <col min="1806" max="1809" width="6" style="684" customWidth="1"/>
    <col min="1810" max="1810" width="2" style="684" customWidth="1"/>
    <col min="1811" max="1884" width="11.7109375" style="684" customWidth="1"/>
    <col min="1885" max="2048" width="11.7109375" style="684"/>
    <col min="2049" max="2049" width="6.28515625" style="684" customWidth="1"/>
    <col min="2050" max="2061" width="6.140625" style="684" customWidth="1"/>
    <col min="2062" max="2065" width="6" style="684" customWidth="1"/>
    <col min="2066" max="2066" width="2" style="684" customWidth="1"/>
    <col min="2067" max="2140" width="11.7109375" style="684" customWidth="1"/>
    <col min="2141" max="2304" width="11.7109375" style="684"/>
    <col min="2305" max="2305" width="6.28515625" style="684" customWidth="1"/>
    <col min="2306" max="2317" width="6.140625" style="684" customWidth="1"/>
    <col min="2318" max="2321" width="6" style="684" customWidth="1"/>
    <col min="2322" max="2322" width="2" style="684" customWidth="1"/>
    <col min="2323" max="2396" width="11.7109375" style="684" customWidth="1"/>
    <col min="2397" max="2560" width="11.7109375" style="684"/>
    <col min="2561" max="2561" width="6.28515625" style="684" customWidth="1"/>
    <col min="2562" max="2573" width="6.140625" style="684" customWidth="1"/>
    <col min="2574" max="2577" width="6" style="684" customWidth="1"/>
    <col min="2578" max="2578" width="2" style="684" customWidth="1"/>
    <col min="2579" max="2652" width="11.7109375" style="684" customWidth="1"/>
    <col min="2653" max="2816" width="11.7109375" style="684"/>
    <col min="2817" max="2817" width="6.28515625" style="684" customWidth="1"/>
    <col min="2818" max="2829" width="6.140625" style="684" customWidth="1"/>
    <col min="2830" max="2833" width="6" style="684" customWidth="1"/>
    <col min="2834" max="2834" width="2" style="684" customWidth="1"/>
    <col min="2835" max="2908" width="11.7109375" style="684" customWidth="1"/>
    <col min="2909" max="3072" width="11.7109375" style="684"/>
    <col min="3073" max="3073" width="6.28515625" style="684" customWidth="1"/>
    <col min="3074" max="3085" width="6.140625" style="684" customWidth="1"/>
    <col min="3086" max="3089" width="6" style="684" customWidth="1"/>
    <col min="3090" max="3090" width="2" style="684" customWidth="1"/>
    <col min="3091" max="3164" width="11.7109375" style="684" customWidth="1"/>
    <col min="3165" max="3328" width="11.7109375" style="684"/>
    <col min="3329" max="3329" width="6.28515625" style="684" customWidth="1"/>
    <col min="3330" max="3341" width="6.140625" style="684" customWidth="1"/>
    <col min="3342" max="3345" width="6" style="684" customWidth="1"/>
    <col min="3346" max="3346" width="2" style="684" customWidth="1"/>
    <col min="3347" max="3420" width="11.7109375" style="684" customWidth="1"/>
    <col min="3421" max="3584" width="11.7109375" style="684"/>
    <col min="3585" max="3585" width="6.28515625" style="684" customWidth="1"/>
    <col min="3586" max="3597" width="6.140625" style="684" customWidth="1"/>
    <col min="3598" max="3601" width="6" style="684" customWidth="1"/>
    <col min="3602" max="3602" width="2" style="684" customWidth="1"/>
    <col min="3603" max="3676" width="11.7109375" style="684" customWidth="1"/>
    <col min="3677" max="3840" width="11.7109375" style="684"/>
    <col min="3841" max="3841" width="6.28515625" style="684" customWidth="1"/>
    <col min="3842" max="3853" width="6.140625" style="684" customWidth="1"/>
    <col min="3854" max="3857" width="6" style="684" customWidth="1"/>
    <col min="3858" max="3858" width="2" style="684" customWidth="1"/>
    <col min="3859" max="3932" width="11.7109375" style="684" customWidth="1"/>
    <col min="3933" max="4096" width="11.7109375" style="684"/>
    <col min="4097" max="4097" width="6.28515625" style="684" customWidth="1"/>
    <col min="4098" max="4109" width="6.140625" style="684" customWidth="1"/>
    <col min="4110" max="4113" width="6" style="684" customWidth="1"/>
    <col min="4114" max="4114" width="2" style="684" customWidth="1"/>
    <col min="4115" max="4188" width="11.7109375" style="684" customWidth="1"/>
    <col min="4189" max="4352" width="11.7109375" style="684"/>
    <col min="4353" max="4353" width="6.28515625" style="684" customWidth="1"/>
    <col min="4354" max="4365" width="6.140625" style="684" customWidth="1"/>
    <col min="4366" max="4369" width="6" style="684" customWidth="1"/>
    <col min="4370" max="4370" width="2" style="684" customWidth="1"/>
    <col min="4371" max="4444" width="11.7109375" style="684" customWidth="1"/>
    <col min="4445" max="4608" width="11.7109375" style="684"/>
    <col min="4609" max="4609" width="6.28515625" style="684" customWidth="1"/>
    <col min="4610" max="4621" width="6.140625" style="684" customWidth="1"/>
    <col min="4622" max="4625" width="6" style="684" customWidth="1"/>
    <col min="4626" max="4626" width="2" style="684" customWidth="1"/>
    <col min="4627" max="4700" width="11.7109375" style="684" customWidth="1"/>
    <col min="4701" max="4864" width="11.7109375" style="684"/>
    <col min="4865" max="4865" width="6.28515625" style="684" customWidth="1"/>
    <col min="4866" max="4877" width="6.140625" style="684" customWidth="1"/>
    <col min="4878" max="4881" width="6" style="684" customWidth="1"/>
    <col min="4882" max="4882" width="2" style="684" customWidth="1"/>
    <col min="4883" max="4956" width="11.7109375" style="684" customWidth="1"/>
    <col min="4957" max="5120" width="11.7109375" style="684"/>
    <col min="5121" max="5121" width="6.28515625" style="684" customWidth="1"/>
    <col min="5122" max="5133" width="6.140625" style="684" customWidth="1"/>
    <col min="5134" max="5137" width="6" style="684" customWidth="1"/>
    <col min="5138" max="5138" width="2" style="684" customWidth="1"/>
    <col min="5139" max="5212" width="11.7109375" style="684" customWidth="1"/>
    <col min="5213" max="5376" width="11.7109375" style="684"/>
    <col min="5377" max="5377" width="6.28515625" style="684" customWidth="1"/>
    <col min="5378" max="5389" width="6.140625" style="684" customWidth="1"/>
    <col min="5390" max="5393" width="6" style="684" customWidth="1"/>
    <col min="5394" max="5394" width="2" style="684" customWidth="1"/>
    <col min="5395" max="5468" width="11.7109375" style="684" customWidth="1"/>
    <col min="5469" max="5632" width="11.7109375" style="684"/>
    <col min="5633" max="5633" width="6.28515625" style="684" customWidth="1"/>
    <col min="5634" max="5645" width="6.140625" style="684" customWidth="1"/>
    <col min="5646" max="5649" width="6" style="684" customWidth="1"/>
    <col min="5650" max="5650" width="2" style="684" customWidth="1"/>
    <col min="5651" max="5724" width="11.7109375" style="684" customWidth="1"/>
    <col min="5725" max="5888" width="11.7109375" style="684"/>
    <col min="5889" max="5889" width="6.28515625" style="684" customWidth="1"/>
    <col min="5890" max="5901" width="6.140625" style="684" customWidth="1"/>
    <col min="5902" max="5905" width="6" style="684" customWidth="1"/>
    <col min="5906" max="5906" width="2" style="684" customWidth="1"/>
    <col min="5907" max="5980" width="11.7109375" style="684" customWidth="1"/>
    <col min="5981" max="6144" width="11.7109375" style="684"/>
    <col min="6145" max="6145" width="6.28515625" style="684" customWidth="1"/>
    <col min="6146" max="6157" width="6.140625" style="684" customWidth="1"/>
    <col min="6158" max="6161" width="6" style="684" customWidth="1"/>
    <col min="6162" max="6162" width="2" style="684" customWidth="1"/>
    <col min="6163" max="6236" width="11.7109375" style="684" customWidth="1"/>
    <col min="6237" max="6400" width="11.7109375" style="684"/>
    <col min="6401" max="6401" width="6.28515625" style="684" customWidth="1"/>
    <col min="6402" max="6413" width="6.140625" style="684" customWidth="1"/>
    <col min="6414" max="6417" width="6" style="684" customWidth="1"/>
    <col min="6418" max="6418" width="2" style="684" customWidth="1"/>
    <col min="6419" max="6492" width="11.7109375" style="684" customWidth="1"/>
    <col min="6493" max="6656" width="11.7109375" style="684"/>
    <col min="6657" max="6657" width="6.28515625" style="684" customWidth="1"/>
    <col min="6658" max="6669" width="6.140625" style="684" customWidth="1"/>
    <col min="6670" max="6673" width="6" style="684" customWidth="1"/>
    <col min="6674" max="6674" width="2" style="684" customWidth="1"/>
    <col min="6675" max="6748" width="11.7109375" style="684" customWidth="1"/>
    <col min="6749" max="6912" width="11.7109375" style="684"/>
    <col min="6913" max="6913" width="6.28515625" style="684" customWidth="1"/>
    <col min="6914" max="6925" width="6.140625" style="684" customWidth="1"/>
    <col min="6926" max="6929" width="6" style="684" customWidth="1"/>
    <col min="6930" max="6930" width="2" style="684" customWidth="1"/>
    <col min="6931" max="7004" width="11.7109375" style="684" customWidth="1"/>
    <col min="7005" max="7168" width="11.7109375" style="684"/>
    <col min="7169" max="7169" width="6.28515625" style="684" customWidth="1"/>
    <col min="7170" max="7181" width="6.140625" style="684" customWidth="1"/>
    <col min="7182" max="7185" width="6" style="684" customWidth="1"/>
    <col min="7186" max="7186" width="2" style="684" customWidth="1"/>
    <col min="7187" max="7260" width="11.7109375" style="684" customWidth="1"/>
    <col min="7261" max="7424" width="11.7109375" style="684"/>
    <col min="7425" max="7425" width="6.28515625" style="684" customWidth="1"/>
    <col min="7426" max="7437" width="6.140625" style="684" customWidth="1"/>
    <col min="7438" max="7441" width="6" style="684" customWidth="1"/>
    <col min="7442" max="7442" width="2" style="684" customWidth="1"/>
    <col min="7443" max="7516" width="11.7109375" style="684" customWidth="1"/>
    <col min="7517" max="7680" width="11.7109375" style="684"/>
    <col min="7681" max="7681" width="6.28515625" style="684" customWidth="1"/>
    <col min="7682" max="7693" width="6.140625" style="684" customWidth="1"/>
    <col min="7694" max="7697" width="6" style="684" customWidth="1"/>
    <col min="7698" max="7698" width="2" style="684" customWidth="1"/>
    <col min="7699" max="7772" width="11.7109375" style="684" customWidth="1"/>
    <col min="7773" max="7936" width="11.7109375" style="684"/>
    <col min="7937" max="7937" width="6.28515625" style="684" customWidth="1"/>
    <col min="7938" max="7949" width="6.140625" style="684" customWidth="1"/>
    <col min="7950" max="7953" width="6" style="684" customWidth="1"/>
    <col min="7954" max="7954" width="2" style="684" customWidth="1"/>
    <col min="7955" max="8028" width="11.7109375" style="684" customWidth="1"/>
    <col min="8029" max="8192" width="11.7109375" style="684"/>
    <col min="8193" max="8193" width="6.28515625" style="684" customWidth="1"/>
    <col min="8194" max="8205" width="6.140625" style="684" customWidth="1"/>
    <col min="8206" max="8209" width="6" style="684" customWidth="1"/>
    <col min="8210" max="8210" width="2" style="684" customWidth="1"/>
    <col min="8211" max="8284" width="11.7109375" style="684" customWidth="1"/>
    <col min="8285" max="8448" width="11.7109375" style="684"/>
    <col min="8449" max="8449" width="6.28515625" style="684" customWidth="1"/>
    <col min="8450" max="8461" width="6.140625" style="684" customWidth="1"/>
    <col min="8462" max="8465" width="6" style="684" customWidth="1"/>
    <col min="8466" max="8466" width="2" style="684" customWidth="1"/>
    <col min="8467" max="8540" width="11.7109375" style="684" customWidth="1"/>
    <col min="8541" max="8704" width="11.7109375" style="684"/>
    <col min="8705" max="8705" width="6.28515625" style="684" customWidth="1"/>
    <col min="8706" max="8717" width="6.140625" style="684" customWidth="1"/>
    <col min="8718" max="8721" width="6" style="684" customWidth="1"/>
    <col min="8722" max="8722" width="2" style="684" customWidth="1"/>
    <col min="8723" max="8796" width="11.7109375" style="684" customWidth="1"/>
    <col min="8797" max="8960" width="11.7109375" style="684"/>
    <col min="8961" max="8961" width="6.28515625" style="684" customWidth="1"/>
    <col min="8962" max="8973" width="6.140625" style="684" customWidth="1"/>
    <col min="8974" max="8977" width="6" style="684" customWidth="1"/>
    <col min="8978" max="8978" width="2" style="684" customWidth="1"/>
    <col min="8979" max="9052" width="11.7109375" style="684" customWidth="1"/>
    <col min="9053" max="9216" width="11.7109375" style="684"/>
    <col min="9217" max="9217" width="6.28515625" style="684" customWidth="1"/>
    <col min="9218" max="9229" width="6.140625" style="684" customWidth="1"/>
    <col min="9230" max="9233" width="6" style="684" customWidth="1"/>
    <col min="9234" max="9234" width="2" style="684" customWidth="1"/>
    <col min="9235" max="9308" width="11.7109375" style="684" customWidth="1"/>
    <col min="9309" max="9472" width="11.7109375" style="684"/>
    <col min="9473" max="9473" width="6.28515625" style="684" customWidth="1"/>
    <col min="9474" max="9485" width="6.140625" style="684" customWidth="1"/>
    <col min="9486" max="9489" width="6" style="684" customWidth="1"/>
    <col min="9490" max="9490" width="2" style="684" customWidth="1"/>
    <col min="9491" max="9564" width="11.7109375" style="684" customWidth="1"/>
    <col min="9565" max="9728" width="11.7109375" style="684"/>
    <col min="9729" max="9729" width="6.28515625" style="684" customWidth="1"/>
    <col min="9730" max="9741" width="6.140625" style="684" customWidth="1"/>
    <col min="9742" max="9745" width="6" style="684" customWidth="1"/>
    <col min="9746" max="9746" width="2" style="684" customWidth="1"/>
    <col min="9747" max="9820" width="11.7109375" style="684" customWidth="1"/>
    <col min="9821" max="9984" width="11.7109375" style="684"/>
    <col min="9985" max="9985" width="6.28515625" style="684" customWidth="1"/>
    <col min="9986" max="9997" width="6.140625" style="684" customWidth="1"/>
    <col min="9998" max="10001" width="6" style="684" customWidth="1"/>
    <col min="10002" max="10002" width="2" style="684" customWidth="1"/>
    <col min="10003" max="10076" width="11.7109375" style="684" customWidth="1"/>
    <col min="10077" max="10240" width="11.7109375" style="684"/>
    <col min="10241" max="10241" width="6.28515625" style="684" customWidth="1"/>
    <col min="10242" max="10253" width="6.140625" style="684" customWidth="1"/>
    <col min="10254" max="10257" width="6" style="684" customWidth="1"/>
    <col min="10258" max="10258" width="2" style="684" customWidth="1"/>
    <col min="10259" max="10332" width="11.7109375" style="684" customWidth="1"/>
    <col min="10333" max="10496" width="11.7109375" style="684"/>
    <col min="10497" max="10497" width="6.28515625" style="684" customWidth="1"/>
    <col min="10498" max="10509" width="6.140625" style="684" customWidth="1"/>
    <col min="10510" max="10513" width="6" style="684" customWidth="1"/>
    <col min="10514" max="10514" width="2" style="684" customWidth="1"/>
    <col min="10515" max="10588" width="11.7109375" style="684" customWidth="1"/>
    <col min="10589" max="10752" width="11.7109375" style="684"/>
    <col min="10753" max="10753" width="6.28515625" style="684" customWidth="1"/>
    <col min="10754" max="10765" width="6.140625" style="684" customWidth="1"/>
    <col min="10766" max="10769" width="6" style="684" customWidth="1"/>
    <col min="10770" max="10770" width="2" style="684" customWidth="1"/>
    <col min="10771" max="10844" width="11.7109375" style="684" customWidth="1"/>
    <col min="10845" max="11008" width="11.7109375" style="684"/>
    <col min="11009" max="11009" width="6.28515625" style="684" customWidth="1"/>
    <col min="11010" max="11021" width="6.140625" style="684" customWidth="1"/>
    <col min="11022" max="11025" width="6" style="684" customWidth="1"/>
    <col min="11026" max="11026" width="2" style="684" customWidth="1"/>
    <col min="11027" max="11100" width="11.7109375" style="684" customWidth="1"/>
    <col min="11101" max="11264" width="11.7109375" style="684"/>
    <col min="11265" max="11265" width="6.28515625" style="684" customWidth="1"/>
    <col min="11266" max="11277" width="6.140625" style="684" customWidth="1"/>
    <col min="11278" max="11281" width="6" style="684" customWidth="1"/>
    <col min="11282" max="11282" width="2" style="684" customWidth="1"/>
    <col min="11283" max="11356" width="11.7109375" style="684" customWidth="1"/>
    <col min="11357" max="11520" width="11.7109375" style="684"/>
    <col min="11521" max="11521" width="6.28515625" style="684" customWidth="1"/>
    <col min="11522" max="11533" width="6.140625" style="684" customWidth="1"/>
    <col min="11534" max="11537" width="6" style="684" customWidth="1"/>
    <col min="11538" max="11538" width="2" style="684" customWidth="1"/>
    <col min="11539" max="11612" width="11.7109375" style="684" customWidth="1"/>
    <col min="11613" max="11776" width="11.7109375" style="684"/>
    <col min="11777" max="11777" width="6.28515625" style="684" customWidth="1"/>
    <col min="11778" max="11789" width="6.140625" style="684" customWidth="1"/>
    <col min="11790" max="11793" width="6" style="684" customWidth="1"/>
    <col min="11794" max="11794" width="2" style="684" customWidth="1"/>
    <col min="11795" max="11868" width="11.7109375" style="684" customWidth="1"/>
    <col min="11869" max="12032" width="11.7109375" style="684"/>
    <col min="12033" max="12033" width="6.28515625" style="684" customWidth="1"/>
    <col min="12034" max="12045" width="6.140625" style="684" customWidth="1"/>
    <col min="12046" max="12049" width="6" style="684" customWidth="1"/>
    <col min="12050" max="12050" width="2" style="684" customWidth="1"/>
    <col min="12051" max="12124" width="11.7109375" style="684" customWidth="1"/>
    <col min="12125" max="12288" width="11.7109375" style="684"/>
    <col min="12289" max="12289" width="6.28515625" style="684" customWidth="1"/>
    <col min="12290" max="12301" width="6.140625" style="684" customWidth="1"/>
    <col min="12302" max="12305" width="6" style="684" customWidth="1"/>
    <col min="12306" max="12306" width="2" style="684" customWidth="1"/>
    <col min="12307" max="12380" width="11.7109375" style="684" customWidth="1"/>
    <col min="12381" max="12544" width="11.7109375" style="684"/>
    <col min="12545" max="12545" width="6.28515625" style="684" customWidth="1"/>
    <col min="12546" max="12557" width="6.140625" style="684" customWidth="1"/>
    <col min="12558" max="12561" width="6" style="684" customWidth="1"/>
    <col min="12562" max="12562" width="2" style="684" customWidth="1"/>
    <col min="12563" max="12636" width="11.7109375" style="684" customWidth="1"/>
    <col min="12637" max="12800" width="11.7109375" style="684"/>
    <col min="12801" max="12801" width="6.28515625" style="684" customWidth="1"/>
    <col min="12802" max="12813" width="6.140625" style="684" customWidth="1"/>
    <col min="12814" max="12817" width="6" style="684" customWidth="1"/>
    <col min="12818" max="12818" width="2" style="684" customWidth="1"/>
    <col min="12819" max="12892" width="11.7109375" style="684" customWidth="1"/>
    <col min="12893" max="13056" width="11.7109375" style="684"/>
    <col min="13057" max="13057" width="6.28515625" style="684" customWidth="1"/>
    <col min="13058" max="13069" width="6.140625" style="684" customWidth="1"/>
    <col min="13070" max="13073" width="6" style="684" customWidth="1"/>
    <col min="13074" max="13074" width="2" style="684" customWidth="1"/>
    <col min="13075" max="13148" width="11.7109375" style="684" customWidth="1"/>
    <col min="13149" max="13312" width="11.7109375" style="684"/>
    <col min="13313" max="13313" width="6.28515625" style="684" customWidth="1"/>
    <col min="13314" max="13325" width="6.140625" style="684" customWidth="1"/>
    <col min="13326" max="13329" width="6" style="684" customWidth="1"/>
    <col min="13330" max="13330" width="2" style="684" customWidth="1"/>
    <col min="13331" max="13404" width="11.7109375" style="684" customWidth="1"/>
    <col min="13405" max="13568" width="11.7109375" style="684"/>
    <col min="13569" max="13569" width="6.28515625" style="684" customWidth="1"/>
    <col min="13570" max="13581" width="6.140625" style="684" customWidth="1"/>
    <col min="13582" max="13585" width="6" style="684" customWidth="1"/>
    <col min="13586" max="13586" width="2" style="684" customWidth="1"/>
    <col min="13587" max="13660" width="11.7109375" style="684" customWidth="1"/>
    <col min="13661" max="13824" width="11.7109375" style="684"/>
    <col min="13825" max="13825" width="6.28515625" style="684" customWidth="1"/>
    <col min="13826" max="13837" width="6.140625" style="684" customWidth="1"/>
    <col min="13838" max="13841" width="6" style="684" customWidth="1"/>
    <col min="13842" max="13842" width="2" style="684" customWidth="1"/>
    <col min="13843" max="13916" width="11.7109375" style="684" customWidth="1"/>
    <col min="13917" max="14080" width="11.7109375" style="684"/>
    <col min="14081" max="14081" width="6.28515625" style="684" customWidth="1"/>
    <col min="14082" max="14093" width="6.140625" style="684" customWidth="1"/>
    <col min="14094" max="14097" width="6" style="684" customWidth="1"/>
    <col min="14098" max="14098" width="2" style="684" customWidth="1"/>
    <col min="14099" max="14172" width="11.7109375" style="684" customWidth="1"/>
    <col min="14173" max="14336" width="11.7109375" style="684"/>
    <col min="14337" max="14337" width="6.28515625" style="684" customWidth="1"/>
    <col min="14338" max="14349" width="6.140625" style="684" customWidth="1"/>
    <col min="14350" max="14353" width="6" style="684" customWidth="1"/>
    <col min="14354" max="14354" width="2" style="684" customWidth="1"/>
    <col min="14355" max="14428" width="11.7109375" style="684" customWidth="1"/>
    <col min="14429" max="14592" width="11.7109375" style="684"/>
    <col min="14593" max="14593" width="6.28515625" style="684" customWidth="1"/>
    <col min="14594" max="14605" width="6.140625" style="684" customWidth="1"/>
    <col min="14606" max="14609" width="6" style="684" customWidth="1"/>
    <col min="14610" max="14610" width="2" style="684" customWidth="1"/>
    <col min="14611" max="14684" width="11.7109375" style="684" customWidth="1"/>
    <col min="14685" max="14848" width="11.7109375" style="684"/>
    <col min="14849" max="14849" width="6.28515625" style="684" customWidth="1"/>
    <col min="14850" max="14861" width="6.140625" style="684" customWidth="1"/>
    <col min="14862" max="14865" width="6" style="684" customWidth="1"/>
    <col min="14866" max="14866" width="2" style="684" customWidth="1"/>
    <col min="14867" max="14940" width="11.7109375" style="684" customWidth="1"/>
    <col min="14941" max="15104" width="11.7109375" style="684"/>
    <col min="15105" max="15105" width="6.28515625" style="684" customWidth="1"/>
    <col min="15106" max="15117" width="6.140625" style="684" customWidth="1"/>
    <col min="15118" max="15121" width="6" style="684" customWidth="1"/>
    <col min="15122" max="15122" width="2" style="684" customWidth="1"/>
    <col min="15123" max="15196" width="11.7109375" style="684" customWidth="1"/>
    <col min="15197" max="15360" width="11.7109375" style="684"/>
    <col min="15361" max="15361" width="6.28515625" style="684" customWidth="1"/>
    <col min="15362" max="15373" width="6.140625" style="684" customWidth="1"/>
    <col min="15374" max="15377" width="6" style="684" customWidth="1"/>
    <col min="15378" max="15378" width="2" style="684" customWidth="1"/>
    <col min="15379" max="15452" width="11.7109375" style="684" customWidth="1"/>
    <col min="15453" max="15616" width="11.7109375" style="684"/>
    <col min="15617" max="15617" width="6.28515625" style="684" customWidth="1"/>
    <col min="15618" max="15629" width="6.140625" style="684" customWidth="1"/>
    <col min="15630" max="15633" width="6" style="684" customWidth="1"/>
    <col min="15634" max="15634" width="2" style="684" customWidth="1"/>
    <col min="15635" max="15708" width="11.7109375" style="684" customWidth="1"/>
    <col min="15709" max="15872" width="11.7109375" style="684"/>
    <col min="15873" max="15873" width="6.28515625" style="684" customWidth="1"/>
    <col min="15874" max="15885" width="6.140625" style="684" customWidth="1"/>
    <col min="15886" max="15889" width="6" style="684" customWidth="1"/>
    <col min="15890" max="15890" width="2" style="684" customWidth="1"/>
    <col min="15891" max="15964" width="11.7109375" style="684" customWidth="1"/>
    <col min="15965" max="16128" width="11.7109375" style="684"/>
    <col min="16129" max="16129" width="6.28515625" style="684" customWidth="1"/>
    <col min="16130" max="16141" width="6.140625" style="684" customWidth="1"/>
    <col min="16142" max="16145" width="6" style="684" customWidth="1"/>
    <col min="16146" max="16146" width="2" style="684" customWidth="1"/>
    <col min="16147" max="16220" width="11.7109375" style="684" customWidth="1"/>
    <col min="16221" max="16384" width="11.7109375" style="684"/>
  </cols>
  <sheetData>
    <row r="1" spans="1:18" ht="18">
      <c r="B1" s="623"/>
      <c r="C1" s="623"/>
      <c r="D1" s="623"/>
      <c r="E1" s="623"/>
      <c r="F1" s="623"/>
      <c r="G1" s="623"/>
      <c r="H1" s="623"/>
      <c r="I1" s="623"/>
      <c r="J1" s="623"/>
      <c r="K1" s="623"/>
      <c r="L1" s="623"/>
      <c r="M1" s="623"/>
      <c r="N1" s="623"/>
      <c r="O1" s="623"/>
      <c r="P1" s="623"/>
      <c r="Q1" s="625" t="s">
        <v>918</v>
      </c>
      <c r="R1" s="626"/>
    </row>
    <row r="2" spans="1:18" ht="15.75">
      <c r="B2" s="623"/>
      <c r="C2" s="623"/>
      <c r="D2" s="623"/>
      <c r="E2" s="623"/>
      <c r="F2" s="623"/>
      <c r="G2" s="623"/>
      <c r="H2" s="623"/>
      <c r="I2" s="623"/>
      <c r="J2" s="623"/>
      <c r="K2" s="623"/>
      <c r="L2" s="623"/>
      <c r="M2" s="623"/>
      <c r="N2" s="623"/>
      <c r="O2" s="623"/>
      <c r="P2" s="623"/>
      <c r="Q2" s="630" t="s">
        <v>972</v>
      </c>
      <c r="R2" s="626"/>
    </row>
    <row r="3" spans="1:18" ht="13.5" customHeight="1">
      <c r="A3" s="631">
        <v>2015</v>
      </c>
      <c r="B3" s="1164" t="s">
        <v>963</v>
      </c>
      <c r="C3" s="1164"/>
      <c r="D3" s="1164"/>
      <c r="E3" s="1164"/>
      <c r="F3" s="1164"/>
      <c r="G3" s="1164"/>
      <c r="H3" s="1164"/>
      <c r="I3" s="1164"/>
      <c r="J3" s="1164"/>
      <c r="K3" s="1164"/>
      <c r="L3" s="1164"/>
      <c r="M3" s="1164"/>
      <c r="N3" s="1164" t="s">
        <v>973</v>
      </c>
      <c r="O3" s="1164"/>
      <c r="P3" s="1164"/>
      <c r="Q3" s="1165"/>
      <c r="R3" s="626"/>
    </row>
    <row r="4" spans="1:18" ht="11.45" customHeight="1">
      <c r="A4" s="1139" t="s">
        <v>422</v>
      </c>
      <c r="B4" s="634" t="s">
        <v>974</v>
      </c>
      <c r="C4" s="1166"/>
      <c r="D4" s="1166" t="s">
        <v>975</v>
      </c>
      <c r="E4" s="1166"/>
      <c r="F4" s="1166" t="s">
        <v>976</v>
      </c>
      <c r="G4" s="1166"/>
      <c r="H4" s="1166" t="s">
        <v>977</v>
      </c>
      <c r="I4" s="1166"/>
      <c r="J4" s="1166" t="s">
        <v>978</v>
      </c>
      <c r="K4" s="1166"/>
      <c r="L4" s="1166" t="s">
        <v>979</v>
      </c>
      <c r="M4" s="1167"/>
      <c r="N4" s="1166" t="s">
        <v>980</v>
      </c>
      <c r="O4" s="1166"/>
      <c r="P4" s="1166" t="s">
        <v>981</v>
      </c>
      <c r="Q4" s="1166"/>
      <c r="R4" s="626"/>
    </row>
    <row r="5" spans="1:18" ht="11.45" customHeight="1">
      <c r="A5" s="1143" t="s">
        <v>428</v>
      </c>
      <c r="B5" s="1141" t="s">
        <v>472</v>
      </c>
      <c r="C5" s="1141" t="s">
        <v>230</v>
      </c>
      <c r="D5" s="1141" t="s">
        <v>472</v>
      </c>
      <c r="E5" s="1141" t="s">
        <v>230</v>
      </c>
      <c r="F5" s="1141" t="s">
        <v>472</v>
      </c>
      <c r="G5" s="1141" t="s">
        <v>230</v>
      </c>
      <c r="H5" s="1141" t="s">
        <v>472</v>
      </c>
      <c r="I5" s="1141" t="s">
        <v>230</v>
      </c>
      <c r="J5" s="1141" t="s">
        <v>472</v>
      </c>
      <c r="K5" s="1141" t="s">
        <v>230</v>
      </c>
      <c r="L5" s="1141" t="s">
        <v>472</v>
      </c>
      <c r="M5" s="1143" t="s">
        <v>230</v>
      </c>
      <c r="N5" s="1141" t="s">
        <v>472</v>
      </c>
      <c r="O5" s="1141" t="s">
        <v>230</v>
      </c>
      <c r="P5" s="1141" t="s">
        <v>982</v>
      </c>
      <c r="Q5" s="1141" t="s">
        <v>230</v>
      </c>
      <c r="R5" s="626"/>
    </row>
    <row r="6" spans="1:18" ht="6" customHeight="1">
      <c r="A6" s="736"/>
      <c r="B6" s="736"/>
      <c r="C6" s="736"/>
      <c r="D6" s="736"/>
      <c r="E6" s="736"/>
      <c r="F6" s="736"/>
      <c r="G6" s="736"/>
      <c r="H6" s="736"/>
      <c r="I6" s="736"/>
      <c r="J6" s="736"/>
      <c r="K6" s="736"/>
      <c r="L6" s="736"/>
      <c r="M6" s="736"/>
      <c r="N6" s="736"/>
      <c r="O6" s="736"/>
      <c r="P6" s="736"/>
      <c r="Q6" s="736"/>
      <c r="R6" s="626"/>
    </row>
    <row r="7" spans="1:18" ht="11.45" customHeight="1">
      <c r="A7" s="641">
        <v>42007</v>
      </c>
      <c r="B7" s="643">
        <v>0.576125</v>
      </c>
      <c r="C7" s="644">
        <v>75.05</v>
      </c>
      <c r="D7" s="643"/>
      <c r="E7" s="644"/>
      <c r="F7" s="643"/>
      <c r="G7" s="644"/>
      <c r="H7" s="643"/>
      <c r="I7" s="644"/>
      <c r="J7" s="643">
        <v>5</v>
      </c>
      <c r="K7" s="644">
        <v>127.4</v>
      </c>
      <c r="L7" s="643"/>
      <c r="M7" s="726"/>
      <c r="N7" s="643">
        <v>52</v>
      </c>
      <c r="O7" s="644">
        <v>26.5</v>
      </c>
      <c r="P7" s="643"/>
      <c r="Q7" s="644"/>
      <c r="R7" s="1118"/>
    </row>
    <row r="8" spans="1:18" ht="11.45" customHeight="1">
      <c r="A8" s="641">
        <v>42014</v>
      </c>
      <c r="B8" s="646">
        <v>0.39674999999999999</v>
      </c>
      <c r="C8" s="647">
        <v>77.41</v>
      </c>
      <c r="D8" s="648">
        <v>3</v>
      </c>
      <c r="E8" s="647">
        <v>45</v>
      </c>
      <c r="F8" s="648">
        <v>10</v>
      </c>
      <c r="G8" s="647">
        <v>33.5</v>
      </c>
      <c r="H8" s="648">
        <v>2</v>
      </c>
      <c r="I8" s="647">
        <v>32</v>
      </c>
      <c r="J8" s="648">
        <v>2</v>
      </c>
      <c r="K8" s="647">
        <v>119</v>
      </c>
      <c r="L8" s="648"/>
      <c r="M8" s="704"/>
      <c r="N8" s="646">
        <v>108</v>
      </c>
      <c r="O8" s="647">
        <v>24.287037037037035</v>
      </c>
      <c r="P8" s="648">
        <v>4</v>
      </c>
      <c r="Q8" s="647">
        <v>30</v>
      </c>
      <c r="R8" s="1118"/>
    </row>
    <row r="9" spans="1:18" ht="11.45" customHeight="1">
      <c r="A9" s="641">
        <v>42021</v>
      </c>
      <c r="B9" s="646">
        <v>0.62109999999999999</v>
      </c>
      <c r="C9" s="647">
        <v>69.569999999999993</v>
      </c>
      <c r="D9" s="648"/>
      <c r="E9" s="647"/>
      <c r="F9" s="648"/>
      <c r="G9" s="647"/>
      <c r="H9" s="648"/>
      <c r="I9" s="647"/>
      <c r="J9" s="648">
        <v>3</v>
      </c>
      <c r="K9" s="647">
        <v>126</v>
      </c>
      <c r="L9" s="648"/>
      <c r="M9" s="704"/>
      <c r="N9" s="646">
        <v>70</v>
      </c>
      <c r="O9" s="647">
        <v>24.035714285714285</v>
      </c>
      <c r="P9" s="648"/>
      <c r="Q9" s="647"/>
      <c r="R9" s="1118"/>
    </row>
    <row r="10" spans="1:18" ht="11.45" customHeight="1">
      <c r="A10" s="641">
        <v>42028</v>
      </c>
      <c r="B10" s="868">
        <v>1.7284250000000001</v>
      </c>
      <c r="C10" s="728">
        <v>63.52</v>
      </c>
      <c r="D10" s="868">
        <v>3.5</v>
      </c>
      <c r="E10" s="728">
        <v>50.285714285714285</v>
      </c>
      <c r="F10" s="868"/>
      <c r="G10" s="728"/>
      <c r="H10" s="868">
        <v>0.5</v>
      </c>
      <c r="I10" s="728">
        <v>34</v>
      </c>
      <c r="J10" s="868">
        <v>2</v>
      </c>
      <c r="K10" s="728">
        <v>118</v>
      </c>
      <c r="L10" s="868"/>
      <c r="M10" s="727"/>
      <c r="N10" s="868">
        <v>39</v>
      </c>
      <c r="O10" s="728">
        <v>24.358974358974354</v>
      </c>
      <c r="P10" s="868">
        <v>1</v>
      </c>
      <c r="Q10" s="728">
        <v>29</v>
      </c>
      <c r="R10" s="1118"/>
    </row>
    <row r="11" spans="1:18" ht="11.45" customHeight="1">
      <c r="A11" s="641">
        <v>42035</v>
      </c>
      <c r="B11" s="701">
        <v>1.2577750000000001</v>
      </c>
      <c r="C11" s="702">
        <v>62.83</v>
      </c>
      <c r="D11" s="701"/>
      <c r="E11" s="702"/>
      <c r="F11" s="701"/>
      <c r="G11" s="702"/>
      <c r="H11" s="701"/>
      <c r="I11" s="702"/>
      <c r="J11" s="701"/>
      <c r="K11" s="702"/>
      <c r="L11" s="701"/>
      <c r="M11" s="703"/>
      <c r="N11" s="701">
        <v>36</v>
      </c>
      <c r="O11" s="702">
        <v>24.576388888888886</v>
      </c>
      <c r="P11" s="701"/>
      <c r="Q11" s="702"/>
      <c r="R11" s="1118"/>
    </row>
    <row r="12" spans="1:18" ht="11.45" customHeight="1">
      <c r="A12" s="641">
        <v>42042</v>
      </c>
      <c r="B12" s="646">
        <v>1.3661000000000001</v>
      </c>
      <c r="C12" s="647">
        <v>58.28</v>
      </c>
      <c r="D12" s="648">
        <v>5</v>
      </c>
      <c r="E12" s="647">
        <v>42</v>
      </c>
      <c r="F12" s="648"/>
      <c r="G12" s="647"/>
      <c r="H12" s="648">
        <v>1</v>
      </c>
      <c r="I12" s="647">
        <v>24</v>
      </c>
      <c r="J12" s="648">
        <v>1</v>
      </c>
      <c r="K12" s="647">
        <v>112.5</v>
      </c>
      <c r="L12" s="648"/>
      <c r="M12" s="704"/>
      <c r="N12" s="646">
        <v>47</v>
      </c>
      <c r="O12" s="647">
        <v>25.558510638297875</v>
      </c>
      <c r="P12" s="648"/>
      <c r="Q12" s="647"/>
      <c r="R12" s="1118"/>
    </row>
    <row r="13" spans="1:18" ht="11.45" customHeight="1">
      <c r="A13" s="641">
        <v>42049</v>
      </c>
      <c r="B13" s="646">
        <v>0.79674999999999996</v>
      </c>
      <c r="C13" s="647">
        <v>66.86</v>
      </c>
      <c r="D13" s="648">
        <v>2</v>
      </c>
      <c r="E13" s="647">
        <v>40</v>
      </c>
      <c r="F13" s="648"/>
      <c r="G13" s="647"/>
      <c r="H13" s="648"/>
      <c r="I13" s="647"/>
      <c r="J13" s="648">
        <v>1</v>
      </c>
      <c r="K13" s="647">
        <v>111</v>
      </c>
      <c r="L13" s="648">
        <v>10</v>
      </c>
      <c r="M13" s="704">
        <v>111</v>
      </c>
      <c r="N13" s="646">
        <v>81</v>
      </c>
      <c r="O13" s="647">
        <v>25.898148148148145</v>
      </c>
      <c r="P13" s="648">
        <v>1</v>
      </c>
      <c r="Q13" s="647">
        <v>28</v>
      </c>
      <c r="R13" s="1118"/>
    </row>
    <row r="14" spans="1:18" ht="11.45" customHeight="1">
      <c r="A14" s="641">
        <v>42056</v>
      </c>
      <c r="B14" s="868">
        <v>1.024975</v>
      </c>
      <c r="C14" s="728">
        <v>64.67</v>
      </c>
      <c r="D14" s="868"/>
      <c r="E14" s="728"/>
      <c r="F14" s="868"/>
      <c r="G14" s="728"/>
      <c r="H14" s="868"/>
      <c r="I14" s="728"/>
      <c r="J14" s="868">
        <v>1</v>
      </c>
      <c r="K14" s="728">
        <v>105</v>
      </c>
      <c r="L14" s="868"/>
      <c r="M14" s="727"/>
      <c r="N14" s="868">
        <v>101</v>
      </c>
      <c r="O14" s="728">
        <v>26.896039603960396</v>
      </c>
      <c r="P14" s="868"/>
      <c r="Q14" s="728"/>
      <c r="R14" s="1118"/>
    </row>
    <row r="15" spans="1:18" ht="11.45" customHeight="1">
      <c r="A15" s="641">
        <v>42063</v>
      </c>
      <c r="B15" s="701">
        <v>4.1406000000000001</v>
      </c>
      <c r="C15" s="702">
        <v>59.86</v>
      </c>
      <c r="D15" s="701">
        <v>1</v>
      </c>
      <c r="E15" s="702">
        <v>40</v>
      </c>
      <c r="F15" s="701"/>
      <c r="G15" s="702"/>
      <c r="H15" s="701"/>
      <c r="I15" s="702"/>
      <c r="J15" s="701">
        <v>3</v>
      </c>
      <c r="K15" s="702">
        <v>92</v>
      </c>
      <c r="L15" s="701"/>
      <c r="M15" s="703"/>
      <c r="N15" s="701">
        <v>79</v>
      </c>
      <c r="O15" s="702">
        <v>26.905063291139239</v>
      </c>
      <c r="P15" s="701"/>
      <c r="Q15" s="702"/>
      <c r="R15" s="1118"/>
    </row>
    <row r="16" spans="1:18" ht="11.45" customHeight="1">
      <c r="A16" s="641">
        <v>42070</v>
      </c>
      <c r="B16" s="646">
        <v>0.24279999999999999</v>
      </c>
      <c r="C16" s="647">
        <v>58.78</v>
      </c>
      <c r="D16" s="648">
        <v>5</v>
      </c>
      <c r="E16" s="647">
        <v>32</v>
      </c>
      <c r="F16" s="648"/>
      <c r="G16" s="647"/>
      <c r="H16" s="648"/>
      <c r="I16" s="647"/>
      <c r="J16" s="648">
        <v>12</v>
      </c>
      <c r="K16" s="647">
        <v>87.5</v>
      </c>
      <c r="L16" s="648">
        <v>13.5</v>
      </c>
      <c r="M16" s="704">
        <v>108.5</v>
      </c>
      <c r="N16" s="646">
        <v>89</v>
      </c>
      <c r="O16" s="647">
        <v>26.151685393258429</v>
      </c>
      <c r="P16" s="648"/>
      <c r="Q16" s="647"/>
      <c r="R16" s="1118"/>
    </row>
    <row r="17" spans="1:18" ht="11.45" customHeight="1">
      <c r="A17" s="641">
        <v>42077</v>
      </c>
      <c r="B17" s="646">
        <v>1.268875</v>
      </c>
      <c r="C17" s="647">
        <v>60.43</v>
      </c>
      <c r="D17" s="648"/>
      <c r="E17" s="647"/>
      <c r="F17" s="648">
        <v>2</v>
      </c>
      <c r="G17" s="647">
        <v>31</v>
      </c>
      <c r="H17" s="648"/>
      <c r="I17" s="647"/>
      <c r="J17" s="648"/>
      <c r="K17" s="647"/>
      <c r="L17" s="648">
        <v>1</v>
      </c>
      <c r="M17" s="704">
        <v>105</v>
      </c>
      <c r="N17" s="646">
        <v>147</v>
      </c>
      <c r="O17" s="647">
        <v>25.346938775510203</v>
      </c>
      <c r="P17" s="648"/>
      <c r="Q17" s="647"/>
      <c r="R17" s="1118"/>
    </row>
    <row r="18" spans="1:18" ht="11.45" customHeight="1">
      <c r="A18" s="641">
        <v>42084</v>
      </c>
      <c r="B18" s="868">
        <v>0.95582500000000004</v>
      </c>
      <c r="C18" s="728">
        <v>54.46</v>
      </c>
      <c r="D18" s="868"/>
      <c r="E18" s="728"/>
      <c r="F18" s="868"/>
      <c r="G18" s="728"/>
      <c r="H18" s="868"/>
      <c r="I18" s="728"/>
      <c r="J18" s="868">
        <v>1</v>
      </c>
      <c r="K18" s="728">
        <v>80</v>
      </c>
      <c r="L18" s="868"/>
      <c r="M18" s="727"/>
      <c r="N18" s="868">
        <v>113</v>
      </c>
      <c r="O18" s="728">
        <v>24.457964601769909</v>
      </c>
      <c r="P18" s="868"/>
      <c r="Q18" s="728"/>
      <c r="R18" s="1118"/>
    </row>
    <row r="19" spans="1:18" ht="11.45" customHeight="1">
      <c r="A19" s="641">
        <v>42091</v>
      </c>
      <c r="B19" s="701">
        <v>1.7238249999999999</v>
      </c>
      <c r="C19" s="702">
        <v>54.52</v>
      </c>
      <c r="D19" s="701"/>
      <c r="E19" s="702"/>
      <c r="F19" s="701"/>
      <c r="G19" s="702"/>
      <c r="H19" s="701">
        <v>1.5</v>
      </c>
      <c r="I19" s="702">
        <v>34</v>
      </c>
      <c r="J19" s="701"/>
      <c r="K19" s="702"/>
      <c r="L19" s="701"/>
      <c r="M19" s="703"/>
      <c r="N19" s="701">
        <v>59</v>
      </c>
      <c r="O19" s="702">
        <v>24.04661016949153</v>
      </c>
      <c r="P19" s="701"/>
      <c r="Q19" s="702"/>
      <c r="R19" s="1118"/>
    </row>
    <row r="20" spans="1:18" ht="11.45" customHeight="1">
      <c r="A20" s="641">
        <v>42098</v>
      </c>
      <c r="B20" s="646">
        <v>1.364625</v>
      </c>
      <c r="C20" s="647">
        <v>48.6</v>
      </c>
      <c r="D20" s="648"/>
      <c r="E20" s="647"/>
      <c r="F20" s="648"/>
      <c r="G20" s="647"/>
      <c r="H20" s="648"/>
      <c r="I20" s="647"/>
      <c r="J20" s="648"/>
      <c r="K20" s="647"/>
      <c r="L20" s="648"/>
      <c r="M20" s="704"/>
      <c r="N20" s="646">
        <v>63</v>
      </c>
      <c r="O20" s="647">
        <v>24.325396825396826</v>
      </c>
      <c r="P20" s="648">
        <v>2</v>
      </c>
      <c r="Q20" s="647">
        <v>26.5</v>
      </c>
      <c r="R20" s="1118"/>
    </row>
    <row r="21" spans="1:18" ht="11.45" customHeight="1">
      <c r="A21" s="641">
        <v>42105</v>
      </c>
      <c r="B21" s="646">
        <v>0.965225</v>
      </c>
      <c r="C21" s="647">
        <v>68.52</v>
      </c>
      <c r="D21" s="648"/>
      <c r="E21" s="647"/>
      <c r="F21" s="648"/>
      <c r="G21" s="647"/>
      <c r="H21" s="648"/>
      <c r="I21" s="647"/>
      <c r="J21" s="648">
        <v>1</v>
      </c>
      <c r="K21" s="647">
        <v>91</v>
      </c>
      <c r="L21" s="648"/>
      <c r="M21" s="704"/>
      <c r="N21" s="646">
        <v>107</v>
      </c>
      <c r="O21" s="647">
        <v>24.126168224299064</v>
      </c>
      <c r="P21" s="648"/>
      <c r="Q21" s="647"/>
      <c r="R21" s="1118"/>
    </row>
    <row r="22" spans="1:18" ht="11.45" customHeight="1">
      <c r="A22" s="641">
        <v>42112</v>
      </c>
      <c r="B22" s="868">
        <v>2.2303500000000001</v>
      </c>
      <c r="C22" s="728">
        <v>55.3</v>
      </c>
      <c r="D22" s="868"/>
      <c r="E22" s="728"/>
      <c r="F22" s="868"/>
      <c r="G22" s="728"/>
      <c r="H22" s="868"/>
      <c r="I22" s="728"/>
      <c r="J22" s="868">
        <v>1</v>
      </c>
      <c r="K22" s="728">
        <v>88</v>
      </c>
      <c r="L22" s="868"/>
      <c r="M22" s="727"/>
      <c r="N22" s="868">
        <v>78</v>
      </c>
      <c r="O22" s="728">
        <v>23.10576923076923</v>
      </c>
      <c r="P22" s="868"/>
      <c r="Q22" s="728"/>
      <c r="R22" s="1118"/>
    </row>
    <row r="23" spans="1:18" ht="11.45" customHeight="1">
      <c r="A23" s="641">
        <v>42119</v>
      </c>
      <c r="B23" s="701">
        <v>1.0758000000000001</v>
      </c>
      <c r="C23" s="702">
        <v>57.04</v>
      </c>
      <c r="D23" s="701">
        <v>4</v>
      </c>
      <c r="E23" s="702">
        <v>25</v>
      </c>
      <c r="F23" s="701"/>
      <c r="G23" s="702"/>
      <c r="H23" s="701">
        <v>2</v>
      </c>
      <c r="I23" s="702">
        <v>20</v>
      </c>
      <c r="J23" s="701">
        <v>5</v>
      </c>
      <c r="K23" s="702">
        <v>83</v>
      </c>
      <c r="L23" s="701"/>
      <c r="M23" s="703"/>
      <c r="N23" s="701">
        <v>43</v>
      </c>
      <c r="O23" s="702">
        <v>23.098837209302332</v>
      </c>
      <c r="P23" s="701"/>
      <c r="Q23" s="702"/>
      <c r="R23" s="1118"/>
    </row>
    <row r="24" spans="1:18" ht="11.45" customHeight="1">
      <c r="A24" s="641">
        <v>42126</v>
      </c>
      <c r="B24" s="646">
        <v>0.97985</v>
      </c>
      <c r="C24" s="647">
        <v>56.39</v>
      </c>
      <c r="D24" s="648">
        <v>9</v>
      </c>
      <c r="E24" s="647">
        <v>20</v>
      </c>
      <c r="F24" s="648"/>
      <c r="G24" s="647"/>
      <c r="H24" s="648"/>
      <c r="I24" s="647"/>
      <c r="J24" s="648">
        <v>1</v>
      </c>
      <c r="K24" s="647">
        <v>86</v>
      </c>
      <c r="L24" s="648"/>
      <c r="M24" s="704"/>
      <c r="N24" s="646">
        <v>24</v>
      </c>
      <c r="O24" s="647">
        <v>23.520833333333336</v>
      </c>
      <c r="P24" s="648"/>
      <c r="Q24" s="647"/>
      <c r="R24" s="1118"/>
    </row>
    <row r="25" spans="1:18" ht="11.45" customHeight="1">
      <c r="A25" s="641">
        <v>42133</v>
      </c>
      <c r="B25" s="646">
        <v>1.0596000000000001</v>
      </c>
      <c r="C25" s="647">
        <v>54.96</v>
      </c>
      <c r="D25" s="648"/>
      <c r="E25" s="647"/>
      <c r="F25" s="648"/>
      <c r="G25" s="647"/>
      <c r="H25" s="648"/>
      <c r="I25" s="647"/>
      <c r="J25" s="648"/>
      <c r="K25" s="647"/>
      <c r="L25" s="648"/>
      <c r="M25" s="704"/>
      <c r="N25" s="646">
        <v>46</v>
      </c>
      <c r="O25" s="647">
        <v>24.288043478260867</v>
      </c>
      <c r="P25" s="648">
        <v>2</v>
      </c>
      <c r="Q25" s="647">
        <v>28</v>
      </c>
      <c r="R25" s="1118"/>
    </row>
    <row r="26" spans="1:18" ht="11.45" customHeight="1">
      <c r="A26" s="641">
        <v>42140</v>
      </c>
      <c r="B26" s="868">
        <v>2.09815</v>
      </c>
      <c r="C26" s="728">
        <v>54.25</v>
      </c>
      <c r="D26" s="868"/>
      <c r="E26" s="728"/>
      <c r="F26" s="868"/>
      <c r="G26" s="728"/>
      <c r="H26" s="868"/>
      <c r="I26" s="728"/>
      <c r="J26" s="868">
        <v>1</v>
      </c>
      <c r="K26" s="728">
        <v>80</v>
      </c>
      <c r="L26" s="868"/>
      <c r="M26" s="727"/>
      <c r="N26" s="868">
        <v>23</v>
      </c>
      <c r="O26" s="728">
        <v>25.021739130434781</v>
      </c>
      <c r="P26" s="868"/>
      <c r="Q26" s="728"/>
      <c r="R26" s="1118"/>
    </row>
    <row r="27" spans="1:18" ht="11.45" customHeight="1">
      <c r="A27" s="641">
        <v>42147</v>
      </c>
      <c r="B27" s="701">
        <v>1.4155500000000001</v>
      </c>
      <c r="C27" s="702">
        <v>48.42</v>
      </c>
      <c r="D27" s="701"/>
      <c r="E27" s="702"/>
      <c r="F27" s="701"/>
      <c r="G27" s="702"/>
      <c r="H27" s="701"/>
      <c r="I27" s="702"/>
      <c r="J27" s="701"/>
      <c r="K27" s="702"/>
      <c r="L27" s="701"/>
      <c r="M27" s="703"/>
      <c r="N27" s="701">
        <v>11</v>
      </c>
      <c r="O27" s="702">
        <v>26.18181818181818</v>
      </c>
      <c r="P27" s="701"/>
      <c r="Q27" s="702"/>
      <c r="R27" s="1118"/>
    </row>
    <row r="28" spans="1:18" ht="11.45" customHeight="1">
      <c r="A28" s="641">
        <v>42154</v>
      </c>
      <c r="B28" s="646">
        <v>1.568875</v>
      </c>
      <c r="C28" s="647">
        <v>57.59</v>
      </c>
      <c r="D28" s="648"/>
      <c r="E28" s="647"/>
      <c r="F28" s="648"/>
      <c r="G28" s="647"/>
      <c r="H28" s="648"/>
      <c r="I28" s="647"/>
      <c r="J28" s="648"/>
      <c r="K28" s="647"/>
      <c r="L28" s="648">
        <v>2</v>
      </c>
      <c r="M28" s="704">
        <v>122</v>
      </c>
      <c r="N28" s="646">
        <v>21</v>
      </c>
      <c r="O28" s="647">
        <v>26.392857142857139</v>
      </c>
      <c r="P28" s="648"/>
      <c r="Q28" s="647"/>
      <c r="R28" s="1118"/>
    </row>
    <row r="29" spans="1:18" ht="11.45" customHeight="1">
      <c r="A29" s="641">
        <v>42161</v>
      </c>
      <c r="B29" s="646">
        <v>2.57965</v>
      </c>
      <c r="C29" s="647">
        <v>45.54</v>
      </c>
      <c r="D29" s="648"/>
      <c r="E29" s="647"/>
      <c r="F29" s="648"/>
      <c r="G29" s="647"/>
      <c r="H29" s="648"/>
      <c r="I29" s="647"/>
      <c r="J29" s="648"/>
      <c r="K29" s="647"/>
      <c r="L29" s="648"/>
      <c r="M29" s="704"/>
      <c r="N29" s="646">
        <v>29</v>
      </c>
      <c r="O29" s="647">
        <v>27.094827586206897</v>
      </c>
      <c r="P29" s="648"/>
      <c r="Q29" s="647"/>
      <c r="R29" s="1118"/>
    </row>
    <row r="30" spans="1:18" ht="11.45" customHeight="1">
      <c r="A30" s="641">
        <v>42168</v>
      </c>
      <c r="B30" s="868">
        <v>3.094125</v>
      </c>
      <c r="C30" s="728">
        <v>43.34</v>
      </c>
      <c r="D30" s="868"/>
      <c r="E30" s="728"/>
      <c r="F30" s="868"/>
      <c r="G30" s="728"/>
      <c r="H30" s="868"/>
      <c r="I30" s="728"/>
      <c r="J30" s="868"/>
      <c r="K30" s="728"/>
      <c r="L30" s="868"/>
      <c r="M30" s="727"/>
      <c r="N30" s="868">
        <v>22</v>
      </c>
      <c r="O30" s="728">
        <v>27.215909090909093</v>
      </c>
      <c r="P30" s="868"/>
      <c r="Q30" s="728"/>
      <c r="R30" s="1118"/>
    </row>
    <row r="31" spans="1:18" ht="11.45" customHeight="1">
      <c r="A31" s="641">
        <v>42175</v>
      </c>
      <c r="B31" s="701">
        <v>1.2281</v>
      </c>
      <c r="C31" s="702">
        <v>44.89</v>
      </c>
      <c r="D31" s="701">
        <v>1</v>
      </c>
      <c r="E31" s="702">
        <v>24.25</v>
      </c>
      <c r="F31" s="701"/>
      <c r="G31" s="702"/>
      <c r="H31" s="701"/>
      <c r="I31" s="702"/>
      <c r="J31" s="701"/>
      <c r="K31" s="702"/>
      <c r="L31" s="701"/>
      <c r="M31" s="703"/>
      <c r="N31" s="701">
        <v>32</v>
      </c>
      <c r="O31" s="702">
        <v>27.4296875</v>
      </c>
      <c r="P31" s="701"/>
      <c r="Q31" s="702"/>
      <c r="R31" s="1118"/>
    </row>
    <row r="32" spans="1:18" ht="11.45" customHeight="1">
      <c r="A32" s="641">
        <v>42182</v>
      </c>
      <c r="B32" s="646">
        <v>0.72840000000000005</v>
      </c>
      <c r="C32" s="647">
        <v>45.1</v>
      </c>
      <c r="D32" s="648"/>
      <c r="E32" s="647"/>
      <c r="F32" s="648"/>
      <c r="G32" s="647"/>
      <c r="H32" s="648"/>
      <c r="I32" s="647"/>
      <c r="J32" s="648"/>
      <c r="K32" s="647"/>
      <c r="L32" s="648"/>
      <c r="M32" s="704"/>
      <c r="N32" s="646">
        <v>42</v>
      </c>
      <c r="O32" s="647">
        <v>26.226190476190478</v>
      </c>
      <c r="P32" s="648"/>
      <c r="Q32" s="647"/>
      <c r="R32" s="1118"/>
    </row>
    <row r="33" spans="1:18" ht="11.45" customHeight="1">
      <c r="A33" s="641">
        <v>42189</v>
      </c>
      <c r="B33" s="646">
        <v>0.58352499999999996</v>
      </c>
      <c r="C33" s="647">
        <v>44.96</v>
      </c>
      <c r="D33" s="648">
        <v>1</v>
      </c>
      <c r="E33" s="647">
        <v>20</v>
      </c>
      <c r="F33" s="648"/>
      <c r="G33" s="647"/>
      <c r="H33" s="648">
        <v>1</v>
      </c>
      <c r="I33" s="647">
        <v>29</v>
      </c>
      <c r="J33" s="648"/>
      <c r="K33" s="647"/>
      <c r="L33" s="648"/>
      <c r="M33" s="704"/>
      <c r="N33" s="646">
        <v>20</v>
      </c>
      <c r="O33" s="647">
        <v>26.8125</v>
      </c>
      <c r="P33" s="648"/>
      <c r="Q33" s="647"/>
      <c r="R33" s="1118"/>
    </row>
    <row r="34" spans="1:18" ht="11.45" customHeight="1">
      <c r="A34" s="641">
        <v>42196</v>
      </c>
      <c r="B34" s="868">
        <v>0.90080000000000005</v>
      </c>
      <c r="C34" s="728">
        <v>44.94</v>
      </c>
      <c r="D34" s="868">
        <v>8</v>
      </c>
      <c r="E34" s="728">
        <v>18</v>
      </c>
      <c r="F34" s="868"/>
      <c r="G34" s="728"/>
      <c r="H34" s="868"/>
      <c r="I34" s="728"/>
      <c r="J34" s="868">
        <v>3</v>
      </c>
      <c r="K34" s="728">
        <v>73</v>
      </c>
      <c r="L34" s="868"/>
      <c r="M34" s="727"/>
      <c r="N34" s="868">
        <v>59</v>
      </c>
      <c r="O34" s="728">
        <v>25.343220338983052</v>
      </c>
      <c r="P34" s="868"/>
      <c r="Q34" s="728"/>
      <c r="R34" s="1118"/>
    </row>
    <row r="35" spans="1:18" ht="11.45" customHeight="1">
      <c r="A35" s="641">
        <v>42203</v>
      </c>
      <c r="B35" s="701">
        <v>1.548</v>
      </c>
      <c r="C35" s="702">
        <v>42.7</v>
      </c>
      <c r="D35" s="701">
        <v>6</v>
      </c>
      <c r="E35" s="702">
        <v>22</v>
      </c>
      <c r="F35" s="701"/>
      <c r="G35" s="702"/>
      <c r="H35" s="701"/>
      <c r="I35" s="702"/>
      <c r="J35" s="701">
        <v>4</v>
      </c>
      <c r="K35" s="702">
        <v>67</v>
      </c>
      <c r="L35" s="701"/>
      <c r="M35" s="703"/>
      <c r="N35" s="701">
        <v>30</v>
      </c>
      <c r="O35" s="702">
        <v>25.208333333333332</v>
      </c>
      <c r="P35" s="701"/>
      <c r="Q35" s="702"/>
      <c r="R35" s="1118"/>
    </row>
    <row r="36" spans="1:18" ht="11.45" customHeight="1">
      <c r="A36" s="641">
        <v>42210</v>
      </c>
      <c r="B36" s="646">
        <v>0.634575</v>
      </c>
      <c r="C36" s="647">
        <v>44.56</v>
      </c>
      <c r="D36" s="648">
        <v>4</v>
      </c>
      <c r="E36" s="647">
        <v>18.75</v>
      </c>
      <c r="F36" s="648"/>
      <c r="G36" s="647"/>
      <c r="H36" s="648"/>
      <c r="I36" s="647"/>
      <c r="J36" s="648">
        <v>6</v>
      </c>
      <c r="K36" s="647">
        <v>66.5</v>
      </c>
      <c r="L36" s="648">
        <v>1</v>
      </c>
      <c r="M36" s="704">
        <v>121</v>
      </c>
      <c r="N36" s="646">
        <v>43</v>
      </c>
      <c r="O36" s="647">
        <v>24.959302325581397</v>
      </c>
      <c r="P36" s="648"/>
      <c r="Q36" s="647"/>
      <c r="R36" s="1118"/>
    </row>
    <row r="37" spans="1:18" ht="11.45" customHeight="1">
      <c r="A37" s="641">
        <v>42217</v>
      </c>
      <c r="B37" s="646">
        <v>0.43672499999999997</v>
      </c>
      <c r="C37" s="647">
        <v>41.86</v>
      </c>
      <c r="D37" s="648"/>
      <c r="E37" s="647"/>
      <c r="F37" s="648"/>
      <c r="G37" s="647"/>
      <c r="H37" s="648"/>
      <c r="I37" s="647"/>
      <c r="J37" s="648">
        <v>5</v>
      </c>
      <c r="K37" s="647">
        <v>65</v>
      </c>
      <c r="L37" s="648"/>
      <c r="M37" s="704"/>
      <c r="N37" s="646">
        <v>51</v>
      </c>
      <c r="O37" s="647">
        <v>24.323529411764707</v>
      </c>
      <c r="P37" s="648">
        <v>3</v>
      </c>
      <c r="Q37" s="647">
        <v>31</v>
      </c>
      <c r="R37" s="1118"/>
    </row>
    <row r="38" spans="1:18" ht="11.45" customHeight="1">
      <c r="A38" s="641">
        <v>42224</v>
      </c>
      <c r="B38" s="868">
        <v>0.68200000000000005</v>
      </c>
      <c r="C38" s="728">
        <v>45.7</v>
      </c>
      <c r="D38" s="868">
        <v>2</v>
      </c>
      <c r="E38" s="728">
        <v>13</v>
      </c>
      <c r="F38" s="868"/>
      <c r="G38" s="728"/>
      <c r="H38" s="868">
        <v>1</v>
      </c>
      <c r="I38" s="728">
        <v>37</v>
      </c>
      <c r="J38" s="868"/>
      <c r="K38" s="728"/>
      <c r="L38" s="868"/>
      <c r="M38" s="727"/>
      <c r="N38" s="868">
        <v>14</v>
      </c>
      <c r="O38" s="728">
        <v>24.357142857142858</v>
      </c>
      <c r="P38" s="868"/>
      <c r="Q38" s="728"/>
      <c r="R38" s="1118"/>
    </row>
    <row r="39" spans="1:18" ht="11.45" customHeight="1">
      <c r="A39" s="641">
        <v>42231</v>
      </c>
      <c r="B39" s="701">
        <v>1.24725</v>
      </c>
      <c r="C39" s="702">
        <v>43.83</v>
      </c>
      <c r="D39" s="701">
        <v>8.5</v>
      </c>
      <c r="E39" s="702">
        <v>14.529411764705882</v>
      </c>
      <c r="F39" s="701">
        <v>1</v>
      </c>
      <c r="G39" s="702">
        <v>23</v>
      </c>
      <c r="H39" s="701"/>
      <c r="I39" s="702"/>
      <c r="J39" s="701">
        <v>6</v>
      </c>
      <c r="K39" s="702">
        <v>70</v>
      </c>
      <c r="L39" s="701"/>
      <c r="M39" s="703"/>
      <c r="N39" s="701">
        <v>24</v>
      </c>
      <c r="O39" s="702">
        <v>23</v>
      </c>
      <c r="P39" s="701"/>
      <c r="Q39" s="702"/>
      <c r="R39" s="1118"/>
    </row>
    <row r="40" spans="1:18" ht="11.45" customHeight="1">
      <c r="A40" s="641">
        <v>42238</v>
      </c>
      <c r="B40" s="646">
        <v>0.52252500000000002</v>
      </c>
      <c r="C40" s="647">
        <v>48.88</v>
      </c>
      <c r="D40" s="648"/>
      <c r="E40" s="647"/>
      <c r="F40" s="648"/>
      <c r="G40" s="647"/>
      <c r="H40" s="648"/>
      <c r="I40" s="647"/>
      <c r="J40" s="648">
        <v>8</v>
      </c>
      <c r="K40" s="647">
        <v>63.5</v>
      </c>
      <c r="L40" s="648"/>
      <c r="M40" s="704"/>
      <c r="N40" s="646">
        <v>63</v>
      </c>
      <c r="O40" s="647">
        <v>21.746031746031743</v>
      </c>
      <c r="P40" s="648"/>
      <c r="Q40" s="647"/>
      <c r="R40" s="1118"/>
    </row>
    <row r="41" spans="1:18" ht="11.45" customHeight="1">
      <c r="A41" s="641">
        <v>42245</v>
      </c>
      <c r="B41" s="646">
        <v>1.8714500000000001</v>
      </c>
      <c r="C41" s="647">
        <v>40.619999999999997</v>
      </c>
      <c r="D41" s="648">
        <v>5</v>
      </c>
      <c r="E41" s="647">
        <v>19</v>
      </c>
      <c r="F41" s="648"/>
      <c r="G41" s="647"/>
      <c r="H41" s="648"/>
      <c r="I41" s="647"/>
      <c r="J41" s="648">
        <v>4</v>
      </c>
      <c r="K41" s="647">
        <v>66.5</v>
      </c>
      <c r="L41" s="648"/>
      <c r="M41" s="704"/>
      <c r="N41" s="646">
        <v>17</v>
      </c>
      <c r="O41" s="647">
        <v>21.765294117647059</v>
      </c>
      <c r="P41" s="648"/>
      <c r="Q41" s="647"/>
      <c r="R41" s="1118"/>
    </row>
    <row r="42" spans="1:18" ht="11.45" customHeight="1">
      <c r="A42" s="641">
        <v>42252</v>
      </c>
      <c r="B42" s="868">
        <v>1.153475</v>
      </c>
      <c r="C42" s="728">
        <v>45.08</v>
      </c>
      <c r="D42" s="868">
        <v>1</v>
      </c>
      <c r="E42" s="728">
        <v>14</v>
      </c>
      <c r="F42" s="868"/>
      <c r="G42" s="728"/>
      <c r="H42" s="868"/>
      <c r="I42" s="728"/>
      <c r="J42" s="868"/>
      <c r="K42" s="728"/>
      <c r="L42" s="868"/>
      <c r="M42" s="727"/>
      <c r="N42" s="868">
        <v>20</v>
      </c>
      <c r="O42" s="728">
        <v>21.9</v>
      </c>
      <c r="P42" s="868"/>
      <c r="Q42" s="728"/>
      <c r="R42" s="1118"/>
    </row>
    <row r="43" spans="1:18" ht="11.45" customHeight="1">
      <c r="A43" s="641">
        <v>42259</v>
      </c>
      <c r="B43" s="701">
        <v>0.45479999999999998</v>
      </c>
      <c r="C43" s="702">
        <v>47.65</v>
      </c>
      <c r="D43" s="701"/>
      <c r="E43" s="702"/>
      <c r="F43" s="701"/>
      <c r="G43" s="702"/>
      <c r="H43" s="701"/>
      <c r="I43" s="702"/>
      <c r="J43" s="701"/>
      <c r="K43" s="702"/>
      <c r="L43" s="701"/>
      <c r="M43" s="703"/>
      <c r="N43" s="701">
        <v>16</v>
      </c>
      <c r="O43" s="702">
        <v>22.28125</v>
      </c>
      <c r="P43" s="701"/>
      <c r="Q43" s="702"/>
      <c r="R43" s="1118"/>
    </row>
    <row r="44" spans="1:18" ht="11.45" customHeight="1">
      <c r="A44" s="641">
        <v>42266</v>
      </c>
      <c r="B44" s="646">
        <v>0.88460000000000005</v>
      </c>
      <c r="C44" s="647">
        <v>45.29</v>
      </c>
      <c r="D44" s="648"/>
      <c r="E44" s="647"/>
      <c r="F44" s="648"/>
      <c r="G44" s="647"/>
      <c r="H44" s="648">
        <v>1</v>
      </c>
      <c r="I44" s="647">
        <v>27</v>
      </c>
      <c r="J44" s="648"/>
      <c r="K44" s="647"/>
      <c r="L44" s="648"/>
      <c r="M44" s="704"/>
      <c r="N44" s="646">
        <v>31</v>
      </c>
      <c r="O44" s="647">
        <v>21.403225806451616</v>
      </c>
      <c r="P44" s="648"/>
      <c r="Q44" s="647"/>
      <c r="R44" s="1118"/>
    </row>
    <row r="45" spans="1:18" ht="11.45" customHeight="1">
      <c r="A45" s="641">
        <v>42273</v>
      </c>
      <c r="B45" s="646">
        <v>1.5089999999999999</v>
      </c>
      <c r="C45" s="647">
        <v>43.93</v>
      </c>
      <c r="D45" s="648">
        <v>2</v>
      </c>
      <c r="E45" s="647">
        <v>19</v>
      </c>
      <c r="F45" s="648"/>
      <c r="G45" s="647"/>
      <c r="H45" s="648"/>
      <c r="I45" s="647"/>
      <c r="J45" s="648">
        <v>4</v>
      </c>
      <c r="K45" s="647">
        <v>56.25</v>
      </c>
      <c r="L45" s="648"/>
      <c r="M45" s="704"/>
      <c r="N45" s="646">
        <v>66</v>
      </c>
      <c r="O45" s="647">
        <v>20.151515151515149</v>
      </c>
      <c r="P45" s="648"/>
      <c r="Q45" s="647"/>
      <c r="R45" s="1118"/>
    </row>
    <row r="46" spans="1:18" ht="11.45" customHeight="1">
      <c r="A46" s="641">
        <v>42280</v>
      </c>
      <c r="B46" s="868">
        <v>0.91487499999999999</v>
      </c>
      <c r="C46" s="728">
        <v>48.47</v>
      </c>
      <c r="D46" s="868"/>
      <c r="E46" s="728"/>
      <c r="F46" s="868"/>
      <c r="G46" s="728"/>
      <c r="H46" s="868"/>
      <c r="I46" s="728"/>
      <c r="J46" s="868">
        <v>5</v>
      </c>
      <c r="K46" s="728">
        <v>52.8</v>
      </c>
      <c r="L46" s="868"/>
      <c r="M46" s="727"/>
      <c r="N46" s="868">
        <v>45</v>
      </c>
      <c r="O46" s="728">
        <v>18.622222222222224</v>
      </c>
      <c r="P46" s="868"/>
      <c r="Q46" s="728"/>
      <c r="R46" s="1118"/>
    </row>
    <row r="47" spans="1:18" ht="11.45" customHeight="1">
      <c r="A47" s="641">
        <v>42287</v>
      </c>
      <c r="B47" s="701">
        <v>1.5979000000000001</v>
      </c>
      <c r="C47" s="702">
        <v>42.26</v>
      </c>
      <c r="D47" s="701">
        <v>1</v>
      </c>
      <c r="E47" s="702">
        <v>19</v>
      </c>
      <c r="F47" s="701"/>
      <c r="G47" s="702"/>
      <c r="H47" s="701"/>
      <c r="I47" s="702"/>
      <c r="J47" s="701">
        <v>11</v>
      </c>
      <c r="K47" s="702">
        <v>47.18181818181818</v>
      </c>
      <c r="L47" s="701"/>
      <c r="M47" s="703"/>
      <c r="N47" s="701">
        <v>22</v>
      </c>
      <c r="O47" s="702">
        <v>18.079545454545453</v>
      </c>
      <c r="P47" s="701"/>
      <c r="Q47" s="702"/>
      <c r="R47" s="1118"/>
    </row>
    <row r="48" spans="1:18" ht="11.45" customHeight="1">
      <c r="A48" s="641">
        <v>42294</v>
      </c>
      <c r="B48" s="646">
        <v>1.533725</v>
      </c>
      <c r="C48" s="647">
        <v>42.38</v>
      </c>
      <c r="D48" s="648"/>
      <c r="E48" s="647"/>
      <c r="F48" s="648">
        <v>1.5</v>
      </c>
      <c r="G48" s="647">
        <v>34</v>
      </c>
      <c r="H48" s="648"/>
      <c r="I48" s="647"/>
      <c r="J48" s="648"/>
      <c r="K48" s="647"/>
      <c r="L48" s="648"/>
      <c r="M48" s="704"/>
      <c r="N48" s="646">
        <v>54</v>
      </c>
      <c r="O48" s="647">
        <v>17.74074074074074</v>
      </c>
      <c r="P48" s="648">
        <v>5</v>
      </c>
      <c r="Q48" s="647">
        <v>33.799999999999997</v>
      </c>
      <c r="R48" s="1118"/>
    </row>
    <row r="49" spans="1:18" ht="11.45" customHeight="1">
      <c r="A49" s="641">
        <v>42301</v>
      </c>
      <c r="B49" s="646">
        <v>1.1405000000000001</v>
      </c>
      <c r="C49" s="647">
        <v>45.02</v>
      </c>
      <c r="D49" s="648">
        <v>5</v>
      </c>
      <c r="E49" s="647">
        <v>20</v>
      </c>
      <c r="F49" s="648"/>
      <c r="G49" s="647"/>
      <c r="H49" s="648"/>
      <c r="I49" s="647"/>
      <c r="J49" s="648">
        <v>2</v>
      </c>
      <c r="K49" s="647">
        <v>52</v>
      </c>
      <c r="L49" s="648"/>
      <c r="M49" s="704"/>
      <c r="N49" s="646">
        <v>42</v>
      </c>
      <c r="O49" s="647">
        <v>17.672619047619047</v>
      </c>
      <c r="P49" s="648"/>
      <c r="Q49" s="647"/>
      <c r="R49" s="1118"/>
    </row>
    <row r="50" spans="1:18" ht="11.45" customHeight="1">
      <c r="A50" s="641">
        <v>42308</v>
      </c>
      <c r="B50" s="868">
        <v>1.247925</v>
      </c>
      <c r="C50" s="728">
        <v>44.86</v>
      </c>
      <c r="D50" s="868"/>
      <c r="E50" s="728"/>
      <c r="F50" s="868"/>
      <c r="G50" s="728"/>
      <c r="H50" s="868"/>
      <c r="I50" s="728"/>
      <c r="J50" s="868"/>
      <c r="K50" s="728"/>
      <c r="L50" s="868">
        <v>4</v>
      </c>
      <c r="M50" s="727">
        <v>119</v>
      </c>
      <c r="N50" s="868">
        <v>26</v>
      </c>
      <c r="O50" s="728">
        <v>17.278846153846153</v>
      </c>
      <c r="P50" s="868">
        <v>2</v>
      </c>
      <c r="Q50" s="728">
        <v>35.5</v>
      </c>
      <c r="R50" s="1118"/>
    </row>
    <row r="51" spans="1:18" ht="11.45" customHeight="1">
      <c r="A51" s="641">
        <v>42315</v>
      </c>
      <c r="B51" s="701">
        <v>0.95162500000000005</v>
      </c>
      <c r="C51" s="702">
        <v>44.6</v>
      </c>
      <c r="D51" s="701"/>
      <c r="E51" s="702"/>
      <c r="F51" s="701"/>
      <c r="G51" s="702"/>
      <c r="H51" s="701"/>
      <c r="I51" s="702"/>
      <c r="J51" s="701"/>
      <c r="K51" s="702"/>
      <c r="L51" s="701"/>
      <c r="M51" s="703"/>
      <c r="N51" s="701">
        <v>39</v>
      </c>
      <c r="O51" s="702">
        <v>17.371794871794869</v>
      </c>
      <c r="P51" s="701"/>
      <c r="Q51" s="702"/>
      <c r="R51" s="1118"/>
    </row>
    <row r="52" spans="1:18" ht="11.45" customHeight="1">
      <c r="A52" s="641">
        <v>42322</v>
      </c>
      <c r="B52" s="646">
        <v>1.5090749999999999</v>
      </c>
      <c r="C52" s="647">
        <v>42.54</v>
      </c>
      <c r="D52" s="648"/>
      <c r="E52" s="647"/>
      <c r="F52" s="648"/>
      <c r="G52" s="647"/>
      <c r="H52" s="648"/>
      <c r="I52" s="647"/>
      <c r="J52" s="648"/>
      <c r="K52" s="647"/>
      <c r="L52" s="648"/>
      <c r="M52" s="704"/>
      <c r="N52" s="646">
        <v>43</v>
      </c>
      <c r="O52" s="647">
        <v>17.319767441860463</v>
      </c>
      <c r="P52" s="648"/>
      <c r="Q52" s="647"/>
      <c r="R52" s="1118"/>
    </row>
    <row r="53" spans="1:18" ht="11.45" customHeight="1">
      <c r="A53" s="641">
        <v>42329</v>
      </c>
      <c r="B53" s="646">
        <v>1.026675</v>
      </c>
      <c r="C53" s="647">
        <v>38.619999999999997</v>
      </c>
      <c r="D53" s="648"/>
      <c r="E53" s="647"/>
      <c r="F53" s="648"/>
      <c r="G53" s="647"/>
      <c r="H53" s="648"/>
      <c r="I53" s="647"/>
      <c r="J53" s="648"/>
      <c r="K53" s="647"/>
      <c r="L53" s="648"/>
      <c r="M53" s="704"/>
      <c r="N53" s="646">
        <v>49</v>
      </c>
      <c r="O53" s="647">
        <v>17.112244897959183</v>
      </c>
      <c r="P53" s="648"/>
      <c r="Q53" s="647"/>
      <c r="R53" s="1118"/>
    </row>
    <row r="54" spans="1:18" ht="11.45" customHeight="1">
      <c r="A54" s="641">
        <v>42336</v>
      </c>
      <c r="B54" s="868">
        <v>1.6529750000000001</v>
      </c>
      <c r="C54" s="728">
        <v>41.53</v>
      </c>
      <c r="D54" s="868"/>
      <c r="E54" s="728"/>
      <c r="F54" s="868"/>
      <c r="G54" s="728"/>
      <c r="H54" s="868"/>
      <c r="I54" s="728"/>
      <c r="J54" s="868"/>
      <c r="K54" s="728"/>
      <c r="L54" s="868"/>
      <c r="M54" s="727"/>
      <c r="N54" s="868">
        <v>13</v>
      </c>
      <c r="O54" s="728">
        <v>16.865384615384617</v>
      </c>
      <c r="P54" s="868"/>
      <c r="Q54" s="728"/>
      <c r="R54" s="1118"/>
    </row>
    <row r="55" spans="1:18" ht="11.45" customHeight="1">
      <c r="A55" s="641">
        <v>42343</v>
      </c>
      <c r="B55" s="701">
        <v>3.7404999999999999</v>
      </c>
      <c r="C55" s="702">
        <v>35.54</v>
      </c>
      <c r="D55" s="701"/>
      <c r="E55" s="702"/>
      <c r="F55" s="701"/>
      <c r="G55" s="702"/>
      <c r="H55" s="701">
        <v>2</v>
      </c>
      <c r="I55" s="702">
        <v>33.5</v>
      </c>
      <c r="J55" s="701"/>
      <c r="K55" s="702"/>
      <c r="L55" s="701"/>
      <c r="M55" s="703"/>
      <c r="N55" s="701">
        <v>45</v>
      </c>
      <c r="O55" s="702">
        <v>17.194444444444446</v>
      </c>
      <c r="P55" s="701"/>
      <c r="Q55" s="702"/>
      <c r="R55" s="1118"/>
    </row>
    <row r="56" spans="1:18" ht="11.45" customHeight="1">
      <c r="A56" s="641">
        <v>42350</v>
      </c>
      <c r="B56" s="646">
        <v>1.6002000000000001</v>
      </c>
      <c r="C56" s="647">
        <v>41.84</v>
      </c>
      <c r="D56" s="648">
        <v>6</v>
      </c>
      <c r="E56" s="647">
        <v>15</v>
      </c>
      <c r="F56" s="648"/>
      <c r="G56" s="647"/>
      <c r="H56" s="648"/>
      <c r="I56" s="647"/>
      <c r="J56" s="648"/>
      <c r="K56" s="647"/>
      <c r="L56" s="648"/>
      <c r="M56" s="704"/>
      <c r="N56" s="646">
        <v>66</v>
      </c>
      <c r="O56" s="647">
        <v>16.821969696969695</v>
      </c>
      <c r="P56" s="648"/>
      <c r="Q56" s="647"/>
      <c r="R56" s="1118"/>
    </row>
    <row r="57" spans="1:18" ht="11.45" customHeight="1">
      <c r="A57" s="641">
        <v>42357</v>
      </c>
      <c r="B57" s="646">
        <v>0.18140000000000001</v>
      </c>
      <c r="C57" s="647">
        <v>47</v>
      </c>
      <c r="D57" s="648"/>
      <c r="E57" s="647"/>
      <c r="F57" s="648"/>
      <c r="G57" s="647"/>
      <c r="H57" s="648"/>
      <c r="I57" s="647"/>
      <c r="J57" s="648"/>
      <c r="K57" s="647"/>
      <c r="L57" s="648"/>
      <c r="M57" s="704"/>
      <c r="N57" s="646">
        <v>28</v>
      </c>
      <c r="O57" s="647">
        <v>16.955357142857142</v>
      </c>
      <c r="P57" s="648">
        <v>4</v>
      </c>
      <c r="Q57" s="647">
        <v>29.75</v>
      </c>
      <c r="R57" s="1118"/>
    </row>
    <row r="58" spans="1:18" ht="11.45" customHeight="1">
      <c r="A58" s="641">
        <v>42364</v>
      </c>
      <c r="B58" s="646">
        <v>0.85497500000000004</v>
      </c>
      <c r="C58" s="647">
        <v>34.53</v>
      </c>
      <c r="D58" s="648"/>
      <c r="E58" s="647"/>
      <c r="F58" s="648"/>
      <c r="G58" s="647"/>
      <c r="H58" s="648"/>
      <c r="I58" s="647"/>
      <c r="J58" s="648"/>
      <c r="K58" s="647"/>
      <c r="L58" s="648"/>
      <c r="M58" s="704"/>
      <c r="N58" s="646">
        <v>8</v>
      </c>
      <c r="O58" s="647">
        <v>16.875</v>
      </c>
      <c r="P58" s="648">
        <v>3</v>
      </c>
      <c r="Q58" s="647">
        <v>25</v>
      </c>
      <c r="R58" s="1118"/>
    </row>
    <row r="59" spans="1:18" ht="11.45" customHeight="1">
      <c r="A59" s="641">
        <v>42371</v>
      </c>
      <c r="B59" s="646">
        <v>1.0957250000000001</v>
      </c>
      <c r="C59" s="647">
        <v>34.74</v>
      </c>
      <c r="D59" s="648"/>
      <c r="E59" s="647"/>
      <c r="F59" s="648"/>
      <c r="G59" s="647"/>
      <c r="H59" s="648"/>
      <c r="I59" s="647"/>
      <c r="J59" s="648"/>
      <c r="K59" s="647"/>
      <c r="L59" s="648"/>
      <c r="M59" s="705"/>
      <c r="N59" s="646">
        <v>9</v>
      </c>
      <c r="O59" s="647">
        <v>17.111111111111111</v>
      </c>
      <c r="P59" s="648"/>
      <c r="Q59" s="647"/>
      <c r="R59" s="1118"/>
    </row>
    <row r="60" spans="1:18" ht="6" customHeight="1">
      <c r="A60" s="706"/>
      <c r="B60" s="658"/>
      <c r="C60" s="657"/>
      <c r="D60" s="658"/>
      <c r="E60" s="657"/>
      <c r="F60" s="658"/>
      <c r="G60" s="657"/>
      <c r="H60" s="658"/>
      <c r="I60" s="657"/>
      <c r="J60" s="658"/>
      <c r="K60" s="657"/>
      <c r="L60" s="658"/>
      <c r="M60" s="657"/>
      <c r="N60" s="658"/>
      <c r="O60" s="657"/>
      <c r="P60" s="658"/>
      <c r="Q60" s="657"/>
      <c r="R60" s="626"/>
    </row>
    <row r="61" spans="1:18" ht="11.45" customHeight="1">
      <c r="A61" s="659">
        <v>2015</v>
      </c>
      <c r="B61" s="824">
        <f>SUM(B7:B59)</f>
        <v>67.965025000000011</v>
      </c>
      <c r="C61" s="1155">
        <f>AVERAGE(C7:C59)</f>
        <v>50.379433962264152</v>
      </c>
      <c r="D61" s="824">
        <f>SUM(D7:D59)</f>
        <v>83</v>
      </c>
      <c r="E61" s="1155">
        <f>AVERAGE(E7:E59)</f>
        <v>25.276910764305718</v>
      </c>
      <c r="F61" s="824">
        <f>SUM(F7:F59)</f>
        <v>14.5</v>
      </c>
      <c r="G61" s="1155">
        <f>AVERAGE(G7:G59)</f>
        <v>30.375</v>
      </c>
      <c r="H61" s="824">
        <f>SUM(H7:H59)</f>
        <v>12</v>
      </c>
      <c r="I61" s="1155">
        <f>AVERAGE(I7:I59)</f>
        <v>30.055555555555557</v>
      </c>
      <c r="J61" s="824">
        <f>SUM(J7:J59)</f>
        <v>98</v>
      </c>
      <c r="K61" s="1155">
        <f>AVERAGE(K7:K59)</f>
        <v>84.081993006993017</v>
      </c>
      <c r="L61" s="824">
        <f>SUM(L7:L59)</f>
        <v>31.5</v>
      </c>
      <c r="M61" s="1212">
        <f>AVERAGE(M7:M59)</f>
        <v>114.41666666666667</v>
      </c>
      <c r="N61" s="824">
        <f>SUM(N7:N59)</f>
        <v>2505</v>
      </c>
      <c r="O61" s="1155">
        <f>AVERAGE(O7:O59)</f>
        <v>22.70414236852405</v>
      </c>
      <c r="P61" s="824">
        <f>SUM(P7:P59)</f>
        <v>27</v>
      </c>
      <c r="Q61" s="1155">
        <f>AVERAGE(Q7:Q59)</f>
        <v>29.655000000000001</v>
      </c>
      <c r="R61" s="626"/>
    </row>
    <row r="62" spans="1:18" ht="11.45" customHeight="1">
      <c r="A62" s="659">
        <v>2014</v>
      </c>
      <c r="B62" s="824">
        <v>47.233899999999984</v>
      </c>
      <c r="C62" s="1155">
        <v>67.214807692307659</v>
      </c>
      <c r="D62" s="824">
        <v>60</v>
      </c>
      <c r="E62" s="1155">
        <v>45.347266313932977</v>
      </c>
      <c r="F62" s="824">
        <v>24</v>
      </c>
      <c r="G62" s="1155">
        <v>53.879999999999995</v>
      </c>
      <c r="H62" s="824">
        <v>90.5</v>
      </c>
      <c r="I62" s="1155">
        <v>53.490338164251213</v>
      </c>
      <c r="J62" s="824">
        <v>4</v>
      </c>
      <c r="K62" s="1155">
        <v>132.125</v>
      </c>
      <c r="L62" s="1550">
        <v>61.5</v>
      </c>
      <c r="M62" s="1212">
        <v>181.52941176470588</v>
      </c>
      <c r="N62" s="824">
        <v>3044</v>
      </c>
      <c r="O62" s="1155">
        <v>32.400726864291457</v>
      </c>
      <c r="P62" s="824">
        <v>28</v>
      </c>
      <c r="Q62" s="1155">
        <v>42.4</v>
      </c>
      <c r="R62" s="626"/>
    </row>
    <row r="63" spans="1:18" ht="11.45" customHeight="1">
      <c r="A63" s="1551" t="s">
        <v>983</v>
      </c>
      <c r="B63" s="1263"/>
      <c r="C63" s="1552"/>
      <c r="D63" s="1263"/>
      <c r="E63" s="1552"/>
      <c r="F63" s="1263"/>
      <c r="G63" s="1552"/>
      <c r="H63" s="1263"/>
      <c r="I63" s="1552"/>
      <c r="J63" s="1263"/>
      <c r="K63" s="1552"/>
      <c r="L63" s="1263"/>
      <c r="M63" s="1552"/>
      <c r="N63" s="1263"/>
      <c r="O63" s="1552"/>
      <c r="P63" s="1263"/>
      <c r="Q63" s="730" t="s">
        <v>984</v>
      </c>
      <c r="R63" s="626"/>
    </row>
    <row r="64" spans="1:18" ht="11.45" customHeight="1">
      <c r="A64" s="666"/>
      <c r="B64" s="668"/>
      <c r="C64" s="667"/>
      <c r="D64" s="668"/>
      <c r="E64" s="667"/>
      <c r="F64" s="668"/>
      <c r="G64" s="667"/>
      <c r="H64" s="668"/>
      <c r="I64" s="667"/>
      <c r="J64" s="668"/>
      <c r="K64" s="667"/>
      <c r="L64" s="668"/>
      <c r="M64" s="667"/>
      <c r="N64" s="668"/>
      <c r="O64" s="667"/>
      <c r="P64" s="668"/>
      <c r="Q64" s="667"/>
      <c r="R64" s="626"/>
    </row>
    <row r="65" spans="1:18" ht="15.75">
      <c r="A65" s="669"/>
      <c r="B65" s="671"/>
      <c r="C65" s="672"/>
      <c r="D65" s="671"/>
      <c r="E65" s="672"/>
      <c r="F65" s="671"/>
      <c r="G65" s="672"/>
      <c r="H65" s="671"/>
      <c r="I65" s="672"/>
      <c r="J65" s="671"/>
      <c r="K65" s="672"/>
      <c r="L65" s="677"/>
      <c r="M65" s="672"/>
      <c r="N65" s="677"/>
      <c r="O65" s="672"/>
      <c r="P65" s="677"/>
      <c r="Q65" s="672"/>
      <c r="R65" s="626"/>
    </row>
    <row r="66" spans="1:18" ht="9.9499999999999993" customHeight="1">
      <c r="A66" s="673"/>
      <c r="B66" s="677"/>
      <c r="C66" s="676"/>
      <c r="D66" s="677"/>
      <c r="E66" s="676"/>
      <c r="F66" s="677"/>
      <c r="G66" s="676"/>
      <c r="H66" s="677"/>
      <c r="I66" s="676"/>
      <c r="J66" s="677"/>
      <c r="K66" s="676"/>
      <c r="L66" s="677"/>
      <c r="M66" s="676"/>
      <c r="N66" s="677"/>
      <c r="O66" s="676"/>
      <c r="P66" s="677"/>
      <c r="Q66" s="676"/>
      <c r="R66" s="626"/>
    </row>
    <row r="67" spans="1:18">
      <c r="A67" s="626"/>
      <c r="B67" s="680"/>
      <c r="C67" s="679"/>
      <c r="D67" s="680"/>
      <c r="E67" s="679"/>
      <c r="F67" s="680"/>
      <c r="G67" s="679"/>
      <c r="H67" s="680"/>
      <c r="I67" s="679"/>
      <c r="J67" s="680"/>
      <c r="K67" s="679"/>
      <c r="L67" s="680"/>
      <c r="M67" s="679"/>
      <c r="N67" s="680"/>
      <c r="O67" s="679"/>
      <c r="P67" s="680"/>
      <c r="Q67" s="679"/>
      <c r="R67" s="626"/>
    </row>
    <row r="68" spans="1:18">
      <c r="A68" s="626"/>
      <c r="B68" s="680"/>
      <c r="C68" s="679"/>
      <c r="D68" s="680"/>
      <c r="E68" s="679"/>
      <c r="F68" s="680"/>
      <c r="G68" s="679"/>
      <c r="H68" s="680"/>
      <c r="I68" s="679"/>
      <c r="J68" s="680"/>
      <c r="K68" s="679"/>
      <c r="L68" s="680"/>
      <c r="M68" s="679"/>
      <c r="N68" s="680"/>
      <c r="O68" s="679"/>
      <c r="P68" s="680"/>
      <c r="Q68" s="679"/>
      <c r="R68" s="626"/>
    </row>
    <row r="69" spans="1:18">
      <c r="A69" s="626"/>
      <c r="B69" s="680"/>
      <c r="C69" s="679"/>
      <c r="D69" s="680"/>
      <c r="E69" s="679"/>
      <c r="F69" s="680"/>
      <c r="G69" s="679"/>
      <c r="H69" s="680"/>
      <c r="I69" s="679"/>
      <c r="J69" s="680"/>
      <c r="K69" s="679"/>
      <c r="L69" s="680"/>
      <c r="M69" s="679"/>
      <c r="N69" s="680"/>
      <c r="O69" s="679"/>
      <c r="P69" s="680"/>
      <c r="Q69" s="679"/>
      <c r="R69" s="626"/>
    </row>
    <row r="70" spans="1:18">
      <c r="A70" s="626"/>
      <c r="B70" s="680"/>
      <c r="C70" s="679"/>
      <c r="D70" s="680"/>
      <c r="E70" s="679"/>
      <c r="F70" s="680"/>
      <c r="G70" s="679"/>
      <c r="H70" s="680"/>
      <c r="I70" s="679"/>
      <c r="J70" s="680"/>
      <c r="K70" s="679"/>
      <c r="L70" s="680"/>
      <c r="M70" s="679"/>
      <c r="N70" s="680"/>
      <c r="O70" s="679"/>
      <c r="P70" s="680"/>
      <c r="Q70" s="679"/>
      <c r="R70" s="626"/>
    </row>
    <row r="71" spans="1:18">
      <c r="A71" s="626"/>
      <c r="B71" s="680"/>
      <c r="C71" s="679"/>
      <c r="D71" s="680"/>
      <c r="E71" s="679"/>
      <c r="F71" s="680"/>
      <c r="G71" s="679"/>
      <c r="H71" s="680"/>
      <c r="I71" s="679"/>
      <c r="J71" s="680"/>
      <c r="K71" s="679"/>
      <c r="L71" s="680"/>
      <c r="M71" s="679"/>
      <c r="N71" s="680"/>
      <c r="O71" s="679"/>
      <c r="P71" s="680"/>
      <c r="Q71" s="679"/>
      <c r="R71" s="626"/>
    </row>
    <row r="72" spans="1:18">
      <c r="A72" s="626"/>
      <c r="B72" s="680"/>
      <c r="C72" s="679"/>
      <c r="D72" s="680"/>
      <c r="E72" s="679"/>
      <c r="F72" s="680"/>
      <c r="G72" s="679"/>
      <c r="H72" s="680"/>
      <c r="I72" s="679"/>
      <c r="J72" s="680"/>
      <c r="K72" s="679"/>
      <c r="L72" s="680"/>
      <c r="M72" s="679"/>
      <c r="N72" s="680"/>
      <c r="O72" s="679"/>
      <c r="P72" s="680"/>
      <c r="Q72" s="679"/>
      <c r="R72" s="626"/>
    </row>
    <row r="73" spans="1:18">
      <c r="A73" s="626"/>
      <c r="B73" s="680"/>
      <c r="C73" s="679"/>
      <c r="D73" s="680"/>
      <c r="E73" s="679"/>
      <c r="F73" s="680"/>
      <c r="G73" s="679"/>
      <c r="H73" s="680"/>
      <c r="I73" s="679"/>
      <c r="J73" s="680"/>
      <c r="K73" s="679"/>
      <c r="L73" s="680"/>
      <c r="M73" s="679"/>
      <c r="N73" s="680"/>
      <c r="O73" s="679"/>
      <c r="P73" s="680"/>
      <c r="Q73" s="679"/>
      <c r="R73" s="626"/>
    </row>
    <row r="74" spans="1:18">
      <c r="A74" s="626"/>
      <c r="B74" s="680"/>
      <c r="C74" s="679"/>
      <c r="D74" s="680"/>
      <c r="E74" s="679"/>
      <c r="F74" s="680"/>
      <c r="G74" s="679"/>
      <c r="H74" s="680"/>
      <c r="I74" s="679"/>
      <c r="J74" s="680"/>
      <c r="K74" s="679"/>
      <c r="L74" s="680"/>
      <c r="M74" s="679"/>
      <c r="N74" s="680"/>
      <c r="O74" s="679"/>
      <c r="P74" s="680"/>
      <c r="Q74" s="679"/>
      <c r="R74" s="626"/>
    </row>
    <row r="75" spans="1:18">
      <c r="A75" s="626"/>
      <c r="B75" s="680"/>
      <c r="C75" s="679"/>
      <c r="D75" s="680"/>
      <c r="E75" s="679"/>
      <c r="F75" s="680"/>
      <c r="G75" s="679"/>
      <c r="H75" s="680"/>
      <c r="I75" s="679"/>
      <c r="J75" s="680"/>
      <c r="K75" s="679"/>
      <c r="L75" s="680"/>
      <c r="M75" s="679"/>
      <c r="N75" s="680"/>
      <c r="O75" s="679"/>
      <c r="P75" s="680"/>
      <c r="Q75" s="679"/>
      <c r="R75" s="626"/>
    </row>
    <row r="76" spans="1:18">
      <c r="A76" s="626"/>
      <c r="B76" s="680"/>
      <c r="C76" s="679"/>
      <c r="D76" s="680"/>
      <c r="E76" s="679"/>
      <c r="F76" s="680"/>
      <c r="G76" s="679"/>
      <c r="H76" s="680"/>
      <c r="I76" s="679"/>
      <c r="J76" s="680"/>
      <c r="K76" s="679"/>
      <c r="L76" s="680"/>
      <c r="M76" s="679"/>
      <c r="N76" s="680"/>
      <c r="O76" s="679"/>
      <c r="P76" s="680"/>
      <c r="Q76" s="679"/>
      <c r="R76" s="626"/>
    </row>
    <row r="77" spans="1:18">
      <c r="B77" s="683"/>
      <c r="C77" s="682"/>
      <c r="D77" s="683"/>
      <c r="E77" s="682"/>
      <c r="F77" s="683"/>
      <c r="G77" s="682"/>
      <c r="H77" s="683"/>
      <c r="I77" s="682"/>
      <c r="J77" s="683"/>
      <c r="K77" s="682"/>
      <c r="L77" s="683"/>
      <c r="M77" s="682"/>
      <c r="N77" s="683"/>
      <c r="O77" s="682"/>
      <c r="P77" s="683"/>
      <c r="Q77" s="682"/>
    </row>
    <row r="78" spans="1:18">
      <c r="B78" s="683"/>
      <c r="C78" s="682"/>
      <c r="D78" s="683"/>
      <c r="E78" s="682"/>
      <c r="F78" s="683"/>
      <c r="G78" s="682"/>
      <c r="H78" s="683"/>
      <c r="I78" s="682"/>
      <c r="J78" s="683"/>
      <c r="K78" s="682"/>
      <c r="L78" s="683"/>
      <c r="M78" s="682"/>
      <c r="N78" s="683"/>
      <c r="O78" s="682"/>
      <c r="P78" s="683"/>
      <c r="Q78" s="682"/>
    </row>
    <row r="79" spans="1:18">
      <c r="B79" s="683"/>
      <c r="C79" s="682"/>
      <c r="D79" s="683"/>
      <c r="E79" s="682"/>
      <c r="F79" s="683"/>
      <c r="G79" s="682"/>
      <c r="H79" s="683"/>
      <c r="I79" s="682"/>
      <c r="J79" s="683"/>
      <c r="K79" s="682"/>
      <c r="L79" s="683"/>
      <c r="M79" s="682"/>
      <c r="N79" s="683"/>
      <c r="O79" s="682"/>
      <c r="P79" s="683"/>
      <c r="Q79" s="682"/>
    </row>
    <row r="80" spans="1:18">
      <c r="B80" s="683"/>
      <c r="C80" s="682"/>
      <c r="D80" s="683"/>
      <c r="E80" s="682"/>
      <c r="F80" s="683"/>
      <c r="G80" s="682"/>
      <c r="H80" s="683"/>
      <c r="I80" s="682"/>
      <c r="J80" s="683"/>
      <c r="K80" s="682"/>
      <c r="L80" s="683"/>
      <c r="M80" s="682"/>
      <c r="N80" s="683"/>
      <c r="O80" s="682"/>
      <c r="P80" s="683"/>
      <c r="Q80" s="682"/>
    </row>
    <row r="81" spans="2:17">
      <c r="B81" s="683"/>
      <c r="C81" s="682"/>
      <c r="D81" s="683"/>
      <c r="E81" s="682"/>
      <c r="F81" s="683"/>
      <c r="G81" s="682"/>
      <c r="H81" s="683"/>
      <c r="I81" s="682"/>
      <c r="J81" s="683"/>
      <c r="K81" s="682"/>
      <c r="L81" s="683"/>
      <c r="M81" s="682"/>
      <c r="N81" s="683"/>
      <c r="O81" s="682"/>
      <c r="P81" s="683"/>
      <c r="Q81" s="682"/>
    </row>
    <row r="82" spans="2:17">
      <c r="B82" s="683"/>
      <c r="C82" s="682"/>
      <c r="D82" s="683"/>
      <c r="E82" s="682"/>
      <c r="F82" s="683"/>
      <c r="G82" s="682"/>
      <c r="H82" s="683"/>
      <c r="I82" s="682"/>
      <c r="J82" s="683"/>
      <c r="K82" s="682"/>
      <c r="L82" s="683"/>
      <c r="M82" s="682"/>
      <c r="N82" s="683"/>
      <c r="O82" s="682"/>
      <c r="P82" s="683"/>
      <c r="Q82" s="682"/>
    </row>
    <row r="83" spans="2:17">
      <c r="B83" s="683"/>
      <c r="C83" s="682"/>
      <c r="D83" s="683"/>
      <c r="E83" s="682"/>
      <c r="F83" s="683"/>
      <c r="G83" s="682"/>
      <c r="H83" s="683"/>
      <c r="I83" s="682"/>
      <c r="J83" s="683"/>
      <c r="K83" s="682"/>
      <c r="L83" s="683"/>
      <c r="M83" s="682"/>
      <c r="N83" s="683"/>
      <c r="O83" s="682"/>
      <c r="P83" s="683"/>
      <c r="Q83" s="682"/>
    </row>
    <row r="84" spans="2:17">
      <c r="B84" s="683"/>
      <c r="C84" s="682"/>
      <c r="D84" s="683"/>
      <c r="E84" s="682"/>
      <c r="F84" s="683"/>
      <c r="G84" s="682"/>
      <c r="H84" s="683"/>
      <c r="I84" s="682"/>
      <c r="J84" s="683"/>
      <c r="K84" s="682"/>
      <c r="L84" s="683"/>
      <c r="M84" s="682"/>
      <c r="N84" s="683"/>
      <c r="O84" s="682"/>
      <c r="P84" s="683"/>
      <c r="Q84" s="682"/>
    </row>
    <row r="85" spans="2:17">
      <c r="B85" s="683"/>
      <c r="C85" s="682"/>
      <c r="D85" s="683"/>
      <c r="E85" s="682"/>
      <c r="F85" s="683"/>
      <c r="G85" s="682"/>
      <c r="H85" s="683"/>
      <c r="I85" s="682"/>
      <c r="J85" s="683"/>
      <c r="K85" s="682"/>
      <c r="L85" s="683"/>
      <c r="M85" s="682"/>
      <c r="N85" s="683"/>
      <c r="O85" s="682"/>
      <c r="P85" s="683"/>
      <c r="Q85" s="682"/>
    </row>
    <row r="86" spans="2:17">
      <c r="B86" s="683"/>
      <c r="C86" s="682"/>
      <c r="D86" s="683"/>
      <c r="E86" s="682"/>
      <c r="F86" s="683"/>
      <c r="G86" s="682"/>
      <c r="H86" s="683"/>
      <c r="I86" s="682"/>
      <c r="J86" s="683"/>
      <c r="K86" s="682"/>
      <c r="L86" s="683"/>
      <c r="M86" s="682"/>
      <c r="N86" s="683"/>
      <c r="O86" s="682"/>
      <c r="P86" s="683"/>
      <c r="Q86" s="682"/>
    </row>
    <row r="87" spans="2:17">
      <c r="B87" s="683"/>
      <c r="C87" s="682"/>
      <c r="D87" s="683"/>
      <c r="E87" s="682"/>
      <c r="F87" s="683"/>
      <c r="G87" s="682"/>
      <c r="H87" s="683"/>
      <c r="I87" s="682"/>
      <c r="J87" s="683"/>
      <c r="K87" s="682"/>
      <c r="L87" s="683"/>
      <c r="M87" s="682"/>
      <c r="N87" s="683"/>
      <c r="O87" s="682"/>
      <c r="P87" s="683"/>
      <c r="Q87" s="682"/>
    </row>
    <row r="88" spans="2:17">
      <c r="B88" s="683"/>
      <c r="C88" s="682"/>
      <c r="D88" s="683"/>
      <c r="E88" s="682"/>
      <c r="F88" s="683"/>
      <c r="G88" s="682"/>
      <c r="H88" s="683"/>
      <c r="I88" s="682"/>
      <c r="J88" s="683"/>
      <c r="K88" s="682"/>
      <c r="L88" s="683"/>
      <c r="M88" s="682"/>
      <c r="N88" s="683"/>
      <c r="O88" s="682"/>
      <c r="P88" s="683"/>
      <c r="Q88" s="682"/>
    </row>
    <row r="89" spans="2:17">
      <c r="B89" s="683"/>
      <c r="C89" s="682"/>
      <c r="D89" s="683"/>
      <c r="E89" s="682"/>
      <c r="F89" s="683"/>
      <c r="G89" s="682"/>
      <c r="H89" s="683"/>
      <c r="I89" s="682"/>
      <c r="J89" s="683"/>
      <c r="K89" s="682"/>
      <c r="L89" s="683"/>
      <c r="M89" s="682"/>
      <c r="N89" s="683"/>
      <c r="O89" s="682"/>
      <c r="P89" s="683"/>
      <c r="Q89" s="682"/>
    </row>
    <row r="90" spans="2:17">
      <c r="B90" s="683"/>
      <c r="C90" s="682"/>
      <c r="D90" s="683"/>
      <c r="E90" s="682"/>
      <c r="F90" s="683"/>
      <c r="G90" s="682"/>
      <c r="H90" s="683"/>
      <c r="I90" s="682"/>
      <c r="J90" s="683"/>
      <c r="K90" s="682"/>
      <c r="L90" s="683"/>
      <c r="M90" s="682"/>
      <c r="N90" s="683"/>
      <c r="O90" s="682"/>
      <c r="P90" s="683"/>
      <c r="Q90" s="682"/>
    </row>
    <row r="91" spans="2:17">
      <c r="B91" s="683"/>
      <c r="C91" s="682"/>
      <c r="D91" s="683"/>
      <c r="E91" s="682"/>
      <c r="F91" s="683"/>
      <c r="G91" s="682"/>
      <c r="H91" s="683"/>
      <c r="I91" s="682"/>
      <c r="J91" s="683"/>
      <c r="K91" s="682"/>
      <c r="L91" s="683"/>
      <c r="M91" s="682"/>
      <c r="N91" s="683"/>
      <c r="O91" s="682"/>
      <c r="P91" s="683"/>
      <c r="Q91" s="682"/>
    </row>
    <row r="92" spans="2:17">
      <c r="B92" s="683"/>
      <c r="C92" s="682"/>
      <c r="D92" s="683"/>
      <c r="E92" s="682"/>
      <c r="F92" s="683"/>
      <c r="G92" s="682"/>
      <c r="H92" s="683"/>
      <c r="I92" s="682"/>
      <c r="J92" s="683"/>
      <c r="K92" s="682"/>
      <c r="L92" s="683"/>
      <c r="M92" s="682"/>
      <c r="N92" s="683"/>
      <c r="O92" s="682"/>
      <c r="P92" s="683"/>
      <c r="Q92" s="682"/>
    </row>
    <row r="93" spans="2:17">
      <c r="B93" s="683"/>
      <c r="C93" s="682"/>
      <c r="D93" s="683"/>
      <c r="E93" s="682"/>
      <c r="F93" s="683"/>
      <c r="G93" s="682"/>
      <c r="H93" s="683"/>
      <c r="I93" s="682"/>
      <c r="J93" s="683"/>
      <c r="K93" s="682"/>
      <c r="L93" s="683"/>
      <c r="M93" s="682"/>
      <c r="N93" s="683"/>
      <c r="O93" s="682"/>
      <c r="P93" s="683"/>
      <c r="Q93" s="682"/>
    </row>
    <row r="94" spans="2:17">
      <c r="B94" s="683"/>
      <c r="C94" s="682"/>
      <c r="D94" s="683"/>
      <c r="E94" s="682"/>
      <c r="F94" s="683"/>
      <c r="G94" s="682"/>
      <c r="H94" s="683"/>
      <c r="I94" s="682"/>
      <c r="J94" s="683"/>
      <c r="K94" s="682"/>
      <c r="L94" s="683"/>
      <c r="M94" s="682"/>
      <c r="N94" s="683"/>
      <c r="O94" s="682"/>
      <c r="P94" s="683"/>
      <c r="Q94" s="682"/>
    </row>
    <row r="95" spans="2:17">
      <c r="B95" s="683"/>
      <c r="C95" s="682"/>
      <c r="D95" s="683"/>
      <c r="E95" s="682"/>
      <c r="F95" s="683"/>
      <c r="G95" s="682"/>
      <c r="H95" s="683"/>
      <c r="I95" s="682"/>
      <c r="J95" s="683"/>
      <c r="K95" s="682"/>
      <c r="L95" s="683"/>
      <c r="M95" s="682"/>
      <c r="N95" s="683"/>
      <c r="O95" s="682"/>
      <c r="P95" s="683"/>
      <c r="Q95" s="682"/>
    </row>
    <row r="96" spans="2:17">
      <c r="B96" s="683"/>
      <c r="C96" s="682"/>
      <c r="D96" s="683"/>
      <c r="E96" s="682"/>
      <c r="F96" s="683"/>
      <c r="G96" s="682"/>
      <c r="H96" s="683"/>
      <c r="I96" s="682"/>
      <c r="J96" s="683"/>
      <c r="K96" s="682"/>
      <c r="L96" s="683"/>
      <c r="M96" s="682"/>
      <c r="N96" s="683"/>
      <c r="O96" s="682"/>
      <c r="P96" s="683"/>
      <c r="Q96" s="682"/>
    </row>
    <row r="97" spans="2:17">
      <c r="B97" s="683"/>
      <c r="C97" s="682"/>
      <c r="D97" s="683"/>
      <c r="E97" s="682"/>
      <c r="F97" s="683"/>
      <c r="G97" s="682"/>
      <c r="H97" s="683"/>
      <c r="I97" s="682"/>
      <c r="J97" s="683"/>
      <c r="K97" s="682"/>
      <c r="L97" s="683"/>
      <c r="M97" s="682"/>
      <c r="N97" s="683"/>
      <c r="O97" s="682"/>
      <c r="P97" s="683"/>
      <c r="Q97" s="682"/>
    </row>
    <row r="98" spans="2:17">
      <c r="B98" s="683"/>
      <c r="C98" s="682"/>
      <c r="D98" s="683"/>
      <c r="E98" s="682"/>
      <c r="F98" s="683"/>
      <c r="G98" s="682"/>
      <c r="H98" s="683"/>
      <c r="I98" s="682"/>
      <c r="J98" s="683"/>
      <c r="K98" s="682"/>
      <c r="L98" s="683"/>
      <c r="M98" s="682"/>
      <c r="N98" s="683"/>
      <c r="O98" s="682"/>
      <c r="P98" s="683"/>
      <c r="Q98" s="682"/>
    </row>
    <row r="99" spans="2:17">
      <c r="B99" s="683"/>
      <c r="C99" s="682"/>
      <c r="D99" s="683"/>
      <c r="E99" s="682"/>
      <c r="F99" s="683"/>
      <c r="G99" s="682"/>
      <c r="H99" s="683"/>
      <c r="I99" s="682"/>
      <c r="J99" s="683"/>
      <c r="K99" s="682"/>
      <c r="L99" s="683"/>
      <c r="M99" s="682"/>
      <c r="N99" s="683"/>
      <c r="O99" s="682"/>
      <c r="P99" s="683"/>
      <c r="Q99" s="682"/>
    </row>
    <row r="100" spans="2:17">
      <c r="B100" s="683"/>
      <c r="C100" s="682"/>
      <c r="D100" s="683"/>
      <c r="E100" s="682"/>
      <c r="F100" s="683"/>
      <c r="G100" s="682"/>
      <c r="H100" s="683"/>
      <c r="I100" s="682"/>
      <c r="J100" s="683"/>
      <c r="K100" s="682"/>
      <c r="L100" s="683"/>
      <c r="M100" s="682"/>
      <c r="N100" s="683"/>
      <c r="O100" s="682"/>
      <c r="P100" s="683"/>
      <c r="Q100" s="682"/>
    </row>
    <row r="101" spans="2:17">
      <c r="B101" s="683"/>
      <c r="C101" s="682"/>
      <c r="D101" s="683"/>
      <c r="E101" s="682"/>
      <c r="F101" s="683"/>
      <c r="G101" s="682"/>
      <c r="H101" s="683"/>
      <c r="I101" s="682"/>
      <c r="J101" s="683"/>
      <c r="K101" s="682"/>
      <c r="L101" s="683"/>
      <c r="M101" s="682"/>
      <c r="N101" s="683"/>
      <c r="O101" s="682"/>
      <c r="P101" s="683"/>
      <c r="Q101" s="682"/>
    </row>
    <row r="102" spans="2:17">
      <c r="B102" s="683"/>
      <c r="C102" s="682"/>
      <c r="D102" s="683"/>
      <c r="E102" s="682"/>
      <c r="F102" s="683"/>
      <c r="G102" s="682"/>
      <c r="H102" s="683"/>
      <c r="I102" s="682"/>
      <c r="J102" s="683"/>
      <c r="K102" s="682"/>
      <c r="L102" s="683"/>
      <c r="M102" s="682"/>
      <c r="N102" s="683"/>
      <c r="O102" s="682"/>
      <c r="P102" s="683"/>
      <c r="Q102" s="682"/>
    </row>
    <row r="103" spans="2:17">
      <c r="B103" s="683"/>
      <c r="C103" s="682"/>
      <c r="D103" s="683"/>
      <c r="E103" s="682"/>
      <c r="F103" s="683"/>
      <c r="G103" s="682"/>
      <c r="H103" s="683"/>
      <c r="I103" s="682"/>
      <c r="J103" s="683"/>
      <c r="K103" s="682"/>
      <c r="L103" s="683"/>
      <c r="M103" s="682"/>
      <c r="N103" s="683"/>
      <c r="O103" s="682"/>
      <c r="P103" s="683"/>
      <c r="Q103" s="682"/>
    </row>
    <row r="104" spans="2:17">
      <c r="B104" s="683"/>
      <c r="C104" s="682"/>
      <c r="D104" s="683"/>
      <c r="E104" s="682"/>
      <c r="F104" s="683"/>
      <c r="G104" s="682"/>
      <c r="H104" s="683"/>
      <c r="I104" s="682"/>
      <c r="J104" s="683"/>
      <c r="K104" s="682"/>
      <c r="L104" s="683"/>
      <c r="M104" s="682"/>
      <c r="N104" s="683"/>
      <c r="O104" s="682"/>
      <c r="P104" s="683"/>
      <c r="Q104" s="682"/>
    </row>
    <row r="105" spans="2:17">
      <c r="B105" s="683"/>
      <c r="C105" s="682"/>
      <c r="D105" s="683"/>
      <c r="E105" s="682"/>
      <c r="F105" s="683"/>
      <c r="G105" s="682"/>
      <c r="H105" s="683"/>
      <c r="I105" s="682"/>
      <c r="J105" s="683"/>
      <c r="K105" s="682"/>
      <c r="L105" s="683"/>
      <c r="M105" s="682"/>
      <c r="N105" s="683"/>
      <c r="O105" s="682"/>
      <c r="P105" s="683"/>
      <c r="Q105" s="682"/>
    </row>
    <row r="106" spans="2:17">
      <c r="B106" s="683"/>
      <c r="C106" s="682"/>
      <c r="D106" s="683"/>
      <c r="E106" s="682"/>
      <c r="F106" s="683"/>
      <c r="G106" s="682"/>
      <c r="H106" s="683"/>
      <c r="I106" s="682"/>
      <c r="J106" s="683"/>
      <c r="K106" s="682"/>
      <c r="L106" s="683"/>
      <c r="M106" s="682"/>
      <c r="N106" s="683"/>
      <c r="O106" s="682"/>
      <c r="P106" s="683"/>
      <c r="Q106" s="682"/>
    </row>
    <row r="107" spans="2:17">
      <c r="B107" s="683"/>
      <c r="C107" s="682"/>
      <c r="D107" s="683"/>
      <c r="E107" s="682"/>
      <c r="F107" s="683"/>
      <c r="G107" s="682"/>
      <c r="H107" s="683"/>
      <c r="I107" s="682"/>
      <c r="J107" s="683"/>
      <c r="K107" s="682"/>
      <c r="L107" s="683"/>
      <c r="M107" s="682"/>
      <c r="N107" s="683"/>
      <c r="O107" s="682"/>
      <c r="P107" s="683"/>
      <c r="Q107" s="682"/>
    </row>
    <row r="108" spans="2:17">
      <c r="B108" s="683"/>
      <c r="C108" s="682"/>
      <c r="D108" s="683"/>
      <c r="E108" s="682"/>
      <c r="F108" s="683"/>
      <c r="G108" s="682"/>
      <c r="H108" s="683"/>
      <c r="I108" s="682"/>
      <c r="J108" s="683"/>
      <c r="K108" s="682"/>
      <c r="L108" s="683"/>
      <c r="M108" s="682"/>
      <c r="N108" s="683"/>
      <c r="O108" s="682"/>
      <c r="P108" s="683"/>
      <c r="Q108" s="682"/>
    </row>
    <row r="109" spans="2:17">
      <c r="B109" s="683"/>
      <c r="C109" s="682"/>
      <c r="D109" s="683"/>
      <c r="E109" s="682"/>
      <c r="F109" s="683"/>
      <c r="G109" s="682"/>
      <c r="H109" s="683"/>
      <c r="I109" s="682"/>
      <c r="J109" s="683"/>
      <c r="K109" s="682"/>
      <c r="L109" s="683"/>
      <c r="M109" s="682"/>
      <c r="N109" s="683"/>
      <c r="O109" s="682"/>
      <c r="P109" s="683"/>
      <c r="Q109" s="682"/>
    </row>
    <row r="110" spans="2:17">
      <c r="B110" s="683"/>
      <c r="C110" s="682"/>
      <c r="D110" s="683"/>
      <c r="E110" s="682"/>
      <c r="F110" s="683"/>
      <c r="G110" s="682"/>
      <c r="H110" s="683"/>
      <c r="I110" s="682"/>
      <c r="J110" s="683"/>
      <c r="K110" s="682"/>
      <c r="L110" s="683"/>
      <c r="M110" s="682"/>
      <c r="N110" s="683"/>
      <c r="O110" s="682"/>
      <c r="P110" s="683"/>
      <c r="Q110" s="682"/>
    </row>
    <row r="111" spans="2:17">
      <c r="B111" s="683"/>
      <c r="C111" s="682"/>
      <c r="D111" s="683"/>
      <c r="E111" s="682"/>
      <c r="F111" s="683"/>
      <c r="G111" s="682"/>
      <c r="H111" s="683"/>
      <c r="I111" s="682"/>
      <c r="J111" s="683"/>
      <c r="K111" s="682"/>
      <c r="L111" s="683"/>
      <c r="M111" s="682"/>
      <c r="N111" s="683"/>
      <c r="O111" s="682"/>
      <c r="P111" s="683"/>
      <c r="Q111" s="682"/>
    </row>
    <row r="112" spans="2:17">
      <c r="B112" s="683"/>
      <c r="C112" s="682"/>
      <c r="D112" s="683"/>
      <c r="E112" s="682"/>
      <c r="F112" s="683"/>
      <c r="G112" s="682"/>
      <c r="H112" s="683"/>
      <c r="I112" s="682"/>
      <c r="J112" s="683"/>
      <c r="K112" s="682"/>
      <c r="L112" s="683"/>
      <c r="M112" s="682"/>
      <c r="N112" s="683"/>
      <c r="O112" s="682"/>
      <c r="P112" s="683"/>
      <c r="Q112" s="682"/>
    </row>
    <row r="113" spans="2:17">
      <c r="B113" s="683"/>
      <c r="C113" s="682"/>
      <c r="D113" s="683"/>
      <c r="E113" s="682"/>
      <c r="F113" s="683"/>
      <c r="G113" s="682"/>
      <c r="H113" s="683"/>
      <c r="I113" s="682"/>
      <c r="J113" s="683"/>
      <c r="K113" s="682"/>
      <c r="L113" s="683"/>
      <c r="M113" s="682"/>
      <c r="N113" s="683"/>
      <c r="O113" s="682"/>
      <c r="P113" s="683"/>
      <c r="Q113" s="682"/>
    </row>
    <row r="114" spans="2:17">
      <c r="B114" s="683"/>
      <c r="C114" s="682"/>
      <c r="D114" s="683"/>
      <c r="E114" s="682"/>
      <c r="F114" s="683"/>
      <c r="G114" s="682"/>
      <c r="H114" s="683"/>
      <c r="I114" s="682"/>
      <c r="J114" s="683"/>
      <c r="K114" s="682"/>
      <c r="L114" s="683"/>
      <c r="M114" s="682"/>
      <c r="N114" s="683"/>
      <c r="O114" s="682"/>
      <c r="P114" s="683"/>
      <c r="Q114" s="682"/>
    </row>
    <row r="115" spans="2:17">
      <c r="B115" s="683"/>
      <c r="C115" s="682"/>
      <c r="D115" s="683"/>
      <c r="E115" s="682"/>
      <c r="F115" s="683"/>
      <c r="G115" s="682"/>
      <c r="H115" s="683"/>
      <c r="I115" s="682"/>
      <c r="J115" s="683"/>
      <c r="K115" s="682"/>
      <c r="L115" s="683"/>
      <c r="M115" s="682"/>
      <c r="N115" s="683"/>
      <c r="O115" s="682"/>
      <c r="P115" s="683"/>
      <c r="Q115" s="682"/>
    </row>
  </sheetData>
  <pageMargins left="0.7" right="0.7" top="0.75" bottom="0.75" header="0.3" footer="0.3"/>
  <pageSetup scale="88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74"/>
  <sheetViews>
    <sheetView showGridLines="0" showOutlineSymbols="0" zoomScaleNormal="100" workbookViewId="0">
      <selection activeCell="O46" sqref="O46"/>
    </sheetView>
  </sheetViews>
  <sheetFormatPr defaultColWidth="11.7109375" defaultRowHeight="15"/>
  <cols>
    <col min="1" max="1" width="8" style="627" customWidth="1"/>
    <col min="2" max="2" width="7.42578125" style="627" customWidth="1"/>
    <col min="3" max="3" width="5.5703125" style="627" customWidth="1"/>
    <col min="4" max="4" width="7.28515625" style="627" customWidth="1"/>
    <col min="5" max="5" width="5.5703125" style="627" customWidth="1"/>
    <col min="6" max="6" width="7.28515625" style="627" customWidth="1"/>
    <col min="7" max="7" width="5.5703125" style="627" customWidth="1"/>
    <col min="8" max="8" width="7.28515625" style="627" customWidth="1"/>
    <col min="9" max="9" width="5.7109375" style="627" customWidth="1"/>
    <col min="10" max="10" width="7.28515625" style="627" customWidth="1"/>
    <col min="11" max="11" width="5.7109375" style="627" customWidth="1"/>
    <col min="12" max="12" width="7.28515625" style="627" customWidth="1"/>
    <col min="13" max="13" width="5.5703125" style="627" customWidth="1"/>
    <col min="14" max="14" width="7.28515625" style="627" customWidth="1"/>
    <col min="15" max="15" width="5.85546875" style="627" customWidth="1"/>
    <col min="16" max="16" width="2" style="627" customWidth="1"/>
    <col min="17" max="256" width="11.7109375" style="684"/>
    <col min="257" max="257" width="8" style="684" customWidth="1"/>
    <col min="258" max="258" width="7.42578125" style="684" customWidth="1"/>
    <col min="259" max="259" width="5.5703125" style="684" customWidth="1"/>
    <col min="260" max="260" width="7.28515625" style="684" customWidth="1"/>
    <col min="261" max="261" width="5.5703125" style="684" customWidth="1"/>
    <col min="262" max="262" width="7.28515625" style="684" customWidth="1"/>
    <col min="263" max="263" width="5.5703125" style="684" customWidth="1"/>
    <col min="264" max="264" width="7.28515625" style="684" customWidth="1"/>
    <col min="265" max="265" width="5.7109375" style="684" customWidth="1"/>
    <col min="266" max="266" width="7.28515625" style="684" customWidth="1"/>
    <col min="267" max="267" width="5.7109375" style="684" customWidth="1"/>
    <col min="268" max="268" width="7.28515625" style="684" customWidth="1"/>
    <col min="269" max="269" width="5.5703125" style="684" customWidth="1"/>
    <col min="270" max="270" width="7.28515625" style="684" customWidth="1"/>
    <col min="271" max="271" width="5.85546875" style="684" customWidth="1"/>
    <col min="272" max="272" width="2" style="684" customWidth="1"/>
    <col min="273" max="512" width="11.7109375" style="684"/>
    <col min="513" max="513" width="8" style="684" customWidth="1"/>
    <col min="514" max="514" width="7.42578125" style="684" customWidth="1"/>
    <col min="515" max="515" width="5.5703125" style="684" customWidth="1"/>
    <col min="516" max="516" width="7.28515625" style="684" customWidth="1"/>
    <col min="517" max="517" width="5.5703125" style="684" customWidth="1"/>
    <col min="518" max="518" width="7.28515625" style="684" customWidth="1"/>
    <col min="519" max="519" width="5.5703125" style="684" customWidth="1"/>
    <col min="520" max="520" width="7.28515625" style="684" customWidth="1"/>
    <col min="521" max="521" width="5.7109375" style="684" customWidth="1"/>
    <col min="522" max="522" width="7.28515625" style="684" customWidth="1"/>
    <col min="523" max="523" width="5.7109375" style="684" customWidth="1"/>
    <col min="524" max="524" width="7.28515625" style="684" customWidth="1"/>
    <col min="525" max="525" width="5.5703125" style="684" customWidth="1"/>
    <col min="526" max="526" width="7.28515625" style="684" customWidth="1"/>
    <col min="527" max="527" width="5.85546875" style="684" customWidth="1"/>
    <col min="528" max="528" width="2" style="684" customWidth="1"/>
    <col min="529" max="768" width="11.7109375" style="684"/>
    <col min="769" max="769" width="8" style="684" customWidth="1"/>
    <col min="770" max="770" width="7.42578125" style="684" customWidth="1"/>
    <col min="771" max="771" width="5.5703125" style="684" customWidth="1"/>
    <col min="772" max="772" width="7.28515625" style="684" customWidth="1"/>
    <col min="773" max="773" width="5.5703125" style="684" customWidth="1"/>
    <col min="774" max="774" width="7.28515625" style="684" customWidth="1"/>
    <col min="775" max="775" width="5.5703125" style="684" customWidth="1"/>
    <col min="776" max="776" width="7.28515625" style="684" customWidth="1"/>
    <col min="777" max="777" width="5.7109375" style="684" customWidth="1"/>
    <col min="778" max="778" width="7.28515625" style="684" customWidth="1"/>
    <col min="779" max="779" width="5.7109375" style="684" customWidth="1"/>
    <col min="780" max="780" width="7.28515625" style="684" customWidth="1"/>
    <col min="781" max="781" width="5.5703125" style="684" customWidth="1"/>
    <col min="782" max="782" width="7.28515625" style="684" customWidth="1"/>
    <col min="783" max="783" width="5.85546875" style="684" customWidth="1"/>
    <col min="784" max="784" width="2" style="684" customWidth="1"/>
    <col min="785" max="1024" width="11.7109375" style="684"/>
    <col min="1025" max="1025" width="8" style="684" customWidth="1"/>
    <col min="1026" max="1026" width="7.42578125" style="684" customWidth="1"/>
    <col min="1027" max="1027" width="5.5703125" style="684" customWidth="1"/>
    <col min="1028" max="1028" width="7.28515625" style="684" customWidth="1"/>
    <col min="1029" max="1029" width="5.5703125" style="684" customWidth="1"/>
    <col min="1030" max="1030" width="7.28515625" style="684" customWidth="1"/>
    <col min="1031" max="1031" width="5.5703125" style="684" customWidth="1"/>
    <col min="1032" max="1032" width="7.28515625" style="684" customWidth="1"/>
    <col min="1033" max="1033" width="5.7109375" style="684" customWidth="1"/>
    <col min="1034" max="1034" width="7.28515625" style="684" customWidth="1"/>
    <col min="1035" max="1035" width="5.7109375" style="684" customWidth="1"/>
    <col min="1036" max="1036" width="7.28515625" style="684" customWidth="1"/>
    <col min="1037" max="1037" width="5.5703125" style="684" customWidth="1"/>
    <col min="1038" max="1038" width="7.28515625" style="684" customWidth="1"/>
    <col min="1039" max="1039" width="5.85546875" style="684" customWidth="1"/>
    <col min="1040" max="1040" width="2" style="684" customWidth="1"/>
    <col min="1041" max="1280" width="11.7109375" style="684"/>
    <col min="1281" max="1281" width="8" style="684" customWidth="1"/>
    <col min="1282" max="1282" width="7.42578125" style="684" customWidth="1"/>
    <col min="1283" max="1283" width="5.5703125" style="684" customWidth="1"/>
    <col min="1284" max="1284" width="7.28515625" style="684" customWidth="1"/>
    <col min="1285" max="1285" width="5.5703125" style="684" customWidth="1"/>
    <col min="1286" max="1286" width="7.28515625" style="684" customWidth="1"/>
    <col min="1287" max="1287" width="5.5703125" style="684" customWidth="1"/>
    <col min="1288" max="1288" width="7.28515625" style="684" customWidth="1"/>
    <col min="1289" max="1289" width="5.7109375" style="684" customWidth="1"/>
    <col min="1290" max="1290" width="7.28515625" style="684" customWidth="1"/>
    <col min="1291" max="1291" width="5.7109375" style="684" customWidth="1"/>
    <col min="1292" max="1292" width="7.28515625" style="684" customWidth="1"/>
    <col min="1293" max="1293" width="5.5703125" style="684" customWidth="1"/>
    <col min="1294" max="1294" width="7.28515625" style="684" customWidth="1"/>
    <col min="1295" max="1295" width="5.85546875" style="684" customWidth="1"/>
    <col min="1296" max="1296" width="2" style="684" customWidth="1"/>
    <col min="1297" max="1536" width="11.7109375" style="684"/>
    <col min="1537" max="1537" width="8" style="684" customWidth="1"/>
    <col min="1538" max="1538" width="7.42578125" style="684" customWidth="1"/>
    <col min="1539" max="1539" width="5.5703125" style="684" customWidth="1"/>
    <col min="1540" max="1540" width="7.28515625" style="684" customWidth="1"/>
    <col min="1541" max="1541" width="5.5703125" style="684" customWidth="1"/>
    <col min="1542" max="1542" width="7.28515625" style="684" customWidth="1"/>
    <col min="1543" max="1543" width="5.5703125" style="684" customWidth="1"/>
    <col min="1544" max="1544" width="7.28515625" style="684" customWidth="1"/>
    <col min="1545" max="1545" width="5.7109375" style="684" customWidth="1"/>
    <col min="1546" max="1546" width="7.28515625" style="684" customWidth="1"/>
    <col min="1547" max="1547" width="5.7109375" style="684" customWidth="1"/>
    <col min="1548" max="1548" width="7.28515625" style="684" customWidth="1"/>
    <col min="1549" max="1549" width="5.5703125" style="684" customWidth="1"/>
    <col min="1550" max="1550" width="7.28515625" style="684" customWidth="1"/>
    <col min="1551" max="1551" width="5.85546875" style="684" customWidth="1"/>
    <col min="1552" max="1552" width="2" style="684" customWidth="1"/>
    <col min="1553" max="1792" width="11.7109375" style="684"/>
    <col min="1793" max="1793" width="8" style="684" customWidth="1"/>
    <col min="1794" max="1794" width="7.42578125" style="684" customWidth="1"/>
    <col min="1795" max="1795" width="5.5703125" style="684" customWidth="1"/>
    <col min="1796" max="1796" width="7.28515625" style="684" customWidth="1"/>
    <col min="1797" max="1797" width="5.5703125" style="684" customWidth="1"/>
    <col min="1798" max="1798" width="7.28515625" style="684" customWidth="1"/>
    <col min="1799" max="1799" width="5.5703125" style="684" customWidth="1"/>
    <col min="1800" max="1800" width="7.28515625" style="684" customWidth="1"/>
    <col min="1801" max="1801" width="5.7109375" style="684" customWidth="1"/>
    <col min="1802" max="1802" width="7.28515625" style="684" customWidth="1"/>
    <col min="1803" max="1803" width="5.7109375" style="684" customWidth="1"/>
    <col min="1804" max="1804" width="7.28515625" style="684" customWidth="1"/>
    <col min="1805" max="1805" width="5.5703125" style="684" customWidth="1"/>
    <col min="1806" max="1806" width="7.28515625" style="684" customWidth="1"/>
    <col min="1807" max="1807" width="5.85546875" style="684" customWidth="1"/>
    <col min="1808" max="1808" width="2" style="684" customWidth="1"/>
    <col min="1809" max="2048" width="11.7109375" style="684"/>
    <col min="2049" max="2049" width="8" style="684" customWidth="1"/>
    <col min="2050" max="2050" width="7.42578125" style="684" customWidth="1"/>
    <col min="2051" max="2051" width="5.5703125" style="684" customWidth="1"/>
    <col min="2052" max="2052" width="7.28515625" style="684" customWidth="1"/>
    <col min="2053" max="2053" width="5.5703125" style="684" customWidth="1"/>
    <col min="2054" max="2054" width="7.28515625" style="684" customWidth="1"/>
    <col min="2055" max="2055" width="5.5703125" style="684" customWidth="1"/>
    <col min="2056" max="2056" width="7.28515625" style="684" customWidth="1"/>
    <col min="2057" max="2057" width="5.7109375" style="684" customWidth="1"/>
    <col min="2058" max="2058" width="7.28515625" style="684" customWidth="1"/>
    <col min="2059" max="2059" width="5.7109375" style="684" customWidth="1"/>
    <col min="2060" max="2060" width="7.28515625" style="684" customWidth="1"/>
    <col min="2061" max="2061" width="5.5703125" style="684" customWidth="1"/>
    <col min="2062" max="2062" width="7.28515625" style="684" customWidth="1"/>
    <col min="2063" max="2063" width="5.85546875" style="684" customWidth="1"/>
    <col min="2064" max="2064" width="2" style="684" customWidth="1"/>
    <col min="2065" max="2304" width="11.7109375" style="684"/>
    <col min="2305" max="2305" width="8" style="684" customWidth="1"/>
    <col min="2306" max="2306" width="7.42578125" style="684" customWidth="1"/>
    <col min="2307" max="2307" width="5.5703125" style="684" customWidth="1"/>
    <col min="2308" max="2308" width="7.28515625" style="684" customWidth="1"/>
    <col min="2309" max="2309" width="5.5703125" style="684" customWidth="1"/>
    <col min="2310" max="2310" width="7.28515625" style="684" customWidth="1"/>
    <col min="2311" max="2311" width="5.5703125" style="684" customWidth="1"/>
    <col min="2312" max="2312" width="7.28515625" style="684" customWidth="1"/>
    <col min="2313" max="2313" width="5.7109375" style="684" customWidth="1"/>
    <col min="2314" max="2314" width="7.28515625" style="684" customWidth="1"/>
    <col min="2315" max="2315" width="5.7109375" style="684" customWidth="1"/>
    <col min="2316" max="2316" width="7.28515625" style="684" customWidth="1"/>
    <col min="2317" max="2317" width="5.5703125" style="684" customWidth="1"/>
    <col min="2318" max="2318" width="7.28515625" style="684" customWidth="1"/>
    <col min="2319" max="2319" width="5.85546875" style="684" customWidth="1"/>
    <col min="2320" max="2320" width="2" style="684" customWidth="1"/>
    <col min="2321" max="2560" width="11.7109375" style="684"/>
    <col min="2561" max="2561" width="8" style="684" customWidth="1"/>
    <col min="2562" max="2562" width="7.42578125" style="684" customWidth="1"/>
    <col min="2563" max="2563" width="5.5703125" style="684" customWidth="1"/>
    <col min="2564" max="2564" width="7.28515625" style="684" customWidth="1"/>
    <col min="2565" max="2565" width="5.5703125" style="684" customWidth="1"/>
    <col min="2566" max="2566" width="7.28515625" style="684" customWidth="1"/>
    <col min="2567" max="2567" width="5.5703125" style="684" customWidth="1"/>
    <col min="2568" max="2568" width="7.28515625" style="684" customWidth="1"/>
    <col min="2569" max="2569" width="5.7109375" style="684" customWidth="1"/>
    <col min="2570" max="2570" width="7.28515625" style="684" customWidth="1"/>
    <col min="2571" max="2571" width="5.7109375" style="684" customWidth="1"/>
    <col min="2572" max="2572" width="7.28515625" style="684" customWidth="1"/>
    <col min="2573" max="2573" width="5.5703125" style="684" customWidth="1"/>
    <col min="2574" max="2574" width="7.28515625" style="684" customWidth="1"/>
    <col min="2575" max="2575" width="5.85546875" style="684" customWidth="1"/>
    <col min="2576" max="2576" width="2" style="684" customWidth="1"/>
    <col min="2577" max="2816" width="11.7109375" style="684"/>
    <col min="2817" max="2817" width="8" style="684" customWidth="1"/>
    <col min="2818" max="2818" width="7.42578125" style="684" customWidth="1"/>
    <col min="2819" max="2819" width="5.5703125" style="684" customWidth="1"/>
    <col min="2820" max="2820" width="7.28515625" style="684" customWidth="1"/>
    <col min="2821" max="2821" width="5.5703125" style="684" customWidth="1"/>
    <col min="2822" max="2822" width="7.28515625" style="684" customWidth="1"/>
    <col min="2823" max="2823" width="5.5703125" style="684" customWidth="1"/>
    <col min="2824" max="2824" width="7.28515625" style="684" customWidth="1"/>
    <col min="2825" max="2825" width="5.7109375" style="684" customWidth="1"/>
    <col min="2826" max="2826" width="7.28515625" style="684" customWidth="1"/>
    <col min="2827" max="2827" width="5.7109375" style="684" customWidth="1"/>
    <col min="2828" max="2828" width="7.28515625" style="684" customWidth="1"/>
    <col min="2829" max="2829" width="5.5703125" style="684" customWidth="1"/>
    <col min="2830" max="2830" width="7.28515625" style="684" customWidth="1"/>
    <col min="2831" max="2831" width="5.85546875" style="684" customWidth="1"/>
    <col min="2832" max="2832" width="2" style="684" customWidth="1"/>
    <col min="2833" max="3072" width="11.7109375" style="684"/>
    <col min="3073" max="3073" width="8" style="684" customWidth="1"/>
    <col min="3074" max="3074" width="7.42578125" style="684" customWidth="1"/>
    <col min="3075" max="3075" width="5.5703125" style="684" customWidth="1"/>
    <col min="3076" max="3076" width="7.28515625" style="684" customWidth="1"/>
    <col min="3077" max="3077" width="5.5703125" style="684" customWidth="1"/>
    <col min="3078" max="3078" width="7.28515625" style="684" customWidth="1"/>
    <col min="3079" max="3079" width="5.5703125" style="684" customWidth="1"/>
    <col min="3080" max="3080" width="7.28515625" style="684" customWidth="1"/>
    <col min="3081" max="3081" width="5.7109375" style="684" customWidth="1"/>
    <col min="3082" max="3082" width="7.28515625" style="684" customWidth="1"/>
    <col min="3083" max="3083" width="5.7109375" style="684" customWidth="1"/>
    <col min="3084" max="3084" width="7.28515625" style="684" customWidth="1"/>
    <col min="3085" max="3085" width="5.5703125" style="684" customWidth="1"/>
    <col min="3086" max="3086" width="7.28515625" style="684" customWidth="1"/>
    <col min="3087" max="3087" width="5.85546875" style="684" customWidth="1"/>
    <col min="3088" max="3088" width="2" style="684" customWidth="1"/>
    <col min="3089" max="3328" width="11.7109375" style="684"/>
    <col min="3329" max="3329" width="8" style="684" customWidth="1"/>
    <col min="3330" max="3330" width="7.42578125" style="684" customWidth="1"/>
    <col min="3331" max="3331" width="5.5703125" style="684" customWidth="1"/>
    <col min="3332" max="3332" width="7.28515625" style="684" customWidth="1"/>
    <col min="3333" max="3333" width="5.5703125" style="684" customWidth="1"/>
    <col min="3334" max="3334" width="7.28515625" style="684" customWidth="1"/>
    <col min="3335" max="3335" width="5.5703125" style="684" customWidth="1"/>
    <col min="3336" max="3336" width="7.28515625" style="684" customWidth="1"/>
    <col min="3337" max="3337" width="5.7109375" style="684" customWidth="1"/>
    <col min="3338" max="3338" width="7.28515625" style="684" customWidth="1"/>
    <col min="3339" max="3339" width="5.7109375" style="684" customWidth="1"/>
    <col min="3340" max="3340" width="7.28515625" style="684" customWidth="1"/>
    <col min="3341" max="3341" width="5.5703125" style="684" customWidth="1"/>
    <col min="3342" max="3342" width="7.28515625" style="684" customWidth="1"/>
    <col min="3343" max="3343" width="5.85546875" style="684" customWidth="1"/>
    <col min="3344" max="3344" width="2" style="684" customWidth="1"/>
    <col min="3345" max="3584" width="11.7109375" style="684"/>
    <col min="3585" max="3585" width="8" style="684" customWidth="1"/>
    <col min="3586" max="3586" width="7.42578125" style="684" customWidth="1"/>
    <col min="3587" max="3587" width="5.5703125" style="684" customWidth="1"/>
    <col min="3588" max="3588" width="7.28515625" style="684" customWidth="1"/>
    <col min="3589" max="3589" width="5.5703125" style="684" customWidth="1"/>
    <col min="3590" max="3590" width="7.28515625" style="684" customWidth="1"/>
    <col min="3591" max="3591" width="5.5703125" style="684" customWidth="1"/>
    <col min="3592" max="3592" width="7.28515625" style="684" customWidth="1"/>
    <col min="3593" max="3593" width="5.7109375" style="684" customWidth="1"/>
    <col min="3594" max="3594" width="7.28515625" style="684" customWidth="1"/>
    <col min="3595" max="3595" width="5.7109375" style="684" customWidth="1"/>
    <col min="3596" max="3596" width="7.28515625" style="684" customWidth="1"/>
    <col min="3597" max="3597" width="5.5703125" style="684" customWidth="1"/>
    <col min="3598" max="3598" width="7.28515625" style="684" customWidth="1"/>
    <col min="3599" max="3599" width="5.85546875" style="684" customWidth="1"/>
    <col min="3600" max="3600" width="2" style="684" customWidth="1"/>
    <col min="3601" max="3840" width="11.7109375" style="684"/>
    <col min="3841" max="3841" width="8" style="684" customWidth="1"/>
    <col min="3842" max="3842" width="7.42578125" style="684" customWidth="1"/>
    <col min="3843" max="3843" width="5.5703125" style="684" customWidth="1"/>
    <col min="3844" max="3844" width="7.28515625" style="684" customWidth="1"/>
    <col min="3845" max="3845" width="5.5703125" style="684" customWidth="1"/>
    <col min="3846" max="3846" width="7.28515625" style="684" customWidth="1"/>
    <col min="3847" max="3847" width="5.5703125" style="684" customWidth="1"/>
    <col min="3848" max="3848" width="7.28515625" style="684" customWidth="1"/>
    <col min="3849" max="3849" width="5.7109375" style="684" customWidth="1"/>
    <col min="3850" max="3850" width="7.28515625" style="684" customWidth="1"/>
    <col min="3851" max="3851" width="5.7109375" style="684" customWidth="1"/>
    <col min="3852" max="3852" width="7.28515625" style="684" customWidth="1"/>
    <col min="3853" max="3853" width="5.5703125" style="684" customWidth="1"/>
    <col min="3854" max="3854" width="7.28515625" style="684" customWidth="1"/>
    <col min="3855" max="3855" width="5.85546875" style="684" customWidth="1"/>
    <col min="3856" max="3856" width="2" style="684" customWidth="1"/>
    <col min="3857" max="4096" width="11.7109375" style="684"/>
    <col min="4097" max="4097" width="8" style="684" customWidth="1"/>
    <col min="4098" max="4098" width="7.42578125" style="684" customWidth="1"/>
    <col min="4099" max="4099" width="5.5703125" style="684" customWidth="1"/>
    <col min="4100" max="4100" width="7.28515625" style="684" customWidth="1"/>
    <col min="4101" max="4101" width="5.5703125" style="684" customWidth="1"/>
    <col min="4102" max="4102" width="7.28515625" style="684" customWidth="1"/>
    <col min="4103" max="4103" width="5.5703125" style="684" customWidth="1"/>
    <col min="4104" max="4104" width="7.28515625" style="684" customWidth="1"/>
    <col min="4105" max="4105" width="5.7109375" style="684" customWidth="1"/>
    <col min="4106" max="4106" width="7.28515625" style="684" customWidth="1"/>
    <col min="4107" max="4107" width="5.7109375" style="684" customWidth="1"/>
    <col min="4108" max="4108" width="7.28515625" style="684" customWidth="1"/>
    <col min="4109" max="4109" width="5.5703125" style="684" customWidth="1"/>
    <col min="4110" max="4110" width="7.28515625" style="684" customWidth="1"/>
    <col min="4111" max="4111" width="5.85546875" style="684" customWidth="1"/>
    <col min="4112" max="4112" width="2" style="684" customWidth="1"/>
    <col min="4113" max="4352" width="11.7109375" style="684"/>
    <col min="4353" max="4353" width="8" style="684" customWidth="1"/>
    <col min="4354" max="4354" width="7.42578125" style="684" customWidth="1"/>
    <col min="4355" max="4355" width="5.5703125" style="684" customWidth="1"/>
    <col min="4356" max="4356" width="7.28515625" style="684" customWidth="1"/>
    <col min="4357" max="4357" width="5.5703125" style="684" customWidth="1"/>
    <col min="4358" max="4358" width="7.28515625" style="684" customWidth="1"/>
    <col min="4359" max="4359" width="5.5703125" style="684" customWidth="1"/>
    <col min="4360" max="4360" width="7.28515625" style="684" customWidth="1"/>
    <col min="4361" max="4361" width="5.7109375" style="684" customWidth="1"/>
    <col min="4362" max="4362" width="7.28515625" style="684" customWidth="1"/>
    <col min="4363" max="4363" width="5.7109375" style="684" customWidth="1"/>
    <col min="4364" max="4364" width="7.28515625" style="684" customWidth="1"/>
    <col min="4365" max="4365" width="5.5703125" style="684" customWidth="1"/>
    <col min="4366" max="4366" width="7.28515625" style="684" customWidth="1"/>
    <col min="4367" max="4367" width="5.85546875" style="684" customWidth="1"/>
    <col min="4368" max="4368" width="2" style="684" customWidth="1"/>
    <col min="4369" max="4608" width="11.7109375" style="684"/>
    <col min="4609" max="4609" width="8" style="684" customWidth="1"/>
    <col min="4610" max="4610" width="7.42578125" style="684" customWidth="1"/>
    <col min="4611" max="4611" width="5.5703125" style="684" customWidth="1"/>
    <col min="4612" max="4612" width="7.28515625" style="684" customWidth="1"/>
    <col min="4613" max="4613" width="5.5703125" style="684" customWidth="1"/>
    <col min="4614" max="4614" width="7.28515625" style="684" customWidth="1"/>
    <col min="4615" max="4615" width="5.5703125" style="684" customWidth="1"/>
    <col min="4616" max="4616" width="7.28515625" style="684" customWidth="1"/>
    <col min="4617" max="4617" width="5.7109375" style="684" customWidth="1"/>
    <col min="4618" max="4618" width="7.28515625" style="684" customWidth="1"/>
    <col min="4619" max="4619" width="5.7109375" style="684" customWidth="1"/>
    <col min="4620" max="4620" width="7.28515625" style="684" customWidth="1"/>
    <col min="4621" max="4621" width="5.5703125" style="684" customWidth="1"/>
    <col min="4622" max="4622" width="7.28515625" style="684" customWidth="1"/>
    <col min="4623" max="4623" width="5.85546875" style="684" customWidth="1"/>
    <col min="4624" max="4624" width="2" style="684" customWidth="1"/>
    <col min="4625" max="4864" width="11.7109375" style="684"/>
    <col min="4865" max="4865" width="8" style="684" customWidth="1"/>
    <col min="4866" max="4866" width="7.42578125" style="684" customWidth="1"/>
    <col min="4867" max="4867" width="5.5703125" style="684" customWidth="1"/>
    <col min="4868" max="4868" width="7.28515625" style="684" customWidth="1"/>
    <col min="4869" max="4869" width="5.5703125" style="684" customWidth="1"/>
    <col min="4870" max="4870" width="7.28515625" style="684" customWidth="1"/>
    <col min="4871" max="4871" width="5.5703125" style="684" customWidth="1"/>
    <col min="4872" max="4872" width="7.28515625" style="684" customWidth="1"/>
    <col min="4873" max="4873" width="5.7109375" style="684" customWidth="1"/>
    <col min="4874" max="4874" width="7.28515625" style="684" customWidth="1"/>
    <col min="4875" max="4875" width="5.7109375" style="684" customWidth="1"/>
    <col min="4876" max="4876" width="7.28515625" style="684" customWidth="1"/>
    <col min="4877" max="4877" width="5.5703125" style="684" customWidth="1"/>
    <col min="4878" max="4878" width="7.28515625" style="684" customWidth="1"/>
    <col min="4879" max="4879" width="5.85546875" style="684" customWidth="1"/>
    <col min="4880" max="4880" width="2" style="684" customWidth="1"/>
    <col min="4881" max="5120" width="11.7109375" style="684"/>
    <col min="5121" max="5121" width="8" style="684" customWidth="1"/>
    <col min="5122" max="5122" width="7.42578125" style="684" customWidth="1"/>
    <col min="5123" max="5123" width="5.5703125" style="684" customWidth="1"/>
    <col min="5124" max="5124" width="7.28515625" style="684" customWidth="1"/>
    <col min="5125" max="5125" width="5.5703125" style="684" customWidth="1"/>
    <col min="5126" max="5126" width="7.28515625" style="684" customWidth="1"/>
    <col min="5127" max="5127" width="5.5703125" style="684" customWidth="1"/>
    <col min="5128" max="5128" width="7.28515625" style="684" customWidth="1"/>
    <col min="5129" max="5129" width="5.7109375" style="684" customWidth="1"/>
    <col min="5130" max="5130" width="7.28515625" style="684" customWidth="1"/>
    <col min="5131" max="5131" width="5.7109375" style="684" customWidth="1"/>
    <col min="5132" max="5132" width="7.28515625" style="684" customWidth="1"/>
    <col min="5133" max="5133" width="5.5703125" style="684" customWidth="1"/>
    <col min="5134" max="5134" width="7.28515625" style="684" customWidth="1"/>
    <col min="5135" max="5135" width="5.85546875" style="684" customWidth="1"/>
    <col min="5136" max="5136" width="2" style="684" customWidth="1"/>
    <col min="5137" max="5376" width="11.7109375" style="684"/>
    <col min="5377" max="5377" width="8" style="684" customWidth="1"/>
    <col min="5378" max="5378" width="7.42578125" style="684" customWidth="1"/>
    <col min="5379" max="5379" width="5.5703125" style="684" customWidth="1"/>
    <col min="5380" max="5380" width="7.28515625" style="684" customWidth="1"/>
    <col min="5381" max="5381" width="5.5703125" style="684" customWidth="1"/>
    <col min="5382" max="5382" width="7.28515625" style="684" customWidth="1"/>
    <col min="5383" max="5383" width="5.5703125" style="684" customWidth="1"/>
    <col min="5384" max="5384" width="7.28515625" style="684" customWidth="1"/>
    <col min="5385" max="5385" width="5.7109375" style="684" customWidth="1"/>
    <col min="5386" max="5386" width="7.28515625" style="684" customWidth="1"/>
    <col min="5387" max="5387" width="5.7109375" style="684" customWidth="1"/>
    <col min="5388" max="5388" width="7.28515625" style="684" customWidth="1"/>
    <col min="5389" max="5389" width="5.5703125" style="684" customWidth="1"/>
    <col min="5390" max="5390" width="7.28515625" style="684" customWidth="1"/>
    <col min="5391" max="5391" width="5.85546875" style="684" customWidth="1"/>
    <col min="5392" max="5392" width="2" style="684" customWidth="1"/>
    <col min="5393" max="5632" width="11.7109375" style="684"/>
    <col min="5633" max="5633" width="8" style="684" customWidth="1"/>
    <col min="5634" max="5634" width="7.42578125" style="684" customWidth="1"/>
    <col min="5635" max="5635" width="5.5703125" style="684" customWidth="1"/>
    <col min="5636" max="5636" width="7.28515625" style="684" customWidth="1"/>
    <col min="5637" max="5637" width="5.5703125" style="684" customWidth="1"/>
    <col min="5638" max="5638" width="7.28515625" style="684" customWidth="1"/>
    <col min="5639" max="5639" width="5.5703125" style="684" customWidth="1"/>
    <col min="5640" max="5640" width="7.28515625" style="684" customWidth="1"/>
    <col min="5641" max="5641" width="5.7109375" style="684" customWidth="1"/>
    <col min="5642" max="5642" width="7.28515625" style="684" customWidth="1"/>
    <col min="5643" max="5643" width="5.7109375" style="684" customWidth="1"/>
    <col min="5644" max="5644" width="7.28515625" style="684" customWidth="1"/>
    <col min="5645" max="5645" width="5.5703125" style="684" customWidth="1"/>
    <col min="5646" max="5646" width="7.28515625" style="684" customWidth="1"/>
    <col min="5647" max="5647" width="5.85546875" style="684" customWidth="1"/>
    <col min="5648" max="5648" width="2" style="684" customWidth="1"/>
    <col min="5649" max="5888" width="11.7109375" style="684"/>
    <col min="5889" max="5889" width="8" style="684" customWidth="1"/>
    <col min="5890" max="5890" width="7.42578125" style="684" customWidth="1"/>
    <col min="5891" max="5891" width="5.5703125" style="684" customWidth="1"/>
    <col min="5892" max="5892" width="7.28515625" style="684" customWidth="1"/>
    <col min="5893" max="5893" width="5.5703125" style="684" customWidth="1"/>
    <col min="5894" max="5894" width="7.28515625" style="684" customWidth="1"/>
    <col min="5895" max="5895" width="5.5703125" style="684" customWidth="1"/>
    <col min="5896" max="5896" width="7.28515625" style="684" customWidth="1"/>
    <col min="5897" max="5897" width="5.7109375" style="684" customWidth="1"/>
    <col min="5898" max="5898" width="7.28515625" style="684" customWidth="1"/>
    <col min="5899" max="5899" width="5.7109375" style="684" customWidth="1"/>
    <col min="5900" max="5900" width="7.28515625" style="684" customWidth="1"/>
    <col min="5901" max="5901" width="5.5703125" style="684" customWidth="1"/>
    <col min="5902" max="5902" width="7.28515625" style="684" customWidth="1"/>
    <col min="5903" max="5903" width="5.85546875" style="684" customWidth="1"/>
    <col min="5904" max="5904" width="2" style="684" customWidth="1"/>
    <col min="5905" max="6144" width="11.7109375" style="684"/>
    <col min="6145" max="6145" width="8" style="684" customWidth="1"/>
    <col min="6146" max="6146" width="7.42578125" style="684" customWidth="1"/>
    <col min="6147" max="6147" width="5.5703125" style="684" customWidth="1"/>
    <col min="6148" max="6148" width="7.28515625" style="684" customWidth="1"/>
    <col min="6149" max="6149" width="5.5703125" style="684" customWidth="1"/>
    <col min="6150" max="6150" width="7.28515625" style="684" customWidth="1"/>
    <col min="6151" max="6151" width="5.5703125" style="684" customWidth="1"/>
    <col min="6152" max="6152" width="7.28515625" style="684" customWidth="1"/>
    <col min="6153" max="6153" width="5.7109375" style="684" customWidth="1"/>
    <col min="6154" max="6154" width="7.28515625" style="684" customWidth="1"/>
    <col min="6155" max="6155" width="5.7109375" style="684" customWidth="1"/>
    <col min="6156" max="6156" width="7.28515625" style="684" customWidth="1"/>
    <col min="6157" max="6157" width="5.5703125" style="684" customWidth="1"/>
    <col min="6158" max="6158" width="7.28515625" style="684" customWidth="1"/>
    <col min="6159" max="6159" width="5.85546875" style="684" customWidth="1"/>
    <col min="6160" max="6160" width="2" style="684" customWidth="1"/>
    <col min="6161" max="6400" width="11.7109375" style="684"/>
    <col min="6401" max="6401" width="8" style="684" customWidth="1"/>
    <col min="6402" max="6402" width="7.42578125" style="684" customWidth="1"/>
    <col min="6403" max="6403" width="5.5703125" style="684" customWidth="1"/>
    <col min="6404" max="6404" width="7.28515625" style="684" customWidth="1"/>
    <col min="6405" max="6405" width="5.5703125" style="684" customWidth="1"/>
    <col min="6406" max="6406" width="7.28515625" style="684" customWidth="1"/>
    <col min="6407" max="6407" width="5.5703125" style="684" customWidth="1"/>
    <col min="6408" max="6408" width="7.28515625" style="684" customWidth="1"/>
    <col min="6409" max="6409" width="5.7109375" style="684" customWidth="1"/>
    <col min="6410" max="6410" width="7.28515625" style="684" customWidth="1"/>
    <col min="6411" max="6411" width="5.7109375" style="684" customWidth="1"/>
    <col min="6412" max="6412" width="7.28515625" style="684" customWidth="1"/>
    <col min="6413" max="6413" width="5.5703125" style="684" customWidth="1"/>
    <col min="6414" max="6414" width="7.28515625" style="684" customWidth="1"/>
    <col min="6415" max="6415" width="5.85546875" style="684" customWidth="1"/>
    <col min="6416" max="6416" width="2" style="684" customWidth="1"/>
    <col min="6417" max="6656" width="11.7109375" style="684"/>
    <col min="6657" max="6657" width="8" style="684" customWidth="1"/>
    <col min="6658" max="6658" width="7.42578125" style="684" customWidth="1"/>
    <col min="6659" max="6659" width="5.5703125" style="684" customWidth="1"/>
    <col min="6660" max="6660" width="7.28515625" style="684" customWidth="1"/>
    <col min="6661" max="6661" width="5.5703125" style="684" customWidth="1"/>
    <col min="6662" max="6662" width="7.28515625" style="684" customWidth="1"/>
    <col min="6663" max="6663" width="5.5703125" style="684" customWidth="1"/>
    <col min="6664" max="6664" width="7.28515625" style="684" customWidth="1"/>
    <col min="6665" max="6665" width="5.7109375" style="684" customWidth="1"/>
    <col min="6666" max="6666" width="7.28515625" style="684" customWidth="1"/>
    <col min="6667" max="6667" width="5.7109375" style="684" customWidth="1"/>
    <col min="6668" max="6668" width="7.28515625" style="684" customWidth="1"/>
    <col min="6669" max="6669" width="5.5703125" style="684" customWidth="1"/>
    <col min="6670" max="6670" width="7.28515625" style="684" customWidth="1"/>
    <col min="6671" max="6671" width="5.85546875" style="684" customWidth="1"/>
    <col min="6672" max="6672" width="2" style="684" customWidth="1"/>
    <col min="6673" max="6912" width="11.7109375" style="684"/>
    <col min="6913" max="6913" width="8" style="684" customWidth="1"/>
    <col min="6914" max="6914" width="7.42578125" style="684" customWidth="1"/>
    <col min="6915" max="6915" width="5.5703125" style="684" customWidth="1"/>
    <col min="6916" max="6916" width="7.28515625" style="684" customWidth="1"/>
    <col min="6917" max="6917" width="5.5703125" style="684" customWidth="1"/>
    <col min="6918" max="6918" width="7.28515625" style="684" customWidth="1"/>
    <col min="6919" max="6919" width="5.5703125" style="684" customWidth="1"/>
    <col min="6920" max="6920" width="7.28515625" style="684" customWidth="1"/>
    <col min="6921" max="6921" width="5.7109375" style="684" customWidth="1"/>
    <col min="6922" max="6922" width="7.28515625" style="684" customWidth="1"/>
    <col min="6923" max="6923" width="5.7109375" style="684" customWidth="1"/>
    <col min="6924" max="6924" width="7.28515625" style="684" customWidth="1"/>
    <col min="6925" max="6925" width="5.5703125" style="684" customWidth="1"/>
    <col min="6926" max="6926" width="7.28515625" style="684" customWidth="1"/>
    <col min="6927" max="6927" width="5.85546875" style="684" customWidth="1"/>
    <col min="6928" max="6928" width="2" style="684" customWidth="1"/>
    <col min="6929" max="7168" width="11.7109375" style="684"/>
    <col min="7169" max="7169" width="8" style="684" customWidth="1"/>
    <col min="7170" max="7170" width="7.42578125" style="684" customWidth="1"/>
    <col min="7171" max="7171" width="5.5703125" style="684" customWidth="1"/>
    <col min="7172" max="7172" width="7.28515625" style="684" customWidth="1"/>
    <col min="7173" max="7173" width="5.5703125" style="684" customWidth="1"/>
    <col min="7174" max="7174" width="7.28515625" style="684" customWidth="1"/>
    <col min="7175" max="7175" width="5.5703125" style="684" customWidth="1"/>
    <col min="7176" max="7176" width="7.28515625" style="684" customWidth="1"/>
    <col min="7177" max="7177" width="5.7109375" style="684" customWidth="1"/>
    <col min="7178" max="7178" width="7.28515625" style="684" customWidth="1"/>
    <col min="7179" max="7179" width="5.7109375" style="684" customWidth="1"/>
    <col min="7180" max="7180" width="7.28515625" style="684" customWidth="1"/>
    <col min="7181" max="7181" width="5.5703125" style="684" customWidth="1"/>
    <col min="7182" max="7182" width="7.28515625" style="684" customWidth="1"/>
    <col min="7183" max="7183" width="5.85546875" style="684" customWidth="1"/>
    <col min="7184" max="7184" width="2" style="684" customWidth="1"/>
    <col min="7185" max="7424" width="11.7109375" style="684"/>
    <col min="7425" max="7425" width="8" style="684" customWidth="1"/>
    <col min="7426" max="7426" width="7.42578125" style="684" customWidth="1"/>
    <col min="7427" max="7427" width="5.5703125" style="684" customWidth="1"/>
    <col min="7428" max="7428" width="7.28515625" style="684" customWidth="1"/>
    <col min="7429" max="7429" width="5.5703125" style="684" customWidth="1"/>
    <col min="7430" max="7430" width="7.28515625" style="684" customWidth="1"/>
    <col min="7431" max="7431" width="5.5703125" style="684" customWidth="1"/>
    <col min="7432" max="7432" width="7.28515625" style="684" customWidth="1"/>
    <col min="7433" max="7433" width="5.7109375" style="684" customWidth="1"/>
    <col min="7434" max="7434" width="7.28515625" style="684" customWidth="1"/>
    <col min="7435" max="7435" width="5.7109375" style="684" customWidth="1"/>
    <col min="7436" max="7436" width="7.28515625" style="684" customWidth="1"/>
    <col min="7437" max="7437" width="5.5703125" style="684" customWidth="1"/>
    <col min="7438" max="7438" width="7.28515625" style="684" customWidth="1"/>
    <col min="7439" max="7439" width="5.85546875" style="684" customWidth="1"/>
    <col min="7440" max="7440" width="2" style="684" customWidth="1"/>
    <col min="7441" max="7680" width="11.7109375" style="684"/>
    <col min="7681" max="7681" width="8" style="684" customWidth="1"/>
    <col min="7682" max="7682" width="7.42578125" style="684" customWidth="1"/>
    <col min="7683" max="7683" width="5.5703125" style="684" customWidth="1"/>
    <col min="7684" max="7684" width="7.28515625" style="684" customWidth="1"/>
    <col min="7685" max="7685" width="5.5703125" style="684" customWidth="1"/>
    <col min="7686" max="7686" width="7.28515625" style="684" customWidth="1"/>
    <col min="7687" max="7687" width="5.5703125" style="684" customWidth="1"/>
    <col min="7688" max="7688" width="7.28515625" style="684" customWidth="1"/>
    <col min="7689" max="7689" width="5.7109375" style="684" customWidth="1"/>
    <col min="7690" max="7690" width="7.28515625" style="684" customWidth="1"/>
    <col min="7691" max="7691" width="5.7109375" style="684" customWidth="1"/>
    <col min="7692" max="7692" width="7.28515625" style="684" customWidth="1"/>
    <col min="7693" max="7693" width="5.5703125" style="684" customWidth="1"/>
    <col min="7694" max="7694" width="7.28515625" style="684" customWidth="1"/>
    <col min="7695" max="7695" width="5.85546875" style="684" customWidth="1"/>
    <col min="7696" max="7696" width="2" style="684" customWidth="1"/>
    <col min="7697" max="7936" width="11.7109375" style="684"/>
    <col min="7937" max="7937" width="8" style="684" customWidth="1"/>
    <col min="7938" max="7938" width="7.42578125" style="684" customWidth="1"/>
    <col min="7939" max="7939" width="5.5703125" style="684" customWidth="1"/>
    <col min="7940" max="7940" width="7.28515625" style="684" customWidth="1"/>
    <col min="7941" max="7941" width="5.5703125" style="684" customWidth="1"/>
    <col min="7942" max="7942" width="7.28515625" style="684" customWidth="1"/>
    <col min="7943" max="7943" width="5.5703125" style="684" customWidth="1"/>
    <col min="7944" max="7944" width="7.28515625" style="684" customWidth="1"/>
    <col min="7945" max="7945" width="5.7109375" style="684" customWidth="1"/>
    <col min="7946" max="7946" width="7.28515625" style="684" customWidth="1"/>
    <col min="7947" max="7947" width="5.7109375" style="684" customWidth="1"/>
    <col min="7948" max="7948" width="7.28515625" style="684" customWidth="1"/>
    <col min="7949" max="7949" width="5.5703125" style="684" customWidth="1"/>
    <col min="7950" max="7950" width="7.28515625" style="684" customWidth="1"/>
    <col min="7951" max="7951" width="5.85546875" style="684" customWidth="1"/>
    <col min="7952" max="7952" width="2" style="684" customWidth="1"/>
    <col min="7953" max="8192" width="11.7109375" style="684"/>
    <col min="8193" max="8193" width="8" style="684" customWidth="1"/>
    <col min="8194" max="8194" width="7.42578125" style="684" customWidth="1"/>
    <col min="8195" max="8195" width="5.5703125" style="684" customWidth="1"/>
    <col min="8196" max="8196" width="7.28515625" style="684" customWidth="1"/>
    <col min="8197" max="8197" width="5.5703125" style="684" customWidth="1"/>
    <col min="8198" max="8198" width="7.28515625" style="684" customWidth="1"/>
    <col min="8199" max="8199" width="5.5703125" style="684" customWidth="1"/>
    <col min="8200" max="8200" width="7.28515625" style="684" customWidth="1"/>
    <col min="8201" max="8201" width="5.7109375" style="684" customWidth="1"/>
    <col min="8202" max="8202" width="7.28515625" style="684" customWidth="1"/>
    <col min="8203" max="8203" width="5.7109375" style="684" customWidth="1"/>
    <col min="8204" max="8204" width="7.28515625" style="684" customWidth="1"/>
    <col min="8205" max="8205" width="5.5703125" style="684" customWidth="1"/>
    <col min="8206" max="8206" width="7.28515625" style="684" customWidth="1"/>
    <col min="8207" max="8207" width="5.85546875" style="684" customWidth="1"/>
    <col min="8208" max="8208" width="2" style="684" customWidth="1"/>
    <col min="8209" max="8448" width="11.7109375" style="684"/>
    <col min="8449" max="8449" width="8" style="684" customWidth="1"/>
    <col min="8450" max="8450" width="7.42578125" style="684" customWidth="1"/>
    <col min="8451" max="8451" width="5.5703125" style="684" customWidth="1"/>
    <col min="8452" max="8452" width="7.28515625" style="684" customWidth="1"/>
    <col min="8453" max="8453" width="5.5703125" style="684" customWidth="1"/>
    <col min="8454" max="8454" width="7.28515625" style="684" customWidth="1"/>
    <col min="8455" max="8455" width="5.5703125" style="684" customWidth="1"/>
    <col min="8456" max="8456" width="7.28515625" style="684" customWidth="1"/>
    <col min="8457" max="8457" width="5.7109375" style="684" customWidth="1"/>
    <col min="8458" max="8458" width="7.28515625" style="684" customWidth="1"/>
    <col min="8459" max="8459" width="5.7109375" style="684" customWidth="1"/>
    <col min="8460" max="8460" width="7.28515625" style="684" customWidth="1"/>
    <col min="8461" max="8461" width="5.5703125" style="684" customWidth="1"/>
    <col min="8462" max="8462" width="7.28515625" style="684" customWidth="1"/>
    <col min="8463" max="8463" width="5.85546875" style="684" customWidth="1"/>
    <col min="8464" max="8464" width="2" style="684" customWidth="1"/>
    <col min="8465" max="8704" width="11.7109375" style="684"/>
    <col min="8705" max="8705" width="8" style="684" customWidth="1"/>
    <col min="8706" max="8706" width="7.42578125" style="684" customWidth="1"/>
    <col min="8707" max="8707" width="5.5703125" style="684" customWidth="1"/>
    <col min="8708" max="8708" width="7.28515625" style="684" customWidth="1"/>
    <col min="8709" max="8709" width="5.5703125" style="684" customWidth="1"/>
    <col min="8710" max="8710" width="7.28515625" style="684" customWidth="1"/>
    <col min="8711" max="8711" width="5.5703125" style="684" customWidth="1"/>
    <col min="8712" max="8712" width="7.28515625" style="684" customWidth="1"/>
    <col min="8713" max="8713" width="5.7109375" style="684" customWidth="1"/>
    <col min="8714" max="8714" width="7.28515625" style="684" customWidth="1"/>
    <col min="8715" max="8715" width="5.7109375" style="684" customWidth="1"/>
    <col min="8716" max="8716" width="7.28515625" style="684" customWidth="1"/>
    <col min="8717" max="8717" width="5.5703125" style="684" customWidth="1"/>
    <col min="8718" max="8718" width="7.28515625" style="684" customWidth="1"/>
    <col min="8719" max="8719" width="5.85546875" style="684" customWidth="1"/>
    <col min="8720" max="8720" width="2" style="684" customWidth="1"/>
    <col min="8721" max="8960" width="11.7109375" style="684"/>
    <col min="8961" max="8961" width="8" style="684" customWidth="1"/>
    <col min="8962" max="8962" width="7.42578125" style="684" customWidth="1"/>
    <col min="8963" max="8963" width="5.5703125" style="684" customWidth="1"/>
    <col min="8964" max="8964" width="7.28515625" style="684" customWidth="1"/>
    <col min="8965" max="8965" width="5.5703125" style="684" customWidth="1"/>
    <col min="8966" max="8966" width="7.28515625" style="684" customWidth="1"/>
    <col min="8967" max="8967" width="5.5703125" style="684" customWidth="1"/>
    <col min="8968" max="8968" width="7.28515625" style="684" customWidth="1"/>
    <col min="8969" max="8969" width="5.7109375" style="684" customWidth="1"/>
    <col min="8970" max="8970" width="7.28515625" style="684" customWidth="1"/>
    <col min="8971" max="8971" width="5.7109375" style="684" customWidth="1"/>
    <col min="8972" max="8972" width="7.28515625" style="684" customWidth="1"/>
    <col min="8973" max="8973" width="5.5703125" style="684" customWidth="1"/>
    <col min="8974" max="8974" width="7.28515625" style="684" customWidth="1"/>
    <col min="8975" max="8975" width="5.85546875" style="684" customWidth="1"/>
    <col min="8976" max="8976" width="2" style="684" customWidth="1"/>
    <col min="8977" max="9216" width="11.7109375" style="684"/>
    <col min="9217" max="9217" width="8" style="684" customWidth="1"/>
    <col min="9218" max="9218" width="7.42578125" style="684" customWidth="1"/>
    <col min="9219" max="9219" width="5.5703125" style="684" customWidth="1"/>
    <col min="9220" max="9220" width="7.28515625" style="684" customWidth="1"/>
    <col min="9221" max="9221" width="5.5703125" style="684" customWidth="1"/>
    <col min="9222" max="9222" width="7.28515625" style="684" customWidth="1"/>
    <col min="9223" max="9223" width="5.5703125" style="684" customWidth="1"/>
    <col min="9224" max="9224" width="7.28515625" style="684" customWidth="1"/>
    <col min="9225" max="9225" width="5.7109375" style="684" customWidth="1"/>
    <col min="9226" max="9226" width="7.28515625" style="684" customWidth="1"/>
    <col min="9227" max="9227" width="5.7109375" style="684" customWidth="1"/>
    <col min="9228" max="9228" width="7.28515625" style="684" customWidth="1"/>
    <col min="9229" max="9229" width="5.5703125" style="684" customWidth="1"/>
    <col min="9230" max="9230" width="7.28515625" style="684" customWidth="1"/>
    <col min="9231" max="9231" width="5.85546875" style="684" customWidth="1"/>
    <col min="9232" max="9232" width="2" style="684" customWidth="1"/>
    <col min="9233" max="9472" width="11.7109375" style="684"/>
    <col min="9473" max="9473" width="8" style="684" customWidth="1"/>
    <col min="9474" max="9474" width="7.42578125" style="684" customWidth="1"/>
    <col min="9475" max="9475" width="5.5703125" style="684" customWidth="1"/>
    <col min="9476" max="9476" width="7.28515625" style="684" customWidth="1"/>
    <col min="9477" max="9477" width="5.5703125" style="684" customWidth="1"/>
    <col min="9478" max="9478" width="7.28515625" style="684" customWidth="1"/>
    <col min="9479" max="9479" width="5.5703125" style="684" customWidth="1"/>
    <col min="9480" max="9480" width="7.28515625" style="684" customWidth="1"/>
    <col min="9481" max="9481" width="5.7109375" style="684" customWidth="1"/>
    <col min="9482" max="9482" width="7.28515625" style="684" customWidth="1"/>
    <col min="9483" max="9483" width="5.7109375" style="684" customWidth="1"/>
    <col min="9484" max="9484" width="7.28515625" style="684" customWidth="1"/>
    <col min="9485" max="9485" width="5.5703125" style="684" customWidth="1"/>
    <col min="9486" max="9486" width="7.28515625" style="684" customWidth="1"/>
    <col min="9487" max="9487" width="5.85546875" style="684" customWidth="1"/>
    <col min="9488" max="9488" width="2" style="684" customWidth="1"/>
    <col min="9489" max="9728" width="11.7109375" style="684"/>
    <col min="9729" max="9729" width="8" style="684" customWidth="1"/>
    <col min="9730" max="9730" width="7.42578125" style="684" customWidth="1"/>
    <col min="9731" max="9731" width="5.5703125" style="684" customWidth="1"/>
    <col min="9732" max="9732" width="7.28515625" style="684" customWidth="1"/>
    <col min="9733" max="9733" width="5.5703125" style="684" customWidth="1"/>
    <col min="9734" max="9734" width="7.28515625" style="684" customWidth="1"/>
    <col min="9735" max="9735" width="5.5703125" style="684" customWidth="1"/>
    <col min="9736" max="9736" width="7.28515625" style="684" customWidth="1"/>
    <col min="9737" max="9737" width="5.7109375" style="684" customWidth="1"/>
    <col min="9738" max="9738" width="7.28515625" style="684" customWidth="1"/>
    <col min="9739" max="9739" width="5.7109375" style="684" customWidth="1"/>
    <col min="9740" max="9740" width="7.28515625" style="684" customWidth="1"/>
    <col min="9741" max="9741" width="5.5703125" style="684" customWidth="1"/>
    <col min="9742" max="9742" width="7.28515625" style="684" customWidth="1"/>
    <col min="9743" max="9743" width="5.85546875" style="684" customWidth="1"/>
    <col min="9744" max="9744" width="2" style="684" customWidth="1"/>
    <col min="9745" max="9984" width="11.7109375" style="684"/>
    <col min="9985" max="9985" width="8" style="684" customWidth="1"/>
    <col min="9986" max="9986" width="7.42578125" style="684" customWidth="1"/>
    <col min="9987" max="9987" width="5.5703125" style="684" customWidth="1"/>
    <col min="9988" max="9988" width="7.28515625" style="684" customWidth="1"/>
    <col min="9989" max="9989" width="5.5703125" style="684" customWidth="1"/>
    <col min="9990" max="9990" width="7.28515625" style="684" customWidth="1"/>
    <col min="9991" max="9991" width="5.5703125" style="684" customWidth="1"/>
    <col min="9992" max="9992" width="7.28515625" style="684" customWidth="1"/>
    <col min="9993" max="9993" width="5.7109375" style="684" customWidth="1"/>
    <col min="9994" max="9994" width="7.28515625" style="684" customWidth="1"/>
    <col min="9995" max="9995" width="5.7109375" style="684" customWidth="1"/>
    <col min="9996" max="9996" width="7.28515625" style="684" customWidth="1"/>
    <col min="9997" max="9997" width="5.5703125" style="684" customWidth="1"/>
    <col min="9998" max="9998" width="7.28515625" style="684" customWidth="1"/>
    <col min="9999" max="9999" width="5.85546875" style="684" customWidth="1"/>
    <col min="10000" max="10000" width="2" style="684" customWidth="1"/>
    <col min="10001" max="10240" width="11.7109375" style="684"/>
    <col min="10241" max="10241" width="8" style="684" customWidth="1"/>
    <col min="10242" max="10242" width="7.42578125" style="684" customWidth="1"/>
    <col min="10243" max="10243" width="5.5703125" style="684" customWidth="1"/>
    <col min="10244" max="10244" width="7.28515625" style="684" customWidth="1"/>
    <col min="10245" max="10245" width="5.5703125" style="684" customWidth="1"/>
    <col min="10246" max="10246" width="7.28515625" style="684" customWidth="1"/>
    <col min="10247" max="10247" width="5.5703125" style="684" customWidth="1"/>
    <col min="10248" max="10248" width="7.28515625" style="684" customWidth="1"/>
    <col min="10249" max="10249" width="5.7109375" style="684" customWidth="1"/>
    <col min="10250" max="10250" width="7.28515625" style="684" customWidth="1"/>
    <col min="10251" max="10251" width="5.7109375" style="684" customWidth="1"/>
    <col min="10252" max="10252" width="7.28515625" style="684" customWidth="1"/>
    <col min="10253" max="10253" width="5.5703125" style="684" customWidth="1"/>
    <col min="10254" max="10254" width="7.28515625" style="684" customWidth="1"/>
    <col min="10255" max="10255" width="5.85546875" style="684" customWidth="1"/>
    <col min="10256" max="10256" width="2" style="684" customWidth="1"/>
    <col min="10257" max="10496" width="11.7109375" style="684"/>
    <col min="10497" max="10497" width="8" style="684" customWidth="1"/>
    <col min="10498" max="10498" width="7.42578125" style="684" customWidth="1"/>
    <col min="10499" max="10499" width="5.5703125" style="684" customWidth="1"/>
    <col min="10500" max="10500" width="7.28515625" style="684" customWidth="1"/>
    <col min="10501" max="10501" width="5.5703125" style="684" customWidth="1"/>
    <col min="10502" max="10502" width="7.28515625" style="684" customWidth="1"/>
    <col min="10503" max="10503" width="5.5703125" style="684" customWidth="1"/>
    <col min="10504" max="10504" width="7.28515625" style="684" customWidth="1"/>
    <col min="10505" max="10505" width="5.7109375" style="684" customWidth="1"/>
    <col min="10506" max="10506" width="7.28515625" style="684" customWidth="1"/>
    <col min="10507" max="10507" width="5.7109375" style="684" customWidth="1"/>
    <col min="10508" max="10508" width="7.28515625" style="684" customWidth="1"/>
    <col min="10509" max="10509" width="5.5703125" style="684" customWidth="1"/>
    <col min="10510" max="10510" width="7.28515625" style="684" customWidth="1"/>
    <col min="10511" max="10511" width="5.85546875" style="684" customWidth="1"/>
    <col min="10512" max="10512" width="2" style="684" customWidth="1"/>
    <col min="10513" max="10752" width="11.7109375" style="684"/>
    <col min="10753" max="10753" width="8" style="684" customWidth="1"/>
    <col min="10754" max="10754" width="7.42578125" style="684" customWidth="1"/>
    <col min="10755" max="10755" width="5.5703125" style="684" customWidth="1"/>
    <col min="10756" max="10756" width="7.28515625" style="684" customWidth="1"/>
    <col min="10757" max="10757" width="5.5703125" style="684" customWidth="1"/>
    <col min="10758" max="10758" width="7.28515625" style="684" customWidth="1"/>
    <col min="10759" max="10759" width="5.5703125" style="684" customWidth="1"/>
    <col min="10760" max="10760" width="7.28515625" style="684" customWidth="1"/>
    <col min="10761" max="10761" width="5.7109375" style="684" customWidth="1"/>
    <col min="10762" max="10762" width="7.28515625" style="684" customWidth="1"/>
    <col min="10763" max="10763" width="5.7109375" style="684" customWidth="1"/>
    <col min="10764" max="10764" width="7.28515625" style="684" customWidth="1"/>
    <col min="10765" max="10765" width="5.5703125" style="684" customWidth="1"/>
    <col min="10766" max="10766" width="7.28515625" style="684" customWidth="1"/>
    <col min="10767" max="10767" width="5.85546875" style="684" customWidth="1"/>
    <col min="10768" max="10768" width="2" style="684" customWidth="1"/>
    <col min="10769" max="11008" width="11.7109375" style="684"/>
    <col min="11009" max="11009" width="8" style="684" customWidth="1"/>
    <col min="11010" max="11010" width="7.42578125" style="684" customWidth="1"/>
    <col min="11011" max="11011" width="5.5703125" style="684" customWidth="1"/>
    <col min="11012" max="11012" width="7.28515625" style="684" customWidth="1"/>
    <col min="11013" max="11013" width="5.5703125" style="684" customWidth="1"/>
    <col min="11014" max="11014" width="7.28515625" style="684" customWidth="1"/>
    <col min="11015" max="11015" width="5.5703125" style="684" customWidth="1"/>
    <col min="11016" max="11016" width="7.28515625" style="684" customWidth="1"/>
    <col min="11017" max="11017" width="5.7109375" style="684" customWidth="1"/>
    <col min="11018" max="11018" width="7.28515625" style="684" customWidth="1"/>
    <col min="11019" max="11019" width="5.7109375" style="684" customWidth="1"/>
    <col min="11020" max="11020" width="7.28515625" style="684" customWidth="1"/>
    <col min="11021" max="11021" width="5.5703125" style="684" customWidth="1"/>
    <col min="11022" max="11022" width="7.28515625" style="684" customWidth="1"/>
    <col min="11023" max="11023" width="5.85546875" style="684" customWidth="1"/>
    <col min="11024" max="11024" width="2" style="684" customWidth="1"/>
    <col min="11025" max="11264" width="11.7109375" style="684"/>
    <col min="11265" max="11265" width="8" style="684" customWidth="1"/>
    <col min="11266" max="11266" width="7.42578125" style="684" customWidth="1"/>
    <col min="11267" max="11267" width="5.5703125" style="684" customWidth="1"/>
    <col min="11268" max="11268" width="7.28515625" style="684" customWidth="1"/>
    <col min="11269" max="11269" width="5.5703125" style="684" customWidth="1"/>
    <col min="11270" max="11270" width="7.28515625" style="684" customWidth="1"/>
    <col min="11271" max="11271" width="5.5703125" style="684" customWidth="1"/>
    <col min="11272" max="11272" width="7.28515625" style="684" customWidth="1"/>
    <col min="11273" max="11273" width="5.7109375" style="684" customWidth="1"/>
    <col min="11274" max="11274" width="7.28515625" style="684" customWidth="1"/>
    <col min="11275" max="11275" width="5.7109375" style="684" customWidth="1"/>
    <col min="11276" max="11276" width="7.28515625" style="684" customWidth="1"/>
    <col min="11277" max="11277" width="5.5703125" style="684" customWidth="1"/>
    <col min="11278" max="11278" width="7.28515625" style="684" customWidth="1"/>
    <col min="11279" max="11279" width="5.85546875" style="684" customWidth="1"/>
    <col min="11280" max="11280" width="2" style="684" customWidth="1"/>
    <col min="11281" max="11520" width="11.7109375" style="684"/>
    <col min="11521" max="11521" width="8" style="684" customWidth="1"/>
    <col min="11522" max="11522" width="7.42578125" style="684" customWidth="1"/>
    <col min="11523" max="11523" width="5.5703125" style="684" customWidth="1"/>
    <col min="11524" max="11524" width="7.28515625" style="684" customWidth="1"/>
    <col min="11525" max="11525" width="5.5703125" style="684" customWidth="1"/>
    <col min="11526" max="11526" width="7.28515625" style="684" customWidth="1"/>
    <col min="11527" max="11527" width="5.5703125" style="684" customWidth="1"/>
    <col min="11528" max="11528" width="7.28515625" style="684" customWidth="1"/>
    <col min="11529" max="11529" width="5.7109375" style="684" customWidth="1"/>
    <col min="11530" max="11530" width="7.28515625" style="684" customWidth="1"/>
    <col min="11531" max="11531" width="5.7109375" style="684" customWidth="1"/>
    <col min="11532" max="11532" width="7.28515625" style="684" customWidth="1"/>
    <col min="11533" max="11533" width="5.5703125" style="684" customWidth="1"/>
    <col min="11534" max="11534" width="7.28515625" style="684" customWidth="1"/>
    <col min="11535" max="11535" width="5.85546875" style="684" customWidth="1"/>
    <col min="11536" max="11536" width="2" style="684" customWidth="1"/>
    <col min="11537" max="11776" width="11.7109375" style="684"/>
    <col min="11777" max="11777" width="8" style="684" customWidth="1"/>
    <col min="11778" max="11778" width="7.42578125" style="684" customWidth="1"/>
    <col min="11779" max="11779" width="5.5703125" style="684" customWidth="1"/>
    <col min="11780" max="11780" width="7.28515625" style="684" customWidth="1"/>
    <col min="11781" max="11781" width="5.5703125" style="684" customWidth="1"/>
    <col min="11782" max="11782" width="7.28515625" style="684" customWidth="1"/>
    <col min="11783" max="11783" width="5.5703125" style="684" customWidth="1"/>
    <col min="11784" max="11784" width="7.28515625" style="684" customWidth="1"/>
    <col min="11785" max="11785" width="5.7109375" style="684" customWidth="1"/>
    <col min="11786" max="11786" width="7.28515625" style="684" customWidth="1"/>
    <col min="11787" max="11787" width="5.7109375" style="684" customWidth="1"/>
    <col min="11788" max="11788" width="7.28515625" style="684" customWidth="1"/>
    <col min="11789" max="11789" width="5.5703125" style="684" customWidth="1"/>
    <col min="11790" max="11790" width="7.28515625" style="684" customWidth="1"/>
    <col min="11791" max="11791" width="5.85546875" style="684" customWidth="1"/>
    <col min="11792" max="11792" width="2" style="684" customWidth="1"/>
    <col min="11793" max="12032" width="11.7109375" style="684"/>
    <col min="12033" max="12033" width="8" style="684" customWidth="1"/>
    <col min="12034" max="12034" width="7.42578125" style="684" customWidth="1"/>
    <col min="12035" max="12035" width="5.5703125" style="684" customWidth="1"/>
    <col min="12036" max="12036" width="7.28515625" style="684" customWidth="1"/>
    <col min="12037" max="12037" width="5.5703125" style="684" customWidth="1"/>
    <col min="12038" max="12038" width="7.28515625" style="684" customWidth="1"/>
    <col min="12039" max="12039" width="5.5703125" style="684" customWidth="1"/>
    <col min="12040" max="12040" width="7.28515625" style="684" customWidth="1"/>
    <col min="12041" max="12041" width="5.7109375" style="684" customWidth="1"/>
    <col min="12042" max="12042" width="7.28515625" style="684" customWidth="1"/>
    <col min="12043" max="12043" width="5.7109375" style="684" customWidth="1"/>
    <col min="12044" max="12044" width="7.28515625" style="684" customWidth="1"/>
    <col min="12045" max="12045" width="5.5703125" style="684" customWidth="1"/>
    <col min="12046" max="12046" width="7.28515625" style="684" customWidth="1"/>
    <col min="12047" max="12047" width="5.85546875" style="684" customWidth="1"/>
    <col min="12048" max="12048" width="2" style="684" customWidth="1"/>
    <col min="12049" max="12288" width="11.7109375" style="684"/>
    <col min="12289" max="12289" width="8" style="684" customWidth="1"/>
    <col min="12290" max="12290" width="7.42578125" style="684" customWidth="1"/>
    <col min="12291" max="12291" width="5.5703125" style="684" customWidth="1"/>
    <col min="12292" max="12292" width="7.28515625" style="684" customWidth="1"/>
    <col min="12293" max="12293" width="5.5703125" style="684" customWidth="1"/>
    <col min="12294" max="12294" width="7.28515625" style="684" customWidth="1"/>
    <col min="12295" max="12295" width="5.5703125" style="684" customWidth="1"/>
    <col min="12296" max="12296" width="7.28515625" style="684" customWidth="1"/>
    <col min="12297" max="12297" width="5.7109375" style="684" customWidth="1"/>
    <col min="12298" max="12298" width="7.28515625" style="684" customWidth="1"/>
    <col min="12299" max="12299" width="5.7109375" style="684" customWidth="1"/>
    <col min="12300" max="12300" width="7.28515625" style="684" customWidth="1"/>
    <col min="12301" max="12301" width="5.5703125" style="684" customWidth="1"/>
    <col min="12302" max="12302" width="7.28515625" style="684" customWidth="1"/>
    <col min="12303" max="12303" width="5.85546875" style="684" customWidth="1"/>
    <col min="12304" max="12304" width="2" style="684" customWidth="1"/>
    <col min="12305" max="12544" width="11.7109375" style="684"/>
    <col min="12545" max="12545" width="8" style="684" customWidth="1"/>
    <col min="12546" max="12546" width="7.42578125" style="684" customWidth="1"/>
    <col min="12547" max="12547" width="5.5703125" style="684" customWidth="1"/>
    <col min="12548" max="12548" width="7.28515625" style="684" customWidth="1"/>
    <col min="12549" max="12549" width="5.5703125" style="684" customWidth="1"/>
    <col min="12550" max="12550" width="7.28515625" style="684" customWidth="1"/>
    <col min="12551" max="12551" width="5.5703125" style="684" customWidth="1"/>
    <col min="12552" max="12552" width="7.28515625" style="684" customWidth="1"/>
    <col min="12553" max="12553" width="5.7109375" style="684" customWidth="1"/>
    <col min="12554" max="12554" width="7.28515625" style="684" customWidth="1"/>
    <col min="12555" max="12555" width="5.7109375" style="684" customWidth="1"/>
    <col min="12556" max="12556" width="7.28515625" style="684" customWidth="1"/>
    <col min="12557" max="12557" width="5.5703125" style="684" customWidth="1"/>
    <col min="12558" max="12558" width="7.28515625" style="684" customWidth="1"/>
    <col min="12559" max="12559" width="5.85546875" style="684" customWidth="1"/>
    <col min="12560" max="12560" width="2" style="684" customWidth="1"/>
    <col min="12561" max="12800" width="11.7109375" style="684"/>
    <col min="12801" max="12801" width="8" style="684" customWidth="1"/>
    <col min="12802" max="12802" width="7.42578125" style="684" customWidth="1"/>
    <col min="12803" max="12803" width="5.5703125" style="684" customWidth="1"/>
    <col min="12804" max="12804" width="7.28515625" style="684" customWidth="1"/>
    <col min="12805" max="12805" width="5.5703125" style="684" customWidth="1"/>
    <col min="12806" max="12806" width="7.28515625" style="684" customWidth="1"/>
    <col min="12807" max="12807" width="5.5703125" style="684" customWidth="1"/>
    <col min="12808" max="12808" width="7.28515625" style="684" customWidth="1"/>
    <col min="12809" max="12809" width="5.7109375" style="684" customWidth="1"/>
    <col min="12810" max="12810" width="7.28515625" style="684" customWidth="1"/>
    <col min="12811" max="12811" width="5.7109375" style="684" customWidth="1"/>
    <col min="12812" max="12812" width="7.28515625" style="684" customWidth="1"/>
    <col min="12813" max="12813" width="5.5703125" style="684" customWidth="1"/>
    <col min="12814" max="12814" width="7.28515625" style="684" customWidth="1"/>
    <col min="12815" max="12815" width="5.85546875" style="684" customWidth="1"/>
    <col min="12816" max="12816" width="2" style="684" customWidth="1"/>
    <col min="12817" max="13056" width="11.7109375" style="684"/>
    <col min="13057" max="13057" width="8" style="684" customWidth="1"/>
    <col min="13058" max="13058" width="7.42578125" style="684" customWidth="1"/>
    <col min="13059" max="13059" width="5.5703125" style="684" customWidth="1"/>
    <col min="13060" max="13060" width="7.28515625" style="684" customWidth="1"/>
    <col min="13061" max="13061" width="5.5703125" style="684" customWidth="1"/>
    <col min="13062" max="13062" width="7.28515625" style="684" customWidth="1"/>
    <col min="13063" max="13063" width="5.5703125" style="684" customWidth="1"/>
    <col min="13064" max="13064" width="7.28515625" style="684" customWidth="1"/>
    <col min="13065" max="13065" width="5.7109375" style="684" customWidth="1"/>
    <col min="13066" max="13066" width="7.28515625" style="684" customWidth="1"/>
    <col min="13067" max="13067" width="5.7109375" style="684" customWidth="1"/>
    <col min="13068" max="13068" width="7.28515625" style="684" customWidth="1"/>
    <col min="13069" max="13069" width="5.5703125" style="684" customWidth="1"/>
    <col min="13070" max="13070" width="7.28515625" style="684" customWidth="1"/>
    <col min="13071" max="13071" width="5.85546875" style="684" customWidth="1"/>
    <col min="13072" max="13072" width="2" style="684" customWidth="1"/>
    <col min="13073" max="13312" width="11.7109375" style="684"/>
    <col min="13313" max="13313" width="8" style="684" customWidth="1"/>
    <col min="13314" max="13314" width="7.42578125" style="684" customWidth="1"/>
    <col min="13315" max="13315" width="5.5703125" style="684" customWidth="1"/>
    <col min="13316" max="13316" width="7.28515625" style="684" customWidth="1"/>
    <col min="13317" max="13317" width="5.5703125" style="684" customWidth="1"/>
    <col min="13318" max="13318" width="7.28515625" style="684" customWidth="1"/>
    <col min="13319" max="13319" width="5.5703125" style="684" customWidth="1"/>
    <col min="13320" max="13320" width="7.28515625" style="684" customWidth="1"/>
    <col min="13321" max="13321" width="5.7109375" style="684" customWidth="1"/>
    <col min="13322" max="13322" width="7.28515625" style="684" customWidth="1"/>
    <col min="13323" max="13323" width="5.7109375" style="684" customWidth="1"/>
    <col min="13324" max="13324" width="7.28515625" style="684" customWidth="1"/>
    <col min="13325" max="13325" width="5.5703125" style="684" customWidth="1"/>
    <col min="13326" max="13326" width="7.28515625" style="684" customWidth="1"/>
    <col min="13327" max="13327" width="5.85546875" style="684" customWidth="1"/>
    <col min="13328" max="13328" width="2" style="684" customWidth="1"/>
    <col min="13329" max="13568" width="11.7109375" style="684"/>
    <col min="13569" max="13569" width="8" style="684" customWidth="1"/>
    <col min="13570" max="13570" width="7.42578125" style="684" customWidth="1"/>
    <col min="13571" max="13571" width="5.5703125" style="684" customWidth="1"/>
    <col min="13572" max="13572" width="7.28515625" style="684" customWidth="1"/>
    <col min="13573" max="13573" width="5.5703125" style="684" customWidth="1"/>
    <col min="13574" max="13574" width="7.28515625" style="684" customWidth="1"/>
    <col min="13575" max="13575" width="5.5703125" style="684" customWidth="1"/>
    <col min="13576" max="13576" width="7.28515625" style="684" customWidth="1"/>
    <col min="13577" max="13577" width="5.7109375" style="684" customWidth="1"/>
    <col min="13578" max="13578" width="7.28515625" style="684" customWidth="1"/>
    <col min="13579" max="13579" width="5.7109375" style="684" customWidth="1"/>
    <col min="13580" max="13580" width="7.28515625" style="684" customWidth="1"/>
    <col min="13581" max="13581" width="5.5703125" style="684" customWidth="1"/>
    <col min="13582" max="13582" width="7.28515625" style="684" customWidth="1"/>
    <col min="13583" max="13583" width="5.85546875" style="684" customWidth="1"/>
    <col min="13584" max="13584" width="2" style="684" customWidth="1"/>
    <col min="13585" max="13824" width="11.7109375" style="684"/>
    <col min="13825" max="13825" width="8" style="684" customWidth="1"/>
    <col min="13826" max="13826" width="7.42578125" style="684" customWidth="1"/>
    <col min="13827" max="13827" width="5.5703125" style="684" customWidth="1"/>
    <col min="13828" max="13828" width="7.28515625" style="684" customWidth="1"/>
    <col min="13829" max="13829" width="5.5703125" style="684" customWidth="1"/>
    <col min="13830" max="13830" width="7.28515625" style="684" customWidth="1"/>
    <col min="13831" max="13831" width="5.5703125" style="684" customWidth="1"/>
    <col min="13832" max="13832" width="7.28515625" style="684" customWidth="1"/>
    <col min="13833" max="13833" width="5.7109375" style="684" customWidth="1"/>
    <col min="13834" max="13834" width="7.28515625" style="684" customWidth="1"/>
    <col min="13835" max="13835" width="5.7109375" style="684" customWidth="1"/>
    <col min="13836" max="13836" width="7.28515625" style="684" customWidth="1"/>
    <col min="13837" max="13837" width="5.5703125" style="684" customWidth="1"/>
    <col min="13838" max="13838" width="7.28515625" style="684" customWidth="1"/>
    <col min="13839" max="13839" width="5.85546875" style="684" customWidth="1"/>
    <col min="13840" max="13840" width="2" style="684" customWidth="1"/>
    <col min="13841" max="14080" width="11.7109375" style="684"/>
    <col min="14081" max="14081" width="8" style="684" customWidth="1"/>
    <col min="14082" max="14082" width="7.42578125" style="684" customWidth="1"/>
    <col min="14083" max="14083" width="5.5703125" style="684" customWidth="1"/>
    <col min="14084" max="14084" width="7.28515625" style="684" customWidth="1"/>
    <col min="14085" max="14085" width="5.5703125" style="684" customWidth="1"/>
    <col min="14086" max="14086" width="7.28515625" style="684" customWidth="1"/>
    <col min="14087" max="14087" width="5.5703125" style="684" customWidth="1"/>
    <col min="14088" max="14088" width="7.28515625" style="684" customWidth="1"/>
    <col min="14089" max="14089" width="5.7109375" style="684" customWidth="1"/>
    <col min="14090" max="14090" width="7.28515625" style="684" customWidth="1"/>
    <col min="14091" max="14091" width="5.7109375" style="684" customWidth="1"/>
    <col min="14092" max="14092" width="7.28515625" style="684" customWidth="1"/>
    <col min="14093" max="14093" width="5.5703125" style="684" customWidth="1"/>
    <col min="14094" max="14094" width="7.28515625" style="684" customWidth="1"/>
    <col min="14095" max="14095" width="5.85546875" style="684" customWidth="1"/>
    <col min="14096" max="14096" width="2" style="684" customWidth="1"/>
    <col min="14097" max="14336" width="11.7109375" style="684"/>
    <col min="14337" max="14337" width="8" style="684" customWidth="1"/>
    <col min="14338" max="14338" width="7.42578125" style="684" customWidth="1"/>
    <col min="14339" max="14339" width="5.5703125" style="684" customWidth="1"/>
    <col min="14340" max="14340" width="7.28515625" style="684" customWidth="1"/>
    <col min="14341" max="14341" width="5.5703125" style="684" customWidth="1"/>
    <col min="14342" max="14342" width="7.28515625" style="684" customWidth="1"/>
    <col min="14343" max="14343" width="5.5703125" style="684" customWidth="1"/>
    <col min="14344" max="14344" width="7.28515625" style="684" customWidth="1"/>
    <col min="14345" max="14345" width="5.7109375" style="684" customWidth="1"/>
    <col min="14346" max="14346" width="7.28515625" style="684" customWidth="1"/>
    <col min="14347" max="14347" width="5.7109375" style="684" customWidth="1"/>
    <col min="14348" max="14348" width="7.28515625" style="684" customWidth="1"/>
    <col min="14349" max="14349" width="5.5703125" style="684" customWidth="1"/>
    <col min="14350" max="14350" width="7.28515625" style="684" customWidth="1"/>
    <col min="14351" max="14351" width="5.85546875" style="684" customWidth="1"/>
    <col min="14352" max="14352" width="2" style="684" customWidth="1"/>
    <col min="14353" max="14592" width="11.7109375" style="684"/>
    <col min="14593" max="14593" width="8" style="684" customWidth="1"/>
    <col min="14594" max="14594" width="7.42578125" style="684" customWidth="1"/>
    <col min="14595" max="14595" width="5.5703125" style="684" customWidth="1"/>
    <col min="14596" max="14596" width="7.28515625" style="684" customWidth="1"/>
    <col min="14597" max="14597" width="5.5703125" style="684" customWidth="1"/>
    <col min="14598" max="14598" width="7.28515625" style="684" customWidth="1"/>
    <col min="14599" max="14599" width="5.5703125" style="684" customWidth="1"/>
    <col min="14600" max="14600" width="7.28515625" style="684" customWidth="1"/>
    <col min="14601" max="14601" width="5.7109375" style="684" customWidth="1"/>
    <col min="14602" max="14602" width="7.28515625" style="684" customWidth="1"/>
    <col min="14603" max="14603" width="5.7109375" style="684" customWidth="1"/>
    <col min="14604" max="14604" width="7.28515625" style="684" customWidth="1"/>
    <col min="14605" max="14605" width="5.5703125" style="684" customWidth="1"/>
    <col min="14606" max="14606" width="7.28515625" style="684" customWidth="1"/>
    <col min="14607" max="14607" width="5.85546875" style="684" customWidth="1"/>
    <col min="14608" max="14608" width="2" style="684" customWidth="1"/>
    <col min="14609" max="14848" width="11.7109375" style="684"/>
    <col min="14849" max="14849" width="8" style="684" customWidth="1"/>
    <col min="14850" max="14850" width="7.42578125" style="684" customWidth="1"/>
    <col min="14851" max="14851" width="5.5703125" style="684" customWidth="1"/>
    <col min="14852" max="14852" width="7.28515625" style="684" customWidth="1"/>
    <col min="14853" max="14853" width="5.5703125" style="684" customWidth="1"/>
    <col min="14854" max="14854" width="7.28515625" style="684" customWidth="1"/>
    <col min="14855" max="14855" width="5.5703125" style="684" customWidth="1"/>
    <col min="14856" max="14856" width="7.28515625" style="684" customWidth="1"/>
    <col min="14857" max="14857" width="5.7109375" style="684" customWidth="1"/>
    <col min="14858" max="14858" width="7.28515625" style="684" customWidth="1"/>
    <col min="14859" max="14859" width="5.7109375" style="684" customWidth="1"/>
    <col min="14860" max="14860" width="7.28515625" style="684" customWidth="1"/>
    <col min="14861" max="14861" width="5.5703125" style="684" customWidth="1"/>
    <col min="14862" max="14862" width="7.28515625" style="684" customWidth="1"/>
    <col min="14863" max="14863" width="5.85546875" style="684" customWidth="1"/>
    <col min="14864" max="14864" width="2" style="684" customWidth="1"/>
    <col min="14865" max="15104" width="11.7109375" style="684"/>
    <col min="15105" max="15105" width="8" style="684" customWidth="1"/>
    <col min="15106" max="15106" width="7.42578125" style="684" customWidth="1"/>
    <col min="15107" max="15107" width="5.5703125" style="684" customWidth="1"/>
    <col min="15108" max="15108" width="7.28515625" style="684" customWidth="1"/>
    <col min="15109" max="15109" width="5.5703125" style="684" customWidth="1"/>
    <col min="15110" max="15110" width="7.28515625" style="684" customWidth="1"/>
    <col min="15111" max="15111" width="5.5703125" style="684" customWidth="1"/>
    <col min="15112" max="15112" width="7.28515625" style="684" customWidth="1"/>
    <col min="15113" max="15113" width="5.7109375" style="684" customWidth="1"/>
    <col min="15114" max="15114" width="7.28515625" style="684" customWidth="1"/>
    <col min="15115" max="15115" width="5.7109375" style="684" customWidth="1"/>
    <col min="15116" max="15116" width="7.28515625" style="684" customWidth="1"/>
    <col min="15117" max="15117" width="5.5703125" style="684" customWidth="1"/>
    <col min="15118" max="15118" width="7.28515625" style="684" customWidth="1"/>
    <col min="15119" max="15119" width="5.85546875" style="684" customWidth="1"/>
    <col min="15120" max="15120" width="2" style="684" customWidth="1"/>
    <col min="15121" max="15360" width="11.7109375" style="684"/>
    <col min="15361" max="15361" width="8" style="684" customWidth="1"/>
    <col min="15362" max="15362" width="7.42578125" style="684" customWidth="1"/>
    <col min="15363" max="15363" width="5.5703125" style="684" customWidth="1"/>
    <col min="15364" max="15364" width="7.28515625" style="684" customWidth="1"/>
    <col min="15365" max="15365" width="5.5703125" style="684" customWidth="1"/>
    <col min="15366" max="15366" width="7.28515625" style="684" customWidth="1"/>
    <col min="15367" max="15367" width="5.5703125" style="684" customWidth="1"/>
    <col min="15368" max="15368" width="7.28515625" style="684" customWidth="1"/>
    <col min="15369" max="15369" width="5.7109375" style="684" customWidth="1"/>
    <col min="15370" max="15370" width="7.28515625" style="684" customWidth="1"/>
    <col min="15371" max="15371" width="5.7109375" style="684" customWidth="1"/>
    <col min="15372" max="15372" width="7.28515625" style="684" customWidth="1"/>
    <col min="15373" max="15373" width="5.5703125" style="684" customWidth="1"/>
    <col min="15374" max="15374" width="7.28515625" style="684" customWidth="1"/>
    <col min="15375" max="15375" width="5.85546875" style="684" customWidth="1"/>
    <col min="15376" max="15376" width="2" style="684" customWidth="1"/>
    <col min="15377" max="15616" width="11.7109375" style="684"/>
    <col min="15617" max="15617" width="8" style="684" customWidth="1"/>
    <col min="15618" max="15618" width="7.42578125" style="684" customWidth="1"/>
    <col min="15619" max="15619" width="5.5703125" style="684" customWidth="1"/>
    <col min="15620" max="15620" width="7.28515625" style="684" customWidth="1"/>
    <col min="15621" max="15621" width="5.5703125" style="684" customWidth="1"/>
    <col min="15622" max="15622" width="7.28515625" style="684" customWidth="1"/>
    <col min="15623" max="15623" width="5.5703125" style="684" customWidth="1"/>
    <col min="15624" max="15624" width="7.28515625" style="684" customWidth="1"/>
    <col min="15625" max="15625" width="5.7109375" style="684" customWidth="1"/>
    <col min="15626" max="15626" width="7.28515625" style="684" customWidth="1"/>
    <col min="15627" max="15627" width="5.7109375" style="684" customWidth="1"/>
    <col min="15628" max="15628" width="7.28515625" style="684" customWidth="1"/>
    <col min="15629" max="15629" width="5.5703125" style="684" customWidth="1"/>
    <col min="15630" max="15630" width="7.28515625" style="684" customWidth="1"/>
    <col min="15631" max="15631" width="5.85546875" style="684" customWidth="1"/>
    <col min="15632" max="15632" width="2" style="684" customWidth="1"/>
    <col min="15633" max="15872" width="11.7109375" style="684"/>
    <col min="15873" max="15873" width="8" style="684" customWidth="1"/>
    <col min="15874" max="15874" width="7.42578125" style="684" customWidth="1"/>
    <col min="15875" max="15875" width="5.5703125" style="684" customWidth="1"/>
    <col min="15876" max="15876" width="7.28515625" style="684" customWidth="1"/>
    <col min="15877" max="15877" width="5.5703125" style="684" customWidth="1"/>
    <col min="15878" max="15878" width="7.28515625" style="684" customWidth="1"/>
    <col min="15879" max="15879" width="5.5703125" style="684" customWidth="1"/>
    <col min="15880" max="15880" width="7.28515625" style="684" customWidth="1"/>
    <col min="15881" max="15881" width="5.7109375" style="684" customWidth="1"/>
    <col min="15882" max="15882" width="7.28515625" style="684" customWidth="1"/>
    <col min="15883" max="15883" width="5.7109375" style="684" customWidth="1"/>
    <col min="15884" max="15884" width="7.28515625" style="684" customWidth="1"/>
    <col min="15885" max="15885" width="5.5703125" style="684" customWidth="1"/>
    <col min="15886" max="15886" width="7.28515625" style="684" customWidth="1"/>
    <col min="15887" max="15887" width="5.85546875" style="684" customWidth="1"/>
    <col min="15888" max="15888" width="2" style="684" customWidth="1"/>
    <col min="15889" max="16128" width="11.7109375" style="684"/>
    <col min="16129" max="16129" width="8" style="684" customWidth="1"/>
    <col min="16130" max="16130" width="7.42578125" style="684" customWidth="1"/>
    <col min="16131" max="16131" width="5.5703125" style="684" customWidth="1"/>
    <col min="16132" max="16132" width="7.28515625" style="684" customWidth="1"/>
    <col min="16133" max="16133" width="5.5703125" style="684" customWidth="1"/>
    <col min="16134" max="16134" width="7.28515625" style="684" customWidth="1"/>
    <col min="16135" max="16135" width="5.5703125" style="684" customWidth="1"/>
    <col min="16136" max="16136" width="7.28515625" style="684" customWidth="1"/>
    <col min="16137" max="16137" width="5.7109375" style="684" customWidth="1"/>
    <col min="16138" max="16138" width="7.28515625" style="684" customWidth="1"/>
    <col min="16139" max="16139" width="5.7109375" style="684" customWidth="1"/>
    <col min="16140" max="16140" width="7.28515625" style="684" customWidth="1"/>
    <col min="16141" max="16141" width="5.5703125" style="684" customWidth="1"/>
    <col min="16142" max="16142" width="7.28515625" style="684" customWidth="1"/>
    <col min="16143" max="16143" width="5.85546875" style="684" customWidth="1"/>
    <col min="16144" max="16144" width="2" style="684" customWidth="1"/>
    <col min="16145" max="16384" width="11.7109375" style="684"/>
  </cols>
  <sheetData>
    <row r="1" spans="1:16" ht="18" customHeight="1">
      <c r="B1" s="623"/>
      <c r="C1" s="623"/>
      <c r="D1" s="623"/>
      <c r="E1" s="623"/>
      <c r="F1" s="623"/>
      <c r="G1" s="621"/>
      <c r="H1" s="623"/>
      <c r="I1" s="623"/>
      <c r="J1" s="623"/>
      <c r="K1" s="623"/>
      <c r="L1" s="623"/>
      <c r="M1" s="623"/>
      <c r="N1" s="623"/>
      <c r="O1" s="625" t="s">
        <v>985</v>
      </c>
      <c r="P1" s="626"/>
    </row>
    <row r="2" spans="1:16" ht="15.75" customHeight="1">
      <c r="B2" s="1553"/>
      <c r="C2" s="623"/>
      <c r="D2" s="1553"/>
      <c r="E2" s="623"/>
      <c r="F2" s="1553"/>
      <c r="G2" s="628"/>
      <c r="H2" s="1553"/>
      <c r="I2" s="623"/>
      <c r="J2" s="1553"/>
      <c r="K2" s="623"/>
      <c r="L2" s="1553"/>
      <c r="M2" s="623"/>
      <c r="N2" s="1553"/>
      <c r="O2" s="630" t="s">
        <v>986</v>
      </c>
      <c r="P2" s="626"/>
    </row>
    <row r="3" spans="1:16" ht="9" customHeight="1">
      <c r="A3" s="1396"/>
      <c r="B3" s="626"/>
      <c r="C3" s="626"/>
      <c r="D3" s="626"/>
      <c r="E3" s="626"/>
      <c r="F3" s="626"/>
      <c r="G3" s="626"/>
      <c r="H3" s="626"/>
      <c r="I3" s="626"/>
      <c r="J3" s="626"/>
      <c r="K3" s="626"/>
      <c r="L3" s="626"/>
      <c r="M3" s="626"/>
      <c r="N3" s="626"/>
      <c r="O3" s="626"/>
      <c r="P3" s="626"/>
    </row>
    <row r="4" spans="1:16" ht="12.75" customHeight="1">
      <c r="A4" s="1554">
        <v>2015</v>
      </c>
      <c r="B4" s="1941" t="s">
        <v>423</v>
      </c>
      <c r="C4" s="1942"/>
      <c r="D4" s="1942"/>
      <c r="E4" s="1943"/>
      <c r="F4" s="1941" t="s">
        <v>442</v>
      </c>
      <c r="G4" s="1942"/>
      <c r="H4" s="1942"/>
      <c r="I4" s="1942"/>
      <c r="J4" s="1942"/>
      <c r="K4" s="1942"/>
      <c r="L4" s="1942"/>
      <c r="M4" s="1942"/>
      <c r="N4" s="1942"/>
      <c r="O4" s="1942"/>
      <c r="P4" s="626"/>
    </row>
    <row r="5" spans="1:16" ht="9" customHeight="1">
      <c r="A5" s="639"/>
      <c r="B5" s="639"/>
      <c r="C5" s="639"/>
      <c r="D5" s="639"/>
      <c r="E5" s="639"/>
      <c r="F5" s="639"/>
      <c r="G5" s="639"/>
      <c r="H5" s="639"/>
      <c r="I5" s="639"/>
      <c r="J5" s="639"/>
      <c r="K5" s="639"/>
      <c r="L5" s="639"/>
      <c r="M5" s="639"/>
      <c r="N5" s="639"/>
      <c r="O5" s="639"/>
      <c r="P5" s="626"/>
    </row>
    <row r="6" spans="1:16" ht="12" customHeight="1">
      <c r="A6" s="1167" t="s">
        <v>887</v>
      </c>
      <c r="B6" s="1138" t="s">
        <v>987</v>
      </c>
      <c r="C6" s="1167" t="s">
        <v>427</v>
      </c>
      <c r="D6" s="1138" t="s">
        <v>423</v>
      </c>
      <c r="E6" s="1167" t="s">
        <v>427</v>
      </c>
      <c r="F6" s="1138" t="s">
        <v>988</v>
      </c>
      <c r="G6" s="1167" t="s">
        <v>427</v>
      </c>
      <c r="H6" s="1138" t="s">
        <v>989</v>
      </c>
      <c r="I6" s="1167" t="s">
        <v>427</v>
      </c>
      <c r="J6" s="1138" t="s">
        <v>989</v>
      </c>
      <c r="K6" s="1167" t="s">
        <v>427</v>
      </c>
      <c r="L6" s="1138" t="s">
        <v>990</v>
      </c>
      <c r="M6" s="1167" t="s">
        <v>427</v>
      </c>
      <c r="N6" s="1138" t="s">
        <v>991</v>
      </c>
      <c r="O6" s="1138" t="s">
        <v>427</v>
      </c>
      <c r="P6" s="626"/>
    </row>
    <row r="7" spans="1:16" ht="12" customHeight="1">
      <c r="A7" s="1398"/>
      <c r="B7" s="1141" t="s">
        <v>423</v>
      </c>
      <c r="C7" s="1398">
        <v>2014</v>
      </c>
      <c r="D7" s="1141" t="s">
        <v>992</v>
      </c>
      <c r="E7" s="1398">
        <v>2014</v>
      </c>
      <c r="F7" s="1141" t="s">
        <v>993</v>
      </c>
      <c r="G7" s="1398">
        <v>2014</v>
      </c>
      <c r="H7" s="1141" t="s">
        <v>993</v>
      </c>
      <c r="I7" s="1398">
        <v>2014</v>
      </c>
      <c r="J7" s="1141" t="s">
        <v>987</v>
      </c>
      <c r="K7" s="1398">
        <v>2014</v>
      </c>
      <c r="L7" s="1141"/>
      <c r="M7" s="1398">
        <v>2014</v>
      </c>
      <c r="N7" s="1141" t="s">
        <v>993</v>
      </c>
      <c r="O7" s="1398">
        <v>2014</v>
      </c>
      <c r="P7" s="626"/>
    </row>
    <row r="8" spans="1:16" ht="9" customHeight="1">
      <c r="A8" s="639"/>
      <c r="B8" s="639"/>
      <c r="C8" s="639"/>
      <c r="D8" s="639"/>
      <c r="E8" s="639"/>
      <c r="F8" s="639"/>
      <c r="G8" s="639"/>
      <c r="H8" s="639"/>
      <c r="I8" s="639"/>
      <c r="J8" s="639"/>
      <c r="K8" s="639"/>
      <c r="L8" s="639"/>
      <c r="M8" s="639"/>
      <c r="N8" s="639"/>
      <c r="O8" s="639"/>
      <c r="P8" s="626"/>
    </row>
    <row r="9" spans="1:16" ht="12" customHeight="1">
      <c r="A9" s="1399" t="s">
        <v>49</v>
      </c>
      <c r="B9" s="1555">
        <v>446120</v>
      </c>
      <c r="C9" s="1556">
        <v>1.1467466602918535</v>
      </c>
      <c r="D9" s="1555">
        <v>45877</v>
      </c>
      <c r="E9" s="1556">
        <v>1.1393483335816819</v>
      </c>
      <c r="F9" s="1555">
        <v>12811</v>
      </c>
      <c r="G9" s="1556">
        <v>1.2914314516129033</v>
      </c>
      <c r="H9" s="1555">
        <v>43432</v>
      </c>
      <c r="I9" s="1556">
        <v>1.0202490016443504</v>
      </c>
      <c r="J9" s="1555">
        <v>66972</v>
      </c>
      <c r="K9" s="1556">
        <v>1.0528036722053669</v>
      </c>
      <c r="L9" s="1555">
        <v>53507</v>
      </c>
      <c r="M9" s="1556">
        <v>0.61381652154959787</v>
      </c>
      <c r="N9" s="1555">
        <v>16612</v>
      </c>
      <c r="O9" s="1556">
        <v>1.0114466634193862</v>
      </c>
      <c r="P9" s="736"/>
    </row>
    <row r="10" spans="1:16" ht="12" customHeight="1">
      <c r="A10" s="1402" t="s">
        <v>51</v>
      </c>
      <c r="B10" s="876">
        <v>450530</v>
      </c>
      <c r="C10" s="1557">
        <v>1.2316158379897431</v>
      </c>
      <c r="D10" s="876">
        <v>41346</v>
      </c>
      <c r="E10" s="1557">
        <v>0.94606777566757427</v>
      </c>
      <c r="F10" s="876">
        <v>19339</v>
      </c>
      <c r="G10" s="1557">
        <v>1.650648685558211</v>
      </c>
      <c r="H10" s="876">
        <v>46630</v>
      </c>
      <c r="I10" s="1557">
        <v>0.96122528910968641</v>
      </c>
      <c r="J10" s="876">
        <v>81082</v>
      </c>
      <c r="K10" s="1557">
        <v>1.1759024262903717</v>
      </c>
      <c r="L10" s="876">
        <v>67794</v>
      </c>
      <c r="M10" s="1557">
        <v>0.77324208725406329</v>
      </c>
      <c r="N10" s="876">
        <v>18456</v>
      </c>
      <c r="O10" s="1557">
        <v>1.1329650092081032</v>
      </c>
      <c r="P10" s="736"/>
    </row>
    <row r="11" spans="1:16" ht="12" customHeight="1">
      <c r="A11" s="1402" t="s">
        <v>52</v>
      </c>
      <c r="B11" s="876">
        <v>440402</v>
      </c>
      <c r="C11" s="1557">
        <v>1.2073383026611217</v>
      </c>
      <c r="D11" s="876">
        <v>41071</v>
      </c>
      <c r="E11" s="1557">
        <v>1.0013409401209283</v>
      </c>
      <c r="F11" s="876">
        <v>19582</v>
      </c>
      <c r="G11" s="1557">
        <v>2.1566079295154186</v>
      </c>
      <c r="H11" s="876">
        <v>41669</v>
      </c>
      <c r="I11" s="1557">
        <v>1.1064230901994105</v>
      </c>
      <c r="J11" s="876">
        <v>56362</v>
      </c>
      <c r="K11" s="1557">
        <v>1.0882585777451681</v>
      </c>
      <c r="L11" s="876">
        <v>68297</v>
      </c>
      <c r="M11" s="1557">
        <v>0.85670024209430384</v>
      </c>
      <c r="N11" s="876">
        <v>14676</v>
      </c>
      <c r="O11" s="1557">
        <v>0.9643842817715863</v>
      </c>
      <c r="P11" s="736"/>
    </row>
    <row r="12" spans="1:16" ht="12" customHeight="1">
      <c r="A12" s="1402" t="s">
        <v>53</v>
      </c>
      <c r="B12" s="876">
        <v>444422</v>
      </c>
      <c r="C12" s="1557">
        <v>1.2342347096053921</v>
      </c>
      <c r="D12" s="876">
        <v>39872</v>
      </c>
      <c r="E12" s="1557">
        <v>0.94478934647647028</v>
      </c>
      <c r="F12" s="876">
        <v>16239</v>
      </c>
      <c r="G12" s="1557">
        <v>1.2298545895183277</v>
      </c>
      <c r="H12" s="876">
        <v>59102</v>
      </c>
      <c r="I12" s="1557">
        <v>1.7091382301908618</v>
      </c>
      <c r="J12" s="876">
        <v>77120</v>
      </c>
      <c r="K12" s="1557">
        <v>1.6337252409702363</v>
      </c>
      <c r="L12" s="876">
        <v>70412</v>
      </c>
      <c r="M12" s="1557">
        <v>0.84246042666219978</v>
      </c>
      <c r="N12" s="876">
        <v>17013</v>
      </c>
      <c r="O12" s="1557">
        <v>1.0476630334380195</v>
      </c>
      <c r="P12" s="736"/>
    </row>
    <row r="13" spans="1:16" ht="12" customHeight="1">
      <c r="A13" s="1402" t="s">
        <v>54</v>
      </c>
      <c r="B13" s="876">
        <v>435436</v>
      </c>
      <c r="C13" s="1557">
        <v>1.295558749059057</v>
      </c>
      <c r="D13" s="876">
        <v>39171</v>
      </c>
      <c r="E13" s="1557">
        <v>0.94287983824378974</v>
      </c>
      <c r="F13" s="876">
        <v>10867</v>
      </c>
      <c r="G13" s="1557">
        <v>1.1544672261765643</v>
      </c>
      <c r="H13" s="876">
        <v>63780</v>
      </c>
      <c r="I13" s="1557">
        <v>1.4176798773033408</v>
      </c>
      <c r="J13" s="876">
        <v>95102</v>
      </c>
      <c r="K13" s="1557">
        <v>1.462882633441009</v>
      </c>
      <c r="L13" s="876">
        <v>64805</v>
      </c>
      <c r="M13" s="1557">
        <v>0.75452915424739198</v>
      </c>
      <c r="N13" s="876">
        <v>14488</v>
      </c>
      <c r="O13" s="1557">
        <v>1.1329371285580232</v>
      </c>
      <c r="P13" s="736"/>
    </row>
    <row r="14" spans="1:16" ht="12" customHeight="1">
      <c r="A14" s="1404" t="s">
        <v>55</v>
      </c>
      <c r="B14" s="876">
        <v>436811</v>
      </c>
      <c r="C14" s="1557">
        <v>1.3635429998439208</v>
      </c>
      <c r="D14" s="876">
        <v>37463</v>
      </c>
      <c r="E14" s="1557">
        <v>0.99058674211375231</v>
      </c>
      <c r="F14" s="876">
        <v>8757</v>
      </c>
      <c r="G14" s="1557">
        <v>1.1465043205027494</v>
      </c>
      <c r="H14" s="876">
        <v>78663</v>
      </c>
      <c r="I14" s="1557">
        <v>1.3948824343015214</v>
      </c>
      <c r="J14" s="876">
        <v>101810</v>
      </c>
      <c r="K14" s="1557">
        <v>1.4523744989229519</v>
      </c>
      <c r="L14" s="876">
        <v>44432</v>
      </c>
      <c r="M14" s="1557">
        <v>0.52935569958063289</v>
      </c>
      <c r="N14" s="876">
        <v>13668</v>
      </c>
      <c r="O14" s="1557">
        <v>1.4654229655837889</v>
      </c>
      <c r="P14" s="736"/>
    </row>
    <row r="15" spans="1:16" ht="12" customHeight="1">
      <c r="A15" s="1402" t="s">
        <v>56</v>
      </c>
      <c r="B15" s="876">
        <v>421179</v>
      </c>
      <c r="C15" s="1557">
        <v>1.281846901135824</v>
      </c>
      <c r="D15" s="876">
        <v>38914</v>
      </c>
      <c r="E15" s="1557">
        <v>0.98841757683515363</v>
      </c>
      <c r="F15" s="876">
        <v>9680</v>
      </c>
      <c r="G15" s="1557">
        <v>1.4010710667245623</v>
      </c>
      <c r="H15" s="876">
        <v>98547</v>
      </c>
      <c r="I15" s="1557">
        <v>1.4248926418067986</v>
      </c>
      <c r="J15" s="876">
        <v>107002</v>
      </c>
      <c r="K15" s="1557">
        <v>1.3418188202247192</v>
      </c>
      <c r="L15" s="876">
        <v>23634</v>
      </c>
      <c r="M15" s="1557">
        <v>0.36560237609058843</v>
      </c>
      <c r="N15" s="876">
        <v>11734</v>
      </c>
      <c r="O15" s="1557">
        <v>1.4838138593829033</v>
      </c>
      <c r="P15" s="736"/>
    </row>
    <row r="16" spans="1:16" ht="12" customHeight="1">
      <c r="A16" s="1402" t="s">
        <v>57</v>
      </c>
      <c r="B16" s="876">
        <v>429885</v>
      </c>
      <c r="C16" s="1557">
        <v>1.3941462623641965</v>
      </c>
      <c r="D16" s="876">
        <v>40434</v>
      </c>
      <c r="E16" s="1557">
        <v>1.0583154478354184</v>
      </c>
      <c r="F16" s="876">
        <v>11767</v>
      </c>
      <c r="G16" s="1557">
        <v>1.3835390946502057</v>
      </c>
      <c r="H16" s="876">
        <v>123713</v>
      </c>
      <c r="I16" s="1557">
        <v>1.4367523749796762</v>
      </c>
      <c r="J16" s="876">
        <v>112818</v>
      </c>
      <c r="K16" s="1557">
        <v>1.2081990211722373</v>
      </c>
      <c r="L16" s="876">
        <v>13738</v>
      </c>
      <c r="M16" s="1557">
        <v>0.30152319915719239</v>
      </c>
      <c r="N16" s="876">
        <v>11125</v>
      </c>
      <c r="O16" s="1557">
        <v>1.621956553433445</v>
      </c>
      <c r="P16" s="736"/>
    </row>
    <row r="17" spans="1:16" ht="12" customHeight="1">
      <c r="A17" s="1402" t="s">
        <v>58</v>
      </c>
      <c r="B17" s="876">
        <v>459080</v>
      </c>
      <c r="C17" s="1557">
        <v>1.3608136188073761</v>
      </c>
      <c r="D17" s="876">
        <v>39266</v>
      </c>
      <c r="E17" s="1557">
        <v>0.96209541077597827</v>
      </c>
      <c r="F17" s="876">
        <v>10490</v>
      </c>
      <c r="G17" s="1557">
        <v>0.99781223247407969</v>
      </c>
      <c r="H17" s="876">
        <v>132723</v>
      </c>
      <c r="I17" s="1557">
        <v>1.3694642783441331</v>
      </c>
      <c r="J17" s="876">
        <v>114422</v>
      </c>
      <c r="K17" s="1557">
        <v>1.1776535852862775</v>
      </c>
      <c r="L17" s="876">
        <v>10872</v>
      </c>
      <c r="M17" s="1557">
        <v>0.31686631109556701</v>
      </c>
      <c r="N17" s="876">
        <v>12059</v>
      </c>
      <c r="O17" s="1557">
        <v>1.6061534363345764</v>
      </c>
      <c r="P17" s="736"/>
    </row>
    <row r="18" spans="1:16" ht="12" customHeight="1">
      <c r="A18" s="1402" t="s">
        <v>59</v>
      </c>
      <c r="B18" s="876">
        <v>470891</v>
      </c>
      <c r="C18" s="1557">
        <v>1.3732684355114348</v>
      </c>
      <c r="D18" s="876">
        <v>38243</v>
      </c>
      <c r="E18" s="1557">
        <v>1.0056008414409676</v>
      </c>
      <c r="F18" s="876">
        <v>8816</v>
      </c>
      <c r="G18" s="1557">
        <v>0.80932709079225196</v>
      </c>
      <c r="H18" s="876">
        <v>104303</v>
      </c>
      <c r="I18" s="1557">
        <v>1.2552259462061497</v>
      </c>
      <c r="J18" s="876">
        <v>92157</v>
      </c>
      <c r="K18" s="1557">
        <v>1.1674309602229542</v>
      </c>
      <c r="L18" s="876">
        <v>17853</v>
      </c>
      <c r="M18" s="1557">
        <v>0.61549334620423357</v>
      </c>
      <c r="N18" s="876">
        <v>10726</v>
      </c>
      <c r="O18" s="1557">
        <v>1.0719568259044574</v>
      </c>
      <c r="P18" s="736"/>
    </row>
    <row r="19" spans="1:16" ht="12" customHeight="1">
      <c r="A19" s="1402" t="s">
        <v>60</v>
      </c>
      <c r="B19" s="876">
        <v>472272</v>
      </c>
      <c r="C19" s="1557">
        <v>1.2926528187961714</v>
      </c>
      <c r="D19" s="876">
        <v>38364</v>
      </c>
      <c r="E19" s="1557">
        <v>1.0814681174945031</v>
      </c>
      <c r="F19" s="876">
        <v>10972</v>
      </c>
      <c r="G19" s="1557">
        <v>1.0103130755064458</v>
      </c>
      <c r="H19" s="876">
        <v>54527</v>
      </c>
      <c r="I19" s="1557">
        <v>1.111276417959117</v>
      </c>
      <c r="J19" s="876">
        <v>54515</v>
      </c>
      <c r="K19" s="1557">
        <v>1.1518064652440312</v>
      </c>
      <c r="L19" s="876">
        <v>41160</v>
      </c>
      <c r="M19" s="1557">
        <v>1.1467097565052655</v>
      </c>
      <c r="N19" s="876">
        <v>18477</v>
      </c>
      <c r="O19" s="1557">
        <v>1.2068582625734814</v>
      </c>
      <c r="P19" s="736"/>
    </row>
    <row r="20" spans="1:16" ht="12" customHeight="1">
      <c r="A20" s="1409" t="s">
        <v>61</v>
      </c>
      <c r="B20" s="1558">
        <v>473967</v>
      </c>
      <c r="C20" s="1559">
        <v>1.1660163745682486</v>
      </c>
      <c r="D20" s="1558">
        <v>38557</v>
      </c>
      <c r="E20" s="1559">
        <v>1.0175498786023436</v>
      </c>
      <c r="F20" s="1558">
        <v>10634</v>
      </c>
      <c r="G20" s="1559">
        <v>1.2047128129602356</v>
      </c>
      <c r="H20" s="1558">
        <v>26780</v>
      </c>
      <c r="I20" s="1559">
        <v>0.99561305673284262</v>
      </c>
      <c r="J20" s="1558">
        <v>41033</v>
      </c>
      <c r="K20" s="1559">
        <v>1.040100377683709</v>
      </c>
      <c r="L20" s="1558">
        <v>53392</v>
      </c>
      <c r="M20" s="1559">
        <v>1.1251079970498368</v>
      </c>
      <c r="N20" s="1558">
        <v>17419</v>
      </c>
      <c r="O20" s="1559">
        <v>1.0529529105966269</v>
      </c>
      <c r="P20" s="736"/>
    </row>
    <row r="21" spans="1:16" ht="9" customHeight="1">
      <c r="A21" s="736"/>
      <c r="B21" s="736"/>
      <c r="C21" s="736"/>
      <c r="D21" s="736"/>
      <c r="E21" s="736"/>
      <c r="F21" s="736"/>
      <c r="G21" s="736"/>
      <c r="H21" s="736"/>
      <c r="I21" s="736"/>
      <c r="J21" s="736"/>
      <c r="K21" s="736"/>
      <c r="L21" s="736"/>
      <c r="M21" s="736"/>
      <c r="N21" s="736"/>
      <c r="O21" s="736"/>
      <c r="P21" s="626"/>
    </row>
    <row r="22" spans="1:16" ht="12" customHeight="1">
      <c r="A22" s="656" t="s">
        <v>994</v>
      </c>
      <c r="B22" s="1560"/>
      <c r="C22" s="1561"/>
      <c r="D22" s="1560"/>
      <c r="E22" s="1561"/>
      <c r="F22" s="1560"/>
      <c r="G22" s="1561"/>
      <c r="H22" s="1560"/>
      <c r="I22" s="1561"/>
      <c r="J22" s="1560"/>
      <c r="K22" s="1561"/>
      <c r="L22" s="1560"/>
      <c r="M22" s="1561"/>
      <c r="N22" s="1560"/>
      <c r="O22" s="1562" t="s">
        <v>995</v>
      </c>
      <c r="P22" s="626"/>
    </row>
    <row r="23" spans="1:16">
      <c r="A23" s="626"/>
      <c r="B23" s="626"/>
      <c r="C23" s="626"/>
      <c r="D23" s="626"/>
      <c r="E23" s="626"/>
      <c r="F23" s="626"/>
      <c r="G23" s="626"/>
      <c r="H23" s="626"/>
      <c r="I23" s="626"/>
      <c r="J23" s="626"/>
      <c r="K23" s="626"/>
      <c r="L23" s="626"/>
      <c r="M23" s="626"/>
      <c r="N23" s="626"/>
      <c r="O23" s="736"/>
      <c r="P23" s="626"/>
    </row>
    <row r="24" spans="1:16">
      <c r="A24" s="626"/>
      <c r="B24" s="626"/>
      <c r="C24" s="626"/>
      <c r="D24" s="626"/>
      <c r="E24" s="626"/>
      <c r="F24" s="626"/>
      <c r="G24" s="626"/>
      <c r="H24" s="626"/>
      <c r="I24" s="626"/>
      <c r="J24" s="626"/>
      <c r="K24" s="626"/>
      <c r="L24" s="626"/>
      <c r="M24" s="626"/>
      <c r="N24" s="626"/>
      <c r="O24" s="736"/>
      <c r="P24" s="626"/>
    </row>
    <row r="25" spans="1:16">
      <c r="A25" s="626"/>
      <c r="B25" s="626"/>
      <c r="C25" s="626"/>
      <c r="D25" s="626"/>
      <c r="E25" s="626"/>
      <c r="F25" s="626"/>
      <c r="G25" s="626"/>
      <c r="H25" s="626"/>
      <c r="I25" s="626"/>
      <c r="J25" s="626"/>
      <c r="K25" s="626"/>
      <c r="L25" s="626"/>
      <c r="M25" s="626"/>
      <c r="N25" s="626"/>
      <c r="O25" s="736"/>
      <c r="P25" s="626"/>
    </row>
    <row r="26" spans="1:16" ht="15" customHeight="1">
      <c r="A26" s="1563"/>
      <c r="B26" s="878"/>
      <c r="C26" s="1564"/>
      <c r="D26" s="878"/>
      <c r="E26" s="1564"/>
      <c r="F26" s="878"/>
      <c r="G26" s="626"/>
      <c r="H26" s="878"/>
      <c r="I26" s="626"/>
      <c r="J26" s="878"/>
      <c r="K26" s="626"/>
      <c r="L26" s="878"/>
      <c r="M26" s="626"/>
      <c r="N26" s="878"/>
      <c r="O26" s="876"/>
      <c r="P26" s="626"/>
    </row>
    <row r="27" spans="1:16" ht="14.1" customHeight="1">
      <c r="A27" s="1554">
        <v>2015</v>
      </c>
      <c r="B27" s="1944" t="s">
        <v>442</v>
      </c>
      <c r="C27" s="1945"/>
      <c r="D27" s="1945"/>
      <c r="E27" s="1945"/>
      <c r="F27" s="1945"/>
      <c r="G27" s="1945"/>
      <c r="H27" s="1945"/>
      <c r="I27" s="1945"/>
      <c r="J27" s="1945"/>
      <c r="K27" s="1946"/>
      <c r="L27" s="1565" t="s">
        <v>996</v>
      </c>
      <c r="M27" s="1566"/>
      <c r="N27" s="1565"/>
      <c r="O27" s="1565"/>
      <c r="P27" s="626"/>
    </row>
    <row r="28" spans="1:16" ht="9" customHeight="1">
      <c r="A28" s="639"/>
      <c r="B28" s="639"/>
      <c r="C28" s="639"/>
      <c r="D28" s="639"/>
      <c r="E28" s="639"/>
      <c r="F28" s="639"/>
      <c r="G28" s="639"/>
      <c r="H28" s="639"/>
      <c r="I28" s="639"/>
      <c r="J28" s="639"/>
      <c r="K28" s="639"/>
      <c r="L28" s="639"/>
      <c r="M28" s="639"/>
      <c r="N28" s="639"/>
      <c r="O28" s="639"/>
      <c r="P28" s="626"/>
    </row>
    <row r="29" spans="1:16" ht="12" customHeight="1">
      <c r="A29" s="1167" t="s">
        <v>887</v>
      </c>
      <c r="B29" s="1138" t="s">
        <v>997</v>
      </c>
      <c r="C29" s="1167" t="s">
        <v>427</v>
      </c>
      <c r="D29" s="1138" t="s">
        <v>998</v>
      </c>
      <c r="E29" s="1167" t="s">
        <v>427</v>
      </c>
      <c r="F29" s="1138" t="s">
        <v>999</v>
      </c>
      <c r="G29" s="1167" t="s">
        <v>427</v>
      </c>
      <c r="H29" s="1138" t="s">
        <v>1000</v>
      </c>
      <c r="I29" s="1167" t="s">
        <v>427</v>
      </c>
      <c r="J29" s="1138" t="s">
        <v>1001</v>
      </c>
      <c r="K29" s="1167" t="s">
        <v>427</v>
      </c>
      <c r="L29" s="1138" t="s">
        <v>456</v>
      </c>
      <c r="M29" s="1167" t="s">
        <v>427</v>
      </c>
      <c r="N29" s="1138" t="s">
        <v>1002</v>
      </c>
      <c r="O29" s="1138" t="s">
        <v>427</v>
      </c>
      <c r="P29" s="626"/>
    </row>
    <row r="30" spans="1:16" ht="12" customHeight="1">
      <c r="A30" s="1398"/>
      <c r="B30" s="1141" t="s">
        <v>987</v>
      </c>
      <c r="C30" s="1398">
        <v>2014</v>
      </c>
      <c r="D30" s="1141"/>
      <c r="E30" s="1398">
        <v>2014</v>
      </c>
      <c r="F30" s="1141"/>
      <c r="G30" s="1398">
        <v>2014</v>
      </c>
      <c r="H30" s="1141"/>
      <c r="I30" s="1398">
        <v>2014</v>
      </c>
      <c r="J30" s="1141"/>
      <c r="K30" s="1398">
        <v>2014</v>
      </c>
      <c r="L30" s="1141"/>
      <c r="M30" s="1398">
        <v>2014</v>
      </c>
      <c r="N30" s="1141" t="s">
        <v>1003</v>
      </c>
      <c r="O30" s="1398">
        <v>2014</v>
      </c>
      <c r="P30" s="626"/>
    </row>
    <row r="31" spans="1:16" ht="9" customHeight="1">
      <c r="A31" s="639"/>
      <c r="B31" s="639"/>
      <c r="C31" s="639"/>
      <c r="D31" s="639"/>
      <c r="E31" s="639"/>
      <c r="F31" s="639"/>
      <c r="G31" s="639"/>
      <c r="H31" s="639"/>
      <c r="I31" s="639"/>
      <c r="J31" s="639"/>
      <c r="K31" s="639"/>
      <c r="L31" s="639"/>
      <c r="M31" s="639"/>
      <c r="N31" s="639"/>
      <c r="O31" s="639"/>
      <c r="P31" s="626"/>
    </row>
    <row r="32" spans="1:16" ht="12" customHeight="1">
      <c r="A32" s="1399" t="s">
        <v>49</v>
      </c>
      <c r="B32" s="1555">
        <v>23163</v>
      </c>
      <c r="C32" s="1556">
        <v>0.87831791293796446</v>
      </c>
      <c r="D32" s="1555">
        <v>25104</v>
      </c>
      <c r="E32" s="1556">
        <v>1.1853250861702629</v>
      </c>
      <c r="F32" s="1555">
        <v>94863</v>
      </c>
      <c r="G32" s="1556">
        <v>0.84513479322203022</v>
      </c>
      <c r="H32" s="1555">
        <v>59328</v>
      </c>
      <c r="I32" s="1556">
        <v>1.4269427808644202</v>
      </c>
      <c r="J32" s="1555">
        <v>102072</v>
      </c>
      <c r="K32" s="1556">
        <v>0.92625159937930468</v>
      </c>
      <c r="L32" s="1555">
        <v>8289</v>
      </c>
      <c r="M32" s="1556">
        <v>2.5232876712328767</v>
      </c>
      <c r="N32" s="1555">
        <v>35206</v>
      </c>
      <c r="O32" s="1556">
        <v>1.3721256528178345</v>
      </c>
      <c r="P32" s="736"/>
    </row>
    <row r="33" spans="1:16" ht="12" customHeight="1">
      <c r="A33" s="1402" t="s">
        <v>51</v>
      </c>
      <c r="B33" s="876">
        <v>27428</v>
      </c>
      <c r="C33" s="1557">
        <v>0.94309390365505619</v>
      </c>
      <c r="D33" s="876">
        <v>35641</v>
      </c>
      <c r="E33" s="1557">
        <v>1.3658695485552235</v>
      </c>
      <c r="F33" s="876">
        <v>106781</v>
      </c>
      <c r="G33" s="1557">
        <v>0.86913453633840421</v>
      </c>
      <c r="H33" s="876">
        <v>67454</v>
      </c>
      <c r="I33" s="1557">
        <v>1.8012710959196754</v>
      </c>
      <c r="J33" s="876">
        <v>105917</v>
      </c>
      <c r="K33" s="1557">
        <v>0.96198979128444528</v>
      </c>
      <c r="L33" s="876">
        <v>9614</v>
      </c>
      <c r="M33" s="1557">
        <v>3.0137931034482759</v>
      </c>
      <c r="N33" s="876">
        <v>36771</v>
      </c>
      <c r="O33" s="1557">
        <v>1.4039555572524913</v>
      </c>
      <c r="P33" s="736"/>
    </row>
    <row r="34" spans="1:16" ht="12" customHeight="1">
      <c r="A34" s="1402" t="s">
        <v>52</v>
      </c>
      <c r="B34" s="876">
        <v>27822</v>
      </c>
      <c r="C34" s="1557">
        <v>1.0598049672405911</v>
      </c>
      <c r="D34" s="876">
        <v>33656</v>
      </c>
      <c r="E34" s="1557">
        <v>1.6691960521747755</v>
      </c>
      <c r="F34" s="876">
        <v>115372</v>
      </c>
      <c r="G34" s="1557">
        <v>0.95660249075502046</v>
      </c>
      <c r="H34" s="876">
        <v>69262</v>
      </c>
      <c r="I34" s="1557">
        <v>1.8784952944048168</v>
      </c>
      <c r="J34" s="876">
        <v>102269</v>
      </c>
      <c r="K34" s="1557">
        <v>1.0796752602352147</v>
      </c>
      <c r="L34" s="876">
        <v>8159</v>
      </c>
      <c r="M34" s="1557">
        <v>2.793221499486477</v>
      </c>
      <c r="N34" s="876">
        <v>34250</v>
      </c>
      <c r="O34" s="1557">
        <v>1.2199031201025787</v>
      </c>
      <c r="P34" s="736"/>
    </row>
    <row r="35" spans="1:16" ht="12" customHeight="1">
      <c r="A35" s="1402" t="s">
        <v>53</v>
      </c>
      <c r="B35" s="876">
        <v>27621</v>
      </c>
      <c r="C35" s="1557">
        <v>0.92965568308034063</v>
      </c>
      <c r="D35" s="876">
        <v>25234</v>
      </c>
      <c r="E35" s="1557">
        <v>1.2763137929290376</v>
      </c>
      <c r="F35" s="876">
        <v>113832</v>
      </c>
      <c r="G35" s="1557">
        <v>0.98167424131359038</v>
      </c>
      <c r="H35" s="876">
        <v>64853</v>
      </c>
      <c r="I35" s="1557">
        <v>1.5432739214239821</v>
      </c>
      <c r="J35" s="876">
        <v>107884</v>
      </c>
      <c r="K35" s="1557">
        <v>1.1085377256707185</v>
      </c>
      <c r="L35" s="876">
        <v>6576</v>
      </c>
      <c r="M35" s="1557">
        <v>2.0473225404732256</v>
      </c>
      <c r="N35" s="876">
        <v>37004</v>
      </c>
      <c r="O35" s="1557">
        <v>1.3944829665360265</v>
      </c>
      <c r="P35" s="736"/>
    </row>
    <row r="36" spans="1:16" ht="12" customHeight="1">
      <c r="A36" s="1402" t="s">
        <v>54</v>
      </c>
      <c r="B36" s="876">
        <v>24872</v>
      </c>
      <c r="C36" s="1557">
        <v>0.9324435780160456</v>
      </c>
      <c r="D36" s="876">
        <v>20177</v>
      </c>
      <c r="E36" s="1557">
        <v>0.92844653046199155</v>
      </c>
      <c r="F36" s="876">
        <v>89290</v>
      </c>
      <c r="G36" s="1557">
        <v>0.99658466895843567</v>
      </c>
      <c r="H36" s="876">
        <v>50740</v>
      </c>
      <c r="I36" s="1557">
        <v>1.0584063412599083</v>
      </c>
      <c r="J36" s="876">
        <v>98086</v>
      </c>
      <c r="K36" s="1557">
        <v>1.075138933038112</v>
      </c>
      <c r="L36" s="876">
        <v>4676</v>
      </c>
      <c r="M36" s="1557">
        <v>1.6991279069767442</v>
      </c>
      <c r="N36" s="876">
        <v>38360</v>
      </c>
      <c r="O36" s="1557">
        <v>1.5217391304347827</v>
      </c>
      <c r="P36" s="736"/>
    </row>
    <row r="37" spans="1:16" ht="12" customHeight="1">
      <c r="A37" s="1402" t="s">
        <v>55</v>
      </c>
      <c r="B37" s="876">
        <v>23740</v>
      </c>
      <c r="C37" s="1557">
        <v>1.2998247919404293</v>
      </c>
      <c r="D37" s="876">
        <v>22018</v>
      </c>
      <c r="E37" s="1557">
        <v>1.1009550477523877</v>
      </c>
      <c r="F37" s="876">
        <v>73022</v>
      </c>
      <c r="G37" s="1557">
        <v>1.2181906144170296</v>
      </c>
      <c r="H37" s="876">
        <v>47263</v>
      </c>
      <c r="I37" s="1557">
        <v>1.0844863587343108</v>
      </c>
      <c r="J37" s="876">
        <v>101562</v>
      </c>
      <c r="K37" s="1557">
        <v>1.1734895490311623</v>
      </c>
      <c r="L37" s="876">
        <v>3291</v>
      </c>
      <c r="M37" s="1557">
        <v>0.99007220216606495</v>
      </c>
      <c r="N37" s="876">
        <v>35470</v>
      </c>
      <c r="O37" s="1557">
        <v>1.1398181175487645</v>
      </c>
      <c r="P37" s="736"/>
    </row>
    <row r="38" spans="1:16" ht="12" customHeight="1">
      <c r="A38" s="1402" t="s">
        <v>56</v>
      </c>
      <c r="B38" s="876">
        <v>22234</v>
      </c>
      <c r="C38" s="1557">
        <v>1.3584652043746563</v>
      </c>
      <c r="D38" s="876">
        <v>22876</v>
      </c>
      <c r="E38" s="1557">
        <v>1.0833491191513545</v>
      </c>
      <c r="F38" s="876">
        <v>75533</v>
      </c>
      <c r="G38" s="1557">
        <v>1.3698404062386653</v>
      </c>
      <c r="H38" s="876">
        <v>44202</v>
      </c>
      <c r="I38" s="1557">
        <v>1.042180463537123</v>
      </c>
      <c r="J38" s="876">
        <v>98703</v>
      </c>
      <c r="K38" s="1557">
        <v>1.1248846088096187</v>
      </c>
      <c r="L38" s="876">
        <v>3850</v>
      </c>
      <c r="M38" s="1557">
        <v>0.97419028340080971</v>
      </c>
      <c r="N38" s="876">
        <v>39064</v>
      </c>
      <c r="O38" s="1557">
        <v>1.1500235515779558</v>
      </c>
      <c r="P38" s="736"/>
    </row>
    <row r="39" spans="1:16" ht="12" customHeight="1">
      <c r="A39" s="1402" t="s">
        <v>57</v>
      </c>
      <c r="B39" s="876">
        <v>20274</v>
      </c>
      <c r="C39" s="1557">
        <v>1.4425786253024051</v>
      </c>
      <c r="D39" s="876">
        <v>20053</v>
      </c>
      <c r="E39" s="1557">
        <v>0.84334258558331232</v>
      </c>
      <c r="F39" s="876">
        <v>72626</v>
      </c>
      <c r="G39" s="1557">
        <v>1.4636141956026683</v>
      </c>
      <c r="H39" s="876">
        <v>42321</v>
      </c>
      <c r="I39" s="1557">
        <v>1.0465133531157269</v>
      </c>
      <c r="J39" s="876">
        <v>109803</v>
      </c>
      <c r="K39" s="1557">
        <v>1.2163707059853108</v>
      </c>
      <c r="L39" s="876">
        <v>4072</v>
      </c>
      <c r="M39" s="1557">
        <v>1.1371125383970957</v>
      </c>
      <c r="N39" s="876">
        <v>41883</v>
      </c>
      <c r="O39" s="1557">
        <v>1.0429812984037652</v>
      </c>
      <c r="P39" s="736"/>
    </row>
    <row r="40" spans="1:16" ht="12" customHeight="1">
      <c r="A40" s="1402" t="s">
        <v>58</v>
      </c>
      <c r="B40" s="876">
        <v>17953</v>
      </c>
      <c r="C40" s="1557">
        <v>1.40708519476448</v>
      </c>
      <c r="D40" s="876">
        <v>18793</v>
      </c>
      <c r="E40" s="1557">
        <v>0.85287043340140689</v>
      </c>
      <c r="F40" s="876">
        <v>85335</v>
      </c>
      <c r="G40" s="1557">
        <v>1.5815371499527402</v>
      </c>
      <c r="H40" s="876">
        <v>39951</v>
      </c>
      <c r="I40" s="1557">
        <v>1.1368124519819025</v>
      </c>
      <c r="J40" s="876">
        <v>106304</v>
      </c>
      <c r="K40" s="1557">
        <v>1.1729837686340716</v>
      </c>
      <c r="L40" s="876">
        <v>5924</v>
      </c>
      <c r="M40" s="1557">
        <v>2.5468615649183146</v>
      </c>
      <c r="N40" s="876">
        <v>41921</v>
      </c>
      <c r="O40" s="1557">
        <v>1.0561308039200867</v>
      </c>
      <c r="P40" s="736"/>
    </row>
    <row r="41" spans="1:16" ht="12" customHeight="1">
      <c r="A41" s="1402" t="s">
        <v>59</v>
      </c>
      <c r="B41" s="876">
        <v>18179</v>
      </c>
      <c r="C41" s="1557">
        <v>1.3447000517789778</v>
      </c>
      <c r="D41" s="876">
        <v>19648</v>
      </c>
      <c r="E41" s="1557">
        <v>0.83758206155682491</v>
      </c>
      <c r="F41" s="876">
        <v>98871</v>
      </c>
      <c r="G41" s="1557">
        <v>1.4251881108196154</v>
      </c>
      <c r="H41" s="876">
        <v>36666</v>
      </c>
      <c r="I41" s="1557">
        <v>0.98202855076733531</v>
      </c>
      <c r="J41" s="876">
        <v>100310</v>
      </c>
      <c r="K41" s="1557">
        <v>1.029527983332136</v>
      </c>
      <c r="L41" s="876">
        <v>6172</v>
      </c>
      <c r="M41" s="1557">
        <v>1.6254938109033448</v>
      </c>
      <c r="N41" s="876">
        <v>40742</v>
      </c>
      <c r="O41" s="1557">
        <v>1.053145840872667</v>
      </c>
      <c r="P41" s="736"/>
    </row>
    <row r="42" spans="1:16" ht="12" customHeight="1">
      <c r="A42" s="1402" t="s">
        <v>60</v>
      </c>
      <c r="B42" s="876">
        <v>25556</v>
      </c>
      <c r="C42" s="1557">
        <v>1.4151392657400741</v>
      </c>
      <c r="D42" s="876">
        <v>18897</v>
      </c>
      <c r="E42" s="1557">
        <v>0.83804159829704195</v>
      </c>
      <c r="F42" s="876">
        <v>117148</v>
      </c>
      <c r="G42" s="1557">
        <v>1.5234404463112996</v>
      </c>
      <c r="H42" s="876">
        <v>36932</v>
      </c>
      <c r="I42" s="1557">
        <v>0.89837022622233031</v>
      </c>
      <c r="J42" s="876">
        <v>91917</v>
      </c>
      <c r="K42" s="1557">
        <v>0.93660012838932538</v>
      </c>
      <c r="L42" s="876">
        <v>6576</v>
      </c>
      <c r="M42" s="1557">
        <v>1.2372530573847602</v>
      </c>
      <c r="N42" s="876">
        <v>44693</v>
      </c>
      <c r="O42" s="1557">
        <v>1.4248868201237008</v>
      </c>
      <c r="P42" s="736"/>
    </row>
    <row r="43" spans="1:16" ht="12" customHeight="1">
      <c r="A43" s="1409" t="s">
        <v>61</v>
      </c>
      <c r="B43" s="1558">
        <v>28802</v>
      </c>
      <c r="C43" s="1559">
        <v>1.3550056454648098</v>
      </c>
      <c r="D43" s="1558">
        <v>15029</v>
      </c>
      <c r="E43" s="1559">
        <v>0.76807890836612669</v>
      </c>
      <c r="F43" s="1558">
        <v>134777</v>
      </c>
      <c r="G43" s="1559">
        <v>1.5488048724431165</v>
      </c>
      <c r="H43" s="1558">
        <v>42655</v>
      </c>
      <c r="I43" s="1559">
        <v>0.83730836425024047</v>
      </c>
      <c r="J43" s="1558">
        <v>89434</v>
      </c>
      <c r="K43" s="1559">
        <v>0.88878509316770182</v>
      </c>
      <c r="L43" s="1558">
        <v>6235</v>
      </c>
      <c r="M43" s="1559">
        <v>0.9689199689199689</v>
      </c>
      <c r="N43" s="1558">
        <v>41452</v>
      </c>
      <c r="O43" s="1559">
        <v>1.2212597961227978</v>
      </c>
      <c r="P43" s="736"/>
    </row>
    <row r="44" spans="1:16" ht="9" customHeight="1">
      <c r="A44" s="1567"/>
      <c r="B44" s="1261"/>
      <c r="C44" s="656"/>
      <c r="D44" s="1261"/>
      <c r="E44" s="656"/>
      <c r="F44" s="1261"/>
      <c r="G44" s="656"/>
      <c r="H44" s="1261"/>
      <c r="I44" s="656"/>
      <c r="J44" s="1261"/>
      <c r="K44" s="656"/>
      <c r="L44" s="1261"/>
      <c r="M44" s="656"/>
      <c r="N44" s="1261"/>
      <c r="O44" s="1261"/>
      <c r="P44" s="626"/>
    </row>
    <row r="45" spans="1:16" ht="12" customHeight="1">
      <c r="A45" s="656" t="s">
        <v>994</v>
      </c>
      <c r="B45" s="1560"/>
      <c r="C45" s="1561"/>
      <c r="D45" s="1560"/>
      <c r="E45" s="1561"/>
      <c r="F45" s="1560"/>
      <c r="G45" s="1561"/>
      <c r="H45" s="1560"/>
      <c r="I45" s="1561"/>
      <c r="J45" s="1560"/>
      <c r="K45" s="1561"/>
      <c r="L45" s="1560"/>
      <c r="M45" s="1561"/>
      <c r="N45" s="1560"/>
      <c r="O45" s="1562" t="s">
        <v>995</v>
      </c>
      <c r="P45" s="626"/>
    </row>
    <row r="46" spans="1:16" ht="15" customHeight="1">
      <c r="A46" s="736"/>
      <c r="B46" s="876"/>
      <c r="C46" s="1568"/>
      <c r="D46" s="876"/>
      <c r="E46" s="1568"/>
      <c r="F46" s="876"/>
      <c r="G46" s="1568"/>
      <c r="H46" s="876"/>
      <c r="I46" s="1568"/>
      <c r="J46" s="876"/>
      <c r="K46" s="1568"/>
      <c r="L46" s="876"/>
      <c r="M46" s="1568"/>
      <c r="N46" s="876"/>
      <c r="O46" s="1568"/>
      <c r="P46" s="626"/>
    </row>
    <row r="47" spans="1:16" ht="15" customHeight="1">
      <c r="A47" s="1569"/>
      <c r="B47" s="878"/>
      <c r="C47" s="1564"/>
      <c r="D47" s="878"/>
      <c r="E47" s="1564"/>
      <c r="F47" s="878"/>
      <c r="G47" s="1564"/>
      <c r="H47" s="878"/>
      <c r="I47" s="1564"/>
      <c r="J47" s="878"/>
      <c r="K47" s="1564"/>
      <c r="L47" s="878"/>
      <c r="M47" s="1564"/>
      <c r="N47" s="878"/>
      <c r="O47" s="1568"/>
      <c r="P47" s="626"/>
    </row>
    <row r="48" spans="1:16" ht="15" customHeight="1">
      <c r="A48" s="1569"/>
      <c r="B48" s="878"/>
      <c r="C48" s="1564"/>
      <c r="D48" s="878"/>
      <c r="E48" s="1564"/>
      <c r="F48" s="878"/>
      <c r="G48" s="1564"/>
      <c r="H48" s="878"/>
      <c r="I48" s="1564"/>
      <c r="J48" s="878"/>
      <c r="K48" s="1564"/>
      <c r="L48" s="878"/>
      <c r="M48" s="1564"/>
      <c r="N48" s="878"/>
      <c r="O48" s="1568"/>
      <c r="P48" s="626"/>
    </row>
    <row r="49" spans="1:16" ht="12" customHeight="1">
      <c r="A49" s="1555" t="s">
        <v>1004</v>
      </c>
      <c r="B49" s="1570"/>
      <c r="C49" s="1571"/>
      <c r="D49" s="1570"/>
      <c r="E49" s="1555"/>
      <c r="F49" s="1570"/>
      <c r="G49" s="1571"/>
      <c r="H49" s="1570"/>
      <c r="I49" s="1555"/>
      <c r="J49" s="1570"/>
      <c r="K49" s="1571"/>
      <c r="L49" s="1570"/>
      <c r="M49" s="948"/>
      <c r="N49" s="1570"/>
      <c r="O49" s="1571"/>
      <c r="P49" s="736"/>
    </row>
    <row r="50" spans="1:16" ht="12" customHeight="1">
      <c r="A50" s="1572" t="s">
        <v>1005</v>
      </c>
      <c r="B50" s="827"/>
      <c r="C50" s="827"/>
      <c r="D50" s="827"/>
      <c r="E50" s="876"/>
      <c r="F50" s="827"/>
      <c r="G50" s="1573"/>
      <c r="H50" s="827"/>
      <c r="I50" s="876"/>
      <c r="J50" s="827"/>
      <c r="K50" s="1573"/>
      <c r="L50" s="827"/>
      <c r="M50" s="876"/>
      <c r="N50" s="827"/>
      <c r="O50" s="1573"/>
      <c r="P50" s="626"/>
    </row>
    <row r="51" spans="1:16" ht="12" customHeight="1">
      <c r="A51" s="1572" t="s">
        <v>1006</v>
      </c>
      <c r="B51" s="827"/>
      <c r="C51" s="827"/>
      <c r="D51" s="827"/>
      <c r="E51" s="876"/>
      <c r="F51" s="827"/>
      <c r="G51" s="876"/>
      <c r="H51" s="827"/>
      <c r="I51" s="876"/>
      <c r="J51" s="827"/>
      <c r="K51" s="876"/>
      <c r="L51" s="827"/>
      <c r="M51" s="876"/>
      <c r="N51" s="827"/>
      <c r="O51" s="876"/>
      <c r="P51" s="626"/>
    </row>
    <row r="52" spans="1:16" ht="12" customHeight="1">
      <c r="A52" s="1572" t="s">
        <v>1007</v>
      </c>
      <c r="B52" s="876"/>
      <c r="C52" s="736"/>
      <c r="D52" s="876"/>
      <c r="E52" s="736"/>
      <c r="F52" s="876"/>
      <c r="G52" s="736"/>
      <c r="H52" s="876"/>
      <c r="I52" s="736"/>
      <c r="J52" s="876"/>
      <c r="K52" s="736"/>
      <c r="L52" s="876"/>
      <c r="M52" s="736"/>
      <c r="N52" s="876"/>
      <c r="O52" s="876"/>
      <c r="P52" s="626"/>
    </row>
    <row r="53" spans="1:16" ht="12" customHeight="1">
      <c r="A53" s="1574" t="s">
        <v>1008</v>
      </c>
      <c r="B53" s="1558"/>
      <c r="C53" s="1575"/>
      <c r="D53" s="1558"/>
      <c r="E53" s="1575"/>
      <c r="F53" s="1558"/>
      <c r="G53" s="1575"/>
      <c r="H53" s="1558"/>
      <c r="I53" s="1575"/>
      <c r="J53" s="1558"/>
      <c r="K53" s="1575"/>
      <c r="L53" s="1558"/>
      <c r="M53" s="1575"/>
      <c r="N53" s="1558"/>
      <c r="O53" s="1558"/>
      <c r="P53" s="626"/>
    </row>
    <row r="54" spans="1:16" ht="12" customHeight="1">
      <c r="A54" s="1572"/>
      <c r="B54" s="876"/>
      <c r="C54" s="736"/>
      <c r="D54" s="876"/>
      <c r="E54" s="736"/>
      <c r="F54" s="876"/>
      <c r="G54" s="736"/>
      <c r="H54" s="876"/>
      <c r="I54" s="736"/>
      <c r="J54" s="876"/>
      <c r="K54" s="736"/>
      <c r="L54" s="876"/>
      <c r="M54" s="736"/>
      <c r="N54" s="876"/>
      <c r="O54" s="876"/>
      <c r="P54" s="626"/>
    </row>
    <row r="55" spans="1:16" ht="12" customHeight="1">
      <c r="A55" s="1572"/>
      <c r="B55" s="876"/>
      <c r="C55" s="736"/>
      <c r="D55" s="876"/>
      <c r="E55" s="736"/>
      <c r="F55" s="876"/>
      <c r="G55" s="736"/>
      <c r="H55" s="876"/>
      <c r="I55" s="736"/>
      <c r="J55" s="876"/>
      <c r="K55" s="736"/>
      <c r="L55" s="876"/>
      <c r="M55" s="736"/>
      <c r="N55" s="876"/>
      <c r="O55" s="876"/>
      <c r="P55" s="626"/>
    </row>
    <row r="56" spans="1:16" ht="12" customHeight="1">
      <c r="A56" s="1572"/>
      <c r="B56" s="876"/>
      <c r="C56" s="736"/>
      <c r="D56" s="876"/>
      <c r="E56" s="736"/>
      <c r="F56" s="876"/>
      <c r="G56" s="736"/>
      <c r="H56" s="876"/>
      <c r="I56" s="736"/>
      <c r="J56" s="876"/>
      <c r="K56" s="736"/>
      <c r="L56" s="876"/>
      <c r="M56" s="736"/>
      <c r="N56" s="876"/>
      <c r="O56" s="876"/>
      <c r="P56" s="626"/>
    </row>
    <row r="57" spans="1:16" ht="12" customHeight="1">
      <c r="A57" s="1576"/>
      <c r="B57" s="1558"/>
      <c r="C57" s="1575"/>
      <c r="D57" s="1558"/>
      <c r="E57" s="1575"/>
      <c r="F57" s="1558"/>
      <c r="G57" s="1575"/>
      <c r="H57" s="1558"/>
      <c r="I57" s="1575"/>
      <c r="J57" s="1558"/>
      <c r="K57" s="1575"/>
      <c r="L57" s="1558"/>
      <c r="M57" s="1575"/>
      <c r="N57" s="1558"/>
      <c r="O57" s="1558"/>
      <c r="P57" s="626"/>
    </row>
    <row r="58" spans="1:16" ht="12" customHeight="1">
      <c r="A58" s="1388" t="s">
        <v>432</v>
      </c>
      <c r="B58" s="1261"/>
      <c r="C58" s="656"/>
      <c r="D58" s="1261"/>
      <c r="E58" s="656"/>
      <c r="F58" s="1261"/>
      <c r="G58" s="656"/>
      <c r="H58" s="1261"/>
      <c r="I58" s="656"/>
      <c r="J58" s="1261"/>
      <c r="K58" s="656"/>
      <c r="L58" s="1261"/>
      <c r="M58" s="656"/>
      <c r="N58" s="1261"/>
      <c r="O58" s="1261"/>
      <c r="P58" s="626"/>
    </row>
    <row r="59" spans="1:16" ht="5.25" customHeight="1">
      <c r="A59" s="1418"/>
      <c r="B59" s="1419"/>
      <c r="C59" s="1418"/>
      <c r="D59" s="1419"/>
      <c r="E59" s="1418"/>
      <c r="F59" s="1419"/>
      <c r="G59" s="1418"/>
      <c r="H59" s="1419"/>
      <c r="I59" s="1418"/>
      <c r="J59" s="1419"/>
      <c r="K59" s="1418"/>
      <c r="L59" s="1419"/>
      <c r="M59" s="1418"/>
      <c r="N59" s="1419"/>
      <c r="O59" s="1419"/>
      <c r="P59" s="626"/>
    </row>
    <row r="60" spans="1:16" ht="15" customHeight="1">
      <c r="A60" s="777"/>
      <c r="B60" s="861"/>
      <c r="C60" s="623"/>
      <c r="D60" s="861"/>
      <c r="E60" s="623"/>
      <c r="F60" s="861"/>
      <c r="G60" s="623"/>
      <c r="H60" s="861"/>
      <c r="I60" s="623"/>
      <c r="J60" s="861"/>
      <c r="K60" s="623"/>
      <c r="L60" s="861"/>
      <c r="M60" s="623"/>
      <c r="N60" s="861"/>
      <c r="O60" s="1264"/>
      <c r="P60" s="626"/>
    </row>
    <row r="61" spans="1:16" ht="15" customHeight="1">
      <c r="A61" s="669"/>
      <c r="B61" s="878"/>
      <c r="C61" s="626"/>
      <c r="D61" s="878"/>
      <c r="E61" s="626"/>
      <c r="F61" s="878"/>
      <c r="G61" s="626"/>
      <c r="H61" s="878"/>
      <c r="I61" s="626"/>
      <c r="J61" s="878"/>
      <c r="K61" s="626"/>
      <c r="L61" s="878"/>
      <c r="M61" s="626"/>
      <c r="N61" s="878"/>
      <c r="O61" s="878"/>
      <c r="P61" s="626"/>
    </row>
    <row r="62" spans="1:16">
      <c r="A62" s="626"/>
      <c r="B62" s="878"/>
      <c r="C62" s="626"/>
      <c r="D62" s="878"/>
      <c r="E62" s="626"/>
      <c r="F62" s="878"/>
      <c r="G62" s="626"/>
      <c r="H62" s="878"/>
      <c r="I62" s="626"/>
      <c r="J62" s="878"/>
      <c r="K62" s="626"/>
      <c r="L62" s="878"/>
      <c r="M62" s="626"/>
      <c r="N62" s="878"/>
      <c r="O62" s="878"/>
      <c r="P62" s="626"/>
    </row>
    <row r="63" spans="1:16">
      <c r="A63" s="626"/>
      <c r="B63" s="878"/>
      <c r="C63" s="626"/>
      <c r="D63" s="878"/>
      <c r="E63" s="626"/>
      <c r="F63" s="878"/>
      <c r="G63" s="626"/>
      <c r="H63" s="878"/>
      <c r="I63" s="626"/>
      <c r="J63" s="878"/>
      <c r="K63" s="626"/>
      <c r="L63" s="878"/>
      <c r="M63" s="626"/>
      <c r="N63" s="878"/>
      <c r="O63" s="878"/>
      <c r="P63" s="626"/>
    </row>
    <row r="64" spans="1:16">
      <c r="A64" s="626"/>
      <c r="B64" s="878"/>
      <c r="C64" s="626"/>
      <c r="D64" s="878"/>
      <c r="E64" s="626"/>
      <c r="F64" s="878"/>
      <c r="G64" s="626"/>
      <c r="H64" s="878"/>
      <c r="I64" s="626"/>
      <c r="J64" s="878"/>
      <c r="K64" s="626"/>
      <c r="L64" s="878"/>
      <c r="M64" s="626"/>
      <c r="N64" s="878"/>
      <c r="O64" s="878"/>
      <c r="P64" s="626"/>
    </row>
    <row r="65" spans="1:16">
      <c r="A65" s="626"/>
      <c r="B65" s="878"/>
      <c r="C65" s="626"/>
      <c r="D65" s="878"/>
      <c r="E65" s="626"/>
      <c r="F65" s="878"/>
      <c r="G65" s="626"/>
      <c r="H65" s="878"/>
      <c r="I65" s="626"/>
      <c r="J65" s="878"/>
      <c r="K65" s="626"/>
      <c r="L65" s="878"/>
      <c r="M65" s="626"/>
      <c r="N65" s="878"/>
      <c r="O65" s="878"/>
      <c r="P65" s="626"/>
    </row>
    <row r="66" spans="1:16">
      <c r="A66" s="626"/>
      <c r="B66" s="878"/>
      <c r="C66" s="626"/>
      <c r="D66" s="878"/>
      <c r="E66" s="626"/>
      <c r="F66" s="878"/>
      <c r="G66" s="626"/>
      <c r="H66" s="878"/>
      <c r="I66" s="626"/>
      <c r="J66" s="878"/>
      <c r="K66" s="626"/>
      <c r="L66" s="878"/>
      <c r="M66" s="626"/>
      <c r="N66" s="878"/>
      <c r="O66" s="878"/>
      <c r="P66" s="626"/>
    </row>
    <row r="67" spans="1:16">
      <c r="A67" s="626"/>
      <c r="B67" s="878"/>
      <c r="C67" s="626"/>
      <c r="D67" s="878"/>
      <c r="E67" s="626"/>
      <c r="F67" s="878"/>
      <c r="G67" s="626"/>
      <c r="H67" s="878"/>
      <c r="I67" s="626"/>
      <c r="J67" s="878"/>
      <c r="K67" s="626"/>
      <c r="L67" s="878"/>
      <c r="M67" s="626"/>
      <c r="N67" s="878"/>
      <c r="O67" s="878"/>
      <c r="P67" s="626"/>
    </row>
    <row r="68" spans="1:16">
      <c r="A68" s="626"/>
      <c r="B68" s="878"/>
      <c r="C68" s="626"/>
      <c r="D68" s="878"/>
      <c r="E68" s="626"/>
      <c r="F68" s="878"/>
      <c r="G68" s="626"/>
      <c r="H68" s="878"/>
      <c r="I68" s="626"/>
      <c r="J68" s="878"/>
      <c r="K68" s="626"/>
      <c r="L68" s="878"/>
      <c r="M68" s="626"/>
      <c r="N68" s="878"/>
      <c r="O68" s="878"/>
      <c r="P68" s="626"/>
    </row>
    <row r="69" spans="1:16">
      <c r="A69" s="626"/>
      <c r="B69" s="878"/>
      <c r="C69" s="626"/>
      <c r="D69" s="878"/>
      <c r="E69" s="626"/>
      <c r="F69" s="878"/>
      <c r="G69" s="626"/>
      <c r="H69" s="878"/>
      <c r="I69" s="626"/>
      <c r="J69" s="878"/>
      <c r="K69" s="626"/>
      <c r="L69" s="878"/>
      <c r="M69" s="626"/>
      <c r="N69" s="878"/>
      <c r="O69" s="878"/>
      <c r="P69" s="626"/>
    </row>
    <row r="70" spans="1:16">
      <c r="A70" s="626"/>
      <c r="B70" s="878"/>
      <c r="C70" s="626"/>
      <c r="D70" s="878"/>
      <c r="E70" s="626"/>
      <c r="F70" s="878"/>
      <c r="G70" s="626"/>
      <c r="H70" s="878"/>
      <c r="I70" s="626"/>
      <c r="J70" s="878"/>
      <c r="K70" s="626"/>
      <c r="L70" s="878"/>
      <c r="M70" s="626"/>
      <c r="N70" s="878"/>
      <c r="O70" s="878"/>
      <c r="P70" s="626"/>
    </row>
    <row r="71" spans="1:16">
      <c r="A71" s="626"/>
      <c r="B71" s="878"/>
      <c r="C71" s="626"/>
      <c r="D71" s="878"/>
      <c r="E71" s="626"/>
      <c r="F71" s="878"/>
      <c r="G71" s="626"/>
      <c r="H71" s="878"/>
      <c r="I71" s="626"/>
      <c r="J71" s="878"/>
      <c r="K71" s="626"/>
      <c r="L71" s="878"/>
      <c r="M71" s="626"/>
      <c r="N71" s="878"/>
      <c r="O71" s="878"/>
      <c r="P71" s="626"/>
    </row>
    <row r="72" spans="1:16">
      <c r="A72" s="626"/>
      <c r="B72" s="878"/>
      <c r="C72" s="626"/>
      <c r="D72" s="878"/>
      <c r="E72" s="626"/>
      <c r="F72" s="878"/>
      <c r="G72" s="626"/>
      <c r="H72" s="878"/>
      <c r="I72" s="626"/>
      <c r="J72" s="878"/>
      <c r="K72" s="626"/>
      <c r="L72" s="878"/>
      <c r="M72" s="626"/>
      <c r="N72" s="878"/>
      <c r="O72" s="878"/>
      <c r="P72" s="626"/>
    </row>
    <row r="73" spans="1:16">
      <c r="A73" s="626"/>
      <c r="B73" s="626"/>
      <c r="C73" s="626"/>
      <c r="D73" s="626"/>
      <c r="E73" s="626"/>
      <c r="F73" s="626"/>
      <c r="G73" s="626"/>
      <c r="H73" s="626"/>
      <c r="I73" s="626"/>
      <c r="J73" s="626"/>
      <c r="K73" s="626"/>
      <c r="L73" s="626"/>
      <c r="M73" s="626"/>
      <c r="N73" s="626"/>
      <c r="O73" s="626"/>
      <c r="P73" s="626"/>
    </row>
    <row r="74" spans="1:16">
      <c r="A74" s="626"/>
      <c r="B74" s="626"/>
      <c r="C74" s="626"/>
      <c r="D74" s="626"/>
      <c r="E74" s="626"/>
      <c r="F74" s="626"/>
      <c r="G74" s="626"/>
      <c r="H74" s="626"/>
      <c r="I74" s="626"/>
      <c r="J74" s="626"/>
      <c r="K74" s="626"/>
      <c r="L74" s="626"/>
      <c r="M74" s="626"/>
      <c r="N74" s="626"/>
      <c r="O74" s="626"/>
      <c r="P74" s="626"/>
    </row>
  </sheetData>
  <mergeCells count="3">
    <mergeCell ref="B4:E4"/>
    <mergeCell ref="F4:O4"/>
    <mergeCell ref="B27:K27"/>
  </mergeCells>
  <pageMargins left="0.5" right="0.5" top="0.5" bottom="0.5" header="0" footer="0"/>
  <pageSetup scale="76"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8"/>
  <sheetViews>
    <sheetView showGridLines="0" zoomScaleNormal="100" workbookViewId="0">
      <selection activeCell="H1" sqref="H1"/>
    </sheetView>
  </sheetViews>
  <sheetFormatPr defaultColWidth="12.42578125" defaultRowHeight="15"/>
  <cols>
    <col min="1" max="8" width="8" style="1633" customWidth="1"/>
    <col min="9" max="9" width="7.7109375" style="1633" customWidth="1"/>
    <col min="10" max="10" width="8.42578125" style="1633" customWidth="1"/>
    <col min="11" max="12" width="8" style="1633" customWidth="1"/>
    <col min="13" max="13" width="9.85546875" style="1633" customWidth="1"/>
    <col min="14" max="14" width="7.28515625" style="1633" customWidth="1"/>
    <col min="15" max="256" width="12.42578125" style="1581"/>
    <col min="257" max="264" width="8" style="1581" customWidth="1"/>
    <col min="265" max="265" width="7.7109375" style="1581" customWidth="1"/>
    <col min="266" max="266" width="8.42578125" style="1581" customWidth="1"/>
    <col min="267" max="268" width="8" style="1581" customWidth="1"/>
    <col min="269" max="269" width="9.85546875" style="1581" customWidth="1"/>
    <col min="270" max="270" width="7.28515625" style="1581" customWidth="1"/>
    <col min="271" max="512" width="12.42578125" style="1581"/>
    <col min="513" max="520" width="8" style="1581" customWidth="1"/>
    <col min="521" max="521" width="7.7109375" style="1581" customWidth="1"/>
    <col min="522" max="522" width="8.42578125" style="1581" customWidth="1"/>
    <col min="523" max="524" width="8" style="1581" customWidth="1"/>
    <col min="525" max="525" width="9.85546875" style="1581" customWidth="1"/>
    <col min="526" max="526" width="7.28515625" style="1581" customWidth="1"/>
    <col min="527" max="768" width="12.42578125" style="1581"/>
    <col min="769" max="776" width="8" style="1581" customWidth="1"/>
    <col min="777" max="777" width="7.7109375" style="1581" customWidth="1"/>
    <col min="778" max="778" width="8.42578125" style="1581" customWidth="1"/>
    <col min="779" max="780" width="8" style="1581" customWidth="1"/>
    <col min="781" max="781" width="9.85546875" style="1581" customWidth="1"/>
    <col min="782" max="782" width="7.28515625" style="1581" customWidth="1"/>
    <col min="783" max="1024" width="12.42578125" style="1581"/>
    <col min="1025" max="1032" width="8" style="1581" customWidth="1"/>
    <col min="1033" max="1033" width="7.7109375" style="1581" customWidth="1"/>
    <col min="1034" max="1034" width="8.42578125" style="1581" customWidth="1"/>
    <col min="1035" max="1036" width="8" style="1581" customWidth="1"/>
    <col min="1037" max="1037" width="9.85546875" style="1581" customWidth="1"/>
    <col min="1038" max="1038" width="7.28515625" style="1581" customWidth="1"/>
    <col min="1039" max="1280" width="12.42578125" style="1581"/>
    <col min="1281" max="1288" width="8" style="1581" customWidth="1"/>
    <col min="1289" max="1289" width="7.7109375" style="1581" customWidth="1"/>
    <col min="1290" max="1290" width="8.42578125" style="1581" customWidth="1"/>
    <col min="1291" max="1292" width="8" style="1581" customWidth="1"/>
    <col min="1293" max="1293" width="9.85546875" style="1581" customWidth="1"/>
    <col min="1294" max="1294" width="7.28515625" style="1581" customWidth="1"/>
    <col min="1295" max="1536" width="12.42578125" style="1581"/>
    <col min="1537" max="1544" width="8" style="1581" customWidth="1"/>
    <col min="1545" max="1545" width="7.7109375" style="1581" customWidth="1"/>
    <col min="1546" max="1546" width="8.42578125" style="1581" customWidth="1"/>
    <col min="1547" max="1548" width="8" style="1581" customWidth="1"/>
    <col min="1549" max="1549" width="9.85546875" style="1581" customWidth="1"/>
    <col min="1550" max="1550" width="7.28515625" style="1581" customWidth="1"/>
    <col min="1551" max="1792" width="12.42578125" style="1581"/>
    <col min="1793" max="1800" width="8" style="1581" customWidth="1"/>
    <col min="1801" max="1801" width="7.7109375" style="1581" customWidth="1"/>
    <col min="1802" max="1802" width="8.42578125" style="1581" customWidth="1"/>
    <col min="1803" max="1804" width="8" style="1581" customWidth="1"/>
    <col min="1805" max="1805" width="9.85546875" style="1581" customWidth="1"/>
    <col min="1806" max="1806" width="7.28515625" style="1581" customWidth="1"/>
    <col min="1807" max="2048" width="12.42578125" style="1581"/>
    <col min="2049" max="2056" width="8" style="1581" customWidth="1"/>
    <col min="2057" max="2057" width="7.7109375" style="1581" customWidth="1"/>
    <col min="2058" max="2058" width="8.42578125" style="1581" customWidth="1"/>
    <col min="2059" max="2060" width="8" style="1581" customWidth="1"/>
    <col min="2061" max="2061" width="9.85546875" style="1581" customWidth="1"/>
    <col min="2062" max="2062" width="7.28515625" style="1581" customWidth="1"/>
    <col min="2063" max="2304" width="12.42578125" style="1581"/>
    <col min="2305" max="2312" width="8" style="1581" customWidth="1"/>
    <col min="2313" max="2313" width="7.7109375" style="1581" customWidth="1"/>
    <col min="2314" max="2314" width="8.42578125" style="1581" customWidth="1"/>
    <col min="2315" max="2316" width="8" style="1581" customWidth="1"/>
    <col min="2317" max="2317" width="9.85546875" style="1581" customWidth="1"/>
    <col min="2318" max="2318" width="7.28515625" style="1581" customWidth="1"/>
    <col min="2319" max="2560" width="12.42578125" style="1581"/>
    <col min="2561" max="2568" width="8" style="1581" customWidth="1"/>
    <col min="2569" max="2569" width="7.7109375" style="1581" customWidth="1"/>
    <col min="2570" max="2570" width="8.42578125" style="1581" customWidth="1"/>
    <col min="2571" max="2572" width="8" style="1581" customWidth="1"/>
    <col min="2573" max="2573" width="9.85546875" style="1581" customWidth="1"/>
    <col min="2574" max="2574" width="7.28515625" style="1581" customWidth="1"/>
    <col min="2575" max="2816" width="12.42578125" style="1581"/>
    <col min="2817" max="2824" width="8" style="1581" customWidth="1"/>
    <col min="2825" max="2825" width="7.7109375" style="1581" customWidth="1"/>
    <col min="2826" max="2826" width="8.42578125" style="1581" customWidth="1"/>
    <col min="2827" max="2828" width="8" style="1581" customWidth="1"/>
    <col min="2829" max="2829" width="9.85546875" style="1581" customWidth="1"/>
    <col min="2830" max="2830" width="7.28515625" style="1581" customWidth="1"/>
    <col min="2831" max="3072" width="12.42578125" style="1581"/>
    <col min="3073" max="3080" width="8" style="1581" customWidth="1"/>
    <col min="3081" max="3081" width="7.7109375" style="1581" customWidth="1"/>
    <col min="3082" max="3082" width="8.42578125" style="1581" customWidth="1"/>
    <col min="3083" max="3084" width="8" style="1581" customWidth="1"/>
    <col min="3085" max="3085" width="9.85546875" style="1581" customWidth="1"/>
    <col min="3086" max="3086" width="7.28515625" style="1581" customWidth="1"/>
    <col min="3087" max="3328" width="12.42578125" style="1581"/>
    <col min="3329" max="3336" width="8" style="1581" customWidth="1"/>
    <col min="3337" max="3337" width="7.7109375" style="1581" customWidth="1"/>
    <col min="3338" max="3338" width="8.42578125" style="1581" customWidth="1"/>
    <col min="3339" max="3340" width="8" style="1581" customWidth="1"/>
    <col min="3341" max="3341" width="9.85546875" style="1581" customWidth="1"/>
    <col min="3342" max="3342" width="7.28515625" style="1581" customWidth="1"/>
    <col min="3343" max="3584" width="12.42578125" style="1581"/>
    <col min="3585" max="3592" width="8" style="1581" customWidth="1"/>
    <col min="3593" max="3593" width="7.7109375" style="1581" customWidth="1"/>
    <col min="3594" max="3594" width="8.42578125" style="1581" customWidth="1"/>
    <col min="3595" max="3596" width="8" style="1581" customWidth="1"/>
    <col min="3597" max="3597" width="9.85546875" style="1581" customWidth="1"/>
    <col min="3598" max="3598" width="7.28515625" style="1581" customWidth="1"/>
    <col min="3599" max="3840" width="12.42578125" style="1581"/>
    <col min="3841" max="3848" width="8" style="1581" customWidth="1"/>
    <col min="3849" max="3849" width="7.7109375" style="1581" customWidth="1"/>
    <col min="3850" max="3850" width="8.42578125" style="1581" customWidth="1"/>
    <col min="3851" max="3852" width="8" style="1581" customWidth="1"/>
    <col min="3853" max="3853" width="9.85546875" style="1581" customWidth="1"/>
    <col min="3854" max="3854" width="7.28515625" style="1581" customWidth="1"/>
    <col min="3855" max="4096" width="12.42578125" style="1581"/>
    <col min="4097" max="4104" width="8" style="1581" customWidth="1"/>
    <col min="4105" max="4105" width="7.7109375" style="1581" customWidth="1"/>
    <col min="4106" max="4106" width="8.42578125" style="1581" customWidth="1"/>
    <col min="4107" max="4108" width="8" style="1581" customWidth="1"/>
    <col min="4109" max="4109" width="9.85546875" style="1581" customWidth="1"/>
    <col min="4110" max="4110" width="7.28515625" style="1581" customWidth="1"/>
    <col min="4111" max="4352" width="12.42578125" style="1581"/>
    <col min="4353" max="4360" width="8" style="1581" customWidth="1"/>
    <col min="4361" max="4361" width="7.7109375" style="1581" customWidth="1"/>
    <col min="4362" max="4362" width="8.42578125" style="1581" customWidth="1"/>
    <col min="4363" max="4364" width="8" style="1581" customWidth="1"/>
    <col min="4365" max="4365" width="9.85546875" style="1581" customWidth="1"/>
    <col min="4366" max="4366" width="7.28515625" style="1581" customWidth="1"/>
    <col min="4367" max="4608" width="12.42578125" style="1581"/>
    <col min="4609" max="4616" width="8" style="1581" customWidth="1"/>
    <col min="4617" max="4617" width="7.7109375" style="1581" customWidth="1"/>
    <col min="4618" max="4618" width="8.42578125" style="1581" customWidth="1"/>
    <col min="4619" max="4620" width="8" style="1581" customWidth="1"/>
    <col min="4621" max="4621" width="9.85546875" style="1581" customWidth="1"/>
    <col min="4622" max="4622" width="7.28515625" style="1581" customWidth="1"/>
    <col min="4623" max="4864" width="12.42578125" style="1581"/>
    <col min="4865" max="4872" width="8" style="1581" customWidth="1"/>
    <col min="4873" max="4873" width="7.7109375" style="1581" customWidth="1"/>
    <col min="4874" max="4874" width="8.42578125" style="1581" customWidth="1"/>
    <col min="4875" max="4876" width="8" style="1581" customWidth="1"/>
    <col min="4877" max="4877" width="9.85546875" style="1581" customWidth="1"/>
    <col min="4878" max="4878" width="7.28515625" style="1581" customWidth="1"/>
    <col min="4879" max="5120" width="12.42578125" style="1581"/>
    <col min="5121" max="5128" width="8" style="1581" customWidth="1"/>
    <col min="5129" max="5129" width="7.7109375" style="1581" customWidth="1"/>
    <col min="5130" max="5130" width="8.42578125" style="1581" customWidth="1"/>
    <col min="5131" max="5132" width="8" style="1581" customWidth="1"/>
    <col min="5133" max="5133" width="9.85546875" style="1581" customWidth="1"/>
    <col min="5134" max="5134" width="7.28515625" style="1581" customWidth="1"/>
    <col min="5135" max="5376" width="12.42578125" style="1581"/>
    <col min="5377" max="5384" width="8" style="1581" customWidth="1"/>
    <col min="5385" max="5385" width="7.7109375" style="1581" customWidth="1"/>
    <col min="5386" max="5386" width="8.42578125" style="1581" customWidth="1"/>
    <col min="5387" max="5388" width="8" style="1581" customWidth="1"/>
    <col min="5389" max="5389" width="9.85546875" style="1581" customWidth="1"/>
    <col min="5390" max="5390" width="7.28515625" style="1581" customWidth="1"/>
    <col min="5391" max="5632" width="12.42578125" style="1581"/>
    <col min="5633" max="5640" width="8" style="1581" customWidth="1"/>
    <col min="5641" max="5641" width="7.7109375" style="1581" customWidth="1"/>
    <col min="5642" max="5642" width="8.42578125" style="1581" customWidth="1"/>
    <col min="5643" max="5644" width="8" style="1581" customWidth="1"/>
    <col min="5645" max="5645" width="9.85546875" style="1581" customWidth="1"/>
    <col min="5646" max="5646" width="7.28515625" style="1581" customWidth="1"/>
    <col min="5647" max="5888" width="12.42578125" style="1581"/>
    <col min="5889" max="5896" width="8" style="1581" customWidth="1"/>
    <col min="5897" max="5897" width="7.7109375" style="1581" customWidth="1"/>
    <col min="5898" max="5898" width="8.42578125" style="1581" customWidth="1"/>
    <col min="5899" max="5900" width="8" style="1581" customWidth="1"/>
    <col min="5901" max="5901" width="9.85546875" style="1581" customWidth="1"/>
    <col min="5902" max="5902" width="7.28515625" style="1581" customWidth="1"/>
    <col min="5903" max="6144" width="12.42578125" style="1581"/>
    <col min="6145" max="6152" width="8" style="1581" customWidth="1"/>
    <col min="6153" max="6153" width="7.7109375" style="1581" customWidth="1"/>
    <col min="6154" max="6154" width="8.42578125" style="1581" customWidth="1"/>
    <col min="6155" max="6156" width="8" style="1581" customWidth="1"/>
    <col min="6157" max="6157" width="9.85546875" style="1581" customWidth="1"/>
    <col min="6158" max="6158" width="7.28515625" style="1581" customWidth="1"/>
    <col min="6159" max="6400" width="12.42578125" style="1581"/>
    <col min="6401" max="6408" width="8" style="1581" customWidth="1"/>
    <col min="6409" max="6409" width="7.7109375" style="1581" customWidth="1"/>
    <col min="6410" max="6410" width="8.42578125" style="1581" customWidth="1"/>
    <col min="6411" max="6412" width="8" style="1581" customWidth="1"/>
    <col min="6413" max="6413" width="9.85546875" style="1581" customWidth="1"/>
    <col min="6414" max="6414" width="7.28515625" style="1581" customWidth="1"/>
    <col min="6415" max="6656" width="12.42578125" style="1581"/>
    <col min="6657" max="6664" width="8" style="1581" customWidth="1"/>
    <col min="6665" max="6665" width="7.7109375" style="1581" customWidth="1"/>
    <col min="6666" max="6666" width="8.42578125" style="1581" customWidth="1"/>
    <col min="6667" max="6668" width="8" style="1581" customWidth="1"/>
    <col min="6669" max="6669" width="9.85546875" style="1581" customWidth="1"/>
    <col min="6670" max="6670" width="7.28515625" style="1581" customWidth="1"/>
    <col min="6671" max="6912" width="12.42578125" style="1581"/>
    <col min="6913" max="6920" width="8" style="1581" customWidth="1"/>
    <col min="6921" max="6921" width="7.7109375" style="1581" customWidth="1"/>
    <col min="6922" max="6922" width="8.42578125" style="1581" customWidth="1"/>
    <col min="6923" max="6924" width="8" style="1581" customWidth="1"/>
    <col min="6925" max="6925" width="9.85546875" style="1581" customWidth="1"/>
    <col min="6926" max="6926" width="7.28515625" style="1581" customWidth="1"/>
    <col min="6927" max="7168" width="12.42578125" style="1581"/>
    <col min="7169" max="7176" width="8" style="1581" customWidth="1"/>
    <col min="7177" max="7177" width="7.7109375" style="1581" customWidth="1"/>
    <col min="7178" max="7178" width="8.42578125" style="1581" customWidth="1"/>
    <col min="7179" max="7180" width="8" style="1581" customWidth="1"/>
    <col min="7181" max="7181" width="9.85546875" style="1581" customWidth="1"/>
    <col min="7182" max="7182" width="7.28515625" style="1581" customWidth="1"/>
    <col min="7183" max="7424" width="12.42578125" style="1581"/>
    <col min="7425" max="7432" width="8" style="1581" customWidth="1"/>
    <col min="7433" max="7433" width="7.7109375" style="1581" customWidth="1"/>
    <col min="7434" max="7434" width="8.42578125" style="1581" customWidth="1"/>
    <col min="7435" max="7436" width="8" style="1581" customWidth="1"/>
    <col min="7437" max="7437" width="9.85546875" style="1581" customWidth="1"/>
    <col min="7438" max="7438" width="7.28515625" style="1581" customWidth="1"/>
    <col min="7439" max="7680" width="12.42578125" style="1581"/>
    <col min="7681" max="7688" width="8" style="1581" customWidth="1"/>
    <col min="7689" max="7689" width="7.7109375" style="1581" customWidth="1"/>
    <col min="7690" max="7690" width="8.42578125" style="1581" customWidth="1"/>
    <col min="7691" max="7692" width="8" style="1581" customWidth="1"/>
    <col min="7693" max="7693" width="9.85546875" style="1581" customWidth="1"/>
    <col min="7694" max="7694" width="7.28515625" style="1581" customWidth="1"/>
    <col min="7695" max="7936" width="12.42578125" style="1581"/>
    <col min="7937" max="7944" width="8" style="1581" customWidth="1"/>
    <col min="7945" max="7945" width="7.7109375" style="1581" customWidth="1"/>
    <col min="7946" max="7946" width="8.42578125" style="1581" customWidth="1"/>
    <col min="7947" max="7948" width="8" style="1581" customWidth="1"/>
    <col min="7949" max="7949" width="9.85546875" style="1581" customWidth="1"/>
    <col min="7950" max="7950" width="7.28515625" style="1581" customWidth="1"/>
    <col min="7951" max="8192" width="12.42578125" style="1581"/>
    <col min="8193" max="8200" width="8" style="1581" customWidth="1"/>
    <col min="8201" max="8201" width="7.7109375" style="1581" customWidth="1"/>
    <col min="8202" max="8202" width="8.42578125" style="1581" customWidth="1"/>
    <col min="8203" max="8204" width="8" style="1581" customWidth="1"/>
    <col min="8205" max="8205" width="9.85546875" style="1581" customWidth="1"/>
    <col min="8206" max="8206" width="7.28515625" style="1581" customWidth="1"/>
    <col min="8207" max="8448" width="12.42578125" style="1581"/>
    <col min="8449" max="8456" width="8" style="1581" customWidth="1"/>
    <col min="8457" max="8457" width="7.7109375" style="1581" customWidth="1"/>
    <col min="8458" max="8458" width="8.42578125" style="1581" customWidth="1"/>
    <col min="8459" max="8460" width="8" style="1581" customWidth="1"/>
    <col min="8461" max="8461" width="9.85546875" style="1581" customWidth="1"/>
    <col min="8462" max="8462" width="7.28515625" style="1581" customWidth="1"/>
    <col min="8463" max="8704" width="12.42578125" style="1581"/>
    <col min="8705" max="8712" width="8" style="1581" customWidth="1"/>
    <col min="8713" max="8713" width="7.7109375" style="1581" customWidth="1"/>
    <col min="8714" max="8714" width="8.42578125" style="1581" customWidth="1"/>
    <col min="8715" max="8716" width="8" style="1581" customWidth="1"/>
    <col min="8717" max="8717" width="9.85546875" style="1581" customWidth="1"/>
    <col min="8718" max="8718" width="7.28515625" style="1581" customWidth="1"/>
    <col min="8719" max="8960" width="12.42578125" style="1581"/>
    <col min="8961" max="8968" width="8" style="1581" customWidth="1"/>
    <col min="8969" max="8969" width="7.7109375" style="1581" customWidth="1"/>
    <col min="8970" max="8970" width="8.42578125" style="1581" customWidth="1"/>
    <col min="8971" max="8972" width="8" style="1581" customWidth="1"/>
    <col min="8973" max="8973" width="9.85546875" style="1581" customWidth="1"/>
    <col min="8974" max="8974" width="7.28515625" style="1581" customWidth="1"/>
    <col min="8975" max="9216" width="12.42578125" style="1581"/>
    <col min="9217" max="9224" width="8" style="1581" customWidth="1"/>
    <col min="9225" max="9225" width="7.7109375" style="1581" customWidth="1"/>
    <col min="9226" max="9226" width="8.42578125" style="1581" customWidth="1"/>
    <col min="9227" max="9228" width="8" style="1581" customWidth="1"/>
    <col min="9229" max="9229" width="9.85546875" style="1581" customWidth="1"/>
    <col min="9230" max="9230" width="7.28515625" style="1581" customWidth="1"/>
    <col min="9231" max="9472" width="12.42578125" style="1581"/>
    <col min="9473" max="9480" width="8" style="1581" customWidth="1"/>
    <col min="9481" max="9481" width="7.7109375" style="1581" customWidth="1"/>
    <col min="9482" max="9482" width="8.42578125" style="1581" customWidth="1"/>
    <col min="9483" max="9484" width="8" style="1581" customWidth="1"/>
    <col min="9485" max="9485" width="9.85546875" style="1581" customWidth="1"/>
    <col min="9486" max="9486" width="7.28515625" style="1581" customWidth="1"/>
    <col min="9487" max="9728" width="12.42578125" style="1581"/>
    <col min="9729" max="9736" width="8" style="1581" customWidth="1"/>
    <col min="9737" max="9737" width="7.7109375" style="1581" customWidth="1"/>
    <col min="9738" max="9738" width="8.42578125" style="1581" customWidth="1"/>
    <col min="9739" max="9740" width="8" style="1581" customWidth="1"/>
    <col min="9741" max="9741" width="9.85546875" style="1581" customWidth="1"/>
    <col min="9742" max="9742" width="7.28515625" style="1581" customWidth="1"/>
    <col min="9743" max="9984" width="12.42578125" style="1581"/>
    <col min="9985" max="9992" width="8" style="1581" customWidth="1"/>
    <col min="9993" max="9993" width="7.7109375" style="1581" customWidth="1"/>
    <col min="9994" max="9994" width="8.42578125" style="1581" customWidth="1"/>
    <col min="9995" max="9996" width="8" style="1581" customWidth="1"/>
    <col min="9997" max="9997" width="9.85546875" style="1581" customWidth="1"/>
    <col min="9998" max="9998" width="7.28515625" style="1581" customWidth="1"/>
    <col min="9999" max="10240" width="12.42578125" style="1581"/>
    <col min="10241" max="10248" width="8" style="1581" customWidth="1"/>
    <col min="10249" max="10249" width="7.7109375" style="1581" customWidth="1"/>
    <col min="10250" max="10250" width="8.42578125" style="1581" customWidth="1"/>
    <col min="10251" max="10252" width="8" style="1581" customWidth="1"/>
    <col min="10253" max="10253" width="9.85546875" style="1581" customWidth="1"/>
    <col min="10254" max="10254" width="7.28515625" style="1581" customWidth="1"/>
    <col min="10255" max="10496" width="12.42578125" style="1581"/>
    <col min="10497" max="10504" width="8" style="1581" customWidth="1"/>
    <col min="10505" max="10505" width="7.7109375" style="1581" customWidth="1"/>
    <col min="10506" max="10506" width="8.42578125" style="1581" customWidth="1"/>
    <col min="10507" max="10508" width="8" style="1581" customWidth="1"/>
    <col min="10509" max="10509" width="9.85546875" style="1581" customWidth="1"/>
    <col min="10510" max="10510" width="7.28515625" style="1581" customWidth="1"/>
    <col min="10511" max="10752" width="12.42578125" style="1581"/>
    <col min="10753" max="10760" width="8" style="1581" customWidth="1"/>
    <col min="10761" max="10761" width="7.7109375" style="1581" customWidth="1"/>
    <col min="10762" max="10762" width="8.42578125" style="1581" customWidth="1"/>
    <col min="10763" max="10764" width="8" style="1581" customWidth="1"/>
    <col min="10765" max="10765" width="9.85546875" style="1581" customWidth="1"/>
    <col min="10766" max="10766" width="7.28515625" style="1581" customWidth="1"/>
    <col min="10767" max="11008" width="12.42578125" style="1581"/>
    <col min="11009" max="11016" width="8" style="1581" customWidth="1"/>
    <col min="11017" max="11017" width="7.7109375" style="1581" customWidth="1"/>
    <col min="11018" max="11018" width="8.42578125" style="1581" customWidth="1"/>
    <col min="11019" max="11020" width="8" style="1581" customWidth="1"/>
    <col min="11021" max="11021" width="9.85546875" style="1581" customWidth="1"/>
    <col min="11022" max="11022" width="7.28515625" style="1581" customWidth="1"/>
    <col min="11023" max="11264" width="12.42578125" style="1581"/>
    <col min="11265" max="11272" width="8" style="1581" customWidth="1"/>
    <col min="11273" max="11273" width="7.7109375" style="1581" customWidth="1"/>
    <col min="11274" max="11274" width="8.42578125" style="1581" customWidth="1"/>
    <col min="11275" max="11276" width="8" style="1581" customWidth="1"/>
    <col min="11277" max="11277" width="9.85546875" style="1581" customWidth="1"/>
    <col min="11278" max="11278" width="7.28515625" style="1581" customWidth="1"/>
    <col min="11279" max="11520" width="12.42578125" style="1581"/>
    <col min="11521" max="11528" width="8" style="1581" customWidth="1"/>
    <col min="11529" max="11529" width="7.7109375" style="1581" customWidth="1"/>
    <col min="11530" max="11530" width="8.42578125" style="1581" customWidth="1"/>
    <col min="11531" max="11532" width="8" style="1581" customWidth="1"/>
    <col min="11533" max="11533" width="9.85546875" style="1581" customWidth="1"/>
    <col min="11534" max="11534" width="7.28515625" style="1581" customWidth="1"/>
    <col min="11535" max="11776" width="12.42578125" style="1581"/>
    <col min="11777" max="11784" width="8" style="1581" customWidth="1"/>
    <col min="11785" max="11785" width="7.7109375" style="1581" customWidth="1"/>
    <col min="11786" max="11786" width="8.42578125" style="1581" customWidth="1"/>
    <col min="11787" max="11788" width="8" style="1581" customWidth="1"/>
    <col min="11789" max="11789" width="9.85546875" style="1581" customWidth="1"/>
    <col min="11790" max="11790" width="7.28515625" style="1581" customWidth="1"/>
    <col min="11791" max="12032" width="12.42578125" style="1581"/>
    <col min="12033" max="12040" width="8" style="1581" customWidth="1"/>
    <col min="12041" max="12041" width="7.7109375" style="1581" customWidth="1"/>
    <col min="12042" max="12042" width="8.42578125" style="1581" customWidth="1"/>
    <col min="12043" max="12044" width="8" style="1581" customWidth="1"/>
    <col min="12045" max="12045" width="9.85546875" style="1581" customWidth="1"/>
    <col min="12046" max="12046" width="7.28515625" style="1581" customWidth="1"/>
    <col min="12047" max="12288" width="12.42578125" style="1581"/>
    <col min="12289" max="12296" width="8" style="1581" customWidth="1"/>
    <col min="12297" max="12297" width="7.7109375" style="1581" customWidth="1"/>
    <col min="12298" max="12298" width="8.42578125" style="1581" customWidth="1"/>
    <col min="12299" max="12300" width="8" style="1581" customWidth="1"/>
    <col min="12301" max="12301" width="9.85546875" style="1581" customWidth="1"/>
    <col min="12302" max="12302" width="7.28515625" style="1581" customWidth="1"/>
    <col min="12303" max="12544" width="12.42578125" style="1581"/>
    <col min="12545" max="12552" width="8" style="1581" customWidth="1"/>
    <col min="12553" max="12553" width="7.7109375" style="1581" customWidth="1"/>
    <col min="12554" max="12554" width="8.42578125" style="1581" customWidth="1"/>
    <col min="12555" max="12556" width="8" style="1581" customWidth="1"/>
    <col min="12557" max="12557" width="9.85546875" style="1581" customWidth="1"/>
    <col min="12558" max="12558" width="7.28515625" style="1581" customWidth="1"/>
    <col min="12559" max="12800" width="12.42578125" style="1581"/>
    <col min="12801" max="12808" width="8" style="1581" customWidth="1"/>
    <col min="12809" max="12809" width="7.7109375" style="1581" customWidth="1"/>
    <col min="12810" max="12810" width="8.42578125" style="1581" customWidth="1"/>
    <col min="12811" max="12812" width="8" style="1581" customWidth="1"/>
    <col min="12813" max="12813" width="9.85546875" style="1581" customWidth="1"/>
    <col min="12814" max="12814" width="7.28515625" style="1581" customWidth="1"/>
    <col min="12815" max="13056" width="12.42578125" style="1581"/>
    <col min="13057" max="13064" width="8" style="1581" customWidth="1"/>
    <col min="13065" max="13065" width="7.7109375" style="1581" customWidth="1"/>
    <col min="13066" max="13066" width="8.42578125" style="1581" customWidth="1"/>
    <col min="13067" max="13068" width="8" style="1581" customWidth="1"/>
    <col min="13069" max="13069" width="9.85546875" style="1581" customWidth="1"/>
    <col min="13070" max="13070" width="7.28515625" style="1581" customWidth="1"/>
    <col min="13071" max="13312" width="12.42578125" style="1581"/>
    <col min="13313" max="13320" width="8" style="1581" customWidth="1"/>
    <col min="13321" max="13321" width="7.7109375" style="1581" customWidth="1"/>
    <col min="13322" max="13322" width="8.42578125" style="1581" customWidth="1"/>
    <col min="13323" max="13324" width="8" style="1581" customWidth="1"/>
    <col min="13325" max="13325" width="9.85546875" style="1581" customWidth="1"/>
    <col min="13326" max="13326" width="7.28515625" style="1581" customWidth="1"/>
    <col min="13327" max="13568" width="12.42578125" style="1581"/>
    <col min="13569" max="13576" width="8" style="1581" customWidth="1"/>
    <col min="13577" max="13577" width="7.7109375" style="1581" customWidth="1"/>
    <col min="13578" max="13578" width="8.42578125" style="1581" customWidth="1"/>
    <col min="13579" max="13580" width="8" style="1581" customWidth="1"/>
    <col min="13581" max="13581" width="9.85546875" style="1581" customWidth="1"/>
    <col min="13582" max="13582" width="7.28515625" style="1581" customWidth="1"/>
    <col min="13583" max="13824" width="12.42578125" style="1581"/>
    <col min="13825" max="13832" width="8" style="1581" customWidth="1"/>
    <col min="13833" max="13833" width="7.7109375" style="1581" customWidth="1"/>
    <col min="13834" max="13834" width="8.42578125" style="1581" customWidth="1"/>
    <col min="13835" max="13836" width="8" style="1581" customWidth="1"/>
    <col min="13837" max="13837" width="9.85546875" style="1581" customWidth="1"/>
    <col min="13838" max="13838" width="7.28515625" style="1581" customWidth="1"/>
    <col min="13839" max="14080" width="12.42578125" style="1581"/>
    <col min="14081" max="14088" width="8" style="1581" customWidth="1"/>
    <col min="14089" max="14089" width="7.7109375" style="1581" customWidth="1"/>
    <col min="14090" max="14090" width="8.42578125" style="1581" customWidth="1"/>
    <col min="14091" max="14092" width="8" style="1581" customWidth="1"/>
    <col min="14093" max="14093" width="9.85546875" style="1581" customWidth="1"/>
    <col min="14094" max="14094" width="7.28515625" style="1581" customWidth="1"/>
    <col min="14095" max="14336" width="12.42578125" style="1581"/>
    <col min="14337" max="14344" width="8" style="1581" customWidth="1"/>
    <col min="14345" max="14345" width="7.7109375" style="1581" customWidth="1"/>
    <col min="14346" max="14346" width="8.42578125" style="1581" customWidth="1"/>
    <col min="14347" max="14348" width="8" style="1581" customWidth="1"/>
    <col min="14349" max="14349" width="9.85546875" style="1581" customWidth="1"/>
    <col min="14350" max="14350" width="7.28515625" style="1581" customWidth="1"/>
    <col min="14351" max="14592" width="12.42578125" style="1581"/>
    <col min="14593" max="14600" width="8" style="1581" customWidth="1"/>
    <col min="14601" max="14601" width="7.7109375" style="1581" customWidth="1"/>
    <col min="14602" max="14602" width="8.42578125" style="1581" customWidth="1"/>
    <col min="14603" max="14604" width="8" style="1581" customWidth="1"/>
    <col min="14605" max="14605" width="9.85546875" style="1581" customWidth="1"/>
    <col min="14606" max="14606" width="7.28515625" style="1581" customWidth="1"/>
    <col min="14607" max="14848" width="12.42578125" style="1581"/>
    <col min="14849" max="14856" width="8" style="1581" customWidth="1"/>
    <col min="14857" max="14857" width="7.7109375" style="1581" customWidth="1"/>
    <col min="14858" max="14858" width="8.42578125" style="1581" customWidth="1"/>
    <col min="14859" max="14860" width="8" style="1581" customWidth="1"/>
    <col min="14861" max="14861" width="9.85546875" style="1581" customWidth="1"/>
    <col min="14862" max="14862" width="7.28515625" style="1581" customWidth="1"/>
    <col min="14863" max="15104" width="12.42578125" style="1581"/>
    <col min="15105" max="15112" width="8" style="1581" customWidth="1"/>
    <col min="15113" max="15113" width="7.7109375" style="1581" customWidth="1"/>
    <col min="15114" max="15114" width="8.42578125" style="1581" customWidth="1"/>
    <col min="15115" max="15116" width="8" style="1581" customWidth="1"/>
    <col min="15117" max="15117" width="9.85546875" style="1581" customWidth="1"/>
    <col min="15118" max="15118" width="7.28515625" style="1581" customWidth="1"/>
    <col min="15119" max="15360" width="12.42578125" style="1581"/>
    <col min="15361" max="15368" width="8" style="1581" customWidth="1"/>
    <col min="15369" max="15369" width="7.7109375" style="1581" customWidth="1"/>
    <col min="15370" max="15370" width="8.42578125" style="1581" customWidth="1"/>
    <col min="15371" max="15372" width="8" style="1581" customWidth="1"/>
    <col min="15373" max="15373" width="9.85546875" style="1581" customWidth="1"/>
    <col min="15374" max="15374" width="7.28515625" style="1581" customWidth="1"/>
    <col min="15375" max="15616" width="12.42578125" style="1581"/>
    <col min="15617" max="15624" width="8" style="1581" customWidth="1"/>
    <col min="15625" max="15625" width="7.7109375" style="1581" customWidth="1"/>
    <col min="15626" max="15626" width="8.42578125" style="1581" customWidth="1"/>
    <col min="15627" max="15628" width="8" style="1581" customWidth="1"/>
    <col min="15629" max="15629" width="9.85546875" style="1581" customWidth="1"/>
    <col min="15630" max="15630" width="7.28515625" style="1581" customWidth="1"/>
    <col min="15631" max="15872" width="12.42578125" style="1581"/>
    <col min="15873" max="15880" width="8" style="1581" customWidth="1"/>
    <col min="15881" max="15881" width="7.7109375" style="1581" customWidth="1"/>
    <col min="15882" max="15882" width="8.42578125" style="1581" customWidth="1"/>
    <col min="15883" max="15884" width="8" style="1581" customWidth="1"/>
    <col min="15885" max="15885" width="9.85546875" style="1581" customWidth="1"/>
    <col min="15886" max="15886" width="7.28515625" style="1581" customWidth="1"/>
    <col min="15887" max="16128" width="12.42578125" style="1581"/>
    <col min="16129" max="16136" width="8" style="1581" customWidth="1"/>
    <col min="16137" max="16137" width="7.7109375" style="1581" customWidth="1"/>
    <col min="16138" max="16138" width="8.42578125" style="1581" customWidth="1"/>
    <col min="16139" max="16140" width="8" style="1581" customWidth="1"/>
    <col min="16141" max="16141" width="9.85546875" style="1581" customWidth="1"/>
    <col min="16142" max="16142" width="7.28515625" style="1581" customWidth="1"/>
    <col min="16143" max="16384" width="12.42578125" style="1581"/>
  </cols>
  <sheetData>
    <row r="1" spans="1:15" ht="18" customHeight="1">
      <c r="A1" s="1577" t="s">
        <v>1009</v>
      </c>
      <c r="B1" s="1577"/>
      <c r="C1" s="1578"/>
      <c r="D1" s="1578"/>
      <c r="E1" s="1578"/>
      <c r="F1" s="1578"/>
      <c r="G1" s="1578"/>
      <c r="H1" s="1578"/>
      <c r="I1" s="1578"/>
      <c r="J1" s="1577"/>
      <c r="K1" s="1577"/>
      <c r="L1" s="1578"/>
      <c r="M1" s="1579"/>
      <c r="N1" s="1580"/>
    </row>
    <row r="2" spans="1:15" ht="15.75" customHeight="1">
      <c r="A2" s="1582" t="s">
        <v>1010</v>
      </c>
      <c r="B2" s="1582"/>
      <c r="C2" s="1583"/>
      <c r="D2" s="1578"/>
      <c r="E2" s="1578"/>
      <c r="F2" s="1583"/>
      <c r="G2" s="1578"/>
      <c r="H2" s="1578"/>
      <c r="I2" s="1583"/>
      <c r="J2" s="1582"/>
      <c r="K2" s="1582"/>
      <c r="L2" s="1583"/>
      <c r="M2" s="1584"/>
      <c r="N2" s="1580"/>
    </row>
    <row r="3" spans="1:15" ht="12.75" customHeight="1">
      <c r="A3" s="1585">
        <v>2015</v>
      </c>
      <c r="B3" s="1947" t="s">
        <v>1011</v>
      </c>
      <c r="C3" s="1948"/>
      <c r="D3" s="1948"/>
      <c r="E3" s="1948"/>
      <c r="F3" s="1948"/>
      <c r="G3" s="1948"/>
      <c r="H3" s="1948"/>
      <c r="I3" s="1948"/>
      <c r="J3" s="1948"/>
      <c r="K3" s="1948"/>
      <c r="L3" s="1948"/>
      <c r="M3" s="1948"/>
      <c r="N3" s="1580"/>
    </row>
    <row r="4" spans="1:15" ht="6.75" customHeight="1">
      <c r="A4" s="1586"/>
      <c r="B4" s="1586"/>
      <c r="C4" s="1586"/>
      <c r="D4" s="1586"/>
      <c r="E4" s="1586"/>
      <c r="F4" s="1586"/>
      <c r="G4" s="1586"/>
      <c r="H4" s="1586"/>
      <c r="I4" s="1586"/>
      <c r="J4" s="1586"/>
      <c r="K4" s="1586"/>
      <c r="L4" s="1586"/>
      <c r="M4" s="1586"/>
      <c r="N4" s="1580"/>
    </row>
    <row r="5" spans="1:15" ht="12" customHeight="1">
      <c r="A5" s="1587"/>
      <c r="B5" s="1588"/>
      <c r="C5" s="1589"/>
      <c r="D5" s="1589" t="s">
        <v>1012</v>
      </c>
      <c r="E5" s="1589"/>
      <c r="F5" s="1589"/>
      <c r="G5" s="1589"/>
      <c r="H5" s="1589"/>
      <c r="I5" s="1589"/>
      <c r="J5" s="1588" t="s">
        <v>1013</v>
      </c>
      <c r="K5" s="1589"/>
      <c r="L5" s="1589" t="s">
        <v>1014</v>
      </c>
      <c r="M5" s="1589"/>
      <c r="N5" s="1580"/>
    </row>
    <row r="6" spans="1:15" ht="12" customHeight="1">
      <c r="A6" s="1590" t="s">
        <v>887</v>
      </c>
      <c r="B6" s="1591" t="s">
        <v>1015</v>
      </c>
      <c r="C6" s="1591" t="s">
        <v>1016</v>
      </c>
      <c r="D6" s="1591" t="s">
        <v>1017</v>
      </c>
      <c r="E6" s="1591" t="s">
        <v>1018</v>
      </c>
      <c r="F6" s="1591" t="s">
        <v>1019</v>
      </c>
      <c r="G6" s="1591" t="s">
        <v>1020</v>
      </c>
      <c r="H6" s="1591" t="s">
        <v>1021</v>
      </c>
      <c r="I6" s="1591" t="s">
        <v>33</v>
      </c>
      <c r="J6" s="1592" t="s">
        <v>1022</v>
      </c>
      <c r="K6" s="1591" t="s">
        <v>195</v>
      </c>
      <c r="L6" s="1591" t="s">
        <v>1023</v>
      </c>
      <c r="M6" s="1591"/>
      <c r="N6" s="1580"/>
    </row>
    <row r="7" spans="1:15" ht="6.75" customHeight="1">
      <c r="A7" s="1586"/>
      <c r="B7" s="1586"/>
      <c r="C7" s="1586"/>
      <c r="D7" s="1586"/>
      <c r="E7" s="1586"/>
      <c r="F7" s="1586"/>
      <c r="G7" s="1586"/>
      <c r="H7" s="1586"/>
      <c r="I7" s="1586"/>
      <c r="J7" s="1593"/>
      <c r="K7" s="1586"/>
      <c r="L7" s="1586"/>
      <c r="M7" s="1586"/>
      <c r="N7" s="1580"/>
    </row>
    <row r="8" spans="1:15" ht="12" customHeight="1">
      <c r="A8" s="1594" t="s">
        <v>49</v>
      </c>
      <c r="B8" s="1595">
        <v>13810.2</v>
      </c>
      <c r="C8" s="1595">
        <v>20212.199999999997</v>
      </c>
      <c r="D8" s="1596">
        <v>7072.0999999999995</v>
      </c>
      <c r="E8" s="1595">
        <v>10248.5</v>
      </c>
      <c r="F8" s="1595">
        <v>8268.2999999999993</v>
      </c>
      <c r="G8" s="1596">
        <v>0</v>
      </c>
      <c r="H8" s="1597">
        <v>9528.7999999999956</v>
      </c>
      <c r="I8" s="1597">
        <v>79902.100000000006</v>
      </c>
      <c r="J8" s="1598">
        <v>25173.1</v>
      </c>
      <c r="K8" s="1595">
        <v>25394.2</v>
      </c>
      <c r="L8" s="1595">
        <v>25604.6</v>
      </c>
      <c r="M8" s="1596"/>
      <c r="N8" s="1599"/>
    </row>
    <row r="9" spans="1:15" ht="12" customHeight="1">
      <c r="A9" s="1600" t="s">
        <v>51</v>
      </c>
      <c r="B9" s="1601">
        <v>15933.5</v>
      </c>
      <c r="C9" s="1601">
        <v>18553.900000000001</v>
      </c>
      <c r="D9" s="1602">
        <v>10898.8</v>
      </c>
      <c r="E9" s="1601">
        <v>9418.1</v>
      </c>
      <c r="F9" s="1601">
        <v>6741.2</v>
      </c>
      <c r="G9" s="1602">
        <v>0</v>
      </c>
      <c r="H9" s="1601">
        <v>10730.099999999999</v>
      </c>
      <c r="I9" s="1601">
        <v>82991.8</v>
      </c>
      <c r="J9" s="1603">
        <v>25817.599999999999</v>
      </c>
      <c r="K9" s="1601">
        <v>30821.4</v>
      </c>
      <c r="L9" s="1601">
        <v>23132.3</v>
      </c>
      <c r="M9" s="1602"/>
      <c r="N9" s="1599"/>
    </row>
    <row r="10" spans="1:15" ht="12" customHeight="1">
      <c r="A10" s="1600" t="s">
        <v>52</v>
      </c>
      <c r="B10" s="1601">
        <v>18604.5</v>
      </c>
      <c r="C10" s="1601">
        <v>17813.599999999999</v>
      </c>
      <c r="D10" s="1602">
        <v>9651.9</v>
      </c>
      <c r="E10" s="1601">
        <v>9247.9</v>
      </c>
      <c r="F10" s="1601">
        <v>6635.8</v>
      </c>
      <c r="G10" s="1602">
        <v>0</v>
      </c>
      <c r="H10" s="1601">
        <v>12072.500000000004</v>
      </c>
      <c r="I10" s="1601">
        <v>86772</v>
      </c>
      <c r="J10" s="1603">
        <v>23930.2</v>
      </c>
      <c r="K10" s="1601">
        <v>33977.1</v>
      </c>
      <c r="L10" s="1601">
        <v>25250.2</v>
      </c>
      <c r="M10" s="1602"/>
      <c r="N10" s="1599"/>
    </row>
    <row r="11" spans="1:15" ht="12" customHeight="1">
      <c r="A11" s="1600" t="s">
        <v>53</v>
      </c>
      <c r="B11" s="1601">
        <v>22625.399999999998</v>
      </c>
      <c r="C11" s="1601">
        <v>17219.900000000001</v>
      </c>
      <c r="D11" s="1602">
        <v>11203.900000000001</v>
      </c>
      <c r="E11" s="1601">
        <v>9051.2999999999993</v>
      </c>
      <c r="F11" s="1601">
        <v>7155.0999999999995</v>
      </c>
      <c r="G11" s="1602">
        <v>0</v>
      </c>
      <c r="H11" s="1601">
        <v>11860.100000000017</v>
      </c>
      <c r="I11" s="1601">
        <v>92259.8</v>
      </c>
      <c r="J11" s="1603">
        <v>25309.4</v>
      </c>
      <c r="K11" s="1601">
        <v>37834.6</v>
      </c>
      <c r="L11" s="1601">
        <v>25936</v>
      </c>
      <c r="M11" s="1602"/>
      <c r="N11" s="1599"/>
    </row>
    <row r="12" spans="1:15" ht="12" customHeight="1">
      <c r="A12" s="1600" t="s">
        <v>54</v>
      </c>
      <c r="B12" s="1601">
        <v>17963.599999999999</v>
      </c>
      <c r="C12" s="1601">
        <v>16818.3</v>
      </c>
      <c r="D12" s="1602">
        <v>9740.2999999999993</v>
      </c>
      <c r="E12" s="1601">
        <v>11502.5</v>
      </c>
      <c r="F12" s="1601">
        <v>6680.8</v>
      </c>
      <c r="G12" s="1602">
        <v>0</v>
      </c>
      <c r="H12" s="1601">
        <v>11549.000000000015</v>
      </c>
      <c r="I12" s="1601">
        <v>88472.4</v>
      </c>
      <c r="J12" s="1603">
        <v>24971.5</v>
      </c>
      <c r="K12" s="1601">
        <v>35943</v>
      </c>
      <c r="L12" s="1601">
        <v>24282.5</v>
      </c>
      <c r="M12" s="1602"/>
      <c r="N12" s="1599"/>
    </row>
    <row r="13" spans="1:15" ht="12" customHeight="1">
      <c r="A13" s="1600" t="s">
        <v>55</v>
      </c>
      <c r="B13" s="1601">
        <v>20073.399999999998</v>
      </c>
      <c r="C13" s="1601">
        <v>17492.900000000001</v>
      </c>
      <c r="D13" s="1602">
        <v>12622.1</v>
      </c>
      <c r="E13" s="1601">
        <v>13056.7</v>
      </c>
      <c r="F13" s="1601">
        <v>9392</v>
      </c>
      <c r="G13" s="1602">
        <v>0</v>
      </c>
      <c r="H13" s="1601">
        <v>10115.700000000004</v>
      </c>
      <c r="I13" s="1601">
        <v>96718.7</v>
      </c>
      <c r="J13" s="1603">
        <v>26647.7</v>
      </c>
      <c r="K13" s="1601">
        <v>41452.5</v>
      </c>
      <c r="L13" s="1601">
        <v>25535.200000000001</v>
      </c>
      <c r="M13" s="1602"/>
      <c r="N13" s="1599"/>
    </row>
    <row r="14" spans="1:15" ht="12" customHeight="1">
      <c r="A14" s="1600" t="s">
        <v>56</v>
      </c>
      <c r="B14" s="1601">
        <v>20974.5</v>
      </c>
      <c r="C14" s="1601">
        <v>17668.099999999999</v>
      </c>
      <c r="D14" s="1602">
        <v>12046.8</v>
      </c>
      <c r="E14" s="1601">
        <v>12524</v>
      </c>
      <c r="F14" s="1601">
        <v>9148</v>
      </c>
      <c r="G14" s="1602">
        <v>0</v>
      </c>
      <c r="H14" s="1601">
        <v>9589.4000000000015</v>
      </c>
      <c r="I14" s="1601">
        <v>91955.400000000009</v>
      </c>
      <c r="J14" s="1603">
        <v>27692.3</v>
      </c>
      <c r="K14" s="1601">
        <v>35597.199999999997</v>
      </c>
      <c r="L14" s="1601">
        <v>25228.3</v>
      </c>
      <c r="M14" s="1602"/>
      <c r="N14" s="1599"/>
      <c r="O14" s="1604"/>
    </row>
    <row r="15" spans="1:15" ht="12" customHeight="1">
      <c r="A15" s="1600" t="s">
        <v>57</v>
      </c>
      <c r="B15" s="1601">
        <v>16589.7</v>
      </c>
      <c r="C15" s="1601">
        <v>16756.099999999999</v>
      </c>
      <c r="D15" s="1602">
        <v>10836.300000000001</v>
      </c>
      <c r="E15" s="1601">
        <v>10148.4</v>
      </c>
      <c r="F15" s="1601">
        <v>10606.5</v>
      </c>
      <c r="G15" s="1602">
        <v>0</v>
      </c>
      <c r="H15" s="1601">
        <v>9888.3999999999978</v>
      </c>
      <c r="I15" s="1601">
        <v>84168.5</v>
      </c>
      <c r="J15" s="1603">
        <v>25101.3</v>
      </c>
      <c r="K15" s="1601">
        <v>30487</v>
      </c>
      <c r="L15" s="1601">
        <v>25227.1</v>
      </c>
      <c r="M15" s="1602"/>
      <c r="N15" s="1599"/>
    </row>
    <row r="16" spans="1:15" ht="12" customHeight="1">
      <c r="A16" s="1600" t="s">
        <v>58</v>
      </c>
      <c r="B16" s="1601">
        <v>15386.2</v>
      </c>
      <c r="C16" s="1601">
        <v>18820.699999999997</v>
      </c>
      <c r="D16" s="1602">
        <v>8503.5</v>
      </c>
      <c r="E16" s="1601">
        <v>8578.7000000000007</v>
      </c>
      <c r="F16" s="1601">
        <v>8761</v>
      </c>
      <c r="G16" s="1602">
        <v>0</v>
      </c>
      <c r="H16" s="1601">
        <v>8941.0999999999985</v>
      </c>
      <c r="I16" s="1601">
        <v>79476.100000000006</v>
      </c>
      <c r="J16" s="1603">
        <v>24723.5</v>
      </c>
      <c r="K16" s="1601">
        <v>26797</v>
      </c>
      <c r="L16" s="1601">
        <v>23967.3</v>
      </c>
      <c r="M16" s="1602"/>
      <c r="N16" s="1599"/>
    </row>
    <row r="17" spans="1:17" ht="12" customHeight="1">
      <c r="A17" s="1600" t="s">
        <v>59</v>
      </c>
      <c r="B17" s="1601">
        <v>14275</v>
      </c>
      <c r="C17" s="1601">
        <v>20107.900000000001</v>
      </c>
      <c r="D17" s="1602">
        <v>10341.6</v>
      </c>
      <c r="E17" s="1601">
        <v>10039</v>
      </c>
      <c r="F17" s="1601">
        <v>12777.2</v>
      </c>
      <c r="G17" s="1602">
        <v>0</v>
      </c>
      <c r="H17" s="1601">
        <v>10485.200000000008</v>
      </c>
      <c r="I17" s="1601">
        <v>94520.700000000012</v>
      </c>
      <c r="J17" s="1603">
        <v>26626.1</v>
      </c>
      <c r="K17" s="1601">
        <v>35085.199999999997</v>
      </c>
      <c r="L17" s="1601">
        <v>28861.4</v>
      </c>
      <c r="M17" s="1602"/>
      <c r="N17" s="1599"/>
    </row>
    <row r="18" spans="1:17" ht="12" customHeight="1">
      <c r="A18" s="1600" t="s">
        <v>60</v>
      </c>
      <c r="B18" s="1601">
        <v>14514.2</v>
      </c>
      <c r="C18" s="1601">
        <v>19581.800000000003</v>
      </c>
      <c r="D18" s="1602">
        <v>11950.6</v>
      </c>
      <c r="E18" s="1601">
        <v>10329.900000000001</v>
      </c>
      <c r="F18" s="1601">
        <v>10700.1</v>
      </c>
      <c r="G18" s="1602">
        <v>0</v>
      </c>
      <c r="H18" s="1601">
        <v>11560.999999999993</v>
      </c>
      <c r="I18" s="1601">
        <v>95801.299999999988</v>
      </c>
      <c r="J18" s="1603">
        <v>27182.400000000001</v>
      </c>
      <c r="K18" s="1601">
        <v>37034.800000000003</v>
      </c>
      <c r="L18" s="1601">
        <v>28315.599999999999</v>
      </c>
      <c r="M18" s="1602"/>
      <c r="N18" s="1599"/>
    </row>
    <row r="19" spans="1:17" ht="12" customHeight="1">
      <c r="A19" s="1605" t="s">
        <v>61</v>
      </c>
      <c r="B19" s="1606">
        <v>14176.2</v>
      </c>
      <c r="C19" s="1606">
        <v>24527.5</v>
      </c>
      <c r="D19" s="1607">
        <v>11223.300000000001</v>
      </c>
      <c r="E19" s="1606">
        <v>10677.599999999999</v>
      </c>
      <c r="F19" s="1606">
        <v>7432.5</v>
      </c>
      <c r="G19" s="1607">
        <v>0</v>
      </c>
      <c r="H19" s="1608">
        <v>9399.1999999999971</v>
      </c>
      <c r="I19" s="1608">
        <v>94585.5</v>
      </c>
      <c r="J19" s="1609">
        <v>26415.4</v>
      </c>
      <c r="K19" s="1606">
        <v>35503</v>
      </c>
      <c r="L19" s="1606">
        <v>29189.3</v>
      </c>
      <c r="M19" s="1607"/>
      <c r="N19" s="1599"/>
    </row>
    <row r="20" spans="1:17" ht="6.75" customHeight="1">
      <c r="A20" s="1610"/>
      <c r="B20" s="1606"/>
      <c r="C20" s="1606"/>
      <c r="D20" s="1607"/>
      <c r="E20" s="1606"/>
      <c r="F20" s="1606"/>
      <c r="G20" s="1607"/>
      <c r="H20" s="1606"/>
      <c r="I20" s="1606"/>
      <c r="J20" s="1611"/>
      <c r="K20" s="1606"/>
      <c r="L20" s="1606"/>
      <c r="M20" s="1607"/>
      <c r="N20" s="1599"/>
    </row>
    <row r="21" spans="1:17" ht="12" customHeight="1">
      <c r="A21" s="1612">
        <v>2015</v>
      </c>
      <c r="B21" s="1613">
        <f>SUM(B8:B19)</f>
        <v>204926.40000000002</v>
      </c>
      <c r="C21" s="1613">
        <f t="shared" ref="C21:L21" si="0">SUM(C8:C19)</f>
        <v>225572.90000000002</v>
      </c>
      <c r="D21" s="1613">
        <f t="shared" si="0"/>
        <v>126091.20000000001</v>
      </c>
      <c r="E21" s="1613">
        <f t="shared" si="0"/>
        <v>124822.6</v>
      </c>
      <c r="F21" s="1613">
        <f t="shared" si="0"/>
        <v>104298.5</v>
      </c>
      <c r="G21" s="1613">
        <f t="shared" si="0"/>
        <v>0</v>
      </c>
      <c r="H21" s="1613">
        <f t="shared" si="0"/>
        <v>125720.50000000004</v>
      </c>
      <c r="I21" s="1613">
        <f t="shared" si="0"/>
        <v>1067624.3</v>
      </c>
      <c r="J21" s="1614">
        <f t="shared" si="0"/>
        <v>309590.5</v>
      </c>
      <c r="K21" s="1613">
        <f t="shared" si="0"/>
        <v>405927</v>
      </c>
      <c r="L21" s="1613">
        <f t="shared" si="0"/>
        <v>310529.79999999993</v>
      </c>
      <c r="M21" s="1615"/>
      <c r="N21" s="1599"/>
    </row>
    <row r="22" spans="1:17" ht="12" customHeight="1">
      <c r="A22" s="1612">
        <v>2014</v>
      </c>
      <c r="B22" s="1613">
        <v>241128.40000000002</v>
      </c>
      <c r="C22" s="1613">
        <v>242564.90000000002</v>
      </c>
      <c r="D22" s="1615">
        <v>117566.10000000002</v>
      </c>
      <c r="E22" s="1613">
        <v>137532</v>
      </c>
      <c r="F22" s="1613">
        <v>123119.5</v>
      </c>
      <c r="G22" s="1615">
        <v>35.200000000000003</v>
      </c>
      <c r="H22" s="1613">
        <v>146479.79999999993</v>
      </c>
      <c r="I22" s="1616">
        <v>1196749</v>
      </c>
      <c r="J22" s="1617">
        <v>375095.7</v>
      </c>
      <c r="K22" s="1613">
        <v>436554.5</v>
      </c>
      <c r="L22" s="1613">
        <v>337918.8</v>
      </c>
      <c r="M22" s="1615"/>
      <c r="N22" s="1599"/>
      <c r="Q22" s="1604"/>
    </row>
    <row r="23" spans="1:17" ht="6.75" customHeight="1">
      <c r="A23" s="1618"/>
      <c r="B23" s="1618"/>
      <c r="C23" s="1618"/>
      <c r="D23" s="1618"/>
      <c r="E23" s="1618"/>
      <c r="F23" s="1618"/>
      <c r="G23" s="1618"/>
      <c r="H23" s="1618"/>
      <c r="I23" s="1618"/>
      <c r="J23" s="1618"/>
      <c r="K23" s="1618"/>
      <c r="L23" s="1618"/>
      <c r="M23" s="1618"/>
      <c r="N23" s="1580"/>
    </row>
    <row r="24" spans="1:17" ht="12" customHeight="1">
      <c r="A24" s="1619" t="s">
        <v>1024</v>
      </c>
      <c r="B24" s="1619"/>
      <c r="C24" s="1620"/>
      <c r="D24" s="1621"/>
      <c r="E24" s="1621"/>
      <c r="F24" s="1620"/>
      <c r="G24" s="1621"/>
      <c r="H24" s="1620"/>
      <c r="I24" s="1621"/>
      <c r="J24" s="1621"/>
      <c r="K24" s="1620"/>
      <c r="L24" s="1622"/>
      <c r="M24" s="1622"/>
      <c r="N24" s="1580"/>
    </row>
    <row r="25" spans="1:17" ht="12" customHeight="1">
      <c r="A25" s="1618"/>
      <c r="B25" s="1618"/>
      <c r="C25" s="1623"/>
      <c r="D25" s="1624"/>
      <c r="E25" s="1624"/>
      <c r="F25" s="1623"/>
      <c r="G25" s="1624"/>
      <c r="H25" s="1624"/>
      <c r="I25" s="1623"/>
      <c r="J25" s="1624"/>
      <c r="K25" s="1624"/>
      <c r="L25" s="1623"/>
      <c r="M25" s="1580"/>
      <c r="N25" s="1580"/>
    </row>
    <row r="26" spans="1:17" ht="12" customHeight="1">
      <c r="A26" s="1618"/>
      <c r="B26" s="1618"/>
      <c r="C26" s="1623"/>
      <c r="D26" s="1624"/>
      <c r="E26" s="1624"/>
      <c r="F26" s="1623"/>
      <c r="G26" s="1624"/>
      <c r="H26" s="1624"/>
      <c r="I26" s="1623"/>
      <c r="J26" s="1624"/>
      <c r="K26" s="1624"/>
      <c r="L26" s="1623"/>
      <c r="M26" s="1580"/>
      <c r="N26" s="1580"/>
    </row>
    <row r="27" spans="1:17" ht="12" customHeight="1">
      <c r="A27" s="1618"/>
      <c r="B27" s="1618"/>
      <c r="C27" s="1623"/>
      <c r="D27" s="1624"/>
      <c r="E27" s="1624"/>
      <c r="F27" s="1623"/>
      <c r="G27" s="1624"/>
      <c r="H27" s="1624"/>
      <c r="I27" s="1623"/>
      <c r="J27" s="1624"/>
      <c r="K27" s="1624"/>
      <c r="L27" s="1623"/>
      <c r="M27" s="1580"/>
      <c r="N27" s="1580"/>
    </row>
    <row r="28" spans="1:17" ht="12" customHeight="1">
      <c r="A28" s="1618"/>
      <c r="B28" s="1618"/>
      <c r="C28" s="1623"/>
      <c r="D28" s="1624"/>
      <c r="E28" s="1624"/>
      <c r="F28" s="1623"/>
      <c r="G28" s="1624"/>
      <c r="H28" s="1624"/>
      <c r="I28" s="1623"/>
      <c r="J28" s="1624"/>
      <c r="K28" s="1624"/>
      <c r="L28" s="1623"/>
      <c r="M28" s="1580"/>
      <c r="N28" s="1580"/>
    </row>
    <row r="29" spans="1:17" ht="12" customHeight="1">
      <c r="A29" s="1618"/>
      <c r="B29" s="1618"/>
      <c r="C29" s="1623"/>
      <c r="D29" s="1624"/>
      <c r="E29" s="1624"/>
      <c r="F29" s="1623"/>
      <c r="G29" s="1624"/>
      <c r="H29" s="1624"/>
      <c r="I29" s="1623"/>
      <c r="J29" s="1624"/>
      <c r="K29" s="1624"/>
      <c r="L29" s="1623"/>
      <c r="M29" s="1580"/>
      <c r="N29" s="1580"/>
    </row>
    <row r="30" spans="1:17" ht="12" customHeight="1">
      <c r="A30" s="1618"/>
      <c r="B30" s="1618"/>
      <c r="C30" s="1623"/>
      <c r="D30" s="1624"/>
      <c r="E30" s="1624"/>
      <c r="F30" s="1623"/>
      <c r="G30" s="1624"/>
      <c r="H30" s="1624"/>
      <c r="I30" s="1623"/>
      <c r="J30" s="1624"/>
      <c r="K30" s="1624"/>
      <c r="L30" s="1623"/>
      <c r="M30" s="1580"/>
      <c r="N30" s="1580"/>
    </row>
    <row r="31" spans="1:17" ht="12" customHeight="1">
      <c r="A31" s="1625"/>
      <c r="B31" s="1625"/>
      <c r="C31" s="1601"/>
      <c r="D31" s="1618"/>
      <c r="E31" s="1618"/>
      <c r="F31" s="1601"/>
      <c r="G31" s="1618"/>
      <c r="H31" s="1618"/>
      <c r="I31" s="1601"/>
      <c r="J31" s="1618"/>
      <c r="K31" s="1618"/>
      <c r="L31" s="1601"/>
      <c r="M31" s="1580"/>
      <c r="N31" s="1580"/>
    </row>
    <row r="32" spans="1:17" ht="12" customHeight="1">
      <c r="A32" s="1625"/>
      <c r="B32" s="1625"/>
      <c r="C32" s="1601"/>
      <c r="D32" s="1618"/>
      <c r="E32" s="1618"/>
      <c r="F32" s="1601"/>
      <c r="G32" s="1618"/>
      <c r="H32" s="1618"/>
      <c r="I32" s="1601"/>
      <c r="J32" s="1618"/>
      <c r="K32" s="1618"/>
      <c r="L32" s="1601"/>
      <c r="M32" s="1580"/>
      <c r="N32" s="1580"/>
    </row>
    <row r="33" spans="1:14" ht="12.75" customHeight="1">
      <c r="A33" s="1585">
        <v>2015</v>
      </c>
      <c r="B33" s="1947" t="s">
        <v>1025</v>
      </c>
      <c r="C33" s="1949"/>
      <c r="D33" s="1949"/>
      <c r="E33" s="1949"/>
      <c r="F33" s="1949"/>
      <c r="G33" s="1949"/>
      <c r="H33" s="1949"/>
      <c r="I33" s="1949"/>
      <c r="J33" s="1949"/>
      <c r="K33" s="1949"/>
      <c r="L33" s="1949"/>
      <c r="M33" s="1949"/>
      <c r="N33" s="1580"/>
    </row>
    <row r="34" spans="1:14" ht="6.75" customHeight="1">
      <c r="A34" s="1586"/>
      <c r="B34" s="1586"/>
      <c r="C34" s="1586"/>
      <c r="D34" s="1586"/>
      <c r="E34" s="1586"/>
      <c r="F34" s="1586"/>
      <c r="G34" s="1586"/>
      <c r="H34" s="1586"/>
      <c r="I34" s="1586"/>
      <c r="J34" s="1586"/>
      <c r="K34" s="1586"/>
      <c r="L34" s="1586"/>
      <c r="M34" s="1586"/>
      <c r="N34" s="1580"/>
    </row>
    <row r="35" spans="1:14" ht="12" customHeight="1">
      <c r="A35" s="1587"/>
      <c r="B35" s="1588"/>
      <c r="C35" s="1589"/>
      <c r="D35" s="1589"/>
      <c r="E35" s="1589" t="s">
        <v>618</v>
      </c>
      <c r="F35" s="1589"/>
      <c r="G35" s="1589" t="s">
        <v>1026</v>
      </c>
      <c r="H35" s="1589"/>
      <c r="I35" s="1589"/>
      <c r="J35" s="1626"/>
      <c r="K35" s="1589" t="s">
        <v>1013</v>
      </c>
      <c r="L35" s="1589"/>
      <c r="M35" s="1589"/>
      <c r="N35" s="1580"/>
    </row>
    <row r="36" spans="1:14" ht="12" customHeight="1">
      <c r="A36" s="1590" t="s">
        <v>887</v>
      </c>
      <c r="B36" s="1591" t="s">
        <v>1027</v>
      </c>
      <c r="C36" s="1591" t="s">
        <v>1028</v>
      </c>
      <c r="D36" s="1591" t="s">
        <v>1018</v>
      </c>
      <c r="E36" s="1591" t="s">
        <v>1029</v>
      </c>
      <c r="F36" s="1591" t="s">
        <v>1016</v>
      </c>
      <c r="G36" s="1591" t="s">
        <v>1030</v>
      </c>
      <c r="H36" s="1591" t="s">
        <v>632</v>
      </c>
      <c r="I36" s="1591" t="s">
        <v>1021</v>
      </c>
      <c r="J36" s="1627" t="s">
        <v>33</v>
      </c>
      <c r="K36" s="1591" t="s">
        <v>1022</v>
      </c>
      <c r="L36" s="1591" t="s">
        <v>195</v>
      </c>
      <c r="M36" s="1591"/>
      <c r="N36" s="1580"/>
    </row>
    <row r="37" spans="1:14" ht="6.75" customHeight="1">
      <c r="A37" s="1586"/>
      <c r="B37" s="1586"/>
      <c r="C37" s="1586"/>
      <c r="D37" s="1586"/>
      <c r="E37" s="1586"/>
      <c r="F37" s="1586"/>
      <c r="G37" s="1586"/>
      <c r="H37" s="1586"/>
      <c r="I37" s="1586"/>
      <c r="J37" s="1586"/>
      <c r="K37" s="1586"/>
      <c r="L37" s="1586"/>
      <c r="M37" s="1586"/>
      <c r="N37" s="1580"/>
    </row>
    <row r="38" spans="1:14" ht="12" customHeight="1">
      <c r="A38" s="1594" t="s">
        <v>49</v>
      </c>
      <c r="B38" s="1595">
        <v>40333.199999999997</v>
      </c>
      <c r="C38" s="1595">
        <v>2473</v>
      </c>
      <c r="D38" s="1596">
        <v>17041.099999999999</v>
      </c>
      <c r="E38" s="1595">
        <v>6412.6</v>
      </c>
      <c r="F38" s="1595">
        <v>10333.299999999999</v>
      </c>
      <c r="G38" s="1596">
        <v>19150.2</v>
      </c>
      <c r="H38" s="1595">
        <v>3537.4</v>
      </c>
      <c r="I38" s="1597">
        <v>54.200000000011642</v>
      </c>
      <c r="J38" s="1628">
        <v>99430.8</v>
      </c>
      <c r="K38" s="1595">
        <v>33933</v>
      </c>
      <c r="L38" s="1595">
        <v>61800.5</v>
      </c>
      <c r="M38" s="1596"/>
      <c r="N38" s="1580"/>
    </row>
    <row r="39" spans="1:14" ht="12" customHeight="1">
      <c r="A39" s="1600" t="s">
        <v>51</v>
      </c>
      <c r="B39" s="1601">
        <v>23325.1</v>
      </c>
      <c r="C39" s="1601">
        <v>4195.3999999999996</v>
      </c>
      <c r="D39" s="1602">
        <v>16241.1</v>
      </c>
      <c r="E39" s="1601">
        <v>5573</v>
      </c>
      <c r="F39" s="1601">
        <v>11417.3</v>
      </c>
      <c r="G39" s="1602">
        <v>19593.7</v>
      </c>
      <c r="H39" s="1601">
        <v>3837.9</v>
      </c>
      <c r="I39" s="1601">
        <v>252.90000000002328</v>
      </c>
      <c r="J39" s="1629">
        <v>84505.1</v>
      </c>
      <c r="K39" s="1601">
        <v>31517.7</v>
      </c>
      <c r="L39" s="1601">
        <v>47939.9</v>
      </c>
      <c r="M39" s="1602"/>
      <c r="N39" s="1580"/>
    </row>
    <row r="40" spans="1:14" ht="12" customHeight="1">
      <c r="A40" s="1600" t="s">
        <v>52</v>
      </c>
      <c r="B40" s="1601">
        <v>33223.599999999999</v>
      </c>
      <c r="C40" s="1601">
        <v>4071</v>
      </c>
      <c r="D40" s="1602">
        <v>19913.8</v>
      </c>
      <c r="E40" s="1601">
        <v>4664.3999999999996</v>
      </c>
      <c r="F40" s="1601">
        <v>14030.5</v>
      </c>
      <c r="G40" s="1602">
        <v>28141.8</v>
      </c>
      <c r="H40" s="1601">
        <v>4398.2</v>
      </c>
      <c r="I40" s="1601">
        <v>127.19999999999709</v>
      </c>
      <c r="J40" s="1629">
        <v>108570.5</v>
      </c>
      <c r="K40" s="1601">
        <v>40551.9</v>
      </c>
      <c r="L40" s="1601">
        <v>62940.4</v>
      </c>
      <c r="M40" s="1602"/>
      <c r="N40" s="1580"/>
    </row>
    <row r="41" spans="1:14" ht="12" customHeight="1">
      <c r="A41" s="1600" t="s">
        <v>53</v>
      </c>
      <c r="B41" s="1601">
        <v>43965</v>
      </c>
      <c r="C41" s="1601">
        <v>2829.9</v>
      </c>
      <c r="D41" s="1602">
        <v>18466.400000000001</v>
      </c>
      <c r="E41" s="1601">
        <v>4124.8</v>
      </c>
      <c r="F41" s="1601">
        <v>12852.6</v>
      </c>
      <c r="G41" s="1602">
        <v>30983.4</v>
      </c>
      <c r="H41" s="1601">
        <v>2557.4</v>
      </c>
      <c r="I41" s="1601">
        <v>136.80000000000291</v>
      </c>
      <c r="J41" s="1629">
        <v>115916.3</v>
      </c>
      <c r="K41" s="1601">
        <v>38398</v>
      </c>
      <c r="L41" s="1601">
        <v>73409.8</v>
      </c>
      <c r="M41" s="1602"/>
      <c r="N41" s="1580"/>
    </row>
    <row r="42" spans="1:14" ht="12" customHeight="1">
      <c r="A42" s="1600" t="s">
        <v>54</v>
      </c>
      <c r="B42" s="1601">
        <v>37427.9</v>
      </c>
      <c r="C42" s="1601">
        <v>3522.6</v>
      </c>
      <c r="D42" s="1602">
        <v>16772.8</v>
      </c>
      <c r="E42" s="1601">
        <v>3310</v>
      </c>
      <c r="F42" s="1601">
        <v>12280.1</v>
      </c>
      <c r="G42" s="1602">
        <v>22529.8</v>
      </c>
      <c r="H42" s="1601">
        <v>5789.6</v>
      </c>
      <c r="I42" s="1601">
        <v>114.89999999997963</v>
      </c>
      <c r="J42" s="1629">
        <v>101747.7</v>
      </c>
      <c r="K42" s="1601">
        <v>35104.1</v>
      </c>
      <c r="L42" s="1601">
        <v>61611.1</v>
      </c>
      <c r="M42" s="1602"/>
      <c r="N42" s="1580"/>
    </row>
    <row r="43" spans="1:14" ht="12" customHeight="1">
      <c r="A43" s="1600" t="s">
        <v>55</v>
      </c>
      <c r="B43" s="1601">
        <v>45893.5</v>
      </c>
      <c r="C43" s="1601">
        <v>3545</v>
      </c>
      <c r="D43" s="1602">
        <v>15654.1</v>
      </c>
      <c r="E43" s="1601">
        <v>3390.1</v>
      </c>
      <c r="F43" s="1601">
        <v>13873.1</v>
      </c>
      <c r="G43" s="1602">
        <v>25888.7</v>
      </c>
      <c r="H43" s="1601">
        <v>4734.2</v>
      </c>
      <c r="I43" s="1601">
        <v>277.60000000000582</v>
      </c>
      <c r="J43" s="1629">
        <v>113280.3</v>
      </c>
      <c r="K43" s="1601">
        <v>36743.300000000003</v>
      </c>
      <c r="L43" s="1601">
        <v>71425.100000000006</v>
      </c>
      <c r="M43" s="1602"/>
      <c r="N43" s="1580"/>
    </row>
    <row r="44" spans="1:14" ht="12" customHeight="1">
      <c r="A44" s="1600" t="s">
        <v>56</v>
      </c>
      <c r="B44" s="1601">
        <v>36203.800000000003</v>
      </c>
      <c r="C44" s="1601">
        <v>4148.1000000000004</v>
      </c>
      <c r="D44" s="1602">
        <v>15518.2</v>
      </c>
      <c r="E44" s="1601">
        <v>2460.6</v>
      </c>
      <c r="F44" s="1601">
        <v>14301</v>
      </c>
      <c r="G44" s="1602">
        <v>20398.2</v>
      </c>
      <c r="H44" s="1601">
        <v>2585.6</v>
      </c>
      <c r="I44" s="1601">
        <v>148</v>
      </c>
      <c r="J44" s="1629">
        <v>95811.6</v>
      </c>
      <c r="K44" s="1601">
        <v>33241.599999999999</v>
      </c>
      <c r="L44" s="1601">
        <v>57207.7</v>
      </c>
      <c r="M44" s="1602"/>
      <c r="N44" s="1580"/>
    </row>
    <row r="45" spans="1:14" ht="12" customHeight="1">
      <c r="A45" s="1600" t="s">
        <v>57</v>
      </c>
      <c r="B45" s="1601">
        <v>45658.2</v>
      </c>
      <c r="C45" s="1601">
        <v>2922.9</v>
      </c>
      <c r="D45" s="1602">
        <v>21395.5</v>
      </c>
      <c r="E45" s="1601">
        <v>2006</v>
      </c>
      <c r="F45" s="1601">
        <v>12236.8</v>
      </c>
      <c r="G45" s="1602">
        <v>15872.9</v>
      </c>
      <c r="H45" s="1601">
        <v>4361.5</v>
      </c>
      <c r="I45" s="1601">
        <v>248</v>
      </c>
      <c r="J45" s="1629">
        <v>104725.7</v>
      </c>
      <c r="K45" s="1601">
        <v>39699.9</v>
      </c>
      <c r="L45" s="1601">
        <v>60919.5</v>
      </c>
      <c r="M45" s="1602"/>
      <c r="N45" s="1580"/>
    </row>
    <row r="46" spans="1:14" ht="12" customHeight="1">
      <c r="A46" s="1600" t="s">
        <v>58</v>
      </c>
      <c r="B46" s="1601">
        <v>44506.2</v>
      </c>
      <c r="C46" s="1601">
        <v>2949.4</v>
      </c>
      <c r="D46" s="1602">
        <v>19864.3</v>
      </c>
      <c r="E46" s="1601">
        <v>2851.9</v>
      </c>
      <c r="F46" s="1601">
        <v>11133.6</v>
      </c>
      <c r="G46" s="1602">
        <v>11429.8</v>
      </c>
      <c r="H46" s="1601">
        <v>3095.3</v>
      </c>
      <c r="I46" s="1601">
        <v>358.89999999997963</v>
      </c>
      <c r="J46" s="1629">
        <v>96214.399999999994</v>
      </c>
      <c r="K46" s="1601">
        <v>40088.699999999997</v>
      </c>
      <c r="L46" s="1601">
        <v>51995.199999999997</v>
      </c>
      <c r="M46" s="1602"/>
      <c r="N46" s="1580"/>
    </row>
    <row r="47" spans="1:14" ht="12" customHeight="1">
      <c r="A47" s="1600" t="s">
        <v>59</v>
      </c>
      <c r="B47" s="1601">
        <v>29727.3</v>
      </c>
      <c r="C47" s="1601">
        <v>2082.8000000000002</v>
      </c>
      <c r="D47" s="1602">
        <v>18746.599999999999</v>
      </c>
      <c r="E47" s="1601">
        <v>3744.9</v>
      </c>
      <c r="F47" s="1601">
        <v>12097.1</v>
      </c>
      <c r="G47" s="1602">
        <v>9352.2000000000007</v>
      </c>
      <c r="H47" s="1601">
        <v>3487.8</v>
      </c>
      <c r="I47" s="1601">
        <v>406.30000000000291</v>
      </c>
      <c r="J47" s="1629">
        <v>79645</v>
      </c>
      <c r="K47" s="1601">
        <v>37150.400000000001</v>
      </c>
      <c r="L47" s="1601">
        <v>39134.5</v>
      </c>
      <c r="M47" s="1602"/>
      <c r="N47" s="1580"/>
    </row>
    <row r="48" spans="1:14" ht="12" customHeight="1">
      <c r="A48" s="1600" t="s">
        <v>60</v>
      </c>
      <c r="B48" s="1601">
        <v>22713.1</v>
      </c>
      <c r="C48" s="1601">
        <v>1885.6</v>
      </c>
      <c r="D48" s="1602">
        <v>17347.8</v>
      </c>
      <c r="E48" s="1601">
        <v>3289.3</v>
      </c>
      <c r="F48" s="1601">
        <v>10643.5</v>
      </c>
      <c r="G48" s="1602">
        <v>5389.4</v>
      </c>
      <c r="H48" s="1601">
        <v>2811.2</v>
      </c>
      <c r="I48" s="1601">
        <v>294.80000000000291</v>
      </c>
      <c r="J48" s="1629">
        <v>64374.7</v>
      </c>
      <c r="K48" s="1601">
        <v>33342</v>
      </c>
      <c r="L48" s="1601">
        <v>27970.7</v>
      </c>
      <c r="M48" s="1602"/>
      <c r="N48" s="1580"/>
    </row>
    <row r="49" spans="1:14" ht="12" customHeight="1">
      <c r="A49" s="1605" t="s">
        <v>61</v>
      </c>
      <c r="B49" s="1606">
        <v>20044.599999999999</v>
      </c>
      <c r="C49" s="1606">
        <v>2042.3</v>
      </c>
      <c r="D49" s="1607">
        <v>15886.2</v>
      </c>
      <c r="E49" s="1606">
        <v>3428.4</v>
      </c>
      <c r="F49" s="1606">
        <v>10572.1</v>
      </c>
      <c r="G49" s="1607">
        <v>10843.3</v>
      </c>
      <c r="H49" s="1606">
        <v>2672.7</v>
      </c>
      <c r="I49" s="1608">
        <v>215.30000000000291</v>
      </c>
      <c r="J49" s="1630">
        <v>65727.399999999994</v>
      </c>
      <c r="K49" s="1606">
        <v>30940.799999999999</v>
      </c>
      <c r="L49" s="1606">
        <v>31745.599999999999</v>
      </c>
      <c r="M49" s="1607"/>
      <c r="N49" s="1580"/>
    </row>
    <row r="50" spans="1:14" ht="7.5" customHeight="1">
      <c r="A50" s="1610"/>
      <c r="B50" s="1606"/>
      <c r="C50" s="1606"/>
      <c r="D50" s="1607"/>
      <c r="E50" s="1606"/>
      <c r="F50" s="1606"/>
      <c r="G50" s="1607"/>
      <c r="H50" s="1606"/>
      <c r="I50" s="1606"/>
      <c r="J50" s="1611"/>
      <c r="K50" s="1606"/>
      <c r="L50" s="1606"/>
      <c r="M50" s="1607"/>
      <c r="N50" s="1580"/>
    </row>
    <row r="51" spans="1:14" ht="12" customHeight="1">
      <c r="A51" s="1612">
        <v>2015</v>
      </c>
      <c r="B51" s="1613">
        <f t="shared" ref="B51:L51" si="1">SUM(B38:B49)</f>
        <v>423021.49999999994</v>
      </c>
      <c r="C51" s="1613">
        <f t="shared" si="1"/>
        <v>36668.000000000007</v>
      </c>
      <c r="D51" s="1613">
        <f t="shared" si="1"/>
        <v>212847.9</v>
      </c>
      <c r="E51" s="1613">
        <f t="shared" si="1"/>
        <v>45256</v>
      </c>
      <c r="F51" s="1613">
        <f t="shared" si="1"/>
        <v>145771.00000000003</v>
      </c>
      <c r="G51" s="1613">
        <f t="shared" si="1"/>
        <v>219573.4</v>
      </c>
      <c r="H51" s="1613">
        <f t="shared" si="1"/>
        <v>43868.799999999996</v>
      </c>
      <c r="I51" s="1616">
        <f t="shared" si="1"/>
        <v>2634.9000000000087</v>
      </c>
      <c r="J51" s="1631">
        <f t="shared" si="1"/>
        <v>1129949.5</v>
      </c>
      <c r="K51" s="1613">
        <f t="shared" si="1"/>
        <v>430711.4</v>
      </c>
      <c r="L51" s="1613">
        <f t="shared" si="1"/>
        <v>648099.99999999988</v>
      </c>
      <c r="M51" s="1613"/>
      <c r="N51" s="1580"/>
    </row>
    <row r="52" spans="1:14" ht="12" customHeight="1">
      <c r="A52" s="1612">
        <v>2014</v>
      </c>
      <c r="B52" s="1613">
        <v>360910.2</v>
      </c>
      <c r="C52" s="1613">
        <v>20304.2</v>
      </c>
      <c r="D52" s="1613">
        <v>204220.80000000002</v>
      </c>
      <c r="E52" s="1632">
        <v>58985.299999999996</v>
      </c>
      <c r="F52" s="1613">
        <v>115457.40000000001</v>
      </c>
      <c r="G52" s="1613">
        <v>198482</v>
      </c>
      <c r="H52" s="1613">
        <v>29484.2</v>
      </c>
      <c r="I52" s="1613">
        <v>874.49999999997817</v>
      </c>
      <c r="J52" s="1631">
        <v>989178.4</v>
      </c>
      <c r="K52" s="1613">
        <v>370959.2</v>
      </c>
      <c r="L52" s="1613">
        <v>586415.80000000005</v>
      </c>
      <c r="M52" s="1613"/>
      <c r="N52" s="1580"/>
    </row>
    <row r="53" spans="1:14" ht="6.75" customHeight="1">
      <c r="A53" s="1618"/>
      <c r="B53" s="1618"/>
      <c r="C53" s="1618"/>
      <c r="D53" s="1618"/>
      <c r="E53" s="1618"/>
      <c r="F53" s="1618"/>
      <c r="G53" s="1618"/>
      <c r="H53" s="1618"/>
      <c r="I53" s="1618"/>
      <c r="J53" s="1618"/>
      <c r="K53" s="1618"/>
      <c r="L53" s="1618"/>
      <c r="M53" s="1580"/>
      <c r="N53" s="1580"/>
    </row>
    <row r="54" spans="1:14" ht="12" customHeight="1">
      <c r="A54" s="1619" t="s">
        <v>1024</v>
      </c>
      <c r="B54" s="1619"/>
      <c r="C54" s="1620"/>
      <c r="D54" s="1621"/>
      <c r="E54" s="1621"/>
      <c r="F54" s="1620"/>
      <c r="G54" s="1621"/>
      <c r="H54" s="1621"/>
      <c r="I54" s="1620"/>
      <c r="J54" s="1621"/>
      <c r="K54" s="1621"/>
      <c r="L54" s="1622"/>
      <c r="M54" s="1622"/>
      <c r="N54" s="1580"/>
    </row>
    <row r="55" spans="1:14" ht="12" customHeight="1">
      <c r="A55" s="1618"/>
      <c r="B55" s="1618"/>
      <c r="C55" s="1623"/>
      <c r="D55" s="1624"/>
      <c r="E55" s="1624"/>
      <c r="F55" s="1623"/>
      <c r="G55" s="1624"/>
      <c r="H55" s="1624"/>
      <c r="I55" s="1623"/>
      <c r="J55" s="1624"/>
      <c r="K55" s="1624"/>
      <c r="L55" s="1623"/>
      <c r="M55" s="1580"/>
      <c r="N55" s="1580"/>
    </row>
    <row r="56" spans="1:14" ht="12" customHeight="1">
      <c r="A56" s="1618"/>
      <c r="B56" s="1618"/>
      <c r="C56" s="1623"/>
      <c r="D56" s="1624"/>
      <c r="E56" s="1624"/>
      <c r="F56" s="1623"/>
      <c r="G56" s="1624"/>
      <c r="H56" s="1624"/>
      <c r="I56" s="1623"/>
      <c r="J56" s="1624"/>
      <c r="K56" s="1624"/>
      <c r="L56" s="1623"/>
      <c r="M56" s="1580"/>
      <c r="N56" s="1580"/>
    </row>
    <row r="57" spans="1:14" ht="12" customHeight="1">
      <c r="A57" s="1618"/>
      <c r="B57" s="1618"/>
      <c r="C57" s="1623"/>
      <c r="D57" s="1624"/>
      <c r="E57" s="1624"/>
      <c r="F57" s="1623"/>
      <c r="G57" s="1624"/>
      <c r="H57" s="1624"/>
      <c r="J57" s="1634"/>
      <c r="K57" s="1624"/>
      <c r="L57" s="1623"/>
      <c r="M57" s="1580"/>
      <c r="N57" s="1580"/>
    </row>
    <row r="58" spans="1:14" ht="12" customHeight="1">
      <c r="A58" s="1618"/>
      <c r="B58" s="1618"/>
      <c r="C58" s="1623"/>
      <c r="D58" s="1624"/>
      <c r="E58" s="1624"/>
      <c r="F58" s="1623"/>
      <c r="G58" s="1624"/>
      <c r="H58" s="1624"/>
      <c r="J58" s="1634"/>
      <c r="K58" s="1624"/>
      <c r="L58" s="1623"/>
      <c r="M58" s="1580"/>
      <c r="N58" s="1580"/>
    </row>
    <row r="59" spans="1:14" ht="12" customHeight="1">
      <c r="A59" s="1618"/>
      <c r="B59" s="1618"/>
      <c r="C59" s="1623"/>
      <c r="D59" s="1624"/>
      <c r="E59" s="1624"/>
      <c r="F59" s="1623"/>
      <c r="G59" s="1624"/>
      <c r="H59" s="1624"/>
      <c r="I59" s="1623"/>
      <c r="J59" s="1624"/>
      <c r="K59" s="1624"/>
      <c r="L59" s="1623"/>
      <c r="M59" s="1580"/>
      <c r="N59" s="1580"/>
    </row>
    <row r="60" spans="1:14" ht="12" customHeight="1">
      <c r="A60" s="1618"/>
      <c r="B60" s="1618"/>
      <c r="C60" s="1623"/>
      <c r="D60" s="1624"/>
      <c r="E60" s="1624"/>
      <c r="F60" s="1623"/>
      <c r="G60" s="1624"/>
      <c r="H60" s="1624"/>
      <c r="I60" s="1623"/>
      <c r="J60" s="1624"/>
      <c r="K60" s="1624"/>
      <c r="L60" s="1623"/>
      <c r="M60" s="1580"/>
      <c r="N60" s="1580"/>
    </row>
    <row r="61" spans="1:14" ht="12" customHeight="1">
      <c r="A61" s="1618"/>
      <c r="B61" s="1618"/>
      <c r="C61" s="1623"/>
      <c r="D61" s="1624"/>
      <c r="E61" s="1624"/>
      <c r="F61" s="1623"/>
      <c r="G61" s="1624"/>
      <c r="H61" s="1624"/>
      <c r="I61" s="1623"/>
      <c r="J61" s="1624"/>
      <c r="K61" s="1624"/>
      <c r="L61" s="1623"/>
      <c r="M61" s="1580"/>
      <c r="N61" s="1580"/>
    </row>
    <row r="62" spans="1:14">
      <c r="A62" s="1580"/>
      <c r="B62" s="1580"/>
      <c r="C62" s="1635"/>
      <c r="D62" s="1580"/>
      <c r="E62" s="1580"/>
      <c r="F62" s="1635"/>
      <c r="G62" s="1580"/>
      <c r="H62" s="1580"/>
      <c r="I62" s="1635"/>
      <c r="J62" s="1580"/>
      <c r="K62" s="1580"/>
      <c r="L62" s="1635"/>
      <c r="M62" s="1580"/>
      <c r="N62" s="1580"/>
    </row>
    <row r="63" spans="1:14">
      <c r="A63" s="1619" t="s">
        <v>1031</v>
      </c>
      <c r="B63" s="1619"/>
      <c r="C63" s="1620"/>
      <c r="D63" s="1621"/>
      <c r="E63" s="1621"/>
      <c r="F63" s="1620"/>
      <c r="G63" s="1621"/>
      <c r="H63" s="1621"/>
      <c r="I63" s="1620"/>
      <c r="J63" s="1621"/>
      <c r="K63" s="1621"/>
      <c r="L63" s="1620"/>
      <c r="M63" s="1620"/>
      <c r="N63" s="1580"/>
    </row>
    <row r="64" spans="1:14" ht="3.75" customHeight="1">
      <c r="A64" s="1580"/>
      <c r="B64" s="1580"/>
      <c r="C64" s="1635"/>
      <c r="D64" s="1580"/>
      <c r="E64" s="1580"/>
      <c r="F64" s="1635"/>
      <c r="G64" s="1580"/>
      <c r="H64" s="1580"/>
      <c r="I64" s="1635"/>
      <c r="J64" s="1580"/>
      <c r="K64" s="1580"/>
      <c r="L64" s="1635"/>
      <c r="M64" s="1580"/>
      <c r="N64" s="1580"/>
    </row>
    <row r="65" spans="1:14">
      <c r="A65" s="1580"/>
      <c r="B65" s="1580"/>
      <c r="C65" s="1635"/>
      <c r="D65" s="1580"/>
      <c r="E65" s="1580"/>
      <c r="F65" s="1635"/>
      <c r="G65" s="1580"/>
      <c r="H65" s="1580"/>
      <c r="I65" s="1635"/>
      <c r="J65" s="1580"/>
      <c r="K65" s="1580"/>
      <c r="L65" s="1635"/>
      <c r="M65" s="1580"/>
      <c r="N65" s="1580"/>
    </row>
    <row r="66" spans="1:14">
      <c r="A66" s="1580"/>
      <c r="B66" s="1580"/>
      <c r="C66" s="1635"/>
      <c r="D66" s="1580"/>
      <c r="E66" s="1580"/>
      <c r="F66" s="1635"/>
      <c r="G66" s="1580"/>
      <c r="H66" s="1580"/>
      <c r="I66" s="1635"/>
      <c r="J66" s="1580"/>
      <c r="K66" s="1580"/>
      <c r="L66" s="1635"/>
      <c r="M66" s="1580"/>
      <c r="N66" s="1580"/>
    </row>
    <row r="67" spans="1:14">
      <c r="A67" s="1580"/>
      <c r="B67" s="1580"/>
      <c r="C67" s="1580"/>
      <c r="D67" s="1580"/>
      <c r="E67" s="1580"/>
      <c r="F67" s="1580"/>
      <c r="G67" s="1580"/>
      <c r="H67" s="1580"/>
      <c r="I67" s="1580"/>
      <c r="J67" s="1580"/>
      <c r="K67" s="1580"/>
      <c r="L67" s="1580"/>
      <c r="M67" s="1580"/>
      <c r="N67" s="1580"/>
    </row>
    <row r="68" spans="1:14">
      <c r="A68" s="1580"/>
      <c r="B68" s="1580"/>
      <c r="C68" s="1580"/>
      <c r="D68" s="1580"/>
      <c r="E68" s="1580"/>
      <c r="F68" s="1580"/>
      <c r="G68" s="1580"/>
      <c r="H68" s="1580"/>
      <c r="I68" s="1580"/>
      <c r="J68" s="1580"/>
      <c r="K68" s="1580"/>
      <c r="L68" s="1580"/>
      <c r="M68" s="1580"/>
      <c r="N68" s="1580"/>
    </row>
  </sheetData>
  <mergeCells count="2">
    <mergeCell ref="B3:M3"/>
    <mergeCell ref="B33:M33"/>
  </mergeCells>
  <pageMargins left="0.5" right="0.5" top="0.5" bottom="0.5" header="0" footer="0"/>
  <pageSetup orientation="portrait" r:id="rId1"/>
  <headerFooter alignWithMargins="0"/>
  <colBreaks count="1" manualBreakCount="1">
    <brk id="12" max="62" man="1"/>
  </col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3"/>
  <sheetViews>
    <sheetView zoomScaleNormal="100" workbookViewId="0">
      <selection activeCell="H1" sqref="H1"/>
    </sheetView>
  </sheetViews>
  <sheetFormatPr defaultRowHeight="12.75"/>
  <cols>
    <col min="1" max="1" width="7.42578125" style="1636" customWidth="1"/>
    <col min="2" max="9" width="7.28515625" style="1636" customWidth="1"/>
    <col min="10" max="13" width="7.85546875" style="1636" customWidth="1"/>
    <col min="14" max="256" width="8.85546875" style="1636"/>
    <col min="257" max="257" width="7.42578125" style="1636" customWidth="1"/>
    <col min="258" max="265" width="7.28515625" style="1636" customWidth="1"/>
    <col min="266" max="269" width="7.85546875" style="1636" customWidth="1"/>
    <col min="270" max="512" width="8.85546875" style="1636"/>
    <col min="513" max="513" width="7.42578125" style="1636" customWidth="1"/>
    <col min="514" max="521" width="7.28515625" style="1636" customWidth="1"/>
    <col min="522" max="525" width="7.85546875" style="1636" customWidth="1"/>
    <col min="526" max="768" width="8.85546875" style="1636"/>
    <col min="769" max="769" width="7.42578125" style="1636" customWidth="1"/>
    <col min="770" max="777" width="7.28515625" style="1636" customWidth="1"/>
    <col min="778" max="781" width="7.85546875" style="1636" customWidth="1"/>
    <col min="782" max="1024" width="8.85546875" style="1636"/>
    <col min="1025" max="1025" width="7.42578125" style="1636" customWidth="1"/>
    <col min="1026" max="1033" width="7.28515625" style="1636" customWidth="1"/>
    <col min="1034" max="1037" width="7.85546875" style="1636" customWidth="1"/>
    <col min="1038" max="1280" width="8.85546875" style="1636"/>
    <col min="1281" max="1281" width="7.42578125" style="1636" customWidth="1"/>
    <col min="1282" max="1289" width="7.28515625" style="1636" customWidth="1"/>
    <col min="1290" max="1293" width="7.85546875" style="1636" customWidth="1"/>
    <col min="1294" max="1536" width="8.85546875" style="1636"/>
    <col min="1537" max="1537" width="7.42578125" style="1636" customWidth="1"/>
    <col min="1538" max="1545" width="7.28515625" style="1636" customWidth="1"/>
    <col min="1546" max="1549" width="7.85546875" style="1636" customWidth="1"/>
    <col min="1550" max="1792" width="8.85546875" style="1636"/>
    <col min="1793" max="1793" width="7.42578125" style="1636" customWidth="1"/>
    <col min="1794" max="1801" width="7.28515625" style="1636" customWidth="1"/>
    <col min="1802" max="1805" width="7.85546875" style="1636" customWidth="1"/>
    <col min="1806" max="2048" width="8.85546875" style="1636"/>
    <col min="2049" max="2049" width="7.42578125" style="1636" customWidth="1"/>
    <col min="2050" max="2057" width="7.28515625" style="1636" customWidth="1"/>
    <col min="2058" max="2061" width="7.85546875" style="1636" customWidth="1"/>
    <col min="2062" max="2304" width="8.85546875" style="1636"/>
    <col min="2305" max="2305" width="7.42578125" style="1636" customWidth="1"/>
    <col min="2306" max="2313" width="7.28515625" style="1636" customWidth="1"/>
    <col min="2314" max="2317" width="7.85546875" style="1636" customWidth="1"/>
    <col min="2318" max="2560" width="8.85546875" style="1636"/>
    <col min="2561" max="2561" width="7.42578125" style="1636" customWidth="1"/>
    <col min="2562" max="2569" width="7.28515625" style="1636" customWidth="1"/>
    <col min="2570" max="2573" width="7.85546875" style="1636" customWidth="1"/>
    <col min="2574" max="2816" width="8.85546875" style="1636"/>
    <col min="2817" max="2817" width="7.42578125" style="1636" customWidth="1"/>
    <col min="2818" max="2825" width="7.28515625" style="1636" customWidth="1"/>
    <col min="2826" max="2829" width="7.85546875" style="1636" customWidth="1"/>
    <col min="2830" max="3072" width="8.85546875" style="1636"/>
    <col min="3073" max="3073" width="7.42578125" style="1636" customWidth="1"/>
    <col min="3074" max="3081" width="7.28515625" style="1636" customWidth="1"/>
    <col min="3082" max="3085" width="7.85546875" style="1636" customWidth="1"/>
    <col min="3086" max="3328" width="8.85546875" style="1636"/>
    <col min="3329" max="3329" width="7.42578125" style="1636" customWidth="1"/>
    <col min="3330" max="3337" width="7.28515625" style="1636" customWidth="1"/>
    <col min="3338" max="3341" width="7.85546875" style="1636" customWidth="1"/>
    <col min="3342" max="3584" width="8.85546875" style="1636"/>
    <col min="3585" max="3585" width="7.42578125" style="1636" customWidth="1"/>
    <col min="3586" max="3593" width="7.28515625" style="1636" customWidth="1"/>
    <col min="3594" max="3597" width="7.85546875" style="1636" customWidth="1"/>
    <col min="3598" max="3840" width="8.85546875" style="1636"/>
    <col min="3841" max="3841" width="7.42578125" style="1636" customWidth="1"/>
    <col min="3842" max="3849" width="7.28515625" style="1636" customWidth="1"/>
    <col min="3850" max="3853" width="7.85546875" style="1636" customWidth="1"/>
    <col min="3854" max="4096" width="8.85546875" style="1636"/>
    <col min="4097" max="4097" width="7.42578125" style="1636" customWidth="1"/>
    <col min="4098" max="4105" width="7.28515625" style="1636" customWidth="1"/>
    <col min="4106" max="4109" width="7.85546875" style="1636" customWidth="1"/>
    <col min="4110" max="4352" width="8.85546875" style="1636"/>
    <col min="4353" max="4353" width="7.42578125" style="1636" customWidth="1"/>
    <col min="4354" max="4361" width="7.28515625" style="1636" customWidth="1"/>
    <col min="4362" max="4365" width="7.85546875" style="1636" customWidth="1"/>
    <col min="4366" max="4608" width="8.85546875" style="1636"/>
    <col min="4609" max="4609" width="7.42578125" style="1636" customWidth="1"/>
    <col min="4610" max="4617" width="7.28515625" style="1636" customWidth="1"/>
    <col min="4618" max="4621" width="7.85546875" style="1636" customWidth="1"/>
    <col min="4622" max="4864" width="8.85546875" style="1636"/>
    <col min="4865" max="4865" width="7.42578125" style="1636" customWidth="1"/>
    <col min="4866" max="4873" width="7.28515625" style="1636" customWidth="1"/>
    <col min="4874" max="4877" width="7.85546875" style="1636" customWidth="1"/>
    <col min="4878" max="5120" width="8.85546875" style="1636"/>
    <col min="5121" max="5121" width="7.42578125" style="1636" customWidth="1"/>
    <col min="5122" max="5129" width="7.28515625" style="1636" customWidth="1"/>
    <col min="5130" max="5133" width="7.85546875" style="1636" customWidth="1"/>
    <col min="5134" max="5376" width="8.85546875" style="1636"/>
    <col min="5377" max="5377" width="7.42578125" style="1636" customWidth="1"/>
    <col min="5378" max="5385" width="7.28515625" style="1636" customWidth="1"/>
    <col min="5386" max="5389" width="7.85546875" style="1636" customWidth="1"/>
    <col min="5390" max="5632" width="8.85546875" style="1636"/>
    <col min="5633" max="5633" width="7.42578125" style="1636" customWidth="1"/>
    <col min="5634" max="5641" width="7.28515625" style="1636" customWidth="1"/>
    <col min="5642" max="5645" width="7.85546875" style="1636" customWidth="1"/>
    <col min="5646" max="5888" width="8.85546875" style="1636"/>
    <col min="5889" max="5889" width="7.42578125" style="1636" customWidth="1"/>
    <col min="5890" max="5897" width="7.28515625" style="1636" customWidth="1"/>
    <col min="5898" max="5901" width="7.85546875" style="1636" customWidth="1"/>
    <col min="5902" max="6144" width="8.85546875" style="1636"/>
    <col min="6145" max="6145" width="7.42578125" style="1636" customWidth="1"/>
    <col min="6146" max="6153" width="7.28515625" style="1636" customWidth="1"/>
    <col min="6154" max="6157" width="7.85546875" style="1636" customWidth="1"/>
    <col min="6158" max="6400" width="8.85546875" style="1636"/>
    <col min="6401" max="6401" width="7.42578125" style="1636" customWidth="1"/>
    <col min="6402" max="6409" width="7.28515625" style="1636" customWidth="1"/>
    <col min="6410" max="6413" width="7.85546875" style="1636" customWidth="1"/>
    <col min="6414" max="6656" width="8.85546875" style="1636"/>
    <col min="6657" max="6657" width="7.42578125" style="1636" customWidth="1"/>
    <col min="6658" max="6665" width="7.28515625" style="1636" customWidth="1"/>
    <col min="6666" max="6669" width="7.85546875" style="1636" customWidth="1"/>
    <col min="6670" max="6912" width="8.85546875" style="1636"/>
    <col min="6913" max="6913" width="7.42578125" style="1636" customWidth="1"/>
    <col min="6914" max="6921" width="7.28515625" style="1636" customWidth="1"/>
    <col min="6922" max="6925" width="7.85546875" style="1636" customWidth="1"/>
    <col min="6926" max="7168" width="8.85546875" style="1636"/>
    <col min="7169" max="7169" width="7.42578125" style="1636" customWidth="1"/>
    <col min="7170" max="7177" width="7.28515625" style="1636" customWidth="1"/>
    <col min="7178" max="7181" width="7.85546875" style="1636" customWidth="1"/>
    <col min="7182" max="7424" width="8.85546875" style="1636"/>
    <col min="7425" max="7425" width="7.42578125" style="1636" customWidth="1"/>
    <col min="7426" max="7433" width="7.28515625" style="1636" customWidth="1"/>
    <col min="7434" max="7437" width="7.85546875" style="1636" customWidth="1"/>
    <col min="7438" max="7680" width="8.85546875" style="1636"/>
    <col min="7681" max="7681" width="7.42578125" style="1636" customWidth="1"/>
    <col min="7682" max="7689" width="7.28515625" style="1636" customWidth="1"/>
    <col min="7690" max="7693" width="7.85546875" style="1636" customWidth="1"/>
    <col min="7694" max="7936" width="8.85546875" style="1636"/>
    <col min="7937" max="7937" width="7.42578125" style="1636" customWidth="1"/>
    <col min="7938" max="7945" width="7.28515625" style="1636" customWidth="1"/>
    <col min="7946" max="7949" width="7.85546875" style="1636" customWidth="1"/>
    <col min="7950" max="8192" width="8.85546875" style="1636"/>
    <col min="8193" max="8193" width="7.42578125" style="1636" customWidth="1"/>
    <col min="8194" max="8201" width="7.28515625" style="1636" customWidth="1"/>
    <col min="8202" max="8205" width="7.85546875" style="1636" customWidth="1"/>
    <col min="8206" max="8448" width="8.85546875" style="1636"/>
    <col min="8449" max="8449" width="7.42578125" style="1636" customWidth="1"/>
    <col min="8450" max="8457" width="7.28515625" style="1636" customWidth="1"/>
    <col min="8458" max="8461" width="7.85546875" style="1636" customWidth="1"/>
    <col min="8462" max="8704" width="8.85546875" style="1636"/>
    <col min="8705" max="8705" width="7.42578125" style="1636" customWidth="1"/>
    <col min="8706" max="8713" width="7.28515625" style="1636" customWidth="1"/>
    <col min="8714" max="8717" width="7.85546875" style="1636" customWidth="1"/>
    <col min="8718" max="8960" width="8.85546875" style="1636"/>
    <col min="8961" max="8961" width="7.42578125" style="1636" customWidth="1"/>
    <col min="8962" max="8969" width="7.28515625" style="1636" customWidth="1"/>
    <col min="8970" max="8973" width="7.85546875" style="1636" customWidth="1"/>
    <col min="8974" max="9216" width="8.85546875" style="1636"/>
    <col min="9217" max="9217" width="7.42578125" style="1636" customWidth="1"/>
    <col min="9218" max="9225" width="7.28515625" style="1636" customWidth="1"/>
    <col min="9226" max="9229" width="7.85546875" style="1636" customWidth="1"/>
    <col min="9230" max="9472" width="8.85546875" style="1636"/>
    <col min="9473" max="9473" width="7.42578125" style="1636" customWidth="1"/>
    <col min="9474" max="9481" width="7.28515625" style="1636" customWidth="1"/>
    <col min="9482" max="9485" width="7.85546875" style="1636" customWidth="1"/>
    <col min="9486" max="9728" width="8.85546875" style="1636"/>
    <col min="9729" max="9729" width="7.42578125" style="1636" customWidth="1"/>
    <col min="9730" max="9737" width="7.28515625" style="1636" customWidth="1"/>
    <col min="9738" max="9741" width="7.85546875" style="1636" customWidth="1"/>
    <col min="9742" max="9984" width="8.85546875" style="1636"/>
    <col min="9985" max="9985" width="7.42578125" style="1636" customWidth="1"/>
    <col min="9986" max="9993" width="7.28515625" style="1636" customWidth="1"/>
    <col min="9994" max="9997" width="7.85546875" style="1636" customWidth="1"/>
    <col min="9998" max="10240" width="8.85546875" style="1636"/>
    <col min="10241" max="10241" width="7.42578125" style="1636" customWidth="1"/>
    <col min="10242" max="10249" width="7.28515625" style="1636" customWidth="1"/>
    <col min="10250" max="10253" width="7.85546875" style="1636" customWidth="1"/>
    <col min="10254" max="10496" width="8.85546875" style="1636"/>
    <col min="10497" max="10497" width="7.42578125" style="1636" customWidth="1"/>
    <col min="10498" max="10505" width="7.28515625" style="1636" customWidth="1"/>
    <col min="10506" max="10509" width="7.85546875" style="1636" customWidth="1"/>
    <col min="10510" max="10752" width="8.85546875" style="1636"/>
    <col min="10753" max="10753" width="7.42578125" style="1636" customWidth="1"/>
    <col min="10754" max="10761" width="7.28515625" style="1636" customWidth="1"/>
    <col min="10762" max="10765" width="7.85546875" style="1636" customWidth="1"/>
    <col min="10766" max="11008" width="8.85546875" style="1636"/>
    <col min="11009" max="11009" width="7.42578125" style="1636" customWidth="1"/>
    <col min="11010" max="11017" width="7.28515625" style="1636" customWidth="1"/>
    <col min="11018" max="11021" width="7.85546875" style="1636" customWidth="1"/>
    <col min="11022" max="11264" width="8.85546875" style="1636"/>
    <col min="11265" max="11265" width="7.42578125" style="1636" customWidth="1"/>
    <col min="11266" max="11273" width="7.28515625" style="1636" customWidth="1"/>
    <col min="11274" max="11277" width="7.85546875" style="1636" customWidth="1"/>
    <col min="11278" max="11520" width="8.85546875" style="1636"/>
    <col min="11521" max="11521" width="7.42578125" style="1636" customWidth="1"/>
    <col min="11522" max="11529" width="7.28515625" style="1636" customWidth="1"/>
    <col min="11530" max="11533" width="7.85546875" style="1636" customWidth="1"/>
    <col min="11534" max="11776" width="8.85546875" style="1636"/>
    <col min="11777" max="11777" width="7.42578125" style="1636" customWidth="1"/>
    <col min="11778" max="11785" width="7.28515625" style="1636" customWidth="1"/>
    <col min="11786" max="11789" width="7.85546875" style="1636" customWidth="1"/>
    <col min="11790" max="12032" width="8.85546875" style="1636"/>
    <col min="12033" max="12033" width="7.42578125" style="1636" customWidth="1"/>
    <col min="12034" max="12041" width="7.28515625" style="1636" customWidth="1"/>
    <col min="12042" max="12045" width="7.85546875" style="1636" customWidth="1"/>
    <col min="12046" max="12288" width="8.85546875" style="1636"/>
    <col min="12289" max="12289" width="7.42578125" style="1636" customWidth="1"/>
    <col min="12290" max="12297" width="7.28515625" style="1636" customWidth="1"/>
    <col min="12298" max="12301" width="7.85546875" style="1636" customWidth="1"/>
    <col min="12302" max="12544" width="8.85546875" style="1636"/>
    <col min="12545" max="12545" width="7.42578125" style="1636" customWidth="1"/>
    <col min="12546" max="12553" width="7.28515625" style="1636" customWidth="1"/>
    <col min="12554" max="12557" width="7.85546875" style="1636" customWidth="1"/>
    <col min="12558" max="12800" width="8.85546875" style="1636"/>
    <col min="12801" max="12801" width="7.42578125" style="1636" customWidth="1"/>
    <col min="12802" max="12809" width="7.28515625" style="1636" customWidth="1"/>
    <col min="12810" max="12813" width="7.85546875" style="1636" customWidth="1"/>
    <col min="12814" max="13056" width="8.85546875" style="1636"/>
    <col min="13057" max="13057" width="7.42578125" style="1636" customWidth="1"/>
    <col min="13058" max="13065" width="7.28515625" style="1636" customWidth="1"/>
    <col min="13066" max="13069" width="7.85546875" style="1636" customWidth="1"/>
    <col min="13070" max="13312" width="8.85546875" style="1636"/>
    <col min="13313" max="13313" width="7.42578125" style="1636" customWidth="1"/>
    <col min="13314" max="13321" width="7.28515625" style="1636" customWidth="1"/>
    <col min="13322" max="13325" width="7.85546875" style="1636" customWidth="1"/>
    <col min="13326" max="13568" width="8.85546875" style="1636"/>
    <col min="13569" max="13569" width="7.42578125" style="1636" customWidth="1"/>
    <col min="13570" max="13577" width="7.28515625" style="1636" customWidth="1"/>
    <col min="13578" max="13581" width="7.85546875" style="1636" customWidth="1"/>
    <col min="13582" max="13824" width="8.85546875" style="1636"/>
    <col min="13825" max="13825" width="7.42578125" style="1636" customWidth="1"/>
    <col min="13826" max="13833" width="7.28515625" style="1636" customWidth="1"/>
    <col min="13834" max="13837" width="7.85546875" style="1636" customWidth="1"/>
    <col min="13838" max="14080" width="8.85546875" style="1636"/>
    <col min="14081" max="14081" width="7.42578125" style="1636" customWidth="1"/>
    <col min="14082" max="14089" width="7.28515625" style="1636" customWidth="1"/>
    <col min="14090" max="14093" width="7.85546875" style="1636" customWidth="1"/>
    <col min="14094" max="14336" width="8.85546875" style="1636"/>
    <col min="14337" max="14337" width="7.42578125" style="1636" customWidth="1"/>
    <col min="14338" max="14345" width="7.28515625" style="1636" customWidth="1"/>
    <col min="14346" max="14349" width="7.85546875" style="1636" customWidth="1"/>
    <col min="14350" max="14592" width="8.85546875" style="1636"/>
    <col min="14593" max="14593" width="7.42578125" style="1636" customWidth="1"/>
    <col min="14594" max="14601" width="7.28515625" style="1636" customWidth="1"/>
    <col min="14602" max="14605" width="7.85546875" style="1636" customWidth="1"/>
    <col min="14606" max="14848" width="8.85546875" style="1636"/>
    <col min="14849" max="14849" width="7.42578125" style="1636" customWidth="1"/>
    <col min="14850" max="14857" width="7.28515625" style="1636" customWidth="1"/>
    <col min="14858" max="14861" width="7.85546875" style="1636" customWidth="1"/>
    <col min="14862" max="15104" width="8.85546875" style="1636"/>
    <col min="15105" max="15105" width="7.42578125" style="1636" customWidth="1"/>
    <col min="15106" max="15113" width="7.28515625" style="1636" customWidth="1"/>
    <col min="15114" max="15117" width="7.85546875" style="1636" customWidth="1"/>
    <col min="15118" max="15360" width="8.85546875" style="1636"/>
    <col min="15361" max="15361" width="7.42578125" style="1636" customWidth="1"/>
    <col min="15362" max="15369" width="7.28515625" style="1636" customWidth="1"/>
    <col min="15370" max="15373" width="7.85546875" style="1636" customWidth="1"/>
    <col min="15374" max="15616" width="8.85546875" style="1636"/>
    <col min="15617" max="15617" width="7.42578125" style="1636" customWidth="1"/>
    <col min="15618" max="15625" width="7.28515625" style="1636" customWidth="1"/>
    <col min="15626" max="15629" width="7.85546875" style="1636" customWidth="1"/>
    <col min="15630" max="15872" width="8.85546875" style="1636"/>
    <col min="15873" max="15873" width="7.42578125" style="1636" customWidth="1"/>
    <col min="15874" max="15881" width="7.28515625" style="1636" customWidth="1"/>
    <col min="15882" max="15885" width="7.85546875" style="1636" customWidth="1"/>
    <col min="15886" max="16128" width="8.85546875" style="1636"/>
    <col min="16129" max="16129" width="7.42578125" style="1636" customWidth="1"/>
    <col min="16130" max="16137" width="7.28515625" style="1636" customWidth="1"/>
    <col min="16138" max="16141" width="7.85546875" style="1636" customWidth="1"/>
    <col min="16142" max="16384" width="8.85546875" style="1636"/>
  </cols>
  <sheetData>
    <row r="1" spans="1:13" ht="18">
      <c r="A1" s="1577"/>
      <c r="B1" s="1577"/>
      <c r="C1" s="1578"/>
      <c r="D1" s="1578"/>
      <c r="E1" s="1578"/>
      <c r="F1" s="1578"/>
      <c r="G1" s="1578"/>
      <c r="H1" s="1578"/>
      <c r="I1" s="1578"/>
      <c r="J1" s="1577"/>
      <c r="K1" s="1577"/>
      <c r="L1" s="1578"/>
      <c r="M1" s="1579" t="s">
        <v>1009</v>
      </c>
    </row>
    <row r="2" spans="1:13" ht="15.75" customHeight="1">
      <c r="A2" s="1582"/>
      <c r="B2" s="1582"/>
      <c r="C2" s="1583"/>
      <c r="D2" s="1578"/>
      <c r="E2" s="1578"/>
      <c r="F2" s="1583"/>
      <c r="G2" s="1578"/>
      <c r="H2" s="1578"/>
      <c r="I2" s="1583"/>
      <c r="J2" s="1582"/>
      <c r="K2" s="1582"/>
      <c r="L2" s="1583"/>
      <c r="M2" s="1584" t="s">
        <v>1032</v>
      </c>
    </row>
    <row r="3" spans="1:13">
      <c r="A3" s="1585">
        <v>2015</v>
      </c>
      <c r="B3" s="1947" t="s">
        <v>1033</v>
      </c>
      <c r="C3" s="1948"/>
      <c r="D3" s="1948"/>
      <c r="E3" s="1948"/>
      <c r="F3" s="1948"/>
      <c r="G3" s="1948"/>
      <c r="H3" s="1948"/>
      <c r="I3" s="1948"/>
      <c r="J3" s="1948"/>
      <c r="K3" s="1948"/>
      <c r="L3" s="1948"/>
      <c r="M3" s="1948"/>
    </row>
    <row r="4" spans="1:13" ht="6.75" customHeight="1">
      <c r="A4" s="1586"/>
      <c r="B4" s="1586"/>
      <c r="C4" s="1586"/>
      <c r="D4" s="1586"/>
      <c r="E4" s="1586"/>
      <c r="F4" s="1586"/>
      <c r="G4" s="1586"/>
      <c r="H4" s="1586"/>
      <c r="I4" s="1586"/>
      <c r="J4" s="1586"/>
      <c r="K4" s="1586"/>
      <c r="L4" s="1586"/>
      <c r="M4" s="1586"/>
    </row>
    <row r="5" spans="1:13" ht="11.25" customHeight="1">
      <c r="A5" s="1587"/>
      <c r="B5" s="1588"/>
      <c r="C5" s="1589"/>
      <c r="D5" s="1589"/>
      <c r="E5" s="1589" t="s">
        <v>1012</v>
      </c>
      <c r="F5" s="1589"/>
      <c r="G5" s="1589"/>
      <c r="H5" s="1589" t="s">
        <v>1034</v>
      </c>
      <c r="I5" s="1589"/>
      <c r="J5" s="1626"/>
      <c r="K5" s="1589" t="s">
        <v>1013</v>
      </c>
      <c r="L5" s="1589"/>
      <c r="M5" s="1589" t="s">
        <v>1014</v>
      </c>
    </row>
    <row r="6" spans="1:13">
      <c r="A6" s="1590" t="s">
        <v>887</v>
      </c>
      <c r="B6" s="1591" t="s">
        <v>1015</v>
      </c>
      <c r="C6" s="1591" t="s">
        <v>1016</v>
      </c>
      <c r="D6" s="1591" t="s">
        <v>1018</v>
      </c>
      <c r="E6" s="1591" t="s">
        <v>1017</v>
      </c>
      <c r="F6" s="1591" t="s">
        <v>1035</v>
      </c>
      <c r="G6" s="1591" t="s">
        <v>1020</v>
      </c>
      <c r="H6" s="1591" t="s">
        <v>1036</v>
      </c>
      <c r="I6" s="1591" t="s">
        <v>1021</v>
      </c>
      <c r="J6" s="1627" t="s">
        <v>33</v>
      </c>
      <c r="K6" s="1591" t="s">
        <v>1022</v>
      </c>
      <c r="L6" s="1591" t="s">
        <v>195</v>
      </c>
      <c r="M6" s="1591" t="s">
        <v>1023</v>
      </c>
    </row>
    <row r="7" spans="1:13" ht="6.75" customHeight="1">
      <c r="A7" s="1586"/>
      <c r="B7" s="1586"/>
      <c r="C7" s="1586"/>
      <c r="D7" s="1586"/>
      <c r="E7" s="1586"/>
      <c r="F7" s="1586"/>
      <c r="G7" s="1586"/>
      <c r="H7" s="1586"/>
      <c r="I7" s="1586"/>
      <c r="J7" s="1586"/>
      <c r="K7" s="1586"/>
      <c r="L7" s="1586"/>
      <c r="M7" s="1586"/>
    </row>
    <row r="8" spans="1:13">
      <c r="A8" s="1594" t="s">
        <v>49</v>
      </c>
      <c r="B8" s="1595">
        <v>34567.799999999996</v>
      </c>
      <c r="C8" s="1595">
        <v>58335.6</v>
      </c>
      <c r="D8" s="1596">
        <v>15684.3</v>
      </c>
      <c r="E8" s="1595">
        <v>15132.899999999998</v>
      </c>
      <c r="F8" s="1595">
        <v>7533.8</v>
      </c>
      <c r="G8" s="1596">
        <v>0</v>
      </c>
      <c r="H8" s="1595">
        <v>8133.7999999999993</v>
      </c>
      <c r="I8" s="1597">
        <v>17229.800000000025</v>
      </c>
      <c r="J8" s="1628">
        <v>157397.10000000003</v>
      </c>
      <c r="K8" s="1595">
        <v>59494.399999999994</v>
      </c>
      <c r="L8" s="1595">
        <v>46601.100000000006</v>
      </c>
      <c r="M8" s="1596">
        <v>37938.699999999997</v>
      </c>
    </row>
    <row r="9" spans="1:13">
      <c r="A9" s="1600" t="s">
        <v>51</v>
      </c>
      <c r="B9" s="1601">
        <v>33582.700000000004</v>
      </c>
      <c r="C9" s="1601">
        <v>57481.9</v>
      </c>
      <c r="D9" s="1602">
        <v>14253.999999999998</v>
      </c>
      <c r="E9" s="1601">
        <v>22570.200000000004</v>
      </c>
      <c r="F9" s="1601">
        <v>8099.4</v>
      </c>
      <c r="G9" s="1602">
        <v>0</v>
      </c>
      <c r="H9" s="1601">
        <v>11585.2</v>
      </c>
      <c r="I9" s="1601">
        <v>21344.999999999978</v>
      </c>
      <c r="J9" s="1629">
        <v>170454.7</v>
      </c>
      <c r="K9" s="1601">
        <v>57746.899999999994</v>
      </c>
      <c r="L9" s="1601">
        <v>57861.200000000004</v>
      </c>
      <c r="M9" s="1602">
        <v>41310</v>
      </c>
    </row>
    <row r="10" spans="1:13">
      <c r="A10" s="1600" t="s">
        <v>52</v>
      </c>
      <c r="B10" s="1601">
        <v>35771.199999999997</v>
      </c>
      <c r="C10" s="1601">
        <v>61023.8</v>
      </c>
      <c r="D10" s="1602">
        <v>18785.2</v>
      </c>
      <c r="E10" s="1601">
        <v>19463.600000000002</v>
      </c>
      <c r="F10" s="1601">
        <v>12741.5</v>
      </c>
      <c r="G10" s="1602">
        <v>0</v>
      </c>
      <c r="H10" s="1601">
        <v>12826</v>
      </c>
      <c r="I10" s="1601">
        <v>24788.19999999999</v>
      </c>
      <c r="J10" s="1629">
        <v>186709.7</v>
      </c>
      <c r="K10" s="1601">
        <v>61419.899999999994</v>
      </c>
      <c r="L10" s="1601">
        <v>69018.7</v>
      </c>
      <c r="M10" s="1602">
        <v>35996.300000000003</v>
      </c>
    </row>
    <row r="11" spans="1:13">
      <c r="A11" s="1600" t="s">
        <v>53</v>
      </c>
      <c r="B11" s="1601">
        <v>45927.399999999994</v>
      </c>
      <c r="C11" s="1601">
        <v>57825.600000000006</v>
      </c>
      <c r="D11" s="1602">
        <v>14518.300000000001</v>
      </c>
      <c r="E11" s="1601">
        <v>21982.400000000001</v>
      </c>
      <c r="F11" s="1601">
        <v>15582.4</v>
      </c>
      <c r="G11" s="1602">
        <v>0</v>
      </c>
      <c r="H11" s="1601">
        <v>13361.6</v>
      </c>
      <c r="I11" s="1601">
        <v>25439.699999999993</v>
      </c>
      <c r="J11" s="1629">
        <v>196366.90000000002</v>
      </c>
      <c r="K11" s="1601">
        <v>63385</v>
      </c>
      <c r="L11" s="1601">
        <v>85519.6</v>
      </c>
      <c r="M11" s="1602">
        <v>33973.800000000003</v>
      </c>
    </row>
    <row r="12" spans="1:13">
      <c r="A12" s="1600" t="s">
        <v>54</v>
      </c>
      <c r="B12" s="1601">
        <v>39335.199999999997</v>
      </c>
      <c r="C12" s="1601">
        <v>52580.899999999994</v>
      </c>
      <c r="D12" s="1602">
        <v>16755.100000000002</v>
      </c>
      <c r="E12" s="1601">
        <v>16228.400000000001</v>
      </c>
      <c r="F12" s="1601">
        <v>18476.5</v>
      </c>
      <c r="G12" s="1602">
        <v>0</v>
      </c>
      <c r="H12" s="1601">
        <v>10673.7</v>
      </c>
      <c r="I12" s="1601">
        <v>25102.600000000024</v>
      </c>
      <c r="J12" s="1629">
        <v>181291.9</v>
      </c>
      <c r="K12" s="1601">
        <v>58883.799999999996</v>
      </c>
      <c r="L12" s="1601">
        <v>75234.5</v>
      </c>
      <c r="M12" s="1602">
        <v>31817.3</v>
      </c>
    </row>
    <row r="13" spans="1:13">
      <c r="A13" s="1600" t="s">
        <v>55</v>
      </c>
      <c r="B13" s="1601">
        <v>32555.399999999998</v>
      </c>
      <c r="C13" s="1601">
        <v>61528.999999999993</v>
      </c>
      <c r="D13" s="1602">
        <v>14910.199999999999</v>
      </c>
      <c r="E13" s="1601">
        <v>12501.8</v>
      </c>
      <c r="F13" s="1601">
        <v>15306.5</v>
      </c>
      <c r="G13" s="1602">
        <v>0</v>
      </c>
      <c r="H13" s="1601">
        <v>9825</v>
      </c>
      <c r="I13" s="1601">
        <v>22808.100000000009</v>
      </c>
      <c r="J13" s="1629">
        <v>171192.8</v>
      </c>
      <c r="K13" s="1601">
        <v>65449.4</v>
      </c>
      <c r="L13" s="1601">
        <v>62707.499999999993</v>
      </c>
      <c r="M13" s="1602">
        <v>28534.799999999999</v>
      </c>
    </row>
    <row r="14" spans="1:13">
      <c r="A14" s="1600" t="s">
        <v>56</v>
      </c>
      <c r="B14" s="1601">
        <v>32469.600000000002</v>
      </c>
      <c r="C14" s="1601">
        <v>57326.3</v>
      </c>
      <c r="D14" s="1602">
        <v>16449.599999999999</v>
      </c>
      <c r="E14" s="1601">
        <v>7661.2999999999993</v>
      </c>
      <c r="F14" s="1601">
        <v>18345.8</v>
      </c>
      <c r="G14" s="1602">
        <v>122.5</v>
      </c>
      <c r="H14" s="1601">
        <v>6881.2</v>
      </c>
      <c r="I14" s="1601">
        <v>22148.300000000039</v>
      </c>
      <c r="J14" s="1629">
        <v>162963.90000000002</v>
      </c>
      <c r="K14" s="1601">
        <v>65268.800000000003</v>
      </c>
      <c r="L14" s="1601">
        <v>56772.500000000007</v>
      </c>
      <c r="M14" s="1602">
        <v>25277.8</v>
      </c>
    </row>
    <row r="15" spans="1:13">
      <c r="A15" s="1600" t="s">
        <v>57</v>
      </c>
      <c r="B15" s="1601">
        <v>28189.499999999996</v>
      </c>
      <c r="C15" s="1601">
        <v>59312</v>
      </c>
      <c r="D15" s="1602">
        <v>16912.499999999996</v>
      </c>
      <c r="E15" s="1601">
        <v>6494.6000000000013</v>
      </c>
      <c r="F15" s="1601">
        <v>16048.8</v>
      </c>
      <c r="G15" s="1602">
        <v>391.8</v>
      </c>
      <c r="H15" s="1601">
        <v>6141.5</v>
      </c>
      <c r="I15" s="1601">
        <v>21135.200000000012</v>
      </c>
      <c r="J15" s="1629">
        <v>156861.1</v>
      </c>
      <c r="K15" s="1601">
        <v>60413.600000000006</v>
      </c>
      <c r="L15" s="1601">
        <v>53562.3</v>
      </c>
      <c r="M15" s="1602">
        <v>27110</v>
      </c>
    </row>
    <row r="16" spans="1:13">
      <c r="A16" s="1600" t="s">
        <v>58</v>
      </c>
      <c r="B16" s="1601">
        <v>32311.199999999997</v>
      </c>
      <c r="C16" s="1601">
        <v>57471.399999999994</v>
      </c>
      <c r="D16" s="1602">
        <v>19650</v>
      </c>
      <c r="E16" s="1601">
        <v>6811.5999999999995</v>
      </c>
      <c r="F16" s="1601">
        <v>17402.7</v>
      </c>
      <c r="G16" s="1602">
        <v>269.39999999999998</v>
      </c>
      <c r="H16" s="1601">
        <v>9046.6</v>
      </c>
      <c r="I16" s="1601">
        <v>23584.600000000035</v>
      </c>
      <c r="J16" s="1629">
        <v>168385.00000000003</v>
      </c>
      <c r="K16" s="1601">
        <v>62139.399999999994</v>
      </c>
      <c r="L16" s="1601">
        <v>56818.400000000001</v>
      </c>
      <c r="M16" s="1602">
        <v>29985.1</v>
      </c>
    </row>
    <row r="17" spans="1:13">
      <c r="A17" s="1600" t="s">
        <v>59</v>
      </c>
      <c r="B17" s="1601">
        <v>29808.2</v>
      </c>
      <c r="C17" s="1601">
        <v>59050.100000000006</v>
      </c>
      <c r="D17" s="1602">
        <v>16899.5</v>
      </c>
      <c r="E17" s="1601">
        <v>10899.300000000001</v>
      </c>
      <c r="F17" s="1601">
        <v>15440.8</v>
      </c>
      <c r="G17" s="1602">
        <v>73.5</v>
      </c>
      <c r="H17" s="1601">
        <v>15277</v>
      </c>
      <c r="I17" s="1601">
        <v>24216.400000000005</v>
      </c>
      <c r="J17" s="1629">
        <v>173800.2</v>
      </c>
      <c r="K17" s="1601">
        <v>61180.399999999994</v>
      </c>
      <c r="L17" s="1601">
        <v>65048.4</v>
      </c>
      <c r="M17" s="1602">
        <v>31881.599999999999</v>
      </c>
    </row>
    <row r="18" spans="1:13">
      <c r="A18" s="1600" t="s">
        <v>60</v>
      </c>
      <c r="B18" s="1601">
        <v>30104</v>
      </c>
      <c r="C18" s="1601">
        <v>60622.2</v>
      </c>
      <c r="D18" s="1602">
        <v>18228</v>
      </c>
      <c r="E18" s="1601">
        <v>13171.6</v>
      </c>
      <c r="F18" s="1601">
        <v>14350</v>
      </c>
      <c r="G18" s="1602">
        <v>0</v>
      </c>
      <c r="H18" s="1601">
        <v>16263.9</v>
      </c>
      <c r="I18" s="1601">
        <v>24077.19999999999</v>
      </c>
      <c r="J18" s="1629">
        <v>177768.5</v>
      </c>
      <c r="K18" s="1601">
        <v>65849.400000000009</v>
      </c>
      <c r="L18" s="1601">
        <v>64521.599999999999</v>
      </c>
      <c r="M18" s="1602">
        <v>29029.1</v>
      </c>
    </row>
    <row r="19" spans="1:13">
      <c r="A19" s="1605" t="s">
        <v>61</v>
      </c>
      <c r="B19" s="1606">
        <v>31442.9</v>
      </c>
      <c r="C19" s="1606">
        <v>67021.8</v>
      </c>
      <c r="D19" s="1607">
        <v>17000.5</v>
      </c>
      <c r="E19" s="1606">
        <v>13793.599999999999</v>
      </c>
      <c r="F19" s="1606">
        <v>15879.9</v>
      </c>
      <c r="G19" s="1607">
        <v>0</v>
      </c>
      <c r="H19" s="1606">
        <v>14654.6</v>
      </c>
      <c r="I19" s="1608">
        <v>22559.399999999987</v>
      </c>
      <c r="J19" s="1630">
        <v>183528.3</v>
      </c>
      <c r="K19" s="1606">
        <v>69667</v>
      </c>
      <c r="L19" s="1606">
        <v>60681.7</v>
      </c>
      <c r="M19" s="1607">
        <v>36384.400000000001</v>
      </c>
    </row>
    <row r="20" spans="1:13" ht="6.75" customHeight="1">
      <c r="A20" s="1610"/>
      <c r="B20" s="1606"/>
      <c r="C20" s="1606"/>
      <c r="D20" s="1607"/>
      <c r="E20" s="1606"/>
      <c r="F20" s="1606"/>
      <c r="G20" s="1607"/>
      <c r="H20" s="1606"/>
      <c r="I20" s="1606"/>
      <c r="J20" s="1611"/>
      <c r="K20" s="1606"/>
      <c r="L20" s="1606"/>
      <c r="M20" s="1607"/>
    </row>
    <row r="21" spans="1:13">
      <c r="A21" s="1612">
        <v>2015</v>
      </c>
      <c r="B21" s="1613">
        <f>SUM(B8:B19)</f>
        <v>406065.10000000003</v>
      </c>
      <c r="C21" s="1613">
        <f t="shared" ref="C21:M21" si="0">SUM(C8:C19)</f>
        <v>709580.6</v>
      </c>
      <c r="D21" s="1613">
        <f t="shared" si="0"/>
        <v>200047.2</v>
      </c>
      <c r="E21" s="1613">
        <f t="shared" si="0"/>
        <v>166711.30000000002</v>
      </c>
      <c r="F21" s="1613">
        <f t="shared" si="0"/>
        <v>175208.1</v>
      </c>
      <c r="G21" s="1613">
        <f t="shared" si="0"/>
        <v>857.19999999999993</v>
      </c>
      <c r="H21" s="1613">
        <f t="shared" si="0"/>
        <v>134670.1</v>
      </c>
      <c r="I21" s="1613">
        <f t="shared" si="0"/>
        <v>274434.50000000006</v>
      </c>
      <c r="J21" s="1631">
        <f t="shared" si="0"/>
        <v>2086720.1</v>
      </c>
      <c r="K21" s="1613">
        <f t="shared" si="0"/>
        <v>750898.00000000012</v>
      </c>
      <c r="L21" s="1613">
        <f t="shared" si="0"/>
        <v>754347.49999999988</v>
      </c>
      <c r="M21" s="1613">
        <f t="shared" si="0"/>
        <v>389238.89999999991</v>
      </c>
    </row>
    <row r="22" spans="1:13">
      <c r="A22" s="1612">
        <v>2014</v>
      </c>
      <c r="B22" s="1613">
        <v>468555.2</v>
      </c>
      <c r="C22" s="1613">
        <v>667770.00000000012</v>
      </c>
      <c r="D22" s="1615">
        <v>206480.00000000003</v>
      </c>
      <c r="E22" s="1613">
        <v>133423.29999999999</v>
      </c>
      <c r="F22" s="1613">
        <v>199868.5</v>
      </c>
      <c r="G22" s="1615">
        <v>36207.1</v>
      </c>
      <c r="H22" s="1613">
        <v>115985.5</v>
      </c>
      <c r="I22" s="1616">
        <v>291289.80000000005</v>
      </c>
      <c r="J22" s="1637">
        <v>2133326.9</v>
      </c>
      <c r="K22" s="1613">
        <v>707752.89999999991</v>
      </c>
      <c r="L22" s="1613">
        <v>765942</v>
      </c>
      <c r="M22" s="1615">
        <v>480815.3</v>
      </c>
    </row>
    <row r="23" spans="1:13" ht="6.75" customHeight="1">
      <c r="A23" s="1618"/>
      <c r="B23" s="1618"/>
      <c r="C23" s="1618"/>
      <c r="D23" s="1618"/>
      <c r="E23" s="1618"/>
      <c r="F23" s="1618"/>
      <c r="G23" s="1618"/>
      <c r="H23" s="1618"/>
      <c r="I23" s="1618"/>
      <c r="J23" s="1618"/>
      <c r="K23" s="1618"/>
      <c r="L23" s="1618"/>
      <c r="M23" s="1618"/>
    </row>
    <row r="24" spans="1:13">
      <c r="A24" s="1619" t="s">
        <v>1024</v>
      </c>
      <c r="B24" s="1619"/>
      <c r="C24" s="1620"/>
      <c r="D24" s="1621"/>
      <c r="E24" s="1621"/>
      <c r="F24" s="1620"/>
      <c r="G24" s="1621"/>
      <c r="H24" s="1621"/>
      <c r="I24" s="1620"/>
      <c r="J24" s="1621"/>
      <c r="K24" s="1621"/>
      <c r="L24" s="1620"/>
      <c r="M24" s="1622"/>
    </row>
    <row r="25" spans="1:13">
      <c r="A25" s="1618"/>
      <c r="B25" s="1618"/>
      <c r="C25" s="1623"/>
      <c r="D25" s="1624"/>
      <c r="E25" s="1624"/>
      <c r="F25" s="1623"/>
      <c r="G25" s="1624"/>
      <c r="H25" s="1624"/>
      <c r="I25" s="1623"/>
      <c r="J25" s="1624"/>
      <c r="K25" s="1624"/>
      <c r="L25" s="1623"/>
      <c r="M25" s="1624"/>
    </row>
    <row r="26" spans="1:13">
      <c r="A26" s="1618"/>
      <c r="B26" s="1601"/>
      <c r="C26" s="1601"/>
      <c r="D26" s="1601"/>
      <c r="E26" s="1601"/>
      <c r="F26" s="1601"/>
      <c r="G26" s="1601"/>
      <c r="H26" s="1601"/>
      <c r="I26" s="1601"/>
      <c r="J26" s="1601"/>
      <c r="K26" s="1624"/>
      <c r="L26" s="1623"/>
      <c r="M26" s="1624"/>
    </row>
    <row r="27" spans="1:13">
      <c r="A27" s="1618"/>
      <c r="B27" s="1618"/>
      <c r="C27" s="1623"/>
      <c r="D27" s="1624"/>
      <c r="E27" s="1624"/>
      <c r="F27" s="1623"/>
      <c r="G27" s="1624"/>
      <c r="H27" s="1624"/>
      <c r="I27" s="1623"/>
      <c r="J27" s="1638"/>
      <c r="K27" s="1624"/>
      <c r="L27" s="1623"/>
      <c r="M27" s="1624"/>
    </row>
    <row r="28" spans="1:13">
      <c r="A28" s="1618"/>
      <c r="B28" s="1618"/>
      <c r="C28" s="1623"/>
      <c r="D28" s="1624"/>
      <c r="E28" s="1624"/>
      <c r="F28" s="1623"/>
      <c r="G28" s="1624"/>
      <c r="H28" s="1624"/>
      <c r="I28" s="1623"/>
      <c r="J28" s="1624"/>
      <c r="K28" s="1624"/>
      <c r="L28" s="1623"/>
      <c r="M28" s="1624"/>
    </row>
    <row r="29" spans="1:13">
      <c r="A29" s="1618"/>
      <c r="B29" s="1618"/>
      <c r="C29" s="1623"/>
      <c r="D29" s="1624"/>
      <c r="E29" s="1624"/>
      <c r="F29" s="1623"/>
      <c r="G29" s="1624"/>
      <c r="H29" s="1624"/>
      <c r="I29" s="1623"/>
      <c r="J29" s="1624"/>
      <c r="K29" s="1624"/>
      <c r="L29" s="1623"/>
      <c r="M29" s="1624"/>
    </row>
    <row r="30" spans="1:13">
      <c r="A30" s="1625"/>
      <c r="B30" s="1625"/>
      <c r="C30" s="1601"/>
      <c r="D30" s="1618"/>
      <c r="E30" s="1618"/>
      <c r="F30" s="1601"/>
      <c r="G30" s="1618"/>
      <c r="H30" s="1618"/>
      <c r="I30" s="1601"/>
      <c r="J30" s="1618"/>
      <c r="K30" s="1618"/>
      <c r="L30" s="1601"/>
      <c r="M30" s="1618"/>
    </row>
    <row r="31" spans="1:13">
      <c r="A31" s="1625"/>
      <c r="B31" s="1625"/>
      <c r="C31" s="1601"/>
      <c r="D31" s="1618"/>
      <c r="E31" s="1618"/>
      <c r="F31" s="1601"/>
      <c r="G31" s="1618"/>
      <c r="H31" s="1618"/>
      <c r="I31" s="1601"/>
      <c r="J31" s="1618"/>
      <c r="K31" s="1618"/>
      <c r="L31" s="1601"/>
      <c r="M31" s="1618"/>
    </row>
    <row r="32" spans="1:13">
      <c r="A32" s="1585">
        <v>2015</v>
      </c>
      <c r="B32" s="1947" t="s">
        <v>1037</v>
      </c>
      <c r="C32" s="1949"/>
      <c r="D32" s="1949"/>
      <c r="E32" s="1949"/>
      <c r="F32" s="1949"/>
      <c r="G32" s="1949"/>
      <c r="H32" s="1949"/>
      <c r="I32" s="1949"/>
      <c r="J32" s="1949"/>
      <c r="K32" s="1949"/>
      <c r="L32" s="1949"/>
      <c r="M32" s="1949"/>
    </row>
    <row r="33" spans="1:13" ht="6.75" customHeight="1">
      <c r="A33" s="1586"/>
      <c r="B33" s="1586"/>
      <c r="C33" s="1586"/>
      <c r="D33" s="1586"/>
      <c r="E33" s="1586"/>
      <c r="F33" s="1586"/>
      <c r="G33" s="1586"/>
      <c r="H33" s="1586"/>
      <c r="I33" s="1586"/>
      <c r="J33" s="1586"/>
      <c r="K33" s="1586"/>
      <c r="L33" s="1586"/>
      <c r="M33" s="1586"/>
    </row>
    <row r="34" spans="1:13">
      <c r="A34" s="1587"/>
      <c r="B34" s="1588"/>
      <c r="C34" s="1589"/>
      <c r="D34" s="1589"/>
      <c r="E34" s="1589"/>
      <c r="F34" s="1589"/>
      <c r="G34" s="1589"/>
      <c r="H34" s="1589"/>
      <c r="I34" s="1589"/>
      <c r="J34" s="1626"/>
      <c r="K34" s="1589" t="s">
        <v>1013</v>
      </c>
      <c r="L34" s="1589"/>
      <c r="M34" s="1589"/>
    </row>
    <row r="35" spans="1:13">
      <c r="A35" s="1590" t="s">
        <v>887</v>
      </c>
      <c r="B35" s="1591" t="s">
        <v>1018</v>
      </c>
      <c r="C35" s="1591" t="s">
        <v>1038</v>
      </c>
      <c r="D35" s="1591" t="s">
        <v>1021</v>
      </c>
      <c r="E35" s="1591" t="s">
        <v>33</v>
      </c>
      <c r="F35" s="1591"/>
      <c r="G35" s="1591"/>
      <c r="H35" s="1591"/>
      <c r="I35" s="1591"/>
      <c r="J35" s="1627"/>
      <c r="K35" s="1591" t="s">
        <v>1022</v>
      </c>
      <c r="L35" s="1591" t="s">
        <v>195</v>
      </c>
      <c r="M35" s="1591"/>
    </row>
    <row r="36" spans="1:13" ht="6.75" customHeight="1">
      <c r="A36" s="1586"/>
      <c r="B36" s="1586"/>
      <c r="C36" s="1586"/>
      <c r="D36" s="1586"/>
      <c r="E36" s="1586"/>
      <c r="F36" s="1586"/>
      <c r="G36" s="1586"/>
      <c r="H36" s="1586"/>
      <c r="I36" s="1586"/>
      <c r="J36" s="1586"/>
      <c r="K36" s="1586"/>
      <c r="L36" s="1586"/>
      <c r="M36" s="1586"/>
    </row>
    <row r="37" spans="1:13">
      <c r="A37" s="1594" t="s">
        <v>49</v>
      </c>
      <c r="B37" s="1595">
        <v>32517.8</v>
      </c>
      <c r="C37" s="1595">
        <v>2019.7</v>
      </c>
      <c r="D37" s="1596">
        <v>4863.9000000000015</v>
      </c>
      <c r="E37" s="1597">
        <v>40130.9</v>
      </c>
      <c r="F37" s="1595"/>
      <c r="G37" s="1596"/>
      <c r="H37" s="1595"/>
      <c r="I37" s="1595"/>
      <c r="J37" s="1628"/>
      <c r="K37" s="1595">
        <v>25732.400000000001</v>
      </c>
      <c r="L37" s="1595">
        <v>10877.5</v>
      </c>
      <c r="M37" s="1596"/>
    </row>
    <row r="38" spans="1:13">
      <c r="A38" s="1600" t="s">
        <v>51</v>
      </c>
      <c r="B38" s="1601">
        <v>29064.799999999999</v>
      </c>
      <c r="C38" s="1601">
        <v>2002.2</v>
      </c>
      <c r="D38" s="1602">
        <v>5125.7000000000044</v>
      </c>
      <c r="E38" s="1601">
        <v>36815.300000000003</v>
      </c>
      <c r="F38" s="1601"/>
      <c r="G38" s="1602"/>
      <c r="H38" s="1601"/>
      <c r="I38" s="1601"/>
      <c r="J38" s="1629"/>
      <c r="K38" s="1601">
        <v>22898.3</v>
      </c>
      <c r="L38" s="1601">
        <v>10533.6</v>
      </c>
      <c r="M38" s="1602"/>
    </row>
    <row r="39" spans="1:13">
      <c r="A39" s="1600" t="s">
        <v>52</v>
      </c>
      <c r="B39" s="1601">
        <v>32900.9</v>
      </c>
      <c r="C39" s="1601">
        <v>3426.9</v>
      </c>
      <c r="D39" s="1602">
        <v>6854.7999999999956</v>
      </c>
      <c r="E39" s="1601">
        <v>44023.1</v>
      </c>
      <c r="F39" s="1601"/>
      <c r="G39" s="1602"/>
      <c r="H39" s="1601"/>
      <c r="I39" s="1601"/>
      <c r="J39" s="1629"/>
      <c r="K39" s="1601">
        <v>25378.800000000003</v>
      </c>
      <c r="L39" s="1601">
        <v>14608.6</v>
      </c>
      <c r="M39" s="1602"/>
    </row>
    <row r="40" spans="1:13">
      <c r="A40" s="1600" t="s">
        <v>53</v>
      </c>
      <c r="B40" s="1601">
        <v>28882.400000000001</v>
      </c>
      <c r="C40" s="1601">
        <v>3178.1</v>
      </c>
      <c r="D40" s="1602">
        <v>5121.9000000000015</v>
      </c>
      <c r="E40" s="1601">
        <v>37872</v>
      </c>
      <c r="F40" s="1601"/>
      <c r="G40" s="1602"/>
      <c r="H40" s="1601"/>
      <c r="I40" s="1601"/>
      <c r="J40" s="1629"/>
      <c r="K40" s="1601">
        <v>21807.5</v>
      </c>
      <c r="L40" s="1601">
        <v>12034.599999999999</v>
      </c>
      <c r="M40" s="1602"/>
    </row>
    <row r="41" spans="1:13">
      <c r="A41" s="1600" t="s">
        <v>54</v>
      </c>
      <c r="B41" s="1601">
        <v>27755.8</v>
      </c>
      <c r="C41" s="1601">
        <v>2410.8000000000002</v>
      </c>
      <c r="D41" s="1602">
        <v>4546.1000000000058</v>
      </c>
      <c r="E41" s="1601">
        <v>35501.300000000003</v>
      </c>
      <c r="F41" s="1601"/>
      <c r="G41" s="1602"/>
      <c r="H41" s="1601"/>
      <c r="I41" s="1601"/>
      <c r="J41" s="1629"/>
      <c r="K41" s="1601">
        <v>21815.200000000001</v>
      </c>
      <c r="L41" s="1601">
        <v>9732.7999999999993</v>
      </c>
      <c r="M41" s="1602"/>
    </row>
    <row r="42" spans="1:13">
      <c r="A42" s="1600" t="s">
        <v>55</v>
      </c>
      <c r="B42" s="1601">
        <v>33394.699999999997</v>
      </c>
      <c r="C42" s="1601">
        <v>2400.1999999999998</v>
      </c>
      <c r="D42" s="1602">
        <v>4716.9000000000087</v>
      </c>
      <c r="E42" s="1601">
        <v>41291.4</v>
      </c>
      <c r="F42" s="1601"/>
      <c r="G42" s="1602"/>
      <c r="H42" s="1601"/>
      <c r="I42" s="1601"/>
      <c r="J42" s="1629"/>
      <c r="K42" s="1601">
        <v>26718</v>
      </c>
      <c r="L42" s="1601">
        <v>9887.5999999999985</v>
      </c>
      <c r="M42" s="1602"/>
    </row>
    <row r="43" spans="1:13">
      <c r="A43" s="1600" t="s">
        <v>56</v>
      </c>
      <c r="B43" s="1601">
        <v>29606.1</v>
      </c>
      <c r="C43" s="1601">
        <v>1791.2</v>
      </c>
      <c r="D43" s="1602">
        <v>4795</v>
      </c>
      <c r="E43" s="1601">
        <v>36811</v>
      </c>
      <c r="F43" s="1601"/>
      <c r="G43" s="1602"/>
      <c r="H43" s="1601"/>
      <c r="I43" s="1601"/>
      <c r="J43" s="1629"/>
      <c r="K43" s="1601">
        <v>23684.6</v>
      </c>
      <c r="L43" s="1601">
        <v>9235.1999999999989</v>
      </c>
      <c r="M43" s="1602"/>
    </row>
    <row r="44" spans="1:13">
      <c r="A44" s="1600" t="s">
        <v>57</v>
      </c>
      <c r="B44" s="1601">
        <v>31134.7</v>
      </c>
      <c r="C44" s="1601">
        <v>2013.4</v>
      </c>
      <c r="D44" s="1602">
        <v>5742.5999999999985</v>
      </c>
      <c r="E44" s="1601">
        <v>39748.699999999997</v>
      </c>
      <c r="F44" s="1601"/>
      <c r="G44" s="1602"/>
      <c r="H44" s="1601"/>
      <c r="I44" s="1601"/>
      <c r="J44" s="1629"/>
      <c r="K44" s="1601">
        <v>24938.5</v>
      </c>
      <c r="L44" s="1601">
        <v>10655.699999999999</v>
      </c>
      <c r="M44" s="1602"/>
    </row>
    <row r="45" spans="1:13">
      <c r="A45" s="1600" t="s">
        <v>58</v>
      </c>
      <c r="B45" s="1601">
        <v>31228.400000000001</v>
      </c>
      <c r="C45" s="1601">
        <v>2605.3000000000002</v>
      </c>
      <c r="D45" s="1602">
        <v>5443.0999999999985</v>
      </c>
      <c r="E45" s="1601">
        <v>40124.300000000003</v>
      </c>
      <c r="F45" s="1601"/>
      <c r="G45" s="1602"/>
      <c r="H45" s="1601"/>
      <c r="I45" s="1601"/>
      <c r="J45" s="1629"/>
      <c r="K45" s="1601">
        <v>25865.4</v>
      </c>
      <c r="L45" s="1601">
        <v>10375.4</v>
      </c>
      <c r="M45" s="1602"/>
    </row>
    <row r="46" spans="1:13">
      <c r="A46" s="1600" t="s">
        <v>59</v>
      </c>
      <c r="B46" s="1601">
        <v>33862.300000000003</v>
      </c>
      <c r="C46" s="1601">
        <v>2217</v>
      </c>
      <c r="D46" s="1602">
        <v>6204.8999999999942</v>
      </c>
      <c r="E46" s="1601">
        <v>43227.6</v>
      </c>
      <c r="F46" s="1601"/>
      <c r="G46" s="1602"/>
      <c r="H46" s="1601"/>
      <c r="I46" s="1601"/>
      <c r="J46" s="1629"/>
      <c r="K46" s="1601">
        <v>26783.100000000002</v>
      </c>
      <c r="L46" s="1601">
        <v>11905.3</v>
      </c>
      <c r="M46" s="1602"/>
    </row>
    <row r="47" spans="1:13">
      <c r="A47" s="1600" t="s">
        <v>60</v>
      </c>
      <c r="B47" s="1601">
        <v>33565.1</v>
      </c>
      <c r="C47" s="1601">
        <v>2434.6999999999998</v>
      </c>
      <c r="D47" s="1602">
        <v>6310.5000000000073</v>
      </c>
      <c r="E47" s="1601">
        <v>43197</v>
      </c>
      <c r="F47" s="1601"/>
      <c r="G47" s="1602"/>
      <c r="H47" s="1601"/>
      <c r="I47" s="1601"/>
      <c r="J47" s="1629"/>
      <c r="K47" s="1601">
        <v>26819.600000000002</v>
      </c>
      <c r="L47" s="1601">
        <v>11986.9</v>
      </c>
      <c r="M47" s="1602"/>
    </row>
    <row r="48" spans="1:13">
      <c r="A48" s="1605" t="s">
        <v>61</v>
      </c>
      <c r="B48" s="1606">
        <v>33248.300000000003</v>
      </c>
      <c r="C48" s="1606">
        <v>2681.1</v>
      </c>
      <c r="D48" s="1607">
        <v>7814.6999999999971</v>
      </c>
      <c r="E48" s="1608">
        <v>44710.2</v>
      </c>
      <c r="F48" s="1606"/>
      <c r="G48" s="1607"/>
      <c r="H48" s="1606"/>
      <c r="I48" s="1606"/>
      <c r="J48" s="1630"/>
      <c r="K48" s="1606">
        <v>26324.2</v>
      </c>
      <c r="L48" s="1606">
        <v>13807.699999999999</v>
      </c>
      <c r="M48" s="1607"/>
    </row>
    <row r="49" spans="1:13" ht="6.75" customHeight="1">
      <c r="A49" s="1610"/>
      <c r="B49" s="1606"/>
      <c r="C49" s="1606"/>
      <c r="D49" s="1607"/>
      <c r="E49" s="1606"/>
      <c r="F49" s="1606"/>
      <c r="G49" s="1607"/>
      <c r="H49" s="1606"/>
      <c r="I49" s="1606"/>
      <c r="J49" s="1611"/>
      <c r="K49" s="1606"/>
      <c r="L49" s="1606"/>
      <c r="M49" s="1607"/>
    </row>
    <row r="50" spans="1:13">
      <c r="A50" s="1612">
        <v>2015</v>
      </c>
      <c r="B50" s="1613">
        <f>SUM(B37:B48)</f>
        <v>377161.29999999993</v>
      </c>
      <c r="C50" s="1613">
        <f>SUM(C37:C48)</f>
        <v>29180.600000000002</v>
      </c>
      <c r="D50" s="1613">
        <f>SUM(D37:D48)</f>
        <v>67540.100000000006</v>
      </c>
      <c r="E50" s="1613">
        <f>SUM(E37:E48)</f>
        <v>483452.8</v>
      </c>
      <c r="F50" s="1613"/>
      <c r="G50" s="1613"/>
      <c r="H50" s="1613"/>
      <c r="I50" s="1613"/>
      <c r="J50" s="1631"/>
      <c r="K50" s="1613">
        <f>SUM(K37:K48)</f>
        <v>298765.60000000003</v>
      </c>
      <c r="L50" s="1613">
        <f>SUM(L37:L48)</f>
        <v>135640.89999999997</v>
      </c>
      <c r="M50" s="1613"/>
    </row>
    <row r="51" spans="1:13">
      <c r="A51" s="1612">
        <v>2014</v>
      </c>
      <c r="B51" s="1613">
        <v>342432</v>
      </c>
      <c r="C51" s="1613">
        <v>33499.600000000006</v>
      </c>
      <c r="D51" s="1613">
        <v>61993.400000000016</v>
      </c>
      <c r="E51" s="1632">
        <v>437925</v>
      </c>
      <c r="F51" s="1613"/>
      <c r="G51" s="1613"/>
      <c r="H51" s="1613"/>
      <c r="I51" s="1613"/>
      <c r="J51" s="1631"/>
      <c r="K51" s="1613">
        <v>271936.90000000002</v>
      </c>
      <c r="L51" s="1613">
        <v>121032.5</v>
      </c>
      <c r="M51" s="1613"/>
    </row>
    <row r="52" spans="1:13" ht="6.75" customHeight="1">
      <c r="A52" s="1618"/>
      <c r="B52" s="1618"/>
      <c r="C52" s="1618"/>
      <c r="D52" s="1618"/>
      <c r="E52" s="1618"/>
      <c r="F52" s="1618"/>
      <c r="G52" s="1618"/>
      <c r="H52" s="1618"/>
      <c r="I52" s="1618"/>
      <c r="J52" s="1618"/>
      <c r="K52" s="1618"/>
      <c r="L52" s="1618"/>
      <c r="M52" s="1618"/>
    </row>
    <row r="53" spans="1:13">
      <c r="A53" s="1619" t="s">
        <v>1024</v>
      </c>
      <c r="B53" s="1619"/>
      <c r="C53" s="1620"/>
      <c r="D53" s="1621"/>
      <c r="E53" s="1621"/>
      <c r="F53" s="1620"/>
      <c r="G53" s="1621"/>
      <c r="H53" s="1621"/>
      <c r="I53" s="1620"/>
      <c r="J53" s="1621"/>
      <c r="K53" s="1621"/>
      <c r="L53" s="1620"/>
      <c r="M53" s="1622"/>
    </row>
    <row r="54" spans="1:13">
      <c r="A54" s="1618"/>
      <c r="B54" s="1618"/>
      <c r="C54" s="1623"/>
      <c r="D54" s="1624"/>
      <c r="E54" s="1624"/>
      <c r="F54" s="1623"/>
      <c r="G54" s="1624"/>
      <c r="H54" s="1624"/>
      <c r="I54" s="1623"/>
      <c r="J54" s="1624"/>
      <c r="K54" s="1624"/>
      <c r="L54" s="1623"/>
      <c r="M54" s="1624"/>
    </row>
    <row r="55" spans="1:13">
      <c r="A55" s="1619" t="s">
        <v>1031</v>
      </c>
      <c r="B55" s="1618"/>
      <c r="C55" s="1623"/>
      <c r="D55" s="1624"/>
      <c r="E55" s="1624"/>
      <c r="F55" s="1623"/>
      <c r="G55" s="1624"/>
      <c r="H55" s="1624"/>
      <c r="I55" s="1623"/>
      <c r="J55" s="1624"/>
      <c r="K55" s="1624"/>
      <c r="L55" s="1623"/>
      <c r="M55" s="1624"/>
    </row>
    <row r="61" spans="1:13">
      <c r="A61" s="1619" t="s">
        <v>1031</v>
      </c>
      <c r="B61" s="1619"/>
      <c r="C61" s="1620"/>
      <c r="D61" s="1621"/>
      <c r="E61" s="1621"/>
      <c r="F61" s="1620"/>
      <c r="G61" s="1621"/>
      <c r="H61" s="1621"/>
      <c r="I61" s="1620"/>
      <c r="J61" s="1621"/>
      <c r="K61" s="1621"/>
      <c r="L61" s="1620"/>
      <c r="M61" s="1621"/>
    </row>
    <row r="62" spans="1:13" ht="3.75" customHeight="1"/>
    <row r="73" spans="4:4">
      <c r="D73" s="1639"/>
    </row>
  </sheetData>
  <mergeCells count="2">
    <mergeCell ref="B3:M3"/>
    <mergeCell ref="B32:M32"/>
  </mergeCells>
  <pageMargins left="0.75" right="0.75" top="1" bottom="1" header="0.5" footer="0.5"/>
  <pageSetup scale="93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E64"/>
  <sheetViews>
    <sheetView showGridLines="0" showOutlineSymbols="0" zoomScale="110" zoomScaleNormal="110" workbookViewId="0"/>
  </sheetViews>
  <sheetFormatPr defaultColWidth="11.7109375" defaultRowHeight="15"/>
  <cols>
    <col min="1" max="1" width="5.140625" style="627" customWidth="1"/>
    <col min="2" max="2" width="6.85546875" style="627" customWidth="1"/>
    <col min="3" max="3" width="5.7109375" style="627" customWidth="1"/>
    <col min="4" max="4" width="7.85546875" style="627" bestFit="1" customWidth="1"/>
    <col min="5" max="7" width="6.85546875" style="627" customWidth="1"/>
    <col min="8" max="8" width="6.140625" style="627" customWidth="1"/>
    <col min="9" max="9" width="6.85546875" style="627" customWidth="1"/>
    <col min="10" max="10" width="8" style="627" customWidth="1"/>
    <col min="11" max="14" width="6.85546875" style="627" customWidth="1"/>
    <col min="15" max="239" width="11.7109375" style="627" customWidth="1"/>
    <col min="240" max="256" width="11.7109375" style="684"/>
    <col min="257" max="257" width="5.140625" style="684" customWidth="1"/>
    <col min="258" max="258" width="6.85546875" style="684" customWidth="1"/>
    <col min="259" max="259" width="5.7109375" style="684" customWidth="1"/>
    <col min="260" max="260" width="7.85546875" style="684" bestFit="1" customWidth="1"/>
    <col min="261" max="263" width="6.85546875" style="684" customWidth="1"/>
    <col min="264" max="264" width="6.140625" style="684" customWidth="1"/>
    <col min="265" max="265" width="6.85546875" style="684" customWidth="1"/>
    <col min="266" max="266" width="8" style="684" customWidth="1"/>
    <col min="267" max="270" width="6.85546875" style="684" customWidth="1"/>
    <col min="271" max="495" width="11.7109375" style="684" customWidth="1"/>
    <col min="496" max="512" width="11.7109375" style="684"/>
    <col min="513" max="513" width="5.140625" style="684" customWidth="1"/>
    <col min="514" max="514" width="6.85546875" style="684" customWidth="1"/>
    <col min="515" max="515" width="5.7109375" style="684" customWidth="1"/>
    <col min="516" max="516" width="7.85546875" style="684" bestFit="1" customWidth="1"/>
    <col min="517" max="519" width="6.85546875" style="684" customWidth="1"/>
    <col min="520" max="520" width="6.140625" style="684" customWidth="1"/>
    <col min="521" max="521" width="6.85546875" style="684" customWidth="1"/>
    <col min="522" max="522" width="8" style="684" customWidth="1"/>
    <col min="523" max="526" width="6.85546875" style="684" customWidth="1"/>
    <col min="527" max="751" width="11.7109375" style="684" customWidth="1"/>
    <col min="752" max="768" width="11.7109375" style="684"/>
    <col min="769" max="769" width="5.140625" style="684" customWidth="1"/>
    <col min="770" max="770" width="6.85546875" style="684" customWidth="1"/>
    <col min="771" max="771" width="5.7109375" style="684" customWidth="1"/>
    <col min="772" max="772" width="7.85546875" style="684" bestFit="1" customWidth="1"/>
    <col min="773" max="775" width="6.85546875" style="684" customWidth="1"/>
    <col min="776" max="776" width="6.140625" style="684" customWidth="1"/>
    <col min="777" max="777" width="6.85546875" style="684" customWidth="1"/>
    <col min="778" max="778" width="8" style="684" customWidth="1"/>
    <col min="779" max="782" width="6.85546875" style="684" customWidth="1"/>
    <col min="783" max="1007" width="11.7109375" style="684" customWidth="1"/>
    <col min="1008" max="1024" width="11.7109375" style="684"/>
    <col min="1025" max="1025" width="5.140625" style="684" customWidth="1"/>
    <col min="1026" max="1026" width="6.85546875" style="684" customWidth="1"/>
    <col min="1027" max="1027" width="5.7109375" style="684" customWidth="1"/>
    <col min="1028" max="1028" width="7.85546875" style="684" bestFit="1" customWidth="1"/>
    <col min="1029" max="1031" width="6.85546875" style="684" customWidth="1"/>
    <col min="1032" max="1032" width="6.140625" style="684" customWidth="1"/>
    <col min="1033" max="1033" width="6.85546875" style="684" customWidth="1"/>
    <col min="1034" max="1034" width="8" style="684" customWidth="1"/>
    <col min="1035" max="1038" width="6.85546875" style="684" customWidth="1"/>
    <col min="1039" max="1263" width="11.7109375" style="684" customWidth="1"/>
    <col min="1264" max="1280" width="11.7109375" style="684"/>
    <col min="1281" max="1281" width="5.140625" style="684" customWidth="1"/>
    <col min="1282" max="1282" width="6.85546875" style="684" customWidth="1"/>
    <col min="1283" max="1283" width="5.7109375" style="684" customWidth="1"/>
    <col min="1284" max="1284" width="7.85546875" style="684" bestFit="1" customWidth="1"/>
    <col min="1285" max="1287" width="6.85546875" style="684" customWidth="1"/>
    <col min="1288" max="1288" width="6.140625" style="684" customWidth="1"/>
    <col min="1289" max="1289" width="6.85546875" style="684" customWidth="1"/>
    <col min="1290" max="1290" width="8" style="684" customWidth="1"/>
    <col min="1291" max="1294" width="6.85546875" style="684" customWidth="1"/>
    <col min="1295" max="1519" width="11.7109375" style="684" customWidth="1"/>
    <col min="1520" max="1536" width="11.7109375" style="684"/>
    <col min="1537" max="1537" width="5.140625" style="684" customWidth="1"/>
    <col min="1538" max="1538" width="6.85546875" style="684" customWidth="1"/>
    <col min="1539" max="1539" width="5.7109375" style="684" customWidth="1"/>
    <col min="1540" max="1540" width="7.85546875" style="684" bestFit="1" customWidth="1"/>
    <col min="1541" max="1543" width="6.85546875" style="684" customWidth="1"/>
    <col min="1544" max="1544" width="6.140625" style="684" customWidth="1"/>
    <col min="1545" max="1545" width="6.85546875" style="684" customWidth="1"/>
    <col min="1546" max="1546" width="8" style="684" customWidth="1"/>
    <col min="1547" max="1550" width="6.85546875" style="684" customWidth="1"/>
    <col min="1551" max="1775" width="11.7109375" style="684" customWidth="1"/>
    <col min="1776" max="1792" width="11.7109375" style="684"/>
    <col min="1793" max="1793" width="5.140625" style="684" customWidth="1"/>
    <col min="1794" max="1794" width="6.85546875" style="684" customWidth="1"/>
    <col min="1795" max="1795" width="5.7109375" style="684" customWidth="1"/>
    <col min="1796" max="1796" width="7.85546875" style="684" bestFit="1" customWidth="1"/>
    <col min="1797" max="1799" width="6.85546875" style="684" customWidth="1"/>
    <col min="1800" max="1800" width="6.140625" style="684" customWidth="1"/>
    <col min="1801" max="1801" width="6.85546875" style="684" customWidth="1"/>
    <col min="1802" max="1802" width="8" style="684" customWidth="1"/>
    <col min="1803" max="1806" width="6.85546875" style="684" customWidth="1"/>
    <col min="1807" max="2031" width="11.7109375" style="684" customWidth="1"/>
    <col min="2032" max="2048" width="11.7109375" style="684"/>
    <col min="2049" max="2049" width="5.140625" style="684" customWidth="1"/>
    <col min="2050" max="2050" width="6.85546875" style="684" customWidth="1"/>
    <col min="2051" max="2051" width="5.7109375" style="684" customWidth="1"/>
    <col min="2052" max="2052" width="7.85546875" style="684" bestFit="1" customWidth="1"/>
    <col min="2053" max="2055" width="6.85546875" style="684" customWidth="1"/>
    <col min="2056" max="2056" width="6.140625" style="684" customWidth="1"/>
    <col min="2057" max="2057" width="6.85546875" style="684" customWidth="1"/>
    <col min="2058" max="2058" width="8" style="684" customWidth="1"/>
    <col min="2059" max="2062" width="6.85546875" style="684" customWidth="1"/>
    <col min="2063" max="2287" width="11.7109375" style="684" customWidth="1"/>
    <col min="2288" max="2304" width="11.7109375" style="684"/>
    <col min="2305" max="2305" width="5.140625" style="684" customWidth="1"/>
    <col min="2306" max="2306" width="6.85546875" style="684" customWidth="1"/>
    <col min="2307" max="2307" width="5.7109375" style="684" customWidth="1"/>
    <col min="2308" max="2308" width="7.85546875" style="684" bestFit="1" customWidth="1"/>
    <col min="2309" max="2311" width="6.85546875" style="684" customWidth="1"/>
    <col min="2312" max="2312" width="6.140625" style="684" customWidth="1"/>
    <col min="2313" max="2313" width="6.85546875" style="684" customWidth="1"/>
    <col min="2314" max="2314" width="8" style="684" customWidth="1"/>
    <col min="2315" max="2318" width="6.85546875" style="684" customWidth="1"/>
    <col min="2319" max="2543" width="11.7109375" style="684" customWidth="1"/>
    <col min="2544" max="2560" width="11.7109375" style="684"/>
    <col min="2561" max="2561" width="5.140625" style="684" customWidth="1"/>
    <col min="2562" max="2562" width="6.85546875" style="684" customWidth="1"/>
    <col min="2563" max="2563" width="5.7109375" style="684" customWidth="1"/>
    <col min="2564" max="2564" width="7.85546875" style="684" bestFit="1" customWidth="1"/>
    <col min="2565" max="2567" width="6.85546875" style="684" customWidth="1"/>
    <col min="2568" max="2568" width="6.140625" style="684" customWidth="1"/>
    <col min="2569" max="2569" width="6.85546875" style="684" customWidth="1"/>
    <col min="2570" max="2570" width="8" style="684" customWidth="1"/>
    <col min="2571" max="2574" width="6.85546875" style="684" customWidth="1"/>
    <col min="2575" max="2799" width="11.7109375" style="684" customWidth="1"/>
    <col min="2800" max="2816" width="11.7109375" style="684"/>
    <col min="2817" max="2817" width="5.140625" style="684" customWidth="1"/>
    <col min="2818" max="2818" width="6.85546875" style="684" customWidth="1"/>
    <col min="2819" max="2819" width="5.7109375" style="684" customWidth="1"/>
    <col min="2820" max="2820" width="7.85546875" style="684" bestFit="1" customWidth="1"/>
    <col min="2821" max="2823" width="6.85546875" style="684" customWidth="1"/>
    <col min="2824" max="2824" width="6.140625" style="684" customWidth="1"/>
    <col min="2825" max="2825" width="6.85546875" style="684" customWidth="1"/>
    <col min="2826" max="2826" width="8" style="684" customWidth="1"/>
    <col min="2827" max="2830" width="6.85546875" style="684" customWidth="1"/>
    <col min="2831" max="3055" width="11.7109375" style="684" customWidth="1"/>
    <col min="3056" max="3072" width="11.7109375" style="684"/>
    <col min="3073" max="3073" width="5.140625" style="684" customWidth="1"/>
    <col min="3074" max="3074" width="6.85546875" style="684" customWidth="1"/>
    <col min="3075" max="3075" width="5.7109375" style="684" customWidth="1"/>
    <col min="3076" max="3076" width="7.85546875" style="684" bestFit="1" customWidth="1"/>
    <col min="3077" max="3079" width="6.85546875" style="684" customWidth="1"/>
    <col min="3080" max="3080" width="6.140625" style="684" customWidth="1"/>
    <col min="3081" max="3081" width="6.85546875" style="684" customWidth="1"/>
    <col min="3082" max="3082" width="8" style="684" customWidth="1"/>
    <col min="3083" max="3086" width="6.85546875" style="684" customWidth="1"/>
    <col min="3087" max="3311" width="11.7109375" style="684" customWidth="1"/>
    <col min="3312" max="3328" width="11.7109375" style="684"/>
    <col min="3329" max="3329" width="5.140625" style="684" customWidth="1"/>
    <col min="3330" max="3330" width="6.85546875" style="684" customWidth="1"/>
    <col min="3331" max="3331" width="5.7109375" style="684" customWidth="1"/>
    <col min="3332" max="3332" width="7.85546875" style="684" bestFit="1" customWidth="1"/>
    <col min="3333" max="3335" width="6.85546875" style="684" customWidth="1"/>
    <col min="3336" max="3336" width="6.140625" style="684" customWidth="1"/>
    <col min="3337" max="3337" width="6.85546875" style="684" customWidth="1"/>
    <col min="3338" max="3338" width="8" style="684" customWidth="1"/>
    <col min="3339" max="3342" width="6.85546875" style="684" customWidth="1"/>
    <col min="3343" max="3567" width="11.7109375" style="684" customWidth="1"/>
    <col min="3568" max="3584" width="11.7109375" style="684"/>
    <col min="3585" max="3585" width="5.140625" style="684" customWidth="1"/>
    <col min="3586" max="3586" width="6.85546875" style="684" customWidth="1"/>
    <col min="3587" max="3587" width="5.7109375" style="684" customWidth="1"/>
    <col min="3588" max="3588" width="7.85546875" style="684" bestFit="1" customWidth="1"/>
    <col min="3589" max="3591" width="6.85546875" style="684" customWidth="1"/>
    <col min="3592" max="3592" width="6.140625" style="684" customWidth="1"/>
    <col min="3593" max="3593" width="6.85546875" style="684" customWidth="1"/>
    <col min="3594" max="3594" width="8" style="684" customWidth="1"/>
    <col min="3595" max="3598" width="6.85546875" style="684" customWidth="1"/>
    <col min="3599" max="3823" width="11.7109375" style="684" customWidth="1"/>
    <col min="3824" max="3840" width="11.7109375" style="684"/>
    <col min="3841" max="3841" width="5.140625" style="684" customWidth="1"/>
    <col min="3842" max="3842" width="6.85546875" style="684" customWidth="1"/>
    <col min="3843" max="3843" width="5.7109375" style="684" customWidth="1"/>
    <col min="3844" max="3844" width="7.85546875" style="684" bestFit="1" customWidth="1"/>
    <col min="3845" max="3847" width="6.85546875" style="684" customWidth="1"/>
    <col min="3848" max="3848" width="6.140625" style="684" customWidth="1"/>
    <col min="3849" max="3849" width="6.85546875" style="684" customWidth="1"/>
    <col min="3850" max="3850" width="8" style="684" customWidth="1"/>
    <col min="3851" max="3854" width="6.85546875" style="684" customWidth="1"/>
    <col min="3855" max="4079" width="11.7109375" style="684" customWidth="1"/>
    <col min="4080" max="4096" width="11.7109375" style="684"/>
    <col min="4097" max="4097" width="5.140625" style="684" customWidth="1"/>
    <col min="4098" max="4098" width="6.85546875" style="684" customWidth="1"/>
    <col min="4099" max="4099" width="5.7109375" style="684" customWidth="1"/>
    <col min="4100" max="4100" width="7.85546875" style="684" bestFit="1" customWidth="1"/>
    <col min="4101" max="4103" width="6.85546875" style="684" customWidth="1"/>
    <col min="4104" max="4104" width="6.140625" style="684" customWidth="1"/>
    <col min="4105" max="4105" width="6.85546875" style="684" customWidth="1"/>
    <col min="4106" max="4106" width="8" style="684" customWidth="1"/>
    <col min="4107" max="4110" width="6.85546875" style="684" customWidth="1"/>
    <col min="4111" max="4335" width="11.7109375" style="684" customWidth="1"/>
    <col min="4336" max="4352" width="11.7109375" style="684"/>
    <col min="4353" max="4353" width="5.140625" style="684" customWidth="1"/>
    <col min="4354" max="4354" width="6.85546875" style="684" customWidth="1"/>
    <col min="4355" max="4355" width="5.7109375" style="684" customWidth="1"/>
    <col min="4356" max="4356" width="7.85546875" style="684" bestFit="1" customWidth="1"/>
    <col min="4357" max="4359" width="6.85546875" style="684" customWidth="1"/>
    <col min="4360" max="4360" width="6.140625" style="684" customWidth="1"/>
    <col min="4361" max="4361" width="6.85546875" style="684" customWidth="1"/>
    <col min="4362" max="4362" width="8" style="684" customWidth="1"/>
    <col min="4363" max="4366" width="6.85546875" style="684" customWidth="1"/>
    <col min="4367" max="4591" width="11.7109375" style="684" customWidth="1"/>
    <col min="4592" max="4608" width="11.7109375" style="684"/>
    <col min="4609" max="4609" width="5.140625" style="684" customWidth="1"/>
    <col min="4610" max="4610" width="6.85546875" style="684" customWidth="1"/>
    <col min="4611" max="4611" width="5.7109375" style="684" customWidth="1"/>
    <col min="4612" max="4612" width="7.85546875" style="684" bestFit="1" customWidth="1"/>
    <col min="4613" max="4615" width="6.85546875" style="684" customWidth="1"/>
    <col min="4616" max="4616" width="6.140625" style="684" customWidth="1"/>
    <col min="4617" max="4617" width="6.85546875" style="684" customWidth="1"/>
    <col min="4618" max="4618" width="8" style="684" customWidth="1"/>
    <col min="4619" max="4622" width="6.85546875" style="684" customWidth="1"/>
    <col min="4623" max="4847" width="11.7109375" style="684" customWidth="1"/>
    <col min="4848" max="4864" width="11.7109375" style="684"/>
    <col min="4865" max="4865" width="5.140625" style="684" customWidth="1"/>
    <col min="4866" max="4866" width="6.85546875" style="684" customWidth="1"/>
    <col min="4867" max="4867" width="5.7109375" style="684" customWidth="1"/>
    <col min="4868" max="4868" width="7.85546875" style="684" bestFit="1" customWidth="1"/>
    <col min="4869" max="4871" width="6.85546875" style="684" customWidth="1"/>
    <col min="4872" max="4872" width="6.140625" style="684" customWidth="1"/>
    <col min="4873" max="4873" width="6.85546875" style="684" customWidth="1"/>
    <col min="4874" max="4874" width="8" style="684" customWidth="1"/>
    <col min="4875" max="4878" width="6.85546875" style="684" customWidth="1"/>
    <col min="4879" max="5103" width="11.7109375" style="684" customWidth="1"/>
    <col min="5104" max="5120" width="11.7109375" style="684"/>
    <col min="5121" max="5121" width="5.140625" style="684" customWidth="1"/>
    <col min="5122" max="5122" width="6.85546875" style="684" customWidth="1"/>
    <col min="5123" max="5123" width="5.7109375" style="684" customWidth="1"/>
    <col min="5124" max="5124" width="7.85546875" style="684" bestFit="1" customWidth="1"/>
    <col min="5125" max="5127" width="6.85546875" style="684" customWidth="1"/>
    <col min="5128" max="5128" width="6.140625" style="684" customWidth="1"/>
    <col min="5129" max="5129" width="6.85546875" style="684" customWidth="1"/>
    <col min="5130" max="5130" width="8" style="684" customWidth="1"/>
    <col min="5131" max="5134" width="6.85546875" style="684" customWidth="1"/>
    <col min="5135" max="5359" width="11.7109375" style="684" customWidth="1"/>
    <col min="5360" max="5376" width="11.7109375" style="684"/>
    <col min="5377" max="5377" width="5.140625" style="684" customWidth="1"/>
    <col min="5378" max="5378" width="6.85546875" style="684" customWidth="1"/>
    <col min="5379" max="5379" width="5.7109375" style="684" customWidth="1"/>
    <col min="5380" max="5380" width="7.85546875" style="684" bestFit="1" customWidth="1"/>
    <col min="5381" max="5383" width="6.85546875" style="684" customWidth="1"/>
    <col min="5384" max="5384" width="6.140625" style="684" customWidth="1"/>
    <col min="5385" max="5385" width="6.85546875" style="684" customWidth="1"/>
    <col min="5386" max="5386" width="8" style="684" customWidth="1"/>
    <col min="5387" max="5390" width="6.85546875" style="684" customWidth="1"/>
    <col min="5391" max="5615" width="11.7109375" style="684" customWidth="1"/>
    <col min="5616" max="5632" width="11.7109375" style="684"/>
    <col min="5633" max="5633" width="5.140625" style="684" customWidth="1"/>
    <col min="5634" max="5634" width="6.85546875" style="684" customWidth="1"/>
    <col min="5635" max="5635" width="5.7109375" style="684" customWidth="1"/>
    <col min="5636" max="5636" width="7.85546875" style="684" bestFit="1" customWidth="1"/>
    <col min="5637" max="5639" width="6.85546875" style="684" customWidth="1"/>
    <col min="5640" max="5640" width="6.140625" style="684" customWidth="1"/>
    <col min="5641" max="5641" width="6.85546875" style="684" customWidth="1"/>
    <col min="5642" max="5642" width="8" style="684" customWidth="1"/>
    <col min="5643" max="5646" width="6.85546875" style="684" customWidth="1"/>
    <col min="5647" max="5871" width="11.7109375" style="684" customWidth="1"/>
    <col min="5872" max="5888" width="11.7109375" style="684"/>
    <col min="5889" max="5889" width="5.140625" style="684" customWidth="1"/>
    <col min="5890" max="5890" width="6.85546875" style="684" customWidth="1"/>
    <col min="5891" max="5891" width="5.7109375" style="684" customWidth="1"/>
    <col min="5892" max="5892" width="7.85546875" style="684" bestFit="1" customWidth="1"/>
    <col min="5893" max="5895" width="6.85546875" style="684" customWidth="1"/>
    <col min="5896" max="5896" width="6.140625" style="684" customWidth="1"/>
    <col min="5897" max="5897" width="6.85546875" style="684" customWidth="1"/>
    <col min="5898" max="5898" width="8" style="684" customWidth="1"/>
    <col min="5899" max="5902" width="6.85546875" style="684" customWidth="1"/>
    <col min="5903" max="6127" width="11.7109375" style="684" customWidth="1"/>
    <col min="6128" max="6144" width="11.7109375" style="684"/>
    <col min="6145" max="6145" width="5.140625" style="684" customWidth="1"/>
    <col min="6146" max="6146" width="6.85546875" style="684" customWidth="1"/>
    <col min="6147" max="6147" width="5.7109375" style="684" customWidth="1"/>
    <col min="6148" max="6148" width="7.85546875" style="684" bestFit="1" customWidth="1"/>
    <col min="6149" max="6151" width="6.85546875" style="684" customWidth="1"/>
    <col min="6152" max="6152" width="6.140625" style="684" customWidth="1"/>
    <col min="6153" max="6153" width="6.85546875" style="684" customWidth="1"/>
    <col min="6154" max="6154" width="8" style="684" customWidth="1"/>
    <col min="6155" max="6158" width="6.85546875" style="684" customWidth="1"/>
    <col min="6159" max="6383" width="11.7109375" style="684" customWidth="1"/>
    <col min="6384" max="6400" width="11.7109375" style="684"/>
    <col min="6401" max="6401" width="5.140625" style="684" customWidth="1"/>
    <col min="6402" max="6402" width="6.85546875" style="684" customWidth="1"/>
    <col min="6403" max="6403" width="5.7109375" style="684" customWidth="1"/>
    <col min="6404" max="6404" width="7.85546875" style="684" bestFit="1" customWidth="1"/>
    <col min="6405" max="6407" width="6.85546875" style="684" customWidth="1"/>
    <col min="6408" max="6408" width="6.140625" style="684" customWidth="1"/>
    <col min="6409" max="6409" width="6.85546875" style="684" customWidth="1"/>
    <col min="6410" max="6410" width="8" style="684" customWidth="1"/>
    <col min="6411" max="6414" width="6.85546875" style="684" customWidth="1"/>
    <col min="6415" max="6639" width="11.7109375" style="684" customWidth="1"/>
    <col min="6640" max="6656" width="11.7109375" style="684"/>
    <col min="6657" max="6657" width="5.140625" style="684" customWidth="1"/>
    <col min="6658" max="6658" width="6.85546875" style="684" customWidth="1"/>
    <col min="6659" max="6659" width="5.7109375" style="684" customWidth="1"/>
    <col min="6660" max="6660" width="7.85546875" style="684" bestFit="1" customWidth="1"/>
    <col min="6661" max="6663" width="6.85546875" style="684" customWidth="1"/>
    <col min="6664" max="6664" width="6.140625" style="684" customWidth="1"/>
    <col min="6665" max="6665" width="6.85546875" style="684" customWidth="1"/>
    <col min="6666" max="6666" width="8" style="684" customWidth="1"/>
    <col min="6667" max="6670" width="6.85546875" style="684" customWidth="1"/>
    <col min="6671" max="6895" width="11.7109375" style="684" customWidth="1"/>
    <col min="6896" max="6912" width="11.7109375" style="684"/>
    <col min="6913" max="6913" width="5.140625" style="684" customWidth="1"/>
    <col min="6914" max="6914" width="6.85546875" style="684" customWidth="1"/>
    <col min="6915" max="6915" width="5.7109375" style="684" customWidth="1"/>
    <col min="6916" max="6916" width="7.85546875" style="684" bestFit="1" customWidth="1"/>
    <col min="6917" max="6919" width="6.85546875" style="684" customWidth="1"/>
    <col min="6920" max="6920" width="6.140625" style="684" customWidth="1"/>
    <col min="6921" max="6921" width="6.85546875" style="684" customWidth="1"/>
    <col min="6922" max="6922" width="8" style="684" customWidth="1"/>
    <col min="6923" max="6926" width="6.85546875" style="684" customWidth="1"/>
    <col min="6927" max="7151" width="11.7109375" style="684" customWidth="1"/>
    <col min="7152" max="7168" width="11.7109375" style="684"/>
    <col min="7169" max="7169" width="5.140625" style="684" customWidth="1"/>
    <col min="7170" max="7170" width="6.85546875" style="684" customWidth="1"/>
    <col min="7171" max="7171" width="5.7109375" style="684" customWidth="1"/>
    <col min="7172" max="7172" width="7.85546875" style="684" bestFit="1" customWidth="1"/>
    <col min="7173" max="7175" width="6.85546875" style="684" customWidth="1"/>
    <col min="7176" max="7176" width="6.140625" style="684" customWidth="1"/>
    <col min="7177" max="7177" width="6.85546875" style="684" customWidth="1"/>
    <col min="7178" max="7178" width="8" style="684" customWidth="1"/>
    <col min="7179" max="7182" width="6.85546875" style="684" customWidth="1"/>
    <col min="7183" max="7407" width="11.7109375" style="684" customWidth="1"/>
    <col min="7408" max="7424" width="11.7109375" style="684"/>
    <col min="7425" max="7425" width="5.140625" style="684" customWidth="1"/>
    <col min="7426" max="7426" width="6.85546875" style="684" customWidth="1"/>
    <col min="7427" max="7427" width="5.7109375" style="684" customWidth="1"/>
    <col min="7428" max="7428" width="7.85546875" style="684" bestFit="1" customWidth="1"/>
    <col min="7429" max="7431" width="6.85546875" style="684" customWidth="1"/>
    <col min="7432" max="7432" width="6.140625" style="684" customWidth="1"/>
    <col min="7433" max="7433" width="6.85546875" style="684" customWidth="1"/>
    <col min="7434" max="7434" width="8" style="684" customWidth="1"/>
    <col min="7435" max="7438" width="6.85546875" style="684" customWidth="1"/>
    <col min="7439" max="7663" width="11.7109375" style="684" customWidth="1"/>
    <col min="7664" max="7680" width="11.7109375" style="684"/>
    <col min="7681" max="7681" width="5.140625" style="684" customWidth="1"/>
    <col min="7682" max="7682" width="6.85546875" style="684" customWidth="1"/>
    <col min="7683" max="7683" width="5.7109375" style="684" customWidth="1"/>
    <col min="7684" max="7684" width="7.85546875" style="684" bestFit="1" customWidth="1"/>
    <col min="7685" max="7687" width="6.85546875" style="684" customWidth="1"/>
    <col min="7688" max="7688" width="6.140625" style="684" customWidth="1"/>
    <col min="7689" max="7689" width="6.85546875" style="684" customWidth="1"/>
    <col min="7690" max="7690" width="8" style="684" customWidth="1"/>
    <col min="7691" max="7694" width="6.85546875" style="684" customWidth="1"/>
    <col min="7695" max="7919" width="11.7109375" style="684" customWidth="1"/>
    <col min="7920" max="7936" width="11.7109375" style="684"/>
    <col min="7937" max="7937" width="5.140625" style="684" customWidth="1"/>
    <col min="7938" max="7938" width="6.85546875" style="684" customWidth="1"/>
    <col min="7939" max="7939" width="5.7109375" style="684" customWidth="1"/>
    <col min="7940" max="7940" width="7.85546875" style="684" bestFit="1" customWidth="1"/>
    <col min="7941" max="7943" width="6.85546875" style="684" customWidth="1"/>
    <col min="7944" max="7944" width="6.140625" style="684" customWidth="1"/>
    <col min="7945" max="7945" width="6.85546875" style="684" customWidth="1"/>
    <col min="7946" max="7946" width="8" style="684" customWidth="1"/>
    <col min="7947" max="7950" width="6.85546875" style="684" customWidth="1"/>
    <col min="7951" max="8175" width="11.7109375" style="684" customWidth="1"/>
    <col min="8176" max="8192" width="11.7109375" style="684"/>
    <col min="8193" max="8193" width="5.140625" style="684" customWidth="1"/>
    <col min="8194" max="8194" width="6.85546875" style="684" customWidth="1"/>
    <col min="8195" max="8195" width="5.7109375" style="684" customWidth="1"/>
    <col min="8196" max="8196" width="7.85546875" style="684" bestFit="1" customWidth="1"/>
    <col min="8197" max="8199" width="6.85546875" style="684" customWidth="1"/>
    <col min="8200" max="8200" width="6.140625" style="684" customWidth="1"/>
    <col min="8201" max="8201" width="6.85546875" style="684" customWidth="1"/>
    <col min="8202" max="8202" width="8" style="684" customWidth="1"/>
    <col min="8203" max="8206" width="6.85546875" style="684" customWidth="1"/>
    <col min="8207" max="8431" width="11.7109375" style="684" customWidth="1"/>
    <col min="8432" max="8448" width="11.7109375" style="684"/>
    <col min="8449" max="8449" width="5.140625" style="684" customWidth="1"/>
    <col min="8450" max="8450" width="6.85546875" style="684" customWidth="1"/>
    <col min="8451" max="8451" width="5.7109375" style="684" customWidth="1"/>
    <col min="8452" max="8452" width="7.85546875" style="684" bestFit="1" customWidth="1"/>
    <col min="8453" max="8455" width="6.85546875" style="684" customWidth="1"/>
    <col min="8456" max="8456" width="6.140625" style="684" customWidth="1"/>
    <col min="8457" max="8457" width="6.85546875" style="684" customWidth="1"/>
    <col min="8458" max="8458" width="8" style="684" customWidth="1"/>
    <col min="8459" max="8462" width="6.85546875" style="684" customWidth="1"/>
    <col min="8463" max="8687" width="11.7109375" style="684" customWidth="1"/>
    <col min="8688" max="8704" width="11.7109375" style="684"/>
    <col min="8705" max="8705" width="5.140625" style="684" customWidth="1"/>
    <col min="8706" max="8706" width="6.85546875" style="684" customWidth="1"/>
    <col min="8707" max="8707" width="5.7109375" style="684" customWidth="1"/>
    <col min="8708" max="8708" width="7.85546875" style="684" bestFit="1" customWidth="1"/>
    <col min="8709" max="8711" width="6.85546875" style="684" customWidth="1"/>
    <col min="8712" max="8712" width="6.140625" style="684" customWidth="1"/>
    <col min="8713" max="8713" width="6.85546875" style="684" customWidth="1"/>
    <col min="8714" max="8714" width="8" style="684" customWidth="1"/>
    <col min="8715" max="8718" width="6.85546875" style="684" customWidth="1"/>
    <col min="8719" max="8943" width="11.7109375" style="684" customWidth="1"/>
    <col min="8944" max="8960" width="11.7109375" style="684"/>
    <col min="8961" max="8961" width="5.140625" style="684" customWidth="1"/>
    <col min="8962" max="8962" width="6.85546875" style="684" customWidth="1"/>
    <col min="8963" max="8963" width="5.7109375" style="684" customWidth="1"/>
    <col min="8964" max="8964" width="7.85546875" style="684" bestFit="1" customWidth="1"/>
    <col min="8965" max="8967" width="6.85546875" style="684" customWidth="1"/>
    <col min="8968" max="8968" width="6.140625" style="684" customWidth="1"/>
    <col min="8969" max="8969" width="6.85546875" style="684" customWidth="1"/>
    <col min="8970" max="8970" width="8" style="684" customWidth="1"/>
    <col min="8971" max="8974" width="6.85546875" style="684" customWidth="1"/>
    <col min="8975" max="9199" width="11.7109375" style="684" customWidth="1"/>
    <col min="9200" max="9216" width="11.7109375" style="684"/>
    <col min="9217" max="9217" width="5.140625" style="684" customWidth="1"/>
    <col min="9218" max="9218" width="6.85546875" style="684" customWidth="1"/>
    <col min="9219" max="9219" width="5.7109375" style="684" customWidth="1"/>
    <col min="9220" max="9220" width="7.85546875" style="684" bestFit="1" customWidth="1"/>
    <col min="9221" max="9223" width="6.85546875" style="684" customWidth="1"/>
    <col min="9224" max="9224" width="6.140625" style="684" customWidth="1"/>
    <col min="9225" max="9225" width="6.85546875" style="684" customWidth="1"/>
    <col min="9226" max="9226" width="8" style="684" customWidth="1"/>
    <col min="9227" max="9230" width="6.85546875" style="684" customWidth="1"/>
    <col min="9231" max="9455" width="11.7109375" style="684" customWidth="1"/>
    <col min="9456" max="9472" width="11.7109375" style="684"/>
    <col min="9473" max="9473" width="5.140625" style="684" customWidth="1"/>
    <col min="9474" max="9474" width="6.85546875" style="684" customWidth="1"/>
    <col min="9475" max="9475" width="5.7109375" style="684" customWidth="1"/>
    <col min="9476" max="9476" width="7.85546875" style="684" bestFit="1" customWidth="1"/>
    <col min="9477" max="9479" width="6.85546875" style="684" customWidth="1"/>
    <col min="9480" max="9480" width="6.140625" style="684" customWidth="1"/>
    <col min="9481" max="9481" width="6.85546875" style="684" customWidth="1"/>
    <col min="9482" max="9482" width="8" style="684" customWidth="1"/>
    <col min="9483" max="9486" width="6.85546875" style="684" customWidth="1"/>
    <col min="9487" max="9711" width="11.7109375" style="684" customWidth="1"/>
    <col min="9712" max="9728" width="11.7109375" style="684"/>
    <col min="9729" max="9729" width="5.140625" style="684" customWidth="1"/>
    <col min="9730" max="9730" width="6.85546875" style="684" customWidth="1"/>
    <col min="9731" max="9731" width="5.7109375" style="684" customWidth="1"/>
    <col min="9732" max="9732" width="7.85546875" style="684" bestFit="1" customWidth="1"/>
    <col min="9733" max="9735" width="6.85546875" style="684" customWidth="1"/>
    <col min="9736" max="9736" width="6.140625" style="684" customWidth="1"/>
    <col min="9737" max="9737" width="6.85546875" style="684" customWidth="1"/>
    <col min="9738" max="9738" width="8" style="684" customWidth="1"/>
    <col min="9739" max="9742" width="6.85546875" style="684" customWidth="1"/>
    <col min="9743" max="9967" width="11.7109375" style="684" customWidth="1"/>
    <col min="9968" max="9984" width="11.7109375" style="684"/>
    <col min="9985" max="9985" width="5.140625" style="684" customWidth="1"/>
    <col min="9986" max="9986" width="6.85546875" style="684" customWidth="1"/>
    <col min="9987" max="9987" width="5.7109375" style="684" customWidth="1"/>
    <col min="9988" max="9988" width="7.85546875" style="684" bestFit="1" customWidth="1"/>
    <col min="9989" max="9991" width="6.85546875" style="684" customWidth="1"/>
    <col min="9992" max="9992" width="6.140625" style="684" customWidth="1"/>
    <col min="9993" max="9993" width="6.85546875" style="684" customWidth="1"/>
    <col min="9994" max="9994" width="8" style="684" customWidth="1"/>
    <col min="9995" max="9998" width="6.85546875" style="684" customWidth="1"/>
    <col min="9999" max="10223" width="11.7109375" style="684" customWidth="1"/>
    <col min="10224" max="10240" width="11.7109375" style="684"/>
    <col min="10241" max="10241" width="5.140625" style="684" customWidth="1"/>
    <col min="10242" max="10242" width="6.85546875" style="684" customWidth="1"/>
    <col min="10243" max="10243" width="5.7109375" style="684" customWidth="1"/>
    <col min="10244" max="10244" width="7.85546875" style="684" bestFit="1" customWidth="1"/>
    <col min="10245" max="10247" width="6.85546875" style="684" customWidth="1"/>
    <col min="10248" max="10248" width="6.140625" style="684" customWidth="1"/>
    <col min="10249" max="10249" width="6.85546875" style="684" customWidth="1"/>
    <col min="10250" max="10250" width="8" style="684" customWidth="1"/>
    <col min="10251" max="10254" width="6.85546875" style="684" customWidth="1"/>
    <col min="10255" max="10479" width="11.7109375" style="684" customWidth="1"/>
    <col min="10480" max="10496" width="11.7109375" style="684"/>
    <col min="10497" max="10497" width="5.140625" style="684" customWidth="1"/>
    <col min="10498" max="10498" width="6.85546875" style="684" customWidth="1"/>
    <col min="10499" max="10499" width="5.7109375" style="684" customWidth="1"/>
    <col min="10500" max="10500" width="7.85546875" style="684" bestFit="1" customWidth="1"/>
    <col min="10501" max="10503" width="6.85546875" style="684" customWidth="1"/>
    <col min="10504" max="10504" width="6.140625" style="684" customWidth="1"/>
    <col min="10505" max="10505" width="6.85546875" style="684" customWidth="1"/>
    <col min="10506" max="10506" width="8" style="684" customWidth="1"/>
    <col min="10507" max="10510" width="6.85546875" style="684" customWidth="1"/>
    <col min="10511" max="10735" width="11.7109375" style="684" customWidth="1"/>
    <col min="10736" max="10752" width="11.7109375" style="684"/>
    <col min="10753" max="10753" width="5.140625" style="684" customWidth="1"/>
    <col min="10754" max="10754" width="6.85546875" style="684" customWidth="1"/>
    <col min="10755" max="10755" width="5.7109375" style="684" customWidth="1"/>
    <col min="10756" max="10756" width="7.85546875" style="684" bestFit="1" customWidth="1"/>
    <col min="10757" max="10759" width="6.85546875" style="684" customWidth="1"/>
    <col min="10760" max="10760" width="6.140625" style="684" customWidth="1"/>
    <col min="10761" max="10761" width="6.85546875" style="684" customWidth="1"/>
    <col min="10762" max="10762" width="8" style="684" customWidth="1"/>
    <col min="10763" max="10766" width="6.85546875" style="684" customWidth="1"/>
    <col min="10767" max="10991" width="11.7109375" style="684" customWidth="1"/>
    <col min="10992" max="11008" width="11.7109375" style="684"/>
    <col min="11009" max="11009" width="5.140625" style="684" customWidth="1"/>
    <col min="11010" max="11010" width="6.85546875" style="684" customWidth="1"/>
    <col min="11011" max="11011" width="5.7109375" style="684" customWidth="1"/>
    <col min="11012" max="11012" width="7.85546875" style="684" bestFit="1" customWidth="1"/>
    <col min="11013" max="11015" width="6.85546875" style="684" customWidth="1"/>
    <col min="11016" max="11016" width="6.140625" style="684" customWidth="1"/>
    <col min="11017" max="11017" width="6.85546875" style="684" customWidth="1"/>
    <col min="11018" max="11018" width="8" style="684" customWidth="1"/>
    <col min="11019" max="11022" width="6.85546875" style="684" customWidth="1"/>
    <col min="11023" max="11247" width="11.7109375" style="684" customWidth="1"/>
    <col min="11248" max="11264" width="11.7109375" style="684"/>
    <col min="11265" max="11265" width="5.140625" style="684" customWidth="1"/>
    <col min="11266" max="11266" width="6.85546875" style="684" customWidth="1"/>
    <col min="11267" max="11267" width="5.7109375" style="684" customWidth="1"/>
    <col min="11268" max="11268" width="7.85546875" style="684" bestFit="1" customWidth="1"/>
    <col min="11269" max="11271" width="6.85546875" style="684" customWidth="1"/>
    <col min="11272" max="11272" width="6.140625" style="684" customWidth="1"/>
    <col min="11273" max="11273" width="6.85546875" style="684" customWidth="1"/>
    <col min="11274" max="11274" width="8" style="684" customWidth="1"/>
    <col min="11275" max="11278" width="6.85546875" style="684" customWidth="1"/>
    <col min="11279" max="11503" width="11.7109375" style="684" customWidth="1"/>
    <col min="11504" max="11520" width="11.7109375" style="684"/>
    <col min="11521" max="11521" width="5.140625" style="684" customWidth="1"/>
    <col min="11522" max="11522" width="6.85546875" style="684" customWidth="1"/>
    <col min="11523" max="11523" width="5.7109375" style="684" customWidth="1"/>
    <col min="11524" max="11524" width="7.85546875" style="684" bestFit="1" customWidth="1"/>
    <col min="11525" max="11527" width="6.85546875" style="684" customWidth="1"/>
    <col min="11528" max="11528" width="6.140625" style="684" customWidth="1"/>
    <col min="11529" max="11529" width="6.85546875" style="684" customWidth="1"/>
    <col min="11530" max="11530" width="8" style="684" customWidth="1"/>
    <col min="11531" max="11534" width="6.85546875" style="684" customWidth="1"/>
    <col min="11535" max="11759" width="11.7109375" style="684" customWidth="1"/>
    <col min="11760" max="11776" width="11.7109375" style="684"/>
    <col min="11777" max="11777" width="5.140625" style="684" customWidth="1"/>
    <col min="11778" max="11778" width="6.85546875" style="684" customWidth="1"/>
    <col min="11779" max="11779" width="5.7109375" style="684" customWidth="1"/>
    <col min="11780" max="11780" width="7.85546875" style="684" bestFit="1" customWidth="1"/>
    <col min="11781" max="11783" width="6.85546875" style="684" customWidth="1"/>
    <col min="11784" max="11784" width="6.140625" style="684" customWidth="1"/>
    <col min="11785" max="11785" width="6.85546875" style="684" customWidth="1"/>
    <col min="11786" max="11786" width="8" style="684" customWidth="1"/>
    <col min="11787" max="11790" width="6.85546875" style="684" customWidth="1"/>
    <col min="11791" max="12015" width="11.7109375" style="684" customWidth="1"/>
    <col min="12016" max="12032" width="11.7109375" style="684"/>
    <col min="12033" max="12033" width="5.140625" style="684" customWidth="1"/>
    <col min="12034" max="12034" width="6.85546875" style="684" customWidth="1"/>
    <col min="12035" max="12035" width="5.7109375" style="684" customWidth="1"/>
    <col min="12036" max="12036" width="7.85546875" style="684" bestFit="1" customWidth="1"/>
    <col min="12037" max="12039" width="6.85546875" style="684" customWidth="1"/>
    <col min="12040" max="12040" width="6.140625" style="684" customWidth="1"/>
    <col min="12041" max="12041" width="6.85546875" style="684" customWidth="1"/>
    <col min="12042" max="12042" width="8" style="684" customWidth="1"/>
    <col min="12043" max="12046" width="6.85546875" style="684" customWidth="1"/>
    <col min="12047" max="12271" width="11.7109375" style="684" customWidth="1"/>
    <col min="12272" max="12288" width="11.7109375" style="684"/>
    <col min="12289" max="12289" width="5.140625" style="684" customWidth="1"/>
    <col min="12290" max="12290" width="6.85546875" style="684" customWidth="1"/>
    <col min="12291" max="12291" width="5.7109375" style="684" customWidth="1"/>
    <col min="12292" max="12292" width="7.85546875" style="684" bestFit="1" customWidth="1"/>
    <col min="12293" max="12295" width="6.85546875" style="684" customWidth="1"/>
    <col min="12296" max="12296" width="6.140625" style="684" customWidth="1"/>
    <col min="12297" max="12297" width="6.85546875" style="684" customWidth="1"/>
    <col min="12298" max="12298" width="8" style="684" customWidth="1"/>
    <col min="12299" max="12302" width="6.85546875" style="684" customWidth="1"/>
    <col min="12303" max="12527" width="11.7109375" style="684" customWidth="1"/>
    <col min="12528" max="12544" width="11.7109375" style="684"/>
    <col min="12545" max="12545" width="5.140625" style="684" customWidth="1"/>
    <col min="12546" max="12546" width="6.85546875" style="684" customWidth="1"/>
    <col min="12547" max="12547" width="5.7109375" style="684" customWidth="1"/>
    <col min="12548" max="12548" width="7.85546875" style="684" bestFit="1" customWidth="1"/>
    <col min="12549" max="12551" width="6.85546875" style="684" customWidth="1"/>
    <col min="12552" max="12552" width="6.140625" style="684" customWidth="1"/>
    <col min="12553" max="12553" width="6.85546875" style="684" customWidth="1"/>
    <col min="12554" max="12554" width="8" style="684" customWidth="1"/>
    <col min="12555" max="12558" width="6.85546875" style="684" customWidth="1"/>
    <col min="12559" max="12783" width="11.7109375" style="684" customWidth="1"/>
    <col min="12784" max="12800" width="11.7109375" style="684"/>
    <col min="12801" max="12801" width="5.140625" style="684" customWidth="1"/>
    <col min="12802" max="12802" width="6.85546875" style="684" customWidth="1"/>
    <col min="12803" max="12803" width="5.7109375" style="684" customWidth="1"/>
    <col min="12804" max="12804" width="7.85546875" style="684" bestFit="1" customWidth="1"/>
    <col min="12805" max="12807" width="6.85546875" style="684" customWidth="1"/>
    <col min="12808" max="12808" width="6.140625" style="684" customWidth="1"/>
    <col min="12809" max="12809" width="6.85546875" style="684" customWidth="1"/>
    <col min="12810" max="12810" width="8" style="684" customWidth="1"/>
    <col min="12811" max="12814" width="6.85546875" style="684" customWidth="1"/>
    <col min="12815" max="13039" width="11.7109375" style="684" customWidth="1"/>
    <col min="13040" max="13056" width="11.7109375" style="684"/>
    <col min="13057" max="13057" width="5.140625" style="684" customWidth="1"/>
    <col min="13058" max="13058" width="6.85546875" style="684" customWidth="1"/>
    <col min="13059" max="13059" width="5.7109375" style="684" customWidth="1"/>
    <col min="13060" max="13060" width="7.85546875" style="684" bestFit="1" customWidth="1"/>
    <col min="13061" max="13063" width="6.85546875" style="684" customWidth="1"/>
    <col min="13064" max="13064" width="6.140625" style="684" customWidth="1"/>
    <col min="13065" max="13065" width="6.85546875" style="684" customWidth="1"/>
    <col min="13066" max="13066" width="8" style="684" customWidth="1"/>
    <col min="13067" max="13070" width="6.85546875" style="684" customWidth="1"/>
    <col min="13071" max="13295" width="11.7109375" style="684" customWidth="1"/>
    <col min="13296" max="13312" width="11.7109375" style="684"/>
    <col min="13313" max="13313" width="5.140625" style="684" customWidth="1"/>
    <col min="13314" max="13314" width="6.85546875" style="684" customWidth="1"/>
    <col min="13315" max="13315" width="5.7109375" style="684" customWidth="1"/>
    <col min="13316" max="13316" width="7.85546875" style="684" bestFit="1" customWidth="1"/>
    <col min="13317" max="13319" width="6.85546875" style="684" customWidth="1"/>
    <col min="13320" max="13320" width="6.140625" style="684" customWidth="1"/>
    <col min="13321" max="13321" width="6.85546875" style="684" customWidth="1"/>
    <col min="13322" max="13322" width="8" style="684" customWidth="1"/>
    <col min="13323" max="13326" width="6.85546875" style="684" customWidth="1"/>
    <col min="13327" max="13551" width="11.7109375" style="684" customWidth="1"/>
    <col min="13552" max="13568" width="11.7109375" style="684"/>
    <col min="13569" max="13569" width="5.140625" style="684" customWidth="1"/>
    <col min="13570" max="13570" width="6.85546875" style="684" customWidth="1"/>
    <col min="13571" max="13571" width="5.7109375" style="684" customWidth="1"/>
    <col min="13572" max="13572" width="7.85546875" style="684" bestFit="1" customWidth="1"/>
    <col min="13573" max="13575" width="6.85546875" style="684" customWidth="1"/>
    <col min="13576" max="13576" width="6.140625" style="684" customWidth="1"/>
    <col min="13577" max="13577" width="6.85546875" style="684" customWidth="1"/>
    <col min="13578" max="13578" width="8" style="684" customWidth="1"/>
    <col min="13579" max="13582" width="6.85546875" style="684" customWidth="1"/>
    <col min="13583" max="13807" width="11.7109375" style="684" customWidth="1"/>
    <col min="13808" max="13824" width="11.7109375" style="684"/>
    <col min="13825" max="13825" width="5.140625" style="684" customWidth="1"/>
    <col min="13826" max="13826" width="6.85546875" style="684" customWidth="1"/>
    <col min="13827" max="13827" width="5.7109375" style="684" customWidth="1"/>
    <col min="13828" max="13828" width="7.85546875" style="684" bestFit="1" customWidth="1"/>
    <col min="13829" max="13831" width="6.85546875" style="684" customWidth="1"/>
    <col min="13832" max="13832" width="6.140625" style="684" customWidth="1"/>
    <col min="13833" max="13833" width="6.85546875" style="684" customWidth="1"/>
    <col min="13834" max="13834" width="8" style="684" customWidth="1"/>
    <col min="13835" max="13838" width="6.85546875" style="684" customWidth="1"/>
    <col min="13839" max="14063" width="11.7109375" style="684" customWidth="1"/>
    <col min="14064" max="14080" width="11.7109375" style="684"/>
    <col min="14081" max="14081" width="5.140625" style="684" customWidth="1"/>
    <col min="14082" max="14082" width="6.85546875" style="684" customWidth="1"/>
    <col min="14083" max="14083" width="5.7109375" style="684" customWidth="1"/>
    <col min="14084" max="14084" width="7.85546875" style="684" bestFit="1" customWidth="1"/>
    <col min="14085" max="14087" width="6.85546875" style="684" customWidth="1"/>
    <col min="14088" max="14088" width="6.140625" style="684" customWidth="1"/>
    <col min="14089" max="14089" width="6.85546875" style="684" customWidth="1"/>
    <col min="14090" max="14090" width="8" style="684" customWidth="1"/>
    <col min="14091" max="14094" width="6.85546875" style="684" customWidth="1"/>
    <col min="14095" max="14319" width="11.7109375" style="684" customWidth="1"/>
    <col min="14320" max="14336" width="11.7109375" style="684"/>
    <col min="14337" max="14337" width="5.140625" style="684" customWidth="1"/>
    <col min="14338" max="14338" width="6.85546875" style="684" customWidth="1"/>
    <col min="14339" max="14339" width="5.7109375" style="684" customWidth="1"/>
    <col min="14340" max="14340" width="7.85546875" style="684" bestFit="1" customWidth="1"/>
    <col min="14341" max="14343" width="6.85546875" style="684" customWidth="1"/>
    <col min="14344" max="14344" width="6.140625" style="684" customWidth="1"/>
    <col min="14345" max="14345" width="6.85546875" style="684" customWidth="1"/>
    <col min="14346" max="14346" width="8" style="684" customWidth="1"/>
    <col min="14347" max="14350" width="6.85546875" style="684" customWidth="1"/>
    <col min="14351" max="14575" width="11.7109375" style="684" customWidth="1"/>
    <col min="14576" max="14592" width="11.7109375" style="684"/>
    <col min="14593" max="14593" width="5.140625" style="684" customWidth="1"/>
    <col min="14594" max="14594" width="6.85546875" style="684" customWidth="1"/>
    <col min="14595" max="14595" width="5.7109375" style="684" customWidth="1"/>
    <col min="14596" max="14596" width="7.85546875" style="684" bestFit="1" customWidth="1"/>
    <col min="14597" max="14599" width="6.85546875" style="684" customWidth="1"/>
    <col min="14600" max="14600" width="6.140625" style="684" customWidth="1"/>
    <col min="14601" max="14601" width="6.85546875" style="684" customWidth="1"/>
    <col min="14602" max="14602" width="8" style="684" customWidth="1"/>
    <col min="14603" max="14606" width="6.85546875" style="684" customWidth="1"/>
    <col min="14607" max="14831" width="11.7109375" style="684" customWidth="1"/>
    <col min="14832" max="14848" width="11.7109375" style="684"/>
    <col min="14849" max="14849" width="5.140625" style="684" customWidth="1"/>
    <col min="14850" max="14850" width="6.85546875" style="684" customWidth="1"/>
    <col min="14851" max="14851" width="5.7109375" style="684" customWidth="1"/>
    <col min="14852" max="14852" width="7.85546875" style="684" bestFit="1" customWidth="1"/>
    <col min="14853" max="14855" width="6.85546875" style="684" customWidth="1"/>
    <col min="14856" max="14856" width="6.140625" style="684" customWidth="1"/>
    <col min="14857" max="14857" width="6.85546875" style="684" customWidth="1"/>
    <col min="14858" max="14858" width="8" style="684" customWidth="1"/>
    <col min="14859" max="14862" width="6.85546875" style="684" customWidth="1"/>
    <col min="14863" max="15087" width="11.7109375" style="684" customWidth="1"/>
    <col min="15088" max="15104" width="11.7109375" style="684"/>
    <col min="15105" max="15105" width="5.140625" style="684" customWidth="1"/>
    <col min="15106" max="15106" width="6.85546875" style="684" customWidth="1"/>
    <col min="15107" max="15107" width="5.7109375" style="684" customWidth="1"/>
    <col min="15108" max="15108" width="7.85546875" style="684" bestFit="1" customWidth="1"/>
    <col min="15109" max="15111" width="6.85546875" style="684" customWidth="1"/>
    <col min="15112" max="15112" width="6.140625" style="684" customWidth="1"/>
    <col min="15113" max="15113" width="6.85546875" style="684" customWidth="1"/>
    <col min="15114" max="15114" width="8" style="684" customWidth="1"/>
    <col min="15115" max="15118" width="6.85546875" style="684" customWidth="1"/>
    <col min="15119" max="15343" width="11.7109375" style="684" customWidth="1"/>
    <col min="15344" max="15360" width="11.7109375" style="684"/>
    <col min="15361" max="15361" width="5.140625" style="684" customWidth="1"/>
    <col min="15362" max="15362" width="6.85546875" style="684" customWidth="1"/>
    <col min="15363" max="15363" width="5.7109375" style="684" customWidth="1"/>
    <col min="15364" max="15364" width="7.85546875" style="684" bestFit="1" customWidth="1"/>
    <col min="15365" max="15367" width="6.85546875" style="684" customWidth="1"/>
    <col min="15368" max="15368" width="6.140625" style="684" customWidth="1"/>
    <col min="15369" max="15369" width="6.85546875" style="684" customWidth="1"/>
    <col min="15370" max="15370" width="8" style="684" customWidth="1"/>
    <col min="15371" max="15374" width="6.85546875" style="684" customWidth="1"/>
    <col min="15375" max="15599" width="11.7109375" style="684" customWidth="1"/>
    <col min="15600" max="15616" width="11.7109375" style="684"/>
    <col min="15617" max="15617" width="5.140625" style="684" customWidth="1"/>
    <col min="15618" max="15618" width="6.85546875" style="684" customWidth="1"/>
    <col min="15619" max="15619" width="5.7109375" style="684" customWidth="1"/>
    <col min="15620" max="15620" width="7.85546875" style="684" bestFit="1" customWidth="1"/>
    <col min="15621" max="15623" width="6.85546875" style="684" customWidth="1"/>
    <col min="15624" max="15624" width="6.140625" style="684" customWidth="1"/>
    <col min="15625" max="15625" width="6.85546875" style="684" customWidth="1"/>
    <col min="15626" max="15626" width="8" style="684" customWidth="1"/>
    <col min="15627" max="15630" width="6.85546875" style="684" customWidth="1"/>
    <col min="15631" max="15855" width="11.7109375" style="684" customWidth="1"/>
    <col min="15856" max="15872" width="11.7109375" style="684"/>
    <col min="15873" max="15873" width="5.140625" style="684" customWidth="1"/>
    <col min="15874" max="15874" width="6.85546875" style="684" customWidth="1"/>
    <col min="15875" max="15875" width="5.7109375" style="684" customWidth="1"/>
    <col min="15876" max="15876" width="7.85546875" style="684" bestFit="1" customWidth="1"/>
    <col min="15877" max="15879" width="6.85546875" style="684" customWidth="1"/>
    <col min="15880" max="15880" width="6.140625" style="684" customWidth="1"/>
    <col min="15881" max="15881" width="6.85546875" style="684" customWidth="1"/>
    <col min="15882" max="15882" width="8" style="684" customWidth="1"/>
    <col min="15883" max="15886" width="6.85546875" style="684" customWidth="1"/>
    <col min="15887" max="16111" width="11.7109375" style="684" customWidth="1"/>
    <col min="16112" max="16128" width="11.7109375" style="684"/>
    <col min="16129" max="16129" width="5.140625" style="684" customWidth="1"/>
    <col min="16130" max="16130" width="6.85546875" style="684" customWidth="1"/>
    <col min="16131" max="16131" width="5.7109375" style="684" customWidth="1"/>
    <col min="16132" max="16132" width="7.85546875" style="684" bestFit="1" customWidth="1"/>
    <col min="16133" max="16135" width="6.85546875" style="684" customWidth="1"/>
    <col min="16136" max="16136" width="6.140625" style="684" customWidth="1"/>
    <col min="16137" max="16137" width="6.85546875" style="684" customWidth="1"/>
    <col min="16138" max="16138" width="8" style="684" customWidth="1"/>
    <col min="16139" max="16142" width="6.85546875" style="684" customWidth="1"/>
    <col min="16143" max="16367" width="11.7109375" style="684" customWidth="1"/>
    <col min="16368" max="16384" width="11.7109375" style="684"/>
  </cols>
  <sheetData>
    <row r="1" spans="1:36" ht="18">
      <c r="A1" s="621" t="s">
        <v>1039</v>
      </c>
      <c r="B1" s="1640"/>
      <c r="C1" s="1640"/>
      <c r="D1" s="1640"/>
      <c r="E1" s="1640"/>
      <c r="F1" s="1640"/>
      <c r="G1" s="676"/>
      <c r="H1" s="676"/>
      <c r="I1" s="676"/>
      <c r="J1" s="676"/>
      <c r="K1" s="676"/>
      <c r="L1" s="676"/>
      <c r="M1" s="676"/>
      <c r="O1" s="1641"/>
    </row>
    <row r="2" spans="1:36" ht="15.75">
      <c r="A2" s="1642" t="s">
        <v>1040</v>
      </c>
      <c r="B2" s="1470"/>
      <c r="C2" s="1470"/>
      <c r="D2" s="1470"/>
      <c r="E2" s="1470"/>
      <c r="F2" s="1470"/>
      <c r="G2" s="1470"/>
      <c r="H2" s="1470"/>
      <c r="I2" s="1470"/>
      <c r="J2" s="1470"/>
      <c r="K2" s="1470"/>
      <c r="L2" s="676"/>
      <c r="M2" s="676"/>
      <c r="O2" s="1112"/>
      <c r="P2" s="1112"/>
      <c r="Q2" s="1112"/>
      <c r="R2" s="1112"/>
      <c r="S2" s="1112"/>
      <c r="T2" s="1112"/>
      <c r="U2" s="1112"/>
      <c r="V2" s="1112"/>
      <c r="W2" s="1112"/>
      <c r="X2" s="1112"/>
      <c r="Y2" s="1112"/>
      <c r="Z2" s="1112"/>
      <c r="AA2" s="1112"/>
      <c r="AB2" s="1112"/>
      <c r="AC2" s="1112"/>
      <c r="AD2" s="1112"/>
      <c r="AE2" s="1112"/>
      <c r="AF2" s="1112"/>
      <c r="AG2" s="1112"/>
      <c r="AH2" s="1112"/>
      <c r="AI2" s="1112"/>
      <c r="AJ2" s="1112"/>
    </row>
    <row r="3" spans="1:36" ht="13.5" customHeight="1">
      <c r="A3" s="631">
        <v>2015</v>
      </c>
      <c r="B3" s="1643" t="s">
        <v>1041</v>
      </c>
      <c r="C3" s="1643"/>
      <c r="D3" s="1644"/>
      <c r="E3" s="1645"/>
      <c r="F3" s="1646" t="s">
        <v>1042</v>
      </c>
      <c r="G3" s="1647"/>
      <c r="H3" s="1647"/>
      <c r="I3" s="1647"/>
      <c r="J3" s="1647"/>
      <c r="K3" s="1647"/>
      <c r="L3" s="1647"/>
      <c r="M3" s="1647"/>
      <c r="N3" s="1648"/>
      <c r="O3" s="1112"/>
      <c r="P3" s="1112"/>
      <c r="Q3" s="1112"/>
      <c r="R3" s="1112"/>
      <c r="S3" s="1112"/>
      <c r="T3" s="1112"/>
      <c r="U3" s="1112"/>
      <c r="V3" s="1112"/>
      <c r="W3" s="1112"/>
      <c r="X3" s="1112"/>
      <c r="Y3" s="1112"/>
      <c r="Z3" s="1112"/>
      <c r="AA3" s="1112"/>
      <c r="AB3" s="1112"/>
      <c r="AC3" s="1112"/>
      <c r="AD3" s="1112"/>
      <c r="AE3" s="1112"/>
      <c r="AF3" s="1112"/>
      <c r="AG3" s="1112"/>
      <c r="AH3" s="1112"/>
      <c r="AI3" s="1112"/>
      <c r="AJ3" s="1112"/>
    </row>
    <row r="4" spans="1:36" ht="11.45" customHeight="1">
      <c r="A4" s="1139" t="s">
        <v>422</v>
      </c>
      <c r="B4" s="1138" t="s">
        <v>1043</v>
      </c>
      <c r="C4" s="1138" t="s">
        <v>1043</v>
      </c>
      <c r="D4" s="1138" t="s">
        <v>1044</v>
      </c>
      <c r="E4" s="1138" t="s">
        <v>1044</v>
      </c>
      <c r="F4" s="1138" t="s">
        <v>1045</v>
      </c>
      <c r="G4" s="1649" t="s">
        <v>1046</v>
      </c>
      <c r="H4" s="1138" t="s">
        <v>1047</v>
      </c>
      <c r="I4" s="634" t="s">
        <v>1045</v>
      </c>
      <c r="J4" s="688" t="s">
        <v>1048</v>
      </c>
      <c r="K4" s="1138" t="s">
        <v>1049</v>
      </c>
      <c r="L4" s="1138" t="s">
        <v>1050</v>
      </c>
      <c r="M4" s="1138" t="s">
        <v>625</v>
      </c>
      <c r="N4" s="1138" t="s">
        <v>1051</v>
      </c>
      <c r="O4" s="1472"/>
    </row>
    <row r="5" spans="1:36" ht="11.45" customHeight="1">
      <c r="A5" s="1143" t="s">
        <v>428</v>
      </c>
      <c r="B5" s="1141" t="s">
        <v>203</v>
      </c>
      <c r="C5" s="1141" t="s">
        <v>230</v>
      </c>
      <c r="D5" s="1141" t="s">
        <v>203</v>
      </c>
      <c r="E5" s="1141" t="s">
        <v>230</v>
      </c>
      <c r="F5" s="1142" t="s">
        <v>1052</v>
      </c>
      <c r="G5" s="1141" t="s">
        <v>993</v>
      </c>
      <c r="H5" s="1141"/>
      <c r="I5" s="638" t="s">
        <v>624</v>
      </c>
      <c r="J5" s="638" t="s">
        <v>1053</v>
      </c>
      <c r="K5" s="1141" t="s">
        <v>1054</v>
      </c>
      <c r="L5" s="1141" t="s">
        <v>625</v>
      </c>
      <c r="M5" s="1141" t="s">
        <v>1055</v>
      </c>
      <c r="N5" s="1141" t="s">
        <v>1056</v>
      </c>
      <c r="O5" s="800"/>
    </row>
    <row r="6" spans="1:36" ht="6" customHeight="1">
      <c r="A6" s="1068"/>
      <c r="B6" s="736"/>
      <c r="C6" s="736"/>
      <c r="D6" s="736"/>
      <c r="E6" s="1650"/>
      <c r="F6" s="736"/>
      <c r="G6" s="736"/>
      <c r="H6" s="736"/>
      <c r="I6" s="736"/>
      <c r="J6" s="736"/>
      <c r="K6" s="736"/>
      <c r="L6" s="736"/>
      <c r="M6" s="736"/>
      <c r="N6" s="736"/>
    </row>
    <row r="7" spans="1:36" ht="11.45" customHeight="1">
      <c r="A7" s="641">
        <v>42007</v>
      </c>
      <c r="B7" s="1651">
        <v>2453</v>
      </c>
      <c r="C7" s="1205">
        <v>429.5234406848756</v>
      </c>
      <c r="D7" s="1651">
        <v>1984</v>
      </c>
      <c r="E7" s="1652">
        <v>435.00000000000006</v>
      </c>
      <c r="F7" s="1653">
        <v>500</v>
      </c>
      <c r="G7" s="1653">
        <v>322</v>
      </c>
      <c r="H7" s="1653">
        <v>235</v>
      </c>
      <c r="I7" s="1653">
        <v>767.5</v>
      </c>
      <c r="J7" s="1653">
        <v>962.5</v>
      </c>
      <c r="K7" s="1653">
        <v>421.5</v>
      </c>
      <c r="L7" s="1653">
        <v>379</v>
      </c>
      <c r="M7" s="1653">
        <v>677.5</v>
      </c>
      <c r="N7" s="1653">
        <v>721.5</v>
      </c>
      <c r="O7" s="737"/>
    </row>
    <row r="8" spans="1:36" ht="11.45" customHeight="1">
      <c r="A8" s="641">
        <v>42014</v>
      </c>
      <c r="B8" s="1654">
        <v>2016</v>
      </c>
      <c r="C8" s="1208">
        <v>432.74801587301585</v>
      </c>
      <c r="D8" s="1655">
        <v>1893</v>
      </c>
      <c r="E8" s="1656">
        <v>436.65293185419966</v>
      </c>
      <c r="F8" s="695">
        <v>500</v>
      </c>
      <c r="G8" s="695">
        <v>322</v>
      </c>
      <c r="H8" s="695">
        <v>235</v>
      </c>
      <c r="I8" s="695">
        <v>767.5</v>
      </c>
      <c r="J8" s="695">
        <v>962.5</v>
      </c>
      <c r="K8" s="695">
        <v>421.5</v>
      </c>
      <c r="L8" s="695">
        <v>379</v>
      </c>
      <c r="M8" s="695">
        <v>677.5</v>
      </c>
      <c r="N8" s="695">
        <v>721.5</v>
      </c>
      <c r="O8" s="737"/>
    </row>
    <row r="9" spans="1:36" ht="11.45" customHeight="1">
      <c r="A9" s="641">
        <v>42021</v>
      </c>
      <c r="B9" s="1654">
        <v>2778</v>
      </c>
      <c r="C9" s="1208">
        <v>433.42620590352772</v>
      </c>
      <c r="D9" s="1655">
        <v>2812</v>
      </c>
      <c r="E9" s="1656">
        <v>437.75497866287344</v>
      </c>
      <c r="F9" s="695">
        <v>500</v>
      </c>
      <c r="G9" s="695">
        <v>327.5</v>
      </c>
      <c r="H9" s="695">
        <v>230</v>
      </c>
      <c r="I9" s="695">
        <v>767.5</v>
      </c>
      <c r="J9" s="695">
        <v>962.5</v>
      </c>
      <c r="K9" s="695">
        <v>426.5</v>
      </c>
      <c r="L9" s="695">
        <v>380</v>
      </c>
      <c r="M9" s="695">
        <v>677.5</v>
      </c>
      <c r="N9" s="695">
        <v>737.5</v>
      </c>
      <c r="O9" s="737"/>
    </row>
    <row r="10" spans="1:36" ht="11.45" customHeight="1">
      <c r="A10" s="641">
        <v>42028</v>
      </c>
      <c r="B10" s="1446">
        <v>3113</v>
      </c>
      <c r="C10" s="728">
        <v>435.00128493414718</v>
      </c>
      <c r="D10" s="1446">
        <v>1858</v>
      </c>
      <c r="E10" s="1657">
        <v>439.65392895586655</v>
      </c>
      <c r="F10" s="895">
        <v>500</v>
      </c>
      <c r="G10" s="895">
        <v>327.5</v>
      </c>
      <c r="H10" s="895">
        <v>225</v>
      </c>
      <c r="I10" s="895">
        <v>767.5</v>
      </c>
      <c r="J10" s="895">
        <v>962.5</v>
      </c>
      <c r="K10" s="895">
        <v>427.5</v>
      </c>
      <c r="L10" s="895">
        <v>380</v>
      </c>
      <c r="M10" s="895">
        <v>677.5</v>
      </c>
      <c r="N10" s="895">
        <v>737.5</v>
      </c>
      <c r="O10" s="737"/>
    </row>
    <row r="11" spans="1:36" ht="11.45" customHeight="1">
      <c r="A11" s="641">
        <v>42035</v>
      </c>
      <c r="B11" s="1658">
        <v>3231</v>
      </c>
      <c r="C11" s="1659">
        <v>435.05663881151349</v>
      </c>
      <c r="D11" s="1658">
        <v>1741</v>
      </c>
      <c r="E11" s="1660">
        <v>441.54049396898341</v>
      </c>
      <c r="F11" s="1661">
        <v>500</v>
      </c>
      <c r="G11" s="1661">
        <v>327.5</v>
      </c>
      <c r="H11" s="1661">
        <v>212.5</v>
      </c>
      <c r="I11" s="1661">
        <v>767.5</v>
      </c>
      <c r="J11" s="1661">
        <v>962.5</v>
      </c>
      <c r="K11" s="1661">
        <v>427.5</v>
      </c>
      <c r="L11" s="1661">
        <v>380</v>
      </c>
      <c r="M11" s="1661">
        <v>677.5</v>
      </c>
      <c r="N11" s="1661">
        <v>737.5</v>
      </c>
      <c r="O11" s="737"/>
    </row>
    <row r="12" spans="1:36" ht="11.45" customHeight="1">
      <c r="A12" s="641">
        <v>42042</v>
      </c>
      <c r="B12" s="1444">
        <v>2502</v>
      </c>
      <c r="C12" s="647">
        <v>435.51159072741802</v>
      </c>
      <c r="D12" s="1447">
        <v>2258</v>
      </c>
      <c r="E12" s="1662">
        <v>443.7914083259522</v>
      </c>
      <c r="F12" s="892">
        <v>500</v>
      </c>
      <c r="G12" s="892">
        <v>327.5</v>
      </c>
      <c r="H12" s="892">
        <v>212.5</v>
      </c>
      <c r="I12" s="892">
        <v>767.5</v>
      </c>
      <c r="J12" s="892">
        <v>962.5</v>
      </c>
      <c r="K12" s="892">
        <v>427.5</v>
      </c>
      <c r="L12" s="892">
        <v>380</v>
      </c>
      <c r="M12" s="892">
        <v>677.5</v>
      </c>
      <c r="N12" s="892">
        <v>737.5</v>
      </c>
      <c r="O12" s="737"/>
    </row>
    <row r="13" spans="1:36" ht="11.45" customHeight="1">
      <c r="A13" s="641">
        <v>42049</v>
      </c>
      <c r="B13" s="1444">
        <v>2887</v>
      </c>
      <c r="C13" s="647">
        <v>435.87278143401454</v>
      </c>
      <c r="D13" s="1447">
        <v>2152</v>
      </c>
      <c r="E13" s="1662">
        <v>446.70120817843861</v>
      </c>
      <c r="F13" s="892">
        <v>500</v>
      </c>
      <c r="G13" s="892">
        <v>330</v>
      </c>
      <c r="H13" s="892">
        <v>212.5</v>
      </c>
      <c r="I13" s="892">
        <v>767.5</v>
      </c>
      <c r="J13" s="892">
        <v>962.5</v>
      </c>
      <c r="K13" s="892">
        <v>429</v>
      </c>
      <c r="L13" s="892">
        <v>380</v>
      </c>
      <c r="M13" s="892">
        <v>677.5</v>
      </c>
      <c r="N13" s="892">
        <v>737.5</v>
      </c>
      <c r="O13" s="737"/>
    </row>
    <row r="14" spans="1:36" ht="11.45" customHeight="1">
      <c r="A14" s="641">
        <v>42056</v>
      </c>
      <c r="B14" s="1446">
        <v>2663</v>
      </c>
      <c r="C14" s="728">
        <v>436.04615095756668</v>
      </c>
      <c r="D14" s="1446">
        <v>2288</v>
      </c>
      <c r="E14" s="1657">
        <v>447.95847902097898</v>
      </c>
      <c r="F14" s="895">
        <v>500</v>
      </c>
      <c r="G14" s="895">
        <v>330</v>
      </c>
      <c r="H14" s="895">
        <v>212.5</v>
      </c>
      <c r="I14" s="895">
        <v>767.5</v>
      </c>
      <c r="J14" s="895">
        <v>912.5</v>
      </c>
      <c r="K14" s="895">
        <v>429</v>
      </c>
      <c r="L14" s="895">
        <v>380</v>
      </c>
      <c r="M14" s="895">
        <v>677.5</v>
      </c>
      <c r="N14" s="895">
        <v>737.5</v>
      </c>
      <c r="O14" s="737"/>
    </row>
    <row r="15" spans="1:36" ht="11.45" customHeight="1">
      <c r="A15" s="641">
        <v>42063</v>
      </c>
      <c r="B15" s="1658">
        <v>2638</v>
      </c>
      <c r="C15" s="1659">
        <v>439.02350265352538</v>
      </c>
      <c r="D15" s="1658">
        <v>2096</v>
      </c>
      <c r="E15" s="1660">
        <v>449.12643129770993</v>
      </c>
      <c r="F15" s="1661">
        <v>500</v>
      </c>
      <c r="G15" s="1661">
        <v>330</v>
      </c>
      <c r="H15" s="1661">
        <v>212.5</v>
      </c>
      <c r="I15" s="1661">
        <v>715</v>
      </c>
      <c r="J15" s="1661">
        <v>912.5</v>
      </c>
      <c r="K15" s="1661">
        <v>429</v>
      </c>
      <c r="L15" s="1661">
        <v>380</v>
      </c>
      <c r="M15" s="1661">
        <v>677.5</v>
      </c>
      <c r="N15" s="1661">
        <v>737.5</v>
      </c>
      <c r="O15" s="737"/>
    </row>
    <row r="16" spans="1:36" ht="11.45" customHeight="1">
      <c r="A16" s="641">
        <v>42070</v>
      </c>
      <c r="B16" s="1444">
        <v>2814</v>
      </c>
      <c r="C16" s="647">
        <v>439.8955223880597</v>
      </c>
      <c r="D16" s="1447">
        <v>2090</v>
      </c>
      <c r="E16" s="1662">
        <v>451.61961722488036</v>
      </c>
      <c r="F16" s="892">
        <v>505</v>
      </c>
      <c r="G16" s="892">
        <v>330</v>
      </c>
      <c r="H16" s="892">
        <v>207.5</v>
      </c>
      <c r="I16" s="892">
        <v>715</v>
      </c>
      <c r="J16" s="892">
        <v>912.5</v>
      </c>
      <c r="K16" s="892">
        <v>429</v>
      </c>
      <c r="L16" s="892">
        <v>382.5</v>
      </c>
      <c r="M16" s="892">
        <v>690</v>
      </c>
      <c r="N16" s="892">
        <v>737.5</v>
      </c>
      <c r="O16" s="737"/>
    </row>
    <row r="17" spans="1:15" ht="11.45" customHeight="1">
      <c r="A17" s="641">
        <v>42077</v>
      </c>
      <c r="B17" s="1444">
        <v>2472</v>
      </c>
      <c r="C17" s="647">
        <v>440.38754045307439</v>
      </c>
      <c r="D17" s="1447">
        <v>2476</v>
      </c>
      <c r="E17" s="1662">
        <v>452.40630048465266</v>
      </c>
      <c r="F17" s="892">
        <v>505</v>
      </c>
      <c r="G17" s="892">
        <v>331.5</v>
      </c>
      <c r="H17" s="892">
        <v>220</v>
      </c>
      <c r="I17" s="892">
        <v>715</v>
      </c>
      <c r="J17" s="892">
        <v>1012.5</v>
      </c>
      <c r="K17" s="892">
        <v>427.5</v>
      </c>
      <c r="L17" s="892">
        <v>382.5</v>
      </c>
      <c r="M17" s="892">
        <v>690</v>
      </c>
      <c r="N17" s="892">
        <v>737.5</v>
      </c>
      <c r="O17" s="737"/>
    </row>
    <row r="18" spans="1:15" ht="11.45" customHeight="1">
      <c r="A18" s="641">
        <v>42084</v>
      </c>
      <c r="B18" s="1446">
        <v>2728</v>
      </c>
      <c r="C18" s="728">
        <v>441.1</v>
      </c>
      <c r="D18" s="1446">
        <v>2048</v>
      </c>
      <c r="E18" s="1657">
        <v>455.58</v>
      </c>
      <c r="F18" s="895">
        <v>505</v>
      </c>
      <c r="G18" s="895">
        <v>331.5</v>
      </c>
      <c r="H18" s="895">
        <v>220</v>
      </c>
      <c r="I18" s="895">
        <v>715</v>
      </c>
      <c r="J18" s="895">
        <v>1012.5</v>
      </c>
      <c r="K18" s="895">
        <v>427.5</v>
      </c>
      <c r="L18" s="895">
        <v>382.5</v>
      </c>
      <c r="M18" s="895">
        <v>690</v>
      </c>
      <c r="N18" s="895">
        <v>737.5</v>
      </c>
      <c r="O18" s="737"/>
    </row>
    <row r="19" spans="1:15" ht="11.45" customHeight="1">
      <c r="A19" s="641">
        <v>42091</v>
      </c>
      <c r="B19" s="1658">
        <v>3142</v>
      </c>
      <c r="C19" s="1659">
        <v>442.65356460852956</v>
      </c>
      <c r="D19" s="1658">
        <v>1839</v>
      </c>
      <c r="E19" s="1660">
        <v>455.38662316476348</v>
      </c>
      <c r="F19" s="1661">
        <v>505</v>
      </c>
      <c r="G19" s="1661">
        <v>331.5</v>
      </c>
      <c r="H19" s="1661">
        <v>227.5</v>
      </c>
      <c r="I19" s="1661">
        <v>715</v>
      </c>
      <c r="J19" s="1661">
        <v>1037.5</v>
      </c>
      <c r="K19" s="1661">
        <v>427.5</v>
      </c>
      <c r="L19" s="1661">
        <v>382.5</v>
      </c>
      <c r="M19" s="1661">
        <v>690</v>
      </c>
      <c r="N19" s="1661">
        <v>737.5</v>
      </c>
      <c r="O19" s="737"/>
    </row>
    <row r="20" spans="1:15" ht="11.45" customHeight="1">
      <c r="A20" s="641">
        <v>42098</v>
      </c>
      <c r="B20" s="1444">
        <v>2373</v>
      </c>
      <c r="C20" s="647">
        <v>444.13274336283189</v>
      </c>
      <c r="D20" s="1447">
        <v>1871</v>
      </c>
      <c r="E20" s="1662">
        <v>458.66916087653658</v>
      </c>
      <c r="F20" s="892">
        <v>505</v>
      </c>
      <c r="G20" s="892">
        <v>331.5</v>
      </c>
      <c r="H20" s="892">
        <v>227.5</v>
      </c>
      <c r="I20" s="892">
        <v>715</v>
      </c>
      <c r="J20" s="892">
        <v>1037.5</v>
      </c>
      <c r="K20" s="892">
        <v>427.5</v>
      </c>
      <c r="L20" s="892">
        <v>382.5</v>
      </c>
      <c r="M20" s="892">
        <v>690</v>
      </c>
      <c r="N20" s="892">
        <v>737.5</v>
      </c>
      <c r="O20" s="737"/>
    </row>
    <row r="21" spans="1:15" ht="11.45" customHeight="1">
      <c r="A21" s="641">
        <v>42105</v>
      </c>
      <c r="B21" s="1444">
        <v>2531</v>
      </c>
      <c r="C21" s="647">
        <v>443.91584354010274</v>
      </c>
      <c r="D21" s="1447">
        <v>2009</v>
      </c>
      <c r="E21" s="1662">
        <v>457.4066699850672</v>
      </c>
      <c r="F21" s="892">
        <v>505</v>
      </c>
      <c r="G21" s="892">
        <v>331.5</v>
      </c>
      <c r="H21" s="892">
        <v>230</v>
      </c>
      <c r="I21" s="892">
        <v>715</v>
      </c>
      <c r="J21" s="892">
        <v>1037.5</v>
      </c>
      <c r="K21" s="892">
        <v>427.5</v>
      </c>
      <c r="L21" s="892">
        <v>387.5</v>
      </c>
      <c r="M21" s="892">
        <v>690</v>
      </c>
      <c r="N21" s="892">
        <v>737.5</v>
      </c>
    </row>
    <row r="22" spans="1:15" ht="11.45" customHeight="1">
      <c r="A22" s="641">
        <v>42112</v>
      </c>
      <c r="B22" s="1446">
        <v>3083</v>
      </c>
      <c r="C22" s="728">
        <v>447.50340577359714</v>
      </c>
      <c r="D22" s="1446">
        <v>1804</v>
      </c>
      <c r="E22" s="1657">
        <v>459.01330376940132</v>
      </c>
      <c r="F22" s="895">
        <v>510</v>
      </c>
      <c r="G22" s="895">
        <v>331.5</v>
      </c>
      <c r="H22" s="895">
        <v>230</v>
      </c>
      <c r="I22" s="895">
        <v>715</v>
      </c>
      <c r="J22" s="895">
        <v>1037.5</v>
      </c>
      <c r="K22" s="895">
        <v>427.5</v>
      </c>
      <c r="L22" s="895">
        <v>387.5</v>
      </c>
      <c r="M22" s="895">
        <v>690</v>
      </c>
      <c r="N22" s="895">
        <v>731.5</v>
      </c>
    </row>
    <row r="23" spans="1:15" ht="11.45" customHeight="1">
      <c r="A23" s="641">
        <v>42119</v>
      </c>
      <c r="B23" s="1658">
        <v>2661</v>
      </c>
      <c r="C23" s="1659">
        <v>447.78354002254787</v>
      </c>
      <c r="D23" s="1658">
        <v>2444</v>
      </c>
      <c r="E23" s="1660">
        <v>457.3224222585925</v>
      </c>
      <c r="F23" s="1661">
        <v>510</v>
      </c>
      <c r="G23" s="1661">
        <v>335</v>
      </c>
      <c r="H23" s="1661">
        <v>230</v>
      </c>
      <c r="I23" s="1661">
        <v>715</v>
      </c>
      <c r="J23" s="1661">
        <v>1037.5</v>
      </c>
      <c r="K23" s="1661">
        <v>427.5</v>
      </c>
      <c r="L23" s="1661">
        <v>387.5</v>
      </c>
      <c r="M23" s="1661">
        <v>690</v>
      </c>
      <c r="N23" s="1661">
        <v>731.5</v>
      </c>
    </row>
    <row r="24" spans="1:15" ht="11.45" customHeight="1">
      <c r="A24" s="641">
        <v>42126</v>
      </c>
      <c r="B24" s="1444">
        <v>3396</v>
      </c>
      <c r="C24" s="647">
        <v>449.33540930506479</v>
      </c>
      <c r="D24" s="1447">
        <v>1791</v>
      </c>
      <c r="E24" s="1662">
        <v>458.26074818537131</v>
      </c>
      <c r="F24" s="892">
        <v>515</v>
      </c>
      <c r="G24" s="892">
        <v>335</v>
      </c>
      <c r="H24" s="892">
        <v>232.5</v>
      </c>
      <c r="I24" s="892">
        <v>725</v>
      </c>
      <c r="J24" s="892">
        <v>1050</v>
      </c>
      <c r="K24" s="892">
        <v>427.5</v>
      </c>
      <c r="L24" s="892">
        <v>392.5</v>
      </c>
      <c r="M24" s="892">
        <v>690</v>
      </c>
      <c r="N24" s="892">
        <v>731.5</v>
      </c>
    </row>
    <row r="25" spans="1:15" ht="11.45" customHeight="1">
      <c r="A25" s="641">
        <v>42133</v>
      </c>
      <c r="B25" s="1444">
        <v>3615</v>
      </c>
      <c r="C25" s="647">
        <v>451.34198616874141</v>
      </c>
      <c r="D25" s="1447">
        <v>1704</v>
      </c>
      <c r="E25" s="1662">
        <v>456.53169014084511</v>
      </c>
      <c r="F25" s="892">
        <v>515</v>
      </c>
      <c r="G25" s="892">
        <v>335</v>
      </c>
      <c r="H25" s="892">
        <v>232.5</v>
      </c>
      <c r="I25" s="892">
        <v>725</v>
      </c>
      <c r="J25" s="892">
        <v>1050</v>
      </c>
      <c r="K25" s="892">
        <v>427.5</v>
      </c>
      <c r="L25" s="892">
        <v>392.5</v>
      </c>
      <c r="M25" s="892">
        <v>690</v>
      </c>
      <c r="N25" s="892">
        <v>731.5</v>
      </c>
    </row>
    <row r="26" spans="1:15" ht="11.45" customHeight="1">
      <c r="A26" s="641">
        <v>42140</v>
      </c>
      <c r="B26" s="1446">
        <v>3151</v>
      </c>
      <c r="C26" s="728">
        <v>450.42697556331325</v>
      </c>
      <c r="D26" s="1446">
        <v>1993</v>
      </c>
      <c r="E26" s="1657">
        <v>459.83692925238336</v>
      </c>
      <c r="F26" s="895">
        <v>515</v>
      </c>
      <c r="G26" s="895">
        <v>335</v>
      </c>
      <c r="H26" s="895">
        <v>232.5</v>
      </c>
      <c r="I26" s="895">
        <v>725</v>
      </c>
      <c r="J26" s="895">
        <v>1050</v>
      </c>
      <c r="K26" s="895">
        <v>427.5</v>
      </c>
      <c r="L26" s="895">
        <v>392.5</v>
      </c>
      <c r="M26" s="895">
        <v>690</v>
      </c>
      <c r="N26" s="895">
        <v>731.5</v>
      </c>
    </row>
    <row r="27" spans="1:15" ht="11.45" customHeight="1">
      <c r="A27" s="641">
        <v>42147</v>
      </c>
      <c r="B27" s="1658">
        <v>2443</v>
      </c>
      <c r="C27" s="1659">
        <v>452.38</v>
      </c>
      <c r="D27" s="1658">
        <v>2570</v>
      </c>
      <c r="E27" s="1660">
        <v>456.85</v>
      </c>
      <c r="F27" s="1661">
        <v>515</v>
      </c>
      <c r="G27" s="1661">
        <v>335</v>
      </c>
      <c r="H27" s="1661">
        <v>225</v>
      </c>
      <c r="I27" s="1661">
        <v>700</v>
      </c>
      <c r="J27" s="1661">
        <v>1050</v>
      </c>
      <c r="K27" s="1661">
        <v>427.5</v>
      </c>
      <c r="L27" s="1661">
        <v>392.5</v>
      </c>
      <c r="M27" s="1661">
        <v>690</v>
      </c>
      <c r="N27" s="1661">
        <v>731.5</v>
      </c>
    </row>
    <row r="28" spans="1:15" ht="11.45" customHeight="1">
      <c r="A28" s="641">
        <v>42154</v>
      </c>
      <c r="B28" s="1444">
        <v>2690</v>
      </c>
      <c r="C28" s="647">
        <v>452.5360594795539</v>
      </c>
      <c r="D28" s="1447">
        <v>1878</v>
      </c>
      <c r="E28" s="1662">
        <v>458.35037273695417</v>
      </c>
      <c r="F28" s="892">
        <v>515</v>
      </c>
      <c r="G28" s="892">
        <v>335</v>
      </c>
      <c r="H28" s="892">
        <v>225</v>
      </c>
      <c r="I28" s="892">
        <v>700</v>
      </c>
      <c r="J28" s="892">
        <v>1050</v>
      </c>
      <c r="K28" s="892">
        <v>427.5</v>
      </c>
      <c r="L28" s="892">
        <v>392.5</v>
      </c>
      <c r="M28" s="892">
        <v>690</v>
      </c>
      <c r="N28" s="892">
        <v>731.5</v>
      </c>
    </row>
    <row r="29" spans="1:15" ht="11.45" customHeight="1">
      <c r="A29" s="641">
        <v>42161</v>
      </c>
      <c r="B29" s="1444">
        <v>2856</v>
      </c>
      <c r="C29" s="647">
        <v>453.36344537815125</v>
      </c>
      <c r="D29" s="1447">
        <v>2167</v>
      </c>
      <c r="E29" s="1662">
        <v>456.95616059067834</v>
      </c>
      <c r="F29" s="892">
        <v>515</v>
      </c>
      <c r="G29" s="892">
        <v>335</v>
      </c>
      <c r="H29" s="892">
        <v>225</v>
      </c>
      <c r="I29" s="892">
        <v>700</v>
      </c>
      <c r="J29" s="892">
        <v>1050</v>
      </c>
      <c r="K29" s="892">
        <v>427.5</v>
      </c>
      <c r="L29" s="892">
        <v>392.5</v>
      </c>
      <c r="M29" s="892">
        <v>690</v>
      </c>
      <c r="N29" s="892">
        <v>731.5</v>
      </c>
    </row>
    <row r="30" spans="1:15" ht="11.45" customHeight="1">
      <c r="A30" s="641">
        <v>42168</v>
      </c>
      <c r="B30" s="1446">
        <v>3030</v>
      </c>
      <c r="C30" s="728">
        <v>453.48490759075906</v>
      </c>
      <c r="D30" s="1446">
        <v>2175</v>
      </c>
      <c r="E30" s="1657">
        <v>455.87080459770118</v>
      </c>
      <c r="F30" s="895">
        <v>515</v>
      </c>
      <c r="G30" s="895">
        <v>335</v>
      </c>
      <c r="H30" s="895">
        <v>225</v>
      </c>
      <c r="I30" s="895">
        <v>700</v>
      </c>
      <c r="J30" s="895">
        <v>1050</v>
      </c>
      <c r="K30" s="895">
        <v>427.5</v>
      </c>
      <c r="L30" s="895">
        <v>392.5</v>
      </c>
      <c r="M30" s="895">
        <v>690</v>
      </c>
      <c r="N30" s="895">
        <v>731.5</v>
      </c>
    </row>
    <row r="31" spans="1:15" ht="11.45" customHeight="1">
      <c r="A31" s="641">
        <v>42175</v>
      </c>
      <c r="B31" s="1658">
        <v>2807</v>
      </c>
      <c r="C31" s="1659">
        <v>452.74382614891351</v>
      </c>
      <c r="D31" s="1658">
        <v>2228</v>
      </c>
      <c r="E31" s="1660">
        <v>454.22082585278281</v>
      </c>
      <c r="F31" s="1661">
        <v>515</v>
      </c>
      <c r="G31" s="1661">
        <v>335</v>
      </c>
      <c r="H31" s="1661">
        <v>225</v>
      </c>
      <c r="I31" s="1661">
        <v>700</v>
      </c>
      <c r="J31" s="1661">
        <v>1050</v>
      </c>
      <c r="K31" s="1661">
        <v>427.5</v>
      </c>
      <c r="L31" s="1661">
        <v>387.5</v>
      </c>
      <c r="M31" s="1661">
        <v>690</v>
      </c>
      <c r="N31" s="1661">
        <v>731.5</v>
      </c>
    </row>
    <row r="32" spans="1:15" ht="11.45" customHeight="1">
      <c r="A32" s="641">
        <v>42182</v>
      </c>
      <c r="B32" s="1444">
        <v>2971</v>
      </c>
      <c r="C32" s="647">
        <v>451.99216425445979</v>
      </c>
      <c r="D32" s="1447">
        <v>2163</v>
      </c>
      <c r="E32" s="1662">
        <v>455.57235321312993</v>
      </c>
      <c r="F32" s="892">
        <v>515</v>
      </c>
      <c r="G32" s="892">
        <v>335</v>
      </c>
      <c r="H32" s="892">
        <v>225</v>
      </c>
      <c r="I32" s="892">
        <v>700</v>
      </c>
      <c r="J32" s="892">
        <v>1050</v>
      </c>
      <c r="K32" s="892">
        <v>427.5</v>
      </c>
      <c r="L32" s="892">
        <v>387.5</v>
      </c>
      <c r="M32" s="892">
        <v>690</v>
      </c>
      <c r="N32" s="892">
        <v>731.5</v>
      </c>
    </row>
    <row r="33" spans="1:14" ht="11.45" customHeight="1">
      <c r="A33" s="641">
        <v>42189</v>
      </c>
      <c r="B33" s="1444">
        <v>2884</v>
      </c>
      <c r="C33" s="647">
        <v>452.27572122052709</v>
      </c>
      <c r="D33" s="1447">
        <v>2220</v>
      </c>
      <c r="E33" s="1662">
        <v>455.00405405405411</v>
      </c>
      <c r="F33" s="892">
        <v>515</v>
      </c>
      <c r="G33" s="892">
        <v>335</v>
      </c>
      <c r="H33" s="892">
        <v>225</v>
      </c>
      <c r="I33" s="892">
        <v>700</v>
      </c>
      <c r="J33" s="892">
        <v>1050</v>
      </c>
      <c r="K33" s="892">
        <v>427.5</v>
      </c>
      <c r="L33" s="892">
        <v>377.5</v>
      </c>
      <c r="M33" s="892">
        <v>690</v>
      </c>
      <c r="N33" s="892">
        <v>731.5</v>
      </c>
    </row>
    <row r="34" spans="1:14" ht="11.45" customHeight="1">
      <c r="A34" s="641">
        <v>42196</v>
      </c>
      <c r="B34" s="1446">
        <v>2192</v>
      </c>
      <c r="C34" s="728">
        <v>449.1815145985401</v>
      </c>
      <c r="D34" s="1446">
        <v>2022</v>
      </c>
      <c r="E34" s="1657">
        <v>457.58209693372896</v>
      </c>
      <c r="F34" s="895">
        <v>515</v>
      </c>
      <c r="G34" s="895">
        <v>335</v>
      </c>
      <c r="H34" s="895">
        <v>225</v>
      </c>
      <c r="I34" s="895">
        <v>700</v>
      </c>
      <c r="J34" s="895">
        <v>1050</v>
      </c>
      <c r="K34" s="895">
        <v>427.5</v>
      </c>
      <c r="L34" s="895">
        <v>377.5</v>
      </c>
      <c r="M34" s="895">
        <v>690</v>
      </c>
      <c r="N34" s="895">
        <v>731.5</v>
      </c>
    </row>
    <row r="35" spans="1:14" ht="11.45" customHeight="1">
      <c r="A35" s="641">
        <v>42203</v>
      </c>
      <c r="B35" s="1658">
        <v>3023</v>
      </c>
      <c r="C35" s="1659">
        <v>447.73337743962952</v>
      </c>
      <c r="D35" s="1658">
        <v>2499</v>
      </c>
      <c r="E35" s="1660">
        <v>454.57623049219688</v>
      </c>
      <c r="F35" s="1661">
        <v>510</v>
      </c>
      <c r="G35" s="1661">
        <v>335</v>
      </c>
      <c r="H35" s="1661">
        <v>217.5</v>
      </c>
      <c r="I35" s="1661">
        <v>692.5</v>
      </c>
      <c r="J35" s="1661">
        <v>1042.5</v>
      </c>
      <c r="K35" s="1661">
        <v>427.5</v>
      </c>
      <c r="L35" s="1661">
        <v>362.5</v>
      </c>
      <c r="M35" s="1661">
        <v>690</v>
      </c>
      <c r="N35" s="1661">
        <v>731.5</v>
      </c>
    </row>
    <row r="36" spans="1:14" ht="11.45" customHeight="1">
      <c r="A36" s="641">
        <v>42210</v>
      </c>
      <c r="B36" s="1444">
        <v>2700</v>
      </c>
      <c r="C36" s="647">
        <v>447.15871111111107</v>
      </c>
      <c r="D36" s="1447">
        <v>1934</v>
      </c>
      <c r="E36" s="1662">
        <v>455.62306101344359</v>
      </c>
      <c r="F36" s="892">
        <v>510</v>
      </c>
      <c r="G36" s="892">
        <v>335</v>
      </c>
      <c r="H36" s="892">
        <v>217.5</v>
      </c>
      <c r="I36" s="892">
        <v>692.5</v>
      </c>
      <c r="J36" s="892">
        <v>1042.5</v>
      </c>
      <c r="K36" s="892">
        <v>427.5</v>
      </c>
      <c r="L36" s="892">
        <v>362.5</v>
      </c>
      <c r="M36" s="892">
        <v>690</v>
      </c>
      <c r="N36" s="892">
        <v>731.5</v>
      </c>
    </row>
    <row r="37" spans="1:14" ht="11.45" customHeight="1">
      <c r="A37" s="641">
        <v>42217</v>
      </c>
      <c r="B37" s="1444">
        <v>2696</v>
      </c>
      <c r="C37" s="647">
        <v>450.152440652819</v>
      </c>
      <c r="D37" s="1447">
        <v>1905</v>
      </c>
      <c r="E37" s="1662">
        <v>454.65879265091866</v>
      </c>
      <c r="F37" s="892">
        <v>510</v>
      </c>
      <c r="G37" s="892">
        <v>335</v>
      </c>
      <c r="H37" s="892">
        <v>217.5</v>
      </c>
      <c r="I37" s="892">
        <v>692.5</v>
      </c>
      <c r="J37" s="892">
        <v>1042.5</v>
      </c>
      <c r="K37" s="892">
        <v>427.5</v>
      </c>
      <c r="L37" s="892">
        <v>362.5</v>
      </c>
      <c r="M37" s="892">
        <v>690</v>
      </c>
      <c r="N37" s="892">
        <v>731.5</v>
      </c>
    </row>
    <row r="38" spans="1:14" ht="11.45" customHeight="1">
      <c r="A38" s="641">
        <v>42224</v>
      </c>
      <c r="B38" s="1446">
        <v>2293</v>
      </c>
      <c r="C38" s="728">
        <v>448.18</v>
      </c>
      <c r="D38" s="1446">
        <v>2429</v>
      </c>
      <c r="E38" s="1657">
        <v>457.49</v>
      </c>
      <c r="F38" s="895">
        <v>510</v>
      </c>
      <c r="G38" s="895">
        <v>335</v>
      </c>
      <c r="H38" s="895">
        <v>217.5</v>
      </c>
      <c r="I38" s="895">
        <v>692.5</v>
      </c>
      <c r="J38" s="895">
        <v>1042.5</v>
      </c>
      <c r="K38" s="895">
        <v>427.5</v>
      </c>
      <c r="L38" s="895">
        <v>362.5</v>
      </c>
      <c r="M38" s="895">
        <v>690</v>
      </c>
      <c r="N38" s="895">
        <v>731.5</v>
      </c>
    </row>
    <row r="39" spans="1:14" ht="11.45" customHeight="1">
      <c r="A39" s="641">
        <v>42231</v>
      </c>
      <c r="B39" s="1658">
        <v>2782</v>
      </c>
      <c r="C39" s="1659">
        <v>448.56864845434939</v>
      </c>
      <c r="D39" s="1658">
        <v>2144</v>
      </c>
      <c r="E39" s="1660">
        <v>458.37546641791045</v>
      </c>
      <c r="F39" s="1661">
        <v>510</v>
      </c>
      <c r="G39" s="1661">
        <v>335</v>
      </c>
      <c r="H39" s="1661">
        <v>217.5</v>
      </c>
      <c r="I39" s="1661">
        <v>692.5</v>
      </c>
      <c r="J39" s="1661">
        <v>1042.5</v>
      </c>
      <c r="K39" s="1661">
        <v>427.5</v>
      </c>
      <c r="L39" s="1661">
        <v>362.5</v>
      </c>
      <c r="M39" s="1661">
        <v>690</v>
      </c>
      <c r="N39" s="1661">
        <v>731.5</v>
      </c>
    </row>
    <row r="40" spans="1:14" ht="11.45" customHeight="1">
      <c r="A40" s="641">
        <v>42238</v>
      </c>
      <c r="B40" s="1444">
        <v>2476</v>
      </c>
      <c r="C40" s="647">
        <v>446.85261308562195</v>
      </c>
      <c r="D40" s="1447">
        <v>2114</v>
      </c>
      <c r="E40" s="1662">
        <v>459.58609271523176</v>
      </c>
      <c r="F40" s="892">
        <v>510</v>
      </c>
      <c r="G40" s="892">
        <v>335</v>
      </c>
      <c r="H40" s="892">
        <v>217.5</v>
      </c>
      <c r="I40" s="892">
        <v>692.5</v>
      </c>
      <c r="J40" s="892">
        <v>1042.5</v>
      </c>
      <c r="K40" s="892">
        <v>427.5</v>
      </c>
      <c r="L40" s="892">
        <v>362.5</v>
      </c>
      <c r="M40" s="892">
        <v>690</v>
      </c>
      <c r="N40" s="892">
        <v>731.5</v>
      </c>
    </row>
    <row r="41" spans="1:14" ht="11.45" customHeight="1">
      <c r="A41" s="641">
        <v>42245</v>
      </c>
      <c r="B41" s="1444">
        <v>2364</v>
      </c>
      <c r="C41" s="647">
        <v>448.09246192893397</v>
      </c>
      <c r="D41" s="1447">
        <v>2247</v>
      </c>
      <c r="E41" s="1662">
        <v>460.64975522919445</v>
      </c>
      <c r="F41" s="892">
        <v>512.5</v>
      </c>
      <c r="G41" s="892">
        <v>335</v>
      </c>
      <c r="H41" s="892">
        <v>217.5</v>
      </c>
      <c r="I41" s="892">
        <v>692.5</v>
      </c>
      <c r="J41" s="892">
        <v>1042.5</v>
      </c>
      <c r="K41" s="892">
        <v>427.5</v>
      </c>
      <c r="L41" s="892">
        <v>367.5</v>
      </c>
      <c r="M41" s="892">
        <v>690</v>
      </c>
      <c r="N41" s="892">
        <v>731.5</v>
      </c>
    </row>
    <row r="42" spans="1:14" ht="11.45" customHeight="1">
      <c r="A42" s="641">
        <v>42252</v>
      </c>
      <c r="B42" s="1446">
        <v>2490</v>
      </c>
      <c r="C42" s="728">
        <v>450.16887148594378</v>
      </c>
      <c r="D42" s="1446">
        <v>2019</v>
      </c>
      <c r="E42" s="1657">
        <v>460.26002971768202</v>
      </c>
      <c r="F42" s="895">
        <v>512.5</v>
      </c>
      <c r="G42" s="895">
        <v>335</v>
      </c>
      <c r="H42" s="895">
        <v>217.5</v>
      </c>
      <c r="I42" s="895">
        <v>692.5</v>
      </c>
      <c r="J42" s="895">
        <v>1042.5</v>
      </c>
      <c r="K42" s="895">
        <v>427.5</v>
      </c>
      <c r="L42" s="895">
        <v>367.5</v>
      </c>
      <c r="M42" s="895">
        <v>690</v>
      </c>
      <c r="N42" s="895">
        <v>731.5</v>
      </c>
    </row>
    <row r="43" spans="1:14" ht="11.45" customHeight="1">
      <c r="A43" s="641">
        <v>42259</v>
      </c>
      <c r="B43" s="1658">
        <v>2703</v>
      </c>
      <c r="C43" s="1659">
        <v>449.79969293377729</v>
      </c>
      <c r="D43" s="1658">
        <v>1784</v>
      </c>
      <c r="E43" s="1660">
        <v>461.4517937219731</v>
      </c>
      <c r="F43" s="1661">
        <v>512.5</v>
      </c>
      <c r="G43" s="1661">
        <v>335</v>
      </c>
      <c r="H43" s="1661">
        <v>217.5</v>
      </c>
      <c r="I43" s="1661">
        <v>692.5</v>
      </c>
      <c r="J43" s="1661">
        <v>1042.5</v>
      </c>
      <c r="K43" s="1661">
        <v>427.5</v>
      </c>
      <c r="L43" s="1661">
        <v>367.5</v>
      </c>
      <c r="M43" s="1661">
        <v>690</v>
      </c>
      <c r="N43" s="1661">
        <v>731.5</v>
      </c>
    </row>
    <row r="44" spans="1:14" ht="11.45" customHeight="1">
      <c r="A44" s="641">
        <v>42266</v>
      </c>
      <c r="B44" s="1444">
        <v>2885</v>
      </c>
      <c r="C44" s="647">
        <v>449.94887001733105</v>
      </c>
      <c r="D44" s="1447">
        <v>1952</v>
      </c>
      <c r="E44" s="1662">
        <v>460.94742827868856</v>
      </c>
      <c r="F44" s="892">
        <v>512.5</v>
      </c>
      <c r="G44" s="892">
        <v>335</v>
      </c>
      <c r="H44" s="892">
        <v>220</v>
      </c>
      <c r="I44" s="892">
        <v>692.5</v>
      </c>
      <c r="J44" s="892">
        <v>1042.5</v>
      </c>
      <c r="K44" s="892">
        <v>427.5</v>
      </c>
      <c r="L44" s="892">
        <v>367.5</v>
      </c>
      <c r="M44" s="892">
        <v>692.5</v>
      </c>
      <c r="N44" s="892">
        <v>734</v>
      </c>
    </row>
    <row r="45" spans="1:14" ht="11.45" customHeight="1">
      <c r="A45" s="641">
        <v>42273</v>
      </c>
      <c r="B45" s="1444">
        <v>2906</v>
      </c>
      <c r="C45" s="647">
        <v>448.71504473503103</v>
      </c>
      <c r="D45" s="1447">
        <v>2198</v>
      </c>
      <c r="E45" s="1662">
        <v>461.79026387625112</v>
      </c>
      <c r="F45" s="892">
        <v>512.5</v>
      </c>
      <c r="G45" s="892">
        <v>335</v>
      </c>
      <c r="H45" s="892">
        <v>220</v>
      </c>
      <c r="I45" s="892">
        <v>692.5</v>
      </c>
      <c r="J45" s="892">
        <v>1042.5</v>
      </c>
      <c r="K45" s="892">
        <v>427.5</v>
      </c>
      <c r="L45" s="892">
        <v>367.5</v>
      </c>
      <c r="M45" s="892">
        <v>692.5</v>
      </c>
      <c r="N45" s="892">
        <v>734</v>
      </c>
    </row>
    <row r="46" spans="1:14" ht="11.45" customHeight="1">
      <c r="A46" s="641">
        <v>42280</v>
      </c>
      <c r="B46" s="1446">
        <v>2629</v>
      </c>
      <c r="C46" s="728">
        <v>449.88243818942567</v>
      </c>
      <c r="D46" s="1446">
        <v>2628</v>
      </c>
      <c r="E46" s="1657">
        <v>458.56354642313545</v>
      </c>
      <c r="F46" s="895">
        <v>512.5</v>
      </c>
      <c r="G46" s="895">
        <v>335</v>
      </c>
      <c r="H46" s="895">
        <v>220</v>
      </c>
      <c r="I46" s="895">
        <v>692.5</v>
      </c>
      <c r="J46" s="895">
        <v>1042.5</v>
      </c>
      <c r="K46" s="895">
        <v>427.5</v>
      </c>
      <c r="L46" s="895">
        <v>367.5</v>
      </c>
      <c r="M46" s="895">
        <v>692.5</v>
      </c>
      <c r="N46" s="895">
        <v>734</v>
      </c>
    </row>
    <row r="47" spans="1:14" ht="11.45" customHeight="1">
      <c r="A47" s="641">
        <v>42287</v>
      </c>
      <c r="B47" s="1658">
        <v>3126</v>
      </c>
      <c r="C47" s="1659">
        <v>446.60076775431867</v>
      </c>
      <c r="D47" s="1658">
        <v>1739</v>
      </c>
      <c r="E47" s="1660">
        <v>461.05520414031048</v>
      </c>
      <c r="F47" s="1661">
        <v>512.5</v>
      </c>
      <c r="G47" s="1661">
        <v>335</v>
      </c>
      <c r="H47" s="1661">
        <v>220</v>
      </c>
      <c r="I47" s="1661">
        <v>692.5</v>
      </c>
      <c r="J47" s="1661">
        <v>1042.5</v>
      </c>
      <c r="K47" s="1661">
        <v>427.5</v>
      </c>
      <c r="L47" s="1661">
        <v>367.5</v>
      </c>
      <c r="M47" s="1661">
        <v>692.5</v>
      </c>
      <c r="N47" s="1661">
        <v>734</v>
      </c>
    </row>
    <row r="48" spans="1:14" ht="11.45" customHeight="1">
      <c r="A48" s="641">
        <v>42294</v>
      </c>
      <c r="B48" s="1444">
        <v>3085</v>
      </c>
      <c r="C48" s="647">
        <v>443.30276175040524</v>
      </c>
      <c r="D48" s="1447">
        <v>2504</v>
      </c>
      <c r="E48" s="1662">
        <v>461.3418530351438</v>
      </c>
      <c r="F48" s="892">
        <v>512.5</v>
      </c>
      <c r="G48" s="892">
        <v>335</v>
      </c>
      <c r="H48" s="892">
        <v>220</v>
      </c>
      <c r="I48" s="892">
        <v>692.5</v>
      </c>
      <c r="J48" s="892">
        <v>1042.5</v>
      </c>
      <c r="K48" s="892">
        <v>427.5</v>
      </c>
      <c r="L48" s="892">
        <v>367.5</v>
      </c>
      <c r="M48" s="892">
        <v>692.5</v>
      </c>
      <c r="N48" s="892">
        <v>734</v>
      </c>
    </row>
    <row r="49" spans="1:15" ht="11.45" customHeight="1">
      <c r="A49" s="641">
        <v>42301</v>
      </c>
      <c r="B49" s="1444">
        <v>2691</v>
      </c>
      <c r="C49" s="647">
        <v>442.07934596804159</v>
      </c>
      <c r="D49" s="1447">
        <v>2125</v>
      </c>
      <c r="E49" s="1662">
        <v>461.8423529411765</v>
      </c>
      <c r="F49" s="892">
        <v>512.5</v>
      </c>
      <c r="G49" s="892">
        <v>335</v>
      </c>
      <c r="H49" s="892">
        <v>220</v>
      </c>
      <c r="I49" s="892">
        <v>692.5</v>
      </c>
      <c r="J49" s="892">
        <v>1042.5</v>
      </c>
      <c r="K49" s="892">
        <v>427.5</v>
      </c>
      <c r="L49" s="892">
        <v>367.5</v>
      </c>
      <c r="M49" s="892">
        <v>692.5</v>
      </c>
      <c r="N49" s="892">
        <v>734</v>
      </c>
    </row>
    <row r="50" spans="1:15" ht="11.45" customHeight="1">
      <c r="A50" s="641">
        <v>42308</v>
      </c>
      <c r="B50" s="1446">
        <v>3020</v>
      </c>
      <c r="C50" s="728">
        <v>440.05051655629143</v>
      </c>
      <c r="D50" s="1446">
        <v>2023</v>
      </c>
      <c r="E50" s="1657">
        <v>460.93672763222935</v>
      </c>
      <c r="F50" s="895">
        <v>512.5</v>
      </c>
      <c r="G50" s="895">
        <v>335</v>
      </c>
      <c r="H50" s="895">
        <v>220</v>
      </c>
      <c r="I50" s="895">
        <v>692.5</v>
      </c>
      <c r="J50" s="895">
        <v>1042.5</v>
      </c>
      <c r="K50" s="895">
        <v>427.5</v>
      </c>
      <c r="L50" s="895">
        <v>367.5</v>
      </c>
      <c r="M50" s="895">
        <v>692.5</v>
      </c>
      <c r="N50" s="895">
        <v>734</v>
      </c>
    </row>
    <row r="51" spans="1:15" ht="11.45" customHeight="1">
      <c r="A51" s="641">
        <v>42315</v>
      </c>
      <c r="B51" s="1658">
        <v>3463</v>
      </c>
      <c r="C51" s="1659">
        <v>442.78303205313307</v>
      </c>
      <c r="D51" s="1658">
        <v>2152</v>
      </c>
      <c r="E51" s="1660">
        <v>455.171468401487</v>
      </c>
      <c r="F51" s="1661">
        <v>512.5</v>
      </c>
      <c r="G51" s="1661">
        <v>335</v>
      </c>
      <c r="H51" s="1661">
        <v>220</v>
      </c>
      <c r="I51" s="1661">
        <v>692.5</v>
      </c>
      <c r="J51" s="1661">
        <v>1017.5</v>
      </c>
      <c r="K51" s="1661">
        <v>427.5</v>
      </c>
      <c r="L51" s="1661">
        <v>367.5</v>
      </c>
      <c r="M51" s="1661">
        <v>692.5</v>
      </c>
      <c r="N51" s="1661">
        <v>734</v>
      </c>
    </row>
    <row r="52" spans="1:15" ht="11.45" customHeight="1">
      <c r="A52" s="641">
        <v>42322</v>
      </c>
      <c r="B52" s="1444">
        <v>3539</v>
      </c>
      <c r="C52" s="647">
        <v>443.8843232551568</v>
      </c>
      <c r="D52" s="1447">
        <v>1541</v>
      </c>
      <c r="E52" s="1662">
        <v>454.14211550940945</v>
      </c>
      <c r="F52" s="892">
        <v>512.5</v>
      </c>
      <c r="G52" s="892">
        <v>335</v>
      </c>
      <c r="H52" s="892">
        <v>220</v>
      </c>
      <c r="I52" s="892">
        <v>692.5</v>
      </c>
      <c r="J52" s="892">
        <v>1017.5</v>
      </c>
      <c r="K52" s="892">
        <v>427.5</v>
      </c>
      <c r="L52" s="892">
        <v>367.5</v>
      </c>
      <c r="M52" s="892">
        <v>692.5</v>
      </c>
      <c r="N52" s="892">
        <v>734</v>
      </c>
    </row>
    <row r="53" spans="1:15" ht="11.45" customHeight="1">
      <c r="A53" s="641">
        <v>42329</v>
      </c>
      <c r="B53" s="1444">
        <v>3308</v>
      </c>
      <c r="C53" s="647">
        <v>443.12480048367593</v>
      </c>
      <c r="D53" s="1447">
        <v>1732</v>
      </c>
      <c r="E53" s="1662">
        <v>453.38972286374138</v>
      </c>
      <c r="F53" s="892">
        <v>512.5</v>
      </c>
      <c r="G53" s="892">
        <v>335</v>
      </c>
      <c r="H53" s="892">
        <v>220</v>
      </c>
      <c r="I53" s="892">
        <v>692.5</v>
      </c>
      <c r="J53" s="892">
        <v>1017.5</v>
      </c>
      <c r="K53" s="892">
        <v>427.5</v>
      </c>
      <c r="L53" s="892">
        <v>367.5</v>
      </c>
      <c r="M53" s="892">
        <v>692.5</v>
      </c>
      <c r="N53" s="892">
        <v>734</v>
      </c>
    </row>
    <row r="54" spans="1:15" ht="11.45" customHeight="1">
      <c r="A54" s="641">
        <v>42336</v>
      </c>
      <c r="B54" s="1446">
        <v>3891</v>
      </c>
      <c r="C54" s="728">
        <v>441.69742225648935</v>
      </c>
      <c r="D54" s="1446">
        <v>1759</v>
      </c>
      <c r="E54" s="1657">
        <v>450.81296191017623</v>
      </c>
      <c r="F54" s="895">
        <v>512.5</v>
      </c>
      <c r="G54" s="895">
        <v>335</v>
      </c>
      <c r="H54" s="895">
        <v>220</v>
      </c>
      <c r="I54" s="895">
        <v>692.5</v>
      </c>
      <c r="J54" s="895">
        <v>1017.5</v>
      </c>
      <c r="K54" s="895">
        <v>427.5</v>
      </c>
      <c r="L54" s="895">
        <v>367.5</v>
      </c>
      <c r="M54" s="895">
        <v>685</v>
      </c>
      <c r="N54" s="895">
        <v>734</v>
      </c>
    </row>
    <row r="55" spans="1:15" ht="11.45" customHeight="1">
      <c r="A55" s="641">
        <v>42343</v>
      </c>
      <c r="B55" s="1658">
        <v>2646</v>
      </c>
      <c r="C55" s="1659">
        <v>445.52879062736207</v>
      </c>
      <c r="D55" s="1658">
        <v>1317</v>
      </c>
      <c r="E55" s="1660">
        <v>443.53075170842828</v>
      </c>
      <c r="F55" s="1661">
        <v>512.5</v>
      </c>
      <c r="G55" s="1661">
        <v>335</v>
      </c>
      <c r="H55" s="1661">
        <v>220</v>
      </c>
      <c r="I55" s="1661">
        <v>692.5</v>
      </c>
      <c r="J55" s="1661">
        <v>1017.5</v>
      </c>
      <c r="K55" s="1661">
        <v>427.5</v>
      </c>
      <c r="L55" s="1661">
        <v>367.5</v>
      </c>
      <c r="M55" s="1661">
        <v>685</v>
      </c>
      <c r="N55" s="1661">
        <v>734</v>
      </c>
    </row>
    <row r="56" spans="1:15" ht="11.45" customHeight="1">
      <c r="A56" s="641">
        <v>42350</v>
      </c>
      <c r="B56" s="1655">
        <v>3375</v>
      </c>
      <c r="C56" s="1182">
        <v>442.37954962962965</v>
      </c>
      <c r="D56" s="1655">
        <v>1947</v>
      </c>
      <c r="E56" s="1656">
        <v>445.45968156137644</v>
      </c>
      <c r="F56" s="1361">
        <v>512.5</v>
      </c>
      <c r="G56" s="1361">
        <v>335</v>
      </c>
      <c r="H56" s="1361">
        <v>220</v>
      </c>
      <c r="I56" s="1361">
        <v>692.5</v>
      </c>
      <c r="J56" s="1361">
        <v>1017.5</v>
      </c>
      <c r="K56" s="1361">
        <v>427.5</v>
      </c>
      <c r="L56" s="1361">
        <v>367.5</v>
      </c>
      <c r="M56" s="1361">
        <v>672.5</v>
      </c>
      <c r="N56" s="1361">
        <v>734</v>
      </c>
    </row>
    <row r="57" spans="1:15" ht="11.45" customHeight="1">
      <c r="A57" s="641">
        <v>42357</v>
      </c>
      <c r="B57" s="1654">
        <v>3275</v>
      </c>
      <c r="C57" s="1208">
        <v>444.16629007633588</v>
      </c>
      <c r="D57" s="1655">
        <v>1880</v>
      </c>
      <c r="E57" s="1656">
        <v>443.89468085106387</v>
      </c>
      <c r="F57" s="695">
        <v>507.5</v>
      </c>
      <c r="G57" s="695">
        <v>327.5</v>
      </c>
      <c r="H57" s="695">
        <v>220</v>
      </c>
      <c r="I57" s="695">
        <v>692.5</v>
      </c>
      <c r="J57" s="695">
        <v>1017.5</v>
      </c>
      <c r="K57" s="695">
        <v>415</v>
      </c>
      <c r="L57" s="695">
        <v>365</v>
      </c>
      <c r="M57" s="695">
        <v>672.5</v>
      </c>
      <c r="N57" s="695">
        <v>734</v>
      </c>
    </row>
    <row r="58" spans="1:15" ht="11.45" customHeight="1">
      <c r="A58" s="641">
        <v>42364</v>
      </c>
      <c r="B58" s="1655">
        <v>3200</v>
      </c>
      <c r="C58" s="1182">
        <v>444.97979687499992</v>
      </c>
      <c r="D58" s="1655">
        <v>2369</v>
      </c>
      <c r="E58" s="1656">
        <v>444.20008442380748</v>
      </c>
      <c r="F58" s="1361">
        <v>507.5</v>
      </c>
      <c r="G58" s="1361">
        <v>325</v>
      </c>
      <c r="H58" s="1361">
        <v>220</v>
      </c>
      <c r="I58" s="1361">
        <v>692.5</v>
      </c>
      <c r="J58" s="1361">
        <v>1017.5</v>
      </c>
      <c r="K58" s="1361">
        <v>415</v>
      </c>
      <c r="L58" s="1361">
        <v>365</v>
      </c>
      <c r="M58" s="1361">
        <v>672.5</v>
      </c>
      <c r="N58" s="1361">
        <v>727.5</v>
      </c>
      <c r="O58" s="827"/>
    </row>
    <row r="59" spans="1:15" ht="11.45" customHeight="1">
      <c r="A59" s="641">
        <v>42371</v>
      </c>
      <c r="B59" s="1655">
        <v>2887</v>
      </c>
      <c r="C59" s="1182">
        <v>439.18179771388986</v>
      </c>
      <c r="D59" s="1451">
        <v>1837</v>
      </c>
      <c r="E59" s="1663">
        <v>440.94175285792056</v>
      </c>
      <c r="F59" s="1361">
        <v>500</v>
      </c>
      <c r="G59" s="1361">
        <v>325</v>
      </c>
      <c r="H59" s="1361">
        <v>212.5</v>
      </c>
      <c r="I59" s="1361">
        <v>682.5</v>
      </c>
      <c r="J59" s="1361">
        <v>1000</v>
      </c>
      <c r="K59" s="1361">
        <v>415</v>
      </c>
      <c r="L59" s="1361">
        <v>365</v>
      </c>
      <c r="M59" s="1361">
        <v>672.5</v>
      </c>
      <c r="N59" s="1361">
        <v>727.5</v>
      </c>
      <c r="O59" s="827"/>
    </row>
    <row r="60" spans="1:15" ht="6" customHeight="1">
      <c r="A60" s="656"/>
      <c r="B60" s="707"/>
      <c r="C60" s="730"/>
      <c r="D60" s="730"/>
      <c r="E60" s="706"/>
      <c r="F60" s="706"/>
      <c r="G60" s="706"/>
      <c r="H60" s="706"/>
      <c r="I60" s="706"/>
      <c r="J60" s="706"/>
      <c r="K60" s="706"/>
      <c r="L60" s="706"/>
      <c r="M60" s="706"/>
      <c r="N60" s="706"/>
      <c r="O60" s="827"/>
    </row>
    <row r="61" spans="1:15" ht="11.45" customHeight="1">
      <c r="A61" s="659">
        <v>2015</v>
      </c>
      <c r="B61" s="1664">
        <f>SUM(B7:B59)</f>
        <v>151573</v>
      </c>
      <c r="C61" s="1665">
        <f>AVERAGE(C7:C59)</f>
        <v>444.78596503528451</v>
      </c>
      <c r="D61" s="1666">
        <f>SUM(D7:D59)</f>
        <v>109352</v>
      </c>
      <c r="E61" s="1665">
        <f t="shared" ref="E61:N61" si="0">AVERAGE(E7:E59)</f>
        <v>453.42097758414002</v>
      </c>
      <c r="F61" s="1665">
        <f t="shared" si="0"/>
        <v>509.24528301886795</v>
      </c>
      <c r="G61" s="1665">
        <f t="shared" si="0"/>
        <v>332.65094339622641</v>
      </c>
      <c r="H61" s="1665">
        <f t="shared" si="0"/>
        <v>221.65094339622641</v>
      </c>
      <c r="I61" s="1665">
        <f t="shared" si="0"/>
        <v>710.42452830188677</v>
      </c>
      <c r="J61" s="1665">
        <f t="shared" si="0"/>
        <v>1019.9528301886793</v>
      </c>
      <c r="K61" s="1665">
        <f t="shared" si="0"/>
        <v>426.66037735849056</v>
      </c>
      <c r="L61" s="1665">
        <f t="shared" si="0"/>
        <v>375.85849056603774</v>
      </c>
      <c r="M61" s="1665">
        <f t="shared" si="0"/>
        <v>686.83962264150944</v>
      </c>
      <c r="N61" s="1665">
        <f t="shared" si="0"/>
        <v>733.10377358490564</v>
      </c>
      <c r="O61" s="1667"/>
    </row>
    <row r="62" spans="1:15" ht="11.45" customHeight="1">
      <c r="A62" s="659">
        <v>2014</v>
      </c>
      <c r="B62" s="1666">
        <v>165264</v>
      </c>
      <c r="C62" s="1665">
        <v>382.14156376055837</v>
      </c>
      <c r="D62" s="1666">
        <v>119713</v>
      </c>
      <c r="E62" s="1665">
        <v>397.85531839478375</v>
      </c>
      <c r="F62" s="1665">
        <v>455.09615384615387</v>
      </c>
      <c r="G62" s="1665">
        <v>280.47115384615387</v>
      </c>
      <c r="H62" s="1665">
        <v>175.16346153846155</v>
      </c>
      <c r="I62" s="1665">
        <v>740.86538461538464</v>
      </c>
      <c r="J62" s="1665">
        <v>963.96153846153845</v>
      </c>
      <c r="K62" s="1665">
        <v>383.22115384615387</v>
      </c>
      <c r="L62" s="1665">
        <v>321.29807692307691</v>
      </c>
      <c r="M62" s="1665">
        <v>549.93269230769226</v>
      </c>
      <c r="N62" s="1665">
        <v>608.30769230769226</v>
      </c>
      <c r="O62" s="827"/>
    </row>
    <row r="63" spans="1:15" ht="11.45" customHeight="1">
      <c r="A63" s="1156" t="s">
        <v>1057</v>
      </c>
      <c r="B63" s="656"/>
      <c r="C63" s="656"/>
      <c r="D63" s="656"/>
      <c r="E63" s="656"/>
      <c r="F63" s="656"/>
      <c r="G63" s="656"/>
      <c r="H63" s="656"/>
      <c r="I63" s="1195"/>
      <c r="J63" s="1195"/>
      <c r="K63" s="1195"/>
      <c r="L63" s="1195"/>
      <c r="M63" s="1195"/>
      <c r="N63" s="1195"/>
    </row>
    <row r="64" spans="1:15" ht="5.25" customHeight="1">
      <c r="A64" s="666"/>
      <c r="B64" s="666"/>
      <c r="C64" s="666"/>
      <c r="D64" s="666"/>
      <c r="E64" s="666"/>
      <c r="F64" s="666"/>
      <c r="G64" s="666"/>
      <c r="H64" s="666"/>
      <c r="I64" s="666"/>
      <c r="J64" s="666"/>
      <c r="K64" s="666"/>
      <c r="L64" s="666"/>
      <c r="M64" s="666"/>
      <c r="N64" s="666"/>
    </row>
  </sheetData>
  <pageMargins left="0.5" right="0.5" top="0.5" bottom="0.5" header="0" footer="0"/>
  <pageSetup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G115"/>
  <sheetViews>
    <sheetView zoomScale="120" zoomScaleNormal="120" workbookViewId="0"/>
  </sheetViews>
  <sheetFormatPr defaultColWidth="11.7109375" defaultRowHeight="15"/>
  <cols>
    <col min="1" max="1" width="5" style="627" customWidth="1"/>
    <col min="2" max="2" width="5.7109375" style="627" customWidth="1"/>
    <col min="3" max="9" width="5.5703125" style="627" customWidth="1"/>
    <col min="10" max="12" width="6.140625" style="627" customWidth="1"/>
    <col min="13" max="14" width="6" style="627" customWidth="1"/>
    <col min="15" max="17" width="6.140625" style="627" customWidth="1"/>
    <col min="18" max="111" width="11.7109375" style="627" customWidth="1"/>
    <col min="112" max="256" width="11.7109375" style="684"/>
    <col min="257" max="257" width="5" style="684" customWidth="1"/>
    <col min="258" max="258" width="5.7109375" style="684" customWidth="1"/>
    <col min="259" max="265" width="5.5703125" style="684" customWidth="1"/>
    <col min="266" max="268" width="6.140625" style="684" customWidth="1"/>
    <col min="269" max="270" width="6" style="684" customWidth="1"/>
    <col min="271" max="273" width="6.140625" style="684" customWidth="1"/>
    <col min="274" max="367" width="11.7109375" style="684" customWidth="1"/>
    <col min="368" max="512" width="11.7109375" style="684"/>
    <col min="513" max="513" width="5" style="684" customWidth="1"/>
    <col min="514" max="514" width="5.7109375" style="684" customWidth="1"/>
    <col min="515" max="521" width="5.5703125" style="684" customWidth="1"/>
    <col min="522" max="524" width="6.140625" style="684" customWidth="1"/>
    <col min="525" max="526" width="6" style="684" customWidth="1"/>
    <col min="527" max="529" width="6.140625" style="684" customWidth="1"/>
    <col min="530" max="623" width="11.7109375" style="684" customWidth="1"/>
    <col min="624" max="768" width="11.7109375" style="684"/>
    <col min="769" max="769" width="5" style="684" customWidth="1"/>
    <col min="770" max="770" width="5.7109375" style="684" customWidth="1"/>
    <col min="771" max="777" width="5.5703125" style="684" customWidth="1"/>
    <col min="778" max="780" width="6.140625" style="684" customWidth="1"/>
    <col min="781" max="782" width="6" style="684" customWidth="1"/>
    <col min="783" max="785" width="6.140625" style="684" customWidth="1"/>
    <col min="786" max="879" width="11.7109375" style="684" customWidth="1"/>
    <col min="880" max="1024" width="11.7109375" style="684"/>
    <col min="1025" max="1025" width="5" style="684" customWidth="1"/>
    <col min="1026" max="1026" width="5.7109375" style="684" customWidth="1"/>
    <col min="1027" max="1033" width="5.5703125" style="684" customWidth="1"/>
    <col min="1034" max="1036" width="6.140625" style="684" customWidth="1"/>
    <col min="1037" max="1038" width="6" style="684" customWidth="1"/>
    <col min="1039" max="1041" width="6.140625" style="684" customWidth="1"/>
    <col min="1042" max="1135" width="11.7109375" style="684" customWidth="1"/>
    <col min="1136" max="1280" width="11.7109375" style="684"/>
    <col min="1281" max="1281" width="5" style="684" customWidth="1"/>
    <col min="1282" max="1282" width="5.7109375" style="684" customWidth="1"/>
    <col min="1283" max="1289" width="5.5703125" style="684" customWidth="1"/>
    <col min="1290" max="1292" width="6.140625" style="684" customWidth="1"/>
    <col min="1293" max="1294" width="6" style="684" customWidth="1"/>
    <col min="1295" max="1297" width="6.140625" style="684" customWidth="1"/>
    <col min="1298" max="1391" width="11.7109375" style="684" customWidth="1"/>
    <col min="1392" max="1536" width="11.7109375" style="684"/>
    <col min="1537" max="1537" width="5" style="684" customWidth="1"/>
    <col min="1538" max="1538" width="5.7109375" style="684" customWidth="1"/>
    <col min="1539" max="1545" width="5.5703125" style="684" customWidth="1"/>
    <col min="1546" max="1548" width="6.140625" style="684" customWidth="1"/>
    <col min="1549" max="1550" width="6" style="684" customWidth="1"/>
    <col min="1551" max="1553" width="6.140625" style="684" customWidth="1"/>
    <col min="1554" max="1647" width="11.7109375" style="684" customWidth="1"/>
    <col min="1648" max="1792" width="11.7109375" style="684"/>
    <col min="1793" max="1793" width="5" style="684" customWidth="1"/>
    <col min="1794" max="1794" width="5.7109375" style="684" customWidth="1"/>
    <col min="1795" max="1801" width="5.5703125" style="684" customWidth="1"/>
    <col min="1802" max="1804" width="6.140625" style="684" customWidth="1"/>
    <col min="1805" max="1806" width="6" style="684" customWidth="1"/>
    <col min="1807" max="1809" width="6.140625" style="684" customWidth="1"/>
    <col min="1810" max="1903" width="11.7109375" style="684" customWidth="1"/>
    <col min="1904" max="2048" width="11.7109375" style="684"/>
    <col min="2049" max="2049" width="5" style="684" customWidth="1"/>
    <col min="2050" max="2050" width="5.7109375" style="684" customWidth="1"/>
    <col min="2051" max="2057" width="5.5703125" style="684" customWidth="1"/>
    <col min="2058" max="2060" width="6.140625" style="684" customWidth="1"/>
    <col min="2061" max="2062" width="6" style="684" customWidth="1"/>
    <col min="2063" max="2065" width="6.140625" style="684" customWidth="1"/>
    <col min="2066" max="2159" width="11.7109375" style="684" customWidth="1"/>
    <col min="2160" max="2304" width="11.7109375" style="684"/>
    <col min="2305" max="2305" width="5" style="684" customWidth="1"/>
    <col min="2306" max="2306" width="5.7109375" style="684" customWidth="1"/>
    <col min="2307" max="2313" width="5.5703125" style="684" customWidth="1"/>
    <col min="2314" max="2316" width="6.140625" style="684" customWidth="1"/>
    <col min="2317" max="2318" width="6" style="684" customWidth="1"/>
    <col min="2319" max="2321" width="6.140625" style="684" customWidth="1"/>
    <col min="2322" max="2415" width="11.7109375" style="684" customWidth="1"/>
    <col min="2416" max="2560" width="11.7109375" style="684"/>
    <col min="2561" max="2561" width="5" style="684" customWidth="1"/>
    <col min="2562" max="2562" width="5.7109375" style="684" customWidth="1"/>
    <col min="2563" max="2569" width="5.5703125" style="684" customWidth="1"/>
    <col min="2570" max="2572" width="6.140625" style="684" customWidth="1"/>
    <col min="2573" max="2574" width="6" style="684" customWidth="1"/>
    <col min="2575" max="2577" width="6.140625" style="684" customWidth="1"/>
    <col min="2578" max="2671" width="11.7109375" style="684" customWidth="1"/>
    <col min="2672" max="2816" width="11.7109375" style="684"/>
    <col min="2817" max="2817" width="5" style="684" customWidth="1"/>
    <col min="2818" max="2818" width="5.7109375" style="684" customWidth="1"/>
    <col min="2819" max="2825" width="5.5703125" style="684" customWidth="1"/>
    <col min="2826" max="2828" width="6.140625" style="684" customWidth="1"/>
    <col min="2829" max="2830" width="6" style="684" customWidth="1"/>
    <col min="2831" max="2833" width="6.140625" style="684" customWidth="1"/>
    <col min="2834" max="2927" width="11.7109375" style="684" customWidth="1"/>
    <col min="2928" max="3072" width="11.7109375" style="684"/>
    <col min="3073" max="3073" width="5" style="684" customWidth="1"/>
    <col min="3074" max="3074" width="5.7109375" style="684" customWidth="1"/>
    <col min="3075" max="3081" width="5.5703125" style="684" customWidth="1"/>
    <col min="3082" max="3084" width="6.140625" style="684" customWidth="1"/>
    <col min="3085" max="3086" width="6" style="684" customWidth="1"/>
    <col min="3087" max="3089" width="6.140625" style="684" customWidth="1"/>
    <col min="3090" max="3183" width="11.7109375" style="684" customWidth="1"/>
    <col min="3184" max="3328" width="11.7109375" style="684"/>
    <col min="3329" max="3329" width="5" style="684" customWidth="1"/>
    <col min="3330" max="3330" width="5.7109375" style="684" customWidth="1"/>
    <col min="3331" max="3337" width="5.5703125" style="684" customWidth="1"/>
    <col min="3338" max="3340" width="6.140625" style="684" customWidth="1"/>
    <col min="3341" max="3342" width="6" style="684" customWidth="1"/>
    <col min="3343" max="3345" width="6.140625" style="684" customWidth="1"/>
    <col min="3346" max="3439" width="11.7109375" style="684" customWidth="1"/>
    <col min="3440" max="3584" width="11.7109375" style="684"/>
    <col min="3585" max="3585" width="5" style="684" customWidth="1"/>
    <col min="3586" max="3586" width="5.7109375" style="684" customWidth="1"/>
    <col min="3587" max="3593" width="5.5703125" style="684" customWidth="1"/>
    <col min="3594" max="3596" width="6.140625" style="684" customWidth="1"/>
    <col min="3597" max="3598" width="6" style="684" customWidth="1"/>
    <col min="3599" max="3601" width="6.140625" style="684" customWidth="1"/>
    <col min="3602" max="3695" width="11.7109375" style="684" customWidth="1"/>
    <col min="3696" max="3840" width="11.7109375" style="684"/>
    <col min="3841" max="3841" width="5" style="684" customWidth="1"/>
    <col min="3842" max="3842" width="5.7109375" style="684" customWidth="1"/>
    <col min="3843" max="3849" width="5.5703125" style="684" customWidth="1"/>
    <col min="3850" max="3852" width="6.140625" style="684" customWidth="1"/>
    <col min="3853" max="3854" width="6" style="684" customWidth="1"/>
    <col min="3855" max="3857" width="6.140625" style="684" customWidth="1"/>
    <col min="3858" max="3951" width="11.7109375" style="684" customWidth="1"/>
    <col min="3952" max="4096" width="11.7109375" style="684"/>
    <col min="4097" max="4097" width="5" style="684" customWidth="1"/>
    <col min="4098" max="4098" width="5.7109375" style="684" customWidth="1"/>
    <col min="4099" max="4105" width="5.5703125" style="684" customWidth="1"/>
    <col min="4106" max="4108" width="6.140625" style="684" customWidth="1"/>
    <col min="4109" max="4110" width="6" style="684" customWidth="1"/>
    <col min="4111" max="4113" width="6.140625" style="684" customWidth="1"/>
    <col min="4114" max="4207" width="11.7109375" style="684" customWidth="1"/>
    <col min="4208" max="4352" width="11.7109375" style="684"/>
    <col min="4353" max="4353" width="5" style="684" customWidth="1"/>
    <col min="4354" max="4354" width="5.7109375" style="684" customWidth="1"/>
    <col min="4355" max="4361" width="5.5703125" style="684" customWidth="1"/>
    <col min="4362" max="4364" width="6.140625" style="684" customWidth="1"/>
    <col min="4365" max="4366" width="6" style="684" customWidth="1"/>
    <col min="4367" max="4369" width="6.140625" style="684" customWidth="1"/>
    <col min="4370" max="4463" width="11.7109375" style="684" customWidth="1"/>
    <col min="4464" max="4608" width="11.7109375" style="684"/>
    <col min="4609" max="4609" width="5" style="684" customWidth="1"/>
    <col min="4610" max="4610" width="5.7109375" style="684" customWidth="1"/>
    <col min="4611" max="4617" width="5.5703125" style="684" customWidth="1"/>
    <col min="4618" max="4620" width="6.140625" style="684" customWidth="1"/>
    <col min="4621" max="4622" width="6" style="684" customWidth="1"/>
    <col min="4623" max="4625" width="6.140625" style="684" customWidth="1"/>
    <col min="4626" max="4719" width="11.7109375" style="684" customWidth="1"/>
    <col min="4720" max="4864" width="11.7109375" style="684"/>
    <col min="4865" max="4865" width="5" style="684" customWidth="1"/>
    <col min="4866" max="4866" width="5.7109375" style="684" customWidth="1"/>
    <col min="4867" max="4873" width="5.5703125" style="684" customWidth="1"/>
    <col min="4874" max="4876" width="6.140625" style="684" customWidth="1"/>
    <col min="4877" max="4878" width="6" style="684" customWidth="1"/>
    <col min="4879" max="4881" width="6.140625" style="684" customWidth="1"/>
    <col min="4882" max="4975" width="11.7109375" style="684" customWidth="1"/>
    <col min="4976" max="5120" width="11.7109375" style="684"/>
    <col min="5121" max="5121" width="5" style="684" customWidth="1"/>
    <col min="5122" max="5122" width="5.7109375" style="684" customWidth="1"/>
    <col min="5123" max="5129" width="5.5703125" style="684" customWidth="1"/>
    <col min="5130" max="5132" width="6.140625" style="684" customWidth="1"/>
    <col min="5133" max="5134" width="6" style="684" customWidth="1"/>
    <col min="5135" max="5137" width="6.140625" style="684" customWidth="1"/>
    <col min="5138" max="5231" width="11.7109375" style="684" customWidth="1"/>
    <col min="5232" max="5376" width="11.7109375" style="684"/>
    <col min="5377" max="5377" width="5" style="684" customWidth="1"/>
    <col min="5378" max="5378" width="5.7109375" style="684" customWidth="1"/>
    <col min="5379" max="5385" width="5.5703125" style="684" customWidth="1"/>
    <col min="5386" max="5388" width="6.140625" style="684" customWidth="1"/>
    <col min="5389" max="5390" width="6" style="684" customWidth="1"/>
    <col min="5391" max="5393" width="6.140625" style="684" customWidth="1"/>
    <col min="5394" max="5487" width="11.7109375" style="684" customWidth="1"/>
    <col min="5488" max="5632" width="11.7109375" style="684"/>
    <col min="5633" max="5633" width="5" style="684" customWidth="1"/>
    <col min="5634" max="5634" width="5.7109375" style="684" customWidth="1"/>
    <col min="5635" max="5641" width="5.5703125" style="684" customWidth="1"/>
    <col min="5642" max="5644" width="6.140625" style="684" customWidth="1"/>
    <col min="5645" max="5646" width="6" style="684" customWidth="1"/>
    <col min="5647" max="5649" width="6.140625" style="684" customWidth="1"/>
    <col min="5650" max="5743" width="11.7109375" style="684" customWidth="1"/>
    <col min="5744" max="5888" width="11.7109375" style="684"/>
    <col min="5889" max="5889" width="5" style="684" customWidth="1"/>
    <col min="5890" max="5890" width="5.7109375" style="684" customWidth="1"/>
    <col min="5891" max="5897" width="5.5703125" style="684" customWidth="1"/>
    <col min="5898" max="5900" width="6.140625" style="684" customWidth="1"/>
    <col min="5901" max="5902" width="6" style="684" customWidth="1"/>
    <col min="5903" max="5905" width="6.140625" style="684" customWidth="1"/>
    <col min="5906" max="5999" width="11.7109375" style="684" customWidth="1"/>
    <col min="6000" max="6144" width="11.7109375" style="684"/>
    <col min="6145" max="6145" width="5" style="684" customWidth="1"/>
    <col min="6146" max="6146" width="5.7109375" style="684" customWidth="1"/>
    <col min="6147" max="6153" width="5.5703125" style="684" customWidth="1"/>
    <col min="6154" max="6156" width="6.140625" style="684" customWidth="1"/>
    <col min="6157" max="6158" width="6" style="684" customWidth="1"/>
    <col min="6159" max="6161" width="6.140625" style="684" customWidth="1"/>
    <col min="6162" max="6255" width="11.7109375" style="684" customWidth="1"/>
    <col min="6256" max="6400" width="11.7109375" style="684"/>
    <col min="6401" max="6401" width="5" style="684" customWidth="1"/>
    <col min="6402" max="6402" width="5.7109375" style="684" customWidth="1"/>
    <col min="6403" max="6409" width="5.5703125" style="684" customWidth="1"/>
    <col min="6410" max="6412" width="6.140625" style="684" customWidth="1"/>
    <col min="6413" max="6414" width="6" style="684" customWidth="1"/>
    <col min="6415" max="6417" width="6.140625" style="684" customWidth="1"/>
    <col min="6418" max="6511" width="11.7109375" style="684" customWidth="1"/>
    <col min="6512" max="6656" width="11.7109375" style="684"/>
    <col min="6657" max="6657" width="5" style="684" customWidth="1"/>
    <col min="6658" max="6658" width="5.7109375" style="684" customWidth="1"/>
    <col min="6659" max="6665" width="5.5703125" style="684" customWidth="1"/>
    <col min="6666" max="6668" width="6.140625" style="684" customWidth="1"/>
    <col min="6669" max="6670" width="6" style="684" customWidth="1"/>
    <col min="6671" max="6673" width="6.140625" style="684" customWidth="1"/>
    <col min="6674" max="6767" width="11.7109375" style="684" customWidth="1"/>
    <col min="6768" max="6912" width="11.7109375" style="684"/>
    <col min="6913" max="6913" width="5" style="684" customWidth="1"/>
    <col min="6914" max="6914" width="5.7109375" style="684" customWidth="1"/>
    <col min="6915" max="6921" width="5.5703125" style="684" customWidth="1"/>
    <col min="6922" max="6924" width="6.140625" style="684" customWidth="1"/>
    <col min="6925" max="6926" width="6" style="684" customWidth="1"/>
    <col min="6927" max="6929" width="6.140625" style="684" customWidth="1"/>
    <col min="6930" max="7023" width="11.7109375" style="684" customWidth="1"/>
    <col min="7024" max="7168" width="11.7109375" style="684"/>
    <col min="7169" max="7169" width="5" style="684" customWidth="1"/>
    <col min="7170" max="7170" width="5.7109375" style="684" customWidth="1"/>
    <col min="7171" max="7177" width="5.5703125" style="684" customWidth="1"/>
    <col min="7178" max="7180" width="6.140625" style="684" customWidth="1"/>
    <col min="7181" max="7182" width="6" style="684" customWidth="1"/>
    <col min="7183" max="7185" width="6.140625" style="684" customWidth="1"/>
    <col min="7186" max="7279" width="11.7109375" style="684" customWidth="1"/>
    <col min="7280" max="7424" width="11.7109375" style="684"/>
    <col min="7425" max="7425" width="5" style="684" customWidth="1"/>
    <col min="7426" max="7426" width="5.7109375" style="684" customWidth="1"/>
    <col min="7427" max="7433" width="5.5703125" style="684" customWidth="1"/>
    <col min="7434" max="7436" width="6.140625" style="684" customWidth="1"/>
    <col min="7437" max="7438" width="6" style="684" customWidth="1"/>
    <col min="7439" max="7441" width="6.140625" style="684" customWidth="1"/>
    <col min="7442" max="7535" width="11.7109375" style="684" customWidth="1"/>
    <col min="7536" max="7680" width="11.7109375" style="684"/>
    <col min="7681" max="7681" width="5" style="684" customWidth="1"/>
    <col min="7682" max="7682" width="5.7109375" style="684" customWidth="1"/>
    <col min="7683" max="7689" width="5.5703125" style="684" customWidth="1"/>
    <col min="7690" max="7692" width="6.140625" style="684" customWidth="1"/>
    <col min="7693" max="7694" width="6" style="684" customWidth="1"/>
    <col min="7695" max="7697" width="6.140625" style="684" customWidth="1"/>
    <col min="7698" max="7791" width="11.7109375" style="684" customWidth="1"/>
    <col min="7792" max="7936" width="11.7109375" style="684"/>
    <col min="7937" max="7937" width="5" style="684" customWidth="1"/>
    <col min="7938" max="7938" width="5.7109375" style="684" customWidth="1"/>
    <col min="7939" max="7945" width="5.5703125" style="684" customWidth="1"/>
    <col min="7946" max="7948" width="6.140625" style="684" customWidth="1"/>
    <col min="7949" max="7950" width="6" style="684" customWidth="1"/>
    <col min="7951" max="7953" width="6.140625" style="684" customWidth="1"/>
    <col min="7954" max="8047" width="11.7109375" style="684" customWidth="1"/>
    <col min="8048" max="8192" width="11.7109375" style="684"/>
    <col min="8193" max="8193" width="5" style="684" customWidth="1"/>
    <col min="8194" max="8194" width="5.7109375" style="684" customWidth="1"/>
    <col min="8195" max="8201" width="5.5703125" style="684" customWidth="1"/>
    <col min="8202" max="8204" width="6.140625" style="684" customWidth="1"/>
    <col min="8205" max="8206" width="6" style="684" customWidth="1"/>
    <col min="8207" max="8209" width="6.140625" style="684" customWidth="1"/>
    <col min="8210" max="8303" width="11.7109375" style="684" customWidth="1"/>
    <col min="8304" max="8448" width="11.7109375" style="684"/>
    <col min="8449" max="8449" width="5" style="684" customWidth="1"/>
    <col min="8450" max="8450" width="5.7109375" style="684" customWidth="1"/>
    <col min="8451" max="8457" width="5.5703125" style="684" customWidth="1"/>
    <col min="8458" max="8460" width="6.140625" style="684" customWidth="1"/>
    <col min="8461" max="8462" width="6" style="684" customWidth="1"/>
    <col min="8463" max="8465" width="6.140625" style="684" customWidth="1"/>
    <col min="8466" max="8559" width="11.7109375" style="684" customWidth="1"/>
    <col min="8560" max="8704" width="11.7109375" style="684"/>
    <col min="8705" max="8705" width="5" style="684" customWidth="1"/>
    <col min="8706" max="8706" width="5.7109375" style="684" customWidth="1"/>
    <col min="8707" max="8713" width="5.5703125" style="684" customWidth="1"/>
    <col min="8714" max="8716" width="6.140625" style="684" customWidth="1"/>
    <col min="8717" max="8718" width="6" style="684" customWidth="1"/>
    <col min="8719" max="8721" width="6.140625" style="684" customWidth="1"/>
    <col min="8722" max="8815" width="11.7109375" style="684" customWidth="1"/>
    <col min="8816" max="8960" width="11.7109375" style="684"/>
    <col min="8961" max="8961" width="5" style="684" customWidth="1"/>
    <col min="8962" max="8962" width="5.7109375" style="684" customWidth="1"/>
    <col min="8963" max="8969" width="5.5703125" style="684" customWidth="1"/>
    <col min="8970" max="8972" width="6.140625" style="684" customWidth="1"/>
    <col min="8973" max="8974" width="6" style="684" customWidth="1"/>
    <col min="8975" max="8977" width="6.140625" style="684" customWidth="1"/>
    <col min="8978" max="9071" width="11.7109375" style="684" customWidth="1"/>
    <col min="9072" max="9216" width="11.7109375" style="684"/>
    <col min="9217" max="9217" width="5" style="684" customWidth="1"/>
    <col min="9218" max="9218" width="5.7109375" style="684" customWidth="1"/>
    <col min="9219" max="9225" width="5.5703125" style="684" customWidth="1"/>
    <col min="9226" max="9228" width="6.140625" style="684" customWidth="1"/>
    <col min="9229" max="9230" width="6" style="684" customWidth="1"/>
    <col min="9231" max="9233" width="6.140625" style="684" customWidth="1"/>
    <col min="9234" max="9327" width="11.7109375" style="684" customWidth="1"/>
    <col min="9328" max="9472" width="11.7109375" style="684"/>
    <col min="9473" max="9473" width="5" style="684" customWidth="1"/>
    <col min="9474" max="9474" width="5.7109375" style="684" customWidth="1"/>
    <col min="9475" max="9481" width="5.5703125" style="684" customWidth="1"/>
    <col min="9482" max="9484" width="6.140625" style="684" customWidth="1"/>
    <col min="9485" max="9486" width="6" style="684" customWidth="1"/>
    <col min="9487" max="9489" width="6.140625" style="684" customWidth="1"/>
    <col min="9490" max="9583" width="11.7109375" style="684" customWidth="1"/>
    <col min="9584" max="9728" width="11.7109375" style="684"/>
    <col min="9729" max="9729" width="5" style="684" customWidth="1"/>
    <col min="9730" max="9730" width="5.7109375" style="684" customWidth="1"/>
    <col min="9731" max="9737" width="5.5703125" style="684" customWidth="1"/>
    <col min="9738" max="9740" width="6.140625" style="684" customWidth="1"/>
    <col min="9741" max="9742" width="6" style="684" customWidth="1"/>
    <col min="9743" max="9745" width="6.140625" style="684" customWidth="1"/>
    <col min="9746" max="9839" width="11.7109375" style="684" customWidth="1"/>
    <col min="9840" max="9984" width="11.7109375" style="684"/>
    <col min="9985" max="9985" width="5" style="684" customWidth="1"/>
    <col min="9986" max="9986" width="5.7109375" style="684" customWidth="1"/>
    <col min="9987" max="9993" width="5.5703125" style="684" customWidth="1"/>
    <col min="9994" max="9996" width="6.140625" style="684" customWidth="1"/>
    <col min="9997" max="9998" width="6" style="684" customWidth="1"/>
    <col min="9999" max="10001" width="6.140625" style="684" customWidth="1"/>
    <col min="10002" max="10095" width="11.7109375" style="684" customWidth="1"/>
    <col min="10096" max="10240" width="11.7109375" style="684"/>
    <col min="10241" max="10241" width="5" style="684" customWidth="1"/>
    <col min="10242" max="10242" width="5.7109375" style="684" customWidth="1"/>
    <col min="10243" max="10249" width="5.5703125" style="684" customWidth="1"/>
    <col min="10250" max="10252" width="6.140625" style="684" customWidth="1"/>
    <col min="10253" max="10254" width="6" style="684" customWidth="1"/>
    <col min="10255" max="10257" width="6.140625" style="684" customWidth="1"/>
    <col min="10258" max="10351" width="11.7109375" style="684" customWidth="1"/>
    <col min="10352" max="10496" width="11.7109375" style="684"/>
    <col min="10497" max="10497" width="5" style="684" customWidth="1"/>
    <col min="10498" max="10498" width="5.7109375" style="684" customWidth="1"/>
    <col min="10499" max="10505" width="5.5703125" style="684" customWidth="1"/>
    <col min="10506" max="10508" width="6.140625" style="684" customWidth="1"/>
    <col min="10509" max="10510" width="6" style="684" customWidth="1"/>
    <col min="10511" max="10513" width="6.140625" style="684" customWidth="1"/>
    <col min="10514" max="10607" width="11.7109375" style="684" customWidth="1"/>
    <col min="10608" max="10752" width="11.7109375" style="684"/>
    <col min="10753" max="10753" width="5" style="684" customWidth="1"/>
    <col min="10754" max="10754" width="5.7109375" style="684" customWidth="1"/>
    <col min="10755" max="10761" width="5.5703125" style="684" customWidth="1"/>
    <col min="10762" max="10764" width="6.140625" style="684" customWidth="1"/>
    <col min="10765" max="10766" width="6" style="684" customWidth="1"/>
    <col min="10767" max="10769" width="6.140625" style="684" customWidth="1"/>
    <col min="10770" max="10863" width="11.7109375" style="684" customWidth="1"/>
    <col min="10864" max="11008" width="11.7109375" style="684"/>
    <col min="11009" max="11009" width="5" style="684" customWidth="1"/>
    <col min="11010" max="11010" width="5.7109375" style="684" customWidth="1"/>
    <col min="11011" max="11017" width="5.5703125" style="684" customWidth="1"/>
    <col min="11018" max="11020" width="6.140625" style="684" customWidth="1"/>
    <col min="11021" max="11022" width="6" style="684" customWidth="1"/>
    <col min="11023" max="11025" width="6.140625" style="684" customWidth="1"/>
    <col min="11026" max="11119" width="11.7109375" style="684" customWidth="1"/>
    <col min="11120" max="11264" width="11.7109375" style="684"/>
    <col min="11265" max="11265" width="5" style="684" customWidth="1"/>
    <col min="11266" max="11266" width="5.7109375" style="684" customWidth="1"/>
    <col min="11267" max="11273" width="5.5703125" style="684" customWidth="1"/>
    <col min="11274" max="11276" width="6.140625" style="684" customWidth="1"/>
    <col min="11277" max="11278" width="6" style="684" customWidth="1"/>
    <col min="11279" max="11281" width="6.140625" style="684" customWidth="1"/>
    <col min="11282" max="11375" width="11.7109375" style="684" customWidth="1"/>
    <col min="11376" max="11520" width="11.7109375" style="684"/>
    <col min="11521" max="11521" width="5" style="684" customWidth="1"/>
    <col min="11522" max="11522" width="5.7109375" style="684" customWidth="1"/>
    <col min="11523" max="11529" width="5.5703125" style="684" customWidth="1"/>
    <col min="11530" max="11532" width="6.140625" style="684" customWidth="1"/>
    <col min="11533" max="11534" width="6" style="684" customWidth="1"/>
    <col min="11535" max="11537" width="6.140625" style="684" customWidth="1"/>
    <col min="11538" max="11631" width="11.7109375" style="684" customWidth="1"/>
    <col min="11632" max="11776" width="11.7109375" style="684"/>
    <col min="11777" max="11777" width="5" style="684" customWidth="1"/>
    <col min="11778" max="11778" width="5.7109375" style="684" customWidth="1"/>
    <col min="11779" max="11785" width="5.5703125" style="684" customWidth="1"/>
    <col min="11786" max="11788" width="6.140625" style="684" customWidth="1"/>
    <col min="11789" max="11790" width="6" style="684" customWidth="1"/>
    <col min="11791" max="11793" width="6.140625" style="684" customWidth="1"/>
    <col min="11794" max="11887" width="11.7109375" style="684" customWidth="1"/>
    <col min="11888" max="12032" width="11.7109375" style="684"/>
    <col min="12033" max="12033" width="5" style="684" customWidth="1"/>
    <col min="12034" max="12034" width="5.7109375" style="684" customWidth="1"/>
    <col min="12035" max="12041" width="5.5703125" style="684" customWidth="1"/>
    <col min="12042" max="12044" width="6.140625" style="684" customWidth="1"/>
    <col min="12045" max="12046" width="6" style="684" customWidth="1"/>
    <col min="12047" max="12049" width="6.140625" style="684" customWidth="1"/>
    <col min="12050" max="12143" width="11.7109375" style="684" customWidth="1"/>
    <col min="12144" max="12288" width="11.7109375" style="684"/>
    <col min="12289" max="12289" width="5" style="684" customWidth="1"/>
    <col min="12290" max="12290" width="5.7109375" style="684" customWidth="1"/>
    <col min="12291" max="12297" width="5.5703125" style="684" customWidth="1"/>
    <col min="12298" max="12300" width="6.140625" style="684" customWidth="1"/>
    <col min="12301" max="12302" width="6" style="684" customWidth="1"/>
    <col min="12303" max="12305" width="6.140625" style="684" customWidth="1"/>
    <col min="12306" max="12399" width="11.7109375" style="684" customWidth="1"/>
    <col min="12400" max="12544" width="11.7109375" style="684"/>
    <col min="12545" max="12545" width="5" style="684" customWidth="1"/>
    <col min="12546" max="12546" width="5.7109375" style="684" customWidth="1"/>
    <col min="12547" max="12553" width="5.5703125" style="684" customWidth="1"/>
    <col min="12554" max="12556" width="6.140625" style="684" customWidth="1"/>
    <col min="12557" max="12558" width="6" style="684" customWidth="1"/>
    <col min="12559" max="12561" width="6.140625" style="684" customWidth="1"/>
    <col min="12562" max="12655" width="11.7109375" style="684" customWidth="1"/>
    <col min="12656" max="12800" width="11.7109375" style="684"/>
    <col min="12801" max="12801" width="5" style="684" customWidth="1"/>
    <col min="12802" max="12802" width="5.7109375" style="684" customWidth="1"/>
    <col min="12803" max="12809" width="5.5703125" style="684" customWidth="1"/>
    <col min="12810" max="12812" width="6.140625" style="684" customWidth="1"/>
    <col min="12813" max="12814" width="6" style="684" customWidth="1"/>
    <col min="12815" max="12817" width="6.140625" style="684" customWidth="1"/>
    <col min="12818" max="12911" width="11.7109375" style="684" customWidth="1"/>
    <col min="12912" max="13056" width="11.7109375" style="684"/>
    <col min="13057" max="13057" width="5" style="684" customWidth="1"/>
    <col min="13058" max="13058" width="5.7109375" style="684" customWidth="1"/>
    <col min="13059" max="13065" width="5.5703125" style="684" customWidth="1"/>
    <col min="13066" max="13068" width="6.140625" style="684" customWidth="1"/>
    <col min="13069" max="13070" width="6" style="684" customWidth="1"/>
    <col min="13071" max="13073" width="6.140625" style="684" customWidth="1"/>
    <col min="13074" max="13167" width="11.7109375" style="684" customWidth="1"/>
    <col min="13168" max="13312" width="11.7109375" style="684"/>
    <col min="13313" max="13313" width="5" style="684" customWidth="1"/>
    <col min="13314" max="13314" width="5.7109375" style="684" customWidth="1"/>
    <col min="13315" max="13321" width="5.5703125" style="684" customWidth="1"/>
    <col min="13322" max="13324" width="6.140625" style="684" customWidth="1"/>
    <col min="13325" max="13326" width="6" style="684" customWidth="1"/>
    <col min="13327" max="13329" width="6.140625" style="684" customWidth="1"/>
    <col min="13330" max="13423" width="11.7109375" style="684" customWidth="1"/>
    <col min="13424" max="13568" width="11.7109375" style="684"/>
    <col min="13569" max="13569" width="5" style="684" customWidth="1"/>
    <col min="13570" max="13570" width="5.7109375" style="684" customWidth="1"/>
    <col min="13571" max="13577" width="5.5703125" style="684" customWidth="1"/>
    <col min="13578" max="13580" width="6.140625" style="684" customWidth="1"/>
    <col min="13581" max="13582" width="6" style="684" customWidth="1"/>
    <col min="13583" max="13585" width="6.140625" style="684" customWidth="1"/>
    <col min="13586" max="13679" width="11.7109375" style="684" customWidth="1"/>
    <col min="13680" max="13824" width="11.7109375" style="684"/>
    <col min="13825" max="13825" width="5" style="684" customWidth="1"/>
    <col min="13826" max="13826" width="5.7109375" style="684" customWidth="1"/>
    <col min="13827" max="13833" width="5.5703125" style="684" customWidth="1"/>
    <col min="13834" max="13836" width="6.140625" style="684" customWidth="1"/>
    <col min="13837" max="13838" width="6" style="684" customWidth="1"/>
    <col min="13839" max="13841" width="6.140625" style="684" customWidth="1"/>
    <col min="13842" max="13935" width="11.7109375" style="684" customWidth="1"/>
    <col min="13936" max="14080" width="11.7109375" style="684"/>
    <col min="14081" max="14081" width="5" style="684" customWidth="1"/>
    <col min="14082" max="14082" width="5.7109375" style="684" customWidth="1"/>
    <col min="14083" max="14089" width="5.5703125" style="684" customWidth="1"/>
    <col min="14090" max="14092" width="6.140625" style="684" customWidth="1"/>
    <col min="14093" max="14094" width="6" style="684" customWidth="1"/>
    <col min="14095" max="14097" width="6.140625" style="684" customWidth="1"/>
    <col min="14098" max="14191" width="11.7109375" style="684" customWidth="1"/>
    <col min="14192" max="14336" width="11.7109375" style="684"/>
    <col min="14337" max="14337" width="5" style="684" customWidth="1"/>
    <col min="14338" max="14338" width="5.7109375" style="684" customWidth="1"/>
    <col min="14339" max="14345" width="5.5703125" style="684" customWidth="1"/>
    <col min="14346" max="14348" width="6.140625" style="684" customWidth="1"/>
    <col min="14349" max="14350" width="6" style="684" customWidth="1"/>
    <col min="14351" max="14353" width="6.140625" style="684" customWidth="1"/>
    <col min="14354" max="14447" width="11.7109375" style="684" customWidth="1"/>
    <col min="14448" max="14592" width="11.7109375" style="684"/>
    <col min="14593" max="14593" width="5" style="684" customWidth="1"/>
    <col min="14594" max="14594" width="5.7109375" style="684" customWidth="1"/>
    <col min="14595" max="14601" width="5.5703125" style="684" customWidth="1"/>
    <col min="14602" max="14604" width="6.140625" style="684" customWidth="1"/>
    <col min="14605" max="14606" width="6" style="684" customWidth="1"/>
    <col min="14607" max="14609" width="6.140625" style="684" customWidth="1"/>
    <col min="14610" max="14703" width="11.7109375" style="684" customWidth="1"/>
    <col min="14704" max="14848" width="11.7109375" style="684"/>
    <col min="14849" max="14849" width="5" style="684" customWidth="1"/>
    <col min="14850" max="14850" width="5.7109375" style="684" customWidth="1"/>
    <col min="14851" max="14857" width="5.5703125" style="684" customWidth="1"/>
    <col min="14858" max="14860" width="6.140625" style="684" customWidth="1"/>
    <col min="14861" max="14862" width="6" style="684" customWidth="1"/>
    <col min="14863" max="14865" width="6.140625" style="684" customWidth="1"/>
    <col min="14866" max="14959" width="11.7109375" style="684" customWidth="1"/>
    <col min="14960" max="15104" width="11.7109375" style="684"/>
    <col min="15105" max="15105" width="5" style="684" customWidth="1"/>
    <col min="15106" max="15106" width="5.7109375" style="684" customWidth="1"/>
    <col min="15107" max="15113" width="5.5703125" style="684" customWidth="1"/>
    <col min="15114" max="15116" width="6.140625" style="684" customWidth="1"/>
    <col min="15117" max="15118" width="6" style="684" customWidth="1"/>
    <col min="15119" max="15121" width="6.140625" style="684" customWidth="1"/>
    <col min="15122" max="15215" width="11.7109375" style="684" customWidth="1"/>
    <col min="15216" max="15360" width="11.7109375" style="684"/>
    <col min="15361" max="15361" width="5" style="684" customWidth="1"/>
    <col min="15362" max="15362" width="5.7109375" style="684" customWidth="1"/>
    <col min="15363" max="15369" width="5.5703125" style="684" customWidth="1"/>
    <col min="15370" max="15372" width="6.140625" style="684" customWidth="1"/>
    <col min="15373" max="15374" width="6" style="684" customWidth="1"/>
    <col min="15375" max="15377" width="6.140625" style="684" customWidth="1"/>
    <col min="15378" max="15471" width="11.7109375" style="684" customWidth="1"/>
    <col min="15472" max="15616" width="11.7109375" style="684"/>
    <col min="15617" max="15617" width="5" style="684" customWidth="1"/>
    <col min="15618" max="15618" width="5.7109375" style="684" customWidth="1"/>
    <col min="15619" max="15625" width="5.5703125" style="684" customWidth="1"/>
    <col min="15626" max="15628" width="6.140625" style="684" customWidth="1"/>
    <col min="15629" max="15630" width="6" style="684" customWidth="1"/>
    <col min="15631" max="15633" width="6.140625" style="684" customWidth="1"/>
    <col min="15634" max="15727" width="11.7109375" style="684" customWidth="1"/>
    <col min="15728" max="15872" width="11.7109375" style="684"/>
    <col min="15873" max="15873" width="5" style="684" customWidth="1"/>
    <col min="15874" max="15874" width="5.7109375" style="684" customWidth="1"/>
    <col min="15875" max="15881" width="5.5703125" style="684" customWidth="1"/>
    <col min="15882" max="15884" width="6.140625" style="684" customWidth="1"/>
    <col min="15885" max="15886" width="6" style="684" customWidth="1"/>
    <col min="15887" max="15889" width="6.140625" style="684" customWidth="1"/>
    <col min="15890" max="15983" width="11.7109375" style="684" customWidth="1"/>
    <col min="15984" max="16128" width="11.7109375" style="684"/>
    <col min="16129" max="16129" width="5" style="684" customWidth="1"/>
    <col min="16130" max="16130" width="5.7109375" style="684" customWidth="1"/>
    <col min="16131" max="16137" width="5.5703125" style="684" customWidth="1"/>
    <col min="16138" max="16140" width="6.140625" style="684" customWidth="1"/>
    <col min="16141" max="16142" width="6" style="684" customWidth="1"/>
    <col min="16143" max="16145" width="6.140625" style="684" customWidth="1"/>
    <col min="16146" max="16239" width="11.7109375" style="684" customWidth="1"/>
    <col min="16240" max="16384" width="11.7109375" style="684"/>
  </cols>
  <sheetData>
    <row r="1" spans="1:17" ht="18">
      <c r="A1" s="621"/>
      <c r="B1" s="623"/>
      <c r="C1" s="623"/>
      <c r="D1" s="623"/>
      <c r="E1" s="623"/>
      <c r="F1" s="623"/>
      <c r="G1" s="623"/>
      <c r="H1" s="623"/>
      <c r="I1" s="623"/>
      <c r="J1" s="623"/>
      <c r="K1" s="623"/>
      <c r="L1" s="623"/>
      <c r="M1" s="623"/>
      <c r="N1" s="623"/>
      <c r="O1" s="623"/>
      <c r="P1" s="623"/>
      <c r="Q1" s="625" t="s">
        <v>459</v>
      </c>
    </row>
    <row r="2" spans="1:17" ht="15.75">
      <c r="A2" s="628"/>
      <c r="B2" s="623"/>
      <c r="C2" s="623"/>
      <c r="D2" s="623"/>
      <c r="E2" s="623"/>
      <c r="F2" s="623"/>
      <c r="G2" s="623"/>
      <c r="H2" s="623"/>
      <c r="I2" s="623"/>
      <c r="J2" s="623"/>
      <c r="K2" s="623"/>
      <c r="L2" s="623"/>
      <c r="M2" s="623"/>
      <c r="N2" s="623"/>
      <c r="O2" s="623"/>
      <c r="P2" s="623"/>
      <c r="Q2" s="630" t="s">
        <v>491</v>
      </c>
    </row>
    <row r="3" spans="1:17" ht="14.25" customHeight="1">
      <c r="A3" s="631">
        <v>2015</v>
      </c>
      <c r="B3" s="697" t="s">
        <v>492</v>
      </c>
      <c r="C3" s="697"/>
      <c r="D3" s="697"/>
      <c r="E3" s="697"/>
      <c r="F3" s="697" t="s">
        <v>493</v>
      </c>
      <c r="G3" s="697"/>
      <c r="H3" s="697"/>
      <c r="I3" s="697"/>
      <c r="J3" s="697" t="s">
        <v>494</v>
      </c>
      <c r="K3" s="697"/>
      <c r="L3" s="697"/>
      <c r="M3" s="697"/>
      <c r="N3" s="697"/>
      <c r="O3" s="697"/>
      <c r="P3" s="697"/>
      <c r="Q3" s="698"/>
    </row>
    <row r="4" spans="1:17" ht="11.45" customHeight="1">
      <c r="A4" s="632" t="s">
        <v>422</v>
      </c>
      <c r="B4" s="634" t="s">
        <v>234</v>
      </c>
      <c r="C4" s="634"/>
      <c r="D4" s="634" t="s">
        <v>495</v>
      </c>
      <c r="E4" s="699"/>
      <c r="F4" s="634" t="s">
        <v>496</v>
      </c>
      <c r="G4" s="634"/>
      <c r="H4" s="634" t="s">
        <v>495</v>
      </c>
      <c r="I4" s="699"/>
      <c r="J4" s="634" t="s">
        <v>497</v>
      </c>
      <c r="K4" s="634"/>
      <c r="L4" s="634" t="s">
        <v>498</v>
      </c>
      <c r="M4" s="634"/>
      <c r="N4" s="634" t="s">
        <v>499</v>
      </c>
      <c r="O4" s="634"/>
      <c r="P4" s="634" t="s">
        <v>500</v>
      </c>
      <c r="Q4" s="634"/>
    </row>
    <row r="5" spans="1:17" ht="11.45" customHeight="1">
      <c r="A5" s="635" t="s">
        <v>428</v>
      </c>
      <c r="B5" s="638" t="s">
        <v>501</v>
      </c>
      <c r="C5" s="638" t="s">
        <v>230</v>
      </c>
      <c r="D5" s="638" t="s">
        <v>501</v>
      </c>
      <c r="E5" s="635" t="s">
        <v>230</v>
      </c>
      <c r="F5" s="638" t="s">
        <v>501</v>
      </c>
      <c r="G5" s="638" t="s">
        <v>230</v>
      </c>
      <c r="H5" s="638" t="s">
        <v>501</v>
      </c>
      <c r="I5" s="635" t="s">
        <v>230</v>
      </c>
      <c r="J5" s="638" t="s">
        <v>472</v>
      </c>
      <c r="K5" s="638" t="s">
        <v>230</v>
      </c>
      <c r="L5" s="638" t="s">
        <v>472</v>
      </c>
      <c r="M5" s="638" t="s">
        <v>230</v>
      </c>
      <c r="N5" s="638" t="s">
        <v>472</v>
      </c>
      <c r="O5" s="638" t="s">
        <v>230</v>
      </c>
      <c r="P5" s="638" t="s">
        <v>472</v>
      </c>
      <c r="Q5" s="638" t="s">
        <v>230</v>
      </c>
    </row>
    <row r="6" spans="1:17" ht="6" customHeight="1">
      <c r="A6" s="639"/>
      <c r="B6" s="700"/>
      <c r="C6" s="700"/>
      <c r="D6" s="700"/>
      <c r="E6" s="700"/>
      <c r="F6" s="700"/>
      <c r="G6" s="700"/>
      <c r="H6" s="700"/>
      <c r="I6" s="700"/>
      <c r="J6" s="700"/>
      <c r="K6" s="700"/>
      <c r="L6" s="640"/>
      <c r="M6" s="640"/>
      <c r="N6" s="640"/>
      <c r="O6" s="640"/>
      <c r="P6" s="640"/>
      <c r="Q6" s="640"/>
    </row>
    <row r="7" spans="1:17" ht="11.45" customHeight="1">
      <c r="A7" s="641">
        <v>42007</v>
      </c>
      <c r="B7" s="701"/>
      <c r="C7" s="702"/>
      <c r="D7" s="701"/>
      <c r="E7" s="703"/>
      <c r="F7" s="701">
        <v>2</v>
      </c>
      <c r="G7" s="702">
        <v>29</v>
      </c>
      <c r="H7" s="701"/>
      <c r="I7" s="702"/>
      <c r="J7" s="701">
        <v>62</v>
      </c>
      <c r="K7" s="702">
        <v>430.77</v>
      </c>
      <c r="L7" s="701">
        <v>60</v>
      </c>
      <c r="M7" s="702">
        <v>467</v>
      </c>
      <c r="N7" s="701">
        <v>4</v>
      </c>
      <c r="O7" s="702">
        <v>1300</v>
      </c>
      <c r="P7" s="701"/>
      <c r="Q7" s="702"/>
    </row>
    <row r="8" spans="1:17" ht="11.45" customHeight="1">
      <c r="A8" s="641">
        <v>42014</v>
      </c>
      <c r="B8" s="646"/>
      <c r="C8" s="647"/>
      <c r="D8" s="648"/>
      <c r="E8" s="704"/>
      <c r="F8" s="646">
        <v>6</v>
      </c>
      <c r="G8" s="647">
        <v>28.5</v>
      </c>
      <c r="H8" s="646">
        <v>3</v>
      </c>
      <c r="I8" s="647">
        <v>28</v>
      </c>
      <c r="J8" s="646">
        <v>57</v>
      </c>
      <c r="K8" s="647">
        <v>401.57894736842104</v>
      </c>
      <c r="L8" s="648">
        <v>90</v>
      </c>
      <c r="M8" s="647">
        <v>447.37777777777779</v>
      </c>
      <c r="N8" s="648">
        <v>1</v>
      </c>
      <c r="O8" s="647">
        <v>1190</v>
      </c>
      <c r="P8" s="648">
        <v>2</v>
      </c>
      <c r="Q8" s="647">
        <v>1237.5</v>
      </c>
    </row>
    <row r="9" spans="1:17" ht="11.45" customHeight="1">
      <c r="A9" s="641">
        <v>42021</v>
      </c>
      <c r="B9" s="646">
        <v>10</v>
      </c>
      <c r="C9" s="647">
        <v>31.25</v>
      </c>
      <c r="D9" s="648"/>
      <c r="E9" s="704"/>
      <c r="F9" s="646">
        <v>3</v>
      </c>
      <c r="G9" s="647">
        <v>27.999999999999996</v>
      </c>
      <c r="H9" s="646"/>
      <c r="I9" s="647"/>
      <c r="J9" s="646">
        <v>46</v>
      </c>
      <c r="K9" s="647">
        <v>393.47826086956519</v>
      </c>
      <c r="L9" s="648">
        <v>46</v>
      </c>
      <c r="M9" s="647">
        <v>445</v>
      </c>
      <c r="N9" s="648">
        <v>5</v>
      </c>
      <c r="O9" s="647">
        <v>1275</v>
      </c>
      <c r="P9" s="648">
        <v>3</v>
      </c>
      <c r="Q9" s="647">
        <v>1146.6666666666665</v>
      </c>
    </row>
    <row r="10" spans="1:17" ht="11.45" customHeight="1">
      <c r="A10" s="641">
        <v>42028</v>
      </c>
      <c r="B10" s="650"/>
      <c r="C10" s="651"/>
      <c r="D10" s="650">
        <v>10</v>
      </c>
      <c r="E10" s="705">
        <v>30.5</v>
      </c>
      <c r="F10" s="650"/>
      <c r="G10" s="651"/>
      <c r="H10" s="650"/>
      <c r="I10" s="651"/>
      <c r="J10" s="650">
        <v>12</v>
      </c>
      <c r="K10" s="651">
        <v>381.66666666666669</v>
      </c>
      <c r="L10" s="650">
        <v>72</v>
      </c>
      <c r="M10" s="651">
        <v>402.56944444444446</v>
      </c>
      <c r="N10" s="650">
        <v>8</v>
      </c>
      <c r="O10" s="651">
        <v>1100</v>
      </c>
      <c r="P10" s="650">
        <v>2</v>
      </c>
      <c r="Q10" s="651">
        <v>1017.5</v>
      </c>
    </row>
    <row r="11" spans="1:17" ht="11.45" customHeight="1">
      <c r="A11" s="641">
        <v>42035</v>
      </c>
      <c r="B11" s="646"/>
      <c r="C11" s="652"/>
      <c r="D11" s="646"/>
      <c r="E11" s="704"/>
      <c r="F11" s="646"/>
      <c r="G11" s="652"/>
      <c r="H11" s="646"/>
      <c r="I11" s="652"/>
      <c r="J11" s="646">
        <v>128</v>
      </c>
      <c r="K11" s="652">
        <v>370.3125</v>
      </c>
      <c r="L11" s="646">
        <v>78</v>
      </c>
      <c r="M11" s="652">
        <v>375.44871794871796</v>
      </c>
      <c r="N11" s="646"/>
      <c r="O11" s="652"/>
      <c r="P11" s="646">
        <v>7</v>
      </c>
      <c r="Q11" s="652">
        <v>874.99999999999989</v>
      </c>
    </row>
    <row r="12" spans="1:17" ht="11.45" customHeight="1">
      <c r="A12" s="641">
        <v>42042</v>
      </c>
      <c r="B12" s="646">
        <v>4</v>
      </c>
      <c r="C12" s="647">
        <v>30.75</v>
      </c>
      <c r="D12" s="648"/>
      <c r="E12" s="704"/>
      <c r="F12" s="646">
        <v>8</v>
      </c>
      <c r="G12" s="647">
        <v>28</v>
      </c>
      <c r="H12" s="646"/>
      <c r="I12" s="647"/>
      <c r="J12" s="646">
        <v>61</v>
      </c>
      <c r="K12" s="647">
        <v>366.91803278688525</v>
      </c>
      <c r="L12" s="648">
        <v>91</v>
      </c>
      <c r="M12" s="647">
        <v>377.92307692307696</v>
      </c>
      <c r="N12" s="648">
        <v>4</v>
      </c>
      <c r="O12" s="647">
        <v>840</v>
      </c>
      <c r="P12" s="648">
        <v>9</v>
      </c>
      <c r="Q12" s="647">
        <v>857.77777777777771</v>
      </c>
    </row>
    <row r="13" spans="1:17" ht="11.45" customHeight="1">
      <c r="A13" s="641">
        <v>42049</v>
      </c>
      <c r="B13" s="646">
        <v>3</v>
      </c>
      <c r="C13" s="647">
        <v>31</v>
      </c>
      <c r="D13" s="648"/>
      <c r="E13" s="704"/>
      <c r="F13" s="646">
        <v>3</v>
      </c>
      <c r="G13" s="647">
        <v>27.999999999999996</v>
      </c>
      <c r="H13" s="646"/>
      <c r="I13" s="647"/>
      <c r="J13" s="646">
        <v>50</v>
      </c>
      <c r="K13" s="647">
        <v>365.6</v>
      </c>
      <c r="L13" s="648">
        <v>70</v>
      </c>
      <c r="M13" s="647">
        <v>355.07142857142856</v>
      </c>
      <c r="N13" s="648">
        <v>1</v>
      </c>
      <c r="O13" s="647">
        <v>850</v>
      </c>
      <c r="P13" s="648">
        <v>3</v>
      </c>
      <c r="Q13" s="647">
        <v>825</v>
      </c>
    </row>
    <row r="14" spans="1:17" ht="11.45" customHeight="1">
      <c r="A14" s="641">
        <v>42056</v>
      </c>
      <c r="B14" s="650"/>
      <c r="C14" s="651"/>
      <c r="D14" s="650"/>
      <c r="E14" s="705"/>
      <c r="F14" s="650">
        <v>23</v>
      </c>
      <c r="G14" s="651">
        <v>28.576086956521735</v>
      </c>
      <c r="H14" s="650"/>
      <c r="I14" s="651"/>
      <c r="J14" s="650">
        <v>55</v>
      </c>
      <c r="K14" s="651">
        <v>365.70909090909089</v>
      </c>
      <c r="L14" s="650">
        <v>48</v>
      </c>
      <c r="M14" s="651">
        <v>365.625</v>
      </c>
      <c r="N14" s="650">
        <v>1</v>
      </c>
      <c r="O14" s="651">
        <v>850</v>
      </c>
      <c r="P14" s="650">
        <v>7</v>
      </c>
      <c r="Q14" s="651">
        <v>820</v>
      </c>
    </row>
    <row r="15" spans="1:17" ht="11.45" customHeight="1">
      <c r="A15" s="641">
        <v>42063</v>
      </c>
      <c r="B15" s="646">
        <v>9</v>
      </c>
      <c r="C15" s="652">
        <v>32.666666666666664</v>
      </c>
      <c r="D15" s="646"/>
      <c r="E15" s="704"/>
      <c r="F15" s="646">
        <v>11</v>
      </c>
      <c r="G15" s="652">
        <v>29.636363636363633</v>
      </c>
      <c r="H15" s="646"/>
      <c r="I15" s="652"/>
      <c r="J15" s="646">
        <v>157</v>
      </c>
      <c r="K15" s="652">
        <v>366.69426751592357</v>
      </c>
      <c r="L15" s="646">
        <v>148</v>
      </c>
      <c r="M15" s="652">
        <v>372.70270270270271</v>
      </c>
      <c r="N15" s="646">
        <v>5</v>
      </c>
      <c r="O15" s="652">
        <v>835</v>
      </c>
      <c r="P15" s="646">
        <v>4</v>
      </c>
      <c r="Q15" s="652">
        <v>745</v>
      </c>
    </row>
    <row r="16" spans="1:17" ht="11.45" customHeight="1">
      <c r="A16" s="641">
        <v>42070</v>
      </c>
      <c r="B16" s="646">
        <v>2</v>
      </c>
      <c r="C16" s="647">
        <v>34</v>
      </c>
      <c r="D16" s="648"/>
      <c r="E16" s="704"/>
      <c r="F16" s="646">
        <v>8</v>
      </c>
      <c r="G16" s="647">
        <v>30.75</v>
      </c>
      <c r="H16" s="646"/>
      <c r="I16" s="647"/>
      <c r="J16" s="646">
        <v>77</v>
      </c>
      <c r="K16" s="647">
        <v>361.10389610389609</v>
      </c>
      <c r="L16" s="648">
        <v>119</v>
      </c>
      <c r="M16" s="647">
        <v>377.39495798319325</v>
      </c>
      <c r="N16" s="648">
        <v>2</v>
      </c>
      <c r="O16" s="647">
        <v>850</v>
      </c>
      <c r="P16" s="648">
        <v>18</v>
      </c>
      <c r="Q16" s="647">
        <v>796.66666666666663</v>
      </c>
    </row>
    <row r="17" spans="1:17" ht="11.45" customHeight="1">
      <c r="A17" s="641">
        <v>42077</v>
      </c>
      <c r="B17" s="646">
        <v>7</v>
      </c>
      <c r="C17" s="647">
        <v>32.571428571428569</v>
      </c>
      <c r="D17" s="648"/>
      <c r="E17" s="704"/>
      <c r="F17" s="646">
        <v>6</v>
      </c>
      <c r="G17" s="647">
        <v>30.75</v>
      </c>
      <c r="H17" s="646"/>
      <c r="I17" s="647"/>
      <c r="J17" s="646">
        <v>50</v>
      </c>
      <c r="K17" s="647">
        <v>364.96000000000004</v>
      </c>
      <c r="L17" s="648">
        <v>64</v>
      </c>
      <c r="M17" s="647">
        <v>373.484375</v>
      </c>
      <c r="N17" s="648">
        <v>1</v>
      </c>
      <c r="O17" s="647">
        <v>875</v>
      </c>
      <c r="P17" s="648"/>
      <c r="Q17" s="647"/>
    </row>
    <row r="18" spans="1:17" ht="11.45" customHeight="1">
      <c r="A18" s="641">
        <v>42084</v>
      </c>
      <c r="B18" s="650">
        <v>5</v>
      </c>
      <c r="C18" s="651">
        <v>31.599999999999998</v>
      </c>
      <c r="D18" s="650"/>
      <c r="E18" s="705"/>
      <c r="F18" s="650">
        <v>8</v>
      </c>
      <c r="G18" s="651">
        <v>30</v>
      </c>
      <c r="H18" s="650"/>
      <c r="I18" s="651"/>
      <c r="J18" s="650">
        <v>65</v>
      </c>
      <c r="K18" s="651">
        <v>367.10769230769233</v>
      </c>
      <c r="L18" s="650">
        <v>122</v>
      </c>
      <c r="M18" s="651">
        <v>386.77049180327873</v>
      </c>
      <c r="N18" s="650">
        <v>10</v>
      </c>
      <c r="O18" s="651">
        <v>907.5</v>
      </c>
      <c r="P18" s="650">
        <v>3</v>
      </c>
      <c r="Q18" s="651">
        <v>905</v>
      </c>
    </row>
    <row r="19" spans="1:17" ht="11.45" customHeight="1">
      <c r="A19" s="641">
        <v>42091</v>
      </c>
      <c r="B19" s="646">
        <v>6</v>
      </c>
      <c r="C19" s="652">
        <v>30</v>
      </c>
      <c r="D19" s="646"/>
      <c r="E19" s="704"/>
      <c r="F19" s="646"/>
      <c r="G19" s="652"/>
      <c r="H19" s="646"/>
      <c r="I19" s="652"/>
      <c r="J19" s="646">
        <v>92</v>
      </c>
      <c r="K19" s="652">
        <v>375.47826086956525</v>
      </c>
      <c r="L19" s="646">
        <v>110</v>
      </c>
      <c r="M19" s="652">
        <v>394.9454545454546</v>
      </c>
      <c r="N19" s="646"/>
      <c r="O19" s="652"/>
      <c r="P19" s="646">
        <v>5</v>
      </c>
      <c r="Q19" s="652">
        <v>923</v>
      </c>
    </row>
    <row r="20" spans="1:17" ht="11.45" customHeight="1">
      <c r="A20" s="641">
        <v>42098</v>
      </c>
      <c r="B20" s="646">
        <v>3</v>
      </c>
      <c r="C20" s="647">
        <v>30</v>
      </c>
      <c r="D20" s="648"/>
      <c r="E20" s="704"/>
      <c r="F20" s="646">
        <v>6</v>
      </c>
      <c r="G20" s="647">
        <v>28.749999999999996</v>
      </c>
      <c r="H20" s="646"/>
      <c r="I20" s="647"/>
      <c r="J20" s="646">
        <v>132</v>
      </c>
      <c r="K20" s="647">
        <v>386.15151515151513</v>
      </c>
      <c r="L20" s="648">
        <v>99</v>
      </c>
      <c r="M20" s="647">
        <v>412.97979797979792</v>
      </c>
      <c r="N20" s="648">
        <v>8</v>
      </c>
      <c r="O20" s="647">
        <v>900</v>
      </c>
      <c r="P20" s="648">
        <v>7</v>
      </c>
      <c r="Q20" s="647">
        <v>924.28571428571422</v>
      </c>
    </row>
    <row r="21" spans="1:17" ht="11.45" customHeight="1">
      <c r="A21" s="641">
        <v>42105</v>
      </c>
      <c r="B21" s="646">
        <v>7</v>
      </c>
      <c r="C21" s="647">
        <v>28.428571428571427</v>
      </c>
      <c r="D21" s="648">
        <v>5</v>
      </c>
      <c r="E21" s="704">
        <v>27.5</v>
      </c>
      <c r="F21" s="646">
        <v>3</v>
      </c>
      <c r="G21" s="647">
        <v>28</v>
      </c>
      <c r="H21" s="646">
        <v>5</v>
      </c>
      <c r="I21" s="647">
        <v>26</v>
      </c>
      <c r="J21" s="646">
        <v>44</v>
      </c>
      <c r="K21" s="647">
        <v>387.95454545454544</v>
      </c>
      <c r="L21" s="648">
        <v>70</v>
      </c>
      <c r="M21" s="647">
        <v>390.71428571428567</v>
      </c>
      <c r="N21" s="648"/>
      <c r="O21" s="647"/>
      <c r="P21" s="648">
        <v>3</v>
      </c>
      <c r="Q21" s="647">
        <v>895</v>
      </c>
    </row>
    <row r="22" spans="1:17" ht="11.45" customHeight="1">
      <c r="A22" s="641">
        <v>42112</v>
      </c>
      <c r="B22" s="650"/>
      <c r="C22" s="651"/>
      <c r="D22" s="650"/>
      <c r="E22" s="705"/>
      <c r="F22" s="650">
        <v>14</v>
      </c>
      <c r="G22" s="651">
        <v>26.321428571428569</v>
      </c>
      <c r="H22" s="650"/>
      <c r="I22" s="651"/>
      <c r="J22" s="650">
        <v>47</v>
      </c>
      <c r="K22" s="651">
        <v>383.91489361702133</v>
      </c>
      <c r="L22" s="650">
        <v>77</v>
      </c>
      <c r="M22" s="651">
        <v>393.44155844155847</v>
      </c>
      <c r="N22" s="650">
        <v>1</v>
      </c>
      <c r="O22" s="651">
        <v>925</v>
      </c>
      <c r="P22" s="650">
        <v>9</v>
      </c>
      <c r="Q22" s="651">
        <v>873.8888888888888</v>
      </c>
    </row>
    <row r="23" spans="1:17" ht="11.45" customHeight="1">
      <c r="A23" s="641">
        <v>42119</v>
      </c>
      <c r="B23" s="646"/>
      <c r="C23" s="652"/>
      <c r="D23" s="646"/>
      <c r="E23" s="704"/>
      <c r="F23" s="646">
        <v>19</v>
      </c>
      <c r="G23" s="652">
        <v>27.763157894736842</v>
      </c>
      <c r="H23" s="646"/>
      <c r="I23" s="652"/>
      <c r="J23" s="646">
        <v>56</v>
      </c>
      <c r="K23" s="652">
        <v>378.53571428571433</v>
      </c>
      <c r="L23" s="646">
        <v>95</v>
      </c>
      <c r="M23" s="652">
        <v>393.77894736842109</v>
      </c>
      <c r="N23" s="646"/>
      <c r="O23" s="652"/>
      <c r="P23" s="646">
        <v>4</v>
      </c>
      <c r="Q23" s="652">
        <v>870</v>
      </c>
    </row>
    <row r="24" spans="1:17" ht="11.45" customHeight="1">
      <c r="A24" s="641">
        <v>42126</v>
      </c>
      <c r="B24" s="646">
        <v>7</v>
      </c>
      <c r="C24" s="647">
        <v>29.142857142857142</v>
      </c>
      <c r="D24" s="648"/>
      <c r="E24" s="704"/>
      <c r="F24" s="646"/>
      <c r="G24" s="647"/>
      <c r="H24" s="646"/>
      <c r="I24" s="647"/>
      <c r="J24" s="646">
        <v>59</v>
      </c>
      <c r="K24" s="647">
        <v>381.71186440677968</v>
      </c>
      <c r="L24" s="648">
        <v>69</v>
      </c>
      <c r="M24" s="647">
        <v>392.08695652173913</v>
      </c>
      <c r="N24" s="648">
        <v>1</v>
      </c>
      <c r="O24" s="647">
        <v>875</v>
      </c>
      <c r="P24" s="648">
        <v>2</v>
      </c>
      <c r="Q24" s="647">
        <v>852.5</v>
      </c>
    </row>
    <row r="25" spans="1:17" ht="11.45" customHeight="1">
      <c r="A25" s="641">
        <v>42133</v>
      </c>
      <c r="B25" s="646">
        <v>3</v>
      </c>
      <c r="C25" s="647">
        <v>31.5</v>
      </c>
      <c r="D25" s="648"/>
      <c r="E25" s="704"/>
      <c r="F25" s="646"/>
      <c r="G25" s="647"/>
      <c r="H25" s="646"/>
      <c r="I25" s="647"/>
      <c r="J25" s="646">
        <v>58</v>
      </c>
      <c r="K25" s="647">
        <v>374.24137931034488</v>
      </c>
      <c r="L25" s="648">
        <v>87</v>
      </c>
      <c r="M25" s="647">
        <v>391.85057471264372</v>
      </c>
      <c r="N25" s="648"/>
      <c r="O25" s="647"/>
      <c r="P25" s="648">
        <v>13</v>
      </c>
      <c r="Q25" s="647">
        <v>876.15384615384619</v>
      </c>
    </row>
    <row r="26" spans="1:17" ht="11.45" customHeight="1">
      <c r="A26" s="641">
        <v>42140</v>
      </c>
      <c r="B26" s="650">
        <v>7</v>
      </c>
      <c r="C26" s="651">
        <v>31.214285714285715</v>
      </c>
      <c r="D26" s="650"/>
      <c r="E26" s="705"/>
      <c r="F26" s="650"/>
      <c r="G26" s="651"/>
      <c r="H26" s="650"/>
      <c r="I26" s="651"/>
      <c r="J26" s="650">
        <v>28</v>
      </c>
      <c r="K26" s="651">
        <v>364.35714285714289</v>
      </c>
      <c r="L26" s="650">
        <v>50</v>
      </c>
      <c r="M26" s="651">
        <v>374.19839999999999</v>
      </c>
      <c r="N26" s="650">
        <v>2</v>
      </c>
      <c r="O26" s="651">
        <v>875</v>
      </c>
      <c r="P26" s="650">
        <v>2</v>
      </c>
      <c r="Q26" s="651">
        <v>900</v>
      </c>
    </row>
    <row r="27" spans="1:17" ht="11.45" customHeight="1">
      <c r="A27" s="641">
        <v>42147</v>
      </c>
      <c r="B27" s="646">
        <v>3</v>
      </c>
      <c r="C27" s="652">
        <v>32.25</v>
      </c>
      <c r="D27" s="646"/>
      <c r="E27" s="704"/>
      <c r="F27" s="646">
        <v>4</v>
      </c>
      <c r="G27" s="652">
        <v>27</v>
      </c>
      <c r="H27" s="646"/>
      <c r="I27" s="652"/>
      <c r="J27" s="646">
        <v>25</v>
      </c>
      <c r="K27" s="652">
        <v>335.8</v>
      </c>
      <c r="L27" s="646">
        <v>73</v>
      </c>
      <c r="M27" s="652">
        <v>363.35616438356163</v>
      </c>
      <c r="N27" s="646">
        <v>9</v>
      </c>
      <c r="O27" s="652">
        <v>922.22222222222229</v>
      </c>
      <c r="P27" s="646">
        <v>9</v>
      </c>
      <c r="Q27" s="652">
        <v>922.77777777777771</v>
      </c>
    </row>
    <row r="28" spans="1:17" ht="11.45" customHeight="1">
      <c r="A28" s="641">
        <v>42154</v>
      </c>
      <c r="B28" s="646"/>
      <c r="C28" s="647"/>
      <c r="D28" s="648"/>
      <c r="E28" s="704"/>
      <c r="F28" s="646"/>
      <c r="G28" s="647"/>
      <c r="H28" s="646"/>
      <c r="I28" s="647"/>
      <c r="J28" s="646">
        <v>104</v>
      </c>
      <c r="K28" s="647">
        <v>342.59615384615381</v>
      </c>
      <c r="L28" s="648">
        <v>129</v>
      </c>
      <c r="M28" s="647">
        <v>362.5038759689923</v>
      </c>
      <c r="N28" s="648">
        <v>4</v>
      </c>
      <c r="O28" s="647">
        <v>950</v>
      </c>
      <c r="P28" s="648">
        <v>5</v>
      </c>
      <c r="Q28" s="647">
        <v>998</v>
      </c>
    </row>
    <row r="29" spans="1:17" ht="11.45" customHeight="1">
      <c r="A29" s="641">
        <v>42161</v>
      </c>
      <c r="B29" s="646">
        <v>3</v>
      </c>
      <c r="C29" s="647">
        <v>32</v>
      </c>
      <c r="D29" s="648"/>
      <c r="E29" s="704"/>
      <c r="F29" s="646">
        <v>11</v>
      </c>
      <c r="G29" s="647">
        <v>30.000000000000004</v>
      </c>
      <c r="H29" s="646"/>
      <c r="I29" s="647"/>
      <c r="J29" s="646">
        <v>26</v>
      </c>
      <c r="K29" s="647">
        <v>309.42307692307691</v>
      </c>
      <c r="L29" s="648">
        <v>84</v>
      </c>
      <c r="M29" s="647">
        <v>323.80952380952385</v>
      </c>
      <c r="N29" s="648">
        <v>3</v>
      </c>
      <c r="O29" s="647">
        <v>1000</v>
      </c>
      <c r="P29" s="648">
        <v>4</v>
      </c>
      <c r="Q29" s="647">
        <v>1116.25</v>
      </c>
    </row>
    <row r="30" spans="1:17" ht="11.45" customHeight="1">
      <c r="A30" s="641">
        <v>42168</v>
      </c>
      <c r="B30" s="650"/>
      <c r="C30" s="651"/>
      <c r="D30" s="650"/>
      <c r="E30" s="705"/>
      <c r="F30" s="650">
        <v>8</v>
      </c>
      <c r="G30" s="651">
        <v>30</v>
      </c>
      <c r="H30" s="650"/>
      <c r="I30" s="651"/>
      <c r="J30" s="650">
        <v>27</v>
      </c>
      <c r="K30" s="651">
        <v>302.77777777777777</v>
      </c>
      <c r="L30" s="650">
        <v>12</v>
      </c>
      <c r="M30" s="651">
        <v>298.33333333333331</v>
      </c>
      <c r="N30" s="650"/>
      <c r="O30" s="651"/>
      <c r="P30" s="650">
        <v>4</v>
      </c>
      <c r="Q30" s="651">
        <v>1262.5</v>
      </c>
    </row>
    <row r="31" spans="1:17" ht="11.45" customHeight="1">
      <c r="A31" s="641">
        <v>42175</v>
      </c>
      <c r="B31" s="646"/>
      <c r="C31" s="652"/>
      <c r="D31" s="646"/>
      <c r="E31" s="704"/>
      <c r="F31" s="646">
        <v>15</v>
      </c>
      <c r="G31" s="652">
        <v>30</v>
      </c>
      <c r="H31" s="646"/>
      <c r="I31" s="652"/>
      <c r="J31" s="646">
        <v>26</v>
      </c>
      <c r="K31" s="652">
        <v>302</v>
      </c>
      <c r="L31" s="646">
        <v>96</v>
      </c>
      <c r="M31" s="652">
        <v>292.81250000000006</v>
      </c>
      <c r="N31" s="646">
        <v>14</v>
      </c>
      <c r="O31" s="652">
        <v>1450</v>
      </c>
      <c r="P31" s="646">
        <v>4</v>
      </c>
      <c r="Q31" s="652">
        <v>1468.75</v>
      </c>
    </row>
    <row r="32" spans="1:17" ht="11.45" customHeight="1">
      <c r="A32" s="641">
        <v>42182</v>
      </c>
      <c r="B32" s="646"/>
      <c r="C32" s="647"/>
      <c r="D32" s="648"/>
      <c r="E32" s="704"/>
      <c r="F32" s="646">
        <v>9</v>
      </c>
      <c r="G32" s="647">
        <v>28</v>
      </c>
      <c r="H32" s="646"/>
      <c r="I32" s="647"/>
      <c r="J32" s="646">
        <v>69</v>
      </c>
      <c r="K32" s="647">
        <v>297.14492753623193</v>
      </c>
      <c r="L32" s="648">
        <v>38</v>
      </c>
      <c r="M32" s="647">
        <v>300.26315789473682</v>
      </c>
      <c r="N32" s="648">
        <v>6</v>
      </c>
      <c r="O32" s="647">
        <v>1500</v>
      </c>
      <c r="P32" s="648">
        <v>7</v>
      </c>
      <c r="Q32" s="647">
        <v>1545.7142857142858</v>
      </c>
    </row>
    <row r="33" spans="1:17" ht="11.45" customHeight="1">
      <c r="A33" s="641">
        <v>42189</v>
      </c>
      <c r="B33" s="646">
        <v>5</v>
      </c>
      <c r="C33" s="647">
        <v>31</v>
      </c>
      <c r="D33" s="648"/>
      <c r="E33" s="704"/>
      <c r="F33" s="646"/>
      <c r="G33" s="647"/>
      <c r="H33" s="646"/>
      <c r="I33" s="647"/>
      <c r="J33" s="646">
        <v>83</v>
      </c>
      <c r="K33" s="647">
        <v>308.31325301204816</v>
      </c>
      <c r="L33" s="648">
        <v>140</v>
      </c>
      <c r="M33" s="647">
        <v>311.07142857142856</v>
      </c>
      <c r="N33" s="648">
        <v>1</v>
      </c>
      <c r="O33" s="647">
        <v>1525</v>
      </c>
      <c r="P33" s="648">
        <v>3</v>
      </c>
      <c r="Q33" s="647">
        <v>1550</v>
      </c>
    </row>
    <row r="34" spans="1:17" ht="11.45" customHeight="1">
      <c r="A34" s="641">
        <v>42196</v>
      </c>
      <c r="B34" s="650">
        <v>5</v>
      </c>
      <c r="C34" s="651">
        <v>29.8</v>
      </c>
      <c r="D34" s="650">
        <v>3</v>
      </c>
      <c r="E34" s="705">
        <v>29.5</v>
      </c>
      <c r="F34" s="650">
        <v>4</v>
      </c>
      <c r="G34" s="651">
        <v>27.875</v>
      </c>
      <c r="H34" s="650"/>
      <c r="I34" s="651"/>
      <c r="J34" s="650">
        <v>19</v>
      </c>
      <c r="K34" s="651">
        <v>309.21052631578942</v>
      </c>
      <c r="L34" s="650">
        <v>72</v>
      </c>
      <c r="M34" s="651">
        <v>294.09722222222223</v>
      </c>
      <c r="N34" s="650"/>
      <c r="O34" s="651"/>
      <c r="P34" s="650">
        <v>4</v>
      </c>
      <c r="Q34" s="651">
        <v>1556.25</v>
      </c>
    </row>
    <row r="35" spans="1:17" ht="11.45" customHeight="1">
      <c r="A35" s="641">
        <v>42203</v>
      </c>
      <c r="B35" s="646"/>
      <c r="C35" s="652"/>
      <c r="D35" s="646"/>
      <c r="E35" s="704"/>
      <c r="F35" s="646">
        <v>3</v>
      </c>
      <c r="G35" s="652">
        <v>27.999999999999996</v>
      </c>
      <c r="H35" s="646"/>
      <c r="I35" s="652"/>
      <c r="J35" s="646">
        <v>65</v>
      </c>
      <c r="K35" s="652">
        <v>330.20000000000005</v>
      </c>
      <c r="L35" s="646">
        <v>87</v>
      </c>
      <c r="M35" s="652">
        <v>326.14942528735628</v>
      </c>
      <c r="N35" s="646">
        <v>1</v>
      </c>
      <c r="O35" s="652">
        <v>1550</v>
      </c>
      <c r="P35" s="646">
        <v>2</v>
      </c>
      <c r="Q35" s="652">
        <v>1555</v>
      </c>
    </row>
    <row r="36" spans="1:17" ht="11.45" customHeight="1">
      <c r="A36" s="641">
        <v>42210</v>
      </c>
      <c r="B36" s="646">
        <v>10</v>
      </c>
      <c r="C36" s="647">
        <v>30</v>
      </c>
      <c r="D36" s="648"/>
      <c r="E36" s="704"/>
      <c r="F36" s="646">
        <v>1</v>
      </c>
      <c r="G36" s="647">
        <v>28</v>
      </c>
      <c r="H36" s="646"/>
      <c r="I36" s="647"/>
      <c r="J36" s="646">
        <v>77</v>
      </c>
      <c r="K36" s="647">
        <v>345.80519480519479</v>
      </c>
      <c r="L36" s="648">
        <v>91</v>
      </c>
      <c r="M36" s="647">
        <v>368.18681318681314</v>
      </c>
      <c r="N36" s="648">
        <v>3</v>
      </c>
      <c r="O36" s="647">
        <v>1500</v>
      </c>
      <c r="P36" s="648">
        <v>4</v>
      </c>
      <c r="Q36" s="647">
        <v>1571.25</v>
      </c>
    </row>
    <row r="37" spans="1:17" ht="11.45" customHeight="1">
      <c r="A37" s="641">
        <v>42217</v>
      </c>
      <c r="B37" s="646"/>
      <c r="C37" s="647"/>
      <c r="D37" s="648"/>
      <c r="E37" s="704"/>
      <c r="F37" s="646">
        <v>4</v>
      </c>
      <c r="G37" s="647">
        <v>28</v>
      </c>
      <c r="H37" s="646"/>
      <c r="I37" s="647"/>
      <c r="J37" s="646">
        <v>62</v>
      </c>
      <c r="K37" s="647">
        <v>362.66129032258067</v>
      </c>
      <c r="L37" s="648">
        <v>103</v>
      </c>
      <c r="M37" s="647">
        <v>404.07766990291265</v>
      </c>
      <c r="N37" s="648">
        <v>1</v>
      </c>
      <c r="O37" s="647">
        <v>1500</v>
      </c>
      <c r="P37" s="648">
        <v>4</v>
      </c>
      <c r="Q37" s="647">
        <v>1520</v>
      </c>
    </row>
    <row r="38" spans="1:17" ht="11.45" customHeight="1">
      <c r="A38" s="641">
        <v>42224</v>
      </c>
      <c r="B38" s="650"/>
      <c r="C38" s="651"/>
      <c r="D38" s="650"/>
      <c r="E38" s="705"/>
      <c r="F38" s="650">
        <v>8</v>
      </c>
      <c r="G38" s="651">
        <v>28.75</v>
      </c>
      <c r="H38" s="650"/>
      <c r="I38" s="651"/>
      <c r="J38" s="650">
        <v>50</v>
      </c>
      <c r="K38" s="651">
        <v>388.5</v>
      </c>
      <c r="L38" s="650">
        <v>77</v>
      </c>
      <c r="M38" s="651">
        <v>420.38961038961043</v>
      </c>
      <c r="N38" s="650">
        <v>1</v>
      </c>
      <c r="O38" s="651">
        <v>1450</v>
      </c>
      <c r="P38" s="650">
        <v>4</v>
      </c>
      <c r="Q38" s="651">
        <v>1352.5</v>
      </c>
    </row>
    <row r="39" spans="1:17" ht="11.45" customHeight="1">
      <c r="A39" s="641">
        <v>42231</v>
      </c>
      <c r="B39" s="646"/>
      <c r="C39" s="652"/>
      <c r="D39" s="646"/>
      <c r="E39" s="704"/>
      <c r="F39" s="646">
        <v>8</v>
      </c>
      <c r="G39" s="652">
        <v>28.78125</v>
      </c>
      <c r="H39" s="646"/>
      <c r="I39" s="652"/>
      <c r="J39" s="646">
        <v>23</v>
      </c>
      <c r="K39" s="652">
        <v>392.39130434782612</v>
      </c>
      <c r="L39" s="646">
        <v>43</v>
      </c>
      <c r="M39" s="652">
        <v>420.58139534883719</v>
      </c>
      <c r="N39" s="646"/>
      <c r="O39" s="652"/>
      <c r="P39" s="646">
        <v>2</v>
      </c>
      <c r="Q39" s="652">
        <v>1365</v>
      </c>
    </row>
    <row r="40" spans="1:17" ht="11.45" customHeight="1">
      <c r="A40" s="641">
        <v>42238</v>
      </c>
      <c r="B40" s="646">
        <v>2</v>
      </c>
      <c r="C40" s="647">
        <v>31.5</v>
      </c>
      <c r="D40" s="648"/>
      <c r="E40" s="704"/>
      <c r="F40" s="646">
        <v>30</v>
      </c>
      <c r="G40" s="647">
        <v>30</v>
      </c>
      <c r="H40" s="646"/>
      <c r="I40" s="647"/>
      <c r="J40" s="646">
        <v>45</v>
      </c>
      <c r="K40" s="647">
        <v>371.42222222222222</v>
      </c>
      <c r="L40" s="648">
        <v>86</v>
      </c>
      <c r="M40" s="647">
        <v>398.66279069767438</v>
      </c>
      <c r="N40" s="648">
        <v>2</v>
      </c>
      <c r="O40" s="647">
        <v>1200</v>
      </c>
      <c r="P40" s="648">
        <v>5</v>
      </c>
      <c r="Q40" s="647">
        <v>1305</v>
      </c>
    </row>
    <row r="41" spans="1:17" ht="11.45" customHeight="1">
      <c r="A41" s="641">
        <v>42245</v>
      </c>
      <c r="B41" s="646">
        <v>11</v>
      </c>
      <c r="C41" s="647">
        <v>29</v>
      </c>
      <c r="D41" s="648"/>
      <c r="E41" s="704"/>
      <c r="F41" s="646">
        <v>20</v>
      </c>
      <c r="G41" s="647">
        <v>28.000000000000004</v>
      </c>
      <c r="H41" s="646"/>
      <c r="I41" s="647"/>
      <c r="J41" s="646">
        <v>86</v>
      </c>
      <c r="K41" s="647">
        <v>360.45093023255816</v>
      </c>
      <c r="L41" s="648">
        <v>158</v>
      </c>
      <c r="M41" s="647">
        <v>376.58310126582285</v>
      </c>
      <c r="N41" s="648">
        <v>7</v>
      </c>
      <c r="O41" s="647">
        <v>1228.5714285714284</v>
      </c>
      <c r="P41" s="648">
        <v>4</v>
      </c>
      <c r="Q41" s="647">
        <v>1106.25</v>
      </c>
    </row>
    <row r="42" spans="1:17" ht="11.45" customHeight="1">
      <c r="A42" s="641">
        <v>42252</v>
      </c>
      <c r="B42" s="650"/>
      <c r="C42" s="651"/>
      <c r="D42" s="650"/>
      <c r="E42" s="705"/>
      <c r="F42" s="650">
        <v>4</v>
      </c>
      <c r="G42" s="651">
        <v>28</v>
      </c>
      <c r="H42" s="650"/>
      <c r="I42" s="651"/>
      <c r="J42" s="650">
        <v>24</v>
      </c>
      <c r="K42" s="651">
        <v>356.875</v>
      </c>
      <c r="L42" s="650">
        <v>54</v>
      </c>
      <c r="M42" s="651">
        <v>355.18518518518516</v>
      </c>
      <c r="N42" s="650">
        <v>4</v>
      </c>
      <c r="O42" s="651">
        <v>922.5</v>
      </c>
      <c r="P42" s="650">
        <v>5</v>
      </c>
      <c r="Q42" s="651">
        <v>991</v>
      </c>
    </row>
    <row r="43" spans="1:17" ht="11.45" customHeight="1">
      <c r="A43" s="641">
        <v>42259</v>
      </c>
      <c r="B43" s="646"/>
      <c r="C43" s="652"/>
      <c r="D43" s="646"/>
      <c r="E43" s="704"/>
      <c r="F43" s="646">
        <v>3</v>
      </c>
      <c r="G43" s="652">
        <v>28</v>
      </c>
      <c r="H43" s="646"/>
      <c r="I43" s="652"/>
      <c r="J43" s="646">
        <v>62</v>
      </c>
      <c r="K43" s="652">
        <v>335.96774193548396</v>
      </c>
      <c r="L43" s="646">
        <v>85</v>
      </c>
      <c r="M43" s="652">
        <v>343.58823529411768</v>
      </c>
      <c r="N43" s="646">
        <v>2</v>
      </c>
      <c r="O43" s="652">
        <v>835</v>
      </c>
      <c r="P43" s="646">
        <v>5</v>
      </c>
      <c r="Q43" s="652">
        <v>892</v>
      </c>
    </row>
    <row r="44" spans="1:17" ht="11.45" customHeight="1">
      <c r="A44" s="641">
        <v>42266</v>
      </c>
      <c r="B44" s="646"/>
      <c r="C44" s="647"/>
      <c r="D44" s="648"/>
      <c r="E44" s="704"/>
      <c r="F44" s="646">
        <v>14</v>
      </c>
      <c r="G44" s="647">
        <v>27.571428571428569</v>
      </c>
      <c r="H44" s="646"/>
      <c r="I44" s="647"/>
      <c r="J44" s="646">
        <v>21</v>
      </c>
      <c r="K44" s="647">
        <v>335.09523809523807</v>
      </c>
      <c r="L44" s="648">
        <v>81</v>
      </c>
      <c r="M44" s="647">
        <v>342.71604938271599</v>
      </c>
      <c r="N44" s="648"/>
      <c r="O44" s="647"/>
      <c r="P44" s="648">
        <v>5</v>
      </c>
      <c r="Q44" s="647">
        <v>880</v>
      </c>
    </row>
    <row r="45" spans="1:17" ht="11.45" customHeight="1">
      <c r="A45" s="641">
        <v>42273</v>
      </c>
      <c r="B45" s="646">
        <v>4</v>
      </c>
      <c r="C45" s="647">
        <v>28</v>
      </c>
      <c r="D45" s="648"/>
      <c r="E45" s="704"/>
      <c r="F45" s="646"/>
      <c r="G45" s="647"/>
      <c r="H45" s="646"/>
      <c r="I45" s="647"/>
      <c r="J45" s="646">
        <v>34</v>
      </c>
      <c r="K45" s="647">
        <v>316.44117647058823</v>
      </c>
      <c r="L45" s="648">
        <v>53</v>
      </c>
      <c r="M45" s="647">
        <v>320.56603773584908</v>
      </c>
      <c r="N45" s="648">
        <v>13</v>
      </c>
      <c r="O45" s="647">
        <v>851.92307692307702</v>
      </c>
      <c r="P45" s="648">
        <v>8</v>
      </c>
      <c r="Q45" s="647">
        <v>757.5</v>
      </c>
    </row>
    <row r="46" spans="1:17" ht="11.45" customHeight="1">
      <c r="A46" s="641">
        <v>42280</v>
      </c>
      <c r="B46" s="650">
        <v>17</v>
      </c>
      <c r="C46" s="651">
        <v>26.941176470588239</v>
      </c>
      <c r="D46" s="650"/>
      <c r="E46" s="705"/>
      <c r="F46" s="650">
        <v>13</v>
      </c>
      <c r="G46" s="651">
        <v>24.923076923076927</v>
      </c>
      <c r="H46" s="650"/>
      <c r="I46" s="651"/>
      <c r="J46" s="650">
        <v>60</v>
      </c>
      <c r="K46" s="651">
        <v>308.08333333333337</v>
      </c>
      <c r="L46" s="650">
        <v>104</v>
      </c>
      <c r="M46" s="651">
        <v>313.46153846153845</v>
      </c>
      <c r="N46" s="650"/>
      <c r="O46" s="651"/>
      <c r="P46" s="650">
        <v>7</v>
      </c>
      <c r="Q46" s="651">
        <v>700.71428571428567</v>
      </c>
    </row>
    <row r="47" spans="1:17" ht="11.45" customHeight="1">
      <c r="A47" s="641">
        <v>42287</v>
      </c>
      <c r="B47" s="646"/>
      <c r="C47" s="652"/>
      <c r="D47" s="646"/>
      <c r="E47" s="704"/>
      <c r="F47" s="646">
        <v>2</v>
      </c>
      <c r="G47" s="652">
        <v>23</v>
      </c>
      <c r="H47" s="646"/>
      <c r="I47" s="652"/>
      <c r="J47" s="646">
        <v>43</v>
      </c>
      <c r="K47" s="652">
        <v>276.37209302325584</v>
      </c>
      <c r="L47" s="646">
        <v>65</v>
      </c>
      <c r="M47" s="652">
        <v>292.69230769230774</v>
      </c>
      <c r="N47" s="646"/>
      <c r="O47" s="652"/>
      <c r="P47" s="646">
        <v>11</v>
      </c>
      <c r="Q47" s="652">
        <v>726.36363636363626</v>
      </c>
    </row>
    <row r="48" spans="1:17" ht="11.45" customHeight="1">
      <c r="A48" s="641">
        <v>42294</v>
      </c>
      <c r="B48" s="646">
        <v>8</v>
      </c>
      <c r="C48" s="647">
        <v>25</v>
      </c>
      <c r="D48" s="648"/>
      <c r="E48" s="704"/>
      <c r="F48" s="646"/>
      <c r="G48" s="647"/>
      <c r="H48" s="646"/>
      <c r="I48" s="647"/>
      <c r="J48" s="646">
        <v>33</v>
      </c>
      <c r="K48" s="647">
        <v>259.60606060606062</v>
      </c>
      <c r="L48" s="648">
        <v>57</v>
      </c>
      <c r="M48" s="647">
        <v>290.35087719298247</v>
      </c>
      <c r="N48" s="648"/>
      <c r="O48" s="647"/>
      <c r="P48" s="648">
        <v>3</v>
      </c>
      <c r="Q48" s="647">
        <v>740</v>
      </c>
    </row>
    <row r="49" spans="1:17" ht="11.45" customHeight="1">
      <c r="A49" s="641">
        <v>42301</v>
      </c>
      <c r="B49" s="646">
        <v>8</v>
      </c>
      <c r="C49" s="647">
        <v>23</v>
      </c>
      <c r="D49" s="648"/>
      <c r="E49" s="704"/>
      <c r="F49" s="646">
        <v>6</v>
      </c>
      <c r="G49" s="647">
        <v>20</v>
      </c>
      <c r="H49" s="646"/>
      <c r="I49" s="647"/>
      <c r="J49" s="646">
        <v>68</v>
      </c>
      <c r="K49" s="647">
        <v>262.02941176470591</v>
      </c>
      <c r="L49" s="648">
        <v>49</v>
      </c>
      <c r="M49" s="647">
        <v>290.10204081632656</v>
      </c>
      <c r="N49" s="648"/>
      <c r="O49" s="647"/>
      <c r="P49" s="648">
        <v>2</v>
      </c>
      <c r="Q49" s="647">
        <v>792.5</v>
      </c>
    </row>
    <row r="50" spans="1:17" ht="11.45" customHeight="1">
      <c r="A50" s="641">
        <v>42308</v>
      </c>
      <c r="B50" s="650"/>
      <c r="C50" s="651"/>
      <c r="D50" s="650">
        <v>5</v>
      </c>
      <c r="E50" s="705">
        <v>19.5</v>
      </c>
      <c r="F50" s="650">
        <v>12</v>
      </c>
      <c r="G50" s="651">
        <v>19</v>
      </c>
      <c r="H50" s="650">
        <v>5</v>
      </c>
      <c r="I50" s="651">
        <v>17.5</v>
      </c>
      <c r="J50" s="650">
        <v>71</v>
      </c>
      <c r="K50" s="651">
        <v>259.54929577464787</v>
      </c>
      <c r="L50" s="650">
        <v>52</v>
      </c>
      <c r="M50" s="651">
        <v>282.92307692307696</v>
      </c>
      <c r="N50" s="650">
        <v>14</v>
      </c>
      <c r="O50" s="651">
        <v>749.99999999999989</v>
      </c>
      <c r="P50" s="650">
        <v>4</v>
      </c>
      <c r="Q50" s="651">
        <v>795</v>
      </c>
    </row>
    <row r="51" spans="1:17" ht="11.45" customHeight="1">
      <c r="A51" s="641">
        <v>42315</v>
      </c>
      <c r="B51" s="646">
        <v>12</v>
      </c>
      <c r="C51" s="652">
        <v>21.25</v>
      </c>
      <c r="D51" s="646"/>
      <c r="E51" s="704"/>
      <c r="F51" s="646">
        <v>3</v>
      </c>
      <c r="G51" s="652">
        <v>19</v>
      </c>
      <c r="H51" s="646"/>
      <c r="I51" s="652"/>
      <c r="J51" s="646">
        <v>71</v>
      </c>
      <c r="K51" s="652">
        <v>257.53521126760563</v>
      </c>
      <c r="L51" s="646">
        <v>42</v>
      </c>
      <c r="M51" s="652">
        <v>274.16666666666663</v>
      </c>
      <c r="N51" s="646"/>
      <c r="O51" s="652"/>
      <c r="P51" s="646">
        <v>2</v>
      </c>
      <c r="Q51" s="652">
        <v>795</v>
      </c>
    </row>
    <row r="52" spans="1:17" ht="11.45" customHeight="1">
      <c r="A52" s="641">
        <v>42322</v>
      </c>
      <c r="B52" s="646"/>
      <c r="C52" s="647"/>
      <c r="D52" s="648"/>
      <c r="E52" s="704"/>
      <c r="F52" s="646">
        <v>4</v>
      </c>
      <c r="G52" s="647">
        <v>19</v>
      </c>
      <c r="H52" s="646"/>
      <c r="I52" s="647"/>
      <c r="J52" s="646">
        <v>14</v>
      </c>
      <c r="K52" s="647">
        <v>242.85714285714283</v>
      </c>
      <c r="L52" s="648">
        <v>25</v>
      </c>
      <c r="M52" s="647">
        <v>275.8</v>
      </c>
      <c r="N52" s="648">
        <v>7</v>
      </c>
      <c r="O52" s="647">
        <v>725</v>
      </c>
      <c r="P52" s="648">
        <v>2</v>
      </c>
      <c r="Q52" s="647">
        <v>740</v>
      </c>
    </row>
    <row r="53" spans="1:17" ht="11.45" customHeight="1">
      <c r="A53" s="641">
        <v>42329</v>
      </c>
      <c r="B53" s="646"/>
      <c r="C53" s="647"/>
      <c r="D53" s="648"/>
      <c r="E53" s="704"/>
      <c r="F53" s="646"/>
      <c r="G53" s="647"/>
      <c r="H53" s="646"/>
      <c r="I53" s="647"/>
      <c r="J53" s="646">
        <v>36</v>
      </c>
      <c r="K53" s="647">
        <v>225.83333333333334</v>
      </c>
      <c r="L53" s="648">
        <v>23</v>
      </c>
      <c r="M53" s="647">
        <v>268.04347826086956</v>
      </c>
      <c r="N53" s="648">
        <v>2</v>
      </c>
      <c r="O53" s="647">
        <v>700</v>
      </c>
      <c r="P53" s="648">
        <v>2</v>
      </c>
      <c r="Q53" s="647">
        <v>685</v>
      </c>
    </row>
    <row r="54" spans="1:17" ht="11.45" customHeight="1">
      <c r="A54" s="641">
        <v>42336</v>
      </c>
      <c r="B54" s="650">
        <v>3</v>
      </c>
      <c r="C54" s="651">
        <v>20.5</v>
      </c>
      <c r="D54" s="650"/>
      <c r="E54" s="705"/>
      <c r="F54" s="650">
        <v>2</v>
      </c>
      <c r="G54" s="651">
        <v>19</v>
      </c>
      <c r="H54" s="650"/>
      <c r="I54" s="651"/>
      <c r="J54" s="650">
        <v>123</v>
      </c>
      <c r="K54" s="651">
        <v>248.65853658536582</v>
      </c>
      <c r="L54" s="650">
        <v>45</v>
      </c>
      <c r="M54" s="651">
        <v>265.77777777777777</v>
      </c>
      <c r="N54" s="650"/>
      <c r="O54" s="651"/>
      <c r="P54" s="650">
        <v>4</v>
      </c>
      <c r="Q54" s="651">
        <v>691.25</v>
      </c>
    </row>
    <row r="55" spans="1:17" ht="11.45" customHeight="1">
      <c r="A55" s="641">
        <v>42343</v>
      </c>
      <c r="B55" s="646"/>
      <c r="C55" s="652"/>
      <c r="D55" s="646"/>
      <c r="E55" s="704"/>
      <c r="F55" s="646"/>
      <c r="G55" s="652"/>
      <c r="H55" s="646"/>
      <c r="I55" s="652"/>
      <c r="J55" s="646">
        <v>31</v>
      </c>
      <c r="K55" s="652">
        <v>225.16129032258067</v>
      </c>
      <c r="L55" s="646">
        <v>67</v>
      </c>
      <c r="M55" s="652">
        <v>246.34328358208955</v>
      </c>
      <c r="N55" s="646">
        <v>1</v>
      </c>
      <c r="O55" s="652">
        <v>700</v>
      </c>
      <c r="P55" s="646">
        <v>5</v>
      </c>
      <c r="Q55" s="652">
        <v>681</v>
      </c>
    </row>
    <row r="56" spans="1:17" ht="11.45" customHeight="1">
      <c r="A56" s="641">
        <v>42350</v>
      </c>
      <c r="B56" s="646"/>
      <c r="C56" s="652"/>
      <c r="D56" s="646"/>
      <c r="E56" s="704"/>
      <c r="F56" s="646"/>
      <c r="G56" s="652"/>
      <c r="H56" s="646"/>
      <c r="I56" s="652"/>
      <c r="J56" s="646">
        <v>25</v>
      </c>
      <c r="K56" s="652">
        <v>208</v>
      </c>
      <c r="L56" s="646">
        <v>68</v>
      </c>
      <c r="M56" s="652">
        <v>221.54411764705881</v>
      </c>
      <c r="N56" s="646"/>
      <c r="O56" s="652"/>
      <c r="P56" s="646"/>
      <c r="Q56" s="652"/>
    </row>
    <row r="57" spans="1:17" ht="11.45" customHeight="1">
      <c r="A57" s="641">
        <v>42357</v>
      </c>
      <c r="B57" s="646"/>
      <c r="C57" s="647"/>
      <c r="D57" s="648">
        <v>10</v>
      </c>
      <c r="E57" s="704">
        <v>22.5</v>
      </c>
      <c r="F57" s="646"/>
      <c r="G57" s="647"/>
      <c r="H57" s="646"/>
      <c r="I57" s="647"/>
      <c r="J57" s="646">
        <v>61</v>
      </c>
      <c r="K57" s="647">
        <v>208.19672131147541</v>
      </c>
      <c r="L57" s="648">
        <v>35</v>
      </c>
      <c r="M57" s="647">
        <v>198.85714285714283</v>
      </c>
      <c r="N57" s="648">
        <v>4</v>
      </c>
      <c r="O57" s="647">
        <v>661.25</v>
      </c>
      <c r="P57" s="648">
        <v>5</v>
      </c>
      <c r="Q57" s="647">
        <v>665</v>
      </c>
    </row>
    <row r="58" spans="1:17" ht="11.45" customHeight="1">
      <c r="A58" s="641">
        <v>42364</v>
      </c>
      <c r="B58" s="646"/>
      <c r="C58" s="647"/>
      <c r="D58" s="648"/>
      <c r="E58" s="704"/>
      <c r="F58" s="646"/>
      <c r="G58" s="647"/>
      <c r="H58" s="646"/>
      <c r="I58" s="647"/>
      <c r="J58" s="646">
        <v>28</v>
      </c>
      <c r="K58" s="647">
        <v>214.82142857142856</v>
      </c>
      <c r="L58" s="648">
        <v>29</v>
      </c>
      <c r="M58" s="647">
        <v>189.65517241379308</v>
      </c>
      <c r="N58" s="648"/>
      <c r="O58" s="647"/>
      <c r="P58" s="648">
        <v>2</v>
      </c>
      <c r="Q58" s="647">
        <v>642.5</v>
      </c>
    </row>
    <row r="59" spans="1:17" ht="11.45" customHeight="1">
      <c r="A59" s="641">
        <v>42371</v>
      </c>
      <c r="B59" s="646"/>
      <c r="C59" s="647"/>
      <c r="D59" s="648"/>
      <c r="E59" s="705"/>
      <c r="F59" s="646"/>
      <c r="G59" s="647"/>
      <c r="H59" s="646"/>
      <c r="I59" s="647"/>
      <c r="J59" s="646">
        <v>41</v>
      </c>
      <c r="K59" s="647">
        <v>204.2439024390244</v>
      </c>
      <c r="L59" s="648">
        <v>40</v>
      </c>
      <c r="M59" s="647">
        <v>191.5</v>
      </c>
      <c r="N59" s="648">
        <v>10</v>
      </c>
      <c r="O59" s="647">
        <v>648</v>
      </c>
      <c r="P59" s="648">
        <v>3</v>
      </c>
      <c r="Q59" s="647">
        <v>678.33333333333326</v>
      </c>
    </row>
    <row r="60" spans="1:17" ht="6" customHeight="1">
      <c r="A60" s="706"/>
      <c r="B60" s="707"/>
      <c r="C60" s="657"/>
      <c r="D60" s="707"/>
      <c r="E60" s="657"/>
      <c r="F60" s="707"/>
      <c r="G60" s="657"/>
      <c r="H60" s="707"/>
      <c r="I60" s="657"/>
      <c r="J60" s="707"/>
      <c r="K60" s="657"/>
      <c r="L60" s="707"/>
      <c r="M60" s="657"/>
      <c r="N60" s="707"/>
      <c r="O60" s="657"/>
      <c r="P60" s="707"/>
      <c r="Q60" s="657"/>
    </row>
    <row r="61" spans="1:17" ht="11.45" customHeight="1">
      <c r="A61" s="659">
        <v>2015</v>
      </c>
      <c r="B61" s="708">
        <f>SUM(B7:B59)</f>
        <v>164</v>
      </c>
      <c r="C61" s="662">
        <f>AVERAGE(C7:C59)</f>
        <v>29.398653307476838</v>
      </c>
      <c r="D61" s="708">
        <f>SUM(D7:D59)</f>
        <v>33</v>
      </c>
      <c r="E61" s="709">
        <f>AVERAGE(E7:E59)</f>
        <v>25.9</v>
      </c>
      <c r="F61" s="708">
        <f>SUM(F7:F59)</f>
        <v>308</v>
      </c>
      <c r="G61" s="662">
        <f>AVERAGE(G7:G59)</f>
        <v>27.079670069015034</v>
      </c>
      <c r="H61" s="708">
        <f>SUM(H7:H59)</f>
        <v>13</v>
      </c>
      <c r="I61" s="709">
        <f>AVERAGE(I7:I59)</f>
        <v>23.833333333333332</v>
      </c>
      <c r="J61" s="708">
        <f>SUM(J7:J59)</f>
        <v>2969</v>
      </c>
      <c r="K61" s="662">
        <f>AVERAGE(K7:K59)</f>
        <v>327.77864614176423</v>
      </c>
      <c r="L61" s="708">
        <f>SUM(L7:L59)</f>
        <v>3928</v>
      </c>
      <c r="M61" s="662">
        <f>AVERAGE(M7:M59)</f>
        <v>341.78330091680829</v>
      </c>
      <c r="N61" s="708">
        <f>SUM(N7:N59)</f>
        <v>163</v>
      </c>
      <c r="O61" s="662">
        <f>AVERAGE(O7:O59)</f>
        <v>1028.249075769909</v>
      </c>
      <c r="P61" s="708">
        <f>SUM(P7:P59)</f>
        <v>243</v>
      </c>
      <c r="Q61" s="662">
        <f>AVERAGE(Q7:Q59)</f>
        <v>987.78685758685765</v>
      </c>
    </row>
    <row r="62" spans="1:17" ht="11.45" customHeight="1">
      <c r="A62" s="659">
        <v>2014</v>
      </c>
      <c r="B62" s="708">
        <v>227</v>
      </c>
      <c r="C62" s="662">
        <v>39.054228428213392</v>
      </c>
      <c r="D62" s="708">
        <v>84</v>
      </c>
      <c r="E62" s="709">
        <v>35.375</v>
      </c>
      <c r="F62" s="708">
        <v>308</v>
      </c>
      <c r="G62" s="662">
        <v>36.012864678676834</v>
      </c>
      <c r="H62" s="708">
        <v>82</v>
      </c>
      <c r="I62" s="709">
        <v>33.187755102040818</v>
      </c>
      <c r="J62" s="708">
        <v>3132</v>
      </c>
      <c r="K62" s="662">
        <v>457.42582685622108</v>
      </c>
      <c r="L62" s="708">
        <v>3117</v>
      </c>
      <c r="M62" s="662">
        <v>507.73076059005405</v>
      </c>
      <c r="N62" s="708">
        <v>165</v>
      </c>
      <c r="O62" s="662">
        <v>1424.6483071022544</v>
      </c>
      <c r="P62" s="708">
        <v>280.5</v>
      </c>
      <c r="Q62" s="662">
        <v>1493.4578472222217</v>
      </c>
    </row>
    <row r="63" spans="1:17" ht="11.45" customHeight="1">
      <c r="A63" s="710" t="s">
        <v>473</v>
      </c>
      <c r="B63" s="665"/>
      <c r="C63" s="664"/>
      <c r="D63" s="665"/>
      <c r="E63" s="664"/>
      <c r="F63" s="711" t="s">
        <v>502</v>
      </c>
      <c r="G63" s="664"/>
      <c r="H63" s="711"/>
      <c r="I63" s="664"/>
      <c r="J63" s="665"/>
      <c r="K63" s="664"/>
      <c r="L63" s="665"/>
      <c r="M63" s="664"/>
      <c r="N63" s="665"/>
      <c r="O63" s="664"/>
      <c r="P63" s="665"/>
      <c r="Q63" s="712" t="s">
        <v>503</v>
      </c>
    </row>
    <row r="64" spans="1:17" ht="3.75" customHeight="1">
      <c r="A64" s="713"/>
      <c r="B64" s="714"/>
      <c r="C64" s="715"/>
      <c r="D64" s="714"/>
      <c r="E64" s="715"/>
      <c r="F64" s="714"/>
      <c r="G64" s="715"/>
      <c r="H64" s="714"/>
      <c r="I64" s="715"/>
      <c r="J64" s="714"/>
      <c r="K64" s="715"/>
      <c r="L64" s="714"/>
      <c r="M64" s="715"/>
      <c r="N64" s="714"/>
      <c r="O64" s="715"/>
      <c r="P64" s="714"/>
      <c r="Q64" s="715"/>
    </row>
    <row r="65" spans="1:17" ht="15.75">
      <c r="A65" s="628"/>
      <c r="B65" s="671"/>
      <c r="C65" s="672"/>
      <c r="D65" s="671"/>
      <c r="E65" s="672"/>
      <c r="F65" s="671"/>
      <c r="G65" s="672"/>
      <c r="H65" s="671"/>
      <c r="I65" s="672"/>
      <c r="J65" s="671"/>
      <c r="K65" s="672"/>
      <c r="L65" s="671"/>
      <c r="M65" s="672"/>
      <c r="N65" s="677"/>
      <c r="O65" s="672"/>
      <c r="P65" s="671"/>
      <c r="Q65" s="716"/>
    </row>
    <row r="66" spans="1:17" ht="9.9499999999999993" customHeight="1">
      <c r="A66" s="673"/>
      <c r="B66" s="677"/>
      <c r="C66" s="676"/>
      <c r="D66" s="677"/>
      <c r="E66" s="676"/>
      <c r="F66" s="677"/>
      <c r="G66" s="676"/>
      <c r="H66" s="677"/>
      <c r="I66" s="676"/>
      <c r="J66" s="677"/>
      <c r="K66" s="676"/>
      <c r="L66" s="677"/>
      <c r="M66" s="676"/>
      <c r="N66" s="717"/>
      <c r="O66" s="676"/>
      <c r="P66" s="677"/>
      <c r="Q66" s="676"/>
    </row>
    <row r="67" spans="1:17">
      <c r="B67" s="683"/>
      <c r="C67" s="682"/>
      <c r="D67" s="683"/>
      <c r="E67" s="682"/>
      <c r="F67" s="683"/>
      <c r="G67" s="682"/>
      <c r="H67" s="683"/>
      <c r="I67" s="682"/>
      <c r="J67" s="683"/>
      <c r="K67" s="682"/>
      <c r="L67" s="683"/>
      <c r="M67" s="682"/>
      <c r="N67" s="683"/>
      <c r="O67" s="682"/>
      <c r="P67" s="683"/>
      <c r="Q67" s="682"/>
    </row>
    <row r="68" spans="1:17">
      <c r="B68" s="683"/>
      <c r="C68" s="682"/>
      <c r="D68" s="683"/>
      <c r="E68" s="682"/>
      <c r="F68" s="683"/>
      <c r="G68" s="682"/>
      <c r="H68" s="683"/>
      <c r="I68" s="682"/>
      <c r="J68" s="683"/>
      <c r="K68" s="682"/>
      <c r="L68" s="683"/>
      <c r="M68" s="682"/>
      <c r="N68" s="683"/>
      <c r="O68" s="682"/>
      <c r="P68" s="683"/>
      <c r="Q68" s="682"/>
    </row>
    <row r="69" spans="1:17">
      <c r="B69" s="683"/>
      <c r="C69" s="682"/>
      <c r="D69" s="683"/>
      <c r="E69" s="682"/>
      <c r="F69" s="683"/>
      <c r="G69" s="682"/>
      <c r="H69" s="683"/>
      <c r="I69" s="682"/>
      <c r="J69" s="683"/>
      <c r="K69" s="682"/>
      <c r="L69" s="683"/>
      <c r="M69" s="682"/>
      <c r="N69" s="683"/>
      <c r="O69" s="682"/>
      <c r="P69" s="683"/>
      <c r="Q69" s="682"/>
    </row>
    <row r="70" spans="1:17">
      <c r="B70" s="681"/>
      <c r="C70" s="682"/>
      <c r="D70" s="683"/>
      <c r="E70" s="682"/>
      <c r="F70" s="683"/>
      <c r="G70" s="682"/>
      <c r="H70" s="683"/>
      <c r="I70" s="682"/>
      <c r="J70" s="683"/>
      <c r="K70" s="682"/>
      <c r="L70" s="683"/>
      <c r="M70" s="682"/>
      <c r="N70" s="683"/>
      <c r="O70" s="682"/>
      <c r="P70" s="683"/>
      <c r="Q70" s="682"/>
    </row>
    <row r="71" spans="1:17">
      <c r="B71" s="681"/>
      <c r="C71" s="682"/>
      <c r="D71" s="683"/>
      <c r="E71" s="682"/>
      <c r="F71" s="683"/>
      <c r="G71" s="682"/>
      <c r="H71" s="683"/>
      <c r="I71" s="682"/>
      <c r="J71" s="683"/>
      <c r="K71" s="682"/>
      <c r="L71" s="683"/>
      <c r="M71" s="682"/>
      <c r="N71" s="683"/>
      <c r="O71" s="682"/>
      <c r="P71" s="683"/>
      <c r="Q71" s="682"/>
    </row>
    <row r="72" spans="1:17">
      <c r="B72" s="681"/>
      <c r="C72" s="682"/>
      <c r="D72" s="683"/>
      <c r="E72" s="682"/>
      <c r="F72" s="683"/>
      <c r="G72" s="682"/>
      <c r="H72" s="683"/>
      <c r="I72" s="682"/>
      <c r="J72" s="683"/>
      <c r="K72" s="682"/>
      <c r="L72" s="683"/>
      <c r="M72" s="682"/>
      <c r="N72" s="683"/>
      <c r="O72" s="682"/>
      <c r="P72" s="683"/>
      <c r="Q72" s="682"/>
    </row>
    <row r="73" spans="1:17">
      <c r="B73" s="683"/>
      <c r="C73" s="682"/>
      <c r="D73" s="683"/>
      <c r="E73" s="682"/>
      <c r="F73" s="683"/>
      <c r="G73" s="682"/>
      <c r="H73" s="683"/>
      <c r="I73" s="682"/>
      <c r="J73" s="683"/>
      <c r="K73" s="682"/>
      <c r="L73" s="683"/>
      <c r="M73" s="682"/>
      <c r="N73" s="683"/>
      <c r="O73" s="682"/>
      <c r="P73" s="683"/>
      <c r="Q73" s="682"/>
    </row>
    <row r="74" spans="1:17">
      <c r="B74" s="683"/>
      <c r="C74" s="682"/>
      <c r="D74" s="683"/>
      <c r="E74" s="682"/>
      <c r="F74" s="683"/>
      <c r="G74" s="682"/>
      <c r="H74" s="683"/>
      <c r="I74" s="682"/>
      <c r="J74" s="683"/>
      <c r="K74" s="682"/>
      <c r="L74" s="683"/>
      <c r="M74" s="682"/>
      <c r="N74" s="683"/>
      <c r="O74" s="682"/>
      <c r="P74" s="683"/>
      <c r="Q74" s="682"/>
    </row>
    <row r="75" spans="1:17">
      <c r="B75" s="683"/>
      <c r="C75" s="682"/>
      <c r="D75" s="683"/>
      <c r="E75" s="682"/>
      <c r="F75" s="683"/>
      <c r="G75" s="682"/>
      <c r="H75" s="683"/>
      <c r="I75" s="682"/>
      <c r="J75" s="683"/>
      <c r="K75" s="682"/>
      <c r="L75" s="683"/>
      <c r="M75" s="682"/>
      <c r="N75" s="683"/>
      <c r="O75" s="682"/>
      <c r="P75" s="683"/>
      <c r="Q75" s="682"/>
    </row>
    <row r="76" spans="1:17">
      <c r="B76" s="683"/>
      <c r="C76" s="682"/>
      <c r="D76" s="683"/>
      <c r="E76" s="682"/>
      <c r="F76" s="683"/>
      <c r="G76" s="682"/>
      <c r="H76" s="683"/>
      <c r="I76" s="682"/>
      <c r="J76" s="683"/>
      <c r="K76" s="682"/>
      <c r="L76" s="683"/>
      <c r="M76" s="682"/>
      <c r="N76" s="683"/>
      <c r="O76" s="682"/>
      <c r="P76" s="683"/>
      <c r="Q76" s="682"/>
    </row>
    <row r="77" spans="1:17">
      <c r="B77" s="683"/>
      <c r="C77" s="682"/>
      <c r="D77" s="683"/>
      <c r="E77" s="682"/>
      <c r="F77" s="683"/>
      <c r="G77" s="682"/>
      <c r="H77" s="683"/>
      <c r="I77" s="682"/>
      <c r="J77" s="683"/>
      <c r="K77" s="682"/>
      <c r="L77" s="683"/>
      <c r="M77" s="682"/>
      <c r="N77" s="683"/>
      <c r="O77" s="682"/>
      <c r="P77" s="683"/>
      <c r="Q77" s="682"/>
    </row>
    <row r="78" spans="1:17">
      <c r="B78" s="683"/>
      <c r="C78" s="682"/>
      <c r="D78" s="683"/>
      <c r="E78" s="682"/>
      <c r="F78" s="683"/>
      <c r="G78" s="682"/>
      <c r="H78" s="683"/>
      <c r="I78" s="682"/>
      <c r="J78" s="683"/>
      <c r="K78" s="682"/>
      <c r="L78" s="683"/>
      <c r="M78" s="682"/>
      <c r="N78" s="683"/>
      <c r="O78" s="682"/>
      <c r="P78" s="683"/>
      <c r="Q78" s="682"/>
    </row>
    <row r="79" spans="1:17">
      <c r="B79" s="683"/>
      <c r="C79" s="682"/>
      <c r="D79" s="683"/>
      <c r="E79" s="682"/>
      <c r="F79" s="683"/>
      <c r="G79" s="682"/>
      <c r="H79" s="683"/>
      <c r="I79" s="682"/>
      <c r="J79" s="683"/>
      <c r="K79" s="682"/>
      <c r="L79" s="683"/>
      <c r="M79" s="682"/>
      <c r="N79" s="683"/>
      <c r="O79" s="682"/>
      <c r="P79" s="683"/>
      <c r="Q79" s="682"/>
    </row>
    <row r="80" spans="1:17">
      <c r="B80" s="683"/>
      <c r="C80" s="682"/>
      <c r="D80" s="683"/>
      <c r="E80" s="682"/>
      <c r="F80" s="683"/>
      <c r="G80" s="682"/>
      <c r="H80" s="683"/>
      <c r="I80" s="682"/>
      <c r="J80" s="683"/>
      <c r="K80" s="682"/>
      <c r="L80" s="683"/>
      <c r="M80" s="682"/>
      <c r="N80" s="683"/>
      <c r="O80" s="682"/>
      <c r="P80" s="683"/>
      <c r="Q80" s="682"/>
    </row>
    <row r="81" spans="2:17">
      <c r="B81" s="683"/>
      <c r="C81" s="682"/>
      <c r="D81" s="683"/>
      <c r="E81" s="682"/>
      <c r="F81" s="683"/>
      <c r="G81" s="682"/>
      <c r="H81" s="683"/>
      <c r="I81" s="682"/>
      <c r="J81" s="683"/>
      <c r="K81" s="682"/>
      <c r="L81" s="683"/>
      <c r="M81" s="682"/>
      <c r="N81" s="683"/>
      <c r="O81" s="682"/>
      <c r="P81" s="683"/>
      <c r="Q81" s="682"/>
    </row>
    <row r="82" spans="2:17">
      <c r="B82" s="683"/>
      <c r="C82" s="682"/>
      <c r="D82" s="683"/>
      <c r="E82" s="682"/>
      <c r="F82" s="683"/>
      <c r="G82" s="682"/>
      <c r="H82" s="683"/>
      <c r="I82" s="682"/>
      <c r="J82" s="683"/>
      <c r="K82" s="682"/>
      <c r="L82" s="683"/>
      <c r="M82" s="682"/>
      <c r="N82" s="683"/>
      <c r="O82" s="682"/>
      <c r="P82" s="683"/>
      <c r="Q82" s="682"/>
    </row>
    <row r="83" spans="2:17">
      <c r="B83" s="683"/>
      <c r="C83" s="682"/>
      <c r="D83" s="683"/>
      <c r="E83" s="682"/>
      <c r="F83" s="683"/>
      <c r="G83" s="682"/>
      <c r="H83" s="683"/>
      <c r="I83" s="682"/>
      <c r="J83" s="683"/>
      <c r="K83" s="682"/>
      <c r="L83" s="683"/>
      <c r="M83" s="682"/>
      <c r="N83" s="683"/>
      <c r="O83" s="682"/>
      <c r="P83" s="683"/>
      <c r="Q83" s="682"/>
    </row>
    <row r="84" spans="2:17">
      <c r="B84" s="683"/>
      <c r="C84" s="682"/>
      <c r="D84" s="683"/>
      <c r="E84" s="682"/>
      <c r="F84" s="683"/>
      <c r="G84" s="682"/>
      <c r="H84" s="683"/>
      <c r="I84" s="682"/>
      <c r="J84" s="683"/>
      <c r="K84" s="682"/>
      <c r="L84" s="683"/>
      <c r="M84" s="682"/>
      <c r="N84" s="683"/>
      <c r="O84" s="682"/>
      <c r="P84" s="683"/>
      <c r="Q84" s="682"/>
    </row>
    <row r="85" spans="2:17">
      <c r="B85" s="683"/>
      <c r="C85" s="682"/>
      <c r="D85" s="683"/>
      <c r="E85" s="682"/>
      <c r="F85" s="683"/>
      <c r="G85" s="682"/>
      <c r="H85" s="683"/>
      <c r="I85" s="682"/>
      <c r="J85" s="683"/>
      <c r="K85" s="682"/>
      <c r="L85" s="683"/>
      <c r="M85" s="682"/>
      <c r="N85" s="683"/>
      <c r="O85" s="682"/>
      <c r="P85" s="683"/>
      <c r="Q85" s="682"/>
    </row>
    <row r="86" spans="2:17">
      <c r="B86" s="683"/>
      <c r="C86" s="682"/>
      <c r="D86" s="683"/>
      <c r="E86" s="682"/>
      <c r="F86" s="683"/>
      <c r="G86" s="682"/>
      <c r="H86" s="683"/>
      <c r="I86" s="682"/>
      <c r="J86" s="683"/>
      <c r="K86" s="682"/>
      <c r="L86" s="683"/>
      <c r="M86" s="682"/>
      <c r="N86" s="683"/>
      <c r="O86" s="682"/>
      <c r="P86" s="683"/>
      <c r="Q86" s="682"/>
    </row>
    <row r="87" spans="2:17">
      <c r="B87" s="683"/>
      <c r="C87" s="682"/>
      <c r="D87" s="683"/>
      <c r="E87" s="682"/>
      <c r="F87" s="683"/>
      <c r="G87" s="682"/>
      <c r="H87" s="683"/>
      <c r="I87" s="682"/>
      <c r="J87" s="683"/>
      <c r="K87" s="682"/>
      <c r="L87" s="683"/>
      <c r="M87" s="682"/>
      <c r="N87" s="683"/>
      <c r="O87" s="682"/>
      <c r="P87" s="683"/>
      <c r="Q87" s="682"/>
    </row>
    <row r="88" spans="2:17">
      <c r="B88" s="683"/>
      <c r="C88" s="682"/>
      <c r="D88" s="683"/>
      <c r="E88" s="682"/>
      <c r="F88" s="683"/>
      <c r="G88" s="682"/>
      <c r="H88" s="683"/>
      <c r="I88" s="682"/>
      <c r="J88" s="683"/>
      <c r="K88" s="682"/>
      <c r="L88" s="683"/>
      <c r="M88" s="682"/>
      <c r="N88" s="683"/>
      <c r="O88" s="682"/>
      <c r="P88" s="683"/>
      <c r="Q88" s="682"/>
    </row>
    <row r="89" spans="2:17">
      <c r="B89" s="683"/>
      <c r="C89" s="682"/>
      <c r="D89" s="683"/>
      <c r="E89" s="682"/>
      <c r="F89" s="683"/>
      <c r="G89" s="682"/>
      <c r="H89" s="683"/>
      <c r="I89" s="682"/>
      <c r="J89" s="683"/>
      <c r="K89" s="682"/>
      <c r="L89" s="683"/>
      <c r="M89" s="682"/>
      <c r="N89" s="683"/>
      <c r="O89" s="682"/>
      <c r="P89" s="683"/>
      <c r="Q89" s="682"/>
    </row>
    <row r="90" spans="2:17">
      <c r="B90" s="683"/>
      <c r="C90" s="682"/>
      <c r="D90" s="683"/>
      <c r="E90" s="682"/>
      <c r="F90" s="683"/>
      <c r="G90" s="682"/>
      <c r="H90" s="683"/>
      <c r="I90" s="682"/>
      <c r="J90" s="683"/>
      <c r="K90" s="682"/>
      <c r="L90" s="683"/>
      <c r="M90" s="682"/>
      <c r="N90" s="683"/>
      <c r="O90" s="682"/>
      <c r="P90" s="683"/>
      <c r="Q90" s="682"/>
    </row>
    <row r="91" spans="2:17">
      <c r="B91" s="683"/>
      <c r="C91" s="682"/>
      <c r="D91" s="683"/>
      <c r="E91" s="682"/>
      <c r="F91" s="683"/>
      <c r="G91" s="682"/>
      <c r="H91" s="683"/>
      <c r="I91" s="682"/>
      <c r="J91" s="683"/>
      <c r="K91" s="682"/>
      <c r="L91" s="683"/>
      <c r="M91" s="682"/>
      <c r="N91" s="683"/>
      <c r="O91" s="682"/>
      <c r="P91" s="683"/>
      <c r="Q91" s="682"/>
    </row>
    <row r="92" spans="2:17">
      <c r="B92" s="683"/>
      <c r="C92" s="682"/>
      <c r="D92" s="683"/>
      <c r="E92" s="682"/>
      <c r="F92" s="683"/>
      <c r="G92" s="682"/>
      <c r="H92" s="683"/>
      <c r="I92" s="682"/>
      <c r="J92" s="683"/>
      <c r="K92" s="682"/>
      <c r="L92" s="683"/>
      <c r="M92" s="682"/>
      <c r="N92" s="683"/>
      <c r="O92" s="682"/>
      <c r="P92" s="683"/>
      <c r="Q92" s="682"/>
    </row>
    <row r="93" spans="2:17">
      <c r="B93" s="683"/>
      <c r="C93" s="682"/>
      <c r="D93" s="683"/>
      <c r="E93" s="682"/>
      <c r="F93" s="683"/>
      <c r="G93" s="682"/>
      <c r="H93" s="683"/>
      <c r="I93" s="682"/>
      <c r="J93" s="683"/>
      <c r="K93" s="682"/>
      <c r="L93" s="683"/>
      <c r="M93" s="682"/>
      <c r="N93" s="683"/>
      <c r="O93" s="682"/>
      <c r="P93" s="683"/>
      <c r="Q93" s="682"/>
    </row>
    <row r="94" spans="2:17">
      <c r="B94" s="683"/>
      <c r="C94" s="682"/>
      <c r="D94" s="683"/>
      <c r="E94" s="682"/>
      <c r="F94" s="683"/>
      <c r="G94" s="682"/>
      <c r="H94" s="683"/>
      <c r="I94" s="682"/>
      <c r="J94" s="683"/>
      <c r="K94" s="682"/>
      <c r="L94" s="683"/>
      <c r="M94" s="682"/>
      <c r="N94" s="683"/>
      <c r="O94" s="682"/>
      <c r="P94" s="683"/>
      <c r="Q94" s="682"/>
    </row>
    <row r="95" spans="2:17">
      <c r="B95" s="683"/>
      <c r="C95" s="682"/>
      <c r="D95" s="683"/>
      <c r="E95" s="682"/>
      <c r="F95" s="683"/>
      <c r="G95" s="682"/>
      <c r="H95" s="683"/>
      <c r="I95" s="682"/>
      <c r="J95" s="683"/>
      <c r="K95" s="682"/>
      <c r="L95" s="683"/>
      <c r="M95" s="682"/>
      <c r="N95" s="683"/>
      <c r="O95" s="682"/>
      <c r="P95" s="683"/>
      <c r="Q95" s="682"/>
    </row>
    <row r="96" spans="2:17">
      <c r="B96" s="683"/>
      <c r="C96" s="682"/>
      <c r="D96" s="683"/>
      <c r="E96" s="682"/>
      <c r="F96" s="683"/>
      <c r="G96" s="682"/>
      <c r="H96" s="683"/>
      <c r="I96" s="682"/>
      <c r="J96" s="683"/>
      <c r="K96" s="682"/>
      <c r="L96" s="683"/>
      <c r="M96" s="682"/>
      <c r="N96" s="683"/>
      <c r="O96" s="682"/>
      <c r="P96" s="683"/>
      <c r="Q96" s="682"/>
    </row>
    <row r="97" spans="2:17">
      <c r="B97" s="683"/>
      <c r="C97" s="682"/>
      <c r="D97" s="683"/>
      <c r="E97" s="682"/>
      <c r="F97" s="683"/>
      <c r="G97" s="682"/>
      <c r="H97" s="683"/>
      <c r="I97" s="682"/>
      <c r="J97" s="683"/>
      <c r="K97" s="682"/>
      <c r="L97" s="683"/>
      <c r="M97" s="682"/>
      <c r="N97" s="683"/>
      <c r="O97" s="682"/>
      <c r="P97" s="683"/>
      <c r="Q97" s="682"/>
    </row>
    <row r="98" spans="2:17">
      <c r="B98" s="683"/>
      <c r="C98" s="682"/>
      <c r="D98" s="683"/>
      <c r="E98" s="682"/>
      <c r="F98" s="683"/>
      <c r="G98" s="682"/>
      <c r="H98" s="683"/>
      <c r="I98" s="682"/>
      <c r="J98" s="683"/>
      <c r="K98" s="682"/>
      <c r="L98" s="683"/>
      <c r="M98" s="682"/>
      <c r="N98" s="683"/>
      <c r="O98" s="682"/>
      <c r="P98" s="683"/>
      <c r="Q98" s="682"/>
    </row>
    <row r="99" spans="2:17">
      <c r="B99" s="683"/>
      <c r="C99" s="682"/>
      <c r="D99" s="683"/>
      <c r="E99" s="682"/>
      <c r="F99" s="683"/>
      <c r="G99" s="682"/>
      <c r="H99" s="683"/>
      <c r="I99" s="682"/>
      <c r="J99" s="683"/>
      <c r="K99" s="682"/>
      <c r="L99" s="683"/>
      <c r="M99" s="682"/>
      <c r="N99" s="683"/>
      <c r="O99" s="682"/>
      <c r="P99" s="683"/>
      <c r="Q99" s="682"/>
    </row>
    <row r="100" spans="2:17">
      <c r="B100" s="683"/>
      <c r="C100" s="682"/>
      <c r="D100" s="683"/>
      <c r="E100" s="682"/>
      <c r="F100" s="683"/>
      <c r="G100" s="682"/>
      <c r="H100" s="683"/>
      <c r="I100" s="682"/>
      <c r="J100" s="683"/>
      <c r="K100" s="682"/>
      <c r="L100" s="683"/>
      <c r="M100" s="682"/>
      <c r="N100" s="683"/>
      <c r="O100" s="682"/>
      <c r="P100" s="683"/>
      <c r="Q100" s="682"/>
    </row>
    <row r="101" spans="2:17">
      <c r="B101" s="683"/>
      <c r="C101" s="682"/>
      <c r="D101" s="683"/>
      <c r="E101" s="682"/>
      <c r="F101" s="683"/>
      <c r="G101" s="682"/>
      <c r="H101" s="683"/>
      <c r="I101" s="682"/>
      <c r="J101" s="683"/>
      <c r="K101" s="682"/>
      <c r="L101" s="683"/>
      <c r="M101" s="682"/>
      <c r="N101" s="683"/>
      <c r="O101" s="682"/>
      <c r="P101" s="683"/>
      <c r="Q101" s="682"/>
    </row>
    <row r="102" spans="2:17">
      <c r="B102" s="683"/>
      <c r="C102" s="682"/>
      <c r="D102" s="683"/>
      <c r="E102" s="682"/>
      <c r="F102" s="683"/>
      <c r="G102" s="682"/>
      <c r="H102" s="683"/>
      <c r="I102" s="682"/>
      <c r="J102" s="683"/>
      <c r="K102" s="682"/>
      <c r="L102" s="683"/>
      <c r="M102" s="682"/>
      <c r="N102" s="683"/>
      <c r="O102" s="682"/>
      <c r="P102" s="683"/>
      <c r="Q102" s="682"/>
    </row>
    <row r="103" spans="2:17">
      <c r="B103" s="683"/>
      <c r="C103" s="682"/>
      <c r="D103" s="683"/>
      <c r="E103" s="682"/>
      <c r="F103" s="683"/>
      <c r="G103" s="682"/>
      <c r="H103" s="683"/>
      <c r="I103" s="682"/>
      <c r="J103" s="683"/>
      <c r="K103" s="682"/>
      <c r="L103" s="683"/>
      <c r="M103" s="682"/>
      <c r="N103" s="683"/>
      <c r="O103" s="682"/>
      <c r="P103" s="683"/>
      <c r="Q103" s="682"/>
    </row>
    <row r="104" spans="2:17">
      <c r="B104" s="683"/>
      <c r="C104" s="682"/>
      <c r="D104" s="683"/>
      <c r="E104" s="682"/>
      <c r="F104" s="683"/>
      <c r="G104" s="682"/>
      <c r="H104" s="683"/>
      <c r="I104" s="682"/>
      <c r="J104" s="683"/>
      <c r="K104" s="682"/>
      <c r="L104" s="683"/>
      <c r="M104" s="682"/>
      <c r="N104" s="683"/>
      <c r="O104" s="682"/>
      <c r="P104" s="683"/>
      <c r="Q104" s="682"/>
    </row>
    <row r="105" spans="2:17">
      <c r="B105" s="683"/>
      <c r="C105" s="682"/>
      <c r="D105" s="683"/>
      <c r="E105" s="682"/>
      <c r="F105" s="683"/>
      <c r="G105" s="682"/>
      <c r="H105" s="683"/>
      <c r="I105" s="682"/>
      <c r="J105" s="683"/>
      <c r="K105" s="682"/>
      <c r="L105" s="683"/>
      <c r="M105" s="682"/>
      <c r="N105" s="683"/>
      <c r="O105" s="682"/>
      <c r="P105" s="683"/>
      <c r="Q105" s="682"/>
    </row>
    <row r="106" spans="2:17">
      <c r="B106" s="683"/>
      <c r="C106" s="682"/>
      <c r="D106" s="683"/>
      <c r="E106" s="682"/>
      <c r="F106" s="683"/>
      <c r="G106" s="682"/>
      <c r="H106" s="683"/>
      <c r="I106" s="682"/>
      <c r="J106" s="683"/>
      <c r="K106" s="682"/>
      <c r="L106" s="683"/>
      <c r="M106" s="682"/>
      <c r="N106" s="683"/>
      <c r="O106" s="682"/>
      <c r="P106" s="683"/>
      <c r="Q106" s="682"/>
    </row>
    <row r="107" spans="2:17">
      <c r="B107" s="683"/>
      <c r="C107" s="682"/>
      <c r="D107" s="683"/>
      <c r="E107" s="682"/>
      <c r="F107" s="683"/>
      <c r="G107" s="682"/>
      <c r="H107" s="683"/>
      <c r="I107" s="682"/>
      <c r="J107" s="683"/>
      <c r="K107" s="682"/>
      <c r="L107" s="683"/>
      <c r="M107" s="682"/>
      <c r="N107" s="683"/>
      <c r="O107" s="682"/>
      <c r="P107" s="683"/>
      <c r="Q107" s="682"/>
    </row>
    <row r="108" spans="2:17">
      <c r="B108" s="683"/>
      <c r="C108" s="682"/>
      <c r="D108" s="683"/>
      <c r="E108" s="682"/>
      <c r="F108" s="683"/>
      <c r="G108" s="682"/>
      <c r="H108" s="683"/>
      <c r="I108" s="682"/>
      <c r="J108" s="683"/>
      <c r="K108" s="682"/>
      <c r="L108" s="683"/>
      <c r="M108" s="682"/>
      <c r="N108" s="683"/>
      <c r="O108" s="682"/>
      <c r="P108" s="683"/>
      <c r="Q108" s="682"/>
    </row>
    <row r="109" spans="2:17">
      <c r="B109" s="683"/>
      <c r="C109" s="682"/>
      <c r="D109" s="683"/>
      <c r="E109" s="682"/>
      <c r="F109" s="683"/>
      <c r="G109" s="682"/>
      <c r="H109" s="683"/>
      <c r="I109" s="682"/>
      <c r="J109" s="683"/>
      <c r="K109" s="682"/>
      <c r="L109" s="683"/>
      <c r="M109" s="682"/>
      <c r="N109" s="683"/>
      <c r="O109" s="682"/>
      <c r="P109" s="683"/>
      <c r="Q109" s="682"/>
    </row>
    <row r="110" spans="2:17">
      <c r="B110" s="683"/>
      <c r="C110" s="682"/>
      <c r="D110" s="683"/>
      <c r="E110" s="682"/>
      <c r="F110" s="683"/>
      <c r="G110" s="682"/>
      <c r="H110" s="683"/>
      <c r="I110" s="682"/>
      <c r="J110" s="683"/>
      <c r="K110" s="682"/>
      <c r="L110" s="683"/>
      <c r="M110" s="682"/>
      <c r="N110" s="683"/>
      <c r="O110" s="682"/>
      <c r="P110" s="683"/>
      <c r="Q110" s="682"/>
    </row>
    <row r="111" spans="2:17">
      <c r="B111" s="683"/>
      <c r="C111" s="682"/>
      <c r="D111" s="683"/>
      <c r="E111" s="682"/>
      <c r="F111" s="683"/>
      <c r="G111" s="682"/>
      <c r="H111" s="683"/>
      <c r="I111" s="682"/>
      <c r="J111" s="683"/>
      <c r="K111" s="682"/>
      <c r="L111" s="683"/>
      <c r="M111" s="682"/>
      <c r="N111" s="683"/>
      <c r="O111" s="682"/>
      <c r="P111" s="683"/>
      <c r="Q111" s="682"/>
    </row>
    <row r="112" spans="2:17">
      <c r="B112" s="683"/>
      <c r="C112" s="682"/>
      <c r="D112" s="683"/>
      <c r="E112" s="682"/>
      <c r="F112" s="683"/>
      <c r="G112" s="682"/>
      <c r="H112" s="683"/>
      <c r="I112" s="682"/>
      <c r="J112" s="683"/>
      <c r="K112" s="682"/>
      <c r="L112" s="683"/>
      <c r="M112" s="682"/>
      <c r="N112" s="683"/>
      <c r="O112" s="682"/>
      <c r="P112" s="683"/>
      <c r="Q112" s="682"/>
    </row>
    <row r="113" spans="2:17">
      <c r="B113" s="683"/>
      <c r="C113" s="682"/>
      <c r="D113" s="683"/>
      <c r="E113" s="682"/>
      <c r="F113" s="683"/>
      <c r="G113" s="682"/>
      <c r="H113" s="683"/>
      <c r="I113" s="682"/>
      <c r="J113" s="683"/>
      <c r="K113" s="682"/>
      <c r="L113" s="683"/>
      <c r="M113" s="682"/>
      <c r="N113" s="683"/>
      <c r="O113" s="682"/>
      <c r="P113" s="683"/>
      <c r="Q113" s="682"/>
    </row>
    <row r="114" spans="2:17">
      <c r="B114" s="683"/>
      <c r="C114" s="682"/>
      <c r="D114" s="683"/>
      <c r="E114" s="682"/>
      <c r="F114" s="683"/>
      <c r="G114" s="682"/>
      <c r="H114" s="683"/>
      <c r="I114" s="682"/>
      <c r="J114" s="683"/>
      <c r="K114" s="682"/>
      <c r="L114" s="683"/>
      <c r="M114" s="682"/>
      <c r="N114" s="683"/>
      <c r="O114" s="682"/>
      <c r="P114" s="683"/>
      <c r="Q114" s="682"/>
    </row>
    <row r="115" spans="2:17">
      <c r="B115" s="683"/>
      <c r="C115" s="682"/>
      <c r="D115" s="683"/>
      <c r="E115" s="682"/>
      <c r="F115" s="683"/>
      <c r="G115" s="682"/>
      <c r="H115" s="683"/>
      <c r="I115" s="682"/>
      <c r="J115" s="683"/>
      <c r="K115" s="682"/>
      <c r="L115" s="683"/>
      <c r="M115" s="682"/>
      <c r="N115" s="683"/>
      <c r="O115" s="682"/>
      <c r="P115" s="683"/>
      <c r="Q115" s="682"/>
    </row>
  </sheetData>
  <pageMargins left="0.7" right="0.7" top="0.75" bottom="0.75" header="0.3" footer="0.3"/>
  <pageSetup scale="94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S76"/>
  <sheetViews>
    <sheetView zoomScale="120" zoomScaleNormal="120" workbookViewId="0"/>
  </sheetViews>
  <sheetFormatPr defaultColWidth="11.7109375" defaultRowHeight="15"/>
  <cols>
    <col min="1" max="1" width="6.7109375" style="627" customWidth="1"/>
    <col min="2" max="13" width="7.42578125" style="627" customWidth="1"/>
    <col min="14" max="14" width="6.85546875" style="627" customWidth="1"/>
    <col min="15" max="227" width="11.7109375" style="627" customWidth="1"/>
    <col min="228" max="256" width="11.7109375" style="684"/>
    <col min="257" max="257" width="6.7109375" style="684" customWidth="1"/>
    <col min="258" max="269" width="7.42578125" style="684" customWidth="1"/>
    <col min="270" max="270" width="6.85546875" style="684" customWidth="1"/>
    <col min="271" max="483" width="11.7109375" style="684" customWidth="1"/>
    <col min="484" max="512" width="11.7109375" style="684"/>
    <col min="513" max="513" width="6.7109375" style="684" customWidth="1"/>
    <col min="514" max="525" width="7.42578125" style="684" customWidth="1"/>
    <col min="526" max="526" width="6.85546875" style="684" customWidth="1"/>
    <col min="527" max="739" width="11.7109375" style="684" customWidth="1"/>
    <col min="740" max="768" width="11.7109375" style="684"/>
    <col min="769" max="769" width="6.7109375" style="684" customWidth="1"/>
    <col min="770" max="781" width="7.42578125" style="684" customWidth="1"/>
    <col min="782" max="782" width="6.85546875" style="684" customWidth="1"/>
    <col min="783" max="995" width="11.7109375" style="684" customWidth="1"/>
    <col min="996" max="1024" width="11.7109375" style="684"/>
    <col min="1025" max="1025" width="6.7109375" style="684" customWidth="1"/>
    <col min="1026" max="1037" width="7.42578125" style="684" customWidth="1"/>
    <col min="1038" max="1038" width="6.85546875" style="684" customWidth="1"/>
    <col min="1039" max="1251" width="11.7109375" style="684" customWidth="1"/>
    <col min="1252" max="1280" width="11.7109375" style="684"/>
    <col min="1281" max="1281" width="6.7109375" style="684" customWidth="1"/>
    <col min="1282" max="1293" width="7.42578125" style="684" customWidth="1"/>
    <col min="1294" max="1294" width="6.85546875" style="684" customWidth="1"/>
    <col min="1295" max="1507" width="11.7109375" style="684" customWidth="1"/>
    <col min="1508" max="1536" width="11.7109375" style="684"/>
    <col min="1537" max="1537" width="6.7109375" style="684" customWidth="1"/>
    <col min="1538" max="1549" width="7.42578125" style="684" customWidth="1"/>
    <col min="1550" max="1550" width="6.85546875" style="684" customWidth="1"/>
    <col min="1551" max="1763" width="11.7109375" style="684" customWidth="1"/>
    <col min="1764" max="1792" width="11.7109375" style="684"/>
    <col min="1793" max="1793" width="6.7109375" style="684" customWidth="1"/>
    <col min="1794" max="1805" width="7.42578125" style="684" customWidth="1"/>
    <col min="1806" max="1806" width="6.85546875" style="684" customWidth="1"/>
    <col min="1807" max="2019" width="11.7109375" style="684" customWidth="1"/>
    <col min="2020" max="2048" width="11.7109375" style="684"/>
    <col min="2049" max="2049" width="6.7109375" style="684" customWidth="1"/>
    <col min="2050" max="2061" width="7.42578125" style="684" customWidth="1"/>
    <col min="2062" max="2062" width="6.85546875" style="684" customWidth="1"/>
    <col min="2063" max="2275" width="11.7109375" style="684" customWidth="1"/>
    <col min="2276" max="2304" width="11.7109375" style="684"/>
    <col min="2305" max="2305" width="6.7109375" style="684" customWidth="1"/>
    <col min="2306" max="2317" width="7.42578125" style="684" customWidth="1"/>
    <col min="2318" max="2318" width="6.85546875" style="684" customWidth="1"/>
    <col min="2319" max="2531" width="11.7109375" style="684" customWidth="1"/>
    <col min="2532" max="2560" width="11.7109375" style="684"/>
    <col min="2561" max="2561" width="6.7109375" style="684" customWidth="1"/>
    <col min="2562" max="2573" width="7.42578125" style="684" customWidth="1"/>
    <col min="2574" max="2574" width="6.85546875" style="684" customWidth="1"/>
    <col min="2575" max="2787" width="11.7109375" style="684" customWidth="1"/>
    <col min="2788" max="2816" width="11.7109375" style="684"/>
    <col min="2817" max="2817" width="6.7109375" style="684" customWidth="1"/>
    <col min="2818" max="2829" width="7.42578125" style="684" customWidth="1"/>
    <col min="2830" max="2830" width="6.85546875" style="684" customWidth="1"/>
    <col min="2831" max="3043" width="11.7109375" style="684" customWidth="1"/>
    <col min="3044" max="3072" width="11.7109375" style="684"/>
    <col min="3073" max="3073" width="6.7109375" style="684" customWidth="1"/>
    <col min="3074" max="3085" width="7.42578125" style="684" customWidth="1"/>
    <col min="3086" max="3086" width="6.85546875" style="684" customWidth="1"/>
    <col min="3087" max="3299" width="11.7109375" style="684" customWidth="1"/>
    <col min="3300" max="3328" width="11.7109375" style="684"/>
    <col min="3329" max="3329" width="6.7109375" style="684" customWidth="1"/>
    <col min="3330" max="3341" width="7.42578125" style="684" customWidth="1"/>
    <col min="3342" max="3342" width="6.85546875" style="684" customWidth="1"/>
    <col min="3343" max="3555" width="11.7109375" style="684" customWidth="1"/>
    <col min="3556" max="3584" width="11.7109375" style="684"/>
    <col min="3585" max="3585" width="6.7109375" style="684" customWidth="1"/>
    <col min="3586" max="3597" width="7.42578125" style="684" customWidth="1"/>
    <col min="3598" max="3598" width="6.85546875" style="684" customWidth="1"/>
    <col min="3599" max="3811" width="11.7109375" style="684" customWidth="1"/>
    <col min="3812" max="3840" width="11.7109375" style="684"/>
    <col min="3841" max="3841" width="6.7109375" style="684" customWidth="1"/>
    <col min="3842" max="3853" width="7.42578125" style="684" customWidth="1"/>
    <col min="3854" max="3854" width="6.85546875" style="684" customWidth="1"/>
    <col min="3855" max="4067" width="11.7109375" style="684" customWidth="1"/>
    <col min="4068" max="4096" width="11.7109375" style="684"/>
    <col min="4097" max="4097" width="6.7109375" style="684" customWidth="1"/>
    <col min="4098" max="4109" width="7.42578125" style="684" customWidth="1"/>
    <col min="4110" max="4110" width="6.85546875" style="684" customWidth="1"/>
    <col min="4111" max="4323" width="11.7109375" style="684" customWidth="1"/>
    <col min="4324" max="4352" width="11.7109375" style="684"/>
    <col min="4353" max="4353" width="6.7109375" style="684" customWidth="1"/>
    <col min="4354" max="4365" width="7.42578125" style="684" customWidth="1"/>
    <col min="4366" max="4366" width="6.85546875" style="684" customWidth="1"/>
    <col min="4367" max="4579" width="11.7109375" style="684" customWidth="1"/>
    <col min="4580" max="4608" width="11.7109375" style="684"/>
    <col min="4609" max="4609" width="6.7109375" style="684" customWidth="1"/>
    <col min="4610" max="4621" width="7.42578125" style="684" customWidth="1"/>
    <col min="4622" max="4622" width="6.85546875" style="684" customWidth="1"/>
    <col min="4623" max="4835" width="11.7109375" style="684" customWidth="1"/>
    <col min="4836" max="4864" width="11.7109375" style="684"/>
    <col min="4865" max="4865" width="6.7109375" style="684" customWidth="1"/>
    <col min="4866" max="4877" width="7.42578125" style="684" customWidth="1"/>
    <col min="4878" max="4878" width="6.85546875" style="684" customWidth="1"/>
    <col min="4879" max="5091" width="11.7109375" style="684" customWidth="1"/>
    <col min="5092" max="5120" width="11.7109375" style="684"/>
    <col min="5121" max="5121" width="6.7109375" style="684" customWidth="1"/>
    <col min="5122" max="5133" width="7.42578125" style="684" customWidth="1"/>
    <col min="5134" max="5134" width="6.85546875" style="684" customWidth="1"/>
    <col min="5135" max="5347" width="11.7109375" style="684" customWidth="1"/>
    <col min="5348" max="5376" width="11.7109375" style="684"/>
    <col min="5377" max="5377" width="6.7109375" style="684" customWidth="1"/>
    <col min="5378" max="5389" width="7.42578125" style="684" customWidth="1"/>
    <col min="5390" max="5390" width="6.85546875" style="684" customWidth="1"/>
    <col min="5391" max="5603" width="11.7109375" style="684" customWidth="1"/>
    <col min="5604" max="5632" width="11.7109375" style="684"/>
    <col min="5633" max="5633" width="6.7109375" style="684" customWidth="1"/>
    <col min="5634" max="5645" width="7.42578125" style="684" customWidth="1"/>
    <col min="5646" max="5646" width="6.85546875" style="684" customWidth="1"/>
    <col min="5647" max="5859" width="11.7109375" style="684" customWidth="1"/>
    <col min="5860" max="5888" width="11.7109375" style="684"/>
    <col min="5889" max="5889" width="6.7109375" style="684" customWidth="1"/>
    <col min="5890" max="5901" width="7.42578125" style="684" customWidth="1"/>
    <col min="5902" max="5902" width="6.85546875" style="684" customWidth="1"/>
    <col min="5903" max="6115" width="11.7109375" style="684" customWidth="1"/>
    <col min="6116" max="6144" width="11.7109375" style="684"/>
    <col min="6145" max="6145" width="6.7109375" style="684" customWidth="1"/>
    <col min="6146" max="6157" width="7.42578125" style="684" customWidth="1"/>
    <col min="6158" max="6158" width="6.85546875" style="684" customWidth="1"/>
    <col min="6159" max="6371" width="11.7109375" style="684" customWidth="1"/>
    <col min="6372" max="6400" width="11.7109375" style="684"/>
    <col min="6401" max="6401" width="6.7109375" style="684" customWidth="1"/>
    <col min="6402" max="6413" width="7.42578125" style="684" customWidth="1"/>
    <col min="6414" max="6414" width="6.85546875" style="684" customWidth="1"/>
    <col min="6415" max="6627" width="11.7109375" style="684" customWidth="1"/>
    <col min="6628" max="6656" width="11.7109375" style="684"/>
    <col min="6657" max="6657" width="6.7109375" style="684" customWidth="1"/>
    <col min="6658" max="6669" width="7.42578125" style="684" customWidth="1"/>
    <col min="6670" max="6670" width="6.85546875" style="684" customWidth="1"/>
    <col min="6671" max="6883" width="11.7109375" style="684" customWidth="1"/>
    <col min="6884" max="6912" width="11.7109375" style="684"/>
    <col min="6913" max="6913" width="6.7109375" style="684" customWidth="1"/>
    <col min="6914" max="6925" width="7.42578125" style="684" customWidth="1"/>
    <col min="6926" max="6926" width="6.85546875" style="684" customWidth="1"/>
    <col min="6927" max="7139" width="11.7109375" style="684" customWidth="1"/>
    <col min="7140" max="7168" width="11.7109375" style="684"/>
    <col min="7169" max="7169" width="6.7109375" style="684" customWidth="1"/>
    <col min="7170" max="7181" width="7.42578125" style="684" customWidth="1"/>
    <col min="7182" max="7182" width="6.85546875" style="684" customWidth="1"/>
    <col min="7183" max="7395" width="11.7109375" style="684" customWidth="1"/>
    <col min="7396" max="7424" width="11.7109375" style="684"/>
    <col min="7425" max="7425" width="6.7109375" style="684" customWidth="1"/>
    <col min="7426" max="7437" width="7.42578125" style="684" customWidth="1"/>
    <col min="7438" max="7438" width="6.85546875" style="684" customWidth="1"/>
    <col min="7439" max="7651" width="11.7109375" style="684" customWidth="1"/>
    <col min="7652" max="7680" width="11.7109375" style="684"/>
    <col min="7681" max="7681" width="6.7109375" style="684" customWidth="1"/>
    <col min="7682" max="7693" width="7.42578125" style="684" customWidth="1"/>
    <col min="7694" max="7694" width="6.85546875" style="684" customWidth="1"/>
    <col min="7695" max="7907" width="11.7109375" style="684" customWidth="1"/>
    <col min="7908" max="7936" width="11.7109375" style="684"/>
    <col min="7937" max="7937" width="6.7109375" style="684" customWidth="1"/>
    <col min="7938" max="7949" width="7.42578125" style="684" customWidth="1"/>
    <col min="7950" max="7950" width="6.85546875" style="684" customWidth="1"/>
    <col min="7951" max="8163" width="11.7109375" style="684" customWidth="1"/>
    <col min="8164" max="8192" width="11.7109375" style="684"/>
    <col min="8193" max="8193" width="6.7109375" style="684" customWidth="1"/>
    <col min="8194" max="8205" width="7.42578125" style="684" customWidth="1"/>
    <col min="8206" max="8206" width="6.85546875" style="684" customWidth="1"/>
    <col min="8207" max="8419" width="11.7109375" style="684" customWidth="1"/>
    <col min="8420" max="8448" width="11.7109375" style="684"/>
    <col min="8449" max="8449" width="6.7109375" style="684" customWidth="1"/>
    <col min="8450" max="8461" width="7.42578125" style="684" customWidth="1"/>
    <col min="8462" max="8462" width="6.85546875" style="684" customWidth="1"/>
    <col min="8463" max="8675" width="11.7109375" style="684" customWidth="1"/>
    <col min="8676" max="8704" width="11.7109375" style="684"/>
    <col min="8705" max="8705" width="6.7109375" style="684" customWidth="1"/>
    <col min="8706" max="8717" width="7.42578125" style="684" customWidth="1"/>
    <col min="8718" max="8718" width="6.85546875" style="684" customWidth="1"/>
    <col min="8719" max="8931" width="11.7109375" style="684" customWidth="1"/>
    <col min="8932" max="8960" width="11.7109375" style="684"/>
    <col min="8961" max="8961" width="6.7109375" style="684" customWidth="1"/>
    <col min="8962" max="8973" width="7.42578125" style="684" customWidth="1"/>
    <col min="8974" max="8974" width="6.85546875" style="684" customWidth="1"/>
    <col min="8975" max="9187" width="11.7109375" style="684" customWidth="1"/>
    <col min="9188" max="9216" width="11.7109375" style="684"/>
    <col min="9217" max="9217" width="6.7109375" style="684" customWidth="1"/>
    <col min="9218" max="9229" width="7.42578125" style="684" customWidth="1"/>
    <col min="9230" max="9230" width="6.85546875" style="684" customWidth="1"/>
    <col min="9231" max="9443" width="11.7109375" style="684" customWidth="1"/>
    <col min="9444" max="9472" width="11.7109375" style="684"/>
    <col min="9473" max="9473" width="6.7109375" style="684" customWidth="1"/>
    <col min="9474" max="9485" width="7.42578125" style="684" customWidth="1"/>
    <col min="9486" max="9486" width="6.85546875" style="684" customWidth="1"/>
    <col min="9487" max="9699" width="11.7109375" style="684" customWidth="1"/>
    <col min="9700" max="9728" width="11.7109375" style="684"/>
    <col min="9729" max="9729" width="6.7109375" style="684" customWidth="1"/>
    <col min="9730" max="9741" width="7.42578125" style="684" customWidth="1"/>
    <col min="9742" max="9742" width="6.85546875" style="684" customWidth="1"/>
    <col min="9743" max="9955" width="11.7109375" style="684" customWidth="1"/>
    <col min="9956" max="9984" width="11.7109375" style="684"/>
    <col min="9985" max="9985" width="6.7109375" style="684" customWidth="1"/>
    <col min="9986" max="9997" width="7.42578125" style="684" customWidth="1"/>
    <col min="9998" max="9998" width="6.85546875" style="684" customWidth="1"/>
    <col min="9999" max="10211" width="11.7109375" style="684" customWidth="1"/>
    <col min="10212" max="10240" width="11.7109375" style="684"/>
    <col min="10241" max="10241" width="6.7109375" style="684" customWidth="1"/>
    <col min="10242" max="10253" width="7.42578125" style="684" customWidth="1"/>
    <col min="10254" max="10254" width="6.85546875" style="684" customWidth="1"/>
    <col min="10255" max="10467" width="11.7109375" style="684" customWidth="1"/>
    <col min="10468" max="10496" width="11.7109375" style="684"/>
    <col min="10497" max="10497" width="6.7109375" style="684" customWidth="1"/>
    <col min="10498" max="10509" width="7.42578125" style="684" customWidth="1"/>
    <col min="10510" max="10510" width="6.85546875" style="684" customWidth="1"/>
    <col min="10511" max="10723" width="11.7109375" style="684" customWidth="1"/>
    <col min="10724" max="10752" width="11.7109375" style="684"/>
    <col min="10753" max="10753" width="6.7109375" style="684" customWidth="1"/>
    <col min="10754" max="10765" width="7.42578125" style="684" customWidth="1"/>
    <col min="10766" max="10766" width="6.85546875" style="684" customWidth="1"/>
    <col min="10767" max="10979" width="11.7109375" style="684" customWidth="1"/>
    <col min="10980" max="11008" width="11.7109375" style="684"/>
    <col min="11009" max="11009" width="6.7109375" style="684" customWidth="1"/>
    <col min="11010" max="11021" width="7.42578125" style="684" customWidth="1"/>
    <col min="11022" max="11022" width="6.85546875" style="684" customWidth="1"/>
    <col min="11023" max="11235" width="11.7109375" style="684" customWidth="1"/>
    <col min="11236" max="11264" width="11.7109375" style="684"/>
    <col min="11265" max="11265" width="6.7109375" style="684" customWidth="1"/>
    <col min="11266" max="11277" width="7.42578125" style="684" customWidth="1"/>
    <col min="11278" max="11278" width="6.85546875" style="684" customWidth="1"/>
    <col min="11279" max="11491" width="11.7109375" style="684" customWidth="1"/>
    <col min="11492" max="11520" width="11.7109375" style="684"/>
    <col min="11521" max="11521" width="6.7109375" style="684" customWidth="1"/>
    <col min="11522" max="11533" width="7.42578125" style="684" customWidth="1"/>
    <col min="11534" max="11534" width="6.85546875" style="684" customWidth="1"/>
    <col min="11535" max="11747" width="11.7109375" style="684" customWidth="1"/>
    <col min="11748" max="11776" width="11.7109375" style="684"/>
    <col min="11777" max="11777" width="6.7109375" style="684" customWidth="1"/>
    <col min="11778" max="11789" width="7.42578125" style="684" customWidth="1"/>
    <col min="11790" max="11790" width="6.85546875" style="684" customWidth="1"/>
    <col min="11791" max="12003" width="11.7109375" style="684" customWidth="1"/>
    <col min="12004" max="12032" width="11.7109375" style="684"/>
    <col min="12033" max="12033" width="6.7109375" style="684" customWidth="1"/>
    <col min="12034" max="12045" width="7.42578125" style="684" customWidth="1"/>
    <col min="12046" max="12046" width="6.85546875" style="684" customWidth="1"/>
    <col min="12047" max="12259" width="11.7109375" style="684" customWidth="1"/>
    <col min="12260" max="12288" width="11.7109375" style="684"/>
    <col min="12289" max="12289" width="6.7109375" style="684" customWidth="1"/>
    <col min="12290" max="12301" width="7.42578125" style="684" customWidth="1"/>
    <col min="12302" max="12302" width="6.85546875" style="684" customWidth="1"/>
    <col min="12303" max="12515" width="11.7109375" style="684" customWidth="1"/>
    <col min="12516" max="12544" width="11.7109375" style="684"/>
    <col min="12545" max="12545" width="6.7109375" style="684" customWidth="1"/>
    <col min="12546" max="12557" width="7.42578125" style="684" customWidth="1"/>
    <col min="12558" max="12558" width="6.85546875" style="684" customWidth="1"/>
    <col min="12559" max="12771" width="11.7109375" style="684" customWidth="1"/>
    <col min="12772" max="12800" width="11.7109375" style="684"/>
    <col min="12801" max="12801" width="6.7109375" style="684" customWidth="1"/>
    <col min="12802" max="12813" width="7.42578125" style="684" customWidth="1"/>
    <col min="12814" max="12814" width="6.85546875" style="684" customWidth="1"/>
    <col min="12815" max="13027" width="11.7109375" style="684" customWidth="1"/>
    <col min="13028" max="13056" width="11.7109375" style="684"/>
    <col min="13057" max="13057" width="6.7109375" style="684" customWidth="1"/>
    <col min="13058" max="13069" width="7.42578125" style="684" customWidth="1"/>
    <col min="13070" max="13070" width="6.85546875" style="684" customWidth="1"/>
    <col min="13071" max="13283" width="11.7109375" style="684" customWidth="1"/>
    <col min="13284" max="13312" width="11.7109375" style="684"/>
    <col min="13313" max="13313" width="6.7109375" style="684" customWidth="1"/>
    <col min="13314" max="13325" width="7.42578125" style="684" customWidth="1"/>
    <col min="13326" max="13326" width="6.85546875" style="684" customWidth="1"/>
    <col min="13327" max="13539" width="11.7109375" style="684" customWidth="1"/>
    <col min="13540" max="13568" width="11.7109375" style="684"/>
    <col min="13569" max="13569" width="6.7109375" style="684" customWidth="1"/>
    <col min="13570" max="13581" width="7.42578125" style="684" customWidth="1"/>
    <col min="13582" max="13582" width="6.85546875" style="684" customWidth="1"/>
    <col min="13583" max="13795" width="11.7109375" style="684" customWidth="1"/>
    <col min="13796" max="13824" width="11.7109375" style="684"/>
    <col min="13825" max="13825" width="6.7109375" style="684" customWidth="1"/>
    <col min="13826" max="13837" width="7.42578125" style="684" customWidth="1"/>
    <col min="13838" max="13838" width="6.85546875" style="684" customWidth="1"/>
    <col min="13839" max="14051" width="11.7109375" style="684" customWidth="1"/>
    <col min="14052" max="14080" width="11.7109375" style="684"/>
    <col min="14081" max="14081" width="6.7109375" style="684" customWidth="1"/>
    <col min="14082" max="14093" width="7.42578125" style="684" customWidth="1"/>
    <col min="14094" max="14094" width="6.85546875" style="684" customWidth="1"/>
    <col min="14095" max="14307" width="11.7109375" style="684" customWidth="1"/>
    <col min="14308" max="14336" width="11.7109375" style="684"/>
    <col min="14337" max="14337" width="6.7109375" style="684" customWidth="1"/>
    <col min="14338" max="14349" width="7.42578125" style="684" customWidth="1"/>
    <col min="14350" max="14350" width="6.85546875" style="684" customWidth="1"/>
    <col min="14351" max="14563" width="11.7109375" style="684" customWidth="1"/>
    <col min="14564" max="14592" width="11.7109375" style="684"/>
    <col min="14593" max="14593" width="6.7109375" style="684" customWidth="1"/>
    <col min="14594" max="14605" width="7.42578125" style="684" customWidth="1"/>
    <col min="14606" max="14606" width="6.85546875" style="684" customWidth="1"/>
    <col min="14607" max="14819" width="11.7109375" style="684" customWidth="1"/>
    <col min="14820" max="14848" width="11.7109375" style="684"/>
    <col min="14849" max="14849" width="6.7109375" style="684" customWidth="1"/>
    <col min="14850" max="14861" width="7.42578125" style="684" customWidth="1"/>
    <col min="14862" max="14862" width="6.85546875" style="684" customWidth="1"/>
    <col min="14863" max="15075" width="11.7109375" style="684" customWidth="1"/>
    <col min="15076" max="15104" width="11.7109375" style="684"/>
    <col min="15105" max="15105" width="6.7109375" style="684" customWidth="1"/>
    <col min="15106" max="15117" width="7.42578125" style="684" customWidth="1"/>
    <col min="15118" max="15118" width="6.85546875" style="684" customWidth="1"/>
    <col min="15119" max="15331" width="11.7109375" style="684" customWidth="1"/>
    <col min="15332" max="15360" width="11.7109375" style="684"/>
    <col min="15361" max="15361" width="6.7109375" style="684" customWidth="1"/>
    <col min="15362" max="15373" width="7.42578125" style="684" customWidth="1"/>
    <col min="15374" max="15374" width="6.85546875" style="684" customWidth="1"/>
    <col min="15375" max="15587" width="11.7109375" style="684" customWidth="1"/>
    <col min="15588" max="15616" width="11.7109375" style="684"/>
    <col min="15617" max="15617" width="6.7109375" style="684" customWidth="1"/>
    <col min="15618" max="15629" width="7.42578125" style="684" customWidth="1"/>
    <col min="15630" max="15630" width="6.85546875" style="684" customWidth="1"/>
    <col min="15631" max="15843" width="11.7109375" style="684" customWidth="1"/>
    <col min="15844" max="15872" width="11.7109375" style="684"/>
    <col min="15873" max="15873" width="6.7109375" style="684" customWidth="1"/>
    <col min="15874" max="15885" width="7.42578125" style="684" customWidth="1"/>
    <col min="15886" max="15886" width="6.85546875" style="684" customWidth="1"/>
    <col min="15887" max="16099" width="11.7109375" style="684" customWidth="1"/>
    <col min="16100" max="16128" width="11.7109375" style="684"/>
    <col min="16129" max="16129" width="6.7109375" style="684" customWidth="1"/>
    <col min="16130" max="16141" width="7.42578125" style="684" customWidth="1"/>
    <col min="16142" max="16142" width="6.85546875" style="684" customWidth="1"/>
    <col min="16143" max="16355" width="11.7109375" style="684" customWidth="1"/>
    <col min="16356" max="16384" width="11.7109375" style="684"/>
  </cols>
  <sheetData>
    <row r="1" spans="1:227" ht="18">
      <c r="B1" s="623"/>
      <c r="C1" s="623"/>
      <c r="D1" s="623"/>
      <c r="E1" s="623"/>
      <c r="F1" s="623"/>
      <c r="G1" s="623"/>
      <c r="H1" s="623"/>
      <c r="I1" s="623"/>
      <c r="J1" s="623"/>
      <c r="K1" s="623"/>
      <c r="L1" s="623"/>
      <c r="M1" s="625" t="s">
        <v>1039</v>
      </c>
      <c r="HH1" s="684"/>
      <c r="HI1" s="684"/>
      <c r="HJ1" s="684"/>
      <c r="HK1" s="684"/>
      <c r="HL1" s="684"/>
      <c r="HM1" s="684"/>
      <c r="HN1" s="684"/>
      <c r="HO1" s="684"/>
      <c r="HP1" s="684"/>
      <c r="HQ1" s="684"/>
      <c r="HR1" s="684"/>
      <c r="HS1" s="684"/>
    </row>
    <row r="2" spans="1:227" ht="15.75">
      <c r="B2" s="623"/>
      <c r="C2" s="623"/>
      <c r="D2" s="623"/>
      <c r="E2" s="623"/>
      <c r="F2" s="623"/>
      <c r="G2" s="623"/>
      <c r="H2" s="623"/>
      <c r="I2" s="623"/>
      <c r="J2" s="623"/>
      <c r="K2" s="623"/>
      <c r="L2" s="623"/>
      <c r="M2" s="630" t="s">
        <v>1058</v>
      </c>
      <c r="HH2" s="684"/>
      <c r="HI2" s="684"/>
      <c r="HJ2" s="684"/>
      <c r="HK2" s="684"/>
      <c r="HL2" s="684"/>
      <c r="HM2" s="684"/>
      <c r="HN2" s="684"/>
      <c r="HO2" s="684"/>
      <c r="HP2" s="684"/>
      <c r="HQ2" s="684"/>
      <c r="HR2" s="684"/>
      <c r="HS2" s="684"/>
    </row>
    <row r="3" spans="1:227">
      <c r="A3" s="631">
        <v>2015</v>
      </c>
      <c r="B3" s="1164" t="s">
        <v>1042</v>
      </c>
      <c r="C3" s="697"/>
      <c r="D3" s="697"/>
      <c r="E3" s="697"/>
      <c r="F3" s="697"/>
      <c r="G3" s="697"/>
      <c r="H3" s="697"/>
      <c r="I3" s="697"/>
      <c r="J3" s="697"/>
      <c r="K3" s="697"/>
      <c r="L3" s="698"/>
      <c r="M3" s="1566"/>
      <c r="HH3" s="684"/>
      <c r="HI3" s="684"/>
      <c r="HJ3" s="684"/>
      <c r="HK3" s="684"/>
      <c r="HL3" s="684"/>
      <c r="HM3" s="684"/>
      <c r="HN3" s="684"/>
      <c r="HO3" s="684"/>
      <c r="HP3" s="684"/>
      <c r="HQ3" s="684"/>
      <c r="HR3" s="684"/>
      <c r="HS3" s="684"/>
    </row>
    <row r="4" spans="1:227" ht="11.45" customHeight="1">
      <c r="A4" s="632" t="s">
        <v>422</v>
      </c>
      <c r="B4" s="634" t="s">
        <v>1059</v>
      </c>
      <c r="C4" s="634" t="s">
        <v>1059</v>
      </c>
      <c r="D4" s="688" t="s">
        <v>1060</v>
      </c>
      <c r="E4" s="634" t="s">
        <v>1061</v>
      </c>
      <c r="F4" s="634" t="s">
        <v>1062</v>
      </c>
      <c r="G4" s="634" t="s">
        <v>1063</v>
      </c>
      <c r="H4" s="634" t="s">
        <v>1063</v>
      </c>
      <c r="I4" s="688" t="s">
        <v>997</v>
      </c>
      <c r="J4" s="634" t="s">
        <v>997</v>
      </c>
      <c r="K4" s="634" t="s">
        <v>641</v>
      </c>
      <c r="L4" s="688" t="s">
        <v>1064</v>
      </c>
      <c r="M4" s="688" t="s">
        <v>248</v>
      </c>
      <c r="N4" s="800"/>
      <c r="HH4" s="684"/>
      <c r="HI4" s="684"/>
      <c r="HJ4" s="684"/>
      <c r="HK4" s="684"/>
      <c r="HL4" s="684"/>
      <c r="HM4" s="684"/>
      <c r="HN4" s="684"/>
      <c r="HO4" s="684"/>
      <c r="HP4" s="684"/>
      <c r="HQ4" s="684"/>
      <c r="HR4" s="684"/>
      <c r="HS4" s="684"/>
    </row>
    <row r="5" spans="1:227" ht="11.45" customHeight="1">
      <c r="A5" s="635" t="s">
        <v>428</v>
      </c>
      <c r="B5" s="1435" t="s">
        <v>1065</v>
      </c>
      <c r="C5" s="1668" t="s">
        <v>1066</v>
      </c>
      <c r="D5" s="638" t="s">
        <v>1067</v>
      </c>
      <c r="E5" s="638" t="s">
        <v>1068</v>
      </c>
      <c r="F5" s="638"/>
      <c r="G5" s="638" t="s">
        <v>1069</v>
      </c>
      <c r="H5" s="638" t="s">
        <v>1070</v>
      </c>
      <c r="I5" s="638" t="s">
        <v>477</v>
      </c>
      <c r="J5" s="638" t="s">
        <v>1071</v>
      </c>
      <c r="K5" s="638" t="s">
        <v>1072</v>
      </c>
      <c r="L5" s="638" t="s">
        <v>1073</v>
      </c>
      <c r="M5" s="638" t="s">
        <v>1074</v>
      </c>
      <c r="N5" s="800"/>
      <c r="O5" s="1669"/>
      <c r="HH5" s="684"/>
      <c r="HI5" s="684"/>
      <c r="HJ5" s="684"/>
      <c r="HK5" s="684"/>
      <c r="HL5" s="684"/>
      <c r="HM5" s="684"/>
      <c r="HN5" s="684"/>
      <c r="HO5" s="684"/>
      <c r="HP5" s="684"/>
      <c r="HQ5" s="684"/>
      <c r="HR5" s="684"/>
      <c r="HS5" s="684"/>
    </row>
    <row r="6" spans="1:227" ht="6" customHeight="1">
      <c r="A6" s="639"/>
      <c r="B6" s="640"/>
      <c r="C6" s="640"/>
      <c r="D6" s="640"/>
      <c r="E6" s="640"/>
      <c r="F6" s="640"/>
      <c r="G6" s="640"/>
      <c r="H6" s="640"/>
      <c r="I6" s="640"/>
      <c r="J6" s="640"/>
      <c r="K6" s="640"/>
      <c r="L6" s="640"/>
      <c r="M6" s="640"/>
      <c r="N6" s="800"/>
      <c r="O6" s="1669"/>
      <c r="HH6" s="684"/>
      <c r="HI6" s="684"/>
      <c r="HJ6" s="684"/>
      <c r="HK6" s="684"/>
      <c r="HL6" s="684"/>
      <c r="HM6" s="684"/>
      <c r="HN6" s="684"/>
      <c r="HO6" s="684"/>
      <c r="HP6" s="684"/>
      <c r="HQ6" s="684"/>
      <c r="HR6" s="684"/>
      <c r="HS6" s="684"/>
    </row>
    <row r="7" spans="1:227" ht="11.45" customHeight="1">
      <c r="A7" s="641">
        <v>42007</v>
      </c>
      <c r="B7" s="889">
        <v>920</v>
      </c>
      <c r="C7" s="889">
        <v>995</v>
      </c>
      <c r="D7" s="889">
        <v>1772.5</v>
      </c>
      <c r="E7" s="889">
        <v>1837.5</v>
      </c>
      <c r="F7" s="889">
        <v>2750</v>
      </c>
      <c r="G7" s="889">
        <v>657.5</v>
      </c>
      <c r="H7" s="889">
        <v>655</v>
      </c>
      <c r="I7" s="889">
        <v>466.5</v>
      </c>
      <c r="J7" s="889">
        <v>722.5</v>
      </c>
      <c r="K7" s="889">
        <v>1675</v>
      </c>
      <c r="L7" s="889">
        <v>1597.5</v>
      </c>
      <c r="M7" s="889">
        <v>674.5</v>
      </c>
      <c r="N7" s="737"/>
      <c r="O7" s="1670"/>
      <c r="HH7" s="684"/>
      <c r="HI7" s="684"/>
      <c r="HJ7" s="684"/>
      <c r="HK7" s="684"/>
      <c r="HL7" s="684"/>
      <c r="HM7" s="684"/>
      <c r="HN7" s="684"/>
      <c r="HO7" s="684"/>
      <c r="HP7" s="684"/>
      <c r="HQ7" s="684"/>
      <c r="HR7" s="684"/>
      <c r="HS7" s="684"/>
    </row>
    <row r="8" spans="1:227" ht="11.45" customHeight="1">
      <c r="A8" s="641">
        <v>42014</v>
      </c>
      <c r="B8" s="896">
        <v>920</v>
      </c>
      <c r="C8" s="892">
        <v>995</v>
      </c>
      <c r="D8" s="892">
        <v>1772.5</v>
      </c>
      <c r="E8" s="892">
        <v>1837.5</v>
      </c>
      <c r="F8" s="892">
        <v>2750</v>
      </c>
      <c r="G8" s="892">
        <v>657.5</v>
      </c>
      <c r="H8" s="892">
        <v>655</v>
      </c>
      <c r="I8" s="892">
        <v>466.5</v>
      </c>
      <c r="J8" s="892">
        <v>722.5</v>
      </c>
      <c r="K8" s="892">
        <v>1675</v>
      </c>
      <c r="L8" s="892">
        <v>1597.5</v>
      </c>
      <c r="M8" s="892">
        <v>674.5</v>
      </c>
      <c r="N8" s="737"/>
      <c r="O8" s="1669"/>
      <c r="HH8" s="684"/>
      <c r="HI8" s="684"/>
      <c r="HJ8" s="684"/>
      <c r="HK8" s="684"/>
      <c r="HL8" s="684"/>
      <c r="HM8" s="684"/>
      <c r="HN8" s="684"/>
      <c r="HO8" s="684"/>
      <c r="HP8" s="684"/>
      <c r="HQ8" s="684"/>
      <c r="HR8" s="684"/>
      <c r="HS8" s="684"/>
    </row>
    <row r="9" spans="1:227" ht="11.45" customHeight="1">
      <c r="A9" s="641">
        <v>42021</v>
      </c>
      <c r="B9" s="896">
        <v>920</v>
      </c>
      <c r="C9" s="892">
        <v>995</v>
      </c>
      <c r="D9" s="892">
        <v>1772.5</v>
      </c>
      <c r="E9" s="892">
        <v>1837.5</v>
      </c>
      <c r="F9" s="892">
        <v>2750</v>
      </c>
      <c r="G9" s="892">
        <v>657.5</v>
      </c>
      <c r="H9" s="892">
        <v>655</v>
      </c>
      <c r="I9" s="892">
        <v>467.5</v>
      </c>
      <c r="J9" s="892">
        <v>722.5</v>
      </c>
      <c r="K9" s="892">
        <v>1690</v>
      </c>
      <c r="L9" s="892">
        <v>1597.5</v>
      </c>
      <c r="M9" s="892">
        <v>674.5</v>
      </c>
      <c r="N9" s="737"/>
      <c r="O9" s="1669"/>
      <c r="HH9" s="684"/>
      <c r="HI9" s="684"/>
      <c r="HJ9" s="684"/>
      <c r="HK9" s="684"/>
      <c r="HL9" s="684"/>
      <c r="HM9" s="684"/>
      <c r="HN9" s="684"/>
      <c r="HO9" s="684"/>
      <c r="HP9" s="684"/>
      <c r="HQ9" s="684"/>
      <c r="HR9" s="684"/>
      <c r="HS9" s="684"/>
    </row>
    <row r="10" spans="1:227" ht="11.45" customHeight="1">
      <c r="A10" s="641">
        <v>42028</v>
      </c>
      <c r="B10" s="895">
        <v>920</v>
      </c>
      <c r="C10" s="895">
        <v>995</v>
      </c>
      <c r="D10" s="895">
        <v>1772.5</v>
      </c>
      <c r="E10" s="895">
        <v>1837.5</v>
      </c>
      <c r="F10" s="895">
        <v>2750</v>
      </c>
      <c r="G10" s="895">
        <v>657.5</v>
      </c>
      <c r="H10" s="895">
        <v>655</v>
      </c>
      <c r="I10" s="895">
        <v>467.5</v>
      </c>
      <c r="J10" s="895">
        <v>722.5</v>
      </c>
      <c r="K10" s="895">
        <v>1690</v>
      </c>
      <c r="L10" s="895">
        <v>1597.5</v>
      </c>
      <c r="M10" s="895">
        <v>677.5</v>
      </c>
      <c r="N10" s="737"/>
      <c r="O10" s="1669"/>
      <c r="HH10" s="684"/>
      <c r="HI10" s="684"/>
      <c r="HJ10" s="684"/>
      <c r="HK10" s="684"/>
      <c r="HL10" s="684"/>
      <c r="HM10" s="684"/>
      <c r="HN10" s="684"/>
      <c r="HO10" s="684"/>
      <c r="HP10" s="684"/>
      <c r="HQ10" s="684"/>
      <c r="HR10" s="684"/>
      <c r="HS10" s="684"/>
    </row>
    <row r="11" spans="1:227" ht="11.45" customHeight="1">
      <c r="A11" s="641">
        <v>42035</v>
      </c>
      <c r="B11" s="896">
        <v>920</v>
      </c>
      <c r="C11" s="896">
        <v>995</v>
      </c>
      <c r="D11" s="896">
        <v>1772.5</v>
      </c>
      <c r="E11" s="896">
        <v>1837.5</v>
      </c>
      <c r="F11" s="896">
        <v>2750</v>
      </c>
      <c r="G11" s="896">
        <v>657.5</v>
      </c>
      <c r="H11" s="896">
        <v>655</v>
      </c>
      <c r="I11" s="896">
        <v>467.5</v>
      </c>
      <c r="J11" s="896">
        <v>722.5</v>
      </c>
      <c r="K11" s="896">
        <v>1690</v>
      </c>
      <c r="L11" s="896">
        <v>1597.5</v>
      </c>
      <c r="M11" s="896">
        <v>677.5</v>
      </c>
      <c r="N11" s="737"/>
      <c r="O11" s="1670"/>
      <c r="HH11" s="684"/>
      <c r="HI11" s="684"/>
      <c r="HJ11" s="684"/>
      <c r="HK11" s="684"/>
      <c r="HL11" s="684"/>
      <c r="HM11" s="684"/>
      <c r="HN11" s="684"/>
      <c r="HO11" s="684"/>
      <c r="HP11" s="684"/>
      <c r="HQ11" s="684"/>
      <c r="HR11" s="684"/>
      <c r="HS11" s="684"/>
    </row>
    <row r="12" spans="1:227" ht="11.45" customHeight="1">
      <c r="A12" s="641">
        <v>42042</v>
      </c>
      <c r="B12" s="896">
        <v>920</v>
      </c>
      <c r="C12" s="892">
        <v>995</v>
      </c>
      <c r="D12" s="892">
        <v>1772.5</v>
      </c>
      <c r="E12" s="892">
        <v>1837.5</v>
      </c>
      <c r="F12" s="892">
        <v>2750</v>
      </c>
      <c r="G12" s="892">
        <v>657.5</v>
      </c>
      <c r="H12" s="892">
        <v>655</v>
      </c>
      <c r="I12" s="892">
        <v>467.5</v>
      </c>
      <c r="J12" s="892">
        <v>722.5</v>
      </c>
      <c r="K12" s="892">
        <v>1690</v>
      </c>
      <c r="L12" s="892">
        <v>1597.5</v>
      </c>
      <c r="M12" s="892">
        <v>677.5</v>
      </c>
      <c r="N12" s="737"/>
      <c r="O12" s="1669"/>
      <c r="HH12" s="684"/>
      <c r="HI12" s="684"/>
      <c r="HJ12" s="684"/>
      <c r="HK12" s="684"/>
      <c r="HL12" s="684"/>
      <c r="HM12" s="684"/>
      <c r="HN12" s="684"/>
      <c r="HO12" s="684"/>
      <c r="HP12" s="684"/>
      <c r="HQ12" s="684"/>
      <c r="HR12" s="684"/>
      <c r="HS12" s="684"/>
    </row>
    <row r="13" spans="1:227" ht="11.45" customHeight="1">
      <c r="A13" s="641">
        <v>42049</v>
      </c>
      <c r="B13" s="896">
        <v>920</v>
      </c>
      <c r="C13" s="892">
        <v>995</v>
      </c>
      <c r="D13" s="892">
        <v>1772.5</v>
      </c>
      <c r="E13" s="892">
        <v>1837.5</v>
      </c>
      <c r="F13" s="892">
        <v>2750</v>
      </c>
      <c r="G13" s="892">
        <v>657.5</v>
      </c>
      <c r="H13" s="892">
        <v>655</v>
      </c>
      <c r="I13" s="892">
        <v>467.5</v>
      </c>
      <c r="J13" s="892">
        <v>735</v>
      </c>
      <c r="K13" s="892">
        <v>1690</v>
      </c>
      <c r="L13" s="892">
        <v>1597.5</v>
      </c>
      <c r="M13" s="892">
        <v>677.5</v>
      </c>
      <c r="N13" s="737"/>
      <c r="O13" s="1669"/>
      <c r="HH13" s="684"/>
      <c r="HI13" s="684"/>
      <c r="HJ13" s="684"/>
      <c r="HK13" s="684"/>
      <c r="HL13" s="684"/>
      <c r="HM13" s="684"/>
      <c r="HN13" s="684"/>
      <c r="HO13" s="684"/>
      <c r="HP13" s="684"/>
      <c r="HQ13" s="684"/>
      <c r="HR13" s="684"/>
      <c r="HS13" s="684"/>
    </row>
    <row r="14" spans="1:227" ht="11.45" customHeight="1">
      <c r="A14" s="641">
        <v>42056</v>
      </c>
      <c r="B14" s="895">
        <v>920</v>
      </c>
      <c r="C14" s="895">
        <v>995</v>
      </c>
      <c r="D14" s="895">
        <v>1772.5</v>
      </c>
      <c r="E14" s="895">
        <v>1837.5</v>
      </c>
      <c r="F14" s="895">
        <v>2750</v>
      </c>
      <c r="G14" s="895">
        <v>657.5</v>
      </c>
      <c r="H14" s="895">
        <v>655</v>
      </c>
      <c r="I14" s="895">
        <v>467.5</v>
      </c>
      <c r="J14" s="895">
        <v>735</v>
      </c>
      <c r="K14" s="895">
        <v>1690</v>
      </c>
      <c r="L14" s="895">
        <v>1597.5</v>
      </c>
      <c r="M14" s="895">
        <v>677.5</v>
      </c>
      <c r="N14" s="737"/>
      <c r="O14" s="1669"/>
      <c r="HH14" s="684"/>
      <c r="HI14" s="684"/>
      <c r="HJ14" s="684"/>
      <c r="HK14" s="684"/>
      <c r="HL14" s="684"/>
      <c r="HM14" s="684"/>
      <c r="HN14" s="684"/>
      <c r="HO14" s="684"/>
      <c r="HP14" s="684"/>
      <c r="HQ14" s="684"/>
      <c r="HR14" s="684"/>
      <c r="HS14" s="684"/>
    </row>
    <row r="15" spans="1:227" ht="11.45" customHeight="1">
      <c r="A15" s="641">
        <v>42063</v>
      </c>
      <c r="B15" s="896">
        <v>920</v>
      </c>
      <c r="C15" s="896">
        <v>995</v>
      </c>
      <c r="D15" s="896">
        <v>1772.5</v>
      </c>
      <c r="E15" s="896">
        <v>1837.5</v>
      </c>
      <c r="F15" s="896">
        <v>2750</v>
      </c>
      <c r="G15" s="896">
        <v>657.5</v>
      </c>
      <c r="H15" s="896">
        <v>655</v>
      </c>
      <c r="I15" s="896">
        <v>467.5</v>
      </c>
      <c r="J15" s="896">
        <v>735</v>
      </c>
      <c r="K15" s="896">
        <v>1690</v>
      </c>
      <c r="L15" s="896">
        <v>1597.5</v>
      </c>
      <c r="M15" s="896">
        <v>677.5</v>
      </c>
      <c r="N15" s="737"/>
      <c r="O15" s="1669"/>
      <c r="HH15" s="684"/>
      <c r="HI15" s="684"/>
      <c r="HJ15" s="684"/>
      <c r="HK15" s="684"/>
      <c r="HL15" s="684"/>
      <c r="HM15" s="684"/>
      <c r="HN15" s="684"/>
      <c r="HO15" s="684"/>
      <c r="HP15" s="684"/>
      <c r="HQ15" s="684"/>
      <c r="HR15" s="684"/>
      <c r="HS15" s="684"/>
    </row>
    <row r="16" spans="1:227" ht="11.45" customHeight="1">
      <c r="A16" s="641">
        <v>42070</v>
      </c>
      <c r="B16" s="896">
        <v>920</v>
      </c>
      <c r="C16" s="892">
        <v>995</v>
      </c>
      <c r="D16" s="892">
        <v>1772.5</v>
      </c>
      <c r="E16" s="892">
        <v>1837.5</v>
      </c>
      <c r="F16" s="892">
        <v>2750</v>
      </c>
      <c r="G16" s="892">
        <v>662.5</v>
      </c>
      <c r="H16" s="892">
        <v>655</v>
      </c>
      <c r="I16" s="892">
        <v>467.5</v>
      </c>
      <c r="J16" s="892">
        <v>735</v>
      </c>
      <c r="K16" s="892">
        <v>1690</v>
      </c>
      <c r="L16" s="892">
        <v>1597.5</v>
      </c>
      <c r="M16" s="892">
        <v>682.5</v>
      </c>
      <c r="N16" s="737"/>
      <c r="O16" s="1669"/>
      <c r="HH16" s="684"/>
      <c r="HI16" s="684"/>
      <c r="HJ16" s="684"/>
      <c r="HK16" s="684"/>
      <c r="HL16" s="684"/>
      <c r="HM16" s="684"/>
      <c r="HN16" s="684"/>
      <c r="HO16" s="684"/>
      <c r="HP16" s="684"/>
      <c r="HQ16" s="684"/>
      <c r="HR16" s="684"/>
      <c r="HS16" s="684"/>
    </row>
    <row r="17" spans="1:227" ht="11.45" customHeight="1">
      <c r="A17" s="641">
        <v>42077</v>
      </c>
      <c r="B17" s="896">
        <v>920</v>
      </c>
      <c r="C17" s="892">
        <v>995</v>
      </c>
      <c r="D17" s="892">
        <v>1772.5</v>
      </c>
      <c r="E17" s="892">
        <v>1837.5</v>
      </c>
      <c r="F17" s="892">
        <v>2750</v>
      </c>
      <c r="G17" s="892">
        <v>662.5</v>
      </c>
      <c r="H17" s="892">
        <v>655</v>
      </c>
      <c r="I17" s="892">
        <v>467.5</v>
      </c>
      <c r="J17" s="892">
        <v>735</v>
      </c>
      <c r="K17" s="892">
        <v>1689</v>
      </c>
      <c r="L17" s="892">
        <v>1597.5</v>
      </c>
      <c r="M17" s="892">
        <v>687.5</v>
      </c>
      <c r="N17" s="737"/>
      <c r="O17" s="1670"/>
      <c r="HH17" s="684"/>
      <c r="HI17" s="684"/>
      <c r="HJ17" s="684"/>
      <c r="HK17" s="684"/>
      <c r="HL17" s="684"/>
      <c r="HM17" s="684"/>
      <c r="HN17" s="684"/>
      <c r="HO17" s="684"/>
      <c r="HP17" s="684"/>
      <c r="HQ17" s="684"/>
      <c r="HR17" s="684"/>
      <c r="HS17" s="684"/>
    </row>
    <row r="18" spans="1:227" ht="11.45" customHeight="1">
      <c r="A18" s="641">
        <v>42084</v>
      </c>
      <c r="B18" s="895">
        <v>920</v>
      </c>
      <c r="C18" s="895">
        <v>995</v>
      </c>
      <c r="D18" s="895">
        <v>1772.5</v>
      </c>
      <c r="E18" s="895">
        <v>1837.5</v>
      </c>
      <c r="F18" s="895">
        <v>2750</v>
      </c>
      <c r="G18" s="895">
        <v>662.5</v>
      </c>
      <c r="H18" s="895">
        <v>655</v>
      </c>
      <c r="I18" s="895">
        <v>467.5</v>
      </c>
      <c r="J18" s="895">
        <v>735</v>
      </c>
      <c r="K18" s="895">
        <v>1689</v>
      </c>
      <c r="L18" s="895">
        <v>1597.5</v>
      </c>
      <c r="M18" s="895">
        <v>687.5</v>
      </c>
      <c r="N18" s="737"/>
      <c r="O18" s="1669"/>
      <c r="HH18" s="684"/>
      <c r="HI18" s="684"/>
      <c r="HJ18" s="684"/>
      <c r="HK18" s="684"/>
      <c r="HL18" s="684"/>
      <c r="HM18" s="684"/>
      <c r="HN18" s="684"/>
      <c r="HO18" s="684"/>
      <c r="HP18" s="684"/>
      <c r="HQ18" s="684"/>
      <c r="HR18" s="684"/>
      <c r="HS18" s="684"/>
    </row>
    <row r="19" spans="1:227" ht="11.45" customHeight="1">
      <c r="A19" s="641">
        <v>42091</v>
      </c>
      <c r="B19" s="896">
        <v>920</v>
      </c>
      <c r="C19" s="896">
        <v>995</v>
      </c>
      <c r="D19" s="896">
        <v>1772.5</v>
      </c>
      <c r="E19" s="896">
        <v>1837.5</v>
      </c>
      <c r="F19" s="896">
        <v>2750</v>
      </c>
      <c r="G19" s="896">
        <v>662.5</v>
      </c>
      <c r="H19" s="896">
        <v>655</v>
      </c>
      <c r="I19" s="896">
        <v>467.5</v>
      </c>
      <c r="J19" s="896">
        <v>742.5</v>
      </c>
      <c r="K19" s="896">
        <v>1689</v>
      </c>
      <c r="L19" s="896">
        <v>1597.5</v>
      </c>
      <c r="M19" s="896">
        <v>687.5</v>
      </c>
      <c r="N19" s="682"/>
      <c r="O19" s="1669"/>
      <c r="HH19" s="684"/>
      <c r="HI19" s="684"/>
      <c r="HJ19" s="684"/>
      <c r="HK19" s="684"/>
      <c r="HL19" s="684"/>
      <c r="HM19" s="684"/>
      <c r="HN19" s="684"/>
      <c r="HO19" s="684"/>
      <c r="HP19" s="684"/>
      <c r="HQ19" s="684"/>
      <c r="HR19" s="684"/>
      <c r="HS19" s="684"/>
    </row>
    <row r="20" spans="1:227" ht="11.45" customHeight="1">
      <c r="A20" s="641">
        <v>42098</v>
      </c>
      <c r="B20" s="896">
        <v>920</v>
      </c>
      <c r="C20" s="892">
        <v>995</v>
      </c>
      <c r="D20" s="892">
        <v>1772.5</v>
      </c>
      <c r="E20" s="892">
        <v>1837.5</v>
      </c>
      <c r="F20" s="892">
        <v>2750</v>
      </c>
      <c r="G20" s="892">
        <v>662.5</v>
      </c>
      <c r="H20" s="892">
        <v>655</v>
      </c>
      <c r="I20" s="892">
        <v>467.5</v>
      </c>
      <c r="J20" s="892">
        <v>742.5</v>
      </c>
      <c r="K20" s="892">
        <v>1689</v>
      </c>
      <c r="L20" s="892">
        <v>1597.5</v>
      </c>
      <c r="M20" s="892">
        <v>687.5</v>
      </c>
      <c r="N20" s="737"/>
      <c r="O20" s="1669"/>
      <c r="HH20" s="684"/>
      <c r="HI20" s="684"/>
      <c r="HJ20" s="684"/>
      <c r="HK20" s="684"/>
      <c r="HL20" s="684"/>
      <c r="HM20" s="684"/>
      <c r="HN20" s="684"/>
      <c r="HO20" s="684"/>
      <c r="HP20" s="684"/>
      <c r="HQ20" s="684"/>
      <c r="HR20" s="684"/>
      <c r="HS20" s="684"/>
    </row>
    <row r="21" spans="1:227" ht="11.45" customHeight="1">
      <c r="A21" s="641">
        <v>42105</v>
      </c>
      <c r="B21" s="896">
        <v>920</v>
      </c>
      <c r="C21" s="892">
        <v>995</v>
      </c>
      <c r="D21" s="892">
        <v>1772.5</v>
      </c>
      <c r="E21" s="892">
        <v>1837.5</v>
      </c>
      <c r="F21" s="892">
        <v>2750</v>
      </c>
      <c r="G21" s="892">
        <v>662.5</v>
      </c>
      <c r="H21" s="892">
        <v>655</v>
      </c>
      <c r="I21" s="892">
        <v>467.5</v>
      </c>
      <c r="J21" s="892">
        <v>742.5</v>
      </c>
      <c r="K21" s="892">
        <v>1689</v>
      </c>
      <c r="L21" s="892">
        <v>1597.5</v>
      </c>
      <c r="M21" s="892">
        <v>687.5</v>
      </c>
      <c r="N21" s="737"/>
      <c r="O21" s="1669"/>
      <c r="HH21" s="684"/>
      <c r="HI21" s="684"/>
      <c r="HJ21" s="684"/>
      <c r="HK21" s="684"/>
      <c r="HL21" s="684"/>
      <c r="HM21" s="684"/>
      <c r="HN21" s="684"/>
      <c r="HO21" s="684"/>
      <c r="HP21" s="684"/>
      <c r="HQ21" s="684"/>
      <c r="HR21" s="684"/>
      <c r="HS21" s="684"/>
    </row>
    <row r="22" spans="1:227" ht="11.45" customHeight="1">
      <c r="A22" s="641">
        <v>42112</v>
      </c>
      <c r="B22" s="895">
        <v>925</v>
      </c>
      <c r="C22" s="895">
        <v>995</v>
      </c>
      <c r="D22" s="895">
        <v>1785</v>
      </c>
      <c r="E22" s="895">
        <v>1850</v>
      </c>
      <c r="F22" s="895">
        <v>2750</v>
      </c>
      <c r="G22" s="895">
        <v>662.5</v>
      </c>
      <c r="H22" s="895">
        <v>655</v>
      </c>
      <c r="I22" s="895">
        <v>467.5</v>
      </c>
      <c r="J22" s="895">
        <v>742.5</v>
      </c>
      <c r="K22" s="895">
        <v>1696.5</v>
      </c>
      <c r="L22" s="895">
        <v>1597.5</v>
      </c>
      <c r="M22" s="895">
        <v>687.5</v>
      </c>
      <c r="N22" s="737"/>
      <c r="O22" s="1669"/>
      <c r="HH22" s="684"/>
      <c r="HI22" s="684"/>
      <c r="HJ22" s="684"/>
      <c r="HK22" s="684"/>
      <c r="HL22" s="684"/>
      <c r="HM22" s="684"/>
      <c r="HN22" s="684"/>
      <c r="HO22" s="684"/>
      <c r="HP22" s="684"/>
      <c r="HQ22" s="684"/>
      <c r="HR22" s="684"/>
      <c r="HS22" s="684"/>
    </row>
    <row r="23" spans="1:227" ht="11.45" customHeight="1">
      <c r="A23" s="641">
        <v>42119</v>
      </c>
      <c r="B23" s="896">
        <v>925</v>
      </c>
      <c r="C23" s="896">
        <v>995</v>
      </c>
      <c r="D23" s="896">
        <v>1785</v>
      </c>
      <c r="E23" s="896">
        <v>1850</v>
      </c>
      <c r="F23" s="896">
        <v>2750</v>
      </c>
      <c r="G23" s="896">
        <v>662.5</v>
      </c>
      <c r="H23" s="896">
        <v>655</v>
      </c>
      <c r="I23" s="896">
        <v>467.5</v>
      </c>
      <c r="J23" s="896">
        <v>742.5</v>
      </c>
      <c r="K23" s="896">
        <v>1696.5</v>
      </c>
      <c r="L23" s="896">
        <v>1597.5</v>
      </c>
      <c r="M23" s="896">
        <v>682.5</v>
      </c>
      <c r="N23" s="737"/>
      <c r="O23" s="1669"/>
      <c r="HH23" s="684"/>
      <c r="HI23" s="684"/>
      <c r="HJ23" s="684"/>
      <c r="HK23" s="684"/>
      <c r="HL23" s="684"/>
      <c r="HM23" s="684"/>
      <c r="HN23" s="684"/>
      <c r="HO23" s="684"/>
      <c r="HP23" s="684"/>
      <c r="HQ23" s="684"/>
      <c r="HR23" s="684"/>
      <c r="HS23" s="684"/>
    </row>
    <row r="24" spans="1:227" ht="11.45" customHeight="1">
      <c r="A24" s="641">
        <v>42126</v>
      </c>
      <c r="B24" s="896">
        <v>925</v>
      </c>
      <c r="C24" s="892">
        <v>995</v>
      </c>
      <c r="D24" s="892">
        <v>1785</v>
      </c>
      <c r="E24" s="892">
        <v>1850</v>
      </c>
      <c r="F24" s="892">
        <v>2750</v>
      </c>
      <c r="G24" s="892">
        <v>662.5</v>
      </c>
      <c r="H24" s="892">
        <v>655</v>
      </c>
      <c r="I24" s="892">
        <v>467.5</v>
      </c>
      <c r="J24" s="892">
        <v>752.5</v>
      </c>
      <c r="K24" s="892">
        <v>1696.5</v>
      </c>
      <c r="L24" s="892">
        <v>1597.5</v>
      </c>
      <c r="M24" s="892">
        <v>692.5</v>
      </c>
      <c r="N24" s="737"/>
      <c r="O24" s="1669"/>
      <c r="HH24" s="684"/>
      <c r="HI24" s="684"/>
      <c r="HJ24" s="684"/>
      <c r="HK24" s="684"/>
      <c r="HL24" s="684"/>
      <c r="HM24" s="684"/>
      <c r="HN24" s="684"/>
      <c r="HO24" s="684"/>
      <c r="HP24" s="684"/>
      <c r="HQ24" s="684"/>
      <c r="HR24" s="684"/>
      <c r="HS24" s="684"/>
    </row>
    <row r="25" spans="1:227" ht="11.45" customHeight="1">
      <c r="A25" s="641">
        <v>42133</v>
      </c>
      <c r="B25" s="896">
        <v>925</v>
      </c>
      <c r="C25" s="892">
        <v>995</v>
      </c>
      <c r="D25" s="892">
        <v>1767.5</v>
      </c>
      <c r="E25" s="892">
        <v>1832.5</v>
      </c>
      <c r="F25" s="892">
        <v>2750</v>
      </c>
      <c r="G25" s="892">
        <v>662.5</v>
      </c>
      <c r="H25" s="892">
        <v>655</v>
      </c>
      <c r="I25" s="892">
        <v>475</v>
      </c>
      <c r="J25" s="892">
        <v>752.5</v>
      </c>
      <c r="K25" s="892">
        <v>1696.5</v>
      </c>
      <c r="L25" s="892">
        <v>1597.5</v>
      </c>
      <c r="M25" s="892">
        <v>692.5</v>
      </c>
      <c r="N25" s="737"/>
      <c r="O25" s="1669"/>
      <c r="HH25" s="684"/>
      <c r="HI25" s="684"/>
      <c r="HJ25" s="684"/>
      <c r="HK25" s="684"/>
      <c r="HL25" s="684"/>
      <c r="HM25" s="684"/>
      <c r="HN25" s="684"/>
      <c r="HO25" s="684"/>
      <c r="HP25" s="684"/>
      <c r="HQ25" s="684"/>
      <c r="HR25" s="684"/>
      <c r="HS25" s="684"/>
    </row>
    <row r="26" spans="1:227" ht="11.45" customHeight="1">
      <c r="A26" s="641">
        <v>42140</v>
      </c>
      <c r="B26" s="895">
        <v>925</v>
      </c>
      <c r="C26" s="895">
        <v>995</v>
      </c>
      <c r="D26" s="895">
        <v>1767.5</v>
      </c>
      <c r="E26" s="895">
        <v>1832.5</v>
      </c>
      <c r="F26" s="895">
        <v>2750</v>
      </c>
      <c r="G26" s="895">
        <v>662.5</v>
      </c>
      <c r="H26" s="895">
        <v>655</v>
      </c>
      <c r="I26" s="895">
        <v>475</v>
      </c>
      <c r="J26" s="895">
        <v>752.5</v>
      </c>
      <c r="K26" s="895">
        <v>1696.5</v>
      </c>
      <c r="L26" s="895">
        <v>1597.5</v>
      </c>
      <c r="M26" s="895">
        <v>692.5</v>
      </c>
      <c r="N26" s="737"/>
      <c r="O26" s="1669"/>
      <c r="HH26" s="684"/>
      <c r="HI26" s="684"/>
      <c r="HJ26" s="684"/>
      <c r="HK26" s="684"/>
      <c r="HL26" s="684"/>
      <c r="HM26" s="684"/>
      <c r="HN26" s="684"/>
      <c r="HO26" s="684"/>
      <c r="HP26" s="684"/>
      <c r="HQ26" s="684"/>
      <c r="HR26" s="684"/>
      <c r="HS26" s="684"/>
    </row>
    <row r="27" spans="1:227" ht="11.45" customHeight="1">
      <c r="A27" s="641">
        <v>42147</v>
      </c>
      <c r="B27" s="896">
        <v>925</v>
      </c>
      <c r="C27" s="896">
        <v>995</v>
      </c>
      <c r="D27" s="896">
        <v>1767.5</v>
      </c>
      <c r="E27" s="896">
        <v>1832.5</v>
      </c>
      <c r="F27" s="896">
        <v>2750</v>
      </c>
      <c r="G27" s="896">
        <v>662.5</v>
      </c>
      <c r="H27" s="896">
        <v>655</v>
      </c>
      <c r="I27" s="896">
        <v>475</v>
      </c>
      <c r="J27" s="896">
        <v>752.5</v>
      </c>
      <c r="K27" s="896">
        <v>1696.5</v>
      </c>
      <c r="L27" s="896">
        <v>1597.5</v>
      </c>
      <c r="M27" s="896">
        <v>692.5</v>
      </c>
      <c r="N27" s="737"/>
      <c r="O27" s="1669"/>
      <c r="HH27" s="684"/>
      <c r="HI27" s="684"/>
      <c r="HJ27" s="684"/>
      <c r="HK27" s="684"/>
      <c r="HL27" s="684"/>
      <c r="HM27" s="684"/>
      <c r="HN27" s="684"/>
      <c r="HO27" s="684"/>
      <c r="HP27" s="684"/>
      <c r="HQ27" s="684"/>
      <c r="HR27" s="684"/>
      <c r="HS27" s="684"/>
    </row>
    <row r="28" spans="1:227" ht="11.45" customHeight="1">
      <c r="A28" s="641">
        <v>42154</v>
      </c>
      <c r="B28" s="896">
        <v>925</v>
      </c>
      <c r="C28" s="892">
        <v>995</v>
      </c>
      <c r="D28" s="892">
        <v>1767.5</v>
      </c>
      <c r="E28" s="892">
        <v>1832.5</v>
      </c>
      <c r="F28" s="892">
        <v>2750</v>
      </c>
      <c r="G28" s="892">
        <v>662.5</v>
      </c>
      <c r="H28" s="892">
        <v>655</v>
      </c>
      <c r="I28" s="892">
        <v>475</v>
      </c>
      <c r="J28" s="892">
        <v>752.5</v>
      </c>
      <c r="K28" s="892">
        <v>1696.5</v>
      </c>
      <c r="L28" s="892">
        <v>1597.5</v>
      </c>
      <c r="M28" s="892">
        <v>692.5</v>
      </c>
      <c r="N28" s="737"/>
      <c r="O28" s="1669"/>
      <c r="HH28" s="684"/>
      <c r="HI28" s="684"/>
      <c r="HJ28" s="684"/>
      <c r="HK28" s="684"/>
      <c r="HL28" s="684"/>
      <c r="HM28" s="684"/>
      <c r="HN28" s="684"/>
      <c r="HO28" s="684"/>
      <c r="HP28" s="684"/>
      <c r="HQ28" s="684"/>
      <c r="HR28" s="684"/>
      <c r="HS28" s="684"/>
    </row>
    <row r="29" spans="1:227" ht="11.45" customHeight="1">
      <c r="A29" s="641">
        <v>42161</v>
      </c>
      <c r="B29" s="896">
        <v>925</v>
      </c>
      <c r="C29" s="892">
        <v>995</v>
      </c>
      <c r="D29" s="892">
        <v>1762.5</v>
      </c>
      <c r="E29" s="892">
        <v>1825</v>
      </c>
      <c r="F29" s="892">
        <v>2750</v>
      </c>
      <c r="G29" s="892">
        <v>662.5</v>
      </c>
      <c r="H29" s="892">
        <v>655</v>
      </c>
      <c r="I29" s="892">
        <v>475</v>
      </c>
      <c r="J29" s="892">
        <v>752.5</v>
      </c>
      <c r="K29" s="892">
        <v>1696.5</v>
      </c>
      <c r="L29" s="892">
        <v>1597.5</v>
      </c>
      <c r="M29" s="892">
        <v>692.5</v>
      </c>
      <c r="N29" s="737"/>
      <c r="O29" s="1669"/>
      <c r="HH29" s="684"/>
      <c r="HI29" s="684"/>
      <c r="HJ29" s="684"/>
      <c r="HK29" s="684"/>
      <c r="HL29" s="684"/>
      <c r="HM29" s="684"/>
      <c r="HN29" s="684"/>
      <c r="HO29" s="684"/>
      <c r="HP29" s="684"/>
      <c r="HQ29" s="684"/>
      <c r="HR29" s="684"/>
      <c r="HS29" s="684"/>
    </row>
    <row r="30" spans="1:227" ht="11.45" customHeight="1">
      <c r="A30" s="641">
        <v>42168</v>
      </c>
      <c r="B30" s="895">
        <v>925</v>
      </c>
      <c r="C30" s="895">
        <v>995</v>
      </c>
      <c r="D30" s="895">
        <v>1762.5</v>
      </c>
      <c r="E30" s="895">
        <v>1825</v>
      </c>
      <c r="F30" s="895">
        <v>2750</v>
      </c>
      <c r="G30" s="895">
        <v>662.5</v>
      </c>
      <c r="H30" s="895">
        <v>655</v>
      </c>
      <c r="I30" s="895">
        <v>475</v>
      </c>
      <c r="J30" s="895">
        <v>752.5</v>
      </c>
      <c r="K30" s="895">
        <v>1696.5</v>
      </c>
      <c r="L30" s="895">
        <v>1597.5</v>
      </c>
      <c r="M30" s="895">
        <v>690</v>
      </c>
      <c r="N30" s="737"/>
      <c r="O30" s="1669"/>
      <c r="HH30" s="684"/>
      <c r="HI30" s="684"/>
      <c r="HJ30" s="684"/>
      <c r="HK30" s="684"/>
      <c r="HL30" s="684"/>
      <c r="HM30" s="684"/>
      <c r="HN30" s="684"/>
      <c r="HO30" s="684"/>
      <c r="HP30" s="684"/>
      <c r="HQ30" s="684"/>
      <c r="HR30" s="684"/>
      <c r="HS30" s="684"/>
    </row>
    <row r="31" spans="1:227" ht="11.45" customHeight="1">
      <c r="A31" s="641">
        <v>42175</v>
      </c>
      <c r="B31" s="896">
        <v>925</v>
      </c>
      <c r="C31" s="896">
        <v>995</v>
      </c>
      <c r="D31" s="896">
        <v>1762.5</v>
      </c>
      <c r="E31" s="896">
        <v>1825</v>
      </c>
      <c r="F31" s="896">
        <v>2750</v>
      </c>
      <c r="G31" s="896">
        <v>662.5</v>
      </c>
      <c r="H31" s="896">
        <v>655</v>
      </c>
      <c r="I31" s="896">
        <v>475</v>
      </c>
      <c r="J31" s="896">
        <v>752.5</v>
      </c>
      <c r="K31" s="896">
        <v>1696.5</v>
      </c>
      <c r="L31" s="896">
        <v>1597.5</v>
      </c>
      <c r="M31" s="896">
        <v>690</v>
      </c>
      <c r="N31" s="737"/>
      <c r="O31" s="1669"/>
      <c r="HH31" s="684"/>
      <c r="HI31" s="684"/>
      <c r="HJ31" s="684"/>
      <c r="HK31" s="684"/>
      <c r="HL31" s="684"/>
      <c r="HM31" s="684"/>
      <c r="HN31" s="684"/>
      <c r="HO31" s="684"/>
      <c r="HP31" s="684"/>
      <c r="HQ31" s="684"/>
      <c r="HR31" s="684"/>
      <c r="HS31" s="684"/>
    </row>
    <row r="32" spans="1:227" ht="11.45" customHeight="1">
      <c r="A32" s="641">
        <v>42182</v>
      </c>
      <c r="B32" s="896">
        <v>925</v>
      </c>
      <c r="C32" s="892">
        <v>995</v>
      </c>
      <c r="D32" s="892">
        <v>1762.5</v>
      </c>
      <c r="E32" s="892">
        <v>1825</v>
      </c>
      <c r="F32" s="892">
        <v>2750</v>
      </c>
      <c r="G32" s="892">
        <v>662.5</v>
      </c>
      <c r="H32" s="892">
        <v>655</v>
      </c>
      <c r="I32" s="892">
        <v>475</v>
      </c>
      <c r="J32" s="892">
        <v>752.5</v>
      </c>
      <c r="K32" s="892">
        <v>1696.5</v>
      </c>
      <c r="L32" s="892">
        <v>1597.5</v>
      </c>
      <c r="M32" s="892">
        <v>690</v>
      </c>
      <c r="N32" s="682"/>
      <c r="O32" s="1669"/>
      <c r="HH32" s="684"/>
      <c r="HI32" s="684"/>
      <c r="HJ32" s="684"/>
      <c r="HK32" s="684"/>
      <c r="HL32" s="684"/>
      <c r="HM32" s="684"/>
      <c r="HN32" s="684"/>
      <c r="HO32" s="684"/>
      <c r="HP32" s="684"/>
      <c r="HQ32" s="684"/>
      <c r="HR32" s="684"/>
      <c r="HS32" s="684"/>
    </row>
    <row r="33" spans="1:227" ht="11.45" customHeight="1">
      <c r="A33" s="641">
        <v>42189</v>
      </c>
      <c r="B33" s="896">
        <v>925</v>
      </c>
      <c r="C33" s="892">
        <v>995</v>
      </c>
      <c r="D33" s="892">
        <v>1762.5</v>
      </c>
      <c r="E33" s="892">
        <v>1825</v>
      </c>
      <c r="F33" s="892">
        <v>2750</v>
      </c>
      <c r="G33" s="892">
        <v>662.5</v>
      </c>
      <c r="H33" s="892">
        <v>655</v>
      </c>
      <c r="I33" s="892">
        <v>475</v>
      </c>
      <c r="J33" s="892">
        <v>752.5</v>
      </c>
      <c r="K33" s="892">
        <v>1696.5</v>
      </c>
      <c r="L33" s="892">
        <v>1597.5</v>
      </c>
      <c r="M33" s="892">
        <v>690</v>
      </c>
      <c r="N33" s="682"/>
      <c r="O33" s="1669"/>
      <c r="HH33" s="684"/>
      <c r="HI33" s="684"/>
      <c r="HJ33" s="684"/>
      <c r="HK33" s="684"/>
      <c r="HL33" s="684"/>
      <c r="HM33" s="684"/>
      <c r="HN33" s="684"/>
      <c r="HO33" s="684"/>
      <c r="HP33" s="684"/>
      <c r="HQ33" s="684"/>
      <c r="HR33" s="684"/>
      <c r="HS33" s="684"/>
    </row>
    <row r="34" spans="1:227" ht="11.45" customHeight="1">
      <c r="A34" s="641">
        <v>42196</v>
      </c>
      <c r="B34" s="895">
        <v>925</v>
      </c>
      <c r="C34" s="895">
        <v>995</v>
      </c>
      <c r="D34" s="895">
        <v>1762.5</v>
      </c>
      <c r="E34" s="895">
        <v>1825</v>
      </c>
      <c r="F34" s="895">
        <v>2750</v>
      </c>
      <c r="G34" s="895">
        <v>662.5</v>
      </c>
      <c r="H34" s="895">
        <v>655</v>
      </c>
      <c r="I34" s="895">
        <v>475</v>
      </c>
      <c r="J34" s="895">
        <v>752.5</v>
      </c>
      <c r="K34" s="895">
        <v>1696.5</v>
      </c>
      <c r="L34" s="895">
        <v>1597.5</v>
      </c>
      <c r="M34" s="895">
        <v>690</v>
      </c>
      <c r="N34" s="682"/>
      <c r="O34" s="1669"/>
      <c r="HH34" s="684"/>
      <c r="HI34" s="684"/>
      <c r="HJ34" s="684"/>
      <c r="HK34" s="684"/>
      <c r="HL34" s="684"/>
      <c r="HM34" s="684"/>
      <c r="HN34" s="684"/>
      <c r="HO34" s="684"/>
      <c r="HP34" s="684"/>
      <c r="HQ34" s="684"/>
      <c r="HR34" s="684"/>
      <c r="HS34" s="684"/>
    </row>
    <row r="35" spans="1:227" ht="11.45" customHeight="1">
      <c r="A35" s="641">
        <v>42203</v>
      </c>
      <c r="B35" s="896">
        <v>915</v>
      </c>
      <c r="C35" s="896">
        <v>982.5</v>
      </c>
      <c r="D35" s="896">
        <v>1745</v>
      </c>
      <c r="E35" s="896">
        <v>1812.5</v>
      </c>
      <c r="F35" s="896">
        <v>2695</v>
      </c>
      <c r="G35" s="896">
        <v>647.5</v>
      </c>
      <c r="H35" s="896">
        <v>630</v>
      </c>
      <c r="I35" s="896">
        <v>475</v>
      </c>
      <c r="J35" s="896">
        <v>735</v>
      </c>
      <c r="K35" s="896">
        <v>1696.5</v>
      </c>
      <c r="L35" s="896">
        <v>1572.5</v>
      </c>
      <c r="M35" s="896">
        <v>690</v>
      </c>
      <c r="N35" s="682"/>
      <c r="O35" s="1669"/>
      <c r="HH35" s="684"/>
      <c r="HI35" s="684"/>
      <c r="HJ35" s="684"/>
      <c r="HK35" s="684"/>
      <c r="HL35" s="684"/>
      <c r="HM35" s="684"/>
      <c r="HN35" s="684"/>
      <c r="HO35" s="684"/>
      <c r="HP35" s="684"/>
      <c r="HQ35" s="684"/>
      <c r="HR35" s="684"/>
      <c r="HS35" s="684"/>
    </row>
    <row r="36" spans="1:227" ht="11.45" customHeight="1">
      <c r="A36" s="641">
        <v>42210</v>
      </c>
      <c r="B36" s="896">
        <v>915</v>
      </c>
      <c r="C36" s="892">
        <v>982.5</v>
      </c>
      <c r="D36" s="892">
        <v>1745</v>
      </c>
      <c r="E36" s="892">
        <v>1812.5</v>
      </c>
      <c r="F36" s="892">
        <v>2695</v>
      </c>
      <c r="G36" s="892">
        <v>647.5</v>
      </c>
      <c r="H36" s="892">
        <v>630</v>
      </c>
      <c r="I36" s="892">
        <v>475</v>
      </c>
      <c r="J36" s="892">
        <v>735</v>
      </c>
      <c r="K36" s="892">
        <v>1696.5</v>
      </c>
      <c r="L36" s="892">
        <v>1572.5</v>
      </c>
      <c r="M36" s="892">
        <v>687.5</v>
      </c>
      <c r="N36" s="682"/>
      <c r="O36" s="1669"/>
      <c r="HH36" s="684"/>
      <c r="HI36" s="684"/>
      <c r="HJ36" s="684"/>
      <c r="HK36" s="684"/>
      <c r="HL36" s="684"/>
      <c r="HM36" s="684"/>
      <c r="HN36" s="684"/>
      <c r="HO36" s="684"/>
      <c r="HP36" s="684"/>
      <c r="HQ36" s="684"/>
      <c r="HR36" s="684"/>
      <c r="HS36" s="684"/>
    </row>
    <row r="37" spans="1:227" ht="11.45" customHeight="1">
      <c r="A37" s="641">
        <v>42217</v>
      </c>
      <c r="B37" s="896">
        <v>915</v>
      </c>
      <c r="C37" s="892">
        <v>982.5</v>
      </c>
      <c r="D37" s="892">
        <v>1745</v>
      </c>
      <c r="E37" s="892">
        <v>1812.5</v>
      </c>
      <c r="F37" s="892">
        <v>2695</v>
      </c>
      <c r="G37" s="892">
        <v>647.5</v>
      </c>
      <c r="H37" s="892">
        <v>630</v>
      </c>
      <c r="I37" s="892">
        <v>475</v>
      </c>
      <c r="J37" s="892">
        <v>735</v>
      </c>
      <c r="K37" s="892">
        <v>1696.5</v>
      </c>
      <c r="L37" s="892">
        <v>1572.5</v>
      </c>
      <c r="M37" s="892">
        <v>687.5</v>
      </c>
      <c r="N37" s="682"/>
      <c r="O37" s="1669"/>
      <c r="HH37" s="684"/>
      <c r="HI37" s="684"/>
      <c r="HJ37" s="684"/>
      <c r="HK37" s="684"/>
      <c r="HL37" s="684"/>
      <c r="HM37" s="684"/>
      <c r="HN37" s="684"/>
      <c r="HO37" s="684"/>
      <c r="HP37" s="684"/>
      <c r="HQ37" s="684"/>
      <c r="HR37" s="684"/>
      <c r="HS37" s="684"/>
    </row>
    <row r="38" spans="1:227" ht="11.45" customHeight="1">
      <c r="A38" s="641">
        <v>42224</v>
      </c>
      <c r="B38" s="895">
        <v>915</v>
      </c>
      <c r="C38" s="895">
        <v>982.5</v>
      </c>
      <c r="D38" s="895">
        <v>1745</v>
      </c>
      <c r="E38" s="895">
        <v>1812.5</v>
      </c>
      <c r="F38" s="895">
        <v>2695</v>
      </c>
      <c r="G38" s="895">
        <v>647.5</v>
      </c>
      <c r="H38" s="895">
        <v>630</v>
      </c>
      <c r="I38" s="895">
        <v>475</v>
      </c>
      <c r="J38" s="895">
        <v>735</v>
      </c>
      <c r="K38" s="895">
        <v>1696.5</v>
      </c>
      <c r="L38" s="895">
        <v>1572.5</v>
      </c>
      <c r="M38" s="895">
        <v>687.5</v>
      </c>
      <c r="N38" s="682"/>
      <c r="O38" s="1669"/>
      <c r="HH38" s="684"/>
      <c r="HI38" s="684"/>
      <c r="HJ38" s="684"/>
      <c r="HK38" s="684"/>
      <c r="HL38" s="684"/>
      <c r="HM38" s="684"/>
      <c r="HN38" s="684"/>
      <c r="HO38" s="684"/>
      <c r="HP38" s="684"/>
      <c r="HQ38" s="684"/>
      <c r="HR38" s="684"/>
      <c r="HS38" s="684"/>
    </row>
    <row r="39" spans="1:227" ht="11.45" customHeight="1">
      <c r="A39" s="641">
        <v>42231</v>
      </c>
      <c r="B39" s="896">
        <v>915</v>
      </c>
      <c r="C39" s="896">
        <v>982.5</v>
      </c>
      <c r="D39" s="896">
        <v>1745</v>
      </c>
      <c r="E39" s="896">
        <v>1812.5</v>
      </c>
      <c r="F39" s="896">
        <v>2695</v>
      </c>
      <c r="G39" s="896">
        <v>647.5</v>
      </c>
      <c r="H39" s="896">
        <v>630</v>
      </c>
      <c r="I39" s="896">
        <v>475</v>
      </c>
      <c r="J39" s="896">
        <v>737.5</v>
      </c>
      <c r="K39" s="896">
        <v>1696.5</v>
      </c>
      <c r="L39" s="896">
        <v>1572.5</v>
      </c>
      <c r="M39" s="896">
        <v>687.5</v>
      </c>
      <c r="N39" s="682"/>
      <c r="O39" s="1669"/>
      <c r="HH39" s="684"/>
      <c r="HI39" s="684"/>
      <c r="HJ39" s="684"/>
      <c r="HK39" s="684"/>
      <c r="HL39" s="684"/>
      <c r="HM39" s="684"/>
      <c r="HN39" s="684"/>
      <c r="HO39" s="684"/>
      <c r="HP39" s="684"/>
      <c r="HQ39" s="684"/>
      <c r="HR39" s="684"/>
      <c r="HS39" s="684"/>
    </row>
    <row r="40" spans="1:227" ht="11.45" customHeight="1">
      <c r="A40" s="641">
        <v>42238</v>
      </c>
      <c r="B40" s="896">
        <v>915</v>
      </c>
      <c r="C40" s="892">
        <v>982.5</v>
      </c>
      <c r="D40" s="892">
        <v>1745</v>
      </c>
      <c r="E40" s="892">
        <v>1812.5</v>
      </c>
      <c r="F40" s="892">
        <v>2695</v>
      </c>
      <c r="G40" s="892">
        <v>647.5</v>
      </c>
      <c r="H40" s="892">
        <v>630</v>
      </c>
      <c r="I40" s="892">
        <v>475</v>
      </c>
      <c r="J40" s="892">
        <v>737.5</v>
      </c>
      <c r="K40" s="892">
        <v>1696.5</v>
      </c>
      <c r="L40" s="892">
        <v>1572.5</v>
      </c>
      <c r="M40" s="892">
        <v>687.5</v>
      </c>
      <c r="N40" s="682"/>
      <c r="O40" s="1669"/>
      <c r="HH40" s="684"/>
      <c r="HI40" s="684"/>
      <c r="HJ40" s="684"/>
      <c r="HK40" s="684"/>
      <c r="HL40" s="684"/>
      <c r="HM40" s="684"/>
      <c r="HN40" s="684"/>
      <c r="HO40" s="684"/>
      <c r="HP40" s="684"/>
      <c r="HQ40" s="684"/>
      <c r="HR40" s="684"/>
      <c r="HS40" s="684"/>
    </row>
    <row r="41" spans="1:227" ht="11.45" customHeight="1">
      <c r="A41" s="641">
        <v>42245</v>
      </c>
      <c r="B41" s="896">
        <v>915</v>
      </c>
      <c r="C41" s="892">
        <v>982.5</v>
      </c>
      <c r="D41" s="892">
        <v>1745</v>
      </c>
      <c r="E41" s="892">
        <v>1812.5</v>
      </c>
      <c r="F41" s="892">
        <v>2695</v>
      </c>
      <c r="G41" s="892">
        <v>647.5</v>
      </c>
      <c r="H41" s="892">
        <v>630</v>
      </c>
      <c r="I41" s="892">
        <v>475</v>
      </c>
      <c r="J41" s="892">
        <v>737.5</v>
      </c>
      <c r="K41" s="892">
        <v>1696.5</v>
      </c>
      <c r="L41" s="892">
        <v>1572.5</v>
      </c>
      <c r="M41" s="892">
        <v>687.5</v>
      </c>
      <c r="N41" s="682"/>
      <c r="O41" s="1669"/>
      <c r="HH41" s="684"/>
      <c r="HI41" s="684"/>
      <c r="HJ41" s="684"/>
      <c r="HK41" s="684"/>
      <c r="HL41" s="684"/>
      <c r="HM41" s="684"/>
      <c r="HN41" s="684"/>
      <c r="HO41" s="684"/>
      <c r="HP41" s="684"/>
      <c r="HQ41" s="684"/>
      <c r="HR41" s="684"/>
      <c r="HS41" s="684"/>
    </row>
    <row r="42" spans="1:227" ht="11.45" customHeight="1">
      <c r="A42" s="641">
        <v>42252</v>
      </c>
      <c r="B42" s="895">
        <v>915</v>
      </c>
      <c r="C42" s="895">
        <v>982.5</v>
      </c>
      <c r="D42" s="895">
        <v>1745</v>
      </c>
      <c r="E42" s="895">
        <v>1812.5</v>
      </c>
      <c r="F42" s="895">
        <v>2695</v>
      </c>
      <c r="G42" s="895">
        <v>647.5</v>
      </c>
      <c r="H42" s="895">
        <v>630</v>
      </c>
      <c r="I42" s="895">
        <v>475</v>
      </c>
      <c r="J42" s="895">
        <v>737.5</v>
      </c>
      <c r="K42" s="895">
        <v>1696.5</v>
      </c>
      <c r="L42" s="895">
        <v>1572.5</v>
      </c>
      <c r="M42" s="895">
        <v>687.5</v>
      </c>
      <c r="N42" s="682"/>
      <c r="O42" s="1669"/>
      <c r="HH42" s="684"/>
      <c r="HI42" s="684"/>
      <c r="HJ42" s="684"/>
      <c r="HK42" s="684"/>
      <c r="HL42" s="684"/>
      <c r="HM42" s="684"/>
      <c r="HN42" s="684"/>
      <c r="HO42" s="684"/>
      <c r="HP42" s="684"/>
      <c r="HQ42" s="684"/>
      <c r="HR42" s="684"/>
      <c r="HS42" s="684"/>
    </row>
    <row r="43" spans="1:227" ht="11.45" customHeight="1">
      <c r="A43" s="641">
        <v>42259</v>
      </c>
      <c r="B43" s="896">
        <v>915</v>
      </c>
      <c r="C43" s="896">
        <v>982.5</v>
      </c>
      <c r="D43" s="896">
        <v>1745</v>
      </c>
      <c r="E43" s="896">
        <v>1812.5</v>
      </c>
      <c r="F43" s="896">
        <v>2695</v>
      </c>
      <c r="G43" s="896">
        <v>647.5</v>
      </c>
      <c r="H43" s="896">
        <v>630</v>
      </c>
      <c r="I43" s="896">
        <v>475</v>
      </c>
      <c r="J43" s="896">
        <v>737.5</v>
      </c>
      <c r="K43" s="896">
        <v>1696.5</v>
      </c>
      <c r="L43" s="896">
        <v>1572.5</v>
      </c>
      <c r="M43" s="896">
        <v>687.5</v>
      </c>
      <c r="N43" s="682"/>
      <c r="O43" s="1669"/>
      <c r="HH43" s="684"/>
      <c r="HI43" s="684"/>
      <c r="HJ43" s="684"/>
      <c r="HK43" s="684"/>
      <c r="HL43" s="684"/>
      <c r="HM43" s="684"/>
      <c r="HN43" s="684"/>
      <c r="HO43" s="684"/>
      <c r="HP43" s="684"/>
      <c r="HQ43" s="684"/>
      <c r="HR43" s="684"/>
      <c r="HS43" s="684"/>
    </row>
    <row r="44" spans="1:227" ht="11.45" customHeight="1">
      <c r="A44" s="641">
        <v>42266</v>
      </c>
      <c r="B44" s="896">
        <v>915</v>
      </c>
      <c r="C44" s="892">
        <v>987.5</v>
      </c>
      <c r="D44" s="892">
        <v>1745</v>
      </c>
      <c r="E44" s="892">
        <v>1812.5</v>
      </c>
      <c r="F44" s="892">
        <v>2695</v>
      </c>
      <c r="G44" s="892">
        <v>647.5</v>
      </c>
      <c r="H44" s="892">
        <v>632.5</v>
      </c>
      <c r="I44" s="892">
        <v>475</v>
      </c>
      <c r="J44" s="892">
        <v>737.5</v>
      </c>
      <c r="K44" s="892">
        <v>1696.5</v>
      </c>
      <c r="L44" s="892">
        <v>1572.5</v>
      </c>
      <c r="M44" s="892">
        <v>687.5</v>
      </c>
      <c r="N44" s="682"/>
      <c r="O44" s="1669"/>
      <c r="HH44" s="684"/>
      <c r="HI44" s="684"/>
      <c r="HJ44" s="684"/>
      <c r="HK44" s="684"/>
      <c r="HL44" s="684"/>
      <c r="HM44" s="684"/>
      <c r="HN44" s="684"/>
      <c r="HO44" s="684"/>
      <c r="HP44" s="684"/>
      <c r="HQ44" s="684"/>
      <c r="HR44" s="684"/>
      <c r="HS44" s="684"/>
    </row>
    <row r="45" spans="1:227" ht="11.45" customHeight="1">
      <c r="A45" s="641">
        <v>42273</v>
      </c>
      <c r="B45" s="896">
        <v>915</v>
      </c>
      <c r="C45" s="892">
        <v>987.5</v>
      </c>
      <c r="D45" s="892">
        <v>1745</v>
      </c>
      <c r="E45" s="892">
        <v>1812.5</v>
      </c>
      <c r="F45" s="892">
        <v>2695</v>
      </c>
      <c r="G45" s="892">
        <v>647.5</v>
      </c>
      <c r="H45" s="892">
        <v>632.5</v>
      </c>
      <c r="I45" s="892">
        <v>475</v>
      </c>
      <c r="J45" s="892">
        <v>737.5</v>
      </c>
      <c r="K45" s="892">
        <v>1696.5</v>
      </c>
      <c r="L45" s="892">
        <v>1572.5</v>
      </c>
      <c r="M45" s="892">
        <v>687.5</v>
      </c>
      <c r="N45" s="682"/>
      <c r="O45" s="1669"/>
      <c r="HH45" s="684"/>
      <c r="HI45" s="684"/>
      <c r="HJ45" s="684"/>
      <c r="HK45" s="684"/>
      <c r="HL45" s="684"/>
      <c r="HM45" s="684"/>
      <c r="HN45" s="684"/>
      <c r="HO45" s="684"/>
      <c r="HP45" s="684"/>
      <c r="HQ45" s="684"/>
      <c r="HR45" s="684"/>
      <c r="HS45" s="684"/>
    </row>
    <row r="46" spans="1:227" ht="11.45" customHeight="1">
      <c r="A46" s="641">
        <v>42280</v>
      </c>
      <c r="B46" s="895">
        <v>915</v>
      </c>
      <c r="C46" s="895">
        <v>987.5</v>
      </c>
      <c r="D46" s="895">
        <v>1745</v>
      </c>
      <c r="E46" s="895">
        <v>1812.5</v>
      </c>
      <c r="F46" s="895">
        <v>2695</v>
      </c>
      <c r="G46" s="895">
        <v>647.5</v>
      </c>
      <c r="H46" s="895">
        <v>632.5</v>
      </c>
      <c r="I46" s="895">
        <v>475</v>
      </c>
      <c r="J46" s="895">
        <v>737.5</v>
      </c>
      <c r="K46" s="895">
        <v>1696.5</v>
      </c>
      <c r="L46" s="895">
        <v>1572.5</v>
      </c>
      <c r="M46" s="895">
        <v>687.5</v>
      </c>
      <c r="N46" s="682"/>
      <c r="O46" s="1669"/>
      <c r="HH46" s="684"/>
      <c r="HI46" s="684"/>
      <c r="HJ46" s="684"/>
      <c r="HK46" s="684"/>
      <c r="HL46" s="684"/>
      <c r="HM46" s="684"/>
      <c r="HN46" s="684"/>
      <c r="HO46" s="684"/>
      <c r="HP46" s="684"/>
      <c r="HQ46" s="684"/>
      <c r="HR46" s="684"/>
      <c r="HS46" s="684"/>
    </row>
    <row r="47" spans="1:227" ht="11.45" customHeight="1">
      <c r="A47" s="641">
        <v>42287</v>
      </c>
      <c r="B47" s="896">
        <v>915</v>
      </c>
      <c r="C47" s="896">
        <v>987.5</v>
      </c>
      <c r="D47" s="896">
        <v>1745</v>
      </c>
      <c r="E47" s="896">
        <v>1812.5</v>
      </c>
      <c r="F47" s="896">
        <v>2695</v>
      </c>
      <c r="G47" s="896">
        <v>647.5</v>
      </c>
      <c r="H47" s="896">
        <v>632.5</v>
      </c>
      <c r="I47" s="896">
        <v>475</v>
      </c>
      <c r="J47" s="896">
        <v>737.5</v>
      </c>
      <c r="K47" s="896">
        <v>1696.5</v>
      </c>
      <c r="L47" s="896">
        <v>1572.5</v>
      </c>
      <c r="M47" s="896">
        <v>687.5</v>
      </c>
      <c r="N47" s="682"/>
      <c r="O47" s="1669"/>
      <c r="HH47" s="684"/>
      <c r="HI47" s="684"/>
      <c r="HJ47" s="684"/>
      <c r="HK47" s="684"/>
      <c r="HL47" s="684"/>
      <c r="HM47" s="684"/>
      <c r="HN47" s="684"/>
      <c r="HO47" s="684"/>
      <c r="HP47" s="684"/>
      <c r="HQ47" s="684"/>
      <c r="HR47" s="684"/>
      <c r="HS47" s="684"/>
    </row>
    <row r="48" spans="1:227" ht="11.45" customHeight="1">
      <c r="A48" s="641">
        <v>42294</v>
      </c>
      <c r="B48" s="896">
        <v>915</v>
      </c>
      <c r="C48" s="892">
        <v>987.5</v>
      </c>
      <c r="D48" s="892">
        <v>1747.5</v>
      </c>
      <c r="E48" s="892">
        <v>1812.5</v>
      </c>
      <c r="F48" s="892">
        <v>2695</v>
      </c>
      <c r="G48" s="892">
        <v>647.5</v>
      </c>
      <c r="H48" s="892">
        <v>632.5</v>
      </c>
      <c r="I48" s="892">
        <v>475</v>
      </c>
      <c r="J48" s="892">
        <v>737.5</v>
      </c>
      <c r="K48" s="892">
        <v>1696.5</v>
      </c>
      <c r="L48" s="892">
        <v>1572.5</v>
      </c>
      <c r="M48" s="892">
        <v>687.5</v>
      </c>
      <c r="N48" s="682"/>
      <c r="O48" s="1669"/>
      <c r="HH48" s="684"/>
      <c r="HI48" s="684"/>
      <c r="HJ48" s="684"/>
      <c r="HK48" s="684"/>
      <c r="HL48" s="684"/>
      <c r="HM48" s="684"/>
      <c r="HN48" s="684"/>
      <c r="HO48" s="684"/>
      <c r="HP48" s="684"/>
      <c r="HQ48" s="684"/>
      <c r="HR48" s="684"/>
      <c r="HS48" s="684"/>
    </row>
    <row r="49" spans="1:227" ht="11.45" customHeight="1">
      <c r="A49" s="641">
        <v>42301</v>
      </c>
      <c r="B49" s="896">
        <v>915</v>
      </c>
      <c r="C49" s="892">
        <v>987.5</v>
      </c>
      <c r="D49" s="892">
        <v>1747.5</v>
      </c>
      <c r="E49" s="892">
        <v>1812.5</v>
      </c>
      <c r="F49" s="892">
        <v>2695</v>
      </c>
      <c r="G49" s="892">
        <v>647.5</v>
      </c>
      <c r="H49" s="892">
        <v>632.5</v>
      </c>
      <c r="I49" s="892">
        <v>475</v>
      </c>
      <c r="J49" s="892">
        <v>737.5</v>
      </c>
      <c r="K49" s="892">
        <v>1696.5</v>
      </c>
      <c r="L49" s="892">
        <v>1572.5</v>
      </c>
      <c r="M49" s="892">
        <v>687.5</v>
      </c>
      <c r="N49" s="682"/>
      <c r="O49" s="1669"/>
      <c r="HH49" s="684"/>
      <c r="HI49" s="684"/>
      <c r="HJ49" s="684"/>
      <c r="HK49" s="684"/>
      <c r="HL49" s="684"/>
      <c r="HM49" s="684"/>
      <c r="HN49" s="684"/>
      <c r="HO49" s="684"/>
      <c r="HP49" s="684"/>
      <c r="HQ49" s="684"/>
      <c r="HR49" s="684"/>
      <c r="HS49" s="684"/>
    </row>
    <row r="50" spans="1:227" ht="11.45" customHeight="1">
      <c r="A50" s="641">
        <v>42308</v>
      </c>
      <c r="B50" s="895">
        <v>915</v>
      </c>
      <c r="C50" s="895">
        <v>987.5</v>
      </c>
      <c r="D50" s="895">
        <v>1730</v>
      </c>
      <c r="E50" s="895">
        <v>1800</v>
      </c>
      <c r="F50" s="895">
        <v>2695</v>
      </c>
      <c r="G50" s="895">
        <v>647.5</v>
      </c>
      <c r="H50" s="895">
        <v>632.5</v>
      </c>
      <c r="I50" s="895">
        <v>475</v>
      </c>
      <c r="J50" s="895">
        <v>732.5</v>
      </c>
      <c r="K50" s="895">
        <v>1696.5</v>
      </c>
      <c r="L50" s="895">
        <v>1572.5</v>
      </c>
      <c r="M50" s="895">
        <v>687.5</v>
      </c>
      <c r="N50" s="682"/>
      <c r="O50" s="1669"/>
      <c r="HH50" s="684"/>
      <c r="HI50" s="684"/>
      <c r="HJ50" s="684"/>
      <c r="HK50" s="684"/>
      <c r="HL50" s="684"/>
      <c r="HM50" s="684"/>
      <c r="HN50" s="684"/>
      <c r="HO50" s="684"/>
      <c r="HP50" s="684"/>
      <c r="HQ50" s="684"/>
      <c r="HR50" s="684"/>
      <c r="HS50" s="684"/>
    </row>
    <row r="51" spans="1:227" ht="11.45" customHeight="1">
      <c r="A51" s="641">
        <v>42315</v>
      </c>
      <c r="B51" s="896">
        <v>915</v>
      </c>
      <c r="C51" s="896">
        <v>987.5</v>
      </c>
      <c r="D51" s="896">
        <v>1730</v>
      </c>
      <c r="E51" s="896">
        <v>1800</v>
      </c>
      <c r="F51" s="896">
        <v>2695</v>
      </c>
      <c r="G51" s="896">
        <v>647.5</v>
      </c>
      <c r="H51" s="896">
        <v>632.5</v>
      </c>
      <c r="I51" s="896">
        <v>475</v>
      </c>
      <c r="J51" s="896">
        <v>732.5</v>
      </c>
      <c r="K51" s="896">
        <v>1696.5</v>
      </c>
      <c r="L51" s="896">
        <v>1572.5</v>
      </c>
      <c r="M51" s="896">
        <v>687.5</v>
      </c>
      <c r="N51" s="682"/>
      <c r="O51" s="1669"/>
      <c r="HH51" s="684"/>
      <c r="HI51" s="684"/>
      <c r="HJ51" s="684"/>
      <c r="HK51" s="684"/>
      <c r="HL51" s="684"/>
      <c r="HM51" s="684"/>
      <c r="HN51" s="684"/>
      <c r="HO51" s="684"/>
      <c r="HP51" s="684"/>
      <c r="HQ51" s="684"/>
      <c r="HR51" s="684"/>
      <c r="HS51" s="684"/>
    </row>
    <row r="52" spans="1:227" ht="11.45" customHeight="1">
      <c r="A52" s="641">
        <v>42322</v>
      </c>
      <c r="B52" s="896">
        <v>915</v>
      </c>
      <c r="C52" s="892">
        <v>987.5</v>
      </c>
      <c r="D52" s="892">
        <v>1730</v>
      </c>
      <c r="E52" s="892">
        <v>1800</v>
      </c>
      <c r="F52" s="892">
        <v>2695</v>
      </c>
      <c r="G52" s="892">
        <v>647.5</v>
      </c>
      <c r="H52" s="892">
        <v>632.5</v>
      </c>
      <c r="I52" s="892">
        <v>475</v>
      </c>
      <c r="J52" s="892">
        <v>732.5</v>
      </c>
      <c r="K52" s="892">
        <v>1696.5</v>
      </c>
      <c r="L52" s="892">
        <v>1572.5</v>
      </c>
      <c r="M52" s="892">
        <v>687.5</v>
      </c>
      <c r="N52" s="682"/>
      <c r="O52" s="1669"/>
      <c r="HH52" s="684"/>
      <c r="HI52" s="684"/>
      <c r="HJ52" s="684"/>
      <c r="HK52" s="684"/>
      <c r="HL52" s="684"/>
      <c r="HM52" s="684"/>
      <c r="HN52" s="684"/>
      <c r="HO52" s="684"/>
      <c r="HP52" s="684"/>
      <c r="HQ52" s="684"/>
      <c r="HR52" s="684"/>
      <c r="HS52" s="684"/>
    </row>
    <row r="53" spans="1:227" ht="11.45" customHeight="1">
      <c r="A53" s="641">
        <v>42329</v>
      </c>
      <c r="B53" s="896">
        <v>915</v>
      </c>
      <c r="C53" s="892">
        <v>987.5</v>
      </c>
      <c r="D53" s="892">
        <v>1705</v>
      </c>
      <c r="E53" s="892">
        <v>1772.5</v>
      </c>
      <c r="F53" s="892">
        <v>2695</v>
      </c>
      <c r="G53" s="892">
        <v>647.5</v>
      </c>
      <c r="H53" s="892">
        <v>632.5</v>
      </c>
      <c r="I53" s="892">
        <v>475</v>
      </c>
      <c r="J53" s="892">
        <v>732.5</v>
      </c>
      <c r="K53" s="892">
        <v>1696.5</v>
      </c>
      <c r="L53" s="892">
        <v>1572.5</v>
      </c>
      <c r="M53" s="892">
        <v>687.5</v>
      </c>
      <c r="N53" s="682"/>
      <c r="O53" s="1669"/>
      <c r="HH53" s="684"/>
      <c r="HI53" s="684"/>
      <c r="HJ53" s="684"/>
      <c r="HK53" s="684"/>
      <c r="HL53" s="684"/>
      <c r="HM53" s="684"/>
      <c r="HN53" s="684"/>
      <c r="HO53" s="684"/>
      <c r="HP53" s="684"/>
      <c r="HQ53" s="684"/>
      <c r="HR53" s="684"/>
      <c r="HS53" s="684"/>
    </row>
    <row r="54" spans="1:227" ht="11.45" customHeight="1">
      <c r="A54" s="641">
        <v>42336</v>
      </c>
      <c r="B54" s="895">
        <v>910</v>
      </c>
      <c r="C54" s="895">
        <v>982.5</v>
      </c>
      <c r="D54" s="895">
        <v>1705</v>
      </c>
      <c r="E54" s="895">
        <v>1772.5</v>
      </c>
      <c r="F54" s="895">
        <v>2695</v>
      </c>
      <c r="G54" s="895">
        <v>647.5</v>
      </c>
      <c r="H54" s="895">
        <v>632.5</v>
      </c>
      <c r="I54" s="895">
        <v>475</v>
      </c>
      <c r="J54" s="895">
        <v>732.5</v>
      </c>
      <c r="K54" s="895">
        <v>1696.5</v>
      </c>
      <c r="L54" s="895">
        <v>1572.5</v>
      </c>
      <c r="M54" s="895">
        <v>672.5</v>
      </c>
      <c r="N54" s="682"/>
      <c r="O54" s="1669"/>
      <c r="HH54" s="684"/>
      <c r="HI54" s="684"/>
      <c r="HJ54" s="684"/>
      <c r="HK54" s="684"/>
      <c r="HL54" s="684"/>
      <c r="HM54" s="684"/>
      <c r="HN54" s="684"/>
      <c r="HO54" s="684"/>
      <c r="HP54" s="684"/>
      <c r="HQ54" s="684"/>
      <c r="HR54" s="684"/>
      <c r="HS54" s="684"/>
    </row>
    <row r="55" spans="1:227" ht="11.45" customHeight="1">
      <c r="A55" s="641">
        <v>42343</v>
      </c>
      <c r="B55" s="896">
        <v>910</v>
      </c>
      <c r="C55" s="896">
        <v>982.5</v>
      </c>
      <c r="D55" s="896">
        <v>1705</v>
      </c>
      <c r="E55" s="896">
        <v>1772.5</v>
      </c>
      <c r="F55" s="896">
        <v>2695</v>
      </c>
      <c r="G55" s="896">
        <v>647.5</v>
      </c>
      <c r="H55" s="896">
        <v>632.5</v>
      </c>
      <c r="I55" s="896">
        <v>475</v>
      </c>
      <c r="J55" s="896">
        <v>732.5</v>
      </c>
      <c r="K55" s="896">
        <v>1696.5</v>
      </c>
      <c r="L55" s="896">
        <v>1572.5</v>
      </c>
      <c r="M55" s="896">
        <v>672.5</v>
      </c>
      <c r="N55" s="682"/>
      <c r="O55" s="1669"/>
      <c r="HH55" s="684"/>
      <c r="HI55" s="684"/>
      <c r="HJ55" s="684"/>
      <c r="HK55" s="684"/>
      <c r="HL55" s="684"/>
      <c r="HM55" s="684"/>
      <c r="HN55" s="684"/>
      <c r="HO55" s="684"/>
      <c r="HP55" s="684"/>
      <c r="HQ55" s="684"/>
      <c r="HR55" s="684"/>
      <c r="HS55" s="684"/>
    </row>
    <row r="56" spans="1:227" ht="11.45" customHeight="1">
      <c r="A56" s="641">
        <v>42350</v>
      </c>
      <c r="B56" s="896">
        <v>910</v>
      </c>
      <c r="C56" s="892">
        <v>982.5</v>
      </c>
      <c r="D56" s="892">
        <v>1705</v>
      </c>
      <c r="E56" s="892">
        <v>1772.5</v>
      </c>
      <c r="F56" s="892">
        <v>2695</v>
      </c>
      <c r="G56" s="892">
        <v>647.5</v>
      </c>
      <c r="H56" s="892">
        <v>632.5</v>
      </c>
      <c r="I56" s="892">
        <v>475</v>
      </c>
      <c r="J56" s="892">
        <v>732.5</v>
      </c>
      <c r="K56" s="892">
        <v>1696.5</v>
      </c>
      <c r="L56" s="892">
        <v>1572.5</v>
      </c>
      <c r="M56" s="892">
        <v>672.5</v>
      </c>
      <c r="N56" s="682"/>
      <c r="O56" s="1669"/>
      <c r="HH56" s="684"/>
      <c r="HI56" s="684"/>
      <c r="HJ56" s="684"/>
      <c r="HK56" s="684"/>
      <c r="HL56" s="684"/>
      <c r="HM56" s="684"/>
      <c r="HN56" s="684"/>
      <c r="HO56" s="684"/>
      <c r="HP56" s="684"/>
      <c r="HQ56" s="684"/>
      <c r="HR56" s="684"/>
      <c r="HS56" s="684"/>
    </row>
    <row r="57" spans="1:227" ht="11.45" customHeight="1">
      <c r="A57" s="641">
        <v>42357</v>
      </c>
      <c r="B57" s="896">
        <v>910</v>
      </c>
      <c r="C57" s="892">
        <v>982.5</v>
      </c>
      <c r="D57" s="892">
        <v>1705</v>
      </c>
      <c r="E57" s="892">
        <v>1772.5</v>
      </c>
      <c r="F57" s="892">
        <v>2695</v>
      </c>
      <c r="G57" s="892">
        <v>647.5</v>
      </c>
      <c r="H57" s="892">
        <v>632.5</v>
      </c>
      <c r="I57" s="892">
        <v>471.5</v>
      </c>
      <c r="J57" s="892">
        <v>732.5</v>
      </c>
      <c r="K57" s="892">
        <v>1696.5</v>
      </c>
      <c r="L57" s="892">
        <v>1572.5</v>
      </c>
      <c r="M57" s="892">
        <v>672.5</v>
      </c>
      <c r="N57" s="682"/>
      <c r="O57" s="1669"/>
      <c r="HH57" s="684"/>
      <c r="HI57" s="684"/>
      <c r="HJ57" s="684"/>
      <c r="HK57" s="684"/>
      <c r="HL57" s="684"/>
      <c r="HM57" s="684"/>
      <c r="HN57" s="684"/>
      <c r="HO57" s="684"/>
      <c r="HP57" s="684"/>
      <c r="HQ57" s="684"/>
      <c r="HR57" s="684"/>
      <c r="HS57" s="684"/>
    </row>
    <row r="58" spans="1:227" ht="11.45" customHeight="1">
      <c r="A58" s="641">
        <v>42364</v>
      </c>
      <c r="B58" s="1671">
        <v>902.5</v>
      </c>
      <c r="C58" s="896">
        <v>975</v>
      </c>
      <c r="D58" s="896">
        <v>1705</v>
      </c>
      <c r="E58" s="896">
        <v>1772.5</v>
      </c>
      <c r="F58" s="896">
        <v>2695</v>
      </c>
      <c r="G58" s="896">
        <v>647.5</v>
      </c>
      <c r="H58" s="896">
        <v>632.5</v>
      </c>
      <c r="I58" s="896">
        <v>467.5</v>
      </c>
      <c r="J58" s="896">
        <v>732.5</v>
      </c>
      <c r="K58" s="896">
        <v>1682.5</v>
      </c>
      <c r="L58" s="896">
        <v>1562.5</v>
      </c>
      <c r="M58" s="896">
        <v>672.5</v>
      </c>
      <c r="N58" s="682"/>
      <c r="O58" s="1669"/>
      <c r="HH58" s="684"/>
      <c r="HI58" s="684"/>
      <c r="HJ58" s="684"/>
      <c r="HK58" s="684"/>
      <c r="HL58" s="684"/>
      <c r="HM58" s="684"/>
      <c r="HN58" s="684"/>
      <c r="HO58" s="684"/>
      <c r="HP58" s="684"/>
      <c r="HQ58" s="684"/>
      <c r="HR58" s="684"/>
      <c r="HS58" s="684"/>
    </row>
    <row r="59" spans="1:227" ht="11.45" customHeight="1">
      <c r="A59" s="641">
        <v>42371</v>
      </c>
      <c r="B59" s="896">
        <v>895</v>
      </c>
      <c r="C59" s="896">
        <v>967.5</v>
      </c>
      <c r="D59" s="896">
        <v>1600</v>
      </c>
      <c r="E59" s="896">
        <v>1667.5</v>
      </c>
      <c r="F59" s="896">
        <v>2395</v>
      </c>
      <c r="G59" s="896">
        <v>640</v>
      </c>
      <c r="H59" s="896">
        <v>625</v>
      </c>
      <c r="I59" s="896">
        <v>467.5</v>
      </c>
      <c r="J59" s="896">
        <v>730</v>
      </c>
      <c r="K59" s="896">
        <v>1682.5</v>
      </c>
      <c r="L59" s="896">
        <v>1485</v>
      </c>
      <c r="M59" s="896">
        <v>665</v>
      </c>
      <c r="N59" s="682"/>
      <c r="O59" s="1669"/>
      <c r="HH59" s="684"/>
      <c r="HI59" s="684"/>
      <c r="HJ59" s="684"/>
      <c r="HK59" s="684"/>
      <c r="HL59" s="684"/>
      <c r="HM59" s="684"/>
      <c r="HN59" s="684"/>
      <c r="HO59" s="684"/>
      <c r="HP59" s="684"/>
      <c r="HQ59" s="684"/>
      <c r="HR59" s="684"/>
      <c r="HS59" s="684"/>
    </row>
    <row r="60" spans="1:227" ht="6" customHeight="1">
      <c r="A60" s="656"/>
      <c r="B60" s="899"/>
      <c r="C60" s="706"/>
      <c r="D60" s="706"/>
      <c r="E60" s="706"/>
      <c r="F60" s="706"/>
      <c r="G60" s="706"/>
      <c r="H60" s="706"/>
      <c r="I60" s="899"/>
      <c r="J60" s="899"/>
      <c r="K60" s="899"/>
      <c r="L60" s="899"/>
      <c r="M60" s="899"/>
      <c r="HH60" s="684"/>
      <c r="HI60" s="684"/>
      <c r="HJ60" s="684"/>
      <c r="HK60" s="684"/>
      <c r="HL60" s="684"/>
      <c r="HM60" s="684"/>
      <c r="HN60" s="684"/>
      <c r="HO60" s="684"/>
      <c r="HP60" s="684"/>
      <c r="HQ60" s="684"/>
      <c r="HR60" s="684"/>
      <c r="HS60" s="684"/>
    </row>
    <row r="61" spans="1:227" ht="11.45" customHeight="1">
      <c r="A61" s="659">
        <v>2015</v>
      </c>
      <c r="B61" s="900">
        <f>AVERAGE(B7:B59)</f>
        <v>917.87735849056605</v>
      </c>
      <c r="C61" s="900">
        <f t="shared" ref="C61:M61" si="0">AVERAGE(C7:C59)</f>
        <v>989.62264150943395</v>
      </c>
      <c r="D61" s="900">
        <f t="shared" si="0"/>
        <v>1750.7075471698113</v>
      </c>
      <c r="E61" s="900">
        <f t="shared" si="0"/>
        <v>1816.6509433962265</v>
      </c>
      <c r="F61" s="900">
        <f t="shared" si="0"/>
        <v>2718.3962264150941</v>
      </c>
      <c r="G61" s="900">
        <f t="shared" si="0"/>
        <v>654.43396226415098</v>
      </c>
      <c r="H61" s="900">
        <f t="shared" si="0"/>
        <v>643.82075471698113</v>
      </c>
      <c r="I61" s="900">
        <f t="shared" si="0"/>
        <v>472.06603773584908</v>
      </c>
      <c r="J61" s="900">
        <f t="shared" si="0"/>
        <v>737.92452830188677</v>
      </c>
      <c r="K61" s="900">
        <f t="shared" si="0"/>
        <v>1693.4716981132076</v>
      </c>
      <c r="L61" s="900">
        <f t="shared" si="0"/>
        <v>1583.867924528302</v>
      </c>
      <c r="M61" s="900">
        <f t="shared" si="0"/>
        <v>684.45283018867929</v>
      </c>
    </row>
    <row r="62" spans="1:227" ht="11.45" customHeight="1">
      <c r="A62" s="659">
        <v>2014</v>
      </c>
      <c r="B62" s="900">
        <v>856.43269230769226</v>
      </c>
      <c r="C62" s="900">
        <v>918.46153846153845</v>
      </c>
      <c r="D62" s="900">
        <v>1638.7980769230769</v>
      </c>
      <c r="E62" s="900">
        <v>1717.8365384615386</v>
      </c>
      <c r="F62" s="900">
        <v>2463.5096153846152</v>
      </c>
      <c r="G62" s="900">
        <v>613.07692307692309</v>
      </c>
      <c r="H62" s="900">
        <v>591.30769230769226</v>
      </c>
      <c r="I62" s="900">
        <v>431.68269230769232</v>
      </c>
      <c r="J62" s="900">
        <v>640.63461538461536</v>
      </c>
      <c r="K62" s="900">
        <v>1621.9519230769231</v>
      </c>
      <c r="L62" s="900">
        <v>1507.7692307692307</v>
      </c>
      <c r="M62" s="900">
        <v>616.06730769230774</v>
      </c>
    </row>
    <row r="63" spans="1:227" ht="11.45" customHeight="1">
      <c r="A63" s="710" t="s">
        <v>1075</v>
      </c>
      <c r="B63" s="734"/>
      <c r="C63" s="734"/>
      <c r="D63" s="734"/>
      <c r="E63" s="734"/>
      <c r="F63" s="734"/>
      <c r="G63" s="734"/>
      <c r="H63" s="734"/>
      <c r="I63" s="734"/>
      <c r="J63" s="734"/>
      <c r="K63" s="734"/>
      <c r="L63" s="735"/>
      <c r="M63" s="734"/>
    </row>
    <row r="64" spans="1:227" ht="3.75" customHeight="1">
      <c r="A64" s="713"/>
      <c r="B64" s="736"/>
      <c r="C64" s="736"/>
      <c r="D64" s="736"/>
      <c r="E64" s="736"/>
      <c r="F64" s="736"/>
      <c r="G64" s="736"/>
      <c r="H64" s="736"/>
      <c r="I64" s="736"/>
      <c r="J64" s="736"/>
      <c r="K64" s="736"/>
      <c r="L64" s="736"/>
      <c r="M64" s="736"/>
    </row>
    <row r="65" spans="1:13" ht="15.75">
      <c r="A65" s="628"/>
      <c r="B65" s="629"/>
      <c r="C65" s="629"/>
      <c r="D65" s="629"/>
      <c r="E65" s="629"/>
      <c r="F65" s="629"/>
      <c r="G65" s="629"/>
      <c r="H65" s="623"/>
      <c r="I65" s="629"/>
      <c r="J65" s="629"/>
      <c r="K65" s="629"/>
      <c r="L65" s="629"/>
      <c r="M65" s="623"/>
    </row>
    <row r="66" spans="1:13" ht="9.9499999999999993" customHeight="1">
      <c r="A66" s="673"/>
      <c r="B66" s="623"/>
      <c r="C66" s="623"/>
      <c r="D66" s="623"/>
      <c r="E66" s="623"/>
      <c r="F66" s="623"/>
      <c r="G66" s="623"/>
      <c r="H66" s="623"/>
      <c r="I66" s="623"/>
      <c r="J66" s="623"/>
      <c r="K66" s="623"/>
      <c r="L66" s="623"/>
      <c r="M66" s="623"/>
    </row>
    <row r="67" spans="1:13">
      <c r="A67" s="626"/>
      <c r="B67" s="626"/>
      <c r="C67" s="626"/>
      <c r="D67" s="626"/>
      <c r="E67" s="626"/>
      <c r="F67" s="626"/>
      <c r="G67" s="626"/>
      <c r="H67" s="626"/>
      <c r="I67" s="626"/>
      <c r="J67" s="626"/>
      <c r="K67" s="626"/>
      <c r="L67" s="626"/>
      <c r="M67" s="626"/>
    </row>
    <row r="68" spans="1:13">
      <c r="A68" s="626"/>
      <c r="B68" s="626"/>
      <c r="C68" s="626"/>
      <c r="D68" s="626"/>
      <c r="E68" s="626"/>
      <c r="F68" s="626"/>
      <c r="G68" s="626"/>
      <c r="H68" s="626"/>
      <c r="I68" s="626"/>
      <c r="J68" s="626"/>
      <c r="K68" s="626"/>
      <c r="L68" s="626"/>
      <c r="M68" s="626"/>
    </row>
    <row r="69" spans="1:13">
      <c r="A69" s="626"/>
      <c r="B69" s="626"/>
      <c r="C69" s="626"/>
      <c r="D69" s="626"/>
      <c r="E69" s="626"/>
      <c r="F69" s="626"/>
      <c r="G69" s="626"/>
      <c r="H69" s="626"/>
      <c r="I69" s="626"/>
      <c r="J69" s="626"/>
      <c r="K69" s="626"/>
      <c r="L69" s="626"/>
      <c r="M69" s="626"/>
    </row>
    <row r="70" spans="1:13">
      <c r="A70" s="626"/>
      <c r="B70" s="626"/>
      <c r="C70" s="626"/>
      <c r="D70" s="626"/>
      <c r="E70" s="626"/>
      <c r="F70" s="626"/>
      <c r="G70" s="626"/>
      <c r="H70" s="626"/>
      <c r="I70" s="626"/>
      <c r="J70" s="626"/>
      <c r="K70" s="626"/>
      <c r="L70" s="626"/>
      <c r="M70" s="626"/>
    </row>
    <row r="71" spans="1:13">
      <c r="A71" s="626"/>
      <c r="B71" s="626"/>
      <c r="C71" s="626"/>
      <c r="D71" s="626"/>
      <c r="E71" s="626"/>
      <c r="F71" s="626"/>
      <c r="G71" s="626"/>
      <c r="H71" s="626"/>
      <c r="I71" s="626"/>
      <c r="J71" s="626"/>
      <c r="K71" s="626"/>
      <c r="L71" s="626"/>
      <c r="M71" s="626"/>
    </row>
    <row r="72" spans="1:13">
      <c r="A72" s="626"/>
      <c r="B72" s="626"/>
      <c r="C72" s="626"/>
      <c r="D72" s="626"/>
      <c r="E72" s="626"/>
      <c r="F72" s="626"/>
      <c r="G72" s="626"/>
      <c r="H72" s="626"/>
      <c r="I72" s="626"/>
      <c r="J72" s="626"/>
      <c r="K72" s="626"/>
      <c r="L72" s="626"/>
      <c r="M72" s="626"/>
    </row>
    <row r="73" spans="1:13">
      <c r="A73" s="626"/>
      <c r="B73" s="626"/>
      <c r="C73" s="626"/>
      <c r="D73" s="626"/>
      <c r="E73" s="626"/>
      <c r="F73" s="626"/>
      <c r="G73" s="626"/>
      <c r="H73" s="626"/>
      <c r="I73" s="626"/>
      <c r="J73" s="626"/>
      <c r="K73" s="626"/>
      <c r="L73" s="626"/>
      <c r="M73" s="626"/>
    </row>
    <row r="74" spans="1:13">
      <c r="A74" s="626"/>
      <c r="B74" s="626"/>
      <c r="C74" s="626"/>
      <c r="D74" s="626"/>
      <c r="E74" s="626"/>
      <c r="F74" s="626"/>
      <c r="G74" s="626"/>
      <c r="H74" s="626"/>
      <c r="I74" s="626"/>
      <c r="J74" s="626"/>
      <c r="K74" s="626"/>
      <c r="L74" s="626"/>
      <c r="M74" s="626"/>
    </row>
    <row r="75" spans="1:13">
      <c r="A75" s="626"/>
      <c r="B75" s="626"/>
      <c r="C75" s="626"/>
      <c r="D75" s="626"/>
      <c r="E75" s="626"/>
      <c r="F75" s="626"/>
      <c r="G75" s="626"/>
      <c r="H75" s="626"/>
      <c r="I75" s="626"/>
      <c r="J75" s="626"/>
      <c r="K75" s="626"/>
      <c r="L75" s="626"/>
      <c r="M75" s="626"/>
    </row>
    <row r="76" spans="1:13">
      <c r="A76" s="626"/>
      <c r="B76" s="626"/>
      <c r="C76" s="626"/>
      <c r="D76" s="626"/>
      <c r="E76" s="626"/>
      <c r="F76" s="626"/>
      <c r="G76" s="626"/>
      <c r="H76" s="626"/>
      <c r="I76" s="626"/>
      <c r="J76" s="626"/>
      <c r="K76" s="626"/>
      <c r="L76" s="626"/>
      <c r="M76" s="626"/>
    </row>
  </sheetData>
  <pageMargins left="0.7" right="0.7" top="0.75" bottom="0.75" header="0.3" footer="0.3"/>
  <pageSetup scale="96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J76"/>
  <sheetViews>
    <sheetView zoomScale="120" zoomScaleNormal="120" workbookViewId="0"/>
  </sheetViews>
  <sheetFormatPr defaultColWidth="12.28515625" defaultRowHeight="15"/>
  <cols>
    <col min="1" max="13" width="7.42578125" style="627" customWidth="1"/>
    <col min="14" max="218" width="12.28515625" style="627" customWidth="1"/>
    <col min="219" max="256" width="12.28515625" style="684"/>
    <col min="257" max="269" width="7.42578125" style="684" customWidth="1"/>
    <col min="270" max="474" width="12.28515625" style="684" customWidth="1"/>
    <col min="475" max="512" width="12.28515625" style="684"/>
    <col min="513" max="525" width="7.42578125" style="684" customWidth="1"/>
    <col min="526" max="730" width="12.28515625" style="684" customWidth="1"/>
    <col min="731" max="768" width="12.28515625" style="684"/>
    <col min="769" max="781" width="7.42578125" style="684" customWidth="1"/>
    <col min="782" max="986" width="12.28515625" style="684" customWidth="1"/>
    <col min="987" max="1024" width="12.28515625" style="684"/>
    <col min="1025" max="1037" width="7.42578125" style="684" customWidth="1"/>
    <col min="1038" max="1242" width="12.28515625" style="684" customWidth="1"/>
    <col min="1243" max="1280" width="12.28515625" style="684"/>
    <col min="1281" max="1293" width="7.42578125" style="684" customWidth="1"/>
    <col min="1294" max="1498" width="12.28515625" style="684" customWidth="1"/>
    <col min="1499" max="1536" width="12.28515625" style="684"/>
    <col min="1537" max="1549" width="7.42578125" style="684" customWidth="1"/>
    <col min="1550" max="1754" width="12.28515625" style="684" customWidth="1"/>
    <col min="1755" max="1792" width="12.28515625" style="684"/>
    <col min="1793" max="1805" width="7.42578125" style="684" customWidth="1"/>
    <col min="1806" max="2010" width="12.28515625" style="684" customWidth="1"/>
    <col min="2011" max="2048" width="12.28515625" style="684"/>
    <col min="2049" max="2061" width="7.42578125" style="684" customWidth="1"/>
    <col min="2062" max="2266" width="12.28515625" style="684" customWidth="1"/>
    <col min="2267" max="2304" width="12.28515625" style="684"/>
    <col min="2305" max="2317" width="7.42578125" style="684" customWidth="1"/>
    <col min="2318" max="2522" width="12.28515625" style="684" customWidth="1"/>
    <col min="2523" max="2560" width="12.28515625" style="684"/>
    <col min="2561" max="2573" width="7.42578125" style="684" customWidth="1"/>
    <col min="2574" max="2778" width="12.28515625" style="684" customWidth="1"/>
    <col min="2779" max="2816" width="12.28515625" style="684"/>
    <col min="2817" max="2829" width="7.42578125" style="684" customWidth="1"/>
    <col min="2830" max="3034" width="12.28515625" style="684" customWidth="1"/>
    <col min="3035" max="3072" width="12.28515625" style="684"/>
    <col min="3073" max="3085" width="7.42578125" style="684" customWidth="1"/>
    <col min="3086" max="3290" width="12.28515625" style="684" customWidth="1"/>
    <col min="3291" max="3328" width="12.28515625" style="684"/>
    <col min="3329" max="3341" width="7.42578125" style="684" customWidth="1"/>
    <col min="3342" max="3546" width="12.28515625" style="684" customWidth="1"/>
    <col min="3547" max="3584" width="12.28515625" style="684"/>
    <col min="3585" max="3597" width="7.42578125" style="684" customWidth="1"/>
    <col min="3598" max="3802" width="12.28515625" style="684" customWidth="1"/>
    <col min="3803" max="3840" width="12.28515625" style="684"/>
    <col min="3841" max="3853" width="7.42578125" style="684" customWidth="1"/>
    <col min="3854" max="4058" width="12.28515625" style="684" customWidth="1"/>
    <col min="4059" max="4096" width="12.28515625" style="684"/>
    <col min="4097" max="4109" width="7.42578125" style="684" customWidth="1"/>
    <col min="4110" max="4314" width="12.28515625" style="684" customWidth="1"/>
    <col min="4315" max="4352" width="12.28515625" style="684"/>
    <col min="4353" max="4365" width="7.42578125" style="684" customWidth="1"/>
    <col min="4366" max="4570" width="12.28515625" style="684" customWidth="1"/>
    <col min="4571" max="4608" width="12.28515625" style="684"/>
    <col min="4609" max="4621" width="7.42578125" style="684" customWidth="1"/>
    <col min="4622" max="4826" width="12.28515625" style="684" customWidth="1"/>
    <col min="4827" max="4864" width="12.28515625" style="684"/>
    <col min="4865" max="4877" width="7.42578125" style="684" customWidth="1"/>
    <col min="4878" max="5082" width="12.28515625" style="684" customWidth="1"/>
    <col min="5083" max="5120" width="12.28515625" style="684"/>
    <col min="5121" max="5133" width="7.42578125" style="684" customWidth="1"/>
    <col min="5134" max="5338" width="12.28515625" style="684" customWidth="1"/>
    <col min="5339" max="5376" width="12.28515625" style="684"/>
    <col min="5377" max="5389" width="7.42578125" style="684" customWidth="1"/>
    <col min="5390" max="5594" width="12.28515625" style="684" customWidth="1"/>
    <col min="5595" max="5632" width="12.28515625" style="684"/>
    <col min="5633" max="5645" width="7.42578125" style="684" customWidth="1"/>
    <col min="5646" max="5850" width="12.28515625" style="684" customWidth="1"/>
    <col min="5851" max="5888" width="12.28515625" style="684"/>
    <col min="5889" max="5901" width="7.42578125" style="684" customWidth="1"/>
    <col min="5902" max="6106" width="12.28515625" style="684" customWidth="1"/>
    <col min="6107" max="6144" width="12.28515625" style="684"/>
    <col min="6145" max="6157" width="7.42578125" style="684" customWidth="1"/>
    <col min="6158" max="6362" width="12.28515625" style="684" customWidth="1"/>
    <col min="6363" max="6400" width="12.28515625" style="684"/>
    <col min="6401" max="6413" width="7.42578125" style="684" customWidth="1"/>
    <col min="6414" max="6618" width="12.28515625" style="684" customWidth="1"/>
    <col min="6619" max="6656" width="12.28515625" style="684"/>
    <col min="6657" max="6669" width="7.42578125" style="684" customWidth="1"/>
    <col min="6670" max="6874" width="12.28515625" style="684" customWidth="1"/>
    <col min="6875" max="6912" width="12.28515625" style="684"/>
    <col min="6913" max="6925" width="7.42578125" style="684" customWidth="1"/>
    <col min="6926" max="7130" width="12.28515625" style="684" customWidth="1"/>
    <col min="7131" max="7168" width="12.28515625" style="684"/>
    <col min="7169" max="7181" width="7.42578125" style="684" customWidth="1"/>
    <col min="7182" max="7386" width="12.28515625" style="684" customWidth="1"/>
    <col min="7387" max="7424" width="12.28515625" style="684"/>
    <col min="7425" max="7437" width="7.42578125" style="684" customWidth="1"/>
    <col min="7438" max="7642" width="12.28515625" style="684" customWidth="1"/>
    <col min="7643" max="7680" width="12.28515625" style="684"/>
    <col min="7681" max="7693" width="7.42578125" style="684" customWidth="1"/>
    <col min="7694" max="7898" width="12.28515625" style="684" customWidth="1"/>
    <col min="7899" max="7936" width="12.28515625" style="684"/>
    <col min="7937" max="7949" width="7.42578125" style="684" customWidth="1"/>
    <col min="7950" max="8154" width="12.28515625" style="684" customWidth="1"/>
    <col min="8155" max="8192" width="12.28515625" style="684"/>
    <col min="8193" max="8205" width="7.42578125" style="684" customWidth="1"/>
    <col min="8206" max="8410" width="12.28515625" style="684" customWidth="1"/>
    <col min="8411" max="8448" width="12.28515625" style="684"/>
    <col min="8449" max="8461" width="7.42578125" style="684" customWidth="1"/>
    <col min="8462" max="8666" width="12.28515625" style="684" customWidth="1"/>
    <col min="8667" max="8704" width="12.28515625" style="684"/>
    <col min="8705" max="8717" width="7.42578125" style="684" customWidth="1"/>
    <col min="8718" max="8922" width="12.28515625" style="684" customWidth="1"/>
    <col min="8923" max="8960" width="12.28515625" style="684"/>
    <col min="8961" max="8973" width="7.42578125" style="684" customWidth="1"/>
    <col min="8974" max="9178" width="12.28515625" style="684" customWidth="1"/>
    <col min="9179" max="9216" width="12.28515625" style="684"/>
    <col min="9217" max="9229" width="7.42578125" style="684" customWidth="1"/>
    <col min="9230" max="9434" width="12.28515625" style="684" customWidth="1"/>
    <col min="9435" max="9472" width="12.28515625" style="684"/>
    <col min="9473" max="9485" width="7.42578125" style="684" customWidth="1"/>
    <col min="9486" max="9690" width="12.28515625" style="684" customWidth="1"/>
    <col min="9691" max="9728" width="12.28515625" style="684"/>
    <col min="9729" max="9741" width="7.42578125" style="684" customWidth="1"/>
    <col min="9742" max="9946" width="12.28515625" style="684" customWidth="1"/>
    <col min="9947" max="9984" width="12.28515625" style="684"/>
    <col min="9985" max="9997" width="7.42578125" style="684" customWidth="1"/>
    <col min="9998" max="10202" width="12.28515625" style="684" customWidth="1"/>
    <col min="10203" max="10240" width="12.28515625" style="684"/>
    <col min="10241" max="10253" width="7.42578125" style="684" customWidth="1"/>
    <col min="10254" max="10458" width="12.28515625" style="684" customWidth="1"/>
    <col min="10459" max="10496" width="12.28515625" style="684"/>
    <col min="10497" max="10509" width="7.42578125" style="684" customWidth="1"/>
    <col min="10510" max="10714" width="12.28515625" style="684" customWidth="1"/>
    <col min="10715" max="10752" width="12.28515625" style="684"/>
    <col min="10753" max="10765" width="7.42578125" style="684" customWidth="1"/>
    <col min="10766" max="10970" width="12.28515625" style="684" customWidth="1"/>
    <col min="10971" max="11008" width="12.28515625" style="684"/>
    <col min="11009" max="11021" width="7.42578125" style="684" customWidth="1"/>
    <col min="11022" max="11226" width="12.28515625" style="684" customWidth="1"/>
    <col min="11227" max="11264" width="12.28515625" style="684"/>
    <col min="11265" max="11277" width="7.42578125" style="684" customWidth="1"/>
    <col min="11278" max="11482" width="12.28515625" style="684" customWidth="1"/>
    <col min="11483" max="11520" width="12.28515625" style="684"/>
    <col min="11521" max="11533" width="7.42578125" style="684" customWidth="1"/>
    <col min="11534" max="11738" width="12.28515625" style="684" customWidth="1"/>
    <col min="11739" max="11776" width="12.28515625" style="684"/>
    <col min="11777" max="11789" width="7.42578125" style="684" customWidth="1"/>
    <col min="11790" max="11994" width="12.28515625" style="684" customWidth="1"/>
    <col min="11995" max="12032" width="12.28515625" style="684"/>
    <col min="12033" max="12045" width="7.42578125" style="684" customWidth="1"/>
    <col min="12046" max="12250" width="12.28515625" style="684" customWidth="1"/>
    <col min="12251" max="12288" width="12.28515625" style="684"/>
    <col min="12289" max="12301" width="7.42578125" style="684" customWidth="1"/>
    <col min="12302" max="12506" width="12.28515625" style="684" customWidth="1"/>
    <col min="12507" max="12544" width="12.28515625" style="684"/>
    <col min="12545" max="12557" width="7.42578125" style="684" customWidth="1"/>
    <col min="12558" max="12762" width="12.28515625" style="684" customWidth="1"/>
    <col min="12763" max="12800" width="12.28515625" style="684"/>
    <col min="12801" max="12813" width="7.42578125" style="684" customWidth="1"/>
    <col min="12814" max="13018" width="12.28515625" style="684" customWidth="1"/>
    <col min="13019" max="13056" width="12.28515625" style="684"/>
    <col min="13057" max="13069" width="7.42578125" style="684" customWidth="1"/>
    <col min="13070" max="13274" width="12.28515625" style="684" customWidth="1"/>
    <col min="13275" max="13312" width="12.28515625" style="684"/>
    <col min="13313" max="13325" width="7.42578125" style="684" customWidth="1"/>
    <col min="13326" max="13530" width="12.28515625" style="684" customWidth="1"/>
    <col min="13531" max="13568" width="12.28515625" style="684"/>
    <col min="13569" max="13581" width="7.42578125" style="684" customWidth="1"/>
    <col min="13582" max="13786" width="12.28515625" style="684" customWidth="1"/>
    <col min="13787" max="13824" width="12.28515625" style="684"/>
    <col min="13825" max="13837" width="7.42578125" style="684" customWidth="1"/>
    <col min="13838" max="14042" width="12.28515625" style="684" customWidth="1"/>
    <col min="14043" max="14080" width="12.28515625" style="684"/>
    <col min="14081" max="14093" width="7.42578125" style="684" customWidth="1"/>
    <col min="14094" max="14298" width="12.28515625" style="684" customWidth="1"/>
    <col min="14299" max="14336" width="12.28515625" style="684"/>
    <col min="14337" max="14349" width="7.42578125" style="684" customWidth="1"/>
    <col min="14350" max="14554" width="12.28515625" style="684" customWidth="1"/>
    <col min="14555" max="14592" width="12.28515625" style="684"/>
    <col min="14593" max="14605" width="7.42578125" style="684" customWidth="1"/>
    <col min="14606" max="14810" width="12.28515625" style="684" customWidth="1"/>
    <col min="14811" max="14848" width="12.28515625" style="684"/>
    <col min="14849" max="14861" width="7.42578125" style="684" customWidth="1"/>
    <col min="14862" max="15066" width="12.28515625" style="684" customWidth="1"/>
    <col min="15067" max="15104" width="12.28515625" style="684"/>
    <col min="15105" max="15117" width="7.42578125" style="684" customWidth="1"/>
    <col min="15118" max="15322" width="12.28515625" style="684" customWidth="1"/>
    <col min="15323" max="15360" width="12.28515625" style="684"/>
    <col min="15361" max="15373" width="7.42578125" style="684" customWidth="1"/>
    <col min="15374" max="15578" width="12.28515625" style="684" customWidth="1"/>
    <col min="15579" max="15616" width="12.28515625" style="684"/>
    <col min="15617" max="15629" width="7.42578125" style="684" customWidth="1"/>
    <col min="15630" max="15834" width="12.28515625" style="684" customWidth="1"/>
    <col min="15835" max="15872" width="12.28515625" style="684"/>
    <col min="15873" max="15885" width="7.42578125" style="684" customWidth="1"/>
    <col min="15886" max="16090" width="12.28515625" style="684" customWidth="1"/>
    <col min="16091" max="16128" width="12.28515625" style="684"/>
    <col min="16129" max="16141" width="7.42578125" style="684" customWidth="1"/>
    <col min="16142" max="16346" width="12.28515625" style="684" customWidth="1"/>
    <col min="16347" max="16384" width="12.28515625" style="684"/>
  </cols>
  <sheetData>
    <row r="1" spans="1:15" ht="18">
      <c r="A1" s="621" t="s">
        <v>1039</v>
      </c>
      <c r="B1" s="623"/>
      <c r="C1" s="623"/>
      <c r="D1" s="623"/>
      <c r="E1" s="623"/>
      <c r="F1" s="623"/>
      <c r="G1" s="623"/>
      <c r="H1" s="623"/>
      <c r="I1" s="623"/>
      <c r="J1" s="623"/>
      <c r="K1" s="623"/>
      <c r="L1" s="623"/>
    </row>
    <row r="2" spans="1:15" ht="15.75">
      <c r="A2" s="628" t="s">
        <v>1058</v>
      </c>
      <c r="B2" s="623"/>
      <c r="C2" s="623"/>
      <c r="D2" s="623"/>
      <c r="E2" s="623"/>
      <c r="F2" s="623"/>
      <c r="G2" s="623"/>
      <c r="H2" s="623"/>
      <c r="I2" s="623"/>
      <c r="J2" s="623"/>
      <c r="K2" s="623"/>
      <c r="L2" s="623"/>
    </row>
    <row r="3" spans="1:15">
      <c r="A3" s="631">
        <v>2015</v>
      </c>
      <c r="B3" s="1164" t="s">
        <v>1042</v>
      </c>
      <c r="C3" s="697"/>
      <c r="D3" s="697"/>
      <c r="E3" s="697"/>
      <c r="F3" s="697"/>
      <c r="G3" s="697"/>
      <c r="H3" s="697"/>
      <c r="I3" s="697"/>
      <c r="J3" s="697"/>
      <c r="K3" s="697"/>
      <c r="L3" s="698"/>
      <c r="M3" s="1566"/>
    </row>
    <row r="4" spans="1:15" ht="11.45" customHeight="1">
      <c r="A4" s="632" t="s">
        <v>422</v>
      </c>
      <c r="B4" s="688" t="s">
        <v>248</v>
      </c>
      <c r="C4" s="688" t="s">
        <v>248</v>
      </c>
      <c r="D4" s="688" t="s">
        <v>248</v>
      </c>
      <c r="E4" s="688" t="s">
        <v>248</v>
      </c>
      <c r="F4" s="688" t="s">
        <v>248</v>
      </c>
      <c r="G4" s="688" t="s">
        <v>925</v>
      </c>
      <c r="H4" s="688" t="s">
        <v>1076</v>
      </c>
      <c r="I4" s="688" t="s">
        <v>1077</v>
      </c>
      <c r="J4" s="688" t="s">
        <v>1078</v>
      </c>
      <c r="K4" s="688" t="s">
        <v>1079</v>
      </c>
      <c r="L4" s="688" t="s">
        <v>626</v>
      </c>
      <c r="M4" s="688" t="s">
        <v>626</v>
      </c>
    </row>
    <row r="5" spans="1:15" ht="11.45" customHeight="1">
      <c r="A5" s="635" t="s">
        <v>428</v>
      </c>
      <c r="B5" s="1435" t="s">
        <v>1080</v>
      </c>
      <c r="C5" s="1668" t="s">
        <v>1081</v>
      </c>
      <c r="D5" s="638" t="s">
        <v>1082</v>
      </c>
      <c r="E5" s="638" t="s">
        <v>1083</v>
      </c>
      <c r="F5" s="638" t="s">
        <v>1084</v>
      </c>
      <c r="G5" s="638" t="s">
        <v>1073</v>
      </c>
      <c r="H5" s="638" t="s">
        <v>1085</v>
      </c>
      <c r="I5" s="638" t="s">
        <v>624</v>
      </c>
      <c r="J5" s="638" t="s">
        <v>1077</v>
      </c>
      <c r="K5" s="638" t="s">
        <v>482</v>
      </c>
      <c r="L5" s="638" t="s">
        <v>1086</v>
      </c>
      <c r="M5" s="638" t="s">
        <v>1087</v>
      </c>
      <c r="O5" s="1669"/>
    </row>
    <row r="6" spans="1:15" ht="6" customHeight="1">
      <c r="A6" s="639"/>
      <c r="B6" s="1030"/>
      <c r="C6" s="1030"/>
      <c r="D6" s="1030"/>
      <c r="E6" s="1030"/>
      <c r="F6" s="1030"/>
      <c r="G6" s="1030"/>
      <c r="H6" s="1030"/>
      <c r="I6" s="1030"/>
      <c r="J6" s="1030"/>
      <c r="K6" s="1030"/>
      <c r="L6" s="1030"/>
      <c r="M6" s="1030"/>
      <c r="O6" s="1669"/>
    </row>
    <row r="7" spans="1:15" ht="11.45" customHeight="1">
      <c r="A7" s="641">
        <v>42007</v>
      </c>
      <c r="B7" s="889">
        <v>702.5</v>
      </c>
      <c r="C7" s="889">
        <v>1120</v>
      </c>
      <c r="D7" s="889">
        <v>1150</v>
      </c>
      <c r="E7" s="889">
        <v>1137.5</v>
      </c>
      <c r="F7" s="889">
        <v>912.5</v>
      </c>
      <c r="G7" s="889">
        <v>1625</v>
      </c>
      <c r="H7" s="889">
        <v>1660</v>
      </c>
      <c r="I7" s="889">
        <v>942.5</v>
      </c>
      <c r="J7" s="889">
        <v>1362.5</v>
      </c>
      <c r="K7" s="889">
        <v>640</v>
      </c>
      <c r="L7" s="889">
        <v>317.5</v>
      </c>
      <c r="M7" s="889">
        <v>347.5</v>
      </c>
      <c r="O7" s="1669"/>
    </row>
    <row r="8" spans="1:15" ht="11.45" customHeight="1">
      <c r="A8" s="641">
        <v>42014</v>
      </c>
      <c r="B8" s="896">
        <v>702.5</v>
      </c>
      <c r="C8" s="892">
        <v>1120</v>
      </c>
      <c r="D8" s="892">
        <v>1150</v>
      </c>
      <c r="E8" s="892">
        <v>1137.5</v>
      </c>
      <c r="F8" s="892">
        <v>912.5</v>
      </c>
      <c r="G8" s="892">
        <v>1625</v>
      </c>
      <c r="H8" s="892">
        <v>1660</v>
      </c>
      <c r="I8" s="892">
        <v>942.5</v>
      </c>
      <c r="J8" s="892">
        <v>1362.5</v>
      </c>
      <c r="K8" s="892">
        <v>640</v>
      </c>
      <c r="L8" s="892">
        <v>317.5</v>
      </c>
      <c r="M8" s="892">
        <v>347.5</v>
      </c>
      <c r="O8" s="1669"/>
    </row>
    <row r="9" spans="1:15" ht="11.45" customHeight="1">
      <c r="A9" s="641">
        <v>42021</v>
      </c>
      <c r="B9" s="896">
        <v>705</v>
      </c>
      <c r="C9" s="892">
        <v>1125</v>
      </c>
      <c r="D9" s="892">
        <v>1150</v>
      </c>
      <c r="E9" s="892">
        <v>1137.5</v>
      </c>
      <c r="F9" s="892">
        <v>915</v>
      </c>
      <c r="G9" s="892">
        <v>1625</v>
      </c>
      <c r="H9" s="892">
        <v>1660</v>
      </c>
      <c r="I9" s="892">
        <v>942.5</v>
      </c>
      <c r="J9" s="892">
        <v>1362.5</v>
      </c>
      <c r="K9" s="892">
        <v>650</v>
      </c>
      <c r="L9" s="892">
        <v>317.5</v>
      </c>
      <c r="M9" s="892">
        <v>347.5</v>
      </c>
      <c r="O9" s="1669"/>
    </row>
    <row r="10" spans="1:15" ht="11.45" customHeight="1">
      <c r="A10" s="641">
        <v>42028</v>
      </c>
      <c r="B10" s="895">
        <v>705</v>
      </c>
      <c r="C10" s="895">
        <v>1127.5</v>
      </c>
      <c r="D10" s="895">
        <v>1150</v>
      </c>
      <c r="E10" s="895">
        <v>1160</v>
      </c>
      <c r="F10" s="895">
        <v>915</v>
      </c>
      <c r="G10" s="895">
        <v>1625</v>
      </c>
      <c r="H10" s="895">
        <v>1697.5</v>
      </c>
      <c r="I10" s="895">
        <v>962.5</v>
      </c>
      <c r="J10" s="895">
        <v>1362.5</v>
      </c>
      <c r="K10" s="895">
        <v>650</v>
      </c>
      <c r="L10" s="895">
        <v>317.5</v>
      </c>
      <c r="M10" s="895">
        <v>347.5</v>
      </c>
      <c r="O10" s="1669"/>
    </row>
    <row r="11" spans="1:15" ht="11.45" customHeight="1">
      <c r="A11" s="641">
        <v>42035</v>
      </c>
      <c r="B11" s="896">
        <v>707.5</v>
      </c>
      <c r="C11" s="896">
        <v>1127.5</v>
      </c>
      <c r="D11" s="896">
        <v>1150</v>
      </c>
      <c r="E11" s="896">
        <v>1160</v>
      </c>
      <c r="F11" s="896">
        <v>916.5</v>
      </c>
      <c r="G11" s="896">
        <v>1625</v>
      </c>
      <c r="H11" s="896">
        <v>1697.5</v>
      </c>
      <c r="I11" s="896">
        <v>962.5</v>
      </c>
      <c r="J11" s="896">
        <v>1362.5</v>
      </c>
      <c r="K11" s="896">
        <v>650</v>
      </c>
      <c r="L11" s="896">
        <v>317.5</v>
      </c>
      <c r="M11" s="896">
        <v>347.5</v>
      </c>
      <c r="O11" s="1669"/>
    </row>
    <row r="12" spans="1:15" ht="11.45" customHeight="1">
      <c r="A12" s="641">
        <v>42042</v>
      </c>
      <c r="B12" s="896">
        <v>707.5</v>
      </c>
      <c r="C12" s="892">
        <v>1127.5</v>
      </c>
      <c r="D12" s="892">
        <v>1150</v>
      </c>
      <c r="E12" s="892">
        <v>1160</v>
      </c>
      <c r="F12" s="892">
        <v>916.5</v>
      </c>
      <c r="G12" s="892">
        <v>1625</v>
      </c>
      <c r="H12" s="892">
        <v>1717.5</v>
      </c>
      <c r="I12" s="892">
        <v>962.5</v>
      </c>
      <c r="J12" s="892">
        <v>1362.5</v>
      </c>
      <c r="K12" s="892">
        <v>650</v>
      </c>
      <c r="L12" s="892">
        <v>317.5</v>
      </c>
      <c r="M12" s="892">
        <v>347.5</v>
      </c>
      <c r="O12" s="1669"/>
    </row>
    <row r="13" spans="1:15" ht="11.45" customHeight="1">
      <c r="A13" s="641">
        <v>42049</v>
      </c>
      <c r="B13" s="896">
        <v>707.5</v>
      </c>
      <c r="C13" s="892">
        <v>1127.5</v>
      </c>
      <c r="D13" s="892">
        <v>1150</v>
      </c>
      <c r="E13" s="892">
        <v>1165</v>
      </c>
      <c r="F13" s="892">
        <v>922.5</v>
      </c>
      <c r="G13" s="892">
        <v>1625</v>
      </c>
      <c r="H13" s="892">
        <v>1717.5</v>
      </c>
      <c r="I13" s="892">
        <v>962.5</v>
      </c>
      <c r="J13" s="892">
        <v>1362.5</v>
      </c>
      <c r="K13" s="892">
        <v>650</v>
      </c>
      <c r="L13" s="892">
        <v>317.5</v>
      </c>
      <c r="M13" s="892">
        <v>347.5</v>
      </c>
      <c r="O13" s="1669"/>
    </row>
    <row r="14" spans="1:15" ht="11.45" customHeight="1">
      <c r="A14" s="641">
        <v>42056</v>
      </c>
      <c r="B14" s="895">
        <v>707.5</v>
      </c>
      <c r="C14" s="895">
        <v>1127.5</v>
      </c>
      <c r="D14" s="895">
        <v>1150</v>
      </c>
      <c r="E14" s="895">
        <v>1165</v>
      </c>
      <c r="F14" s="895">
        <v>922.5</v>
      </c>
      <c r="G14" s="895">
        <v>1625</v>
      </c>
      <c r="H14" s="895">
        <v>1730</v>
      </c>
      <c r="I14" s="895">
        <v>962.5</v>
      </c>
      <c r="J14" s="895">
        <v>1362.5</v>
      </c>
      <c r="K14" s="895">
        <v>650</v>
      </c>
      <c r="L14" s="895">
        <v>317.5</v>
      </c>
      <c r="M14" s="895">
        <v>347.5</v>
      </c>
      <c r="O14" s="1669"/>
    </row>
    <row r="15" spans="1:15" ht="11.45" customHeight="1">
      <c r="A15" s="641">
        <v>42063</v>
      </c>
      <c r="B15" s="896">
        <v>707.5</v>
      </c>
      <c r="C15" s="896">
        <v>1127.5</v>
      </c>
      <c r="D15" s="896">
        <v>1150</v>
      </c>
      <c r="E15" s="896">
        <v>1165</v>
      </c>
      <c r="F15" s="896">
        <v>922.5</v>
      </c>
      <c r="G15" s="896">
        <v>1625</v>
      </c>
      <c r="H15" s="896">
        <v>1735</v>
      </c>
      <c r="I15" s="896">
        <v>962.5</v>
      </c>
      <c r="J15" s="896">
        <v>1362.5</v>
      </c>
      <c r="K15" s="896">
        <v>650</v>
      </c>
      <c r="L15" s="896">
        <v>317.5</v>
      </c>
      <c r="M15" s="896">
        <v>347.5</v>
      </c>
      <c r="O15" s="1669"/>
    </row>
    <row r="16" spans="1:15" ht="11.45" customHeight="1">
      <c r="A16" s="641">
        <v>42070</v>
      </c>
      <c r="B16" s="896">
        <v>707.5</v>
      </c>
      <c r="C16" s="892">
        <v>1127.5</v>
      </c>
      <c r="D16" s="892">
        <v>1162.5</v>
      </c>
      <c r="E16" s="892">
        <v>1177.5</v>
      </c>
      <c r="F16" s="892">
        <v>922.5</v>
      </c>
      <c r="G16" s="892">
        <v>1625</v>
      </c>
      <c r="H16" s="892">
        <v>1760</v>
      </c>
      <c r="I16" s="892">
        <v>962.5</v>
      </c>
      <c r="J16" s="892">
        <v>1362.5</v>
      </c>
      <c r="K16" s="892">
        <v>650</v>
      </c>
      <c r="L16" s="892">
        <v>317.5</v>
      </c>
      <c r="M16" s="892">
        <v>347.5</v>
      </c>
      <c r="O16" s="1669"/>
    </row>
    <row r="17" spans="1:15" ht="11.45" customHeight="1">
      <c r="A17" s="641">
        <v>42077</v>
      </c>
      <c r="B17" s="896">
        <v>707.5</v>
      </c>
      <c r="C17" s="892">
        <v>1127.5</v>
      </c>
      <c r="D17" s="892">
        <v>1162.5</v>
      </c>
      <c r="E17" s="892">
        <v>1177.5</v>
      </c>
      <c r="F17" s="892">
        <v>922.5</v>
      </c>
      <c r="G17" s="892">
        <v>1625</v>
      </c>
      <c r="H17" s="892">
        <v>1760</v>
      </c>
      <c r="I17" s="892">
        <v>962.5</v>
      </c>
      <c r="J17" s="892">
        <v>1362.5</v>
      </c>
      <c r="K17" s="892">
        <v>650</v>
      </c>
      <c r="L17" s="892">
        <v>317.5</v>
      </c>
      <c r="M17" s="892">
        <v>347.5</v>
      </c>
      <c r="O17" s="1669"/>
    </row>
    <row r="18" spans="1:15" ht="11.45" customHeight="1">
      <c r="A18" s="641">
        <v>42084</v>
      </c>
      <c r="B18" s="895">
        <v>707.5</v>
      </c>
      <c r="C18" s="895">
        <v>1127.5</v>
      </c>
      <c r="D18" s="895">
        <v>1162.5</v>
      </c>
      <c r="E18" s="895">
        <v>1177.5</v>
      </c>
      <c r="F18" s="895">
        <v>922.5</v>
      </c>
      <c r="G18" s="895">
        <v>1625</v>
      </c>
      <c r="H18" s="895">
        <v>1760</v>
      </c>
      <c r="I18" s="895">
        <v>962.5</v>
      </c>
      <c r="J18" s="895">
        <v>1362.5</v>
      </c>
      <c r="K18" s="895">
        <v>650</v>
      </c>
      <c r="L18" s="895">
        <v>317.5</v>
      </c>
      <c r="M18" s="895">
        <v>347.5</v>
      </c>
      <c r="O18" s="1669"/>
    </row>
    <row r="19" spans="1:15" ht="11.45" customHeight="1">
      <c r="A19" s="641">
        <v>42091</v>
      </c>
      <c r="B19" s="896">
        <v>707.5</v>
      </c>
      <c r="C19" s="896">
        <v>1127.5</v>
      </c>
      <c r="D19" s="896">
        <v>1162.5</v>
      </c>
      <c r="E19" s="896">
        <v>1177.5</v>
      </c>
      <c r="F19" s="896">
        <v>917.5</v>
      </c>
      <c r="G19" s="896">
        <v>1625</v>
      </c>
      <c r="H19" s="896">
        <v>1760</v>
      </c>
      <c r="I19" s="896">
        <v>962.5</v>
      </c>
      <c r="J19" s="896">
        <v>1362.5</v>
      </c>
      <c r="K19" s="896">
        <v>650</v>
      </c>
      <c r="L19" s="896">
        <v>317.5</v>
      </c>
      <c r="M19" s="896">
        <v>347.5</v>
      </c>
      <c r="O19" s="1669"/>
    </row>
    <row r="20" spans="1:15" ht="11.45" customHeight="1">
      <c r="A20" s="641">
        <v>42098</v>
      </c>
      <c r="B20" s="896">
        <v>707.5</v>
      </c>
      <c r="C20" s="892">
        <v>1127.5</v>
      </c>
      <c r="D20" s="892">
        <v>1162.5</v>
      </c>
      <c r="E20" s="892">
        <v>1177.5</v>
      </c>
      <c r="F20" s="892">
        <v>917.5</v>
      </c>
      <c r="G20" s="892">
        <v>1625</v>
      </c>
      <c r="H20" s="892">
        <v>1760</v>
      </c>
      <c r="I20" s="892">
        <v>962.5</v>
      </c>
      <c r="J20" s="892">
        <v>1362.5</v>
      </c>
      <c r="K20" s="892">
        <v>650</v>
      </c>
      <c r="L20" s="892">
        <v>317.5</v>
      </c>
      <c r="M20" s="892">
        <v>347.5</v>
      </c>
      <c r="O20" s="1669"/>
    </row>
    <row r="21" spans="1:15" ht="11.45" customHeight="1">
      <c r="A21" s="641">
        <v>42105</v>
      </c>
      <c r="B21" s="896">
        <v>707.5</v>
      </c>
      <c r="C21" s="892">
        <v>1127.5</v>
      </c>
      <c r="D21" s="892">
        <v>1162.5</v>
      </c>
      <c r="E21" s="892">
        <v>1177.5</v>
      </c>
      <c r="F21" s="892">
        <v>917.5</v>
      </c>
      <c r="G21" s="892">
        <v>1625</v>
      </c>
      <c r="H21" s="892">
        <v>1760</v>
      </c>
      <c r="I21" s="892">
        <v>962.5</v>
      </c>
      <c r="J21" s="892">
        <v>1362.5</v>
      </c>
      <c r="K21" s="892">
        <v>650</v>
      </c>
      <c r="L21" s="892">
        <v>317.5</v>
      </c>
      <c r="M21" s="892">
        <v>347.5</v>
      </c>
      <c r="O21" s="1669"/>
    </row>
    <row r="22" spans="1:15" ht="11.45" customHeight="1">
      <c r="A22" s="641">
        <v>42112</v>
      </c>
      <c r="B22" s="895">
        <v>707.5</v>
      </c>
      <c r="C22" s="895">
        <v>1127.5</v>
      </c>
      <c r="D22" s="895">
        <v>1162.5</v>
      </c>
      <c r="E22" s="895">
        <v>1177.5</v>
      </c>
      <c r="F22" s="895">
        <v>917.5</v>
      </c>
      <c r="G22" s="895">
        <v>1625</v>
      </c>
      <c r="H22" s="895">
        <v>1760</v>
      </c>
      <c r="I22" s="895">
        <v>962.5</v>
      </c>
      <c r="J22" s="895">
        <v>1362.5</v>
      </c>
      <c r="K22" s="895">
        <v>650</v>
      </c>
      <c r="L22" s="895">
        <v>317.5</v>
      </c>
      <c r="M22" s="895">
        <v>347.5</v>
      </c>
      <c r="O22" s="1669"/>
    </row>
    <row r="23" spans="1:15" ht="11.45" customHeight="1">
      <c r="A23" s="641">
        <v>42119</v>
      </c>
      <c r="B23" s="896">
        <v>707.5</v>
      </c>
      <c r="C23" s="896">
        <v>1127.5</v>
      </c>
      <c r="D23" s="896">
        <v>1162.5</v>
      </c>
      <c r="E23" s="896">
        <v>1177.5</v>
      </c>
      <c r="F23" s="896">
        <v>917.5</v>
      </c>
      <c r="G23" s="896">
        <v>1625</v>
      </c>
      <c r="H23" s="896">
        <v>1760</v>
      </c>
      <c r="I23" s="896">
        <v>962.5</v>
      </c>
      <c r="J23" s="896">
        <v>1362.5</v>
      </c>
      <c r="K23" s="896">
        <v>650</v>
      </c>
      <c r="L23" s="896">
        <v>305</v>
      </c>
      <c r="M23" s="896">
        <v>335</v>
      </c>
      <c r="O23" s="1669"/>
    </row>
    <row r="24" spans="1:15" ht="11.45" customHeight="1">
      <c r="A24" s="641">
        <v>42126</v>
      </c>
      <c r="B24" s="896">
        <v>717.5</v>
      </c>
      <c r="C24" s="892">
        <v>1122.5</v>
      </c>
      <c r="D24" s="892">
        <v>1175</v>
      </c>
      <c r="E24" s="892">
        <v>1177.5</v>
      </c>
      <c r="F24" s="892">
        <v>952.5</v>
      </c>
      <c r="G24" s="892">
        <v>1637.5</v>
      </c>
      <c r="H24" s="892">
        <v>1760</v>
      </c>
      <c r="I24" s="892">
        <v>962.5</v>
      </c>
      <c r="J24" s="892">
        <v>1362.5</v>
      </c>
      <c r="K24" s="892">
        <v>650</v>
      </c>
      <c r="L24" s="892">
        <v>305</v>
      </c>
      <c r="M24" s="892">
        <v>337.5</v>
      </c>
      <c r="O24" s="1669"/>
    </row>
    <row r="25" spans="1:15" ht="11.45" customHeight="1">
      <c r="A25" s="641">
        <v>42133</v>
      </c>
      <c r="B25" s="896">
        <v>717.5</v>
      </c>
      <c r="C25" s="892">
        <v>1122.5</v>
      </c>
      <c r="D25" s="892">
        <v>1175</v>
      </c>
      <c r="E25" s="892">
        <v>1177.5</v>
      </c>
      <c r="F25" s="892">
        <v>952.5</v>
      </c>
      <c r="G25" s="892">
        <v>1637.5</v>
      </c>
      <c r="H25" s="892">
        <v>1785</v>
      </c>
      <c r="I25" s="892">
        <v>962.5</v>
      </c>
      <c r="J25" s="892">
        <v>1362.5</v>
      </c>
      <c r="K25" s="892">
        <v>650</v>
      </c>
      <c r="L25" s="892">
        <v>305</v>
      </c>
      <c r="M25" s="892">
        <v>337.5</v>
      </c>
      <c r="O25" s="1669"/>
    </row>
    <row r="26" spans="1:15" ht="11.45" customHeight="1">
      <c r="A26" s="641">
        <v>42140</v>
      </c>
      <c r="B26" s="895">
        <v>717.5</v>
      </c>
      <c r="C26" s="895">
        <v>1122.5</v>
      </c>
      <c r="D26" s="895">
        <v>1175</v>
      </c>
      <c r="E26" s="895">
        <v>1177.5</v>
      </c>
      <c r="F26" s="895">
        <v>952.5</v>
      </c>
      <c r="G26" s="895">
        <v>1637.5</v>
      </c>
      <c r="H26" s="895">
        <v>1785</v>
      </c>
      <c r="I26" s="895">
        <v>962.5</v>
      </c>
      <c r="J26" s="895">
        <v>1362.5</v>
      </c>
      <c r="K26" s="895">
        <v>650</v>
      </c>
      <c r="L26" s="895">
        <v>305</v>
      </c>
      <c r="M26" s="895">
        <v>337.5</v>
      </c>
      <c r="O26" s="1669"/>
    </row>
    <row r="27" spans="1:15" ht="11.45" customHeight="1">
      <c r="A27" s="641">
        <v>42147</v>
      </c>
      <c r="B27" s="896">
        <v>717.5</v>
      </c>
      <c r="C27" s="896">
        <v>1122.5</v>
      </c>
      <c r="D27" s="896">
        <v>1175</v>
      </c>
      <c r="E27" s="896">
        <v>1177.5</v>
      </c>
      <c r="F27" s="896">
        <v>952.5</v>
      </c>
      <c r="G27" s="896">
        <v>1637.5</v>
      </c>
      <c r="H27" s="896">
        <v>1785</v>
      </c>
      <c r="I27" s="896">
        <v>962.5</v>
      </c>
      <c r="J27" s="896">
        <v>1362.5</v>
      </c>
      <c r="K27" s="896">
        <v>650</v>
      </c>
      <c r="L27" s="896">
        <v>305</v>
      </c>
      <c r="M27" s="896">
        <v>337.5</v>
      </c>
      <c r="O27" s="1669"/>
    </row>
    <row r="28" spans="1:15" ht="11.45" customHeight="1">
      <c r="A28" s="641">
        <v>42154</v>
      </c>
      <c r="B28" s="896">
        <v>717.5</v>
      </c>
      <c r="C28" s="892">
        <v>1122.5</v>
      </c>
      <c r="D28" s="892">
        <v>1175</v>
      </c>
      <c r="E28" s="892">
        <v>1177.5</v>
      </c>
      <c r="F28" s="892">
        <v>952.5</v>
      </c>
      <c r="G28" s="892">
        <v>1637.5</v>
      </c>
      <c r="H28" s="892">
        <v>1785</v>
      </c>
      <c r="I28" s="892">
        <v>962.5</v>
      </c>
      <c r="J28" s="892">
        <v>1362.5</v>
      </c>
      <c r="K28" s="892">
        <v>650</v>
      </c>
      <c r="L28" s="892">
        <v>305</v>
      </c>
      <c r="M28" s="892">
        <v>337.5</v>
      </c>
      <c r="O28" s="1669"/>
    </row>
    <row r="29" spans="1:15" ht="11.45" customHeight="1">
      <c r="A29" s="641">
        <v>42161</v>
      </c>
      <c r="B29" s="896">
        <v>717.5</v>
      </c>
      <c r="C29" s="892">
        <v>1122.5</v>
      </c>
      <c r="D29" s="892">
        <v>1175</v>
      </c>
      <c r="E29" s="892">
        <v>1177.5</v>
      </c>
      <c r="F29" s="892">
        <v>952.5</v>
      </c>
      <c r="G29" s="892">
        <v>1622.5</v>
      </c>
      <c r="H29" s="892">
        <v>1785</v>
      </c>
      <c r="I29" s="892">
        <v>962.5</v>
      </c>
      <c r="J29" s="892">
        <v>1362.5</v>
      </c>
      <c r="K29" s="892">
        <v>650</v>
      </c>
      <c r="L29" s="892">
        <v>305</v>
      </c>
      <c r="M29" s="892">
        <v>337.5</v>
      </c>
      <c r="O29" s="1669"/>
    </row>
    <row r="30" spans="1:15" ht="11.45" customHeight="1">
      <c r="A30" s="641">
        <v>42168</v>
      </c>
      <c r="B30" s="895">
        <v>717.5</v>
      </c>
      <c r="C30" s="895">
        <v>1122.5</v>
      </c>
      <c r="D30" s="895">
        <v>1187.5</v>
      </c>
      <c r="E30" s="895">
        <v>1177.5</v>
      </c>
      <c r="F30" s="895">
        <v>952.5</v>
      </c>
      <c r="G30" s="895">
        <v>1622.5</v>
      </c>
      <c r="H30" s="895">
        <v>1785</v>
      </c>
      <c r="I30" s="895">
        <v>962.5</v>
      </c>
      <c r="J30" s="895">
        <v>1362.5</v>
      </c>
      <c r="K30" s="895">
        <v>650</v>
      </c>
      <c r="L30" s="895">
        <v>305</v>
      </c>
      <c r="M30" s="895">
        <v>337.5</v>
      </c>
      <c r="O30" s="1669"/>
    </row>
    <row r="31" spans="1:15" ht="11.45" customHeight="1">
      <c r="A31" s="641">
        <v>42175</v>
      </c>
      <c r="B31" s="896">
        <v>717.5</v>
      </c>
      <c r="C31" s="896">
        <v>1122.5</v>
      </c>
      <c r="D31" s="896">
        <v>1187.5</v>
      </c>
      <c r="E31" s="896">
        <v>1177.5</v>
      </c>
      <c r="F31" s="896">
        <v>952.5</v>
      </c>
      <c r="G31" s="896">
        <v>1622.5</v>
      </c>
      <c r="H31" s="896">
        <v>1785</v>
      </c>
      <c r="I31" s="896">
        <v>962.5</v>
      </c>
      <c r="J31" s="896">
        <v>1362.5</v>
      </c>
      <c r="K31" s="896">
        <v>640</v>
      </c>
      <c r="L31" s="896">
        <v>292.5</v>
      </c>
      <c r="M31" s="896">
        <v>337.5</v>
      </c>
      <c r="O31" s="1669"/>
    </row>
    <row r="32" spans="1:15" ht="11.45" customHeight="1">
      <c r="A32" s="641">
        <v>42182</v>
      </c>
      <c r="B32" s="896">
        <v>717.5</v>
      </c>
      <c r="C32" s="892">
        <v>1122.5</v>
      </c>
      <c r="D32" s="892">
        <v>1187.5</v>
      </c>
      <c r="E32" s="892">
        <v>1177.5</v>
      </c>
      <c r="F32" s="892">
        <v>952.5</v>
      </c>
      <c r="G32" s="892">
        <v>1622.5</v>
      </c>
      <c r="H32" s="892">
        <v>1785</v>
      </c>
      <c r="I32" s="892">
        <v>962.5</v>
      </c>
      <c r="J32" s="892">
        <v>1362.5</v>
      </c>
      <c r="K32" s="892">
        <v>640</v>
      </c>
      <c r="L32" s="892">
        <v>292.5</v>
      </c>
      <c r="M32" s="892">
        <v>337.5</v>
      </c>
      <c r="O32" s="1669"/>
    </row>
    <row r="33" spans="1:15" ht="11.45" customHeight="1">
      <c r="A33" s="641">
        <v>42189</v>
      </c>
      <c r="B33" s="896">
        <v>717.5</v>
      </c>
      <c r="C33" s="892">
        <v>1122.5</v>
      </c>
      <c r="D33" s="892">
        <v>1187.5</v>
      </c>
      <c r="E33" s="892">
        <v>1177.5</v>
      </c>
      <c r="F33" s="892">
        <v>947.5</v>
      </c>
      <c r="G33" s="892">
        <v>1622.5</v>
      </c>
      <c r="H33" s="892">
        <v>1785</v>
      </c>
      <c r="I33" s="892">
        <v>962.5</v>
      </c>
      <c r="J33" s="892">
        <v>1362.5</v>
      </c>
      <c r="K33" s="892">
        <v>640</v>
      </c>
      <c r="L33" s="892">
        <v>292.5</v>
      </c>
      <c r="M33" s="892">
        <v>337.5</v>
      </c>
      <c r="O33" s="1669"/>
    </row>
    <row r="34" spans="1:15" ht="11.45" customHeight="1">
      <c r="A34" s="641">
        <v>42196</v>
      </c>
      <c r="B34" s="895">
        <v>717.5</v>
      </c>
      <c r="C34" s="895">
        <v>1122.5</v>
      </c>
      <c r="D34" s="895">
        <v>1187.5</v>
      </c>
      <c r="E34" s="895">
        <v>1177.5</v>
      </c>
      <c r="F34" s="895">
        <v>947.5</v>
      </c>
      <c r="G34" s="895">
        <v>1622.5</v>
      </c>
      <c r="H34" s="895">
        <v>1785</v>
      </c>
      <c r="I34" s="895">
        <v>962.5</v>
      </c>
      <c r="J34" s="895">
        <v>1362.5</v>
      </c>
      <c r="K34" s="895">
        <v>640</v>
      </c>
      <c r="L34" s="895">
        <v>292.5</v>
      </c>
      <c r="M34" s="895">
        <v>337.5</v>
      </c>
      <c r="O34" s="1669"/>
    </row>
    <row r="35" spans="1:15" ht="11.45" customHeight="1">
      <c r="A35" s="641">
        <v>42203</v>
      </c>
      <c r="B35" s="896">
        <v>717.5</v>
      </c>
      <c r="C35" s="896">
        <v>1122.5</v>
      </c>
      <c r="D35" s="896">
        <v>1187.5</v>
      </c>
      <c r="E35" s="896">
        <v>1177.5</v>
      </c>
      <c r="F35" s="896">
        <v>947.5</v>
      </c>
      <c r="G35" s="896">
        <v>1622.5</v>
      </c>
      <c r="H35" s="896">
        <v>1785</v>
      </c>
      <c r="I35" s="896">
        <v>957.5</v>
      </c>
      <c r="J35" s="896">
        <v>1355</v>
      </c>
      <c r="K35" s="896">
        <v>640</v>
      </c>
      <c r="L35" s="896">
        <v>287.5</v>
      </c>
      <c r="M35" s="896">
        <v>312.5</v>
      </c>
      <c r="O35" s="1669"/>
    </row>
    <row r="36" spans="1:15" ht="11.45" customHeight="1">
      <c r="A36" s="641">
        <v>42210</v>
      </c>
      <c r="B36" s="896">
        <v>717.5</v>
      </c>
      <c r="C36" s="892">
        <v>1122.5</v>
      </c>
      <c r="D36" s="892">
        <v>1187.5</v>
      </c>
      <c r="E36" s="892">
        <v>1177.5</v>
      </c>
      <c r="F36" s="892">
        <v>947.5</v>
      </c>
      <c r="G36" s="892">
        <v>1622.5</v>
      </c>
      <c r="H36" s="892">
        <v>1785</v>
      </c>
      <c r="I36" s="892">
        <v>957.5</v>
      </c>
      <c r="J36" s="892">
        <v>1355</v>
      </c>
      <c r="K36" s="892">
        <v>615</v>
      </c>
      <c r="L36" s="892">
        <v>287.5</v>
      </c>
      <c r="M36" s="892">
        <v>312.5</v>
      </c>
      <c r="O36" s="1669"/>
    </row>
    <row r="37" spans="1:15" ht="11.45" customHeight="1">
      <c r="A37" s="641">
        <v>42217</v>
      </c>
      <c r="B37" s="896">
        <v>717.5</v>
      </c>
      <c r="C37" s="892">
        <v>1122.5</v>
      </c>
      <c r="D37" s="892">
        <v>1187.5</v>
      </c>
      <c r="E37" s="892">
        <v>1177.5</v>
      </c>
      <c r="F37" s="892">
        <v>947.5</v>
      </c>
      <c r="G37" s="892">
        <v>1622.5</v>
      </c>
      <c r="H37" s="892">
        <v>1785</v>
      </c>
      <c r="I37" s="892">
        <v>957.5</v>
      </c>
      <c r="J37" s="892">
        <v>1355</v>
      </c>
      <c r="K37" s="892">
        <v>615</v>
      </c>
      <c r="L37" s="892">
        <v>287.5</v>
      </c>
      <c r="M37" s="892">
        <v>312.5</v>
      </c>
      <c r="O37" s="1669"/>
    </row>
    <row r="38" spans="1:15" ht="11.45" customHeight="1">
      <c r="A38" s="641">
        <v>42224</v>
      </c>
      <c r="B38" s="895">
        <v>717.5</v>
      </c>
      <c r="C38" s="895">
        <v>1122.5</v>
      </c>
      <c r="D38" s="895">
        <v>1187.5</v>
      </c>
      <c r="E38" s="895">
        <v>1177.5</v>
      </c>
      <c r="F38" s="895">
        <v>947.5</v>
      </c>
      <c r="G38" s="895">
        <v>1622.5</v>
      </c>
      <c r="H38" s="895">
        <v>1785</v>
      </c>
      <c r="I38" s="895">
        <v>957.5</v>
      </c>
      <c r="J38" s="895">
        <v>1355</v>
      </c>
      <c r="K38" s="895">
        <v>615</v>
      </c>
      <c r="L38" s="895">
        <v>287.5</v>
      </c>
      <c r="M38" s="895">
        <v>312.5</v>
      </c>
      <c r="O38" s="1669"/>
    </row>
    <row r="39" spans="1:15" ht="11.45" customHeight="1">
      <c r="A39" s="641">
        <v>42231</v>
      </c>
      <c r="B39" s="896">
        <v>717.5</v>
      </c>
      <c r="C39" s="896">
        <v>1122.5</v>
      </c>
      <c r="D39" s="896">
        <v>1187.5</v>
      </c>
      <c r="E39" s="896">
        <v>1177.5</v>
      </c>
      <c r="F39" s="896">
        <v>947.5</v>
      </c>
      <c r="G39" s="896">
        <v>1622.5</v>
      </c>
      <c r="H39" s="896">
        <v>1785</v>
      </c>
      <c r="I39" s="896">
        <v>957.5</v>
      </c>
      <c r="J39" s="896">
        <v>1355</v>
      </c>
      <c r="K39" s="896">
        <v>587.5</v>
      </c>
      <c r="L39" s="896">
        <v>287.5</v>
      </c>
      <c r="M39" s="896">
        <v>312.5</v>
      </c>
      <c r="O39" s="1669"/>
    </row>
    <row r="40" spans="1:15" ht="11.45" customHeight="1">
      <c r="A40" s="641">
        <v>42238</v>
      </c>
      <c r="B40" s="896">
        <v>717.5</v>
      </c>
      <c r="C40" s="892">
        <v>1122.5</v>
      </c>
      <c r="D40" s="892">
        <v>1187.5</v>
      </c>
      <c r="E40" s="892">
        <v>1177.5</v>
      </c>
      <c r="F40" s="892">
        <v>947.5</v>
      </c>
      <c r="G40" s="892">
        <v>1622.5</v>
      </c>
      <c r="H40" s="892">
        <v>1785</v>
      </c>
      <c r="I40" s="892">
        <v>957.5</v>
      </c>
      <c r="J40" s="892">
        <v>1355</v>
      </c>
      <c r="K40" s="892">
        <v>587.5</v>
      </c>
      <c r="L40" s="892">
        <v>287.5</v>
      </c>
      <c r="M40" s="892">
        <v>312.5</v>
      </c>
      <c r="O40" s="1669"/>
    </row>
    <row r="41" spans="1:15" ht="11.45" customHeight="1">
      <c r="A41" s="641">
        <v>42245</v>
      </c>
      <c r="B41" s="896">
        <v>717.5</v>
      </c>
      <c r="C41" s="892">
        <v>1122.5</v>
      </c>
      <c r="D41" s="892">
        <v>1187.5</v>
      </c>
      <c r="E41" s="892">
        <v>1177.5</v>
      </c>
      <c r="F41" s="892">
        <v>947.5</v>
      </c>
      <c r="G41" s="892">
        <v>1622.5</v>
      </c>
      <c r="H41" s="892">
        <v>1785</v>
      </c>
      <c r="I41" s="892">
        <v>957.5</v>
      </c>
      <c r="J41" s="892">
        <v>1355</v>
      </c>
      <c r="K41" s="892">
        <v>587.5</v>
      </c>
      <c r="L41" s="892">
        <v>287.5</v>
      </c>
      <c r="M41" s="892">
        <v>312.5</v>
      </c>
      <c r="O41" s="1669"/>
    </row>
    <row r="42" spans="1:15" ht="11.45" customHeight="1">
      <c r="A42" s="641">
        <v>42252</v>
      </c>
      <c r="B42" s="895">
        <v>717.5</v>
      </c>
      <c r="C42" s="895">
        <v>1122.5</v>
      </c>
      <c r="D42" s="895">
        <v>1187.5</v>
      </c>
      <c r="E42" s="895">
        <v>1177.5</v>
      </c>
      <c r="F42" s="895">
        <v>947.5</v>
      </c>
      <c r="G42" s="895">
        <v>1622.5</v>
      </c>
      <c r="H42" s="895">
        <v>1785</v>
      </c>
      <c r="I42" s="895">
        <v>957.5</v>
      </c>
      <c r="J42" s="895">
        <v>1355</v>
      </c>
      <c r="K42" s="895">
        <v>587.5</v>
      </c>
      <c r="L42" s="895">
        <v>287.5</v>
      </c>
      <c r="M42" s="895">
        <v>312.5</v>
      </c>
      <c r="O42" s="1669"/>
    </row>
    <row r="43" spans="1:15" ht="11.45" customHeight="1">
      <c r="A43" s="641">
        <v>42259</v>
      </c>
      <c r="B43" s="896">
        <v>717.5</v>
      </c>
      <c r="C43" s="896">
        <v>1122.5</v>
      </c>
      <c r="D43" s="896">
        <v>1187.5</v>
      </c>
      <c r="E43" s="896">
        <v>1177.5</v>
      </c>
      <c r="F43" s="896">
        <v>947.5</v>
      </c>
      <c r="G43" s="896">
        <v>1622.5</v>
      </c>
      <c r="H43" s="896">
        <v>1785</v>
      </c>
      <c r="I43" s="896">
        <v>957.5</v>
      </c>
      <c r="J43" s="896">
        <v>1355</v>
      </c>
      <c r="K43" s="896">
        <v>587.5</v>
      </c>
      <c r="L43" s="896">
        <v>287.5</v>
      </c>
      <c r="M43" s="896">
        <v>312.5</v>
      </c>
      <c r="O43" s="1669"/>
    </row>
    <row r="44" spans="1:15" ht="11.45" customHeight="1">
      <c r="A44" s="641">
        <v>42266</v>
      </c>
      <c r="B44" s="896">
        <v>717.5</v>
      </c>
      <c r="C44" s="892">
        <v>1122.5</v>
      </c>
      <c r="D44" s="892">
        <v>1187.5</v>
      </c>
      <c r="E44" s="892">
        <v>1177.5</v>
      </c>
      <c r="F44" s="892">
        <v>947.5</v>
      </c>
      <c r="G44" s="892">
        <v>1622.5</v>
      </c>
      <c r="H44" s="892">
        <v>1785</v>
      </c>
      <c r="I44" s="892">
        <v>957.5</v>
      </c>
      <c r="J44" s="892">
        <v>1355</v>
      </c>
      <c r="K44" s="892">
        <v>587.5</v>
      </c>
      <c r="L44" s="892">
        <v>275</v>
      </c>
      <c r="M44" s="892">
        <v>312.5</v>
      </c>
      <c r="O44" s="1669"/>
    </row>
    <row r="45" spans="1:15" ht="11.45" customHeight="1">
      <c r="A45" s="641">
        <v>42273</v>
      </c>
      <c r="B45" s="896">
        <v>717.5</v>
      </c>
      <c r="C45" s="892">
        <v>1122.5</v>
      </c>
      <c r="D45" s="892">
        <v>1187.5</v>
      </c>
      <c r="E45" s="892">
        <v>1177.5</v>
      </c>
      <c r="F45" s="892">
        <v>947.5</v>
      </c>
      <c r="G45" s="892">
        <v>1622.5</v>
      </c>
      <c r="H45" s="892">
        <v>1785</v>
      </c>
      <c r="I45" s="892">
        <v>957.5</v>
      </c>
      <c r="J45" s="892">
        <v>1355</v>
      </c>
      <c r="K45" s="892">
        <v>587.5</v>
      </c>
      <c r="L45" s="892">
        <v>275</v>
      </c>
      <c r="M45" s="892">
        <v>312.5</v>
      </c>
      <c r="O45" s="1669"/>
    </row>
    <row r="46" spans="1:15" ht="11.45" customHeight="1">
      <c r="A46" s="641">
        <v>42280</v>
      </c>
      <c r="B46" s="895">
        <v>717.5</v>
      </c>
      <c r="C46" s="895">
        <v>1122.5</v>
      </c>
      <c r="D46" s="895">
        <v>1187.5</v>
      </c>
      <c r="E46" s="895">
        <v>1177.5</v>
      </c>
      <c r="F46" s="895">
        <v>947.5</v>
      </c>
      <c r="G46" s="895">
        <v>1622.5</v>
      </c>
      <c r="H46" s="895">
        <v>1785</v>
      </c>
      <c r="I46" s="895">
        <v>957.5</v>
      </c>
      <c r="J46" s="895">
        <v>1355</v>
      </c>
      <c r="K46" s="895">
        <v>587.5</v>
      </c>
      <c r="L46" s="895">
        <v>275</v>
      </c>
      <c r="M46" s="895">
        <v>312.5</v>
      </c>
      <c r="O46" s="1669"/>
    </row>
    <row r="47" spans="1:15" ht="11.45" customHeight="1">
      <c r="A47" s="641">
        <v>42287</v>
      </c>
      <c r="B47" s="896">
        <v>717.5</v>
      </c>
      <c r="C47" s="896">
        <v>1122.5</v>
      </c>
      <c r="D47" s="896">
        <v>1187.5</v>
      </c>
      <c r="E47" s="896">
        <v>1177.5</v>
      </c>
      <c r="F47" s="896">
        <v>947.5</v>
      </c>
      <c r="G47" s="896">
        <v>1622.5</v>
      </c>
      <c r="H47" s="896">
        <v>1785</v>
      </c>
      <c r="I47" s="896">
        <v>957.5</v>
      </c>
      <c r="J47" s="896">
        <v>1355</v>
      </c>
      <c r="K47" s="896">
        <v>587.5</v>
      </c>
      <c r="L47" s="896">
        <v>275</v>
      </c>
      <c r="M47" s="896">
        <v>312.5</v>
      </c>
      <c r="O47" s="1669"/>
    </row>
    <row r="48" spans="1:15" ht="11.45" customHeight="1">
      <c r="A48" s="641">
        <v>42294</v>
      </c>
      <c r="B48" s="896">
        <v>717.5</v>
      </c>
      <c r="C48" s="892">
        <v>1122.5</v>
      </c>
      <c r="D48" s="892">
        <v>1187.5</v>
      </c>
      <c r="E48" s="892">
        <v>1177.5</v>
      </c>
      <c r="F48" s="892">
        <v>947.5</v>
      </c>
      <c r="G48" s="892">
        <v>1637.5</v>
      </c>
      <c r="H48" s="892">
        <v>1785</v>
      </c>
      <c r="I48" s="892">
        <v>957.5</v>
      </c>
      <c r="J48" s="892">
        <v>1355</v>
      </c>
      <c r="K48" s="892">
        <v>587.5</v>
      </c>
      <c r="L48" s="892">
        <v>275</v>
      </c>
      <c r="M48" s="892">
        <v>312.5</v>
      </c>
      <c r="O48" s="1669"/>
    </row>
    <row r="49" spans="1:15" ht="11.45" customHeight="1">
      <c r="A49" s="641">
        <v>42301</v>
      </c>
      <c r="B49" s="896">
        <v>717.5</v>
      </c>
      <c r="C49" s="892">
        <v>1122.5</v>
      </c>
      <c r="D49" s="892">
        <v>1187.5</v>
      </c>
      <c r="E49" s="892">
        <v>1177.5</v>
      </c>
      <c r="F49" s="892">
        <v>947.5</v>
      </c>
      <c r="G49" s="892">
        <v>1637.5</v>
      </c>
      <c r="H49" s="892">
        <v>1785</v>
      </c>
      <c r="I49" s="892">
        <v>957.5</v>
      </c>
      <c r="J49" s="892">
        <v>1355</v>
      </c>
      <c r="K49" s="892">
        <v>587.5</v>
      </c>
      <c r="L49" s="892">
        <v>275</v>
      </c>
      <c r="M49" s="892">
        <v>312.5</v>
      </c>
      <c r="O49" s="1669"/>
    </row>
    <row r="50" spans="1:15" ht="11.45" customHeight="1">
      <c r="A50" s="641">
        <v>42308</v>
      </c>
      <c r="B50" s="895">
        <v>717.5</v>
      </c>
      <c r="C50" s="895">
        <v>1122.5</v>
      </c>
      <c r="D50" s="895">
        <v>1187.5</v>
      </c>
      <c r="E50" s="895">
        <v>1177.5</v>
      </c>
      <c r="F50" s="895">
        <v>947.5</v>
      </c>
      <c r="G50" s="895">
        <v>1637.5</v>
      </c>
      <c r="H50" s="895">
        <v>1785</v>
      </c>
      <c r="I50" s="895">
        <v>957.5</v>
      </c>
      <c r="J50" s="895">
        <v>1355</v>
      </c>
      <c r="K50" s="895">
        <v>587.5</v>
      </c>
      <c r="L50" s="895">
        <v>275</v>
      </c>
      <c r="M50" s="895">
        <v>312.5</v>
      </c>
      <c r="O50" s="1669"/>
    </row>
    <row r="51" spans="1:15" ht="11.45" customHeight="1">
      <c r="A51" s="641">
        <v>42315</v>
      </c>
      <c r="B51" s="896">
        <v>717.5</v>
      </c>
      <c r="C51" s="896">
        <v>1122.5</v>
      </c>
      <c r="D51" s="896">
        <v>1187.5</v>
      </c>
      <c r="E51" s="896">
        <v>1177.5</v>
      </c>
      <c r="F51" s="896">
        <v>947.5</v>
      </c>
      <c r="G51" s="896">
        <v>1637.5</v>
      </c>
      <c r="H51" s="896">
        <v>1785</v>
      </c>
      <c r="I51" s="896">
        <v>957.5</v>
      </c>
      <c r="J51" s="896">
        <v>1402.5</v>
      </c>
      <c r="K51" s="896">
        <v>587.5</v>
      </c>
      <c r="L51" s="896">
        <v>275</v>
      </c>
      <c r="M51" s="896">
        <v>312.5</v>
      </c>
      <c r="O51" s="1669"/>
    </row>
    <row r="52" spans="1:15" ht="11.45" customHeight="1">
      <c r="A52" s="641">
        <v>42322</v>
      </c>
      <c r="B52" s="896">
        <v>717.5</v>
      </c>
      <c r="C52" s="892">
        <v>1122.5</v>
      </c>
      <c r="D52" s="892">
        <v>1187.5</v>
      </c>
      <c r="E52" s="892">
        <v>1177.5</v>
      </c>
      <c r="F52" s="892">
        <v>947.5</v>
      </c>
      <c r="G52" s="892">
        <v>1637.5</v>
      </c>
      <c r="H52" s="892">
        <v>1785</v>
      </c>
      <c r="I52" s="892">
        <v>957.5</v>
      </c>
      <c r="J52" s="892">
        <v>1402.5</v>
      </c>
      <c r="K52" s="892">
        <v>587.5</v>
      </c>
      <c r="L52" s="892">
        <v>275</v>
      </c>
      <c r="M52" s="892">
        <v>312.5</v>
      </c>
      <c r="O52" s="1669"/>
    </row>
    <row r="53" spans="1:15" ht="11.45" customHeight="1">
      <c r="A53" s="641">
        <v>42329</v>
      </c>
      <c r="B53" s="896">
        <v>717.5</v>
      </c>
      <c r="C53" s="892">
        <v>1122.5</v>
      </c>
      <c r="D53" s="892">
        <v>1187.5</v>
      </c>
      <c r="E53" s="892">
        <v>1177.5</v>
      </c>
      <c r="F53" s="892">
        <v>942.5</v>
      </c>
      <c r="G53" s="892">
        <v>1637.5</v>
      </c>
      <c r="H53" s="892">
        <v>1785</v>
      </c>
      <c r="I53" s="892">
        <v>957.5</v>
      </c>
      <c r="J53" s="892">
        <v>1352.5</v>
      </c>
      <c r="K53" s="892">
        <v>587.5</v>
      </c>
      <c r="L53" s="892">
        <v>275</v>
      </c>
      <c r="M53" s="892">
        <v>312.5</v>
      </c>
      <c r="O53" s="1669"/>
    </row>
    <row r="54" spans="1:15" ht="11.45" customHeight="1">
      <c r="A54" s="641">
        <v>42336</v>
      </c>
      <c r="B54" s="895">
        <v>715</v>
      </c>
      <c r="C54" s="895">
        <v>1122.5</v>
      </c>
      <c r="D54" s="895">
        <v>1187.5</v>
      </c>
      <c r="E54" s="895">
        <v>1162.5</v>
      </c>
      <c r="F54" s="895">
        <v>942.5</v>
      </c>
      <c r="G54" s="895">
        <v>1637.5</v>
      </c>
      <c r="H54" s="895">
        <v>1760</v>
      </c>
      <c r="I54" s="895">
        <v>957.5</v>
      </c>
      <c r="J54" s="895">
        <v>1352.5</v>
      </c>
      <c r="K54" s="895">
        <v>587.5</v>
      </c>
      <c r="L54" s="895">
        <v>272.5</v>
      </c>
      <c r="M54" s="895">
        <v>300</v>
      </c>
      <c r="O54" s="1669"/>
    </row>
    <row r="55" spans="1:15" ht="11.45" customHeight="1">
      <c r="A55" s="641">
        <v>42343</v>
      </c>
      <c r="B55" s="896">
        <v>715</v>
      </c>
      <c r="C55" s="896">
        <v>1122.5</v>
      </c>
      <c r="D55" s="896">
        <v>1187.5</v>
      </c>
      <c r="E55" s="896">
        <v>1162.5</v>
      </c>
      <c r="F55" s="896">
        <v>942.5</v>
      </c>
      <c r="G55" s="896">
        <v>1637.5</v>
      </c>
      <c r="H55" s="896">
        <v>1760</v>
      </c>
      <c r="I55" s="896">
        <v>957.5</v>
      </c>
      <c r="J55" s="896">
        <v>1352.5</v>
      </c>
      <c r="K55" s="896">
        <v>587.5</v>
      </c>
      <c r="L55" s="896">
        <v>272.5</v>
      </c>
      <c r="M55" s="896">
        <v>300</v>
      </c>
      <c r="O55" s="1669"/>
    </row>
    <row r="56" spans="1:15" ht="11.45" customHeight="1">
      <c r="A56" s="641">
        <v>42350</v>
      </c>
      <c r="B56" s="896">
        <v>715</v>
      </c>
      <c r="C56" s="892">
        <v>1122.5</v>
      </c>
      <c r="D56" s="892">
        <v>1187.5</v>
      </c>
      <c r="E56" s="892">
        <v>1162.5</v>
      </c>
      <c r="F56" s="892">
        <v>942.5</v>
      </c>
      <c r="G56" s="892">
        <v>1637.5</v>
      </c>
      <c r="H56" s="892">
        <v>1760</v>
      </c>
      <c r="I56" s="892">
        <v>957.5</v>
      </c>
      <c r="J56" s="892">
        <v>1352.5</v>
      </c>
      <c r="K56" s="892">
        <v>587.5</v>
      </c>
      <c r="L56" s="892">
        <v>272.5</v>
      </c>
      <c r="M56" s="892">
        <v>300</v>
      </c>
      <c r="O56" s="1669"/>
    </row>
    <row r="57" spans="1:15" ht="11.45" customHeight="1">
      <c r="A57" s="641">
        <v>42357</v>
      </c>
      <c r="B57" s="896">
        <v>715</v>
      </c>
      <c r="C57" s="892">
        <v>1122.5</v>
      </c>
      <c r="D57" s="892">
        <v>1187.5</v>
      </c>
      <c r="E57" s="892">
        <v>1162.5</v>
      </c>
      <c r="F57" s="892">
        <v>942.5</v>
      </c>
      <c r="G57" s="892">
        <v>1637.5</v>
      </c>
      <c r="H57" s="892">
        <v>1750</v>
      </c>
      <c r="I57" s="892">
        <v>957.5</v>
      </c>
      <c r="J57" s="892">
        <v>1352.5</v>
      </c>
      <c r="K57" s="892">
        <v>587.5</v>
      </c>
      <c r="L57" s="892">
        <v>260</v>
      </c>
      <c r="M57" s="892">
        <v>287.5</v>
      </c>
    </row>
    <row r="58" spans="1:15" ht="11.45" customHeight="1">
      <c r="A58" s="641">
        <v>42364</v>
      </c>
      <c r="B58" s="1671">
        <v>712.5</v>
      </c>
      <c r="C58" s="896">
        <v>1122.5</v>
      </c>
      <c r="D58" s="896">
        <v>1175</v>
      </c>
      <c r="E58" s="896">
        <v>1162.5</v>
      </c>
      <c r="F58" s="896">
        <v>942.5</v>
      </c>
      <c r="G58" s="896">
        <v>1625</v>
      </c>
      <c r="H58" s="896">
        <v>1750</v>
      </c>
      <c r="I58" s="896">
        <v>957.5</v>
      </c>
      <c r="J58" s="896">
        <v>1352.5</v>
      </c>
      <c r="K58" s="896">
        <v>587.5</v>
      </c>
      <c r="L58" s="896">
        <v>260</v>
      </c>
      <c r="M58" s="896">
        <v>287.5</v>
      </c>
    </row>
    <row r="59" spans="1:15" ht="11.45" customHeight="1">
      <c r="A59" s="641">
        <v>42371</v>
      </c>
      <c r="B59" s="896">
        <v>705</v>
      </c>
      <c r="C59" s="896">
        <v>1122.5</v>
      </c>
      <c r="D59" s="896">
        <v>1165</v>
      </c>
      <c r="E59" s="896">
        <v>1162.5</v>
      </c>
      <c r="F59" s="896">
        <v>935</v>
      </c>
      <c r="G59" s="896">
        <v>1525</v>
      </c>
      <c r="H59" s="896">
        <v>1727.5</v>
      </c>
      <c r="I59" s="896">
        <v>947.5</v>
      </c>
      <c r="J59" s="896">
        <v>1252.5</v>
      </c>
      <c r="K59" s="896">
        <v>580</v>
      </c>
      <c r="L59" s="896">
        <v>260</v>
      </c>
      <c r="M59" s="896">
        <v>287.5</v>
      </c>
    </row>
    <row r="60" spans="1:15" ht="6" customHeight="1">
      <c r="A60" s="656"/>
      <c r="B60" s="899"/>
      <c r="C60" s="706"/>
      <c r="D60" s="706"/>
      <c r="E60" s="706"/>
      <c r="F60" s="706"/>
      <c r="G60" s="706"/>
      <c r="H60" s="706"/>
      <c r="I60" s="899"/>
      <c r="J60" s="899"/>
      <c r="K60" s="899"/>
      <c r="L60" s="899"/>
      <c r="M60" s="899"/>
    </row>
    <row r="61" spans="1:15" ht="11.45" customHeight="1">
      <c r="A61" s="659">
        <v>2015</v>
      </c>
      <c r="B61" s="900">
        <f>AVERAGE(B7:B59)</f>
        <v>713.4905660377359</v>
      </c>
      <c r="C61" s="900">
        <f t="shared" ref="C61:M61" si="0">AVERAGE(C7:C59)</f>
        <v>1123.7735849056603</v>
      </c>
      <c r="D61" s="900">
        <f t="shared" si="0"/>
        <v>1175.2830188679245</v>
      </c>
      <c r="E61" s="900">
        <f t="shared" si="0"/>
        <v>1171.8396226415093</v>
      </c>
      <c r="F61" s="900">
        <f t="shared" si="0"/>
        <v>938.16981132075466</v>
      </c>
      <c r="G61" s="900">
        <f t="shared" si="0"/>
        <v>1625.7547169811321</v>
      </c>
      <c r="H61" s="900">
        <f t="shared" si="0"/>
        <v>1762.0283018867924</v>
      </c>
      <c r="I61" s="900">
        <f t="shared" si="0"/>
        <v>958.82075471698113</v>
      </c>
      <c r="J61" s="900">
        <f t="shared" si="0"/>
        <v>1358.5377358490566</v>
      </c>
      <c r="K61" s="900">
        <f t="shared" si="0"/>
        <v>621.79245283018872</v>
      </c>
      <c r="L61" s="900">
        <f t="shared" si="0"/>
        <v>294.81132075471697</v>
      </c>
      <c r="M61" s="900">
        <f t="shared" si="0"/>
        <v>326.55660377358492</v>
      </c>
    </row>
    <row r="62" spans="1:15" ht="11.45" customHeight="1">
      <c r="A62" s="659">
        <v>2014</v>
      </c>
      <c r="B62" s="900">
        <v>646.73076923076928</v>
      </c>
      <c r="C62" s="900">
        <v>993.89423076923072</v>
      </c>
      <c r="D62" s="900">
        <v>1096.2019230769231</v>
      </c>
      <c r="E62" s="900">
        <v>1058.3269230769231</v>
      </c>
      <c r="F62" s="900">
        <v>802.57692307692309</v>
      </c>
      <c r="G62" s="900">
        <v>1547.6923076923076</v>
      </c>
      <c r="H62" s="900">
        <v>1548.9423076923076</v>
      </c>
      <c r="I62" s="900">
        <v>892.30769230769226</v>
      </c>
      <c r="J62" s="900">
        <v>1344.8557692307693</v>
      </c>
      <c r="K62" s="900">
        <v>548.94230769230774</v>
      </c>
      <c r="L62" s="900">
        <v>247.44230769230768</v>
      </c>
      <c r="M62" s="900">
        <v>279.90384615384613</v>
      </c>
    </row>
    <row r="63" spans="1:15" ht="11.45" customHeight="1">
      <c r="A63" s="710" t="s">
        <v>1075</v>
      </c>
      <c r="B63" s="734"/>
      <c r="C63" s="734"/>
      <c r="D63" s="734"/>
      <c r="E63" s="734"/>
      <c r="F63" s="734"/>
      <c r="G63" s="734"/>
      <c r="H63" s="734"/>
      <c r="I63" s="734"/>
      <c r="J63" s="734"/>
      <c r="K63" s="734"/>
      <c r="L63" s="735"/>
      <c r="M63" s="734"/>
    </row>
    <row r="64" spans="1:15" ht="3" customHeight="1">
      <c r="A64" s="713"/>
      <c r="B64" s="736"/>
      <c r="C64" s="736"/>
      <c r="D64" s="736"/>
      <c r="E64" s="736"/>
      <c r="F64" s="736"/>
      <c r="G64" s="736"/>
      <c r="H64" s="736"/>
      <c r="I64" s="736"/>
      <c r="J64" s="736"/>
      <c r="K64" s="736"/>
      <c r="L64" s="736"/>
      <c r="M64" s="736"/>
    </row>
    <row r="65" spans="1:13" ht="15.75">
      <c r="A65" s="628"/>
      <c r="B65" s="629"/>
      <c r="C65" s="629"/>
      <c r="D65" s="629"/>
      <c r="E65" s="629"/>
      <c r="F65" s="629"/>
      <c r="G65" s="629"/>
      <c r="H65" s="623"/>
      <c r="I65" s="629"/>
      <c r="J65" s="629"/>
      <c r="K65" s="629"/>
      <c r="L65" s="629"/>
      <c r="M65" s="623"/>
    </row>
    <row r="66" spans="1:13" ht="9.9499999999999993" customHeight="1">
      <c r="A66" s="673"/>
      <c r="B66" s="623"/>
      <c r="C66" s="623"/>
      <c r="D66" s="623"/>
      <c r="E66" s="623"/>
      <c r="F66" s="623"/>
      <c r="G66" s="623"/>
      <c r="H66" s="623"/>
      <c r="I66" s="623"/>
      <c r="J66" s="623"/>
      <c r="K66" s="623"/>
      <c r="L66" s="623"/>
      <c r="M66" s="623"/>
    </row>
    <row r="67" spans="1:13">
      <c r="A67" s="626"/>
      <c r="B67" s="626"/>
      <c r="C67" s="626"/>
      <c r="D67" s="626"/>
      <c r="E67" s="626"/>
      <c r="F67" s="626"/>
      <c r="G67" s="626"/>
      <c r="H67" s="626"/>
      <c r="I67" s="626"/>
      <c r="J67" s="626"/>
      <c r="K67" s="626"/>
      <c r="L67" s="626"/>
      <c r="M67" s="626"/>
    </row>
    <row r="68" spans="1:13">
      <c r="A68" s="626"/>
      <c r="B68" s="626"/>
      <c r="C68" s="626"/>
      <c r="D68" s="626"/>
      <c r="E68" s="626"/>
      <c r="F68" s="626"/>
      <c r="G68" s="626"/>
      <c r="H68" s="626"/>
      <c r="I68" s="626"/>
      <c r="J68" s="626"/>
      <c r="K68" s="626"/>
      <c r="L68" s="626"/>
      <c r="M68" s="626"/>
    </row>
    <row r="69" spans="1:13">
      <c r="A69" s="626"/>
      <c r="B69" s="626"/>
      <c r="C69" s="626"/>
      <c r="D69" s="626"/>
      <c r="E69" s="626"/>
      <c r="F69" s="626"/>
      <c r="G69" s="626"/>
      <c r="H69" s="626"/>
      <c r="I69" s="626"/>
      <c r="J69" s="626"/>
      <c r="K69" s="626"/>
      <c r="L69" s="626"/>
      <c r="M69" s="626"/>
    </row>
    <row r="70" spans="1:13">
      <c r="A70" s="626"/>
      <c r="B70" s="626"/>
      <c r="C70" s="626"/>
      <c r="D70" s="626"/>
      <c r="E70" s="626"/>
      <c r="F70" s="626"/>
      <c r="G70" s="626"/>
      <c r="H70" s="626"/>
      <c r="I70" s="626"/>
      <c r="J70" s="626"/>
      <c r="K70" s="626"/>
      <c r="L70" s="626"/>
      <c r="M70" s="626"/>
    </row>
    <row r="71" spans="1:13">
      <c r="A71" s="626"/>
      <c r="B71" s="626"/>
      <c r="C71" s="626"/>
      <c r="D71" s="626"/>
      <c r="E71" s="626"/>
      <c r="F71" s="626"/>
      <c r="G71" s="626"/>
      <c r="H71" s="626"/>
      <c r="I71" s="626"/>
      <c r="J71" s="626"/>
      <c r="K71" s="626"/>
      <c r="L71" s="626"/>
      <c r="M71" s="626"/>
    </row>
    <row r="72" spans="1:13">
      <c r="A72" s="626"/>
      <c r="B72" s="626"/>
      <c r="C72" s="626"/>
      <c r="D72" s="626"/>
      <c r="E72" s="626"/>
      <c r="F72" s="626"/>
      <c r="G72" s="626"/>
      <c r="H72" s="626"/>
      <c r="I72" s="626"/>
      <c r="J72" s="626"/>
      <c r="K72" s="626"/>
      <c r="L72" s="626"/>
      <c r="M72" s="626"/>
    </row>
    <row r="73" spans="1:13">
      <c r="A73" s="626"/>
      <c r="B73" s="626"/>
      <c r="C73" s="626"/>
      <c r="D73" s="626"/>
      <c r="E73" s="626"/>
      <c r="F73" s="626"/>
      <c r="G73" s="626"/>
      <c r="H73" s="626"/>
      <c r="I73" s="626"/>
      <c r="J73" s="626"/>
      <c r="K73" s="626"/>
      <c r="L73" s="626"/>
      <c r="M73" s="626"/>
    </row>
    <row r="74" spans="1:13">
      <c r="A74" s="626"/>
      <c r="B74" s="626"/>
      <c r="C74" s="626"/>
      <c r="D74" s="626"/>
      <c r="E74" s="626"/>
      <c r="F74" s="626"/>
      <c r="G74" s="626"/>
      <c r="H74" s="626"/>
      <c r="I74" s="626"/>
      <c r="J74" s="626"/>
      <c r="K74" s="626"/>
      <c r="L74" s="626"/>
      <c r="M74" s="626"/>
    </row>
    <row r="75" spans="1:13">
      <c r="A75" s="626"/>
      <c r="B75" s="626"/>
      <c r="C75" s="626"/>
      <c r="D75" s="626"/>
      <c r="E75" s="626"/>
      <c r="F75" s="626"/>
      <c r="G75" s="626"/>
      <c r="H75" s="626"/>
      <c r="I75" s="626"/>
      <c r="J75" s="626"/>
      <c r="K75" s="626"/>
      <c r="L75" s="626"/>
      <c r="M75" s="626"/>
    </row>
    <row r="76" spans="1:13">
      <c r="A76" s="626"/>
      <c r="B76" s="626"/>
      <c r="C76" s="626"/>
      <c r="D76" s="626"/>
      <c r="E76" s="626"/>
      <c r="F76" s="626"/>
      <c r="G76" s="626"/>
      <c r="H76" s="626"/>
      <c r="I76" s="626"/>
      <c r="J76" s="626"/>
      <c r="K76" s="626"/>
      <c r="L76" s="626"/>
      <c r="M76" s="626"/>
    </row>
  </sheetData>
  <pageMargins left="0.7" right="0.7" top="0.75" bottom="0.75" header="0.3" footer="0.3"/>
  <pageSetup scale="96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B2:L65"/>
  <sheetViews>
    <sheetView zoomScale="90" zoomScaleNormal="90" workbookViewId="0">
      <selection activeCell="F14" sqref="F13:F14"/>
    </sheetView>
  </sheetViews>
  <sheetFormatPr defaultColWidth="10.28515625" defaultRowHeight="12"/>
  <cols>
    <col min="1" max="1" width="10.28515625" style="1"/>
    <col min="2" max="2" width="8" style="1" customWidth="1"/>
    <col min="3" max="3" width="3.28515625" style="1" customWidth="1"/>
    <col min="4" max="4" width="10.42578125" style="1" customWidth="1"/>
    <col min="5" max="6" width="6.85546875" style="1" customWidth="1"/>
    <col min="7" max="7" width="16.140625" style="1" customWidth="1"/>
    <col min="8" max="8" width="12.5703125" style="1" customWidth="1"/>
    <col min="9" max="9" width="10.5703125" style="1" customWidth="1"/>
    <col min="10" max="10" width="15" style="1" customWidth="1"/>
    <col min="11" max="11" width="10.5703125" style="1" customWidth="1"/>
    <col min="12" max="16384" width="10.28515625" style="1"/>
  </cols>
  <sheetData>
    <row r="2" spans="2:11">
      <c r="D2" s="1" t="s">
        <v>398</v>
      </c>
    </row>
    <row r="3" spans="2:11">
      <c r="D3" s="1" t="s">
        <v>0</v>
      </c>
    </row>
    <row r="4" spans="2:11">
      <c r="D4" s="1" t="s">
        <v>1</v>
      </c>
    </row>
    <row r="5" spans="2:11" ht="5.25" customHeight="1">
      <c r="J5" s="2"/>
      <c r="K5" s="2"/>
    </row>
    <row r="6" spans="2:11">
      <c r="D6" s="1950" t="s">
        <v>2</v>
      </c>
      <c r="E6" s="1950"/>
      <c r="F6" s="3"/>
      <c r="G6" s="1950" t="s">
        <v>3</v>
      </c>
      <c r="H6" s="1950"/>
      <c r="I6" s="3"/>
      <c r="J6" s="1950" t="s">
        <v>4</v>
      </c>
      <c r="K6" s="1950"/>
    </row>
    <row r="7" spans="2:11" ht="5.25" customHeight="1">
      <c r="D7" s="3"/>
      <c r="E7" s="3"/>
      <c r="F7" s="3"/>
      <c r="G7" s="3"/>
      <c r="H7" s="3"/>
      <c r="I7" s="3"/>
      <c r="J7" s="3"/>
    </row>
    <row r="8" spans="2:11">
      <c r="B8" s="4">
        <v>41644</v>
      </c>
      <c r="C8" s="4"/>
      <c r="D8" s="5">
        <v>2744</v>
      </c>
      <c r="E8" s="6"/>
      <c r="F8" s="6"/>
      <c r="G8" s="5">
        <v>48469</v>
      </c>
      <c r="H8" s="6"/>
      <c r="I8" s="6"/>
      <c r="J8" s="5">
        <v>58843</v>
      </c>
      <c r="K8" s="7"/>
    </row>
    <row r="9" spans="2:11">
      <c r="B9" s="4">
        <f t="shared" ref="B9:B15" si="0">B8+7</f>
        <v>41651</v>
      </c>
      <c r="C9" s="4"/>
      <c r="D9" s="5">
        <v>2799</v>
      </c>
      <c r="E9" s="6"/>
      <c r="F9" s="6"/>
      <c r="G9" s="5">
        <v>48505</v>
      </c>
      <c r="H9" s="6"/>
      <c r="I9" s="6"/>
      <c r="J9" s="5">
        <v>57101</v>
      </c>
      <c r="K9" s="7"/>
    </row>
    <row r="10" spans="2:11">
      <c r="B10" s="4">
        <f t="shared" si="0"/>
        <v>41658</v>
      </c>
      <c r="C10" s="4"/>
      <c r="D10" s="5">
        <v>2795</v>
      </c>
      <c r="E10" s="6"/>
      <c r="F10" s="6"/>
      <c r="G10" s="5">
        <v>68898</v>
      </c>
      <c r="H10" s="6"/>
      <c r="I10" s="6"/>
      <c r="J10" s="5">
        <v>56717</v>
      </c>
      <c r="K10" s="7"/>
    </row>
    <row r="11" spans="2:11">
      <c r="B11" s="4">
        <f t="shared" si="0"/>
        <v>41665</v>
      </c>
      <c r="C11" s="4"/>
      <c r="D11" s="5">
        <v>2814</v>
      </c>
      <c r="E11" s="6"/>
      <c r="F11" s="6"/>
      <c r="G11" s="5">
        <v>87501</v>
      </c>
      <c r="H11" s="6"/>
      <c r="I11" s="6"/>
      <c r="J11" s="5">
        <v>55237</v>
      </c>
      <c r="K11" s="7"/>
    </row>
    <row r="12" spans="2:11">
      <c r="B12" s="4">
        <f t="shared" si="0"/>
        <v>41672</v>
      </c>
      <c r="C12" s="4"/>
      <c r="D12" s="5">
        <v>2831</v>
      </c>
      <c r="E12" s="6"/>
      <c r="F12" s="6"/>
      <c r="G12" s="5">
        <v>109236</v>
      </c>
      <c r="H12" s="6"/>
      <c r="I12" s="6"/>
      <c r="J12" s="5">
        <v>53856</v>
      </c>
      <c r="K12" s="7"/>
    </row>
    <row r="13" spans="2:11">
      <c r="B13" s="4">
        <f t="shared" si="0"/>
        <v>41679</v>
      </c>
      <c r="C13" s="4"/>
      <c r="D13" s="5">
        <v>2786</v>
      </c>
      <c r="E13" s="6"/>
      <c r="F13" s="6"/>
      <c r="G13" s="5">
        <v>120702</v>
      </c>
      <c r="H13" s="6"/>
      <c r="I13" s="6"/>
      <c r="J13" s="5">
        <v>52161</v>
      </c>
      <c r="K13" s="7"/>
    </row>
    <row r="14" spans="2:11">
      <c r="B14" s="4">
        <f t="shared" si="0"/>
        <v>41686</v>
      </c>
      <c r="C14" s="4"/>
      <c r="D14" s="5">
        <v>2731</v>
      </c>
      <c r="E14" s="6"/>
      <c r="F14" s="6"/>
      <c r="G14" s="5">
        <v>129835</v>
      </c>
      <c r="H14" s="6"/>
      <c r="I14" s="6"/>
      <c r="J14" s="5">
        <v>51334</v>
      </c>
      <c r="K14" s="7"/>
    </row>
    <row r="15" spans="2:11">
      <c r="B15" s="4">
        <f t="shared" si="0"/>
        <v>41693</v>
      </c>
      <c r="C15" s="4"/>
      <c r="D15" s="5">
        <v>2728</v>
      </c>
      <c r="E15" s="6"/>
      <c r="F15" s="6"/>
      <c r="G15" s="5">
        <v>130792</v>
      </c>
      <c r="H15" s="6"/>
      <c r="I15" s="6"/>
      <c r="J15" s="5">
        <v>48653</v>
      </c>
      <c r="K15" s="7"/>
    </row>
    <row r="16" spans="2:11">
      <c r="B16" s="4">
        <f>B15+7</f>
        <v>41700</v>
      </c>
      <c r="C16" s="4"/>
      <c r="D16" s="5">
        <v>2779</v>
      </c>
      <c r="E16" s="6"/>
      <c r="F16" s="6"/>
      <c r="G16" s="5">
        <v>137258</v>
      </c>
      <c r="H16" s="6"/>
      <c r="I16" s="6"/>
      <c r="J16" s="5">
        <v>47167</v>
      </c>
      <c r="K16" s="7"/>
    </row>
    <row r="17" spans="2:11">
      <c r="B17" s="4">
        <f t="shared" ref="B17:B59" si="1">B16+7</f>
        <v>41707</v>
      </c>
      <c r="C17" s="4"/>
      <c r="D17" s="5">
        <v>2772</v>
      </c>
      <c r="E17" s="6"/>
      <c r="F17" s="6"/>
      <c r="G17" s="5">
        <v>139400</v>
      </c>
      <c r="H17" s="6"/>
      <c r="I17" s="6"/>
      <c r="J17" s="5">
        <v>45207</v>
      </c>
      <c r="K17" s="7"/>
    </row>
    <row r="18" spans="2:11">
      <c r="B18" s="4">
        <f t="shared" si="1"/>
        <v>41714</v>
      </c>
      <c r="C18" s="4"/>
      <c r="D18" s="5">
        <v>2728</v>
      </c>
      <c r="E18" s="6"/>
      <c r="F18" s="6"/>
      <c r="G18" s="5">
        <v>143124</v>
      </c>
      <c r="H18" s="6"/>
      <c r="I18" s="6"/>
      <c r="J18" s="5">
        <v>42723</v>
      </c>
      <c r="K18" s="7"/>
    </row>
    <row r="19" spans="2:11">
      <c r="B19" s="4">
        <f t="shared" si="1"/>
        <v>41721</v>
      </c>
      <c r="C19" s="4"/>
      <c r="D19" s="5">
        <v>2780</v>
      </c>
      <c r="E19" s="6"/>
      <c r="F19" s="6"/>
      <c r="G19" s="5">
        <v>146106</v>
      </c>
      <c r="H19" s="6"/>
      <c r="I19" s="6"/>
      <c r="J19" s="5">
        <v>44381</v>
      </c>
      <c r="K19" s="7"/>
    </row>
    <row r="20" spans="2:11">
      <c r="B20" s="4">
        <f t="shared" si="1"/>
        <v>41728</v>
      </c>
      <c r="C20" s="4"/>
      <c r="D20" s="5">
        <v>2733</v>
      </c>
      <c r="E20" s="6"/>
      <c r="F20" s="6"/>
      <c r="G20" s="5">
        <v>143386</v>
      </c>
      <c r="H20" s="6"/>
      <c r="I20" s="6"/>
      <c r="J20" s="5">
        <v>44142</v>
      </c>
      <c r="K20" s="7"/>
    </row>
    <row r="21" spans="2:11">
      <c r="B21" s="4">
        <f t="shared" si="1"/>
        <v>41735</v>
      </c>
      <c r="C21" s="4"/>
      <c r="D21" s="5">
        <v>2725</v>
      </c>
      <c r="E21" s="6"/>
      <c r="F21" s="6"/>
      <c r="G21" s="5">
        <v>140647</v>
      </c>
      <c r="H21" s="6"/>
      <c r="I21" s="6"/>
      <c r="J21" s="5">
        <v>45054</v>
      </c>
      <c r="K21" s="7"/>
    </row>
    <row r="22" spans="2:11">
      <c r="B22" s="4">
        <f t="shared" si="1"/>
        <v>41742</v>
      </c>
      <c r="C22" s="4"/>
      <c r="D22" s="5">
        <v>2683</v>
      </c>
      <c r="E22" s="6"/>
      <c r="F22" s="6"/>
      <c r="G22" s="5">
        <v>141235</v>
      </c>
      <c r="H22" s="6"/>
      <c r="I22" s="6"/>
      <c r="J22" s="5">
        <v>44957</v>
      </c>
      <c r="K22" s="7"/>
    </row>
    <row r="23" spans="2:11">
      <c r="B23" s="4">
        <f t="shared" si="1"/>
        <v>41749</v>
      </c>
      <c r="C23" s="4"/>
      <c r="D23" s="5">
        <v>2682</v>
      </c>
      <c r="E23" s="6"/>
      <c r="F23" s="6"/>
      <c r="G23" s="5">
        <v>140858</v>
      </c>
      <c r="H23" s="6"/>
      <c r="I23" s="6"/>
      <c r="J23" s="5">
        <v>45856</v>
      </c>
      <c r="K23" s="7"/>
    </row>
    <row r="24" spans="2:11">
      <c r="B24" s="4">
        <f t="shared" si="1"/>
        <v>41756</v>
      </c>
      <c r="C24" s="4"/>
      <c r="D24" s="5">
        <v>2695</v>
      </c>
      <c r="E24" s="6"/>
      <c r="F24" s="6"/>
      <c r="G24" s="5">
        <v>140705</v>
      </c>
      <c r="H24" s="6"/>
      <c r="I24" s="6"/>
      <c r="J24" s="5">
        <v>44124</v>
      </c>
      <c r="K24" s="7"/>
    </row>
    <row r="25" spans="2:11">
      <c r="B25" s="4">
        <f t="shared" si="1"/>
        <v>41763</v>
      </c>
      <c r="C25" s="4"/>
      <c r="D25" s="5">
        <v>2633</v>
      </c>
      <c r="E25" s="6"/>
      <c r="F25" s="6"/>
      <c r="G25" s="5">
        <v>143515</v>
      </c>
      <c r="H25" s="6"/>
      <c r="I25" s="6"/>
      <c r="J25" s="5">
        <v>44778</v>
      </c>
      <c r="K25" s="7"/>
    </row>
    <row r="26" spans="2:11">
      <c r="B26" s="4">
        <f t="shared" si="1"/>
        <v>41770</v>
      </c>
      <c r="C26" s="4"/>
      <c r="D26" s="5">
        <v>2608</v>
      </c>
      <c r="E26" s="6"/>
      <c r="F26" s="6"/>
      <c r="G26" s="5">
        <v>146195</v>
      </c>
      <c r="H26" s="6"/>
      <c r="I26" s="6"/>
      <c r="J26" s="5">
        <v>44018</v>
      </c>
      <c r="K26" s="7"/>
    </row>
    <row r="27" spans="2:11">
      <c r="B27" s="4">
        <f t="shared" si="1"/>
        <v>41777</v>
      </c>
      <c r="C27" s="4"/>
      <c r="D27" s="5">
        <v>2597</v>
      </c>
      <c r="E27" s="6"/>
      <c r="F27" s="6"/>
      <c r="G27" s="5">
        <v>147714</v>
      </c>
      <c r="H27" s="6"/>
      <c r="I27" s="6"/>
      <c r="J27" s="5">
        <v>43434</v>
      </c>
      <c r="K27" s="7"/>
    </row>
    <row r="28" spans="2:11">
      <c r="B28" s="4">
        <f t="shared" si="1"/>
        <v>41784</v>
      </c>
      <c r="C28" s="4"/>
      <c r="D28" s="5">
        <v>2633</v>
      </c>
      <c r="E28" s="6"/>
      <c r="F28" s="6"/>
      <c r="G28" s="5">
        <v>149387</v>
      </c>
      <c r="H28" s="6"/>
      <c r="I28" s="6"/>
      <c r="J28" s="5">
        <v>41409</v>
      </c>
      <c r="K28" s="7"/>
    </row>
    <row r="29" spans="2:11" ht="12" customHeight="1">
      <c r="B29" s="4">
        <f t="shared" si="1"/>
        <v>41791</v>
      </c>
      <c r="C29" s="4"/>
      <c r="D29" s="5">
        <v>2564</v>
      </c>
      <c r="E29" s="6"/>
      <c r="F29" s="6"/>
      <c r="G29" s="5">
        <v>152557</v>
      </c>
      <c r="H29" s="6"/>
      <c r="I29" s="6"/>
      <c r="J29" s="5">
        <v>41350</v>
      </c>
      <c r="K29" s="7"/>
    </row>
    <row r="30" spans="2:11" ht="12" customHeight="1">
      <c r="B30" s="4">
        <f t="shared" si="1"/>
        <v>41798</v>
      </c>
      <c r="C30" s="4"/>
      <c r="D30" s="5">
        <v>2571</v>
      </c>
      <c r="E30" s="6"/>
      <c r="F30" s="6"/>
      <c r="G30" s="5">
        <v>156007</v>
      </c>
      <c r="H30" s="6"/>
      <c r="I30" s="6"/>
      <c r="J30" s="5">
        <v>41801</v>
      </c>
      <c r="K30" s="7"/>
    </row>
    <row r="31" spans="2:11">
      <c r="B31" s="4">
        <f t="shared" si="1"/>
        <v>41805</v>
      </c>
      <c r="C31" s="4"/>
      <c r="D31" s="5">
        <v>2555</v>
      </c>
      <c r="E31" s="6"/>
      <c r="F31" s="6"/>
      <c r="G31" s="5">
        <v>156508</v>
      </c>
      <c r="H31" s="6"/>
      <c r="I31" s="6"/>
      <c r="J31" s="5">
        <v>40776</v>
      </c>
      <c r="K31" s="7"/>
    </row>
    <row r="32" spans="2:11">
      <c r="B32" s="4">
        <f t="shared" si="1"/>
        <v>41812</v>
      </c>
      <c r="C32" s="4"/>
      <c r="D32" s="5">
        <v>2547</v>
      </c>
      <c r="E32" s="6"/>
      <c r="F32" s="6"/>
      <c r="G32" s="5">
        <v>155960</v>
      </c>
      <c r="H32" s="6"/>
      <c r="I32" s="6"/>
      <c r="J32" s="5">
        <v>41014</v>
      </c>
      <c r="K32" s="7"/>
    </row>
    <row r="33" spans="2:11">
      <c r="B33" s="4">
        <f t="shared" si="1"/>
        <v>41819</v>
      </c>
      <c r="C33" s="4"/>
      <c r="D33" s="5">
        <v>2618</v>
      </c>
      <c r="E33" s="6"/>
      <c r="F33" s="6"/>
      <c r="G33" s="5">
        <v>157056</v>
      </c>
      <c r="H33" s="6"/>
      <c r="I33" s="6"/>
      <c r="J33" s="5">
        <v>42121</v>
      </c>
      <c r="K33" s="7"/>
    </row>
    <row r="34" spans="2:11">
      <c r="B34" s="4">
        <f t="shared" si="1"/>
        <v>41826</v>
      </c>
      <c r="C34" s="4"/>
      <c r="D34" s="5">
        <v>2519</v>
      </c>
      <c r="E34" s="6"/>
      <c r="F34" s="6"/>
      <c r="G34" s="5">
        <v>162111</v>
      </c>
      <c r="H34" s="6"/>
      <c r="I34" s="6"/>
      <c r="J34" s="5">
        <v>42306</v>
      </c>
      <c r="K34" s="7"/>
    </row>
    <row r="35" spans="2:11">
      <c r="B35" s="4">
        <f t="shared" si="1"/>
        <v>41833</v>
      </c>
      <c r="C35" s="4"/>
      <c r="D35" s="5">
        <v>2664</v>
      </c>
      <c r="E35" s="6"/>
      <c r="F35" s="6"/>
      <c r="G35" s="5">
        <v>162578</v>
      </c>
      <c r="H35" s="6"/>
      <c r="I35" s="6"/>
      <c r="J35" s="5">
        <v>44664</v>
      </c>
      <c r="K35" s="7"/>
    </row>
    <row r="36" spans="2:11">
      <c r="B36" s="4">
        <f t="shared" si="1"/>
        <v>41840</v>
      </c>
      <c r="C36" s="4"/>
      <c r="D36" s="5">
        <v>2837</v>
      </c>
      <c r="E36" s="6"/>
      <c r="F36" s="6"/>
      <c r="G36" s="5">
        <v>160915</v>
      </c>
      <c r="H36" s="6"/>
      <c r="I36" s="6"/>
      <c r="J36" s="5">
        <v>46621</v>
      </c>
      <c r="K36" s="7"/>
    </row>
    <row r="37" spans="2:11">
      <c r="B37" s="4">
        <f t="shared" si="1"/>
        <v>41847</v>
      </c>
      <c r="C37" s="4"/>
      <c r="D37" s="5">
        <v>2838</v>
      </c>
      <c r="E37" s="6"/>
      <c r="F37" s="6"/>
      <c r="G37" s="5">
        <v>156647</v>
      </c>
      <c r="H37" s="6"/>
      <c r="I37" s="6"/>
      <c r="J37" s="5">
        <v>48633</v>
      </c>
      <c r="K37" s="7"/>
    </row>
    <row r="38" spans="2:11">
      <c r="B38" s="4">
        <f t="shared" si="1"/>
        <v>41854</v>
      </c>
      <c r="C38" s="4"/>
      <c r="D38" s="5">
        <v>2854</v>
      </c>
      <c r="E38" s="6"/>
      <c r="F38" s="6"/>
      <c r="G38" s="5">
        <v>158436</v>
      </c>
      <c r="H38" s="6"/>
      <c r="I38" s="6"/>
      <c r="J38" s="5">
        <v>50509</v>
      </c>
      <c r="K38" s="7"/>
    </row>
    <row r="39" spans="2:11">
      <c r="B39" s="4">
        <f t="shared" si="1"/>
        <v>41861</v>
      </c>
      <c r="C39" s="4"/>
      <c r="D39" s="5">
        <v>2887</v>
      </c>
      <c r="E39" s="6"/>
      <c r="F39" s="6"/>
      <c r="G39" s="5">
        <v>160536</v>
      </c>
      <c r="H39" s="6"/>
      <c r="I39" s="6"/>
      <c r="J39" s="5">
        <v>51916</v>
      </c>
      <c r="K39" s="7"/>
    </row>
    <row r="40" spans="2:11">
      <c r="B40" s="4">
        <f t="shared" si="1"/>
        <v>41868</v>
      </c>
      <c r="C40" s="4"/>
      <c r="D40" s="5">
        <v>2903</v>
      </c>
      <c r="E40" s="6"/>
      <c r="F40" s="6"/>
      <c r="G40" s="5">
        <v>153789</v>
      </c>
      <c r="H40" s="6"/>
      <c r="I40" s="6"/>
      <c r="J40" s="5">
        <v>53060</v>
      </c>
      <c r="K40" s="7"/>
    </row>
    <row r="41" spans="2:11">
      <c r="B41" s="4">
        <f t="shared" si="1"/>
        <v>41875</v>
      </c>
      <c r="C41" s="4"/>
      <c r="D41" s="5">
        <v>2863</v>
      </c>
      <c r="E41" s="6"/>
      <c r="F41" s="6"/>
      <c r="G41" s="5">
        <v>152151</v>
      </c>
      <c r="H41" s="6"/>
      <c r="I41" s="6"/>
      <c r="J41" s="5">
        <v>55362</v>
      </c>
      <c r="K41" s="7"/>
    </row>
    <row r="42" spans="2:11">
      <c r="B42" s="4">
        <f t="shared" si="1"/>
        <v>41882</v>
      </c>
      <c r="C42" s="4"/>
      <c r="D42" s="5">
        <v>2845</v>
      </c>
      <c r="E42" s="6"/>
      <c r="F42" s="6"/>
      <c r="G42" s="5">
        <v>152541</v>
      </c>
      <c r="H42" s="6"/>
      <c r="I42" s="6"/>
      <c r="J42" s="5">
        <v>57049</v>
      </c>
      <c r="K42" s="7"/>
    </row>
    <row r="43" spans="2:11">
      <c r="B43" s="4">
        <f t="shared" si="1"/>
        <v>41889</v>
      </c>
      <c r="C43" s="4"/>
      <c r="D43" s="5">
        <v>2888</v>
      </c>
      <c r="E43" s="6"/>
      <c r="F43" s="6"/>
      <c r="G43" s="5">
        <v>155398</v>
      </c>
      <c r="H43" s="6"/>
      <c r="I43" s="6"/>
      <c r="J43" s="5">
        <v>57545</v>
      </c>
      <c r="K43" s="7"/>
    </row>
    <row r="44" spans="2:11">
      <c r="B44" s="4">
        <f t="shared" si="1"/>
        <v>41896</v>
      </c>
      <c r="C44" s="4"/>
      <c r="D44" s="5">
        <v>2904</v>
      </c>
      <c r="E44" s="6"/>
      <c r="F44" s="6"/>
      <c r="G44" s="5">
        <v>153835</v>
      </c>
      <c r="H44" s="6"/>
      <c r="I44" s="6"/>
      <c r="J44" s="5">
        <v>56357</v>
      </c>
      <c r="K44" s="7"/>
    </row>
    <row r="45" spans="2:11">
      <c r="B45" s="4">
        <f t="shared" si="1"/>
        <v>41903</v>
      </c>
      <c r="C45" s="4"/>
      <c r="D45" s="5">
        <v>2810</v>
      </c>
      <c r="E45" s="6"/>
      <c r="F45" s="6"/>
      <c r="G45" s="5">
        <v>149605</v>
      </c>
      <c r="H45" s="6"/>
      <c r="I45" s="6"/>
      <c r="J45" s="5">
        <v>57619</v>
      </c>
      <c r="K45" s="7"/>
    </row>
    <row r="46" spans="2:11">
      <c r="B46" s="4">
        <f t="shared" si="1"/>
        <v>41910</v>
      </c>
      <c r="C46" s="4"/>
      <c r="D46" s="5">
        <v>2871</v>
      </c>
      <c r="E46" s="6"/>
      <c r="F46" s="6"/>
      <c r="G46" s="5">
        <v>143264</v>
      </c>
      <c r="H46" s="6"/>
      <c r="I46" s="6"/>
      <c r="J46" s="5">
        <v>59493</v>
      </c>
      <c r="K46" s="7"/>
    </row>
    <row r="47" spans="2:11">
      <c r="B47" s="4">
        <f t="shared" si="1"/>
        <v>41917</v>
      </c>
      <c r="C47" s="4"/>
      <c r="D47" s="5">
        <v>2907</v>
      </c>
      <c r="E47" s="6"/>
      <c r="F47" s="6"/>
      <c r="G47" s="5">
        <v>133716</v>
      </c>
      <c r="H47" s="6"/>
      <c r="I47" s="6"/>
      <c r="J47" s="5">
        <v>63772</v>
      </c>
      <c r="K47" s="7"/>
    </row>
    <row r="48" spans="2:11">
      <c r="B48" s="4">
        <f t="shared" si="1"/>
        <v>41924</v>
      </c>
      <c r="C48" s="4"/>
      <c r="D48" s="5">
        <v>2881</v>
      </c>
      <c r="E48" s="6"/>
      <c r="F48" s="6"/>
      <c r="G48" s="5">
        <v>124962</v>
      </c>
      <c r="H48" s="6"/>
      <c r="I48" s="6"/>
      <c r="J48" s="5">
        <v>67918</v>
      </c>
      <c r="K48" s="7"/>
    </row>
    <row r="49" spans="2:12">
      <c r="B49" s="4">
        <f t="shared" si="1"/>
        <v>41931</v>
      </c>
      <c r="C49" s="4"/>
      <c r="D49" s="5">
        <v>2813</v>
      </c>
      <c r="E49" s="6"/>
      <c r="F49" s="6"/>
      <c r="G49" s="5">
        <v>117678</v>
      </c>
      <c r="H49" s="6"/>
      <c r="I49" s="6"/>
      <c r="J49" s="5">
        <v>69824</v>
      </c>
      <c r="K49" s="7"/>
    </row>
    <row r="50" spans="2:12">
      <c r="B50" s="4">
        <f t="shared" si="1"/>
        <v>41938</v>
      </c>
      <c r="C50" s="4"/>
      <c r="D50" s="5">
        <v>2853</v>
      </c>
      <c r="E50" s="6"/>
      <c r="F50" s="6"/>
      <c r="G50" s="5">
        <v>110731</v>
      </c>
      <c r="H50" s="6"/>
      <c r="I50" s="6"/>
      <c r="J50" s="5">
        <v>71908</v>
      </c>
      <c r="K50" s="7"/>
    </row>
    <row r="51" spans="2:12">
      <c r="B51" s="4">
        <f t="shared" si="1"/>
        <v>41945</v>
      </c>
      <c r="C51" s="4"/>
      <c r="D51" s="5">
        <v>2854</v>
      </c>
      <c r="E51" s="6"/>
      <c r="F51" s="6"/>
      <c r="G51" s="5">
        <v>95794</v>
      </c>
      <c r="H51" s="6"/>
      <c r="I51" s="6"/>
      <c r="J51" s="5">
        <v>74706</v>
      </c>
      <c r="K51" s="7"/>
    </row>
    <row r="52" spans="2:12">
      <c r="B52" s="4">
        <f t="shared" si="1"/>
        <v>41952</v>
      </c>
      <c r="C52" s="4"/>
      <c r="D52" s="5">
        <v>2826</v>
      </c>
      <c r="E52" s="6"/>
      <c r="F52" s="6"/>
      <c r="G52" s="5">
        <v>88778</v>
      </c>
      <c r="H52" s="6"/>
      <c r="I52" s="6"/>
      <c r="J52" s="5">
        <v>76593</v>
      </c>
      <c r="K52" s="7"/>
    </row>
    <row r="53" spans="2:12">
      <c r="B53" s="4">
        <f t="shared" si="1"/>
        <v>41959</v>
      </c>
      <c r="C53" s="4"/>
      <c r="D53" s="5">
        <v>2833</v>
      </c>
      <c r="E53" s="6"/>
      <c r="F53" s="6"/>
      <c r="G53" s="5">
        <v>65626</v>
      </c>
      <c r="H53" s="6"/>
      <c r="I53" s="6"/>
      <c r="J53" s="5">
        <v>81855</v>
      </c>
      <c r="K53" s="7"/>
      <c r="L53" s="8"/>
    </row>
    <row r="54" spans="2:12">
      <c r="B54" s="4">
        <f t="shared" si="1"/>
        <v>41966</v>
      </c>
      <c r="C54" s="4"/>
      <c r="D54" s="5">
        <v>2821</v>
      </c>
      <c r="E54" s="6"/>
      <c r="F54" s="6"/>
      <c r="G54" s="5">
        <v>44899</v>
      </c>
      <c r="H54" s="6"/>
      <c r="I54" s="6"/>
      <c r="J54" s="5">
        <v>85855</v>
      </c>
      <c r="K54" s="7"/>
    </row>
    <row r="55" spans="2:12">
      <c r="B55" s="4">
        <f t="shared" si="1"/>
        <v>41973</v>
      </c>
      <c r="C55" s="4"/>
      <c r="D55" s="5">
        <v>2852</v>
      </c>
      <c r="E55" s="6"/>
      <c r="F55" s="6"/>
      <c r="G55" s="5">
        <v>42364</v>
      </c>
      <c r="H55" s="6"/>
      <c r="I55" s="6"/>
      <c r="J55" s="5">
        <v>90760</v>
      </c>
      <c r="K55" s="7"/>
    </row>
    <row r="56" spans="2:12">
      <c r="B56" s="4">
        <f t="shared" si="1"/>
        <v>41980</v>
      </c>
      <c r="C56" s="4"/>
      <c r="D56" s="5">
        <v>2830</v>
      </c>
      <c r="E56" s="6"/>
      <c r="F56" s="6"/>
      <c r="G56" s="5">
        <v>45837</v>
      </c>
      <c r="H56" s="6"/>
      <c r="I56" s="6"/>
      <c r="J56" s="5">
        <v>94675</v>
      </c>
      <c r="K56" s="7"/>
    </row>
    <row r="57" spans="2:12">
      <c r="B57" s="4">
        <f t="shared" si="1"/>
        <v>41987</v>
      </c>
      <c r="C57" s="4"/>
      <c r="D57" s="5">
        <v>2823</v>
      </c>
      <c r="E57" s="6"/>
      <c r="F57" s="6"/>
      <c r="G57" s="5">
        <v>41379</v>
      </c>
      <c r="H57" s="6"/>
      <c r="I57" s="6"/>
      <c r="J57" s="5">
        <v>97054</v>
      </c>
      <c r="K57" s="7"/>
    </row>
    <row r="58" spans="2:12">
      <c r="B58" s="4">
        <f t="shared" si="1"/>
        <v>41994</v>
      </c>
      <c r="C58" s="4"/>
      <c r="D58" s="5">
        <v>2811</v>
      </c>
      <c r="E58" s="6"/>
      <c r="F58" s="6"/>
      <c r="G58" s="5">
        <v>43334</v>
      </c>
      <c r="H58" s="6"/>
      <c r="I58" s="6"/>
      <c r="J58" s="5">
        <v>99408</v>
      </c>
      <c r="K58" s="7"/>
    </row>
    <row r="59" spans="2:12">
      <c r="B59" s="4">
        <f t="shared" si="1"/>
        <v>42001</v>
      </c>
      <c r="C59" s="4"/>
      <c r="D59" s="5">
        <v>2833</v>
      </c>
      <c r="E59" s="6"/>
      <c r="F59" s="6"/>
      <c r="G59" s="5">
        <v>52767</v>
      </c>
      <c r="H59" s="6"/>
      <c r="I59" s="6"/>
      <c r="J59" s="5">
        <v>100274</v>
      </c>
      <c r="K59" s="7"/>
    </row>
    <row r="60" spans="2:12" ht="6" customHeight="1">
      <c r="B60" s="4"/>
      <c r="C60" s="9"/>
    </row>
    <row r="61" spans="2:12" ht="10.5" customHeight="1">
      <c r="B61" s="10" t="s">
        <v>5</v>
      </c>
    </row>
    <row r="62" spans="2:12" ht="10.5" customHeight="1">
      <c r="B62" s="10" t="s">
        <v>6</v>
      </c>
    </row>
    <row r="63" spans="2:12" ht="10.5" customHeight="1">
      <c r="B63" s="10" t="s">
        <v>7</v>
      </c>
    </row>
    <row r="64" spans="2:12" ht="10.5" customHeight="1">
      <c r="B64" s="10" t="s">
        <v>8</v>
      </c>
    </row>
    <row r="65" spans="2:2">
      <c r="B65" s="11"/>
    </row>
  </sheetData>
  <mergeCells count="3">
    <mergeCell ref="D6:E6"/>
    <mergeCell ref="G6:H6"/>
    <mergeCell ref="J6:K6"/>
  </mergeCells>
  <pageMargins left="0.36" right="0.24" top="0.17" bottom="0.17" header="0.17" footer="0.17"/>
  <pageSetup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C63"/>
  <sheetViews>
    <sheetView zoomScaleNormal="100" workbookViewId="0">
      <selection activeCell="AF57" sqref="AF57"/>
    </sheetView>
  </sheetViews>
  <sheetFormatPr defaultColWidth="10.28515625" defaultRowHeight="12"/>
  <cols>
    <col min="1" max="1" width="10.28515625" style="1"/>
    <col min="2" max="2" width="7.85546875" style="1" customWidth="1"/>
    <col min="3" max="3" width="2.42578125" style="1" customWidth="1"/>
    <col min="4" max="4" width="8.5703125" style="1" customWidth="1"/>
    <col min="5" max="5" width="2.28515625" style="1" customWidth="1"/>
    <col min="6" max="6" width="0.7109375" style="1" customWidth="1"/>
    <col min="7" max="7" width="5.28515625" style="1" customWidth="1"/>
    <col min="8" max="8" width="3" style="1" customWidth="1"/>
    <col min="9" max="9" width="0.7109375" style="1" customWidth="1"/>
    <col min="10" max="10" width="5.5703125" style="1" customWidth="1"/>
    <col min="11" max="11" width="4.5703125" style="1" customWidth="1"/>
    <col min="12" max="12" width="0.7109375" style="1" customWidth="1"/>
    <col min="13" max="13" width="5.7109375" style="1" customWidth="1"/>
    <col min="14" max="14" width="4.140625" style="1" customWidth="1"/>
    <col min="15" max="15" width="0.7109375" style="1" customWidth="1"/>
    <col min="16" max="16" width="7.85546875" style="1" customWidth="1"/>
    <col min="17" max="17" width="2.28515625" style="1" customWidth="1"/>
    <col min="18" max="18" width="0.7109375" style="1" customWidth="1"/>
    <col min="19" max="19" width="5.42578125" style="1" customWidth="1"/>
    <col min="20" max="20" width="3.5703125" style="1" customWidth="1"/>
    <col min="21" max="21" width="0.7109375" style="1" customWidth="1"/>
    <col min="22" max="22" width="8.5703125" style="1" customWidth="1"/>
    <col min="23" max="23" width="2.28515625" style="1" customWidth="1"/>
    <col min="24" max="24" width="0.7109375" style="1" customWidth="1"/>
    <col min="25" max="25" width="5.85546875" style="1" customWidth="1"/>
    <col min="26" max="26" width="3.5703125" style="1" customWidth="1"/>
    <col min="27" max="27" width="0.7109375" style="1" customWidth="1"/>
    <col min="28" max="28" width="3.42578125" style="1" customWidth="1"/>
    <col min="29" max="29" width="2.140625" style="1" customWidth="1"/>
    <col min="30" max="16384" width="10.28515625" style="1"/>
  </cols>
  <sheetData>
    <row r="2" spans="2:29">
      <c r="D2" s="1" t="s">
        <v>399</v>
      </c>
    </row>
    <row r="3" spans="2:29">
      <c r="D3" s="1" t="s">
        <v>9</v>
      </c>
    </row>
    <row r="5" spans="2:29" ht="5.25" customHeight="1">
      <c r="H5" s="12"/>
      <c r="S5" s="12"/>
      <c r="T5" s="12"/>
      <c r="Z5" s="13"/>
      <c r="AB5" s="14"/>
      <c r="AC5" s="13"/>
    </row>
    <row r="6" spans="2:29" ht="60" customHeight="1">
      <c r="B6" s="15"/>
      <c r="C6" s="15"/>
      <c r="D6" s="1951" t="s">
        <v>10</v>
      </c>
      <c r="E6" s="1951"/>
      <c r="F6" s="2"/>
      <c r="G6" s="1951" t="s">
        <v>11</v>
      </c>
      <c r="H6" s="1951"/>
      <c r="I6" s="2"/>
      <c r="J6" s="1951" t="s">
        <v>12</v>
      </c>
      <c r="K6" s="1951"/>
      <c r="L6" s="2"/>
      <c r="M6" s="1951" t="s">
        <v>13</v>
      </c>
      <c r="N6" s="1951"/>
      <c r="O6" s="2"/>
      <c r="P6" s="1951" t="s">
        <v>14</v>
      </c>
      <c r="Q6" s="1951"/>
      <c r="R6" s="2"/>
      <c r="S6" s="1951" t="s">
        <v>11</v>
      </c>
      <c r="T6" s="1951"/>
      <c r="U6" s="2"/>
      <c r="V6" s="1951" t="s">
        <v>15</v>
      </c>
      <c r="W6" s="1951"/>
      <c r="X6" s="2"/>
      <c r="Y6" s="1951" t="s">
        <v>11</v>
      </c>
      <c r="Z6" s="1951"/>
      <c r="AA6" s="2"/>
      <c r="AB6" s="1951" t="s">
        <v>16</v>
      </c>
      <c r="AC6" s="1951"/>
    </row>
    <row r="7" spans="2:29" ht="5.25" customHeight="1">
      <c r="C7" s="3"/>
      <c r="D7" s="3"/>
      <c r="E7" s="3"/>
      <c r="F7" s="3"/>
      <c r="G7" s="3"/>
      <c r="I7" s="3"/>
      <c r="L7" s="3"/>
      <c r="M7" s="12"/>
      <c r="N7" s="12"/>
      <c r="O7" s="3"/>
      <c r="R7" s="3"/>
      <c r="S7" s="3"/>
      <c r="U7" s="3"/>
      <c r="X7" s="3"/>
      <c r="Y7" s="3"/>
      <c r="AA7" s="3"/>
      <c r="AB7" s="3"/>
    </row>
    <row r="8" spans="2:29">
      <c r="B8" s="4">
        <v>42006</v>
      </c>
      <c r="C8" s="327"/>
      <c r="D8" s="327">
        <v>148224</v>
      </c>
      <c r="E8" s="327"/>
      <c r="F8" s="327"/>
      <c r="G8" s="82">
        <v>-21</v>
      </c>
      <c r="H8" s="327"/>
      <c r="I8" s="327"/>
      <c r="J8" s="82">
        <v>0</v>
      </c>
      <c r="K8" s="82"/>
      <c r="L8" s="327"/>
      <c r="M8" s="82">
        <v>-21</v>
      </c>
      <c r="N8" s="82"/>
      <c r="O8" s="327"/>
      <c r="P8" s="327">
        <v>26688</v>
      </c>
      <c r="Q8" s="82"/>
      <c r="R8" s="327"/>
      <c r="S8" s="82">
        <v>-1</v>
      </c>
      <c r="T8" s="327"/>
      <c r="U8" s="327"/>
      <c r="V8" s="327">
        <v>121536</v>
      </c>
      <c r="W8" s="82"/>
      <c r="X8" s="327"/>
      <c r="Y8" s="82">
        <v>-24</v>
      </c>
      <c r="Z8" s="327"/>
      <c r="AA8" s="327"/>
      <c r="AB8" s="327">
        <v>14</v>
      </c>
      <c r="AC8" s="7"/>
    </row>
    <row r="9" spans="2:29">
      <c r="B9" s="4">
        <f t="shared" ref="B9:B15" si="0">B8+7</f>
        <v>42013</v>
      </c>
      <c r="C9" s="327"/>
      <c r="D9" s="327">
        <v>177218</v>
      </c>
      <c r="E9" s="327"/>
      <c r="F9" s="327"/>
      <c r="G9" s="82">
        <v>20</v>
      </c>
      <c r="H9" s="327"/>
      <c r="I9" s="327"/>
      <c r="J9" s="82">
        <v>1</v>
      </c>
      <c r="K9" s="82"/>
      <c r="L9" s="327"/>
      <c r="M9" s="82">
        <v>18</v>
      </c>
      <c r="N9" s="82"/>
      <c r="O9" s="327"/>
      <c r="P9" s="327">
        <v>24305</v>
      </c>
      <c r="Q9" s="82"/>
      <c r="R9" s="327"/>
      <c r="S9" s="82">
        <v>-9</v>
      </c>
      <c r="T9" s="327"/>
      <c r="U9" s="327"/>
      <c r="V9" s="327">
        <v>152913</v>
      </c>
      <c r="W9" s="82"/>
      <c r="X9" s="327"/>
      <c r="Y9" s="82">
        <v>26</v>
      </c>
      <c r="Z9" s="327"/>
      <c r="AA9" s="327"/>
      <c r="AB9" s="327">
        <v>14</v>
      </c>
      <c r="AC9" s="7"/>
    </row>
    <row r="10" spans="2:29">
      <c r="B10" s="4">
        <f t="shared" si="0"/>
        <v>42020</v>
      </c>
      <c r="C10" s="327"/>
      <c r="D10" s="327">
        <v>166838</v>
      </c>
      <c r="E10" s="327"/>
      <c r="F10" s="327"/>
      <c r="G10" s="82">
        <v>-6</v>
      </c>
      <c r="H10" s="327"/>
      <c r="I10" s="327"/>
      <c r="J10" s="82">
        <v>0</v>
      </c>
      <c r="K10" s="82"/>
      <c r="L10" s="327"/>
      <c r="M10" s="82">
        <v>-6</v>
      </c>
      <c r="N10" s="82"/>
      <c r="O10" s="327"/>
      <c r="P10" s="327">
        <v>31987</v>
      </c>
      <c r="Q10" s="82"/>
      <c r="R10" s="327"/>
      <c r="S10" s="82">
        <v>32</v>
      </c>
      <c r="T10" s="327"/>
      <c r="U10" s="327"/>
      <c r="V10" s="327">
        <v>134851</v>
      </c>
      <c r="W10" s="82"/>
      <c r="X10" s="327"/>
      <c r="Y10" s="82">
        <v>-12</v>
      </c>
      <c r="Z10" s="327"/>
      <c r="AA10" s="327"/>
      <c r="AB10" s="327">
        <v>14</v>
      </c>
      <c r="AC10" s="7"/>
    </row>
    <row r="11" spans="2:29">
      <c r="B11" s="4">
        <f t="shared" si="0"/>
        <v>42027</v>
      </c>
      <c r="C11" s="327"/>
      <c r="D11" s="327">
        <v>184248</v>
      </c>
      <c r="E11" s="327"/>
      <c r="F11" s="327"/>
      <c r="G11" s="82">
        <v>10</v>
      </c>
      <c r="H11" s="327"/>
      <c r="I11" s="327"/>
      <c r="J11" s="82">
        <v>0</v>
      </c>
      <c r="K11" s="82"/>
      <c r="L11" s="327"/>
      <c r="M11" s="82">
        <v>11</v>
      </c>
      <c r="N11" s="82"/>
      <c r="O11" s="327"/>
      <c r="P11" s="327">
        <v>51209</v>
      </c>
      <c r="Q11" s="82"/>
      <c r="R11" s="327"/>
      <c r="S11" s="82">
        <v>60</v>
      </c>
      <c r="T11" s="327"/>
      <c r="U11" s="327"/>
      <c r="V11" s="327">
        <v>133039</v>
      </c>
      <c r="W11" s="82"/>
      <c r="X11" s="327"/>
      <c r="Y11" s="82">
        <v>-1</v>
      </c>
      <c r="Z11" s="327"/>
      <c r="AA11" s="327"/>
      <c r="AB11" s="327">
        <v>14</v>
      </c>
      <c r="AC11" s="7"/>
    </row>
    <row r="12" spans="2:29">
      <c r="B12" s="4">
        <f t="shared" si="0"/>
        <v>42034</v>
      </c>
      <c r="C12" s="327"/>
      <c r="D12" s="327">
        <v>184757</v>
      </c>
      <c r="E12" s="327"/>
      <c r="F12" s="327"/>
      <c r="G12" s="82">
        <v>0</v>
      </c>
      <c r="H12" s="327"/>
      <c r="I12" s="327"/>
      <c r="J12" s="82">
        <v>-1</v>
      </c>
      <c r="K12" s="82"/>
      <c r="L12" s="327"/>
      <c r="M12" s="82">
        <v>1</v>
      </c>
      <c r="N12" s="82"/>
      <c r="O12" s="327"/>
      <c r="P12" s="327">
        <v>43698</v>
      </c>
      <c r="Q12" s="82"/>
      <c r="R12" s="327"/>
      <c r="S12" s="82">
        <v>-15</v>
      </c>
      <c r="T12" s="327"/>
      <c r="U12" s="327"/>
      <c r="V12" s="327">
        <v>141059</v>
      </c>
      <c r="W12" s="82"/>
      <c r="X12" s="327"/>
      <c r="Y12" s="82">
        <v>6</v>
      </c>
      <c r="Z12" s="327"/>
      <c r="AA12" s="327"/>
      <c r="AB12" s="327">
        <v>14</v>
      </c>
      <c r="AC12" s="7"/>
    </row>
    <row r="13" spans="2:29">
      <c r="B13" s="4">
        <f t="shared" si="0"/>
        <v>42041</v>
      </c>
      <c r="C13" s="327"/>
      <c r="D13" s="327">
        <v>183692</v>
      </c>
      <c r="E13" s="327"/>
      <c r="F13" s="327"/>
      <c r="G13" s="82">
        <v>-1</v>
      </c>
      <c r="H13" s="327"/>
      <c r="I13" s="327"/>
      <c r="J13" s="82">
        <v>0</v>
      </c>
      <c r="K13" s="82"/>
      <c r="L13" s="327"/>
      <c r="M13" s="82">
        <v>-1</v>
      </c>
      <c r="N13" s="82"/>
      <c r="O13" s="327"/>
      <c r="P13" s="327">
        <v>30118</v>
      </c>
      <c r="Q13" s="82"/>
      <c r="R13" s="327"/>
      <c r="S13" s="82">
        <v>-31</v>
      </c>
      <c r="T13" s="327"/>
      <c r="U13" s="327"/>
      <c r="V13" s="327">
        <v>153574</v>
      </c>
      <c r="W13" s="82"/>
      <c r="X13" s="327"/>
      <c r="Y13" s="82">
        <v>9</v>
      </c>
      <c r="Z13" s="327"/>
      <c r="AA13" s="327"/>
      <c r="AB13" s="327">
        <v>14</v>
      </c>
      <c r="AC13" s="7"/>
    </row>
    <row r="14" spans="2:29">
      <c r="B14" s="4">
        <f t="shared" si="0"/>
        <v>42048</v>
      </c>
      <c r="C14" s="327"/>
      <c r="D14" s="327">
        <v>191512</v>
      </c>
      <c r="E14" s="327"/>
      <c r="F14" s="327"/>
      <c r="G14" s="82">
        <v>4</v>
      </c>
      <c r="H14" s="327"/>
      <c r="I14" s="327"/>
      <c r="J14" s="82">
        <v>0</v>
      </c>
      <c r="K14" s="82"/>
      <c r="L14" s="327"/>
      <c r="M14" s="82">
        <v>4</v>
      </c>
      <c r="N14" s="82"/>
      <c r="O14" s="327"/>
      <c r="P14" s="327">
        <v>36211</v>
      </c>
      <c r="Q14" s="82"/>
      <c r="R14" s="327"/>
      <c r="S14" s="82">
        <v>20</v>
      </c>
      <c r="T14" s="327"/>
      <c r="U14" s="327"/>
      <c r="V14" s="327">
        <v>155301</v>
      </c>
      <c r="W14" s="82"/>
      <c r="X14" s="327"/>
      <c r="Y14" s="82">
        <v>1</v>
      </c>
      <c r="Z14" s="327"/>
      <c r="AA14" s="327"/>
      <c r="AB14" s="327">
        <v>14</v>
      </c>
      <c r="AC14" s="7"/>
    </row>
    <row r="15" spans="2:29">
      <c r="B15" s="4">
        <f t="shared" si="0"/>
        <v>42055</v>
      </c>
      <c r="C15" s="327"/>
      <c r="D15" s="327">
        <v>163770</v>
      </c>
      <c r="E15" s="327"/>
      <c r="F15" s="327"/>
      <c r="G15" s="82">
        <v>-14</v>
      </c>
      <c r="H15" s="327"/>
      <c r="I15" s="327"/>
      <c r="J15" s="82">
        <v>0</v>
      </c>
      <c r="K15" s="82"/>
      <c r="L15" s="327"/>
      <c r="M15" s="82">
        <v>-15</v>
      </c>
      <c r="N15" s="82"/>
      <c r="O15" s="327"/>
      <c r="P15" s="327">
        <v>22456</v>
      </c>
      <c r="Q15" s="82"/>
      <c r="R15" s="327"/>
      <c r="S15" s="82">
        <v>-38</v>
      </c>
      <c r="T15" s="327"/>
      <c r="U15" s="327"/>
      <c r="V15" s="327">
        <v>141314</v>
      </c>
      <c r="W15" s="82"/>
      <c r="X15" s="327"/>
      <c r="Y15" s="82">
        <v>-9</v>
      </c>
      <c r="Z15" s="327"/>
      <c r="AA15" s="327"/>
      <c r="AB15" s="327">
        <v>14</v>
      </c>
      <c r="AC15" s="7"/>
    </row>
    <row r="16" spans="2:29">
      <c r="B16" s="4">
        <f>B15+7</f>
        <v>42062</v>
      </c>
      <c r="C16" s="327"/>
      <c r="D16" s="327">
        <v>168587</v>
      </c>
      <c r="E16" s="327"/>
      <c r="F16" s="327"/>
      <c r="G16" s="82">
        <v>3</v>
      </c>
      <c r="H16" s="327"/>
      <c r="I16" s="327"/>
      <c r="J16" s="82">
        <v>0</v>
      </c>
      <c r="K16" s="82"/>
      <c r="L16" s="327"/>
      <c r="M16" s="82">
        <v>3</v>
      </c>
      <c r="N16" s="82"/>
      <c r="O16" s="327"/>
      <c r="P16" s="327">
        <v>28505</v>
      </c>
      <c r="Q16" s="82"/>
      <c r="R16" s="327"/>
      <c r="S16" s="82">
        <v>27</v>
      </c>
      <c r="T16" s="327"/>
      <c r="U16" s="327"/>
      <c r="V16" s="327">
        <v>140082</v>
      </c>
      <c r="W16" s="82"/>
      <c r="X16" s="327"/>
      <c r="Y16" s="82">
        <v>-1</v>
      </c>
      <c r="Z16" s="327"/>
      <c r="AA16" s="327"/>
      <c r="AB16" s="327">
        <v>14</v>
      </c>
      <c r="AC16" s="7"/>
    </row>
    <row r="17" spans="2:29">
      <c r="B17" s="4">
        <f t="shared" ref="B17:B60" si="1">B16+7</f>
        <v>42069</v>
      </c>
      <c r="C17" s="327"/>
      <c r="D17" s="327">
        <v>211686</v>
      </c>
      <c r="E17" s="327"/>
      <c r="F17" s="327"/>
      <c r="G17" s="82">
        <v>26</v>
      </c>
      <c r="H17" s="327"/>
      <c r="I17" s="327"/>
      <c r="J17" s="82">
        <v>1</v>
      </c>
      <c r="K17" s="82"/>
      <c r="L17" s="327"/>
      <c r="M17" s="82">
        <v>25</v>
      </c>
      <c r="N17" s="82"/>
      <c r="O17" s="327"/>
      <c r="P17" s="327">
        <v>31794</v>
      </c>
      <c r="Q17" s="82"/>
      <c r="R17" s="327"/>
      <c r="S17" s="82">
        <v>12</v>
      </c>
      <c r="T17" s="327"/>
      <c r="U17" s="327"/>
      <c r="V17" s="327">
        <v>179892</v>
      </c>
      <c r="W17" s="82"/>
      <c r="X17" s="327"/>
      <c r="Y17" s="82">
        <v>28</v>
      </c>
      <c r="Z17" s="327"/>
      <c r="AA17" s="327"/>
      <c r="AB17" s="327">
        <v>14</v>
      </c>
      <c r="AC17" s="7"/>
    </row>
    <row r="18" spans="2:29">
      <c r="B18" s="4">
        <f t="shared" si="1"/>
        <v>42076</v>
      </c>
      <c r="C18" s="327"/>
      <c r="D18" s="327">
        <v>186854</v>
      </c>
      <c r="E18" s="327"/>
      <c r="F18" s="327"/>
      <c r="G18" s="82">
        <v>-12</v>
      </c>
      <c r="H18" s="327"/>
      <c r="I18" s="327"/>
      <c r="J18" s="82">
        <v>0</v>
      </c>
      <c r="K18" s="82"/>
      <c r="L18" s="327"/>
      <c r="M18" s="82">
        <v>-12</v>
      </c>
      <c r="N18" s="82"/>
      <c r="O18" s="327"/>
      <c r="P18" s="327">
        <v>32331</v>
      </c>
      <c r="Q18" s="82"/>
      <c r="R18" s="327"/>
      <c r="S18" s="82">
        <v>2</v>
      </c>
      <c r="T18" s="327"/>
      <c r="U18" s="327"/>
      <c r="V18" s="327">
        <v>154523</v>
      </c>
      <c r="W18" s="82"/>
      <c r="X18" s="327"/>
      <c r="Y18" s="82">
        <v>-14</v>
      </c>
      <c r="Z18" s="327"/>
      <c r="AA18" s="327"/>
      <c r="AB18" s="327">
        <v>14</v>
      </c>
      <c r="AC18" s="7"/>
    </row>
    <row r="19" spans="2:29">
      <c r="B19" s="4">
        <f t="shared" si="1"/>
        <v>42083</v>
      </c>
      <c r="C19" s="327"/>
      <c r="D19" s="327">
        <v>216158</v>
      </c>
      <c r="E19" s="327"/>
      <c r="F19" s="327"/>
      <c r="G19" s="82">
        <v>16</v>
      </c>
      <c r="H19" s="327"/>
      <c r="I19" s="327"/>
      <c r="J19" s="82">
        <v>0</v>
      </c>
      <c r="K19" s="82"/>
      <c r="L19" s="327"/>
      <c r="M19" s="82">
        <v>16</v>
      </c>
      <c r="N19" s="82"/>
      <c r="O19" s="327"/>
      <c r="P19" s="327">
        <v>37731</v>
      </c>
      <c r="Q19" s="82"/>
      <c r="R19" s="327"/>
      <c r="S19" s="82">
        <v>17</v>
      </c>
      <c r="T19" s="327"/>
      <c r="U19" s="327"/>
      <c r="V19" s="327">
        <v>178427</v>
      </c>
      <c r="W19" s="82"/>
      <c r="X19" s="327"/>
      <c r="Y19" s="82">
        <v>15</v>
      </c>
      <c r="Z19" s="327"/>
      <c r="AA19" s="327"/>
      <c r="AB19" s="327">
        <v>14</v>
      </c>
      <c r="AC19" s="7"/>
    </row>
    <row r="20" spans="2:29">
      <c r="B20" s="4">
        <f t="shared" si="1"/>
        <v>42090</v>
      </c>
      <c r="C20" s="327"/>
      <c r="D20" s="327">
        <v>251956</v>
      </c>
      <c r="E20" s="327"/>
      <c r="F20" s="327"/>
      <c r="G20" s="82">
        <v>17</v>
      </c>
      <c r="H20" s="327"/>
      <c r="I20" s="327"/>
      <c r="J20" s="82">
        <v>1</v>
      </c>
      <c r="K20" s="82"/>
      <c r="L20" s="327"/>
      <c r="M20" s="82">
        <v>15</v>
      </c>
      <c r="N20" s="82"/>
      <c r="O20" s="327"/>
      <c r="P20" s="327">
        <v>39102</v>
      </c>
      <c r="Q20" s="82"/>
      <c r="R20" s="327"/>
      <c r="S20" s="82">
        <v>4</v>
      </c>
      <c r="T20" s="327"/>
      <c r="U20" s="327"/>
      <c r="V20" s="327">
        <v>212854</v>
      </c>
      <c r="W20" s="82"/>
      <c r="X20" s="327"/>
      <c r="Y20" s="82">
        <v>19</v>
      </c>
      <c r="Z20" s="327"/>
      <c r="AA20" s="327"/>
      <c r="AB20" s="327">
        <v>14</v>
      </c>
      <c r="AC20" s="7"/>
    </row>
    <row r="21" spans="2:29">
      <c r="B21" s="4">
        <f t="shared" si="1"/>
        <v>42097</v>
      </c>
      <c r="C21" s="327"/>
      <c r="D21" s="327">
        <v>242879</v>
      </c>
      <c r="E21" s="327"/>
      <c r="F21" s="327"/>
      <c r="G21" s="82">
        <v>-4</v>
      </c>
      <c r="H21" s="327"/>
      <c r="I21" s="327"/>
      <c r="J21" s="82">
        <v>1</v>
      </c>
      <c r="K21" s="82"/>
      <c r="L21" s="327"/>
      <c r="M21" s="82">
        <v>-4</v>
      </c>
      <c r="N21" s="82"/>
      <c r="O21" s="327"/>
      <c r="P21" s="327">
        <v>33230</v>
      </c>
      <c r="Q21" s="82"/>
      <c r="R21" s="327"/>
      <c r="S21" s="82">
        <v>-15</v>
      </c>
      <c r="T21" s="327"/>
      <c r="U21" s="327"/>
      <c r="V21" s="327">
        <v>209649</v>
      </c>
      <c r="W21" s="82"/>
      <c r="X21" s="327"/>
      <c r="Y21" s="82">
        <v>-2</v>
      </c>
      <c r="Z21" s="327"/>
      <c r="AA21" s="327"/>
      <c r="AB21" s="327">
        <v>14</v>
      </c>
      <c r="AC21" s="7"/>
    </row>
    <row r="22" spans="2:29">
      <c r="B22" s="4">
        <f t="shared" si="1"/>
        <v>42104</v>
      </c>
      <c r="C22" s="327"/>
      <c r="D22" s="327">
        <v>197303</v>
      </c>
      <c r="E22" s="327"/>
      <c r="F22" s="327"/>
      <c r="G22" s="82">
        <v>-19</v>
      </c>
      <c r="H22" s="327"/>
      <c r="I22" s="327"/>
      <c r="J22" s="82">
        <v>-2</v>
      </c>
      <c r="K22" s="82"/>
      <c r="L22" s="327"/>
      <c r="M22" s="82">
        <v>-17</v>
      </c>
      <c r="N22" s="82"/>
      <c r="O22" s="327"/>
      <c r="P22" s="327">
        <v>43975</v>
      </c>
      <c r="Q22" s="82"/>
      <c r="R22" s="327"/>
      <c r="S22" s="82">
        <v>32</v>
      </c>
      <c r="T22" s="327"/>
      <c r="U22" s="327"/>
      <c r="V22" s="327">
        <v>153328</v>
      </c>
      <c r="W22" s="82"/>
      <c r="X22" s="327"/>
      <c r="Y22" s="82">
        <v>-27</v>
      </c>
      <c r="Z22" s="327"/>
      <c r="AA22" s="327"/>
      <c r="AB22" s="327">
        <v>14</v>
      </c>
      <c r="AC22" s="7"/>
    </row>
    <row r="23" spans="2:29">
      <c r="B23" s="4">
        <f t="shared" si="1"/>
        <v>42111</v>
      </c>
      <c r="C23" s="327"/>
      <c r="D23" s="327">
        <v>196054</v>
      </c>
      <c r="E23" s="327"/>
      <c r="F23" s="327"/>
      <c r="G23" s="82">
        <v>-1</v>
      </c>
      <c r="H23" s="327"/>
      <c r="I23" s="327"/>
      <c r="J23" s="82">
        <v>1</v>
      </c>
      <c r="K23" s="82"/>
      <c r="L23" s="327"/>
      <c r="M23" s="82">
        <v>-2</v>
      </c>
      <c r="N23" s="82"/>
      <c r="O23" s="327"/>
      <c r="P23" s="327">
        <v>29496</v>
      </c>
      <c r="Q23" s="82"/>
      <c r="R23" s="327"/>
      <c r="S23" s="82">
        <v>-33</v>
      </c>
      <c r="T23" s="327"/>
      <c r="U23" s="327"/>
      <c r="V23" s="327">
        <v>166558</v>
      </c>
      <c r="W23" s="82"/>
      <c r="X23" s="327"/>
      <c r="Y23" s="82">
        <v>9</v>
      </c>
      <c r="Z23" s="327"/>
      <c r="AA23" s="327"/>
      <c r="AB23" s="327">
        <v>14</v>
      </c>
      <c r="AC23" s="7"/>
    </row>
    <row r="24" spans="2:29">
      <c r="B24" s="4">
        <f t="shared" si="1"/>
        <v>42118</v>
      </c>
      <c r="C24" s="327"/>
      <c r="D24" s="327">
        <v>195726</v>
      </c>
      <c r="E24" s="327"/>
      <c r="F24" s="327"/>
      <c r="G24" s="82">
        <v>0</v>
      </c>
      <c r="H24" s="327"/>
      <c r="I24" s="327"/>
      <c r="J24" s="82">
        <v>0</v>
      </c>
      <c r="K24" s="82"/>
      <c r="L24" s="327"/>
      <c r="M24" s="82">
        <v>0</v>
      </c>
      <c r="N24" s="82"/>
      <c r="O24" s="327"/>
      <c r="P24" s="327">
        <v>53572</v>
      </c>
      <c r="Q24" s="82"/>
      <c r="R24" s="327"/>
      <c r="S24" s="82">
        <v>82</v>
      </c>
      <c r="T24" s="327"/>
      <c r="U24" s="327"/>
      <c r="V24" s="327">
        <v>142154</v>
      </c>
      <c r="W24" s="82"/>
      <c r="X24" s="327"/>
      <c r="Y24" s="82">
        <v>-15</v>
      </c>
      <c r="Z24" s="327"/>
      <c r="AA24" s="327"/>
      <c r="AB24" s="327">
        <v>14</v>
      </c>
      <c r="AC24" s="7"/>
    </row>
    <row r="25" spans="2:29">
      <c r="B25" s="4">
        <f t="shared" si="1"/>
        <v>42125</v>
      </c>
      <c r="C25" s="327"/>
      <c r="D25" s="327">
        <v>200762</v>
      </c>
      <c r="E25" s="327"/>
      <c r="F25" s="327"/>
      <c r="G25" s="82">
        <v>3</v>
      </c>
      <c r="H25" s="327"/>
      <c r="I25" s="327"/>
      <c r="J25" s="82">
        <v>0</v>
      </c>
      <c r="K25" s="82"/>
      <c r="L25" s="327"/>
      <c r="M25" s="82">
        <v>2</v>
      </c>
      <c r="N25" s="82"/>
      <c r="O25" s="327"/>
      <c r="P25" s="327">
        <v>40499</v>
      </c>
      <c r="Q25" s="82"/>
      <c r="R25" s="327"/>
      <c r="S25" s="82">
        <v>-24</v>
      </c>
      <c r="T25" s="327"/>
      <c r="U25" s="327"/>
      <c r="V25" s="327">
        <v>160263</v>
      </c>
      <c r="W25" s="82"/>
      <c r="X25" s="327"/>
      <c r="Y25" s="82">
        <v>13</v>
      </c>
      <c r="Z25" s="327"/>
      <c r="AA25" s="327"/>
      <c r="AB25" s="327">
        <v>14</v>
      </c>
      <c r="AC25" s="7"/>
    </row>
    <row r="26" spans="2:29">
      <c r="B26" s="4">
        <f t="shared" si="1"/>
        <v>42132</v>
      </c>
      <c r="C26" s="327"/>
      <c r="D26" s="327">
        <v>210730</v>
      </c>
      <c r="E26" s="327"/>
      <c r="F26" s="327"/>
      <c r="G26" s="82">
        <v>5</v>
      </c>
      <c r="H26" s="327"/>
      <c r="I26" s="327"/>
      <c r="J26" s="82">
        <v>0</v>
      </c>
      <c r="K26" s="82"/>
      <c r="L26" s="327"/>
      <c r="M26" s="82">
        <v>5</v>
      </c>
      <c r="N26" s="82"/>
      <c r="O26" s="327"/>
      <c r="P26" s="327">
        <v>35637</v>
      </c>
      <c r="Q26" s="82"/>
      <c r="R26" s="327"/>
      <c r="S26" s="82">
        <v>-12</v>
      </c>
      <c r="T26" s="327"/>
      <c r="U26" s="327"/>
      <c r="V26" s="327">
        <v>175093</v>
      </c>
      <c r="W26" s="82"/>
      <c r="X26" s="327"/>
      <c r="Y26" s="82">
        <v>9</v>
      </c>
      <c r="Z26" s="327"/>
      <c r="AA26" s="327"/>
      <c r="AB26" s="327">
        <v>14</v>
      </c>
      <c r="AC26" s="7"/>
    </row>
    <row r="27" spans="2:29">
      <c r="B27" s="4">
        <f t="shared" si="1"/>
        <v>42139</v>
      </c>
      <c r="C27" s="327"/>
      <c r="D27" s="327">
        <v>200735</v>
      </c>
      <c r="E27" s="327"/>
      <c r="F27" s="327"/>
      <c r="G27" s="82">
        <v>-5</v>
      </c>
      <c r="H27" s="327"/>
      <c r="I27" s="327"/>
      <c r="J27" s="82">
        <v>0</v>
      </c>
      <c r="K27" s="82"/>
      <c r="L27" s="327"/>
      <c r="M27" s="82">
        <v>-5</v>
      </c>
      <c r="N27" s="82"/>
      <c r="O27" s="327"/>
      <c r="P27" s="327">
        <v>30657</v>
      </c>
      <c r="Q27" s="82"/>
      <c r="R27" s="327"/>
      <c r="S27" s="327">
        <v>-14</v>
      </c>
      <c r="T27" s="327"/>
      <c r="U27" s="327"/>
      <c r="V27" s="327">
        <v>170078</v>
      </c>
      <c r="W27" s="82"/>
      <c r="X27" s="327"/>
      <c r="Y27" s="327">
        <v>-3</v>
      </c>
      <c r="Z27" s="327"/>
      <c r="AA27" s="327"/>
      <c r="AB27" s="327">
        <v>14</v>
      </c>
      <c r="AC27" s="7"/>
    </row>
    <row r="28" spans="2:29">
      <c r="B28" s="4">
        <f t="shared" si="1"/>
        <v>42146</v>
      </c>
      <c r="C28" s="327"/>
      <c r="D28" s="327">
        <v>196282</v>
      </c>
      <c r="E28" s="327"/>
      <c r="F28" s="327"/>
      <c r="G28" s="327">
        <v>-2</v>
      </c>
      <c r="H28" s="327"/>
      <c r="I28" s="327"/>
      <c r="J28" s="82">
        <v>1</v>
      </c>
      <c r="K28" s="82"/>
      <c r="L28" s="327"/>
      <c r="M28" s="82">
        <v>-3</v>
      </c>
      <c r="N28" s="82"/>
      <c r="O28" s="327"/>
      <c r="P28" s="327">
        <v>23106</v>
      </c>
      <c r="Q28" s="82"/>
      <c r="R28" s="327"/>
      <c r="S28" s="327">
        <v>-25</v>
      </c>
      <c r="T28" s="327"/>
      <c r="U28" s="327"/>
      <c r="V28" s="327">
        <v>173176</v>
      </c>
      <c r="W28" s="82"/>
      <c r="X28" s="327"/>
      <c r="Y28" s="327">
        <v>2</v>
      </c>
      <c r="Z28" s="327"/>
      <c r="AA28" s="327"/>
      <c r="AB28" s="327">
        <v>14</v>
      </c>
      <c r="AC28" s="7"/>
    </row>
    <row r="29" spans="2:29">
      <c r="B29" s="4">
        <f t="shared" si="1"/>
        <v>42153</v>
      </c>
      <c r="C29" s="327"/>
      <c r="D29" s="327">
        <v>204988</v>
      </c>
      <c r="E29" s="327"/>
      <c r="F29" s="327"/>
      <c r="G29" s="327">
        <v>4</v>
      </c>
      <c r="H29" s="327"/>
      <c r="I29" s="327"/>
      <c r="J29" s="82">
        <v>0</v>
      </c>
      <c r="K29" s="82"/>
      <c r="L29" s="327"/>
      <c r="M29" s="82">
        <v>5</v>
      </c>
      <c r="N29" s="82"/>
      <c r="O29" s="327"/>
      <c r="P29" s="327">
        <v>30188</v>
      </c>
      <c r="Q29" s="82"/>
      <c r="R29" s="327"/>
      <c r="S29" s="327">
        <v>31</v>
      </c>
      <c r="T29" s="327"/>
      <c r="U29" s="327"/>
      <c r="V29" s="327">
        <v>174800</v>
      </c>
      <c r="W29" s="82"/>
      <c r="X29" s="327"/>
      <c r="Y29" s="327">
        <v>1</v>
      </c>
      <c r="Z29" s="327"/>
      <c r="AA29" s="327"/>
      <c r="AB29" s="327">
        <v>14</v>
      </c>
      <c r="AC29" s="7"/>
    </row>
    <row r="30" spans="2:29">
      <c r="B30" s="4">
        <f t="shared" si="1"/>
        <v>42160</v>
      </c>
      <c r="C30" s="327"/>
      <c r="D30" s="327">
        <v>190123</v>
      </c>
      <c r="E30" s="327"/>
      <c r="F30" s="327"/>
      <c r="G30" s="327">
        <v>-7</v>
      </c>
      <c r="H30" s="327"/>
      <c r="I30" s="327"/>
      <c r="J30" s="327">
        <v>0</v>
      </c>
      <c r="K30" s="327"/>
      <c r="L30" s="327"/>
      <c r="M30" s="327">
        <v>-7</v>
      </c>
      <c r="N30" s="327"/>
      <c r="O30" s="327"/>
      <c r="P30" s="327">
        <v>20003</v>
      </c>
      <c r="Q30" s="327"/>
      <c r="R30" s="327"/>
      <c r="S30" s="327">
        <v>-34</v>
      </c>
      <c r="T30" s="327"/>
      <c r="U30" s="327"/>
      <c r="V30" s="327">
        <v>170120</v>
      </c>
      <c r="W30" s="327"/>
      <c r="X30" s="327"/>
      <c r="Y30" s="327">
        <v>-3</v>
      </c>
      <c r="Z30" s="327"/>
      <c r="AA30" s="327"/>
      <c r="AB30" s="327">
        <v>14</v>
      </c>
      <c r="AC30" s="7"/>
    </row>
    <row r="31" spans="2:29">
      <c r="B31" s="4">
        <f t="shared" si="1"/>
        <v>42167</v>
      </c>
      <c r="C31" s="327"/>
      <c r="D31" s="327">
        <v>199598</v>
      </c>
      <c r="E31" s="327"/>
      <c r="F31" s="327"/>
      <c r="G31" s="327">
        <v>5</v>
      </c>
      <c r="H31" s="327"/>
      <c r="I31" s="327"/>
      <c r="J31" s="327">
        <v>0</v>
      </c>
      <c r="K31" s="327"/>
      <c r="L31" s="327"/>
      <c r="M31" s="327">
        <v>5</v>
      </c>
      <c r="N31" s="327"/>
      <c r="O31" s="327"/>
      <c r="P31" s="327">
        <v>23507</v>
      </c>
      <c r="Q31" s="327"/>
      <c r="R31" s="327"/>
      <c r="S31" s="327">
        <v>18</v>
      </c>
      <c r="T31" s="327"/>
      <c r="U31" s="327"/>
      <c r="V31" s="327">
        <v>176091</v>
      </c>
      <c r="W31" s="327"/>
      <c r="X31" s="327"/>
      <c r="Y31" s="327">
        <v>4</v>
      </c>
      <c r="Z31" s="327"/>
      <c r="AA31" s="327"/>
      <c r="AB31" s="327">
        <v>14</v>
      </c>
      <c r="AC31" s="7"/>
    </row>
    <row r="32" spans="2:29">
      <c r="B32" s="4">
        <f t="shared" si="1"/>
        <v>42174</v>
      </c>
      <c r="C32" s="327"/>
      <c r="D32" s="327">
        <v>203025</v>
      </c>
      <c r="E32" s="327"/>
      <c r="F32" s="327"/>
      <c r="G32" s="327">
        <v>2</v>
      </c>
      <c r="H32" s="327"/>
      <c r="I32" s="327"/>
      <c r="J32" s="327">
        <v>-1</v>
      </c>
      <c r="K32" s="327"/>
      <c r="L32" s="327"/>
      <c r="M32" s="327">
        <v>2</v>
      </c>
      <c r="N32" s="327"/>
      <c r="O32" s="327"/>
      <c r="P32" s="327">
        <v>32203</v>
      </c>
      <c r="Q32" s="327"/>
      <c r="R32" s="327"/>
      <c r="S32" s="327">
        <v>37</v>
      </c>
      <c r="T32" s="327"/>
      <c r="U32" s="327"/>
      <c r="V32" s="327">
        <v>170822</v>
      </c>
      <c r="W32" s="327"/>
      <c r="X32" s="327"/>
      <c r="Y32" s="327">
        <v>-3</v>
      </c>
      <c r="Z32" s="327"/>
      <c r="AA32" s="327"/>
      <c r="AB32" s="327">
        <v>14</v>
      </c>
      <c r="AC32" s="7"/>
    </row>
    <row r="33" spans="2:29">
      <c r="B33" s="4">
        <f t="shared" si="1"/>
        <v>42181</v>
      </c>
      <c r="C33" s="327"/>
      <c r="D33" s="327">
        <v>188351</v>
      </c>
      <c r="E33" s="327"/>
      <c r="F33" s="327"/>
      <c r="G33" s="327">
        <v>-7</v>
      </c>
      <c r="H33" s="327"/>
      <c r="I33" s="327"/>
      <c r="J33" s="327">
        <v>0</v>
      </c>
      <c r="K33" s="327"/>
      <c r="L33" s="327"/>
      <c r="M33" s="327">
        <v>-7</v>
      </c>
      <c r="N33" s="327"/>
      <c r="O33" s="327"/>
      <c r="P33" s="327">
        <v>16470</v>
      </c>
      <c r="Q33" s="327"/>
      <c r="R33" s="327"/>
      <c r="S33" s="327">
        <v>-49</v>
      </c>
      <c r="T33" s="327"/>
      <c r="U33" s="327"/>
      <c r="V33" s="327">
        <v>171881</v>
      </c>
      <c r="W33" s="327"/>
      <c r="X33" s="327"/>
      <c r="Y33" s="327">
        <v>1</v>
      </c>
      <c r="Z33" s="327"/>
      <c r="AA33" s="327"/>
      <c r="AB33" s="327">
        <v>14</v>
      </c>
      <c r="AC33" s="7"/>
    </row>
    <row r="34" spans="2:29">
      <c r="B34" s="4">
        <f t="shared" si="1"/>
        <v>42188</v>
      </c>
      <c r="C34" s="327"/>
      <c r="D34" s="327">
        <v>195221</v>
      </c>
      <c r="E34" s="327"/>
      <c r="F34" s="327"/>
      <c r="G34" s="327">
        <v>4</v>
      </c>
      <c r="H34" s="327"/>
      <c r="I34" s="327"/>
      <c r="J34" s="327">
        <v>0</v>
      </c>
      <c r="K34" s="327"/>
      <c r="L34" s="327"/>
      <c r="M34" s="327">
        <v>3</v>
      </c>
      <c r="N34" s="327"/>
      <c r="O34" s="327"/>
      <c r="P34" s="327">
        <v>18287</v>
      </c>
      <c r="Q34" s="327"/>
      <c r="R34" s="327"/>
      <c r="S34" s="327">
        <v>11</v>
      </c>
      <c r="T34" s="327"/>
      <c r="U34" s="327"/>
      <c r="V34" s="327">
        <v>176934</v>
      </c>
      <c r="W34" s="327"/>
      <c r="X34" s="327"/>
      <c r="Y34" s="327">
        <v>3</v>
      </c>
      <c r="Z34" s="327"/>
      <c r="AA34" s="327"/>
      <c r="AB34" s="327">
        <v>14</v>
      </c>
      <c r="AC34" s="7"/>
    </row>
    <row r="35" spans="2:29">
      <c r="B35" s="4">
        <f t="shared" si="1"/>
        <v>42195</v>
      </c>
      <c r="C35" s="327"/>
      <c r="D35" s="327">
        <v>171723</v>
      </c>
      <c r="E35" s="327"/>
      <c r="F35" s="327"/>
      <c r="G35" s="327">
        <v>-12</v>
      </c>
      <c r="H35" s="327"/>
      <c r="I35" s="327"/>
      <c r="J35" s="327">
        <v>0</v>
      </c>
      <c r="K35" s="327"/>
      <c r="L35" s="327"/>
      <c r="M35" s="327">
        <v>-12</v>
      </c>
      <c r="N35" s="327"/>
      <c r="O35" s="327"/>
      <c r="P35" s="327">
        <v>32075</v>
      </c>
      <c r="Q35" s="327"/>
      <c r="R35" s="327"/>
      <c r="S35" s="327">
        <v>75</v>
      </c>
      <c r="T35" s="327"/>
      <c r="U35" s="327"/>
      <c r="V35" s="327">
        <v>139648</v>
      </c>
      <c r="W35" s="327"/>
      <c r="X35" s="327"/>
      <c r="Y35" s="327">
        <v>-21</v>
      </c>
      <c r="Z35" s="327"/>
      <c r="AA35" s="327"/>
      <c r="AB35" s="327">
        <v>14</v>
      </c>
      <c r="AC35" s="7"/>
    </row>
    <row r="36" spans="2:29">
      <c r="B36" s="4">
        <f t="shared" si="1"/>
        <v>42202</v>
      </c>
      <c r="C36" s="327"/>
      <c r="D36" s="327">
        <v>180784</v>
      </c>
      <c r="E36" s="327"/>
      <c r="F36" s="327"/>
      <c r="G36" s="327">
        <v>5</v>
      </c>
      <c r="H36" s="327"/>
      <c r="I36" s="327"/>
      <c r="J36" s="327">
        <v>0</v>
      </c>
      <c r="K36" s="327"/>
      <c r="L36" s="327"/>
      <c r="M36" s="327">
        <v>5</v>
      </c>
      <c r="N36" s="327"/>
      <c r="O36" s="327"/>
      <c r="P36" s="327">
        <v>34583</v>
      </c>
      <c r="Q36" s="327"/>
      <c r="R36" s="327"/>
      <c r="S36" s="327">
        <v>8</v>
      </c>
      <c r="T36" s="327"/>
      <c r="U36" s="327"/>
      <c r="V36" s="327">
        <v>146201</v>
      </c>
      <c r="W36" s="327"/>
      <c r="X36" s="327"/>
      <c r="Y36" s="327">
        <v>5</v>
      </c>
      <c r="Z36" s="327"/>
      <c r="AA36" s="327"/>
      <c r="AB36" s="327">
        <v>14</v>
      </c>
      <c r="AC36" s="7"/>
    </row>
    <row r="37" spans="2:29">
      <c r="B37" s="4">
        <f t="shared" si="1"/>
        <v>42209</v>
      </c>
      <c r="C37" s="327"/>
      <c r="D37" s="327">
        <v>174023</v>
      </c>
      <c r="E37" s="327"/>
      <c r="F37" s="327"/>
      <c r="G37" s="327">
        <v>-4</v>
      </c>
      <c r="H37" s="327"/>
      <c r="I37" s="327"/>
      <c r="J37" s="327">
        <v>0</v>
      </c>
      <c r="K37" s="327"/>
      <c r="L37" s="327"/>
      <c r="M37" s="327">
        <v>-4</v>
      </c>
      <c r="N37" s="327"/>
      <c r="O37" s="327"/>
      <c r="P37" s="327">
        <v>22049</v>
      </c>
      <c r="Q37" s="327"/>
      <c r="R37" s="327"/>
      <c r="S37" s="327">
        <v>-36</v>
      </c>
      <c r="T37" s="327"/>
      <c r="U37" s="327"/>
      <c r="V37" s="327">
        <v>151974</v>
      </c>
      <c r="W37" s="327"/>
      <c r="X37" s="327"/>
      <c r="Y37" s="327">
        <v>4</v>
      </c>
      <c r="Z37" s="327"/>
      <c r="AA37" s="327"/>
      <c r="AB37" s="327">
        <v>14</v>
      </c>
      <c r="AC37" s="7"/>
    </row>
    <row r="38" spans="2:29">
      <c r="B38" s="4">
        <f t="shared" si="1"/>
        <v>42216</v>
      </c>
      <c r="C38" s="327"/>
      <c r="D38" s="327">
        <v>186636</v>
      </c>
      <c r="E38" s="327"/>
      <c r="F38" s="327"/>
      <c r="G38" s="327">
        <v>7</v>
      </c>
      <c r="H38" s="327"/>
      <c r="I38" s="327"/>
      <c r="J38" s="327">
        <v>0</v>
      </c>
      <c r="K38" s="327"/>
      <c r="L38" s="327"/>
      <c r="M38" s="327">
        <v>8</v>
      </c>
      <c r="N38" s="327"/>
      <c r="O38" s="327"/>
      <c r="P38" s="327">
        <v>36332</v>
      </c>
      <c r="Q38" s="327"/>
      <c r="R38" s="327"/>
      <c r="S38" s="327">
        <v>65</v>
      </c>
      <c r="T38" s="327"/>
      <c r="U38" s="327"/>
      <c r="V38" s="327">
        <v>150304</v>
      </c>
      <c r="W38" s="327"/>
      <c r="X38" s="327"/>
      <c r="Y38" s="327">
        <v>-1</v>
      </c>
      <c r="Z38" s="327"/>
      <c r="AA38" s="327"/>
      <c r="AB38" s="327">
        <v>14</v>
      </c>
      <c r="AC38" s="7"/>
    </row>
    <row r="39" spans="2:29">
      <c r="B39" s="4">
        <f t="shared" si="1"/>
        <v>42223</v>
      </c>
      <c r="C39" s="327"/>
      <c r="D39" s="327">
        <v>177215</v>
      </c>
      <c r="E39" s="327"/>
      <c r="F39" s="327"/>
      <c r="G39" s="327">
        <v>-5</v>
      </c>
      <c r="H39" s="327"/>
      <c r="I39" s="327"/>
      <c r="J39" s="327">
        <v>0</v>
      </c>
      <c r="K39" s="327"/>
      <c r="L39" s="327"/>
      <c r="M39" s="327">
        <v>-5</v>
      </c>
      <c r="N39" s="327"/>
      <c r="O39" s="327"/>
      <c r="P39" s="327">
        <v>24079</v>
      </c>
      <c r="Q39" s="327"/>
      <c r="R39" s="327"/>
      <c r="S39" s="327">
        <v>-34</v>
      </c>
      <c r="T39" s="327"/>
      <c r="U39" s="327"/>
      <c r="V39" s="327">
        <v>153136</v>
      </c>
      <c r="W39" s="327"/>
      <c r="X39" s="327"/>
      <c r="Y39" s="327">
        <v>2</v>
      </c>
      <c r="Z39" s="327"/>
      <c r="AA39" s="327"/>
      <c r="AB39" s="327">
        <v>14</v>
      </c>
      <c r="AC39" s="7"/>
    </row>
    <row r="40" spans="2:29">
      <c r="B40" s="4">
        <f t="shared" si="1"/>
        <v>42230</v>
      </c>
      <c r="C40" s="327"/>
      <c r="D40" s="327">
        <v>178473</v>
      </c>
      <c r="E40" s="327"/>
      <c r="F40" s="327"/>
      <c r="G40" s="327">
        <v>1</v>
      </c>
      <c r="H40" s="327"/>
      <c r="I40" s="327"/>
      <c r="J40" s="327">
        <v>0</v>
      </c>
      <c r="K40" s="327"/>
      <c r="L40" s="327"/>
      <c r="M40" s="327">
        <v>1</v>
      </c>
      <c r="N40" s="327"/>
      <c r="O40" s="327"/>
      <c r="P40" s="327">
        <v>24150</v>
      </c>
      <c r="Q40" s="327"/>
      <c r="R40" s="327"/>
      <c r="S40" s="327">
        <v>0</v>
      </c>
      <c r="T40" s="327"/>
      <c r="U40" s="327"/>
      <c r="V40" s="327">
        <v>154323</v>
      </c>
      <c r="W40" s="327"/>
      <c r="X40" s="327"/>
      <c r="Y40" s="327">
        <v>1</v>
      </c>
      <c r="Z40" s="327"/>
      <c r="AA40" s="327"/>
      <c r="AB40" s="327">
        <v>14</v>
      </c>
      <c r="AC40" s="7"/>
    </row>
    <row r="41" spans="2:29">
      <c r="B41" s="4">
        <f t="shared" si="1"/>
        <v>42237</v>
      </c>
      <c r="C41" s="327"/>
      <c r="D41" s="327">
        <v>175238</v>
      </c>
      <c r="E41" s="327"/>
      <c r="F41" s="327"/>
      <c r="G41" s="327">
        <v>-2</v>
      </c>
      <c r="H41" s="327"/>
      <c r="I41" s="327"/>
      <c r="J41" s="327">
        <v>0</v>
      </c>
      <c r="K41" s="327"/>
      <c r="L41" s="327"/>
      <c r="M41" s="327">
        <v>-2</v>
      </c>
      <c r="N41" s="327"/>
      <c r="O41" s="327"/>
      <c r="P41" s="327">
        <v>24491</v>
      </c>
      <c r="Q41" s="327"/>
      <c r="R41" s="327"/>
      <c r="S41" s="327">
        <v>1</v>
      </c>
      <c r="T41" s="327"/>
      <c r="U41" s="327"/>
      <c r="V41" s="327">
        <v>150747</v>
      </c>
      <c r="W41" s="327"/>
      <c r="X41" s="327"/>
      <c r="Y41" s="327">
        <v>-2</v>
      </c>
      <c r="Z41" s="327"/>
      <c r="AA41" s="327"/>
      <c r="AB41" s="327">
        <v>14</v>
      </c>
      <c r="AC41" s="7"/>
    </row>
    <row r="42" spans="2:29">
      <c r="B42" s="4">
        <f t="shared" si="1"/>
        <v>42244</v>
      </c>
      <c r="C42" s="327"/>
      <c r="D42" s="327">
        <v>167447</v>
      </c>
      <c r="E42" s="327"/>
      <c r="F42" s="327"/>
      <c r="G42" s="327">
        <v>-4</v>
      </c>
      <c r="H42" s="327"/>
      <c r="I42" s="327"/>
      <c r="J42" s="327">
        <v>0</v>
      </c>
      <c r="K42" s="327"/>
      <c r="L42" s="327"/>
      <c r="M42" s="327">
        <v>-4</v>
      </c>
      <c r="N42" s="327"/>
      <c r="O42" s="327"/>
      <c r="P42" s="327">
        <v>25562</v>
      </c>
      <c r="Q42" s="327"/>
      <c r="R42" s="327"/>
      <c r="S42" s="327">
        <v>4</v>
      </c>
      <c r="T42" s="327"/>
      <c r="U42" s="327"/>
      <c r="V42" s="327">
        <v>141885</v>
      </c>
      <c r="W42" s="327"/>
      <c r="X42" s="327"/>
      <c r="Y42" s="327">
        <v>-6</v>
      </c>
      <c r="Z42" s="327"/>
      <c r="AA42" s="327"/>
      <c r="AB42" s="327">
        <v>14</v>
      </c>
      <c r="AC42" s="7"/>
    </row>
    <row r="43" spans="2:29">
      <c r="B43" s="4">
        <f t="shared" si="1"/>
        <v>42251</v>
      </c>
      <c r="C43" s="327"/>
      <c r="D43" s="327">
        <v>169413</v>
      </c>
      <c r="E43" s="327"/>
      <c r="F43" s="327"/>
      <c r="G43" s="327">
        <v>1</v>
      </c>
      <c r="H43" s="327"/>
      <c r="I43" s="327"/>
      <c r="J43" s="327">
        <v>1</v>
      </c>
      <c r="K43" s="327"/>
      <c r="L43" s="327"/>
      <c r="M43" s="327">
        <v>0</v>
      </c>
      <c r="N43" s="327"/>
      <c r="O43" s="327"/>
      <c r="P43" s="327">
        <v>20052</v>
      </c>
      <c r="Q43" s="327"/>
      <c r="R43" s="327"/>
      <c r="S43" s="327">
        <v>-22</v>
      </c>
      <c r="T43" s="327"/>
      <c r="U43" s="327"/>
      <c r="V43" s="327">
        <v>149361</v>
      </c>
      <c r="W43" s="327"/>
      <c r="X43" s="327"/>
      <c r="Y43" s="327">
        <v>5</v>
      </c>
      <c r="Z43" s="327"/>
      <c r="AA43" s="327"/>
      <c r="AB43" s="327">
        <v>14</v>
      </c>
      <c r="AC43" s="7"/>
    </row>
    <row r="44" spans="2:29">
      <c r="B44" s="4">
        <f t="shared" si="1"/>
        <v>42258</v>
      </c>
      <c r="C44" s="327"/>
      <c r="D44" s="327">
        <v>169607</v>
      </c>
      <c r="E44" s="327"/>
      <c r="F44" s="327"/>
      <c r="G44" s="327">
        <v>0</v>
      </c>
      <c r="H44" s="327"/>
      <c r="I44" s="327"/>
      <c r="J44" s="82">
        <v>0</v>
      </c>
      <c r="K44" s="82"/>
      <c r="L44" s="327"/>
      <c r="M44" s="82">
        <v>0</v>
      </c>
      <c r="N44" s="82"/>
      <c r="O44" s="327"/>
      <c r="P44" s="327">
        <v>20632</v>
      </c>
      <c r="Q44" s="82"/>
      <c r="R44" s="327"/>
      <c r="S44" s="327">
        <v>3</v>
      </c>
      <c r="T44" s="327"/>
      <c r="U44" s="327"/>
      <c r="V44" s="327">
        <v>148975</v>
      </c>
      <c r="W44" s="82"/>
      <c r="X44" s="327"/>
      <c r="Y44" s="327">
        <v>0</v>
      </c>
      <c r="Z44" s="327"/>
      <c r="AA44" s="327"/>
      <c r="AB44" s="327">
        <v>14</v>
      </c>
      <c r="AC44" s="7"/>
    </row>
    <row r="45" spans="2:29">
      <c r="B45" s="4">
        <f t="shared" si="1"/>
        <v>42265</v>
      </c>
      <c r="C45" s="327"/>
      <c r="D45" s="327">
        <v>183814</v>
      </c>
      <c r="E45" s="327"/>
      <c r="F45" s="327"/>
      <c r="G45" s="327">
        <v>8</v>
      </c>
      <c r="H45" s="327"/>
      <c r="I45" s="327"/>
      <c r="J45" s="82">
        <v>0</v>
      </c>
      <c r="K45" s="82"/>
      <c r="L45" s="327"/>
      <c r="M45" s="82">
        <v>9</v>
      </c>
      <c r="N45" s="82"/>
      <c r="O45" s="327"/>
      <c r="P45" s="327">
        <v>25899</v>
      </c>
      <c r="Q45" s="82"/>
      <c r="R45" s="327"/>
      <c r="S45" s="327">
        <v>26</v>
      </c>
      <c r="T45" s="327"/>
      <c r="U45" s="327"/>
      <c r="V45" s="327">
        <v>157915</v>
      </c>
      <c r="W45" s="82"/>
      <c r="X45" s="327"/>
      <c r="Y45" s="327">
        <v>6</v>
      </c>
      <c r="Z45" s="327"/>
      <c r="AA45" s="327"/>
      <c r="AB45" s="327">
        <v>14</v>
      </c>
      <c r="AC45" s="7"/>
    </row>
    <row r="46" spans="2:29">
      <c r="B46" s="4">
        <f t="shared" si="1"/>
        <v>42272</v>
      </c>
      <c r="C46" s="327"/>
      <c r="D46" s="327">
        <v>161673</v>
      </c>
      <c r="E46" s="327"/>
      <c r="F46" s="327"/>
      <c r="G46" s="327">
        <v>-12</v>
      </c>
      <c r="H46" s="327"/>
      <c r="I46" s="327"/>
      <c r="J46" s="82">
        <v>1</v>
      </c>
      <c r="K46" s="82"/>
      <c r="L46" s="327"/>
      <c r="M46" s="82">
        <v>-13</v>
      </c>
      <c r="N46" s="82"/>
      <c r="O46" s="327"/>
      <c r="P46" s="327">
        <v>17725</v>
      </c>
      <c r="Q46" s="82"/>
      <c r="R46" s="327"/>
      <c r="S46" s="327">
        <v>-32</v>
      </c>
      <c r="T46" s="327"/>
      <c r="U46" s="327"/>
      <c r="V46" s="327">
        <v>143948</v>
      </c>
      <c r="W46" s="82"/>
      <c r="X46" s="327"/>
      <c r="Y46" s="327">
        <v>-9</v>
      </c>
      <c r="Z46" s="327"/>
      <c r="AA46" s="327"/>
      <c r="AB46" s="327">
        <v>14</v>
      </c>
      <c r="AC46" s="7"/>
    </row>
    <row r="47" spans="2:29">
      <c r="B47" s="4">
        <f t="shared" si="1"/>
        <v>42279</v>
      </c>
      <c r="C47" s="327"/>
      <c r="D47" s="327">
        <v>161720</v>
      </c>
      <c r="E47" s="327"/>
      <c r="F47" s="327"/>
      <c r="G47" s="327">
        <v>0</v>
      </c>
      <c r="H47" s="327"/>
      <c r="I47" s="327"/>
      <c r="J47" s="327">
        <v>0</v>
      </c>
      <c r="K47" s="327"/>
      <c r="L47" s="327"/>
      <c r="M47" s="327">
        <v>0</v>
      </c>
      <c r="N47" s="327"/>
      <c r="O47" s="327"/>
      <c r="P47" s="327">
        <v>23344</v>
      </c>
      <c r="Q47" s="327"/>
      <c r="R47" s="327"/>
      <c r="S47" s="327">
        <v>32</v>
      </c>
      <c r="T47" s="327"/>
      <c r="U47" s="327"/>
      <c r="V47" s="327">
        <v>138376</v>
      </c>
      <c r="W47" s="327"/>
      <c r="X47" s="327"/>
      <c r="Y47" s="327">
        <v>-4</v>
      </c>
      <c r="Z47" s="327"/>
      <c r="AA47" s="327"/>
      <c r="AB47" s="327">
        <v>14</v>
      </c>
      <c r="AC47" s="7"/>
    </row>
    <row r="48" spans="2:29">
      <c r="B48" s="4">
        <f t="shared" si="1"/>
        <v>42286</v>
      </c>
      <c r="C48" s="327"/>
      <c r="D48" s="327">
        <v>185548</v>
      </c>
      <c r="E48" s="327"/>
      <c r="F48" s="327"/>
      <c r="G48" s="327">
        <v>15</v>
      </c>
      <c r="H48" s="327"/>
      <c r="I48" s="327"/>
      <c r="J48" s="327">
        <v>0</v>
      </c>
      <c r="K48" s="327"/>
      <c r="L48" s="327"/>
      <c r="M48" s="327">
        <v>14</v>
      </c>
      <c r="N48" s="327"/>
      <c r="O48" s="327"/>
      <c r="P48" s="327">
        <v>28668</v>
      </c>
      <c r="Q48" s="327"/>
      <c r="R48" s="327"/>
      <c r="S48" s="327">
        <v>23</v>
      </c>
      <c r="T48" s="327"/>
      <c r="U48" s="327"/>
      <c r="V48" s="327">
        <v>156880</v>
      </c>
      <c r="W48" s="327"/>
      <c r="X48" s="327"/>
      <c r="Y48" s="327">
        <v>13</v>
      </c>
      <c r="Z48" s="327"/>
      <c r="AA48" s="327"/>
      <c r="AB48" s="327">
        <v>14</v>
      </c>
      <c r="AC48" s="7"/>
    </row>
    <row r="49" spans="2:29">
      <c r="B49" s="4">
        <f t="shared" si="1"/>
        <v>42293</v>
      </c>
      <c r="C49" s="327"/>
      <c r="D49" s="327">
        <v>162535</v>
      </c>
      <c r="E49" s="327"/>
      <c r="F49" s="327"/>
      <c r="G49" s="327">
        <v>-12</v>
      </c>
      <c r="H49" s="327"/>
      <c r="I49" s="327"/>
      <c r="J49" s="327">
        <v>0</v>
      </c>
      <c r="K49" s="327"/>
      <c r="L49" s="327"/>
      <c r="M49" s="327">
        <v>-12</v>
      </c>
      <c r="N49" s="327"/>
      <c r="O49" s="327"/>
      <c r="P49" s="327">
        <v>13435</v>
      </c>
      <c r="Q49" s="327"/>
      <c r="R49" s="327"/>
      <c r="S49" s="327">
        <v>-53</v>
      </c>
      <c r="T49" s="327"/>
      <c r="U49" s="327"/>
      <c r="V49" s="327">
        <v>149100</v>
      </c>
      <c r="W49" s="327"/>
      <c r="X49" s="327"/>
      <c r="Y49" s="327">
        <v>-5</v>
      </c>
      <c r="Z49" s="327"/>
      <c r="AA49" s="327"/>
      <c r="AB49" s="327">
        <v>14</v>
      </c>
      <c r="AC49" s="7"/>
    </row>
    <row r="50" spans="2:29">
      <c r="B50" s="4">
        <f t="shared" si="1"/>
        <v>42300</v>
      </c>
      <c r="C50" s="327"/>
      <c r="D50" s="327">
        <v>153173</v>
      </c>
      <c r="E50" s="327"/>
      <c r="F50" s="327"/>
      <c r="G50" s="327">
        <v>-6</v>
      </c>
      <c r="H50" s="327"/>
      <c r="I50" s="327"/>
      <c r="J50" s="327">
        <v>0</v>
      </c>
      <c r="K50" s="327"/>
      <c r="L50" s="327"/>
      <c r="M50" s="327">
        <v>-6</v>
      </c>
      <c r="N50" s="327"/>
      <c r="O50" s="327"/>
      <c r="P50" s="327">
        <v>17992</v>
      </c>
      <c r="Q50" s="327"/>
      <c r="R50" s="327"/>
      <c r="S50" s="327">
        <v>34</v>
      </c>
      <c r="T50" s="327"/>
      <c r="U50" s="327"/>
      <c r="V50" s="327">
        <v>135181</v>
      </c>
      <c r="W50" s="327"/>
      <c r="X50" s="327"/>
      <c r="Y50" s="327">
        <v>-9</v>
      </c>
      <c r="Z50" s="327"/>
      <c r="AA50" s="327"/>
      <c r="AB50" s="327">
        <v>14</v>
      </c>
      <c r="AC50" s="7"/>
    </row>
    <row r="51" spans="2:29">
      <c r="B51" s="4">
        <f t="shared" si="1"/>
        <v>42307</v>
      </c>
      <c r="C51" s="327"/>
      <c r="D51" s="327">
        <v>152721</v>
      </c>
      <c r="E51" s="327"/>
      <c r="F51" s="327"/>
      <c r="G51" s="327">
        <v>0</v>
      </c>
      <c r="H51" s="327"/>
      <c r="I51" s="327"/>
      <c r="J51" s="327">
        <v>-1</v>
      </c>
      <c r="K51" s="327"/>
      <c r="L51" s="327"/>
      <c r="M51" s="327">
        <v>0</v>
      </c>
      <c r="N51" s="327"/>
      <c r="O51" s="327"/>
      <c r="P51" s="327">
        <v>17855</v>
      </c>
      <c r="Q51" s="327"/>
      <c r="R51" s="327"/>
      <c r="S51" s="327">
        <v>-1</v>
      </c>
      <c r="T51" s="327"/>
      <c r="U51" s="327"/>
      <c r="V51" s="327">
        <v>134866</v>
      </c>
      <c r="W51" s="327"/>
      <c r="X51" s="327"/>
      <c r="Y51" s="327">
        <v>0</v>
      </c>
      <c r="Z51" s="327"/>
      <c r="AA51" s="327"/>
      <c r="AB51" s="327">
        <v>14</v>
      </c>
      <c r="AC51" s="7"/>
    </row>
    <row r="52" spans="2:29">
      <c r="B52" s="4">
        <f t="shared" si="1"/>
        <v>42314</v>
      </c>
      <c r="C52" s="327"/>
      <c r="D52" s="327">
        <v>166732</v>
      </c>
      <c r="E52" s="327"/>
      <c r="F52" s="327"/>
      <c r="G52" s="327">
        <v>9</v>
      </c>
      <c r="H52" s="327"/>
      <c r="I52" s="327"/>
      <c r="J52" s="327">
        <v>1</v>
      </c>
      <c r="K52" s="327"/>
      <c r="L52" s="327"/>
      <c r="M52" s="327">
        <v>8</v>
      </c>
      <c r="N52" s="327"/>
      <c r="O52" s="327"/>
      <c r="P52" s="327">
        <v>19707</v>
      </c>
      <c r="Q52" s="327"/>
      <c r="R52" s="327"/>
      <c r="S52" s="327">
        <v>10</v>
      </c>
      <c r="T52" s="327"/>
      <c r="U52" s="327"/>
      <c r="V52" s="327">
        <v>147025</v>
      </c>
      <c r="W52" s="327"/>
      <c r="X52" s="327"/>
      <c r="Y52" s="327">
        <v>9</v>
      </c>
      <c r="Z52" s="327"/>
      <c r="AA52" s="327"/>
      <c r="AB52" s="327">
        <v>14</v>
      </c>
      <c r="AC52" s="7"/>
    </row>
    <row r="53" spans="2:29">
      <c r="B53" s="4">
        <f t="shared" si="1"/>
        <v>42321</v>
      </c>
      <c r="C53" s="327"/>
      <c r="D53" s="327">
        <v>172326</v>
      </c>
      <c r="E53" s="327"/>
      <c r="F53" s="327"/>
      <c r="G53" s="327">
        <v>3</v>
      </c>
      <c r="H53" s="327"/>
      <c r="I53" s="327"/>
      <c r="J53" s="327">
        <v>0</v>
      </c>
      <c r="K53" s="327"/>
      <c r="L53" s="327"/>
      <c r="M53" s="327">
        <v>3</v>
      </c>
      <c r="N53" s="327"/>
      <c r="O53" s="327"/>
      <c r="P53" s="327">
        <v>20430</v>
      </c>
      <c r="Q53" s="327"/>
      <c r="R53" s="327"/>
      <c r="S53" s="327">
        <v>4</v>
      </c>
      <c r="T53" s="327"/>
      <c r="U53" s="327"/>
      <c r="V53" s="327">
        <v>151896</v>
      </c>
      <c r="W53" s="327"/>
      <c r="X53" s="327"/>
      <c r="Y53" s="327">
        <v>3</v>
      </c>
      <c r="Z53" s="327"/>
      <c r="AA53" s="327"/>
      <c r="AB53" s="327">
        <v>14</v>
      </c>
      <c r="AC53" s="7"/>
    </row>
    <row r="54" spans="2:29">
      <c r="B54" s="4">
        <f t="shared" si="1"/>
        <v>42328</v>
      </c>
      <c r="C54" s="327"/>
      <c r="D54" s="327">
        <v>199355</v>
      </c>
      <c r="E54" s="327"/>
      <c r="F54" s="327"/>
      <c r="G54" s="327">
        <v>16</v>
      </c>
      <c r="H54" s="327"/>
      <c r="I54" s="327"/>
      <c r="J54" s="327">
        <v>1</v>
      </c>
      <c r="K54" s="327"/>
      <c r="L54" s="327"/>
      <c r="M54" s="327">
        <v>15</v>
      </c>
      <c r="N54" s="327"/>
      <c r="O54" s="327"/>
      <c r="P54" s="327">
        <v>22469</v>
      </c>
      <c r="Q54" s="327"/>
      <c r="R54" s="327"/>
      <c r="S54" s="327">
        <v>10</v>
      </c>
      <c r="T54" s="327"/>
      <c r="U54" s="327"/>
      <c r="V54" s="327">
        <v>176886</v>
      </c>
      <c r="W54" s="327"/>
      <c r="X54" s="327"/>
      <c r="Y54" s="327">
        <v>16</v>
      </c>
      <c r="Z54" s="327"/>
      <c r="AA54" s="327"/>
      <c r="AB54" s="327">
        <v>14</v>
      </c>
      <c r="AC54" s="7"/>
    </row>
    <row r="55" spans="2:29" ht="12" customHeight="1">
      <c r="B55" s="4">
        <f t="shared" si="1"/>
        <v>42335</v>
      </c>
      <c r="C55" s="327"/>
      <c r="D55" s="327">
        <v>207713</v>
      </c>
      <c r="E55" s="327"/>
      <c r="F55" s="327"/>
      <c r="G55" s="327">
        <v>4</v>
      </c>
      <c r="H55" s="327"/>
      <c r="I55" s="327"/>
      <c r="J55" s="327">
        <v>-1</v>
      </c>
      <c r="K55" s="327"/>
      <c r="L55" s="327"/>
      <c r="M55" s="327">
        <v>5</v>
      </c>
      <c r="N55" s="327"/>
      <c r="O55" s="327"/>
      <c r="P55" s="327">
        <v>25296</v>
      </c>
      <c r="Q55" s="327"/>
      <c r="R55" s="327"/>
      <c r="S55" s="327">
        <v>13</v>
      </c>
      <c r="T55" s="327"/>
      <c r="U55" s="327"/>
      <c r="V55" s="327">
        <v>182417</v>
      </c>
      <c r="W55" s="327"/>
      <c r="X55" s="327"/>
      <c r="Y55" s="327">
        <v>3</v>
      </c>
      <c r="Z55" s="327"/>
      <c r="AA55" s="327"/>
      <c r="AB55" s="327">
        <v>14</v>
      </c>
      <c r="AC55" s="7"/>
    </row>
    <row r="56" spans="2:29" ht="12" customHeight="1">
      <c r="B56" s="4">
        <f t="shared" si="1"/>
        <v>42342</v>
      </c>
      <c r="C56" s="327"/>
      <c r="D56" s="327">
        <v>142948</v>
      </c>
      <c r="E56" s="327"/>
      <c r="F56" s="327"/>
      <c r="G56" s="327">
        <v>-31</v>
      </c>
      <c r="H56" s="327"/>
      <c r="I56" s="327"/>
      <c r="J56" s="327">
        <v>1</v>
      </c>
      <c r="K56" s="327"/>
      <c r="L56" s="327"/>
      <c r="M56" s="327">
        <v>30</v>
      </c>
      <c r="N56" s="327"/>
      <c r="O56" s="327"/>
      <c r="P56" s="327">
        <v>22506</v>
      </c>
      <c r="Q56" s="327"/>
      <c r="R56" s="327"/>
      <c r="S56" s="327">
        <v>-11</v>
      </c>
      <c r="T56" s="327"/>
      <c r="U56" s="327"/>
      <c r="V56" s="327">
        <v>120442</v>
      </c>
      <c r="W56" s="327"/>
      <c r="X56" s="327"/>
      <c r="Y56" s="327">
        <v>-34</v>
      </c>
      <c r="Z56" s="327"/>
      <c r="AA56" s="327"/>
      <c r="AB56" s="327">
        <v>14</v>
      </c>
      <c r="AC56" s="7"/>
    </row>
    <row r="57" spans="2:29" ht="12" customHeight="1">
      <c r="B57" s="4">
        <f t="shared" si="1"/>
        <v>42349</v>
      </c>
      <c r="C57" s="327"/>
      <c r="D57" s="327">
        <v>180254</v>
      </c>
      <c r="E57" s="327"/>
      <c r="F57" s="327"/>
      <c r="G57" s="327">
        <v>26</v>
      </c>
      <c r="H57" s="327"/>
      <c r="I57" s="327"/>
      <c r="J57" s="327">
        <v>1</v>
      </c>
      <c r="K57" s="327"/>
      <c r="L57" s="327"/>
      <c r="M57" s="327">
        <v>25</v>
      </c>
      <c r="N57" s="327"/>
      <c r="O57" s="327"/>
      <c r="P57" s="327">
        <v>26170</v>
      </c>
      <c r="Q57" s="327"/>
      <c r="R57" s="327"/>
      <c r="S57" s="327">
        <v>16</v>
      </c>
      <c r="T57" s="327"/>
      <c r="U57" s="327"/>
      <c r="V57" s="327">
        <v>154084</v>
      </c>
      <c r="W57" s="327"/>
      <c r="X57" s="327"/>
      <c r="Y57" s="327">
        <v>28</v>
      </c>
      <c r="Z57" s="327"/>
      <c r="AA57" s="327"/>
      <c r="AB57" s="327">
        <v>14</v>
      </c>
      <c r="AC57" s="7"/>
    </row>
    <row r="58" spans="2:29" ht="12" customHeight="1">
      <c r="B58" s="4">
        <f t="shared" si="1"/>
        <v>42356</v>
      </c>
      <c r="C58" s="327"/>
      <c r="D58" s="327">
        <v>189561</v>
      </c>
      <c r="E58" s="327"/>
      <c r="F58" s="327"/>
      <c r="G58" s="327">
        <v>5</v>
      </c>
      <c r="H58" s="327"/>
      <c r="I58" s="327"/>
      <c r="J58" s="327">
        <v>1</v>
      </c>
      <c r="K58" s="327"/>
      <c r="L58" s="327"/>
      <c r="M58" s="327">
        <v>4</v>
      </c>
      <c r="N58" s="327"/>
      <c r="O58" s="327"/>
      <c r="P58" s="327">
        <v>26179</v>
      </c>
      <c r="Q58" s="327"/>
      <c r="R58" s="327"/>
      <c r="S58" s="327">
        <v>0</v>
      </c>
      <c r="T58" s="327"/>
      <c r="U58" s="327"/>
      <c r="V58" s="327">
        <v>163382</v>
      </c>
      <c r="W58" s="327"/>
      <c r="X58" s="327"/>
      <c r="Y58" s="327">
        <v>6</v>
      </c>
      <c r="Z58" s="327"/>
      <c r="AA58" s="327"/>
      <c r="AB58" s="327">
        <v>14</v>
      </c>
      <c r="AC58" s="7"/>
    </row>
    <row r="59" spans="2:29" ht="12" customHeight="1">
      <c r="B59" s="4">
        <f t="shared" si="1"/>
        <v>42363</v>
      </c>
      <c r="C59" s="327"/>
      <c r="D59" s="327">
        <v>200163</v>
      </c>
      <c r="E59" s="327"/>
      <c r="F59" s="327"/>
      <c r="G59" s="327">
        <v>6</v>
      </c>
      <c r="H59" s="327"/>
      <c r="I59" s="327"/>
      <c r="J59" s="327">
        <v>-2</v>
      </c>
      <c r="K59" s="327"/>
      <c r="L59" s="327"/>
      <c r="M59" s="327">
        <v>8</v>
      </c>
      <c r="N59" s="327"/>
      <c r="O59" s="327"/>
      <c r="P59" s="327">
        <v>24685</v>
      </c>
      <c r="Q59" s="327"/>
      <c r="R59" s="327"/>
      <c r="S59" s="327">
        <v>-6</v>
      </c>
      <c r="T59" s="327"/>
      <c r="U59" s="327"/>
      <c r="V59" s="327">
        <v>175478</v>
      </c>
      <c r="W59" s="327"/>
      <c r="X59" s="327"/>
      <c r="Y59" s="327">
        <v>7</v>
      </c>
      <c r="Z59" s="327"/>
      <c r="AA59" s="327"/>
      <c r="AB59" s="327">
        <v>14</v>
      </c>
      <c r="AC59" s="7"/>
    </row>
    <row r="60" spans="2:29" ht="12" customHeight="1">
      <c r="B60" s="4">
        <f t="shared" si="1"/>
        <v>42370</v>
      </c>
      <c r="C60" s="38"/>
      <c r="D60" s="327">
        <v>167406</v>
      </c>
      <c r="E60" s="327"/>
      <c r="F60" s="327"/>
      <c r="G60" s="327">
        <v>-16</v>
      </c>
      <c r="H60" s="327"/>
      <c r="I60" s="327"/>
      <c r="J60" s="327">
        <v>-2</v>
      </c>
      <c r="K60" s="327"/>
      <c r="L60" s="327"/>
      <c r="M60" s="327">
        <v>-15</v>
      </c>
      <c r="N60" s="327"/>
      <c r="O60" s="327"/>
      <c r="P60" s="327">
        <v>25132</v>
      </c>
      <c r="Q60" s="327"/>
      <c r="R60" s="327"/>
      <c r="S60" s="327">
        <v>2</v>
      </c>
      <c r="T60" s="327"/>
      <c r="U60" s="327"/>
      <c r="V60" s="327">
        <v>142274</v>
      </c>
      <c r="W60" s="327"/>
      <c r="X60" s="327"/>
      <c r="Y60" s="327">
        <v>-19</v>
      </c>
      <c r="Z60" s="327"/>
      <c r="AA60" s="327"/>
      <c r="AB60" s="327">
        <v>14</v>
      </c>
      <c r="AC60" s="7"/>
    </row>
    <row r="61" spans="2:29" ht="5.25" customHeight="1">
      <c r="B61" s="9"/>
      <c r="J61" s="10"/>
      <c r="K61" s="10"/>
    </row>
    <row r="62" spans="2:29" ht="10.5" customHeight="1">
      <c r="B62" s="10" t="s">
        <v>17</v>
      </c>
    </row>
    <row r="63" spans="2:29">
      <c r="B63" s="10"/>
    </row>
  </sheetData>
  <mergeCells count="9">
    <mergeCell ref="V6:W6"/>
    <mergeCell ref="Y6:Z6"/>
    <mergeCell ref="AB6:AC6"/>
    <mergeCell ref="D6:E6"/>
    <mergeCell ref="G6:H6"/>
    <mergeCell ref="J6:K6"/>
    <mergeCell ref="M6:N6"/>
    <mergeCell ref="P6:Q6"/>
    <mergeCell ref="S6:T6"/>
  </mergeCells>
  <pageMargins left="0.24" right="0.38" top="0.17" bottom="0.17" header="0.17" footer="0.17"/>
  <pageSetup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B2:U65"/>
  <sheetViews>
    <sheetView zoomScaleNormal="100" zoomScaleSheetLayoutView="100" workbookViewId="0">
      <selection activeCell="D10" sqref="D10"/>
    </sheetView>
  </sheetViews>
  <sheetFormatPr defaultColWidth="10.28515625" defaultRowHeight="12"/>
  <cols>
    <col min="1" max="1" width="10.28515625" style="1"/>
    <col min="2" max="2" width="8" style="1" customWidth="1"/>
    <col min="3" max="3" width="3" style="1" customWidth="1"/>
    <col min="4" max="4" width="8.7109375" style="16" customWidth="1"/>
    <col min="5" max="5" width="2.85546875" style="1" customWidth="1"/>
    <col min="6" max="6" width="1.42578125" style="1" customWidth="1"/>
    <col min="7" max="7" width="10.5703125" style="1" customWidth="1"/>
    <col min="8" max="8" width="7.5703125" style="1" customWidth="1"/>
    <col min="9" max="9" width="2.5703125" style="1" customWidth="1"/>
    <col min="10" max="10" width="8.7109375" style="1" customWidth="1"/>
    <col min="11" max="11" width="2.85546875" style="1" customWidth="1"/>
    <col min="12" max="12" width="1.42578125" style="1" customWidth="1"/>
    <col min="13" max="13" width="10.5703125" style="1" customWidth="1"/>
    <col min="14" max="14" width="7.5703125" style="1" customWidth="1"/>
    <col min="15" max="15" width="2.5703125" style="1" customWidth="1"/>
    <col min="16" max="16" width="8.140625" style="16" customWidth="1"/>
    <col min="17" max="17" width="2.85546875" style="1" customWidth="1"/>
    <col min="18" max="18" width="1.42578125" style="1" customWidth="1"/>
    <col min="19" max="19" width="6" style="1" customWidth="1"/>
    <col min="20" max="20" width="7.5703125" style="1" customWidth="1"/>
    <col min="21" max="16384" width="10.28515625" style="1"/>
  </cols>
  <sheetData>
    <row r="2" spans="2:21">
      <c r="D2" s="16" t="s">
        <v>400</v>
      </c>
    </row>
    <row r="3" spans="2:21">
      <c r="D3" s="16" t="s">
        <v>18</v>
      </c>
    </row>
    <row r="4" spans="2:21">
      <c r="D4" s="16" t="s">
        <v>19</v>
      </c>
    </row>
    <row r="5" spans="2:21" ht="3.75" customHeight="1"/>
    <row r="6" spans="2:21" ht="14.25" customHeight="1">
      <c r="D6" s="1952" t="s">
        <v>20</v>
      </c>
      <c r="E6" s="1952"/>
      <c r="F6" s="1952"/>
      <c r="G6" s="1952"/>
      <c r="H6" s="1952"/>
      <c r="I6" s="17"/>
      <c r="J6" s="1952" t="s">
        <v>21</v>
      </c>
      <c r="K6" s="1952"/>
      <c r="L6" s="1952"/>
      <c r="M6" s="1952"/>
      <c r="N6" s="1952"/>
      <c r="O6" s="18"/>
      <c r="P6" s="1952" t="s">
        <v>22</v>
      </c>
      <c r="Q6" s="1952"/>
      <c r="R6" s="1952"/>
      <c r="S6" s="1952"/>
      <c r="T6" s="1952"/>
    </row>
    <row r="7" spans="2:21" ht="6" customHeight="1">
      <c r="D7" s="19"/>
      <c r="E7" s="20"/>
      <c r="F7" s="20"/>
      <c r="G7" s="20"/>
      <c r="H7" s="20"/>
      <c r="I7" s="3"/>
      <c r="J7" s="20"/>
      <c r="K7" s="20"/>
      <c r="L7" s="20"/>
      <c r="M7" s="20"/>
      <c r="N7" s="20"/>
      <c r="P7" s="19"/>
      <c r="Q7" s="20"/>
      <c r="R7" s="20"/>
      <c r="S7" s="20"/>
      <c r="T7" s="20"/>
    </row>
    <row r="8" spans="2:21" ht="24.75" customHeight="1">
      <c r="B8" s="15"/>
      <c r="C8" s="15"/>
      <c r="D8" s="1953" t="s">
        <v>23</v>
      </c>
      <c r="E8" s="1953"/>
      <c r="F8" s="2"/>
      <c r="G8" s="1953" t="s">
        <v>24</v>
      </c>
      <c r="H8" s="1953"/>
      <c r="I8" s="15"/>
      <c r="J8" s="1953" t="s">
        <v>23</v>
      </c>
      <c r="K8" s="1953"/>
      <c r="L8" s="2"/>
      <c r="M8" s="1953" t="s">
        <v>24</v>
      </c>
      <c r="N8" s="1953"/>
      <c r="O8" s="15"/>
      <c r="P8" s="1953" t="s">
        <v>23</v>
      </c>
      <c r="Q8" s="1953"/>
      <c r="R8" s="2"/>
      <c r="S8" s="1953" t="s">
        <v>24</v>
      </c>
      <c r="T8" s="1953"/>
    </row>
    <row r="9" spans="2:21" ht="3" customHeight="1">
      <c r="D9" s="21"/>
      <c r="E9" s="3"/>
      <c r="F9" s="3"/>
      <c r="G9" s="3"/>
      <c r="H9" s="3"/>
      <c r="I9" s="3"/>
      <c r="J9" s="3"/>
      <c r="L9" s="3"/>
      <c r="P9" s="21"/>
      <c r="R9" s="3"/>
    </row>
    <row r="10" spans="2:21">
      <c r="B10" s="4">
        <v>42009</v>
      </c>
      <c r="C10" s="4"/>
      <c r="D10" s="22">
        <v>1292.5</v>
      </c>
      <c r="E10" s="23"/>
      <c r="F10" s="23"/>
      <c r="G10" s="22">
        <v>4.0999999999999996</v>
      </c>
      <c r="H10" s="23"/>
      <c r="I10" s="23"/>
      <c r="J10" s="23">
        <v>341.5</v>
      </c>
      <c r="K10" s="23"/>
      <c r="L10" s="23"/>
      <c r="M10" s="23">
        <v>22.8</v>
      </c>
      <c r="N10" s="23"/>
      <c r="O10" s="23"/>
      <c r="P10" s="22">
        <v>1634</v>
      </c>
      <c r="Q10" s="23"/>
      <c r="R10" s="23"/>
      <c r="S10" s="23">
        <v>7.5</v>
      </c>
      <c r="T10" s="23"/>
      <c r="U10" s="10"/>
    </row>
    <row r="11" spans="2:21">
      <c r="B11" s="4">
        <f t="shared" ref="B11:B17" si="0">B10+7</f>
        <v>42016</v>
      </c>
      <c r="C11" s="4"/>
      <c r="D11" s="22">
        <v>1140.3</v>
      </c>
      <c r="E11" s="23"/>
      <c r="F11" s="23"/>
      <c r="G11" s="23">
        <v>-11.8</v>
      </c>
      <c r="H11" s="23"/>
      <c r="I11" s="23"/>
      <c r="J11" s="23">
        <v>336.9</v>
      </c>
      <c r="K11" s="23"/>
      <c r="L11" s="23"/>
      <c r="M11" s="23">
        <v>-1.3</v>
      </c>
      <c r="N11" s="23"/>
      <c r="O11" s="23"/>
      <c r="P11" s="22">
        <v>1477.2</v>
      </c>
      <c r="Q11" s="10"/>
      <c r="R11" s="23"/>
      <c r="S11" s="10">
        <v>-9.6</v>
      </c>
      <c r="T11" s="23"/>
      <c r="U11" s="10"/>
    </row>
    <row r="12" spans="2:21">
      <c r="B12" s="4">
        <f t="shared" si="0"/>
        <v>42023</v>
      </c>
      <c r="C12" s="4"/>
      <c r="D12" s="22">
        <v>1019.2</v>
      </c>
      <c r="E12" s="10"/>
      <c r="F12" s="10"/>
      <c r="G12" s="10">
        <v>-10.6</v>
      </c>
      <c r="H12" s="10"/>
      <c r="I12" s="10"/>
      <c r="J12" s="23">
        <v>317.7</v>
      </c>
      <c r="K12" s="10"/>
      <c r="L12" s="10"/>
      <c r="M12" s="10">
        <v>-5.7</v>
      </c>
      <c r="N12" s="10"/>
      <c r="O12" s="10"/>
      <c r="P12" s="22">
        <v>1336.9</v>
      </c>
      <c r="Q12" s="10"/>
      <c r="R12" s="10"/>
      <c r="S12" s="10">
        <v>-9.5</v>
      </c>
      <c r="T12" s="23"/>
      <c r="U12" s="10"/>
    </row>
    <row r="13" spans="2:21">
      <c r="B13" s="4">
        <f t="shared" si="0"/>
        <v>42030</v>
      </c>
      <c r="C13" s="4"/>
      <c r="D13" s="22">
        <v>1028</v>
      </c>
      <c r="E13" s="23"/>
      <c r="F13" s="23"/>
      <c r="G13" s="23">
        <v>0.9</v>
      </c>
      <c r="H13" s="23"/>
      <c r="I13" s="23"/>
      <c r="J13" s="22">
        <v>296.7</v>
      </c>
      <c r="K13" s="23"/>
      <c r="L13" s="23"/>
      <c r="M13" s="23">
        <v>-6.6</v>
      </c>
      <c r="N13" s="23"/>
      <c r="O13" s="23"/>
      <c r="P13" s="22">
        <v>1324.7</v>
      </c>
      <c r="Q13" s="23"/>
      <c r="R13" s="23"/>
      <c r="S13" s="23">
        <v>-0.9</v>
      </c>
      <c r="T13" s="23"/>
      <c r="U13" s="10"/>
    </row>
    <row r="14" spans="2:21">
      <c r="B14" s="4">
        <f t="shared" si="0"/>
        <v>42037</v>
      </c>
      <c r="C14" s="4"/>
      <c r="D14" s="22">
        <v>1083.8</v>
      </c>
      <c r="E14" s="23"/>
      <c r="F14" s="23"/>
      <c r="G14" s="23">
        <v>5.4</v>
      </c>
      <c r="H14" s="23"/>
      <c r="I14" s="23"/>
      <c r="J14" s="23">
        <v>287.7</v>
      </c>
      <c r="K14" s="23"/>
      <c r="L14" s="23"/>
      <c r="M14" s="23">
        <v>-3</v>
      </c>
      <c r="N14" s="23"/>
      <c r="O14" s="23"/>
      <c r="P14" s="22">
        <v>1371.5</v>
      </c>
      <c r="Q14" s="23"/>
      <c r="R14" s="23"/>
      <c r="S14" s="23">
        <v>3.5</v>
      </c>
      <c r="T14" s="23"/>
      <c r="U14" s="10"/>
    </row>
    <row r="15" spans="2:21">
      <c r="B15" s="4">
        <f t="shared" si="0"/>
        <v>42044</v>
      </c>
      <c r="C15" s="4"/>
      <c r="D15" s="22">
        <v>1117.5999999999999</v>
      </c>
      <c r="E15" s="23"/>
      <c r="F15" s="23"/>
      <c r="G15" s="23">
        <v>3.1</v>
      </c>
      <c r="H15" s="23"/>
      <c r="I15" s="23"/>
      <c r="J15" s="23">
        <v>271.60000000000002</v>
      </c>
      <c r="K15" s="23"/>
      <c r="L15" s="23"/>
      <c r="M15" s="23">
        <v>-5.6</v>
      </c>
      <c r="N15" s="23"/>
      <c r="O15" s="23"/>
      <c r="P15" s="22">
        <v>1389.2</v>
      </c>
      <c r="Q15" s="23"/>
      <c r="R15" s="23"/>
      <c r="S15" s="23">
        <v>1.3</v>
      </c>
      <c r="T15" s="23"/>
      <c r="U15" s="10"/>
    </row>
    <row r="16" spans="2:21">
      <c r="B16" s="4">
        <f t="shared" si="0"/>
        <v>42051</v>
      </c>
      <c r="C16" s="4"/>
      <c r="D16" s="22">
        <v>1164.5999999999999</v>
      </c>
      <c r="E16" s="23"/>
      <c r="F16" s="23"/>
      <c r="G16" s="10">
        <v>4.2</v>
      </c>
      <c r="H16" s="23"/>
      <c r="I16" s="23"/>
      <c r="J16" s="10">
        <v>280.3</v>
      </c>
      <c r="K16" s="22"/>
      <c r="L16" s="22"/>
      <c r="M16" s="10">
        <v>3.2</v>
      </c>
      <c r="N16" s="23"/>
      <c r="O16" s="23"/>
      <c r="P16" s="22">
        <v>1444.9</v>
      </c>
      <c r="Q16" s="23"/>
      <c r="R16" s="23"/>
      <c r="S16" s="10">
        <v>4</v>
      </c>
      <c r="T16" s="23"/>
      <c r="U16" s="10"/>
    </row>
    <row r="17" spans="2:21">
      <c r="B17" s="4">
        <f t="shared" si="0"/>
        <v>42058</v>
      </c>
      <c r="C17" s="4"/>
      <c r="D17" s="22">
        <v>1169</v>
      </c>
      <c r="E17" s="10"/>
      <c r="F17" s="10"/>
      <c r="G17" s="10">
        <v>0.4</v>
      </c>
      <c r="H17" s="10"/>
      <c r="I17" s="10"/>
      <c r="J17" s="10">
        <v>288.39999999999998</v>
      </c>
      <c r="K17" s="10"/>
      <c r="L17" s="10"/>
      <c r="M17" s="24">
        <v>2.9</v>
      </c>
      <c r="N17" s="10"/>
      <c r="O17" s="10"/>
      <c r="P17" s="22">
        <v>1457.4</v>
      </c>
      <c r="Q17" s="10"/>
      <c r="R17" s="10"/>
      <c r="S17" s="24">
        <v>0.9</v>
      </c>
      <c r="T17" s="23"/>
      <c r="U17" s="10"/>
    </row>
    <row r="18" spans="2:21">
      <c r="B18" s="4">
        <f>B17+7</f>
        <v>42065</v>
      </c>
      <c r="C18" s="4"/>
      <c r="D18" s="22">
        <v>1180</v>
      </c>
      <c r="E18" s="23"/>
      <c r="F18" s="23"/>
      <c r="G18" s="22">
        <v>0.9</v>
      </c>
      <c r="H18" s="23"/>
      <c r="I18" s="23"/>
      <c r="J18" s="23">
        <v>271.2</v>
      </c>
      <c r="K18" s="23"/>
      <c r="L18" s="23"/>
      <c r="M18" s="23">
        <v>-6</v>
      </c>
      <c r="N18" s="23"/>
      <c r="O18" s="23"/>
      <c r="P18" s="22">
        <v>1451.2</v>
      </c>
      <c r="Q18" s="23"/>
      <c r="R18" s="23"/>
      <c r="S18" s="23">
        <v>-0.4</v>
      </c>
      <c r="T18" s="23"/>
      <c r="U18" s="10"/>
    </row>
    <row r="19" spans="2:21">
      <c r="B19" s="4">
        <f t="shared" ref="B19:B61" si="1">B18+7</f>
        <v>42072</v>
      </c>
      <c r="C19" s="4"/>
      <c r="D19" s="22">
        <v>1158.3</v>
      </c>
      <c r="E19" s="23"/>
      <c r="F19" s="23"/>
      <c r="G19" s="22">
        <v>-1.8</v>
      </c>
      <c r="H19" s="23"/>
      <c r="I19" s="23"/>
      <c r="J19" s="23">
        <v>263.10000000000002</v>
      </c>
      <c r="K19" s="23"/>
      <c r="L19" s="23"/>
      <c r="M19" s="23">
        <v>-3</v>
      </c>
      <c r="N19" s="23"/>
      <c r="O19" s="23"/>
      <c r="P19" s="22">
        <v>1421.4</v>
      </c>
      <c r="Q19" s="23"/>
      <c r="R19" s="23"/>
      <c r="S19" s="23">
        <v>-2.1</v>
      </c>
      <c r="T19" s="23"/>
      <c r="U19" s="10"/>
    </row>
    <row r="20" spans="2:21">
      <c r="B20" s="4">
        <f t="shared" si="1"/>
        <v>42079</v>
      </c>
      <c r="C20" s="4"/>
      <c r="D20" s="22">
        <v>1173.8</v>
      </c>
      <c r="E20" s="10"/>
      <c r="F20" s="10"/>
      <c r="G20" s="22">
        <v>1.3</v>
      </c>
      <c r="H20" s="10"/>
      <c r="I20" s="10"/>
      <c r="J20" s="23">
        <v>256.8</v>
      </c>
      <c r="K20" s="10"/>
      <c r="L20" s="10"/>
      <c r="M20" s="23">
        <v>-2.4</v>
      </c>
      <c r="N20" s="10"/>
      <c r="O20" s="10"/>
      <c r="P20" s="22">
        <v>1430.6</v>
      </c>
      <c r="Q20" s="10"/>
      <c r="R20" s="10"/>
      <c r="S20" s="23">
        <v>0.6</v>
      </c>
      <c r="T20" s="23"/>
      <c r="U20" s="10"/>
    </row>
    <row r="21" spans="2:21">
      <c r="B21" s="4">
        <f t="shared" si="1"/>
        <v>42086</v>
      </c>
      <c r="C21" s="4"/>
      <c r="D21" s="22">
        <v>1186.0999999999999</v>
      </c>
      <c r="E21" s="10"/>
      <c r="F21" s="10"/>
      <c r="G21" s="22">
        <v>1</v>
      </c>
      <c r="H21" s="10"/>
      <c r="I21" s="10"/>
      <c r="J21" s="23">
        <v>260.3</v>
      </c>
      <c r="K21" s="10"/>
      <c r="L21" s="10"/>
      <c r="M21" s="23">
        <v>1.4</v>
      </c>
      <c r="N21" s="10"/>
      <c r="O21" s="10"/>
      <c r="P21" s="22">
        <v>1446.4</v>
      </c>
      <c r="Q21" s="10"/>
      <c r="R21" s="10"/>
      <c r="S21" s="23">
        <v>1.1000000000000001</v>
      </c>
      <c r="T21" s="23"/>
      <c r="U21" s="10"/>
    </row>
    <row r="22" spans="2:21">
      <c r="B22" s="4">
        <f t="shared" si="1"/>
        <v>42093</v>
      </c>
      <c r="C22" s="4"/>
      <c r="D22" s="22">
        <v>1080.5</v>
      </c>
      <c r="E22" s="23"/>
      <c r="F22" s="23"/>
      <c r="G22" s="22">
        <v>-8.9</v>
      </c>
      <c r="H22" s="23"/>
      <c r="I22" s="23"/>
      <c r="J22" s="23">
        <v>264.5</v>
      </c>
      <c r="K22" s="23"/>
      <c r="L22" s="23"/>
      <c r="M22" s="23">
        <v>1.6</v>
      </c>
      <c r="N22" s="23"/>
      <c r="O22" s="23"/>
      <c r="P22" s="22">
        <v>1345</v>
      </c>
      <c r="Q22" s="23"/>
      <c r="R22" s="23"/>
      <c r="S22" s="23">
        <v>-7</v>
      </c>
      <c r="T22" s="23"/>
      <c r="U22" s="10"/>
    </row>
    <row r="23" spans="2:21">
      <c r="B23" s="4">
        <f t="shared" si="1"/>
        <v>42100</v>
      </c>
      <c r="C23" s="4"/>
      <c r="D23" s="22">
        <v>1071.7</v>
      </c>
      <c r="E23" s="23"/>
      <c r="F23" s="23"/>
      <c r="G23" s="22">
        <v>-0.8</v>
      </c>
      <c r="H23" s="23"/>
      <c r="I23" s="23"/>
      <c r="J23" s="23">
        <v>286.10000000000002</v>
      </c>
      <c r="K23" s="23"/>
      <c r="L23" s="23"/>
      <c r="M23" s="23">
        <v>8.1999999999999993</v>
      </c>
      <c r="N23" s="23"/>
      <c r="O23" s="23"/>
      <c r="P23" s="22">
        <v>1357.8</v>
      </c>
      <c r="Q23" s="23"/>
      <c r="R23" s="23"/>
      <c r="S23" s="23">
        <v>1</v>
      </c>
      <c r="T23" s="23"/>
      <c r="U23" s="10"/>
    </row>
    <row r="24" spans="2:21">
      <c r="B24" s="4">
        <f t="shared" si="1"/>
        <v>42107</v>
      </c>
      <c r="C24" s="4"/>
      <c r="D24" s="22">
        <v>1103.5</v>
      </c>
      <c r="E24" s="23"/>
      <c r="F24" s="23"/>
      <c r="G24" s="22">
        <v>3</v>
      </c>
      <c r="H24" s="23"/>
      <c r="I24" s="23"/>
      <c r="J24" s="23">
        <v>283.89999999999998</v>
      </c>
      <c r="K24" s="23"/>
      <c r="L24" s="23"/>
      <c r="M24" s="23">
        <v>-0.8</v>
      </c>
      <c r="N24" s="23"/>
      <c r="O24" s="23"/>
      <c r="P24" s="22">
        <v>1387.4</v>
      </c>
      <c r="Q24" s="23"/>
      <c r="R24" s="23"/>
      <c r="S24" s="23">
        <v>2.2000000000000002</v>
      </c>
      <c r="T24" s="23"/>
    </row>
    <row r="25" spans="2:21">
      <c r="B25" s="4">
        <f t="shared" si="1"/>
        <v>42114</v>
      </c>
      <c r="C25" s="4"/>
      <c r="D25" s="22">
        <v>1127.3</v>
      </c>
      <c r="G25" s="22">
        <v>2.2000000000000002</v>
      </c>
      <c r="J25" s="23">
        <v>273.2</v>
      </c>
      <c r="M25" s="23">
        <v>-3.8</v>
      </c>
      <c r="P25" s="22">
        <v>1400.5</v>
      </c>
      <c r="S25" s="23">
        <v>0.9</v>
      </c>
      <c r="T25" s="23"/>
    </row>
    <row r="26" spans="2:21">
      <c r="B26" s="4">
        <f t="shared" si="1"/>
        <v>42121</v>
      </c>
      <c r="C26" s="4"/>
      <c r="D26" s="22">
        <v>1138.2</v>
      </c>
      <c r="E26" s="23"/>
      <c r="F26" s="23"/>
      <c r="G26" s="22">
        <v>1</v>
      </c>
      <c r="H26" s="23"/>
      <c r="I26" s="23"/>
      <c r="J26" s="23">
        <v>263.2</v>
      </c>
      <c r="K26" s="23"/>
      <c r="L26" s="23"/>
      <c r="M26" s="23">
        <v>-3.7</v>
      </c>
      <c r="N26" s="23"/>
      <c r="O26" s="23"/>
      <c r="P26" s="22">
        <v>1401.4</v>
      </c>
      <c r="Q26" s="23"/>
      <c r="R26" s="23"/>
      <c r="S26" s="23">
        <v>0.1</v>
      </c>
      <c r="T26" s="23"/>
    </row>
    <row r="27" spans="2:21">
      <c r="B27" s="4">
        <f t="shared" si="1"/>
        <v>42128</v>
      </c>
      <c r="C27" s="4"/>
      <c r="D27" s="22">
        <v>1154.7</v>
      </c>
      <c r="E27" s="23"/>
      <c r="F27" s="23"/>
      <c r="G27" s="22">
        <v>1.5</v>
      </c>
      <c r="H27" s="23"/>
      <c r="I27" s="23"/>
      <c r="J27" s="23">
        <v>243.2</v>
      </c>
      <c r="K27" s="23"/>
      <c r="L27" s="23"/>
      <c r="M27" s="23">
        <v>-7.6</v>
      </c>
      <c r="N27" s="23"/>
      <c r="O27" s="23"/>
      <c r="P27" s="22">
        <v>1397.9</v>
      </c>
      <c r="Q27" s="23"/>
      <c r="R27" s="23"/>
      <c r="S27" s="23">
        <v>-0.2</v>
      </c>
      <c r="T27" s="23"/>
    </row>
    <row r="28" spans="2:21">
      <c r="B28" s="4">
        <f t="shared" si="1"/>
        <v>42135</v>
      </c>
      <c r="C28" s="4"/>
      <c r="D28" s="22">
        <v>1196.5999999999999</v>
      </c>
      <c r="E28" s="23"/>
      <c r="F28" s="23"/>
      <c r="G28" s="22">
        <v>3.6</v>
      </c>
      <c r="H28" s="23"/>
      <c r="I28" s="23"/>
      <c r="J28" s="23">
        <v>261.5</v>
      </c>
      <c r="K28" s="23"/>
      <c r="L28" s="23"/>
      <c r="M28" s="23">
        <v>7.5</v>
      </c>
      <c r="N28" s="23"/>
      <c r="O28" s="23"/>
      <c r="P28" s="22">
        <v>1458.1</v>
      </c>
      <c r="Q28" s="23"/>
      <c r="R28" s="23"/>
      <c r="S28" s="23">
        <v>4.3</v>
      </c>
      <c r="T28" s="23"/>
    </row>
    <row r="29" spans="2:21">
      <c r="B29" s="4">
        <f t="shared" si="1"/>
        <v>42142</v>
      </c>
      <c r="C29" s="4"/>
      <c r="D29" s="22">
        <v>1158.5</v>
      </c>
      <c r="G29" s="22">
        <v>-3.2</v>
      </c>
      <c r="J29" s="23">
        <v>231.5</v>
      </c>
      <c r="M29" s="23">
        <v>-11.5</v>
      </c>
      <c r="P29" s="22">
        <v>1390</v>
      </c>
      <c r="S29" s="23">
        <v>-4.7</v>
      </c>
      <c r="T29" s="23"/>
    </row>
    <row r="30" spans="2:21">
      <c r="B30" s="4">
        <f t="shared" si="1"/>
        <v>42149</v>
      </c>
      <c r="C30" s="4"/>
      <c r="D30" s="22">
        <v>1169.4000000000001</v>
      </c>
      <c r="E30" s="23"/>
      <c r="F30" s="23"/>
      <c r="G30" s="22">
        <v>0.9</v>
      </c>
      <c r="H30" s="23"/>
      <c r="I30" s="23"/>
      <c r="J30" s="23">
        <v>279.39999999999998</v>
      </c>
      <c r="K30" s="23"/>
      <c r="L30" s="23"/>
      <c r="M30" s="23">
        <v>20.7</v>
      </c>
      <c r="N30" s="23"/>
      <c r="O30" s="23"/>
      <c r="P30" s="22">
        <v>1448.8</v>
      </c>
      <c r="Q30" s="23"/>
      <c r="R30" s="23"/>
      <c r="S30" s="23">
        <v>4.2</v>
      </c>
      <c r="T30" s="23"/>
    </row>
    <row r="31" spans="2:21">
      <c r="B31" s="4">
        <f t="shared" si="1"/>
        <v>42156</v>
      </c>
      <c r="C31" s="4"/>
      <c r="D31" s="22">
        <v>1203.3</v>
      </c>
      <c r="E31" s="23"/>
      <c r="F31" s="23"/>
      <c r="G31" s="23">
        <v>2.9</v>
      </c>
      <c r="H31" s="23"/>
      <c r="I31" s="23"/>
      <c r="J31" s="23">
        <v>303.5</v>
      </c>
      <c r="K31" s="23"/>
      <c r="L31" s="23"/>
      <c r="M31" s="23">
        <v>8.6</v>
      </c>
      <c r="N31" s="23"/>
      <c r="O31" s="23"/>
      <c r="P31" s="22">
        <v>1506.8</v>
      </c>
      <c r="Q31" s="23"/>
      <c r="R31" s="23"/>
      <c r="S31" s="23">
        <v>4</v>
      </c>
      <c r="T31" s="23"/>
    </row>
    <row r="32" spans="2:21">
      <c r="B32" s="4">
        <f t="shared" si="1"/>
        <v>42163</v>
      </c>
      <c r="C32" s="4"/>
      <c r="D32" s="22">
        <v>1234</v>
      </c>
      <c r="E32" s="23"/>
      <c r="F32" s="23"/>
      <c r="G32" s="23">
        <v>2.6</v>
      </c>
      <c r="H32" s="23"/>
      <c r="I32" s="23"/>
      <c r="J32" s="23">
        <v>327.7</v>
      </c>
      <c r="K32" s="23"/>
      <c r="L32" s="23"/>
      <c r="M32" s="23">
        <v>8</v>
      </c>
      <c r="N32" s="23"/>
      <c r="O32" s="23"/>
      <c r="P32" s="22">
        <v>1561.7</v>
      </c>
      <c r="Q32" s="23"/>
      <c r="R32" s="23"/>
      <c r="S32" s="23">
        <v>3.6</v>
      </c>
      <c r="T32" s="23"/>
    </row>
    <row r="33" spans="2:20">
      <c r="B33" s="4">
        <f t="shared" si="1"/>
        <v>42170</v>
      </c>
      <c r="C33" s="4"/>
      <c r="D33" s="22">
        <v>1251.5</v>
      </c>
      <c r="E33" s="23"/>
      <c r="F33" s="23"/>
      <c r="G33" s="23">
        <v>1.4</v>
      </c>
      <c r="H33" s="23"/>
      <c r="I33" s="23"/>
      <c r="J33" s="23">
        <v>347.7</v>
      </c>
      <c r="K33" s="23"/>
      <c r="L33" s="23"/>
      <c r="M33" s="23">
        <v>6.1</v>
      </c>
      <c r="N33" s="23"/>
      <c r="O33" s="23"/>
      <c r="P33" s="22">
        <v>1599.2</v>
      </c>
      <c r="Q33" s="23"/>
      <c r="R33" s="23"/>
      <c r="S33" s="23">
        <v>2.4</v>
      </c>
      <c r="T33" s="23"/>
    </row>
    <row r="34" spans="2:20">
      <c r="B34" s="4">
        <f t="shared" si="1"/>
        <v>42177</v>
      </c>
      <c r="C34" s="4"/>
      <c r="D34" s="22">
        <v>1188.9000000000001</v>
      </c>
      <c r="E34" s="23"/>
      <c r="F34" s="23"/>
      <c r="G34" s="23">
        <v>-5</v>
      </c>
      <c r="H34" s="23"/>
      <c r="I34" s="23"/>
      <c r="J34" s="23">
        <v>329.7</v>
      </c>
      <c r="K34" s="23"/>
      <c r="L34" s="23"/>
      <c r="M34" s="23">
        <v>-5.2</v>
      </c>
      <c r="N34" s="23"/>
      <c r="O34" s="23"/>
      <c r="P34" s="22">
        <v>1518.6</v>
      </c>
      <c r="Q34" s="23"/>
      <c r="R34" s="23"/>
      <c r="S34" s="23">
        <v>-5</v>
      </c>
      <c r="T34" s="23"/>
    </row>
    <row r="35" spans="2:20">
      <c r="B35" s="4">
        <f t="shared" si="1"/>
        <v>42184</v>
      </c>
      <c r="C35" s="4"/>
      <c r="D35" s="22">
        <v>1194.0999999999999</v>
      </c>
      <c r="E35" s="23"/>
      <c r="F35" s="23"/>
      <c r="G35" s="23">
        <v>0.4</v>
      </c>
      <c r="H35" s="23"/>
      <c r="I35" s="23"/>
      <c r="J35" s="23">
        <v>335</v>
      </c>
      <c r="K35" s="23"/>
      <c r="L35" s="23"/>
      <c r="M35" s="23">
        <v>1.6</v>
      </c>
      <c r="N35" s="23"/>
      <c r="O35" s="23"/>
      <c r="P35" s="22">
        <v>1529.1</v>
      </c>
      <c r="Q35" s="23"/>
      <c r="R35" s="23"/>
      <c r="S35" s="23">
        <v>0.7</v>
      </c>
      <c r="T35" s="23"/>
    </row>
    <row r="36" spans="2:20">
      <c r="B36" s="4">
        <f t="shared" si="1"/>
        <v>42191</v>
      </c>
      <c r="C36" s="4"/>
      <c r="D36" s="22">
        <v>1139</v>
      </c>
      <c r="E36" s="23"/>
      <c r="F36" s="23"/>
      <c r="G36" s="23">
        <v>-4.5999999999999996</v>
      </c>
      <c r="H36" s="23"/>
      <c r="I36" s="23"/>
      <c r="J36" s="23">
        <v>326.39999999999998</v>
      </c>
      <c r="L36" s="23"/>
      <c r="M36" s="23">
        <v>-2.6</v>
      </c>
      <c r="N36" s="23"/>
      <c r="O36" s="23"/>
      <c r="P36" s="22">
        <v>1465.4</v>
      </c>
      <c r="Q36" s="23"/>
      <c r="R36" s="23"/>
      <c r="S36" s="23">
        <v>-4.2</v>
      </c>
      <c r="T36" s="23"/>
    </row>
    <row r="37" spans="2:20">
      <c r="B37" s="4">
        <f t="shared" si="1"/>
        <v>42198</v>
      </c>
      <c r="C37" s="4"/>
      <c r="D37" s="22">
        <v>1044.0999999999999</v>
      </c>
      <c r="E37" s="23"/>
      <c r="F37" s="23"/>
      <c r="G37" s="23">
        <v>-8.3000000000000007</v>
      </c>
      <c r="H37" s="23"/>
      <c r="I37" s="23"/>
      <c r="J37" s="23">
        <v>348.5</v>
      </c>
      <c r="K37" s="23"/>
      <c r="L37" s="23"/>
      <c r="M37" s="23">
        <v>6.8</v>
      </c>
      <c r="N37" s="23"/>
      <c r="O37" s="23"/>
      <c r="P37" s="22">
        <v>1392.6</v>
      </c>
      <c r="Q37" s="23"/>
      <c r="R37" s="23"/>
      <c r="S37" s="23">
        <v>-5</v>
      </c>
      <c r="T37" s="23"/>
    </row>
    <row r="38" spans="2:20">
      <c r="B38" s="4">
        <f t="shared" si="1"/>
        <v>42205</v>
      </c>
      <c r="C38" s="4"/>
      <c r="D38" s="22">
        <v>1019.2</v>
      </c>
      <c r="E38" s="23"/>
      <c r="F38" s="23"/>
      <c r="G38" s="23">
        <v>-2.4</v>
      </c>
      <c r="H38" s="23"/>
      <c r="I38" s="23"/>
      <c r="J38" s="23">
        <v>337.8</v>
      </c>
      <c r="K38" s="23"/>
      <c r="L38" s="23"/>
      <c r="M38" s="23">
        <v>-3.1</v>
      </c>
      <c r="N38" s="23"/>
      <c r="O38" s="23"/>
      <c r="P38" s="22">
        <v>1357</v>
      </c>
      <c r="Q38" s="23"/>
      <c r="R38" s="23"/>
      <c r="S38" s="23">
        <v>-2.6</v>
      </c>
      <c r="T38" s="23"/>
    </row>
    <row r="39" spans="2:20">
      <c r="B39" s="4">
        <f t="shared" si="1"/>
        <v>42212</v>
      </c>
      <c r="C39" s="4"/>
      <c r="D39" s="22">
        <v>1027.7</v>
      </c>
      <c r="E39" s="23"/>
      <c r="F39" s="23"/>
      <c r="G39" s="23">
        <v>0.8</v>
      </c>
      <c r="H39" s="23"/>
      <c r="I39" s="23"/>
      <c r="J39" s="23">
        <v>320.10000000000002</v>
      </c>
      <c r="K39" s="23"/>
      <c r="L39" s="23"/>
      <c r="M39" s="23">
        <v>-5.2</v>
      </c>
      <c r="N39" s="23"/>
      <c r="O39" s="23"/>
      <c r="P39" s="22">
        <v>1347.8</v>
      </c>
      <c r="Q39" s="23"/>
      <c r="R39" s="23"/>
      <c r="S39" s="23">
        <v>-0.7</v>
      </c>
      <c r="T39" s="23"/>
    </row>
    <row r="40" spans="2:20">
      <c r="B40" s="4">
        <f t="shared" si="1"/>
        <v>42219</v>
      </c>
      <c r="C40" s="4"/>
      <c r="D40" s="22">
        <v>1045.5999999999999</v>
      </c>
      <c r="E40" s="23"/>
      <c r="F40" s="23"/>
      <c r="G40" s="23">
        <v>1.7</v>
      </c>
      <c r="H40" s="23"/>
      <c r="I40" s="23"/>
      <c r="J40" s="23">
        <v>302.8</v>
      </c>
      <c r="K40" s="23"/>
      <c r="L40" s="23"/>
      <c r="M40" s="23">
        <v>-5.4</v>
      </c>
      <c r="N40" s="23"/>
      <c r="O40" s="23"/>
      <c r="P40" s="22">
        <v>1348.4</v>
      </c>
      <c r="Q40" s="23"/>
      <c r="R40" s="23"/>
      <c r="S40" s="23">
        <v>0</v>
      </c>
      <c r="T40" s="23"/>
    </row>
    <row r="41" spans="2:20">
      <c r="B41" s="4">
        <f t="shared" si="1"/>
        <v>42226</v>
      </c>
      <c r="C41" s="4"/>
      <c r="D41" s="22">
        <v>1114.5999999999999</v>
      </c>
      <c r="E41" s="23"/>
      <c r="F41" s="23"/>
      <c r="G41" s="23">
        <v>6.6</v>
      </c>
      <c r="H41" s="23"/>
      <c r="I41" s="23"/>
      <c r="J41" s="23">
        <v>322.60000000000002</v>
      </c>
      <c r="K41" s="23"/>
      <c r="L41" s="23"/>
      <c r="M41" s="23">
        <v>6.5</v>
      </c>
      <c r="N41" s="23"/>
      <c r="O41" s="23"/>
      <c r="P41" s="22">
        <v>1437.2</v>
      </c>
      <c r="Q41" s="23"/>
      <c r="R41" s="23"/>
      <c r="S41" s="23">
        <v>6.6</v>
      </c>
      <c r="T41" s="23"/>
    </row>
    <row r="42" spans="2:20">
      <c r="B42" s="4">
        <f t="shared" si="1"/>
        <v>42233</v>
      </c>
      <c r="C42" s="4"/>
      <c r="D42" s="25">
        <v>1151.4000000000001</v>
      </c>
      <c r="E42" s="23"/>
      <c r="F42" s="23"/>
      <c r="G42" s="23">
        <v>3.3</v>
      </c>
      <c r="H42" s="23"/>
      <c r="I42" s="23"/>
      <c r="J42" s="23">
        <v>337.5</v>
      </c>
      <c r="K42" s="23"/>
      <c r="L42" s="23"/>
      <c r="M42" s="23">
        <v>4.5999999999999996</v>
      </c>
      <c r="N42" s="23"/>
      <c r="O42" s="23"/>
      <c r="P42" s="22">
        <v>1488.9</v>
      </c>
      <c r="Q42" s="23"/>
      <c r="R42" s="23"/>
      <c r="S42" s="23">
        <v>3.6</v>
      </c>
      <c r="T42" s="23"/>
    </row>
    <row r="43" spans="2:20">
      <c r="B43" s="4">
        <f t="shared" si="1"/>
        <v>42240</v>
      </c>
      <c r="C43" s="4"/>
      <c r="D43" s="22">
        <v>1154.5</v>
      </c>
      <c r="E43" s="23"/>
      <c r="F43" s="23"/>
      <c r="G43" s="23">
        <v>0.3</v>
      </c>
      <c r="H43" s="23"/>
      <c r="I43" s="23"/>
      <c r="J43" s="23">
        <v>322.2</v>
      </c>
      <c r="K43" s="23"/>
      <c r="L43" s="23"/>
      <c r="M43" s="23">
        <v>-4.5</v>
      </c>
      <c r="N43" s="23"/>
      <c r="O43" s="23"/>
      <c r="P43" s="22">
        <v>1476.7</v>
      </c>
      <c r="Q43" s="23"/>
      <c r="R43" s="23"/>
      <c r="S43" s="23">
        <v>-0.8</v>
      </c>
      <c r="T43" s="23"/>
    </row>
    <row r="44" spans="2:20">
      <c r="B44" s="4">
        <f t="shared" si="1"/>
        <v>42247</v>
      </c>
      <c r="C44" s="4"/>
      <c r="D44" s="22">
        <v>1135.3</v>
      </c>
      <c r="E44" s="23"/>
      <c r="F44" s="23"/>
      <c r="G44" s="23">
        <v>-1.7</v>
      </c>
      <c r="H44" s="23"/>
      <c r="I44" s="23"/>
      <c r="J44" s="23">
        <v>300.3</v>
      </c>
      <c r="K44" s="23"/>
      <c r="L44" s="23"/>
      <c r="M44" s="23">
        <v>-6.8</v>
      </c>
      <c r="N44" s="23"/>
      <c r="O44" s="23"/>
      <c r="P44" s="22">
        <v>1435.6</v>
      </c>
      <c r="Q44" s="23"/>
      <c r="R44" s="23"/>
      <c r="S44" s="23">
        <v>-2.8</v>
      </c>
      <c r="T44" s="23"/>
    </row>
    <row r="45" spans="2:20">
      <c r="B45" s="4">
        <f t="shared" si="1"/>
        <v>42254</v>
      </c>
      <c r="C45" s="4"/>
      <c r="D45" s="22">
        <v>1126.5</v>
      </c>
      <c r="E45" s="23"/>
      <c r="F45" s="23"/>
      <c r="G45" s="23">
        <v>-0.8</v>
      </c>
      <c r="H45" s="23"/>
      <c r="I45" s="23"/>
      <c r="J45" s="23">
        <v>321.10000000000002</v>
      </c>
      <c r="K45" s="23"/>
      <c r="L45" s="23"/>
      <c r="M45" s="23">
        <v>6.9</v>
      </c>
      <c r="N45" s="23"/>
      <c r="O45" s="23"/>
      <c r="P45" s="22">
        <v>1447.6</v>
      </c>
      <c r="Q45" s="23"/>
      <c r="R45" s="23"/>
      <c r="S45" s="23">
        <v>0.8</v>
      </c>
      <c r="T45" s="23"/>
    </row>
    <row r="46" spans="2:20">
      <c r="B46" s="4">
        <f t="shared" si="1"/>
        <v>42261</v>
      </c>
      <c r="C46" s="4"/>
      <c r="D46" s="22">
        <v>1170.9000000000001</v>
      </c>
      <c r="E46" s="23"/>
      <c r="F46" s="23"/>
      <c r="G46" s="23">
        <v>3.9</v>
      </c>
      <c r="H46" s="23"/>
      <c r="I46" s="23"/>
      <c r="J46" s="23">
        <v>327.60000000000002</v>
      </c>
      <c r="K46" s="23"/>
      <c r="L46" s="23"/>
      <c r="M46" s="23">
        <v>2</v>
      </c>
      <c r="N46" s="23"/>
      <c r="O46" s="23"/>
      <c r="P46" s="22">
        <v>1498.5</v>
      </c>
      <c r="Q46" s="23"/>
      <c r="R46" s="23"/>
      <c r="S46" s="23">
        <v>3.5</v>
      </c>
      <c r="T46" s="23"/>
    </row>
    <row r="47" spans="2:20">
      <c r="B47" s="4">
        <f t="shared" si="1"/>
        <v>42268</v>
      </c>
      <c r="C47" s="4"/>
      <c r="D47" s="22">
        <v>1211.8</v>
      </c>
      <c r="E47" s="23"/>
      <c r="F47" s="23"/>
      <c r="G47" s="23">
        <v>3.5</v>
      </c>
      <c r="H47" s="23"/>
      <c r="I47" s="23"/>
      <c r="J47" s="23">
        <v>333.2</v>
      </c>
      <c r="K47" s="23"/>
      <c r="L47" s="23"/>
      <c r="M47" s="23">
        <v>1.7</v>
      </c>
      <c r="N47" s="23"/>
      <c r="O47" s="23"/>
      <c r="P47" s="22">
        <v>1545</v>
      </c>
      <c r="Q47" s="23"/>
      <c r="R47" s="23"/>
      <c r="S47" s="23">
        <v>3.1</v>
      </c>
      <c r="T47" s="23"/>
    </row>
    <row r="48" spans="2:20">
      <c r="B48" s="4">
        <f t="shared" si="1"/>
        <v>42275</v>
      </c>
      <c r="C48" s="4"/>
      <c r="D48" s="22">
        <v>1263.4000000000001</v>
      </c>
      <c r="E48" s="23"/>
      <c r="F48" s="23"/>
      <c r="G48" s="23">
        <v>4.3</v>
      </c>
      <c r="H48" s="23"/>
      <c r="I48" s="23"/>
      <c r="J48" s="23">
        <v>317.89999999999998</v>
      </c>
      <c r="K48" s="23"/>
      <c r="L48" s="23"/>
      <c r="M48" s="23">
        <v>-4.5999999999999996</v>
      </c>
      <c r="N48" s="23"/>
      <c r="O48" s="23"/>
      <c r="P48" s="22">
        <v>1581.3</v>
      </c>
      <c r="Q48" s="23"/>
      <c r="R48" s="23"/>
      <c r="S48" s="23">
        <v>2.2999999999999998</v>
      </c>
      <c r="T48" s="23"/>
    </row>
    <row r="49" spans="2:20">
      <c r="B49" s="4">
        <f t="shared" si="1"/>
        <v>42282</v>
      </c>
      <c r="C49" s="4"/>
      <c r="D49" s="26">
        <v>1319</v>
      </c>
      <c r="E49" s="23"/>
      <c r="F49" s="23"/>
      <c r="G49" s="27">
        <v>4.4000000000000004</v>
      </c>
      <c r="H49" s="23"/>
      <c r="I49" s="23"/>
      <c r="J49" s="27">
        <v>322.89999999999998</v>
      </c>
      <c r="K49" s="23"/>
      <c r="L49" s="23"/>
      <c r="M49" s="27">
        <v>1.6</v>
      </c>
      <c r="N49" s="23"/>
      <c r="O49" s="23"/>
      <c r="P49" s="26">
        <v>1641.9</v>
      </c>
      <c r="Q49" s="23"/>
      <c r="R49" s="23"/>
      <c r="S49" s="27">
        <v>3.8</v>
      </c>
      <c r="T49" s="23"/>
    </row>
    <row r="50" spans="2:20">
      <c r="B50" s="4">
        <f t="shared" si="1"/>
        <v>42289</v>
      </c>
      <c r="C50" s="4"/>
      <c r="D50" s="26">
        <v>1335.8</v>
      </c>
      <c r="E50" s="23"/>
      <c r="F50" s="23"/>
      <c r="G50" s="27">
        <v>1.3</v>
      </c>
      <c r="H50" s="23"/>
      <c r="I50" s="23"/>
      <c r="J50" s="27">
        <v>312</v>
      </c>
      <c r="K50" s="23"/>
      <c r="L50" s="23"/>
      <c r="M50" s="27">
        <v>-3.4</v>
      </c>
      <c r="N50" s="23"/>
      <c r="O50" s="23"/>
      <c r="P50" s="26">
        <v>1647.8</v>
      </c>
      <c r="Q50" s="23"/>
      <c r="R50" s="23"/>
      <c r="S50" s="27">
        <v>0.4</v>
      </c>
      <c r="T50" s="23"/>
    </row>
    <row r="51" spans="2:20">
      <c r="B51" s="4">
        <f t="shared" si="1"/>
        <v>42296</v>
      </c>
      <c r="C51" s="28"/>
      <c r="D51" s="22">
        <v>1341.8</v>
      </c>
      <c r="E51" s="23"/>
      <c r="F51" s="23"/>
      <c r="G51" s="23">
        <v>0.4</v>
      </c>
      <c r="H51" s="23"/>
      <c r="I51" s="23"/>
      <c r="J51" s="23">
        <v>317.5</v>
      </c>
      <c r="K51" s="23"/>
      <c r="L51" s="23"/>
      <c r="M51" s="23">
        <v>1.8</v>
      </c>
      <c r="N51" s="23"/>
      <c r="O51" s="23"/>
      <c r="P51" s="22">
        <v>1659.3</v>
      </c>
      <c r="Q51" s="23"/>
      <c r="R51" s="23"/>
      <c r="S51" s="23">
        <v>0.7</v>
      </c>
      <c r="T51" s="23"/>
    </row>
    <row r="52" spans="2:20">
      <c r="B52" s="4">
        <f t="shared" si="1"/>
        <v>42303</v>
      </c>
      <c r="C52" s="4"/>
      <c r="D52" s="22">
        <v>1281.2</v>
      </c>
      <c r="E52" s="23"/>
      <c r="F52" s="23"/>
      <c r="G52" s="23">
        <v>-4.5</v>
      </c>
      <c r="H52" s="23"/>
      <c r="I52" s="23"/>
      <c r="J52" s="23">
        <v>308</v>
      </c>
      <c r="K52" s="23"/>
      <c r="L52" s="23"/>
      <c r="M52" s="23">
        <v>-3</v>
      </c>
      <c r="N52" s="23"/>
      <c r="O52" s="23"/>
      <c r="P52" s="22">
        <v>1589.2</v>
      </c>
      <c r="Q52" s="23"/>
      <c r="R52" s="23"/>
      <c r="S52" s="23">
        <v>-4.2</v>
      </c>
      <c r="T52" s="23"/>
    </row>
    <row r="53" spans="2:20">
      <c r="B53" s="4">
        <f t="shared" si="1"/>
        <v>42310</v>
      </c>
      <c r="C53" s="4"/>
      <c r="D53" s="22">
        <v>1287.0999999999999</v>
      </c>
      <c r="E53" s="23"/>
      <c r="F53" s="23"/>
      <c r="G53" s="23">
        <v>0.5</v>
      </c>
      <c r="H53" s="23"/>
      <c r="I53" s="23"/>
      <c r="J53" s="23">
        <v>306.10000000000002</v>
      </c>
      <c r="K53" s="23"/>
      <c r="L53" s="23"/>
      <c r="M53" s="23">
        <v>-0.6</v>
      </c>
      <c r="N53" s="23"/>
      <c r="O53" s="23"/>
      <c r="P53" s="22">
        <v>1593.2</v>
      </c>
      <c r="Q53" s="23"/>
      <c r="R53" s="23"/>
      <c r="S53" s="23">
        <v>0.3</v>
      </c>
      <c r="T53" s="23"/>
    </row>
    <row r="54" spans="2:20">
      <c r="B54" s="4">
        <f t="shared" si="1"/>
        <v>42317</v>
      </c>
      <c r="C54" s="4"/>
      <c r="D54" s="22">
        <v>1286.4000000000001</v>
      </c>
      <c r="E54" s="23"/>
      <c r="F54" s="23"/>
      <c r="G54" s="23">
        <v>-0.1</v>
      </c>
      <c r="H54" s="23"/>
      <c r="I54" s="23"/>
      <c r="J54" s="23">
        <v>304.89999999999998</v>
      </c>
      <c r="K54" s="23"/>
      <c r="L54" s="23"/>
      <c r="M54" s="23">
        <v>-0.4</v>
      </c>
      <c r="N54" s="23"/>
      <c r="O54" s="23"/>
      <c r="P54" s="22">
        <v>1591.3</v>
      </c>
      <c r="Q54" s="23"/>
      <c r="R54" s="23"/>
      <c r="S54" s="23">
        <v>-0.1</v>
      </c>
      <c r="T54" s="23"/>
    </row>
    <row r="55" spans="2:20">
      <c r="B55" s="4">
        <f t="shared" si="1"/>
        <v>42324</v>
      </c>
      <c r="C55" s="4"/>
      <c r="D55" s="22">
        <v>1230.0999999999999</v>
      </c>
      <c r="E55" s="23"/>
      <c r="F55" s="23"/>
      <c r="G55" s="23">
        <v>-4.4000000000000004</v>
      </c>
      <c r="H55" s="23"/>
      <c r="I55" s="23"/>
      <c r="J55" s="23">
        <v>295.39999999999998</v>
      </c>
      <c r="K55" s="23"/>
      <c r="L55" s="23"/>
      <c r="M55" s="23">
        <v>-3.1</v>
      </c>
      <c r="N55" s="23"/>
      <c r="O55" s="23"/>
      <c r="P55" s="22">
        <v>1525.5</v>
      </c>
      <c r="Q55" s="23"/>
      <c r="R55" s="23"/>
      <c r="S55" s="23">
        <v>-4.0999999999999996</v>
      </c>
      <c r="T55" s="23"/>
    </row>
    <row r="56" spans="2:20">
      <c r="B56" s="4">
        <f t="shared" si="1"/>
        <v>42331</v>
      </c>
      <c r="C56" s="4"/>
      <c r="D56" s="22">
        <v>1141.5999999999999</v>
      </c>
      <c r="E56" s="23"/>
      <c r="F56" s="23"/>
      <c r="G56" s="23">
        <v>-7.2</v>
      </c>
      <c r="H56" s="23"/>
      <c r="I56" s="23"/>
      <c r="J56" s="23">
        <v>296.8</v>
      </c>
      <c r="K56" s="23"/>
      <c r="L56" s="23"/>
      <c r="M56" s="23">
        <v>0.5</v>
      </c>
      <c r="N56" s="23"/>
      <c r="O56" s="23"/>
      <c r="P56" s="22">
        <v>1438.4</v>
      </c>
      <c r="Q56" s="23"/>
      <c r="R56" s="23"/>
      <c r="S56" s="23">
        <v>-5.7</v>
      </c>
      <c r="T56" s="23"/>
    </row>
    <row r="57" spans="2:20">
      <c r="B57" s="4">
        <f t="shared" si="1"/>
        <v>42338</v>
      </c>
      <c r="C57" s="4"/>
      <c r="D57" s="22">
        <v>1217.2</v>
      </c>
      <c r="E57" s="23"/>
      <c r="F57" s="23"/>
      <c r="G57" s="23">
        <v>6.6</v>
      </c>
      <c r="H57" s="23"/>
      <c r="I57" s="23"/>
      <c r="J57" s="23">
        <v>338.9</v>
      </c>
      <c r="K57" s="23"/>
      <c r="L57" s="23"/>
      <c r="M57" s="23">
        <v>14.2</v>
      </c>
      <c r="N57" s="23"/>
      <c r="O57" s="23"/>
      <c r="P57" s="22">
        <v>1556.1</v>
      </c>
      <c r="Q57" s="23"/>
      <c r="R57" s="23"/>
      <c r="S57" s="23">
        <v>8.1999999999999993</v>
      </c>
      <c r="T57" s="23"/>
    </row>
    <row r="58" spans="2:20">
      <c r="B58" s="4">
        <f t="shared" si="1"/>
        <v>42345</v>
      </c>
      <c r="C58" s="4"/>
      <c r="D58" s="22">
        <v>1304.9000000000001</v>
      </c>
      <c r="E58" s="23"/>
      <c r="F58" s="23"/>
      <c r="G58" s="23">
        <v>7.2</v>
      </c>
      <c r="H58" s="23"/>
      <c r="I58" s="23"/>
      <c r="J58" s="23">
        <v>336</v>
      </c>
      <c r="K58" s="23"/>
      <c r="L58" s="23"/>
      <c r="M58" s="23">
        <v>-0.9</v>
      </c>
      <c r="N58" s="23"/>
      <c r="O58" s="23"/>
      <c r="P58" s="22">
        <v>1640.9</v>
      </c>
      <c r="Q58" s="23"/>
      <c r="R58" s="23"/>
      <c r="S58" s="23">
        <v>5.4</v>
      </c>
      <c r="T58" s="23"/>
    </row>
    <row r="59" spans="2:20">
      <c r="B59" s="4">
        <f t="shared" si="1"/>
        <v>42352</v>
      </c>
      <c r="C59" s="4"/>
      <c r="D59" s="22">
        <v>1274.5</v>
      </c>
      <c r="E59" s="23"/>
      <c r="F59" s="23"/>
      <c r="G59" s="23">
        <v>-2.2999999999999998</v>
      </c>
      <c r="H59" s="23"/>
      <c r="I59" s="23"/>
      <c r="J59" s="23">
        <v>296.39999999999998</v>
      </c>
      <c r="K59" s="23"/>
      <c r="L59" s="23"/>
      <c r="M59" s="23">
        <v>-11.8</v>
      </c>
      <c r="O59" s="23"/>
      <c r="P59" s="22">
        <v>1570.9</v>
      </c>
      <c r="Q59" s="23"/>
      <c r="R59" s="23"/>
      <c r="S59" s="23">
        <v>-4.3</v>
      </c>
      <c r="T59" s="23"/>
    </row>
    <row r="60" spans="2:20">
      <c r="B60" s="4">
        <f t="shared" si="1"/>
        <v>42359</v>
      </c>
      <c r="C60" s="4"/>
      <c r="D60" s="22">
        <v>1188</v>
      </c>
      <c r="E60" s="23"/>
      <c r="F60" s="23"/>
      <c r="G60" s="23">
        <v>-6.8</v>
      </c>
      <c r="H60" s="23"/>
      <c r="I60" s="23"/>
      <c r="J60" s="23">
        <v>269.39999999999998</v>
      </c>
      <c r="K60" s="23"/>
      <c r="L60" s="23"/>
      <c r="M60" s="23">
        <v>-9.1</v>
      </c>
      <c r="N60" s="23"/>
      <c r="O60" s="23"/>
      <c r="P60" s="22">
        <v>1457.4</v>
      </c>
      <c r="Q60" s="23"/>
      <c r="R60" s="23"/>
      <c r="S60" s="23">
        <v>-7.2</v>
      </c>
      <c r="T60" s="23"/>
    </row>
    <row r="61" spans="2:20">
      <c r="B61" s="4">
        <f t="shared" si="1"/>
        <v>42366</v>
      </c>
      <c r="C61" s="4"/>
      <c r="D61" s="22">
        <v>1216.2</v>
      </c>
      <c r="E61" s="23"/>
      <c r="F61" s="23"/>
      <c r="G61" s="23">
        <v>2.4</v>
      </c>
      <c r="H61" s="23"/>
      <c r="I61" s="23"/>
      <c r="J61" s="23">
        <v>305.60000000000002</v>
      </c>
      <c r="K61" s="23"/>
      <c r="L61" s="23"/>
      <c r="M61" s="23">
        <v>13.4</v>
      </c>
      <c r="N61" s="23"/>
      <c r="O61" s="23"/>
      <c r="P61" s="22">
        <v>1521.8</v>
      </c>
      <c r="Q61" s="23"/>
      <c r="R61" s="23"/>
      <c r="S61" s="23">
        <v>4.4000000000000004</v>
      </c>
      <c r="T61" s="23"/>
    </row>
    <row r="62" spans="2:20" ht="6.75" customHeight="1">
      <c r="B62" s="4"/>
      <c r="C62" s="9"/>
      <c r="D62" s="22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2"/>
      <c r="Q62" s="23"/>
      <c r="R62" s="23"/>
      <c r="S62" s="23"/>
      <c r="T62" s="23"/>
    </row>
    <row r="63" spans="2:20" ht="10.5" customHeight="1">
      <c r="B63" s="10" t="s">
        <v>25</v>
      </c>
      <c r="E63" s="29"/>
      <c r="F63" s="29"/>
      <c r="G63" s="29"/>
      <c r="H63" s="29"/>
      <c r="I63" s="29"/>
      <c r="J63" s="29"/>
      <c r="K63" s="29"/>
      <c r="L63" s="29"/>
      <c r="M63" s="29"/>
      <c r="N63" s="29"/>
      <c r="O63" s="29"/>
      <c r="Q63" s="29"/>
      <c r="R63" s="29"/>
      <c r="S63" s="29"/>
      <c r="T63" s="29"/>
    </row>
    <row r="64" spans="2:20" ht="10.5" customHeight="1">
      <c r="B64" s="10"/>
    </row>
    <row r="65" spans="2:2">
      <c r="B65" s="10"/>
    </row>
  </sheetData>
  <mergeCells count="9">
    <mergeCell ref="D6:H6"/>
    <mergeCell ref="J6:N6"/>
    <mergeCell ref="P6:T6"/>
    <mergeCell ref="D8:E8"/>
    <mergeCell ref="G8:H8"/>
    <mergeCell ref="J8:K8"/>
    <mergeCell ref="M8:N8"/>
    <mergeCell ref="P8:Q8"/>
    <mergeCell ref="S8:T8"/>
  </mergeCells>
  <pageMargins left="0.24" right="0.24" top="0.17" bottom="0.17" header="0.17" footer="0.17"/>
  <pageSetup scale="97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B2:AA63"/>
  <sheetViews>
    <sheetView zoomScaleNormal="100" zoomScaleSheetLayoutView="90" workbookViewId="0">
      <selection activeCell="AA15" sqref="AA15"/>
    </sheetView>
  </sheetViews>
  <sheetFormatPr defaultColWidth="10.28515625" defaultRowHeight="12"/>
  <cols>
    <col min="1" max="1" width="10.28515625" style="1"/>
    <col min="2" max="2" width="7.42578125" style="1" customWidth="1"/>
    <col min="3" max="3" width="4.140625" style="1" customWidth="1"/>
    <col min="4" max="4" width="7.5703125" style="16" customWidth="1"/>
    <col min="5" max="5" width="4.140625" style="1" customWidth="1"/>
    <col min="6" max="6" width="0.7109375" style="1" customWidth="1"/>
    <col min="7" max="7" width="8" style="1" customWidth="1"/>
    <col min="8" max="8" width="4.140625" style="1" customWidth="1"/>
    <col min="9" max="9" width="0.7109375" style="1" customWidth="1"/>
    <col min="10" max="10" width="7.7109375" style="1" customWidth="1"/>
    <col min="11" max="11" width="2.85546875" style="1" customWidth="1"/>
    <col min="12" max="12" width="0.7109375" style="1" customWidth="1"/>
    <col min="13" max="13" width="8.28515625" style="1" customWidth="1"/>
    <col min="14" max="14" width="3.7109375" style="1" customWidth="1"/>
    <col min="15" max="15" width="0.7109375" style="1" customWidth="1"/>
    <col min="16" max="16" width="6.5703125" style="1" customWidth="1"/>
    <col min="17" max="17" width="3.42578125" style="1" customWidth="1"/>
    <col min="18" max="18" width="0.7109375" style="1" customWidth="1"/>
    <col min="19" max="19" width="9.28515625" style="1" customWidth="1"/>
    <col min="20" max="20" width="4.5703125" style="1" customWidth="1"/>
    <col min="21" max="21" width="0.7109375" style="1" customWidth="1"/>
    <col min="22" max="22" width="7.140625" style="1" customWidth="1"/>
    <col min="23" max="23" width="4.140625" style="1" customWidth="1"/>
    <col min="24" max="24" width="0.7109375" style="1" customWidth="1"/>
    <col min="25" max="25" width="8.42578125" style="1" customWidth="1"/>
    <col min="26" max="26" width="3" style="1" customWidth="1"/>
    <col min="27" max="16384" width="10.28515625" style="1"/>
  </cols>
  <sheetData>
    <row r="2" spans="2:26">
      <c r="D2" s="16" t="s">
        <v>400</v>
      </c>
    </row>
    <row r="3" spans="2:26">
      <c r="D3" s="16" t="s">
        <v>18</v>
      </c>
    </row>
    <row r="4" spans="2:26">
      <c r="D4" s="16" t="s">
        <v>19</v>
      </c>
    </row>
    <row r="5" spans="2:26" ht="3" customHeight="1">
      <c r="J5" s="1951" t="s">
        <v>26</v>
      </c>
      <c r="K5" s="1951"/>
      <c r="L5" s="15"/>
    </row>
    <row r="6" spans="2:26" ht="17.25" customHeight="1">
      <c r="B6" s="15"/>
      <c r="C6" s="15"/>
      <c r="D6" s="1951" t="s">
        <v>27</v>
      </c>
      <c r="E6" s="1951"/>
      <c r="F6" s="15"/>
      <c r="G6" s="1951" t="s">
        <v>28</v>
      </c>
      <c r="H6" s="1951"/>
      <c r="I6" s="15"/>
      <c r="J6" s="1951"/>
      <c r="K6" s="1951"/>
      <c r="L6" s="15"/>
      <c r="M6" s="1951" t="s">
        <v>29</v>
      </c>
      <c r="N6" s="1951"/>
      <c r="O6" s="15"/>
      <c r="P6" s="1951" t="s">
        <v>30</v>
      </c>
      <c r="Q6" s="1951"/>
      <c r="R6" s="15"/>
      <c r="S6" s="1951" t="s">
        <v>31</v>
      </c>
      <c r="T6" s="1951"/>
      <c r="U6" s="15"/>
      <c r="V6" s="1951" t="s">
        <v>32</v>
      </c>
      <c r="W6" s="1951"/>
      <c r="X6" s="15"/>
      <c r="Y6" s="1951" t="s">
        <v>33</v>
      </c>
      <c r="Z6" s="1951"/>
    </row>
    <row r="7" spans="2:26" ht="3" customHeight="1">
      <c r="D7" s="21"/>
      <c r="E7" s="3"/>
      <c r="F7" s="3"/>
      <c r="G7" s="3"/>
      <c r="H7" s="3"/>
      <c r="I7" s="3"/>
      <c r="J7" s="3"/>
      <c r="Y7" s="3"/>
      <c r="Z7" s="3"/>
    </row>
    <row r="8" spans="2:26">
      <c r="B8" s="4">
        <v>42009</v>
      </c>
      <c r="C8" s="4"/>
      <c r="D8" s="22">
        <v>55.9</v>
      </c>
      <c r="E8" s="23"/>
      <c r="F8" s="23"/>
      <c r="G8" s="23">
        <v>188</v>
      </c>
      <c r="H8" s="23"/>
      <c r="I8" s="23"/>
      <c r="J8" s="23">
        <v>644.70000000000005</v>
      </c>
      <c r="K8" s="23"/>
      <c r="L8" s="23"/>
      <c r="M8" s="23">
        <v>137.19999999999999</v>
      </c>
      <c r="N8" s="23"/>
      <c r="O8" s="23"/>
      <c r="P8" s="23">
        <v>18.600000000000001</v>
      </c>
      <c r="Q8" s="29"/>
      <c r="R8" s="29"/>
      <c r="S8" s="23">
        <v>77.099999999999994</v>
      </c>
      <c r="T8" s="29"/>
      <c r="U8" s="29"/>
      <c r="V8" s="23">
        <v>170.9</v>
      </c>
      <c r="W8" s="29"/>
      <c r="X8" s="29"/>
      <c r="Y8" s="23">
        <v>1292.5</v>
      </c>
      <c r="Z8" s="23"/>
    </row>
    <row r="9" spans="2:26">
      <c r="B9" s="4">
        <f t="shared" ref="B9:B59" si="0">B8+7</f>
        <v>42016</v>
      </c>
      <c r="C9" s="4"/>
      <c r="D9" s="22">
        <v>56.5</v>
      </c>
      <c r="E9" s="23"/>
      <c r="F9" s="23"/>
      <c r="G9" s="23">
        <v>143.9</v>
      </c>
      <c r="H9" s="23"/>
      <c r="I9" s="23"/>
      <c r="J9" s="23">
        <v>555.70000000000005</v>
      </c>
      <c r="K9" s="23"/>
      <c r="L9" s="23"/>
      <c r="M9" s="23">
        <v>112</v>
      </c>
      <c r="N9" s="23"/>
      <c r="O9" s="23"/>
      <c r="P9" s="23">
        <v>15</v>
      </c>
      <c r="Q9" s="29"/>
      <c r="R9" s="29"/>
      <c r="S9" s="23">
        <v>75</v>
      </c>
      <c r="T9" s="29"/>
      <c r="U9" s="29"/>
      <c r="V9" s="23">
        <v>182.3</v>
      </c>
      <c r="W9" s="29"/>
      <c r="X9" s="29"/>
      <c r="Y9" s="23">
        <v>1140.3</v>
      </c>
      <c r="Z9" s="23"/>
    </row>
    <row r="10" spans="2:26">
      <c r="B10" s="4">
        <f t="shared" si="0"/>
        <v>42023</v>
      </c>
      <c r="C10" s="4"/>
      <c r="D10" s="22">
        <v>45.3</v>
      </c>
      <c r="E10" s="23"/>
      <c r="F10" s="23"/>
      <c r="G10" s="23">
        <v>129.30000000000001</v>
      </c>
      <c r="H10" s="23"/>
      <c r="I10" s="23"/>
      <c r="J10" s="23">
        <v>495</v>
      </c>
      <c r="K10" s="23"/>
      <c r="L10" s="23"/>
      <c r="M10" s="23">
        <v>111.9</v>
      </c>
      <c r="N10" s="23"/>
      <c r="O10" s="23"/>
      <c r="P10" s="23">
        <v>11.3</v>
      </c>
      <c r="Q10" s="29"/>
      <c r="R10" s="29"/>
      <c r="S10" s="23">
        <v>64.3</v>
      </c>
      <c r="T10" s="29"/>
      <c r="U10" s="29"/>
      <c r="V10" s="23">
        <v>162.19999999999999</v>
      </c>
      <c r="W10" s="29"/>
      <c r="X10" s="29"/>
      <c r="Y10" s="23">
        <v>1019.2</v>
      </c>
      <c r="Z10" s="23"/>
    </row>
    <row r="11" spans="2:26">
      <c r="B11" s="4">
        <f t="shared" si="0"/>
        <v>42030</v>
      </c>
      <c r="C11" s="4"/>
      <c r="D11" s="22">
        <v>48.5</v>
      </c>
      <c r="E11" s="23"/>
      <c r="F11" s="23"/>
      <c r="G11" s="23">
        <v>140.30000000000001</v>
      </c>
      <c r="H11" s="23"/>
      <c r="I11" s="23"/>
      <c r="J11" s="23">
        <v>477.9</v>
      </c>
      <c r="K11" s="23"/>
      <c r="L11" s="23"/>
      <c r="M11" s="23">
        <v>126.9</v>
      </c>
      <c r="N11" s="23"/>
      <c r="O11" s="23"/>
      <c r="P11" s="23">
        <v>14.6</v>
      </c>
      <c r="Q11" s="29"/>
      <c r="R11" s="29"/>
      <c r="S11" s="23">
        <v>65</v>
      </c>
      <c r="T11" s="29"/>
      <c r="U11" s="29"/>
      <c r="V11" s="23">
        <v>154.69999999999999</v>
      </c>
      <c r="W11" s="29"/>
      <c r="X11" s="29"/>
      <c r="Y11" s="23">
        <v>1028</v>
      </c>
      <c r="Z11" s="23"/>
    </row>
    <row r="12" spans="2:26">
      <c r="B12" s="4">
        <f t="shared" si="0"/>
        <v>42037</v>
      </c>
      <c r="C12" s="4"/>
      <c r="D12" s="22">
        <v>50.1</v>
      </c>
      <c r="E12" s="23"/>
      <c r="F12" s="23"/>
      <c r="G12" s="23">
        <v>146</v>
      </c>
      <c r="H12" s="23"/>
      <c r="I12" s="23"/>
      <c r="J12" s="23">
        <v>536.79999999999995</v>
      </c>
      <c r="K12" s="23"/>
      <c r="L12" s="23"/>
      <c r="M12" s="23">
        <v>143</v>
      </c>
      <c r="N12" s="23"/>
      <c r="O12" s="23"/>
      <c r="P12" s="23">
        <v>18.899999999999999</v>
      </c>
      <c r="Q12" s="29"/>
      <c r="R12" s="29"/>
      <c r="S12" s="23">
        <v>57</v>
      </c>
      <c r="T12" s="29"/>
      <c r="U12" s="29"/>
      <c r="V12" s="23">
        <v>132</v>
      </c>
      <c r="W12" s="29"/>
      <c r="X12" s="29"/>
      <c r="Y12" s="23">
        <v>1083.8</v>
      </c>
      <c r="Z12" s="23"/>
    </row>
    <row r="13" spans="2:26">
      <c r="B13" s="4">
        <f t="shared" si="0"/>
        <v>42044</v>
      </c>
      <c r="C13" s="4"/>
      <c r="D13" s="26">
        <v>53.4</v>
      </c>
      <c r="E13" s="26"/>
      <c r="F13" s="26"/>
      <c r="G13" s="26">
        <v>149.6</v>
      </c>
      <c r="H13" s="26"/>
      <c r="I13" s="30"/>
      <c r="J13" s="26">
        <v>550</v>
      </c>
      <c r="K13" s="26"/>
      <c r="L13" s="30"/>
      <c r="M13" s="26">
        <v>149.69999999999999</v>
      </c>
      <c r="N13" s="26"/>
      <c r="O13" s="30"/>
      <c r="P13" s="26">
        <v>19</v>
      </c>
      <c r="Q13" s="26"/>
      <c r="R13" s="30"/>
      <c r="S13" s="26">
        <v>56.1</v>
      </c>
      <c r="T13" s="26"/>
      <c r="U13" s="30"/>
      <c r="V13" s="26">
        <v>140</v>
      </c>
      <c r="W13" s="26"/>
      <c r="X13" s="30"/>
      <c r="Y13" s="27">
        <v>1117.5999999999999</v>
      </c>
      <c r="Z13" s="23"/>
    </row>
    <row r="14" spans="2:26">
      <c r="B14" s="4">
        <f t="shared" si="0"/>
        <v>42051</v>
      </c>
      <c r="C14" s="4"/>
      <c r="D14" s="31">
        <v>56.2</v>
      </c>
      <c r="E14" s="31"/>
      <c r="F14" s="32"/>
      <c r="G14" s="31">
        <v>159</v>
      </c>
      <c r="H14" s="31"/>
      <c r="I14" s="32"/>
      <c r="J14" s="31">
        <v>567.6</v>
      </c>
      <c r="K14" s="31"/>
      <c r="L14" s="32"/>
      <c r="M14" s="31">
        <v>144.69999999999999</v>
      </c>
      <c r="N14" s="31"/>
      <c r="O14" s="32"/>
      <c r="P14" s="31">
        <v>23.2</v>
      </c>
      <c r="Q14" s="31"/>
      <c r="R14" s="32"/>
      <c r="S14" s="31">
        <v>58.7</v>
      </c>
      <c r="T14" s="31"/>
      <c r="U14" s="32"/>
      <c r="V14" s="31">
        <v>155.30000000000001</v>
      </c>
      <c r="W14" s="31"/>
      <c r="X14" s="32"/>
      <c r="Y14" s="33">
        <v>1164.5999999999999</v>
      </c>
      <c r="Z14" s="23"/>
    </row>
    <row r="15" spans="2:26">
      <c r="B15" s="4">
        <f t="shared" si="0"/>
        <v>42058</v>
      </c>
      <c r="C15" s="4"/>
      <c r="D15" s="26">
        <v>54.5</v>
      </c>
      <c r="E15" s="26"/>
      <c r="F15" s="26"/>
      <c r="G15" s="26">
        <v>151.1</v>
      </c>
      <c r="H15" s="26"/>
      <c r="I15" s="30"/>
      <c r="J15" s="26">
        <v>562.4</v>
      </c>
      <c r="K15" s="26"/>
      <c r="L15" s="30"/>
      <c r="M15" s="26">
        <v>146.9</v>
      </c>
      <c r="N15" s="26"/>
      <c r="O15" s="30"/>
      <c r="P15" s="26">
        <v>26.2</v>
      </c>
      <c r="Q15" s="26"/>
      <c r="R15" s="30"/>
      <c r="S15" s="26">
        <v>59.5</v>
      </c>
      <c r="T15" s="26"/>
      <c r="U15" s="30"/>
      <c r="V15" s="26">
        <v>168.6</v>
      </c>
      <c r="W15" s="26"/>
      <c r="X15" s="30"/>
      <c r="Y15" s="27">
        <v>1169</v>
      </c>
      <c r="Z15" s="23"/>
    </row>
    <row r="16" spans="2:26">
      <c r="B16" s="4">
        <f t="shared" si="0"/>
        <v>42065</v>
      </c>
      <c r="C16" s="4"/>
      <c r="D16" s="22">
        <v>51.5</v>
      </c>
      <c r="E16" s="23"/>
      <c r="F16" s="23"/>
      <c r="G16" s="23">
        <v>146.69999999999999</v>
      </c>
      <c r="H16" s="23"/>
      <c r="I16" s="23"/>
      <c r="J16" s="23">
        <v>572.1</v>
      </c>
      <c r="K16" s="23"/>
      <c r="L16" s="23"/>
      <c r="M16" s="23">
        <v>148.19999999999999</v>
      </c>
      <c r="N16" s="23"/>
      <c r="O16" s="23"/>
      <c r="P16" s="23">
        <v>25.2</v>
      </c>
      <c r="Q16" s="29"/>
      <c r="R16" s="29"/>
      <c r="S16" s="23">
        <v>57.2</v>
      </c>
      <c r="T16" s="29"/>
      <c r="U16" s="29"/>
      <c r="V16" s="23">
        <v>179.2</v>
      </c>
      <c r="W16" s="29"/>
      <c r="X16" s="29"/>
      <c r="Y16" s="23">
        <v>1180</v>
      </c>
      <c r="Z16" s="23"/>
    </row>
    <row r="17" spans="2:27">
      <c r="B17" s="4">
        <f t="shared" si="0"/>
        <v>42072</v>
      </c>
      <c r="C17" s="4"/>
      <c r="D17" s="22">
        <v>51.8</v>
      </c>
      <c r="E17" s="23"/>
      <c r="F17" s="23"/>
      <c r="G17" s="23">
        <v>138.4</v>
      </c>
      <c r="H17" s="23"/>
      <c r="I17" s="23"/>
      <c r="J17" s="23">
        <v>558.5</v>
      </c>
      <c r="K17" s="23"/>
      <c r="L17" s="23"/>
      <c r="M17" s="23">
        <v>146.5</v>
      </c>
      <c r="N17" s="23"/>
      <c r="O17" s="23"/>
      <c r="P17" s="10">
        <v>21.4</v>
      </c>
      <c r="Q17" s="29"/>
      <c r="R17" s="29"/>
      <c r="S17" s="23">
        <v>58.3</v>
      </c>
      <c r="T17" s="29"/>
      <c r="U17" s="29"/>
      <c r="V17" s="23">
        <v>183.5</v>
      </c>
      <c r="W17" s="29"/>
      <c r="X17" s="29"/>
      <c r="Y17" s="23">
        <v>1158.3</v>
      </c>
      <c r="Z17" s="23"/>
    </row>
    <row r="18" spans="2:27">
      <c r="B18" s="4">
        <f t="shared" si="0"/>
        <v>42079</v>
      </c>
      <c r="C18" s="4"/>
      <c r="D18" s="22">
        <v>53</v>
      </c>
      <c r="E18" s="23"/>
      <c r="F18" s="23"/>
      <c r="G18" s="23">
        <v>128.19999999999999</v>
      </c>
      <c r="H18" s="23"/>
      <c r="I18" s="23"/>
      <c r="J18" s="23">
        <v>594.29999999999995</v>
      </c>
      <c r="K18" s="23"/>
      <c r="L18" s="23"/>
      <c r="M18" s="23">
        <v>132.80000000000001</v>
      </c>
      <c r="N18" s="23"/>
      <c r="O18" s="23"/>
      <c r="P18" s="23">
        <v>16.2</v>
      </c>
      <c r="Q18" s="29"/>
      <c r="R18" s="29"/>
      <c r="S18" s="23">
        <v>60.8</v>
      </c>
      <c r="T18" s="29"/>
      <c r="U18" s="29"/>
      <c r="V18" s="23">
        <v>188.5</v>
      </c>
      <c r="W18" s="29"/>
      <c r="X18" s="29"/>
      <c r="Y18" s="23">
        <v>1173.8</v>
      </c>
      <c r="Z18" s="23"/>
    </row>
    <row r="19" spans="2:27">
      <c r="B19" s="4">
        <f t="shared" si="0"/>
        <v>42086</v>
      </c>
      <c r="C19" s="4"/>
      <c r="D19" s="22">
        <v>51.1</v>
      </c>
      <c r="E19" s="23"/>
      <c r="F19" s="23"/>
      <c r="G19" s="10">
        <v>140.9</v>
      </c>
      <c r="H19" s="23"/>
      <c r="I19" s="23"/>
      <c r="J19" s="10">
        <v>569.4</v>
      </c>
      <c r="K19" s="23"/>
      <c r="L19" s="23"/>
      <c r="M19" s="10">
        <v>152.80000000000001</v>
      </c>
      <c r="N19" s="23"/>
      <c r="O19" s="23"/>
      <c r="P19" s="23">
        <v>19.7</v>
      </c>
      <c r="Q19" s="29"/>
      <c r="R19" s="29"/>
      <c r="S19" s="10">
        <v>61.9</v>
      </c>
      <c r="T19" s="23"/>
      <c r="U19" s="23"/>
      <c r="V19" s="23">
        <v>190.4</v>
      </c>
      <c r="W19" s="23"/>
      <c r="X19" s="23"/>
      <c r="Y19" s="23">
        <v>1186.0999999999999</v>
      </c>
      <c r="Z19" s="23"/>
      <c r="AA19" s="10"/>
    </row>
    <row r="20" spans="2:27">
      <c r="B20" s="4">
        <f t="shared" si="0"/>
        <v>42093</v>
      </c>
      <c r="C20" s="4"/>
      <c r="D20" s="22">
        <v>48.9</v>
      </c>
      <c r="E20" s="23"/>
      <c r="F20" s="23"/>
      <c r="G20" s="23">
        <v>135.9</v>
      </c>
      <c r="H20" s="23"/>
      <c r="I20" s="23"/>
      <c r="J20" s="23">
        <v>467.5</v>
      </c>
      <c r="K20" s="23"/>
      <c r="L20" s="23"/>
      <c r="M20" s="23">
        <v>162.30000000000001</v>
      </c>
      <c r="N20" s="23"/>
      <c r="O20" s="23"/>
      <c r="P20" s="23">
        <v>24</v>
      </c>
      <c r="Q20" s="29"/>
      <c r="R20" s="29"/>
      <c r="S20" s="23">
        <v>60.6</v>
      </c>
      <c r="T20" s="23"/>
      <c r="U20" s="23"/>
      <c r="V20" s="23">
        <v>181.4</v>
      </c>
      <c r="W20" s="23"/>
      <c r="X20" s="23"/>
      <c r="Y20" s="23">
        <v>1080.5</v>
      </c>
      <c r="Z20" s="23"/>
      <c r="AA20" s="10"/>
    </row>
    <row r="21" spans="2:27">
      <c r="B21" s="4">
        <f t="shared" si="0"/>
        <v>42100</v>
      </c>
      <c r="C21" s="4"/>
      <c r="D21" s="22">
        <v>51.7</v>
      </c>
      <c r="E21" s="23"/>
      <c r="F21" s="23"/>
      <c r="G21" s="10">
        <v>132.30000000000001</v>
      </c>
      <c r="H21" s="23"/>
      <c r="I21" s="23"/>
      <c r="J21" s="23">
        <v>466.9</v>
      </c>
      <c r="K21" s="23"/>
      <c r="L21" s="23"/>
      <c r="M21" s="23">
        <v>151.9</v>
      </c>
      <c r="N21" s="23"/>
      <c r="O21" s="23"/>
      <c r="P21" s="23">
        <v>22.2</v>
      </c>
      <c r="R21" s="29"/>
      <c r="S21" s="23">
        <v>61.5</v>
      </c>
      <c r="T21" s="23"/>
      <c r="U21" s="23"/>
      <c r="V21" s="23">
        <v>185.2</v>
      </c>
      <c r="W21" s="23"/>
      <c r="X21" s="23"/>
      <c r="Y21" s="23">
        <v>1071.7</v>
      </c>
      <c r="Z21" s="23"/>
      <c r="AA21" s="10"/>
    </row>
    <row r="22" spans="2:27">
      <c r="B22" s="4">
        <f t="shared" si="0"/>
        <v>42107</v>
      </c>
      <c r="C22" s="4"/>
      <c r="D22" s="22">
        <v>54</v>
      </c>
      <c r="E22" s="23"/>
      <c r="F22" s="23"/>
      <c r="G22" s="23">
        <v>141.80000000000001</v>
      </c>
      <c r="H22" s="23"/>
      <c r="I22" s="23"/>
      <c r="J22" s="23">
        <v>506.5</v>
      </c>
      <c r="K22" s="23"/>
      <c r="L22" s="23"/>
      <c r="M22" s="23">
        <v>124.6</v>
      </c>
      <c r="N22" s="23"/>
      <c r="O22" s="23"/>
      <c r="P22" s="23">
        <v>18.600000000000001</v>
      </c>
      <c r="Q22" s="29"/>
      <c r="R22" s="29"/>
      <c r="S22" s="23">
        <v>66.599999999999994</v>
      </c>
      <c r="T22" s="23"/>
      <c r="U22" s="23"/>
      <c r="V22" s="23">
        <v>191.4</v>
      </c>
      <c r="W22" s="23"/>
      <c r="X22" s="23"/>
      <c r="Y22" s="23">
        <v>1103.5</v>
      </c>
      <c r="Z22" s="23"/>
      <c r="AA22" s="10"/>
    </row>
    <row r="23" spans="2:27">
      <c r="B23" s="4">
        <f t="shared" si="0"/>
        <v>42114</v>
      </c>
      <c r="C23" s="4"/>
      <c r="D23" s="22">
        <v>47.1</v>
      </c>
      <c r="E23" s="23"/>
      <c r="F23" s="23"/>
      <c r="G23" s="23">
        <v>138.4</v>
      </c>
      <c r="H23" s="23"/>
      <c r="I23" s="23"/>
      <c r="J23" s="23">
        <v>559.6</v>
      </c>
      <c r="K23" s="23"/>
      <c r="L23" s="23"/>
      <c r="M23" s="23">
        <v>124.4</v>
      </c>
      <c r="N23" s="23"/>
      <c r="O23" s="23"/>
      <c r="P23" s="23">
        <v>16.3</v>
      </c>
      <c r="Q23" s="29"/>
      <c r="R23" s="29"/>
      <c r="S23" s="23">
        <v>56.1</v>
      </c>
      <c r="T23" s="23"/>
      <c r="U23" s="23"/>
      <c r="V23" s="23">
        <v>185.5</v>
      </c>
      <c r="W23" s="23"/>
      <c r="X23" s="23"/>
      <c r="Y23" s="23">
        <v>1127.3</v>
      </c>
      <c r="Z23" s="23"/>
      <c r="AA23" s="10"/>
    </row>
    <row r="24" spans="2:27">
      <c r="B24" s="4">
        <f t="shared" si="0"/>
        <v>42121</v>
      </c>
      <c r="C24" s="4"/>
      <c r="D24" s="22">
        <v>46.6</v>
      </c>
      <c r="E24" s="23"/>
      <c r="F24" s="23"/>
      <c r="G24" s="23">
        <v>137.80000000000001</v>
      </c>
      <c r="H24" s="23"/>
      <c r="I24" s="23"/>
      <c r="J24" s="23">
        <v>579.4</v>
      </c>
      <c r="K24" s="23"/>
      <c r="L24" s="23"/>
      <c r="M24" s="23">
        <v>130.69999999999999</v>
      </c>
      <c r="N24" s="23"/>
      <c r="O24" s="23"/>
      <c r="P24" s="23">
        <v>13.7</v>
      </c>
      <c r="Q24" s="29"/>
      <c r="R24" s="29"/>
      <c r="S24" s="23">
        <v>58.1</v>
      </c>
      <c r="T24" s="23"/>
      <c r="U24" s="23"/>
      <c r="V24" s="23">
        <v>171.9</v>
      </c>
      <c r="W24" s="23"/>
      <c r="X24" s="23"/>
      <c r="Y24" s="23">
        <v>1138.2</v>
      </c>
      <c r="Z24" s="23"/>
      <c r="AA24" s="10"/>
    </row>
    <row r="25" spans="2:27">
      <c r="B25" s="4">
        <f t="shared" si="0"/>
        <v>42128</v>
      </c>
      <c r="C25" s="4"/>
      <c r="D25" s="22">
        <v>48.3</v>
      </c>
      <c r="E25" s="23"/>
      <c r="F25" s="23"/>
      <c r="G25" s="23">
        <v>150.6</v>
      </c>
      <c r="H25" s="23"/>
      <c r="I25" s="23"/>
      <c r="J25" s="23">
        <v>555.20000000000005</v>
      </c>
      <c r="K25" s="23"/>
      <c r="L25" s="23"/>
      <c r="M25" s="23">
        <v>139.69999999999999</v>
      </c>
      <c r="N25" s="23"/>
      <c r="O25" s="23"/>
      <c r="P25" s="23">
        <v>12.9</v>
      </c>
      <c r="Q25" s="29"/>
      <c r="R25" s="29"/>
      <c r="S25" s="23">
        <v>56.2</v>
      </c>
      <c r="T25" s="23"/>
      <c r="U25" s="23"/>
      <c r="V25" s="23">
        <v>191.8</v>
      </c>
      <c r="W25" s="23"/>
      <c r="X25" s="23"/>
      <c r="Y25" s="23">
        <v>1154.7</v>
      </c>
      <c r="Z25" s="23"/>
      <c r="AA25" s="10"/>
    </row>
    <row r="26" spans="2:27">
      <c r="B26" s="4">
        <f t="shared" si="0"/>
        <v>42135</v>
      </c>
      <c r="C26" s="4"/>
      <c r="D26" s="22">
        <v>54.4</v>
      </c>
      <c r="E26" s="23"/>
      <c r="F26" s="23"/>
      <c r="G26" s="23">
        <v>152.30000000000001</v>
      </c>
      <c r="H26" s="23"/>
      <c r="I26" s="23"/>
      <c r="J26" s="23">
        <v>590.70000000000005</v>
      </c>
      <c r="K26" s="23"/>
      <c r="L26" s="23"/>
      <c r="M26" s="23">
        <v>134.80000000000001</v>
      </c>
      <c r="N26" s="23"/>
      <c r="O26" s="23"/>
      <c r="P26" s="23">
        <v>10.5</v>
      </c>
      <c r="Q26" s="29"/>
      <c r="R26" s="29"/>
      <c r="S26" s="23">
        <v>57.7</v>
      </c>
      <c r="T26" s="23"/>
      <c r="U26" s="23"/>
      <c r="V26" s="23">
        <v>196.3</v>
      </c>
      <c r="W26" s="23"/>
      <c r="X26" s="23"/>
      <c r="Y26" s="23">
        <v>1196.5999999999999</v>
      </c>
      <c r="Z26" s="23"/>
      <c r="AA26" s="10"/>
    </row>
    <row r="27" spans="2:27">
      <c r="B27" s="4">
        <f t="shared" si="0"/>
        <v>42142</v>
      </c>
      <c r="C27" s="4"/>
      <c r="D27" s="22">
        <v>45.2</v>
      </c>
      <c r="E27" s="23"/>
      <c r="F27" s="23"/>
      <c r="G27" s="23">
        <v>141.9</v>
      </c>
      <c r="H27" s="23"/>
      <c r="I27" s="23"/>
      <c r="J27" s="23">
        <v>566.6</v>
      </c>
      <c r="K27" s="23"/>
      <c r="L27" s="23"/>
      <c r="M27" s="23">
        <v>118</v>
      </c>
      <c r="N27" s="23"/>
      <c r="O27" s="23"/>
      <c r="P27" s="23">
        <v>14.9</v>
      </c>
      <c r="Q27" s="29"/>
      <c r="R27" s="29"/>
      <c r="S27" s="23">
        <v>60.1</v>
      </c>
      <c r="T27" s="23"/>
      <c r="U27" s="23"/>
      <c r="V27" s="23">
        <v>211.8</v>
      </c>
      <c r="W27" s="23"/>
      <c r="X27" s="23"/>
      <c r="Y27" s="23">
        <v>1158.5</v>
      </c>
      <c r="Z27" s="23"/>
      <c r="AA27" s="10"/>
    </row>
    <row r="28" spans="2:27">
      <c r="B28" s="4">
        <f t="shared" si="0"/>
        <v>42149</v>
      </c>
      <c r="C28" s="4"/>
      <c r="D28" s="22">
        <v>47.8</v>
      </c>
      <c r="E28" s="23"/>
      <c r="F28" s="23"/>
      <c r="G28" s="23">
        <v>143.9</v>
      </c>
      <c r="H28" s="23"/>
      <c r="I28" s="23"/>
      <c r="J28" s="23">
        <v>562.4</v>
      </c>
      <c r="K28" s="23"/>
      <c r="L28" s="23"/>
      <c r="M28" s="23">
        <v>123.3</v>
      </c>
      <c r="N28" s="23"/>
      <c r="O28" s="23"/>
      <c r="P28" s="23">
        <v>15.1</v>
      </c>
      <c r="Q28" s="29"/>
      <c r="R28" s="29"/>
      <c r="S28" s="23">
        <v>64.3</v>
      </c>
      <c r="T28" s="23"/>
      <c r="U28" s="23"/>
      <c r="V28" s="23">
        <v>212.7</v>
      </c>
      <c r="W28" s="23"/>
      <c r="X28" s="23"/>
      <c r="Y28" s="23">
        <v>1169.4000000000001</v>
      </c>
      <c r="Z28" s="23"/>
      <c r="AA28" s="10"/>
    </row>
    <row r="29" spans="2:27">
      <c r="B29" s="4">
        <f t="shared" si="0"/>
        <v>42156</v>
      </c>
      <c r="C29" s="4"/>
      <c r="D29" s="22">
        <v>52.1</v>
      </c>
      <c r="E29" s="23"/>
      <c r="F29" s="23"/>
      <c r="G29" s="23">
        <v>152.30000000000001</v>
      </c>
      <c r="H29" s="23"/>
      <c r="I29" s="23"/>
      <c r="J29" s="23">
        <v>552.1</v>
      </c>
      <c r="K29" s="23"/>
      <c r="L29" s="23"/>
      <c r="M29" s="23">
        <v>134</v>
      </c>
      <c r="N29" s="23"/>
      <c r="O29" s="23"/>
      <c r="P29" s="23">
        <v>17.100000000000001</v>
      </c>
      <c r="Q29" s="29"/>
      <c r="R29" s="29"/>
      <c r="S29" s="23">
        <v>59.8</v>
      </c>
      <c r="T29" s="23"/>
      <c r="U29" s="23"/>
      <c r="V29" s="23">
        <v>235.9</v>
      </c>
      <c r="W29" s="23"/>
      <c r="X29" s="23"/>
      <c r="Y29" s="23">
        <v>1203.3</v>
      </c>
      <c r="Z29" s="23"/>
      <c r="AA29" s="10"/>
    </row>
    <row r="30" spans="2:27">
      <c r="B30" s="4">
        <f t="shared" si="0"/>
        <v>42163</v>
      </c>
      <c r="C30" s="4"/>
      <c r="D30" s="22">
        <v>55.4</v>
      </c>
      <c r="E30" s="23"/>
      <c r="F30" s="23"/>
      <c r="G30" s="23">
        <v>172.9</v>
      </c>
      <c r="H30" s="23"/>
      <c r="I30" s="23"/>
      <c r="J30" s="23">
        <v>586.79999999999995</v>
      </c>
      <c r="K30" s="23"/>
      <c r="L30" s="23"/>
      <c r="M30" s="23">
        <v>140</v>
      </c>
      <c r="N30" s="23"/>
      <c r="O30" s="23"/>
      <c r="P30" s="23">
        <v>18.7</v>
      </c>
      <c r="Q30" s="29"/>
      <c r="R30" s="29"/>
      <c r="S30" s="23">
        <v>57</v>
      </c>
      <c r="T30" s="23"/>
      <c r="U30" s="23"/>
      <c r="V30" s="23">
        <v>203.3</v>
      </c>
      <c r="W30" s="23"/>
      <c r="X30" s="23"/>
      <c r="Y30" s="23">
        <v>1234</v>
      </c>
      <c r="Z30" s="23"/>
      <c r="AA30" s="10"/>
    </row>
    <row r="31" spans="2:27">
      <c r="B31" s="4">
        <f t="shared" si="0"/>
        <v>42170</v>
      </c>
      <c r="C31" s="4"/>
      <c r="D31" s="22">
        <v>54.7</v>
      </c>
      <c r="E31" s="23"/>
      <c r="F31" s="23"/>
      <c r="G31" s="23">
        <v>175.4</v>
      </c>
      <c r="I31" s="23"/>
      <c r="J31" s="23">
        <v>583.20000000000005</v>
      </c>
      <c r="K31" s="23"/>
      <c r="L31" s="23"/>
      <c r="M31" s="23">
        <v>153.30000000000001</v>
      </c>
      <c r="N31" s="23"/>
      <c r="O31" s="23"/>
      <c r="P31" s="23">
        <v>13.9</v>
      </c>
      <c r="Q31" s="29"/>
      <c r="R31" s="29"/>
      <c r="S31" s="23">
        <v>68.3</v>
      </c>
      <c r="T31" s="10"/>
      <c r="U31" s="23"/>
      <c r="V31" s="23">
        <v>202.7</v>
      </c>
      <c r="W31" s="23"/>
      <c r="X31" s="23"/>
      <c r="Y31" s="23">
        <v>1251.5</v>
      </c>
      <c r="Z31" s="23"/>
      <c r="AA31" s="10"/>
    </row>
    <row r="32" spans="2:27">
      <c r="B32" s="4">
        <f t="shared" si="0"/>
        <v>42177</v>
      </c>
      <c r="C32" s="4"/>
      <c r="D32" s="22">
        <v>51.5</v>
      </c>
      <c r="E32" s="23"/>
      <c r="F32" s="23"/>
      <c r="G32" s="23">
        <v>173.7</v>
      </c>
      <c r="H32" s="23"/>
      <c r="I32" s="23"/>
      <c r="J32" s="23">
        <v>529.70000000000005</v>
      </c>
      <c r="K32" s="23"/>
      <c r="L32" s="23"/>
      <c r="M32" s="23">
        <v>155.80000000000001</v>
      </c>
      <c r="N32" s="23"/>
      <c r="O32" s="23"/>
      <c r="P32" s="23">
        <v>15.8</v>
      </c>
      <c r="Q32" s="29"/>
      <c r="R32" s="29"/>
      <c r="S32" s="23">
        <v>69.5</v>
      </c>
      <c r="T32" s="23"/>
      <c r="U32" s="23"/>
      <c r="V32" s="23">
        <v>193</v>
      </c>
      <c r="W32" s="23"/>
      <c r="X32" s="23"/>
      <c r="Y32" s="23">
        <v>1188.9000000000001</v>
      </c>
      <c r="Z32" s="23"/>
      <c r="AA32" s="10"/>
    </row>
    <row r="33" spans="2:27">
      <c r="B33" s="4">
        <f t="shared" si="0"/>
        <v>42184</v>
      </c>
      <c r="C33" s="4"/>
      <c r="D33" s="22">
        <v>49</v>
      </c>
      <c r="E33" s="23"/>
      <c r="F33" s="23"/>
      <c r="G33" s="23">
        <v>150.80000000000001</v>
      </c>
      <c r="H33" s="23"/>
      <c r="I33" s="23"/>
      <c r="J33" s="23">
        <v>516.6</v>
      </c>
      <c r="K33" s="23"/>
      <c r="L33" s="23"/>
      <c r="M33" s="23">
        <v>172.2</v>
      </c>
      <c r="N33" s="23"/>
      <c r="O33" s="23"/>
      <c r="P33" s="23">
        <v>23.6</v>
      </c>
      <c r="Q33" s="29"/>
      <c r="R33" s="29"/>
      <c r="S33" s="23">
        <v>72.5</v>
      </c>
      <c r="T33" s="23"/>
      <c r="U33" s="23"/>
      <c r="V33" s="23">
        <v>209.3</v>
      </c>
      <c r="W33" s="23"/>
      <c r="X33" s="23"/>
      <c r="Y33" s="23">
        <v>1194.0999999999999</v>
      </c>
      <c r="Z33" s="23"/>
      <c r="AA33" s="10"/>
    </row>
    <row r="34" spans="2:27">
      <c r="B34" s="4">
        <f t="shared" si="0"/>
        <v>42191</v>
      </c>
      <c r="C34" s="4"/>
      <c r="D34" s="22">
        <v>54.1</v>
      </c>
      <c r="E34" s="23"/>
      <c r="F34" s="23"/>
      <c r="G34" s="23">
        <v>151.80000000000001</v>
      </c>
      <c r="H34" s="23"/>
      <c r="I34" s="23"/>
      <c r="J34" s="23">
        <v>503.1</v>
      </c>
      <c r="K34" s="23"/>
      <c r="L34" s="23"/>
      <c r="M34" s="23">
        <v>148.9</v>
      </c>
      <c r="N34" s="23"/>
      <c r="O34" s="23"/>
      <c r="P34" s="23">
        <v>19.8</v>
      </c>
      <c r="Q34" s="29"/>
      <c r="R34" s="29"/>
      <c r="S34" s="23">
        <v>74.7</v>
      </c>
      <c r="T34" s="23"/>
      <c r="U34" s="23"/>
      <c r="V34" s="23">
        <v>186.7</v>
      </c>
      <c r="W34" s="23"/>
      <c r="X34" s="23"/>
      <c r="Y34" s="23">
        <v>1139</v>
      </c>
      <c r="Z34" s="23"/>
      <c r="AA34" s="10"/>
    </row>
    <row r="35" spans="2:27">
      <c r="B35" s="4">
        <f t="shared" si="0"/>
        <v>42198</v>
      </c>
      <c r="C35" s="4"/>
      <c r="D35" s="22">
        <v>49.3</v>
      </c>
      <c r="E35" s="23"/>
      <c r="F35" s="23"/>
      <c r="G35" s="23">
        <v>125.3</v>
      </c>
      <c r="H35" s="23"/>
      <c r="I35" s="23"/>
      <c r="J35" s="23">
        <v>452</v>
      </c>
      <c r="K35" s="23"/>
      <c r="L35" s="23"/>
      <c r="M35" s="23">
        <v>131</v>
      </c>
      <c r="N35" s="23"/>
      <c r="O35" s="23"/>
      <c r="P35" s="23">
        <v>28.5</v>
      </c>
      <c r="Q35" s="29"/>
      <c r="R35" s="29"/>
      <c r="S35" s="23">
        <v>70.599999999999994</v>
      </c>
      <c r="T35" s="23"/>
      <c r="U35" s="23"/>
      <c r="V35" s="23">
        <v>187.5</v>
      </c>
      <c r="W35" s="23"/>
      <c r="X35" s="23"/>
      <c r="Y35" s="23">
        <v>1044.0999999999999</v>
      </c>
      <c r="Z35" s="23"/>
      <c r="AA35" s="10"/>
    </row>
    <row r="36" spans="2:27">
      <c r="B36" s="4">
        <f t="shared" si="0"/>
        <v>42205</v>
      </c>
      <c r="C36" s="4"/>
      <c r="D36" s="22">
        <v>52.1</v>
      </c>
      <c r="E36" s="23"/>
      <c r="F36" s="23"/>
      <c r="G36" s="23">
        <v>120.1</v>
      </c>
      <c r="H36" s="23"/>
      <c r="I36" s="23"/>
      <c r="J36" s="23">
        <v>427.1</v>
      </c>
      <c r="K36" s="23"/>
      <c r="L36" s="23"/>
      <c r="M36" s="23">
        <v>132.6</v>
      </c>
      <c r="N36" s="23"/>
      <c r="O36" s="23"/>
      <c r="P36" s="23">
        <v>22.6</v>
      </c>
      <c r="Q36" s="29"/>
      <c r="R36" s="29"/>
      <c r="S36" s="23">
        <v>76</v>
      </c>
      <c r="T36" s="23"/>
      <c r="U36" s="23"/>
      <c r="V36" s="23">
        <v>188.6</v>
      </c>
      <c r="W36" s="23"/>
      <c r="X36" s="23"/>
      <c r="Y36" s="23">
        <v>1019.2</v>
      </c>
      <c r="Z36" s="23"/>
      <c r="AA36" s="10"/>
    </row>
    <row r="37" spans="2:27">
      <c r="B37" s="4">
        <f t="shared" si="0"/>
        <v>42212</v>
      </c>
      <c r="C37" s="4"/>
      <c r="D37" s="22">
        <v>49.3</v>
      </c>
      <c r="E37" s="23"/>
      <c r="F37" s="23"/>
      <c r="G37" s="23">
        <v>123.9</v>
      </c>
      <c r="H37" s="23"/>
      <c r="I37" s="23"/>
      <c r="J37" s="23">
        <v>422.6</v>
      </c>
      <c r="K37" s="23"/>
      <c r="L37" s="23"/>
      <c r="M37" s="23">
        <v>147.1</v>
      </c>
      <c r="N37" s="23"/>
      <c r="O37" s="23"/>
      <c r="P37" s="23">
        <v>18.899999999999999</v>
      </c>
      <c r="Q37" s="29"/>
      <c r="R37" s="29"/>
      <c r="S37" s="23">
        <v>82.5</v>
      </c>
      <c r="T37" s="23"/>
      <c r="U37" s="23"/>
      <c r="V37" s="23">
        <v>183.4</v>
      </c>
      <c r="W37" s="23"/>
      <c r="X37" s="23"/>
      <c r="Y37" s="23">
        <v>1027.7</v>
      </c>
      <c r="Z37" s="23"/>
      <c r="AA37" s="10"/>
    </row>
    <row r="38" spans="2:27">
      <c r="B38" s="4">
        <f t="shared" si="0"/>
        <v>42219</v>
      </c>
      <c r="C38" s="4"/>
      <c r="D38" s="22">
        <v>43.1</v>
      </c>
      <c r="E38" s="23"/>
      <c r="F38" s="23"/>
      <c r="G38" s="23">
        <v>130.6</v>
      </c>
      <c r="H38" s="23"/>
      <c r="I38" s="23"/>
      <c r="J38" s="23">
        <v>440.2</v>
      </c>
      <c r="K38" s="23"/>
      <c r="L38" s="23"/>
      <c r="M38" s="23">
        <v>152.19999999999999</v>
      </c>
      <c r="N38" s="23"/>
      <c r="O38" s="23"/>
      <c r="P38" s="23">
        <v>16.899999999999999</v>
      </c>
      <c r="Q38" s="29"/>
      <c r="R38" s="29"/>
      <c r="S38" s="23">
        <v>69.599999999999994</v>
      </c>
      <c r="T38" s="23"/>
      <c r="U38" s="23"/>
      <c r="V38" s="23">
        <v>193</v>
      </c>
      <c r="W38" s="23"/>
      <c r="X38" s="23"/>
      <c r="Y38" s="27">
        <v>1045.5999999999999</v>
      </c>
      <c r="Z38" s="23"/>
      <c r="AA38" s="10"/>
    </row>
    <row r="39" spans="2:27">
      <c r="B39" s="4">
        <f t="shared" si="0"/>
        <v>42226</v>
      </c>
      <c r="C39" s="4"/>
      <c r="D39" s="22">
        <v>44.4</v>
      </c>
      <c r="E39" s="23"/>
      <c r="F39" s="23"/>
      <c r="G39" s="23">
        <v>155.69999999999999</v>
      </c>
      <c r="H39" s="23"/>
      <c r="I39" s="23"/>
      <c r="J39" s="23">
        <v>474.3</v>
      </c>
      <c r="K39" s="23"/>
      <c r="L39" s="23"/>
      <c r="M39" s="23">
        <v>152.1</v>
      </c>
      <c r="N39" s="23"/>
      <c r="O39" s="23"/>
      <c r="P39" s="23">
        <v>15.6</v>
      </c>
      <c r="Q39" s="29"/>
      <c r="R39" s="29"/>
      <c r="S39" s="23">
        <v>77.2</v>
      </c>
      <c r="T39" s="23"/>
      <c r="U39" s="23"/>
      <c r="V39" s="23">
        <v>195.3</v>
      </c>
      <c r="W39" s="23"/>
      <c r="X39" s="23"/>
      <c r="Y39" s="23">
        <v>1114.5999999999999</v>
      </c>
      <c r="Z39" s="23"/>
      <c r="AA39" s="10"/>
    </row>
    <row r="40" spans="2:27">
      <c r="B40" s="4">
        <f t="shared" si="0"/>
        <v>42233</v>
      </c>
      <c r="C40" s="4"/>
      <c r="D40" s="22">
        <v>45</v>
      </c>
      <c r="E40" s="23"/>
      <c r="F40" s="23"/>
      <c r="G40" s="23">
        <v>165.5</v>
      </c>
      <c r="H40" s="23"/>
      <c r="I40" s="23"/>
      <c r="J40" s="23">
        <v>495.5</v>
      </c>
      <c r="K40" s="23"/>
      <c r="L40" s="23"/>
      <c r="M40" s="23">
        <v>149.6</v>
      </c>
      <c r="N40" s="23"/>
      <c r="O40" s="23"/>
      <c r="P40" s="23">
        <v>20</v>
      </c>
      <c r="Q40" s="29"/>
      <c r="R40" s="29"/>
      <c r="S40" s="23">
        <v>78.7</v>
      </c>
      <c r="T40" s="23"/>
      <c r="U40" s="23"/>
      <c r="V40" s="23">
        <v>197.1</v>
      </c>
      <c r="W40" s="23"/>
      <c r="X40" s="23"/>
      <c r="Y40" s="23">
        <v>1151.4000000000001</v>
      </c>
      <c r="Z40" s="23"/>
      <c r="AA40" s="10"/>
    </row>
    <row r="41" spans="2:27">
      <c r="B41" s="4">
        <f t="shared" si="0"/>
        <v>42240</v>
      </c>
      <c r="C41" s="4"/>
      <c r="D41" s="22">
        <v>44.2</v>
      </c>
      <c r="E41" s="23"/>
      <c r="F41" s="23"/>
      <c r="G41" s="23">
        <v>171.4</v>
      </c>
      <c r="H41" s="23"/>
      <c r="I41" s="23"/>
      <c r="J41" s="23">
        <v>522.9</v>
      </c>
      <c r="K41" s="23"/>
      <c r="L41" s="23"/>
      <c r="M41" s="23">
        <v>135.9</v>
      </c>
      <c r="N41" s="23"/>
      <c r="O41" s="23"/>
      <c r="P41" s="23">
        <v>13.4</v>
      </c>
      <c r="Q41" s="29"/>
      <c r="R41" s="29"/>
      <c r="S41" s="23">
        <v>82.6</v>
      </c>
      <c r="T41" s="23"/>
      <c r="U41" s="23"/>
      <c r="V41" s="23">
        <v>184</v>
      </c>
      <c r="W41" s="23"/>
      <c r="X41" s="23"/>
      <c r="Y41" s="23">
        <v>1154.5</v>
      </c>
      <c r="Z41" s="23"/>
      <c r="AA41" s="10"/>
    </row>
    <row r="42" spans="2:27">
      <c r="B42" s="4">
        <f t="shared" si="0"/>
        <v>42247</v>
      </c>
      <c r="C42" s="4"/>
      <c r="D42" s="22">
        <v>45.3</v>
      </c>
      <c r="E42" s="23"/>
      <c r="F42" s="23"/>
      <c r="G42" s="23">
        <v>162.1</v>
      </c>
      <c r="H42" s="23"/>
      <c r="I42" s="23"/>
      <c r="J42" s="23">
        <v>533</v>
      </c>
      <c r="K42" s="23"/>
      <c r="L42" s="23"/>
      <c r="M42" s="23">
        <v>134</v>
      </c>
      <c r="N42" s="23"/>
      <c r="O42" s="23"/>
      <c r="P42" s="23">
        <v>11.9</v>
      </c>
      <c r="Q42" s="29"/>
      <c r="R42" s="29"/>
      <c r="S42" s="23">
        <v>70.5</v>
      </c>
      <c r="T42" s="23"/>
      <c r="U42" s="23"/>
      <c r="V42" s="23">
        <v>178.5</v>
      </c>
      <c r="W42" s="23"/>
      <c r="X42" s="23"/>
      <c r="Y42" s="23">
        <v>1135.3</v>
      </c>
      <c r="Z42" s="23"/>
      <c r="AA42" s="10"/>
    </row>
    <row r="43" spans="2:27">
      <c r="B43" s="4">
        <f t="shared" si="0"/>
        <v>42254</v>
      </c>
      <c r="C43" s="4"/>
      <c r="D43" s="22">
        <v>47.3</v>
      </c>
      <c r="E43" s="23"/>
      <c r="F43" s="23"/>
      <c r="G43" s="23">
        <v>159.4</v>
      </c>
      <c r="H43" s="23"/>
      <c r="I43" s="23"/>
      <c r="J43" s="23">
        <v>550.70000000000005</v>
      </c>
      <c r="K43" s="23"/>
      <c r="L43" s="23"/>
      <c r="M43" s="23">
        <v>123.2</v>
      </c>
      <c r="N43" s="23"/>
      <c r="O43" s="23"/>
      <c r="P43" s="23">
        <v>12.7</v>
      </c>
      <c r="Q43" s="29"/>
      <c r="R43" s="29"/>
      <c r="S43" s="23">
        <v>62.4</v>
      </c>
      <c r="T43" s="23"/>
      <c r="U43" s="23"/>
      <c r="V43" s="23">
        <v>170.9</v>
      </c>
      <c r="W43" s="23"/>
      <c r="X43" s="23"/>
      <c r="Y43" s="23">
        <v>1126.5</v>
      </c>
      <c r="Z43" s="23"/>
      <c r="AA43" s="10"/>
    </row>
    <row r="44" spans="2:27">
      <c r="B44" s="4">
        <f t="shared" si="0"/>
        <v>42261</v>
      </c>
      <c r="C44" s="4"/>
      <c r="D44" s="22">
        <v>47.4</v>
      </c>
      <c r="E44" s="23"/>
      <c r="F44" s="23"/>
      <c r="G44" s="23">
        <v>166.2</v>
      </c>
      <c r="H44" s="23"/>
      <c r="I44" s="23"/>
      <c r="J44" s="23">
        <v>574</v>
      </c>
      <c r="K44" s="23"/>
      <c r="L44" s="23"/>
      <c r="M44" s="23">
        <v>121.5</v>
      </c>
      <c r="N44" s="23"/>
      <c r="O44" s="23"/>
      <c r="P44" s="23">
        <v>16.5</v>
      </c>
      <c r="Q44" s="29"/>
      <c r="R44" s="29"/>
      <c r="S44" s="23">
        <v>63.6</v>
      </c>
      <c r="T44" s="23"/>
      <c r="U44" s="23"/>
      <c r="V44" s="23">
        <v>181.8</v>
      </c>
      <c r="W44" s="23"/>
      <c r="X44" s="23"/>
      <c r="Y44" s="23">
        <v>1170.9000000000001</v>
      </c>
      <c r="Z44" s="23"/>
      <c r="AA44" s="10"/>
    </row>
    <row r="45" spans="2:27">
      <c r="B45" s="4">
        <f t="shared" si="0"/>
        <v>42268</v>
      </c>
      <c r="C45" s="4"/>
      <c r="D45" s="22">
        <v>50.9</v>
      </c>
      <c r="E45" s="23"/>
      <c r="F45" s="23"/>
      <c r="G45" s="23">
        <v>172.3</v>
      </c>
      <c r="H45" s="23"/>
      <c r="I45" s="23"/>
      <c r="J45" s="23">
        <v>588.5</v>
      </c>
      <c r="K45" s="23"/>
      <c r="L45" s="23"/>
      <c r="M45" s="23">
        <v>131.5</v>
      </c>
      <c r="N45" s="23"/>
      <c r="O45" s="23"/>
      <c r="P45" s="23">
        <v>16.5</v>
      </c>
      <c r="Q45" s="29"/>
      <c r="R45" s="29"/>
      <c r="S45" s="23">
        <v>65.400000000000006</v>
      </c>
      <c r="T45" s="23"/>
      <c r="U45" s="23"/>
      <c r="V45" s="23">
        <v>186.7</v>
      </c>
      <c r="W45" s="23"/>
      <c r="X45" s="23"/>
      <c r="Y45" s="23">
        <v>1211.8</v>
      </c>
      <c r="Z45" s="23"/>
      <c r="AA45" s="10"/>
    </row>
    <row r="46" spans="2:27">
      <c r="B46" s="4">
        <f t="shared" si="0"/>
        <v>42275</v>
      </c>
      <c r="C46" s="4"/>
      <c r="D46" s="22">
        <v>55.2</v>
      </c>
      <c r="E46" s="23"/>
      <c r="F46" s="23"/>
      <c r="G46" s="23">
        <v>173.1</v>
      </c>
      <c r="H46" s="23"/>
      <c r="I46" s="23"/>
      <c r="J46" s="23">
        <v>617.70000000000005</v>
      </c>
      <c r="K46" s="23"/>
      <c r="L46" s="23"/>
      <c r="M46" s="23">
        <v>122.4</v>
      </c>
      <c r="N46" s="23"/>
      <c r="O46" s="23"/>
      <c r="P46" s="23">
        <v>18.3</v>
      </c>
      <c r="Q46" s="29"/>
      <c r="R46" s="29"/>
      <c r="S46" s="23">
        <v>74</v>
      </c>
      <c r="T46" s="23"/>
      <c r="U46" s="23"/>
      <c r="V46" s="23">
        <v>202.9</v>
      </c>
      <c r="W46" s="23"/>
      <c r="X46" s="23"/>
      <c r="Y46" s="23">
        <v>1263.4000000000001</v>
      </c>
      <c r="Z46" s="23"/>
      <c r="AA46" s="10"/>
    </row>
    <row r="47" spans="2:27">
      <c r="B47" s="4">
        <f t="shared" si="0"/>
        <v>42282</v>
      </c>
      <c r="C47" s="4"/>
      <c r="D47" s="26">
        <v>57.7</v>
      </c>
      <c r="E47" s="23"/>
      <c r="F47" s="23"/>
      <c r="G47" s="27">
        <v>200.8</v>
      </c>
      <c r="H47" s="23"/>
      <c r="I47" s="23"/>
      <c r="J47" s="27">
        <v>653.79999999999995</v>
      </c>
      <c r="K47" s="23"/>
      <c r="L47" s="23"/>
      <c r="M47" s="27">
        <v>128.1</v>
      </c>
      <c r="N47" s="23"/>
      <c r="O47" s="23"/>
      <c r="P47" s="27">
        <v>22.9</v>
      </c>
      <c r="Q47" s="29"/>
      <c r="R47" s="29"/>
      <c r="S47" s="27">
        <v>70.5</v>
      </c>
      <c r="T47" s="23"/>
      <c r="U47" s="23"/>
      <c r="V47" s="27">
        <v>185.2</v>
      </c>
      <c r="W47" s="23"/>
      <c r="X47" s="23"/>
      <c r="Y47" s="27">
        <v>1319</v>
      </c>
      <c r="Z47" s="23"/>
      <c r="AA47" s="10"/>
    </row>
    <row r="48" spans="2:27">
      <c r="B48" s="4">
        <f t="shared" si="0"/>
        <v>42289</v>
      </c>
      <c r="C48" s="4"/>
      <c r="D48" s="26">
        <v>53.6</v>
      </c>
      <c r="E48" s="23"/>
      <c r="F48" s="23"/>
      <c r="G48" s="27">
        <v>193.8</v>
      </c>
      <c r="H48" s="23"/>
      <c r="I48" s="23"/>
      <c r="J48" s="27">
        <v>658.1</v>
      </c>
      <c r="K48" s="23"/>
      <c r="L48" s="23"/>
      <c r="M48" s="27">
        <v>142.4</v>
      </c>
      <c r="N48" s="23"/>
      <c r="O48" s="23"/>
      <c r="P48" s="27">
        <v>19.100000000000001</v>
      </c>
      <c r="Q48" s="29"/>
      <c r="R48" s="29"/>
      <c r="S48" s="27">
        <v>76.3</v>
      </c>
      <c r="T48" s="23"/>
      <c r="U48" s="23"/>
      <c r="V48" s="27">
        <v>192.5</v>
      </c>
      <c r="W48" s="23"/>
      <c r="X48" s="23"/>
      <c r="Y48" s="27">
        <v>1335.8</v>
      </c>
      <c r="Z48" s="23"/>
      <c r="AA48" s="10"/>
    </row>
    <row r="49" spans="2:27">
      <c r="B49" s="4">
        <f t="shared" si="0"/>
        <v>42296</v>
      </c>
      <c r="C49" s="28"/>
      <c r="D49" s="22">
        <v>56.5</v>
      </c>
      <c r="E49" s="23"/>
      <c r="F49" s="23"/>
      <c r="G49" s="23">
        <v>186.9</v>
      </c>
      <c r="H49" s="23"/>
      <c r="I49" s="23"/>
      <c r="J49" s="23">
        <v>671.1</v>
      </c>
      <c r="K49" s="23"/>
      <c r="L49" s="23"/>
      <c r="M49" s="23">
        <v>139.5</v>
      </c>
      <c r="N49" s="23"/>
      <c r="O49" s="23"/>
      <c r="P49" s="23">
        <v>20</v>
      </c>
      <c r="Q49" s="29"/>
      <c r="R49" s="29"/>
      <c r="S49" s="23">
        <v>68.8</v>
      </c>
      <c r="T49" s="23"/>
      <c r="U49" s="23"/>
      <c r="V49" s="23">
        <v>199.1</v>
      </c>
      <c r="W49" s="23"/>
      <c r="X49" s="23"/>
      <c r="Y49" s="23">
        <v>1341.8</v>
      </c>
      <c r="Z49" s="23"/>
      <c r="AA49" s="10"/>
    </row>
    <row r="50" spans="2:27">
      <c r="B50" s="4">
        <f t="shared" si="0"/>
        <v>42303</v>
      </c>
      <c r="C50" s="4"/>
      <c r="D50" s="22">
        <v>55.7</v>
      </c>
      <c r="E50" s="23"/>
      <c r="F50" s="23"/>
      <c r="G50" s="23">
        <v>171.9</v>
      </c>
      <c r="H50" s="23"/>
      <c r="I50" s="23"/>
      <c r="J50" s="23">
        <v>637.20000000000005</v>
      </c>
      <c r="L50" s="23"/>
      <c r="M50" s="23">
        <v>138.19999999999999</v>
      </c>
      <c r="N50" s="23"/>
      <c r="O50" s="23"/>
      <c r="P50" s="23">
        <v>17.399999999999999</v>
      </c>
      <c r="Q50" s="29"/>
      <c r="R50" s="29"/>
      <c r="S50" s="23">
        <v>69.5</v>
      </c>
      <c r="T50" s="23"/>
      <c r="U50" s="23"/>
      <c r="V50" s="23">
        <v>191.4</v>
      </c>
      <c r="W50" s="23"/>
      <c r="X50" s="23"/>
      <c r="Y50" s="23">
        <v>1281.2</v>
      </c>
      <c r="Z50" s="23"/>
      <c r="AA50" s="10"/>
    </row>
    <row r="51" spans="2:27">
      <c r="B51" s="4">
        <f t="shared" si="0"/>
        <v>42310</v>
      </c>
      <c r="C51" s="4"/>
      <c r="D51" s="22">
        <v>52.5</v>
      </c>
      <c r="E51" s="23"/>
      <c r="F51" s="23"/>
      <c r="G51" s="23">
        <v>160.9</v>
      </c>
      <c r="H51" s="23"/>
      <c r="I51" s="23"/>
      <c r="J51" s="23">
        <v>606.29999999999995</v>
      </c>
      <c r="L51" s="23"/>
      <c r="M51" s="23">
        <v>157.4</v>
      </c>
      <c r="N51" s="23"/>
      <c r="O51" s="23"/>
      <c r="P51" s="23">
        <v>19.899999999999999</v>
      </c>
      <c r="Q51" s="29"/>
      <c r="R51" s="29"/>
      <c r="S51" s="23">
        <v>75.3</v>
      </c>
      <c r="T51" s="23"/>
      <c r="U51" s="23"/>
      <c r="V51" s="23">
        <v>214.9</v>
      </c>
      <c r="W51" s="23"/>
      <c r="X51" s="23"/>
      <c r="Y51" s="23">
        <v>1287.0999999999999</v>
      </c>
      <c r="Z51" s="23"/>
      <c r="AA51" s="10"/>
    </row>
    <row r="52" spans="2:27">
      <c r="B52" s="4">
        <f t="shared" si="0"/>
        <v>42317</v>
      </c>
      <c r="C52" s="4"/>
      <c r="D52" s="22">
        <v>52.7</v>
      </c>
      <c r="E52" s="23"/>
      <c r="F52" s="23"/>
      <c r="G52" s="23">
        <v>160.19999999999999</v>
      </c>
      <c r="H52" s="23"/>
      <c r="I52" s="23"/>
      <c r="J52" s="23">
        <v>623.79999999999995</v>
      </c>
      <c r="K52" s="23"/>
      <c r="L52" s="23"/>
      <c r="M52" s="23">
        <v>166.1</v>
      </c>
      <c r="N52" s="23"/>
      <c r="O52" s="23"/>
      <c r="P52" s="23">
        <v>17.399999999999999</v>
      </c>
      <c r="Q52" s="29"/>
      <c r="R52" s="29"/>
      <c r="S52" s="23">
        <v>76.3</v>
      </c>
      <c r="T52" s="23"/>
      <c r="U52" s="23"/>
      <c r="V52" s="23">
        <v>189.9</v>
      </c>
      <c r="W52" s="23"/>
      <c r="X52" s="23"/>
      <c r="Y52" s="23">
        <v>1286.4000000000001</v>
      </c>
      <c r="Z52" s="23"/>
      <c r="AA52" s="10"/>
    </row>
    <row r="53" spans="2:27">
      <c r="B53" s="4">
        <f t="shared" si="0"/>
        <v>42324</v>
      </c>
      <c r="C53" s="4"/>
      <c r="D53" s="22">
        <v>55.7</v>
      </c>
      <c r="E53" s="23"/>
      <c r="F53" s="23"/>
      <c r="G53" s="23">
        <v>160.80000000000001</v>
      </c>
      <c r="H53" s="23"/>
      <c r="I53" s="23"/>
      <c r="J53" s="23">
        <v>579.6</v>
      </c>
      <c r="K53" s="23"/>
      <c r="L53" s="23"/>
      <c r="M53" s="23">
        <v>150.69999999999999</v>
      </c>
      <c r="N53" s="23"/>
      <c r="O53" s="23"/>
      <c r="P53" s="23">
        <v>17.7</v>
      </c>
      <c r="Q53" s="29"/>
      <c r="R53" s="29"/>
      <c r="S53" s="23">
        <v>78.900000000000006</v>
      </c>
      <c r="T53" s="23"/>
      <c r="U53" s="23"/>
      <c r="V53" s="23">
        <v>186.5</v>
      </c>
      <c r="W53" s="23"/>
      <c r="X53" s="23"/>
      <c r="Y53" s="23">
        <v>1230.0999999999999</v>
      </c>
      <c r="Z53" s="23"/>
      <c r="AA53" s="10"/>
    </row>
    <row r="54" spans="2:27">
      <c r="B54" s="4">
        <f t="shared" si="0"/>
        <v>42331</v>
      </c>
      <c r="C54" s="4"/>
      <c r="D54" s="22">
        <v>53.7</v>
      </c>
      <c r="E54" s="23"/>
      <c r="F54" s="23"/>
      <c r="G54" s="23">
        <v>156.19999999999999</v>
      </c>
      <c r="H54" s="23"/>
      <c r="I54" s="23"/>
      <c r="J54" s="23">
        <v>527.6</v>
      </c>
      <c r="K54" s="23"/>
      <c r="L54" s="23"/>
      <c r="M54" s="23">
        <v>151.4</v>
      </c>
      <c r="N54" s="23"/>
      <c r="O54" s="23"/>
      <c r="P54" s="23">
        <v>15.6</v>
      </c>
      <c r="Q54" s="29"/>
      <c r="R54" s="29"/>
      <c r="S54" s="23">
        <v>77.900000000000006</v>
      </c>
      <c r="T54" s="23"/>
      <c r="U54" s="23"/>
      <c r="V54" s="23">
        <v>159.19999999999999</v>
      </c>
      <c r="W54" s="23"/>
      <c r="X54" s="23"/>
      <c r="Y54" s="23">
        <v>1141.5999999999999</v>
      </c>
      <c r="Z54" s="23"/>
      <c r="AA54" s="10"/>
    </row>
    <row r="55" spans="2:27">
      <c r="B55" s="4">
        <f t="shared" si="0"/>
        <v>42338</v>
      </c>
      <c r="C55" s="4"/>
      <c r="D55" s="22">
        <v>54.4</v>
      </c>
      <c r="E55" s="23"/>
      <c r="F55" s="23"/>
      <c r="G55" s="23">
        <v>172.2</v>
      </c>
      <c r="H55" s="23"/>
      <c r="I55" s="23"/>
      <c r="J55" s="23">
        <v>537.9</v>
      </c>
      <c r="K55" s="23"/>
      <c r="L55" s="23"/>
      <c r="M55" s="23">
        <v>148</v>
      </c>
      <c r="N55" s="23"/>
      <c r="O55" s="23"/>
      <c r="P55" s="23">
        <v>14.2</v>
      </c>
      <c r="Q55" s="29"/>
      <c r="R55" s="29"/>
      <c r="S55" s="23">
        <v>101.1</v>
      </c>
      <c r="T55" s="23"/>
      <c r="U55" s="23"/>
      <c r="V55" s="23">
        <v>189.4</v>
      </c>
      <c r="W55" s="23"/>
      <c r="X55" s="23"/>
      <c r="Y55" s="23">
        <v>1217.2</v>
      </c>
      <c r="Z55" s="23"/>
      <c r="AA55" s="10"/>
    </row>
    <row r="56" spans="2:27">
      <c r="B56" s="4">
        <f t="shared" si="0"/>
        <v>42345</v>
      </c>
      <c r="C56" s="4"/>
      <c r="D56" s="22">
        <v>62.6</v>
      </c>
      <c r="E56" s="23"/>
      <c r="F56" s="23"/>
      <c r="G56" s="23">
        <v>206.3</v>
      </c>
      <c r="H56" s="23"/>
      <c r="I56" s="23"/>
      <c r="J56" s="23">
        <v>597.5</v>
      </c>
      <c r="K56" s="23"/>
      <c r="L56" s="23"/>
      <c r="M56" s="23">
        <v>138.69999999999999</v>
      </c>
      <c r="N56" s="23"/>
      <c r="O56" s="23"/>
      <c r="P56" s="23">
        <v>15.2</v>
      </c>
      <c r="Q56" s="29"/>
      <c r="R56" s="29"/>
      <c r="S56" s="23">
        <v>92.8</v>
      </c>
      <c r="T56" s="29"/>
      <c r="U56" s="29"/>
      <c r="V56" s="23">
        <v>191.7</v>
      </c>
      <c r="W56" s="29"/>
      <c r="X56" s="29"/>
      <c r="Y56" s="23">
        <v>1304.9000000000001</v>
      </c>
      <c r="Z56" s="23"/>
    </row>
    <row r="57" spans="2:27">
      <c r="B57" s="4">
        <f t="shared" si="0"/>
        <v>42352</v>
      </c>
      <c r="C57" s="4"/>
      <c r="D57" s="22">
        <v>62.7</v>
      </c>
      <c r="E57" s="23"/>
      <c r="F57" s="23"/>
      <c r="G57" s="23">
        <v>196.2</v>
      </c>
      <c r="H57" s="23"/>
      <c r="I57" s="23"/>
      <c r="J57" s="23">
        <v>610.70000000000005</v>
      </c>
      <c r="K57" s="23"/>
      <c r="L57" s="23"/>
      <c r="M57" s="23">
        <v>132.80000000000001</v>
      </c>
      <c r="N57" s="23"/>
      <c r="O57" s="23"/>
      <c r="P57" s="23">
        <v>14.3</v>
      </c>
      <c r="Q57" s="29"/>
      <c r="R57" s="29"/>
      <c r="S57" s="23">
        <v>79.599999999999994</v>
      </c>
      <c r="T57" s="29"/>
      <c r="U57" s="29"/>
      <c r="V57" s="23">
        <v>178.2</v>
      </c>
      <c r="W57" s="29"/>
      <c r="X57" s="29"/>
      <c r="Y57" s="23">
        <v>1274.5</v>
      </c>
      <c r="Z57" s="23"/>
    </row>
    <row r="58" spans="2:27">
      <c r="B58" s="4">
        <f t="shared" si="0"/>
        <v>42359</v>
      </c>
      <c r="C58" s="4"/>
      <c r="D58" s="22">
        <v>56.8</v>
      </c>
      <c r="E58" s="23"/>
      <c r="F58" s="23"/>
      <c r="G58" s="23">
        <v>163.69999999999999</v>
      </c>
      <c r="H58" s="23"/>
      <c r="I58" s="23"/>
      <c r="J58" s="23">
        <v>538.29999999999995</v>
      </c>
      <c r="K58" s="23"/>
      <c r="L58" s="23"/>
      <c r="M58" s="23">
        <v>142.6</v>
      </c>
      <c r="N58" s="23"/>
      <c r="O58" s="23"/>
      <c r="P58" s="23">
        <v>16.399999999999999</v>
      </c>
      <c r="Q58" s="29"/>
      <c r="R58" s="29"/>
      <c r="S58" s="23">
        <v>96.9</v>
      </c>
      <c r="T58" s="29"/>
      <c r="U58" s="29"/>
      <c r="V58" s="23">
        <v>173.5</v>
      </c>
      <c r="W58" s="29"/>
      <c r="X58" s="29"/>
      <c r="Y58" s="23">
        <v>1188</v>
      </c>
      <c r="Z58" s="23"/>
    </row>
    <row r="59" spans="2:27">
      <c r="B59" s="4">
        <f t="shared" si="0"/>
        <v>42366</v>
      </c>
      <c r="C59" s="4"/>
      <c r="D59" s="22">
        <v>57</v>
      </c>
      <c r="E59" s="23"/>
      <c r="F59" s="23"/>
      <c r="G59" s="23">
        <v>150.80000000000001</v>
      </c>
      <c r="H59" s="23"/>
      <c r="I59" s="23"/>
      <c r="J59" s="23">
        <v>530.5</v>
      </c>
      <c r="K59" s="23"/>
      <c r="L59" s="23"/>
      <c r="M59" s="23">
        <v>156.1</v>
      </c>
      <c r="N59" s="23"/>
      <c r="O59" s="23"/>
      <c r="P59" s="23">
        <v>15.6</v>
      </c>
      <c r="Q59" s="29"/>
      <c r="R59" s="29"/>
      <c r="S59" s="23">
        <v>98.8</v>
      </c>
      <c r="U59" s="29"/>
      <c r="V59" s="23">
        <v>207.4</v>
      </c>
      <c r="W59" s="29"/>
      <c r="X59" s="29"/>
      <c r="Y59" s="23">
        <v>1216.2</v>
      </c>
      <c r="Z59" s="23"/>
    </row>
    <row r="60" spans="2:27" ht="3" customHeight="1">
      <c r="B60" s="4"/>
      <c r="C60" s="9"/>
      <c r="D60" s="22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9"/>
      <c r="R60" s="29"/>
      <c r="S60" s="23"/>
      <c r="T60" s="29"/>
      <c r="U60" s="29"/>
      <c r="V60" s="23"/>
      <c r="W60" s="29"/>
      <c r="X60" s="29"/>
      <c r="Y60" s="23"/>
      <c r="Z60" s="23"/>
    </row>
    <row r="61" spans="2:27" s="10" customFormat="1" ht="10.5" customHeight="1">
      <c r="B61" s="10" t="s">
        <v>25</v>
      </c>
      <c r="D61" s="22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</row>
    <row r="62" spans="2:27" s="10" customFormat="1" ht="10.5" customHeight="1">
      <c r="D62" s="22"/>
    </row>
    <row r="63" spans="2:27">
      <c r="B63" s="10"/>
    </row>
  </sheetData>
  <mergeCells count="8">
    <mergeCell ref="V6:W6"/>
    <mergeCell ref="Y6:Z6"/>
    <mergeCell ref="J5:K6"/>
    <mergeCell ref="D6:E6"/>
    <mergeCell ref="G6:H6"/>
    <mergeCell ref="M6:N6"/>
    <mergeCell ref="P6:Q6"/>
    <mergeCell ref="S6:T6"/>
  </mergeCells>
  <pageMargins left="0.24" right="0.24" top="0.17" bottom="0.17" header="0.17" footer="0.17"/>
  <pageSetup scale="93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B2:W64"/>
  <sheetViews>
    <sheetView zoomScaleNormal="100" zoomScaleSheetLayoutView="100" workbookViewId="0">
      <selection activeCell="Y11" sqref="Y11"/>
    </sheetView>
  </sheetViews>
  <sheetFormatPr defaultColWidth="10.28515625" defaultRowHeight="12"/>
  <cols>
    <col min="1" max="1" width="10.28515625" style="1"/>
    <col min="2" max="2" width="9" style="1" customWidth="1"/>
    <col min="3" max="3" width="4.28515625" style="1" customWidth="1"/>
    <col min="4" max="4" width="7.7109375" style="1" customWidth="1"/>
    <col min="5" max="5" width="2.28515625" style="1" customWidth="1"/>
    <col min="6" max="6" width="1" style="1" customWidth="1"/>
    <col min="7" max="7" width="6.7109375" style="1" customWidth="1"/>
    <col min="8" max="8" width="3.85546875" style="1" customWidth="1"/>
    <col min="9" max="9" width="1" style="1" customWidth="1"/>
    <col min="10" max="10" width="7.42578125" style="1" customWidth="1"/>
    <col min="11" max="11" width="2.42578125" style="1" customWidth="1"/>
    <col min="12" max="12" width="1" style="1" customWidth="1"/>
    <col min="13" max="13" width="9.140625" style="1" customWidth="1"/>
    <col min="14" max="14" width="6" style="1" customWidth="1"/>
    <col min="15" max="15" width="2.5703125" style="1" customWidth="1"/>
    <col min="16" max="16" width="7.5703125" style="1" customWidth="1"/>
    <col min="17" max="17" width="3.85546875" style="1" customWidth="1"/>
    <col min="18" max="18" width="1" style="1" customWidth="1"/>
    <col min="19" max="19" width="10.5703125" style="1" customWidth="1"/>
    <col min="20" max="20" width="7.5703125" style="1" customWidth="1"/>
    <col min="21" max="21" width="1" style="1" customWidth="1"/>
    <col min="22" max="22" width="8.7109375" style="1" customWidth="1"/>
    <col min="23" max="23" width="4.7109375" style="1" customWidth="1"/>
    <col min="24" max="16384" width="10.28515625" style="1"/>
  </cols>
  <sheetData>
    <row r="2" spans="2:23">
      <c r="D2" s="1" t="s">
        <v>401</v>
      </c>
    </row>
    <row r="3" spans="2:23">
      <c r="D3" s="1" t="s">
        <v>34</v>
      </c>
    </row>
    <row r="5" spans="2:23" ht="27.75" customHeight="1">
      <c r="D5" s="1952" t="s">
        <v>35</v>
      </c>
      <c r="E5" s="1952"/>
      <c r="F5" s="1952"/>
      <c r="G5" s="1952"/>
      <c r="H5" s="1952"/>
      <c r="I5" s="1952"/>
      <c r="J5" s="1952"/>
      <c r="K5" s="1952"/>
      <c r="L5" s="1952"/>
      <c r="M5" s="1952"/>
      <c r="N5" s="1952"/>
      <c r="P5" s="1954" t="s">
        <v>36</v>
      </c>
      <c r="Q5" s="1954"/>
      <c r="R5" s="1954"/>
      <c r="S5" s="1954"/>
      <c r="T5" s="1954"/>
      <c r="U5" s="1954"/>
      <c r="V5" s="1954"/>
      <c r="W5" s="1954"/>
    </row>
    <row r="6" spans="2:23" ht="27" customHeight="1">
      <c r="B6" s="15"/>
      <c r="C6" s="15"/>
      <c r="D6" s="1951" t="s">
        <v>26</v>
      </c>
      <c r="E6" s="1951"/>
      <c r="F6" s="2"/>
      <c r="G6" s="1951" t="s">
        <v>37</v>
      </c>
      <c r="H6" s="1951"/>
      <c r="I6" s="2"/>
      <c r="J6" s="1951" t="s">
        <v>33</v>
      </c>
      <c r="K6" s="1951"/>
      <c r="L6" s="2"/>
      <c r="M6" s="1955" t="s">
        <v>24</v>
      </c>
      <c r="N6" s="1955"/>
      <c r="O6" s="15"/>
      <c r="P6" s="1951" t="s">
        <v>26</v>
      </c>
      <c r="Q6" s="1951"/>
      <c r="R6" s="2"/>
      <c r="S6" s="1951" t="s">
        <v>37</v>
      </c>
      <c r="T6" s="1951"/>
      <c r="U6" s="2"/>
      <c r="V6" s="1951" t="s">
        <v>33</v>
      </c>
      <c r="W6" s="1951"/>
    </row>
    <row r="7" spans="2:23" ht="3" customHeight="1">
      <c r="D7" s="3"/>
      <c r="E7" s="3"/>
      <c r="F7" s="3"/>
      <c r="G7" s="3"/>
      <c r="H7" s="3"/>
      <c r="I7" s="3"/>
      <c r="J7" s="3"/>
      <c r="L7" s="3"/>
      <c r="P7" s="3"/>
      <c r="R7" s="3"/>
      <c r="U7" s="3"/>
    </row>
    <row r="8" spans="2:23">
      <c r="B8" s="4">
        <v>42009</v>
      </c>
      <c r="C8" s="4"/>
      <c r="D8" s="23">
        <v>47.4</v>
      </c>
      <c r="E8" s="23"/>
      <c r="F8" s="23"/>
      <c r="G8" s="23">
        <v>57.7</v>
      </c>
      <c r="H8" s="23"/>
      <c r="I8" s="23"/>
      <c r="J8" s="23">
        <v>105</v>
      </c>
      <c r="K8" s="23"/>
      <c r="L8" s="23"/>
      <c r="M8" s="23">
        <v>6.3</v>
      </c>
      <c r="N8" s="23"/>
      <c r="O8" s="23"/>
      <c r="P8" s="23">
        <v>19.3</v>
      </c>
      <c r="Q8" s="23"/>
      <c r="R8" s="23"/>
      <c r="S8" s="23">
        <v>64.400000000000006</v>
      </c>
      <c r="T8" s="23"/>
      <c r="U8" s="23"/>
      <c r="V8" s="23">
        <v>44.1</v>
      </c>
      <c r="W8" s="10"/>
    </row>
    <row r="9" spans="2:23">
      <c r="B9" s="4">
        <f t="shared" ref="B9:B15" si="0">B8+7</f>
        <v>42016</v>
      </c>
      <c r="C9" s="4"/>
      <c r="D9" s="23">
        <v>40.1</v>
      </c>
      <c r="E9" s="23"/>
      <c r="F9" s="23"/>
      <c r="G9" s="23">
        <v>57.1</v>
      </c>
      <c r="H9" s="23"/>
      <c r="I9" s="23"/>
      <c r="J9" s="23">
        <v>97.1</v>
      </c>
      <c r="K9" s="23"/>
      <c r="L9" s="23"/>
      <c r="M9" s="23">
        <v>-7.5</v>
      </c>
      <c r="N9" s="23"/>
      <c r="O9" s="23"/>
      <c r="P9" s="23">
        <v>16</v>
      </c>
      <c r="Q9" s="23"/>
      <c r="R9" s="23"/>
      <c r="S9" s="23">
        <v>63.9</v>
      </c>
      <c r="T9" s="23"/>
      <c r="U9" s="23"/>
      <c r="V9" s="10">
        <v>44.2</v>
      </c>
      <c r="W9" s="10"/>
    </row>
    <row r="10" spans="2:23">
      <c r="B10" s="4">
        <f t="shared" si="0"/>
        <v>42023</v>
      </c>
      <c r="C10" s="4"/>
      <c r="D10" s="23">
        <v>48.8</v>
      </c>
      <c r="E10" s="23"/>
      <c r="F10" s="23"/>
      <c r="G10" s="23">
        <v>48.8</v>
      </c>
      <c r="H10" s="23"/>
      <c r="I10" s="23"/>
      <c r="J10" s="23">
        <v>97.5</v>
      </c>
      <c r="K10" s="23"/>
      <c r="L10" s="23"/>
      <c r="M10" s="23">
        <v>0.4</v>
      </c>
      <c r="N10" s="23"/>
      <c r="O10" s="23"/>
      <c r="P10" s="10">
        <v>18.8</v>
      </c>
      <c r="Q10" s="23"/>
      <c r="R10" s="23"/>
      <c r="S10" s="23">
        <v>62.4</v>
      </c>
      <c r="T10" s="23"/>
      <c r="U10" s="23"/>
      <c r="V10" s="10">
        <v>40.6</v>
      </c>
      <c r="W10" s="10"/>
    </row>
    <row r="11" spans="2:23">
      <c r="B11" s="4">
        <f t="shared" si="0"/>
        <v>42030</v>
      </c>
      <c r="C11" s="4"/>
      <c r="D11" s="23">
        <v>50</v>
      </c>
      <c r="E11" s="23"/>
      <c r="F11" s="23"/>
      <c r="G11" s="23">
        <v>53.8</v>
      </c>
      <c r="H11" s="23"/>
      <c r="I11" s="23"/>
      <c r="J11" s="23">
        <v>103.7</v>
      </c>
      <c r="K11" s="23"/>
      <c r="L11" s="23"/>
      <c r="M11" s="23">
        <v>6.3</v>
      </c>
      <c r="N11" s="23"/>
      <c r="O11" s="23"/>
      <c r="P11" s="23">
        <v>18.899999999999999</v>
      </c>
      <c r="Q11" s="23"/>
      <c r="R11" s="23"/>
      <c r="S11" s="23">
        <v>53.3</v>
      </c>
      <c r="T11" s="23"/>
      <c r="U11" s="23"/>
      <c r="V11" s="10">
        <v>36.700000000000003</v>
      </c>
      <c r="W11" s="10"/>
    </row>
    <row r="12" spans="2:23">
      <c r="B12" s="4">
        <f t="shared" si="0"/>
        <v>42037</v>
      </c>
      <c r="C12" s="4"/>
      <c r="D12" s="23">
        <v>56</v>
      </c>
      <c r="E12" s="23"/>
      <c r="F12" s="23"/>
      <c r="G12" s="23">
        <v>58.8</v>
      </c>
      <c r="H12" s="23"/>
      <c r="I12" s="23"/>
      <c r="J12" s="23">
        <v>114.8</v>
      </c>
      <c r="K12" s="23"/>
      <c r="L12" s="23"/>
      <c r="M12" s="23">
        <v>10.7</v>
      </c>
      <c r="N12" s="23"/>
      <c r="O12" s="23"/>
      <c r="P12" s="23">
        <v>21.4</v>
      </c>
      <c r="Q12" s="23"/>
      <c r="R12" s="23"/>
      <c r="S12" s="23">
        <v>56.4</v>
      </c>
      <c r="T12" s="23"/>
      <c r="U12" s="23"/>
      <c r="V12" s="10">
        <v>39.299999999999997</v>
      </c>
      <c r="W12" s="10"/>
    </row>
    <row r="13" spans="2:23">
      <c r="B13" s="4">
        <f t="shared" si="0"/>
        <v>42044</v>
      </c>
      <c r="C13" s="4"/>
      <c r="D13" s="23">
        <v>61.1</v>
      </c>
      <c r="E13" s="23"/>
      <c r="F13" s="23"/>
      <c r="G13" s="23">
        <v>59.3</v>
      </c>
      <c r="H13" s="23"/>
      <c r="I13" s="23"/>
      <c r="J13" s="23">
        <v>120.4</v>
      </c>
      <c r="K13" s="23"/>
      <c r="L13" s="23"/>
      <c r="M13" s="23">
        <v>4.9000000000000004</v>
      </c>
      <c r="N13" s="23"/>
      <c r="O13" s="23"/>
      <c r="P13" s="23">
        <v>20.100000000000001</v>
      </c>
      <c r="Q13" s="23"/>
      <c r="R13" s="23"/>
      <c r="S13" s="23">
        <v>48.9</v>
      </c>
      <c r="T13" s="23"/>
      <c r="U13" s="23"/>
      <c r="V13" s="10">
        <v>34.299999999999997</v>
      </c>
      <c r="W13" s="10"/>
    </row>
    <row r="14" spans="2:23">
      <c r="B14" s="4">
        <f t="shared" si="0"/>
        <v>42051</v>
      </c>
      <c r="C14" s="4"/>
      <c r="D14" s="26">
        <v>59.5</v>
      </c>
      <c r="E14" s="26"/>
      <c r="F14" s="34"/>
      <c r="G14" s="26">
        <v>58.6</v>
      </c>
      <c r="H14" s="26"/>
      <c r="I14" s="34"/>
      <c r="J14" s="26">
        <v>118.1</v>
      </c>
      <c r="K14" s="26"/>
      <c r="L14" s="26"/>
      <c r="M14" s="23">
        <v>-1.9</v>
      </c>
      <c r="N14" s="23"/>
      <c r="O14" s="23"/>
      <c r="P14" s="22">
        <v>22.1</v>
      </c>
      <c r="Q14" s="22"/>
      <c r="R14" s="22"/>
      <c r="S14" s="22">
        <v>59</v>
      </c>
      <c r="T14" s="22"/>
      <c r="U14" s="22"/>
      <c r="V14" s="22">
        <v>40.4</v>
      </c>
    </row>
    <row r="15" spans="2:23">
      <c r="B15" s="4">
        <f t="shared" si="0"/>
        <v>42058</v>
      </c>
      <c r="C15" s="4"/>
      <c r="D15" s="26">
        <v>60.9</v>
      </c>
      <c r="E15" s="26"/>
      <c r="F15" s="26"/>
      <c r="G15" s="26">
        <v>64.099999999999994</v>
      </c>
      <c r="H15" s="26"/>
      <c r="I15" s="26"/>
      <c r="J15" s="26">
        <v>125.1</v>
      </c>
      <c r="K15" s="26"/>
      <c r="L15" s="26"/>
      <c r="M15" s="35">
        <v>5.9</v>
      </c>
      <c r="P15" s="6">
        <v>23.6</v>
      </c>
      <c r="Q15" s="6"/>
      <c r="R15" s="6"/>
      <c r="S15" s="6">
        <v>62.8</v>
      </c>
      <c r="T15" s="6"/>
      <c r="U15" s="6"/>
      <c r="V15" s="6">
        <v>43.7</v>
      </c>
    </row>
    <row r="16" spans="2:23">
      <c r="B16" s="4">
        <f>B15+7</f>
        <v>42065</v>
      </c>
      <c r="C16" s="4"/>
      <c r="D16" s="23">
        <v>62</v>
      </c>
      <c r="E16" s="23"/>
      <c r="F16" s="23"/>
      <c r="G16" s="23">
        <v>71.599999999999994</v>
      </c>
      <c r="H16" s="23"/>
      <c r="I16" s="23"/>
      <c r="J16" s="23">
        <v>133.5</v>
      </c>
      <c r="K16" s="23"/>
      <c r="L16" s="23"/>
      <c r="M16" s="23">
        <v>6.8</v>
      </c>
      <c r="N16" s="23"/>
      <c r="O16" s="23"/>
      <c r="P16" s="23">
        <v>21.6</v>
      </c>
      <c r="Q16" s="23"/>
      <c r="R16" s="23"/>
      <c r="S16" s="23">
        <v>62.5</v>
      </c>
      <c r="T16" s="23"/>
      <c r="U16" s="23"/>
      <c r="V16" s="23">
        <v>43.5</v>
      </c>
    </row>
    <row r="17" spans="2:22">
      <c r="B17" s="4">
        <f t="shared" ref="B17:B59" si="1">B16+7</f>
        <v>42072</v>
      </c>
      <c r="C17" s="4"/>
      <c r="D17" s="23">
        <v>59.7</v>
      </c>
      <c r="E17" s="23"/>
      <c r="F17" s="23"/>
      <c r="G17" s="23">
        <v>68.8</v>
      </c>
      <c r="H17" s="23"/>
      <c r="I17" s="23"/>
      <c r="J17" s="23">
        <v>128.4</v>
      </c>
      <c r="K17" s="23"/>
      <c r="L17" s="23"/>
      <c r="M17" s="23">
        <v>-3.8</v>
      </c>
      <c r="N17" s="23"/>
      <c r="O17" s="23"/>
      <c r="P17" s="23">
        <v>23.4</v>
      </c>
      <c r="Q17" s="23"/>
      <c r="R17" s="23"/>
      <c r="S17" s="23">
        <v>65.2</v>
      </c>
      <c r="T17" s="23"/>
      <c r="U17" s="23"/>
      <c r="V17" s="23">
        <v>45.8</v>
      </c>
    </row>
    <row r="18" spans="2:22">
      <c r="B18" s="4">
        <f t="shared" si="1"/>
        <v>42079</v>
      </c>
      <c r="C18" s="4"/>
      <c r="D18" s="23">
        <v>62</v>
      </c>
      <c r="E18" s="23"/>
      <c r="F18" s="23"/>
      <c r="G18" s="23">
        <v>66.599999999999994</v>
      </c>
      <c r="H18" s="23"/>
      <c r="I18" s="23"/>
      <c r="J18" s="23">
        <v>128.6</v>
      </c>
      <c r="K18" s="23"/>
      <c r="L18" s="23"/>
      <c r="M18" s="23">
        <v>0.2</v>
      </c>
      <c r="N18" s="23"/>
      <c r="O18" s="23"/>
      <c r="P18" s="10">
        <v>25.5</v>
      </c>
      <c r="Q18" s="23"/>
      <c r="R18" s="23"/>
      <c r="S18" s="23">
        <v>65</v>
      </c>
      <c r="T18" s="23"/>
      <c r="U18" s="23"/>
      <c r="V18" s="23">
        <v>45.9</v>
      </c>
    </row>
    <row r="19" spans="2:22">
      <c r="B19" s="4">
        <f t="shared" si="1"/>
        <v>42086</v>
      </c>
      <c r="C19" s="4"/>
      <c r="D19" s="23">
        <v>67.3</v>
      </c>
      <c r="E19" s="23"/>
      <c r="F19" s="23"/>
      <c r="G19" s="23">
        <v>70.2</v>
      </c>
      <c r="H19" s="23"/>
      <c r="I19" s="23"/>
      <c r="J19" s="23">
        <v>137.5</v>
      </c>
      <c r="K19" s="23"/>
      <c r="L19" s="23"/>
      <c r="M19" s="23">
        <v>6.9</v>
      </c>
      <c r="N19" s="23"/>
      <c r="O19" s="23"/>
      <c r="P19" s="23">
        <v>30.9</v>
      </c>
      <c r="Q19" s="23"/>
      <c r="R19" s="23"/>
      <c r="S19" s="23">
        <v>58.6</v>
      </c>
      <c r="T19" s="23"/>
      <c r="U19" s="23"/>
      <c r="V19" s="23">
        <v>45.1</v>
      </c>
    </row>
    <row r="20" spans="2:22" ht="12" customHeight="1">
      <c r="B20" s="4">
        <f t="shared" si="1"/>
        <v>42093</v>
      </c>
      <c r="C20" s="4"/>
      <c r="D20" s="23">
        <v>65.7</v>
      </c>
      <c r="E20" s="23"/>
      <c r="F20" s="23"/>
      <c r="G20" s="23">
        <v>68.7</v>
      </c>
      <c r="H20" s="23"/>
      <c r="I20" s="23"/>
      <c r="J20" s="23">
        <v>134.4</v>
      </c>
      <c r="K20" s="23"/>
      <c r="L20" s="23"/>
      <c r="M20" s="23">
        <v>-2.2999999999999998</v>
      </c>
      <c r="N20" s="23"/>
      <c r="O20" s="23"/>
      <c r="P20" s="23">
        <v>24.3</v>
      </c>
      <c r="Q20" s="23"/>
      <c r="R20" s="23"/>
      <c r="S20" s="23">
        <v>65</v>
      </c>
      <c r="T20" s="23"/>
      <c r="U20" s="23"/>
      <c r="V20" s="23">
        <v>45.1</v>
      </c>
    </row>
    <row r="21" spans="2:22">
      <c r="B21" s="4">
        <f t="shared" si="1"/>
        <v>42100</v>
      </c>
      <c r="C21" s="4"/>
      <c r="D21" s="23">
        <v>64.7</v>
      </c>
      <c r="E21" s="23"/>
      <c r="F21" s="23"/>
      <c r="G21" s="23">
        <v>68.3</v>
      </c>
      <c r="H21" s="23"/>
      <c r="I21" s="23"/>
      <c r="J21" s="23">
        <v>133.1</v>
      </c>
      <c r="K21" s="23"/>
      <c r="L21" s="23"/>
      <c r="M21" s="23">
        <v>-1</v>
      </c>
      <c r="N21" s="23"/>
      <c r="O21" s="23"/>
      <c r="P21" s="23">
        <v>26.7</v>
      </c>
      <c r="Q21" s="23"/>
      <c r="R21" s="23"/>
      <c r="S21" s="23">
        <v>68.400000000000006</v>
      </c>
      <c r="T21" s="23"/>
      <c r="U21" s="23"/>
      <c r="V21" s="23">
        <v>48.1</v>
      </c>
    </row>
    <row r="22" spans="2:22">
      <c r="B22" s="4">
        <f t="shared" si="1"/>
        <v>42107</v>
      </c>
      <c r="C22" s="4"/>
      <c r="D22" s="23">
        <v>68.099999999999994</v>
      </c>
      <c r="E22" s="23"/>
      <c r="F22" s="23"/>
      <c r="G22" s="23">
        <v>73.3</v>
      </c>
      <c r="H22" s="23"/>
      <c r="I22" s="23"/>
      <c r="J22" s="23">
        <v>141.4</v>
      </c>
      <c r="K22" s="23"/>
      <c r="L22" s="23"/>
      <c r="M22" s="23">
        <v>6.3</v>
      </c>
      <c r="N22" s="23"/>
      <c r="O22" s="23"/>
      <c r="P22" s="23">
        <v>25.6</v>
      </c>
      <c r="Q22" s="23"/>
      <c r="R22" s="23"/>
      <c r="S22" s="23">
        <v>63.9</v>
      </c>
      <c r="T22" s="23"/>
      <c r="U22" s="23"/>
      <c r="V22" s="23">
        <v>45.5</v>
      </c>
    </row>
    <row r="23" spans="2:22">
      <c r="B23" s="4">
        <f t="shared" si="1"/>
        <v>42114</v>
      </c>
      <c r="C23" s="4"/>
      <c r="D23" s="23">
        <v>69.5</v>
      </c>
      <c r="E23" s="23"/>
      <c r="F23" s="23"/>
      <c r="G23" s="23">
        <v>67</v>
      </c>
      <c r="H23" s="23"/>
      <c r="I23" s="23"/>
      <c r="J23" s="23">
        <v>136.5</v>
      </c>
      <c r="K23" s="23"/>
      <c r="L23" s="23"/>
      <c r="M23" s="23">
        <v>-3.5</v>
      </c>
      <c r="N23" s="23"/>
      <c r="O23" s="23"/>
      <c r="P23" s="23">
        <v>23.2</v>
      </c>
      <c r="Q23" s="23"/>
      <c r="R23" s="23"/>
      <c r="S23" s="23">
        <v>73.900000000000006</v>
      </c>
      <c r="T23" s="23"/>
      <c r="U23" s="23"/>
      <c r="V23" s="23">
        <v>48.1</v>
      </c>
    </row>
    <row r="24" spans="2:22">
      <c r="B24" s="4">
        <f t="shared" si="1"/>
        <v>42121</v>
      </c>
      <c r="C24" s="4"/>
      <c r="D24" s="23">
        <v>69.599999999999994</v>
      </c>
      <c r="E24" s="23"/>
      <c r="F24" s="23"/>
      <c r="G24" s="23">
        <v>74.8</v>
      </c>
      <c r="H24" s="23"/>
      <c r="I24" s="23"/>
      <c r="J24" s="23">
        <v>144.4</v>
      </c>
      <c r="K24" s="23"/>
      <c r="L24" s="23"/>
      <c r="M24" s="23">
        <v>5.8</v>
      </c>
      <c r="N24" s="23"/>
      <c r="O24" s="23"/>
      <c r="P24" s="23">
        <v>24.1</v>
      </c>
      <c r="Q24" s="23"/>
      <c r="R24" s="23"/>
      <c r="S24" s="23">
        <v>73.400000000000006</v>
      </c>
      <c r="T24" s="23"/>
      <c r="U24" s="23"/>
      <c r="V24" s="23">
        <v>49.6</v>
      </c>
    </row>
    <row r="25" spans="2:22">
      <c r="B25" s="4">
        <f t="shared" si="1"/>
        <v>42128</v>
      </c>
      <c r="C25" s="4"/>
      <c r="D25" s="23">
        <v>69.400000000000006</v>
      </c>
      <c r="E25" s="23"/>
      <c r="F25" s="23"/>
      <c r="G25" s="10">
        <v>76.3</v>
      </c>
      <c r="H25" s="23"/>
      <c r="I25" s="23"/>
      <c r="J25" s="23">
        <v>145.80000000000001</v>
      </c>
      <c r="K25" s="23"/>
      <c r="L25" s="23"/>
      <c r="M25" s="23">
        <v>1</v>
      </c>
      <c r="N25" s="23"/>
      <c r="O25" s="23"/>
      <c r="P25" s="23">
        <v>20.399999999999999</v>
      </c>
      <c r="Q25" s="23"/>
      <c r="R25" s="23"/>
      <c r="S25" s="23">
        <v>76.5</v>
      </c>
      <c r="T25" s="23"/>
      <c r="U25" s="23"/>
      <c r="V25" s="23">
        <v>49.8</v>
      </c>
    </row>
    <row r="26" spans="2:22">
      <c r="B26" s="4">
        <f t="shared" si="1"/>
        <v>42135</v>
      </c>
      <c r="C26" s="4"/>
      <c r="D26" s="23">
        <v>72.8</v>
      </c>
      <c r="E26" s="23"/>
      <c r="F26" s="23"/>
      <c r="G26" s="23">
        <v>85.5</v>
      </c>
      <c r="H26" s="23"/>
      <c r="I26" s="23"/>
      <c r="J26" s="23">
        <v>158.30000000000001</v>
      </c>
      <c r="K26" s="23"/>
      <c r="L26" s="23"/>
      <c r="M26" s="23">
        <v>8.6</v>
      </c>
      <c r="N26" s="23"/>
      <c r="O26" s="23"/>
      <c r="P26" s="23">
        <v>22.7</v>
      </c>
      <c r="Q26" s="23"/>
      <c r="R26" s="23"/>
      <c r="S26" s="23">
        <v>68.5</v>
      </c>
      <c r="T26" s="23"/>
      <c r="U26" s="23"/>
      <c r="V26" s="23">
        <v>47.5</v>
      </c>
    </row>
    <row r="27" spans="2:22">
      <c r="B27" s="4">
        <f t="shared" si="1"/>
        <v>42142</v>
      </c>
      <c r="C27" s="4"/>
      <c r="D27" s="23">
        <v>66.900000000000006</v>
      </c>
      <c r="E27" s="23"/>
      <c r="F27" s="23"/>
      <c r="G27" s="23">
        <v>91.2</v>
      </c>
      <c r="H27" s="23"/>
      <c r="I27" s="23"/>
      <c r="J27" s="23">
        <v>158.19999999999999</v>
      </c>
      <c r="K27" s="23"/>
      <c r="L27" s="23"/>
      <c r="M27" s="23">
        <v>-0.1</v>
      </c>
      <c r="N27" s="23"/>
      <c r="O27" s="23"/>
      <c r="P27" s="23">
        <v>23.6</v>
      </c>
      <c r="Q27" s="23"/>
      <c r="R27" s="23"/>
      <c r="S27" s="23">
        <v>77</v>
      </c>
      <c r="T27" s="23"/>
      <c r="U27" s="23"/>
      <c r="V27" s="23">
        <v>54.4</v>
      </c>
    </row>
    <row r="28" spans="2:22">
      <c r="B28" s="4">
        <f t="shared" si="1"/>
        <v>42149</v>
      </c>
      <c r="C28" s="4"/>
      <c r="D28" s="23">
        <v>66.2</v>
      </c>
      <c r="E28" s="23"/>
      <c r="F28" s="23"/>
      <c r="G28" s="23">
        <v>91.1</v>
      </c>
      <c r="H28" s="23"/>
      <c r="I28" s="23"/>
      <c r="J28" s="23">
        <v>157.4</v>
      </c>
      <c r="K28" s="23"/>
      <c r="L28" s="23"/>
      <c r="M28" s="23">
        <v>-0.5</v>
      </c>
      <c r="N28" s="23"/>
      <c r="O28" s="23"/>
      <c r="P28" s="23">
        <v>25.5</v>
      </c>
      <c r="Q28" s="23"/>
      <c r="R28" s="23"/>
      <c r="S28" s="23">
        <v>82.8</v>
      </c>
      <c r="T28" s="23"/>
      <c r="U28" s="23"/>
      <c r="V28" s="23">
        <v>58.6</v>
      </c>
    </row>
    <row r="29" spans="2:22">
      <c r="B29" s="4">
        <f t="shared" si="1"/>
        <v>42156</v>
      </c>
      <c r="C29" s="4"/>
      <c r="D29" s="23">
        <v>66.099999999999994</v>
      </c>
      <c r="E29" s="23"/>
      <c r="F29" s="23"/>
      <c r="G29" s="23">
        <v>89.2</v>
      </c>
      <c r="H29" s="23"/>
      <c r="I29" s="23"/>
      <c r="J29" s="23">
        <v>155.30000000000001</v>
      </c>
      <c r="K29" s="23"/>
      <c r="L29" s="23"/>
      <c r="M29" s="23">
        <v>-1.3</v>
      </c>
      <c r="N29" s="23"/>
      <c r="O29" s="23"/>
      <c r="P29" s="23">
        <v>31.2</v>
      </c>
      <c r="Q29" s="23"/>
      <c r="R29" s="23"/>
      <c r="S29" s="23">
        <v>67.7</v>
      </c>
      <c r="T29" s="23"/>
      <c r="U29" s="23"/>
      <c r="V29" s="23">
        <v>52.2</v>
      </c>
    </row>
    <row r="30" spans="2:22">
      <c r="B30" s="4">
        <f t="shared" si="1"/>
        <v>42163</v>
      </c>
      <c r="C30" s="4"/>
      <c r="D30" s="23">
        <v>55.7</v>
      </c>
      <c r="E30" s="23"/>
      <c r="F30" s="23"/>
      <c r="G30" s="23">
        <v>87</v>
      </c>
      <c r="H30" s="23"/>
      <c r="I30" s="23"/>
      <c r="J30" s="23">
        <v>142.6</v>
      </c>
      <c r="K30" s="23"/>
      <c r="L30" s="23"/>
      <c r="M30" s="23">
        <v>-8.1999999999999993</v>
      </c>
      <c r="O30" s="23"/>
      <c r="P30" s="23">
        <v>24.3</v>
      </c>
      <c r="Q30" s="23"/>
      <c r="R30" s="23"/>
      <c r="S30" s="23">
        <v>71.400000000000006</v>
      </c>
      <c r="T30" s="23"/>
      <c r="U30" s="23"/>
      <c r="V30" s="22">
        <v>53</v>
      </c>
    </row>
    <row r="31" spans="2:22">
      <c r="B31" s="4">
        <f t="shared" si="1"/>
        <v>42170</v>
      </c>
      <c r="C31" s="4"/>
      <c r="D31" s="23">
        <v>61</v>
      </c>
      <c r="E31" s="23"/>
      <c r="F31" s="23"/>
      <c r="G31" s="23">
        <v>84.7</v>
      </c>
      <c r="H31" s="23"/>
      <c r="I31" s="23"/>
      <c r="J31" s="23">
        <v>145.6</v>
      </c>
      <c r="K31" s="23"/>
      <c r="L31" s="23"/>
      <c r="M31" s="23">
        <v>2.1</v>
      </c>
      <c r="N31" s="23"/>
      <c r="O31" s="23"/>
      <c r="P31" s="23">
        <v>25.3</v>
      </c>
      <c r="Q31" s="23"/>
      <c r="R31" s="23"/>
      <c r="S31" s="23">
        <v>61.9</v>
      </c>
      <c r="T31" s="23"/>
      <c r="U31" s="23"/>
      <c r="V31" s="22">
        <v>46.6</v>
      </c>
    </row>
    <row r="32" spans="2:22">
      <c r="B32" s="4">
        <f t="shared" si="1"/>
        <v>42177</v>
      </c>
      <c r="C32" s="4"/>
      <c r="D32" s="23">
        <v>59.6</v>
      </c>
      <c r="E32" s="23"/>
      <c r="F32" s="23"/>
      <c r="G32" s="23">
        <v>71.8</v>
      </c>
      <c r="H32" s="23"/>
      <c r="I32" s="23"/>
      <c r="J32" s="23">
        <v>131.5</v>
      </c>
      <c r="K32" s="23"/>
      <c r="L32" s="23"/>
      <c r="M32" s="23">
        <v>-9.6999999999999993</v>
      </c>
      <c r="N32" s="23"/>
      <c r="O32" s="23"/>
      <c r="P32" s="23">
        <v>29.9</v>
      </c>
      <c r="Q32" s="23"/>
      <c r="R32" s="23"/>
      <c r="S32" s="23">
        <v>77</v>
      </c>
      <c r="T32" s="23"/>
      <c r="U32" s="23"/>
      <c r="V32" s="22">
        <v>55.6</v>
      </c>
    </row>
    <row r="33" spans="2:22">
      <c r="B33" s="4">
        <f t="shared" si="1"/>
        <v>42184</v>
      </c>
      <c r="C33" s="4"/>
      <c r="D33" s="10">
        <v>60.6</v>
      </c>
      <c r="E33" s="23"/>
      <c r="F33" s="23"/>
      <c r="G33" s="23">
        <v>79.7</v>
      </c>
      <c r="H33" s="23"/>
      <c r="I33" s="23"/>
      <c r="J33" s="23">
        <v>140.30000000000001</v>
      </c>
      <c r="K33" s="23"/>
      <c r="L33" s="23"/>
      <c r="M33" s="23">
        <v>6.7</v>
      </c>
      <c r="N33" s="23"/>
      <c r="O33" s="23"/>
      <c r="P33" s="23">
        <v>24.7</v>
      </c>
      <c r="Q33" s="23"/>
      <c r="R33" s="23"/>
      <c r="S33" s="23">
        <v>74.099999999999994</v>
      </c>
      <c r="T33" s="23"/>
      <c r="U33" s="23"/>
      <c r="V33" s="22">
        <v>52.7</v>
      </c>
    </row>
    <row r="34" spans="2:22">
      <c r="B34" s="4">
        <f t="shared" si="1"/>
        <v>42191</v>
      </c>
      <c r="C34" s="4"/>
      <c r="D34" s="23">
        <v>61.5</v>
      </c>
      <c r="E34" s="23"/>
      <c r="F34" s="23"/>
      <c r="G34" s="23">
        <v>82</v>
      </c>
      <c r="H34" s="23"/>
      <c r="I34" s="23"/>
      <c r="J34" s="23">
        <v>143.5</v>
      </c>
      <c r="K34" s="23"/>
      <c r="L34" s="23"/>
      <c r="M34" s="23">
        <v>2.2999999999999998</v>
      </c>
      <c r="N34" s="23"/>
      <c r="O34" s="23"/>
      <c r="P34" s="23">
        <v>27.7</v>
      </c>
      <c r="Q34" s="23"/>
      <c r="R34" s="23"/>
      <c r="S34" s="23">
        <v>72.3</v>
      </c>
      <c r="T34" s="23"/>
      <c r="U34" s="23"/>
      <c r="V34" s="22">
        <v>53.2</v>
      </c>
    </row>
    <row r="35" spans="2:22">
      <c r="B35" s="4">
        <f t="shared" si="1"/>
        <v>42198</v>
      </c>
      <c r="C35" s="4"/>
      <c r="D35" s="23">
        <v>67.400000000000006</v>
      </c>
      <c r="E35" s="23"/>
      <c r="F35" s="23"/>
      <c r="G35" s="23">
        <v>76.3</v>
      </c>
      <c r="H35" s="23"/>
      <c r="I35" s="23"/>
      <c r="J35" s="23">
        <v>143.69999999999999</v>
      </c>
      <c r="K35" s="23"/>
      <c r="L35" s="23"/>
      <c r="M35" s="23">
        <v>0.2</v>
      </c>
      <c r="N35" s="23"/>
      <c r="O35" s="23"/>
      <c r="P35" s="23">
        <v>28.8</v>
      </c>
      <c r="Q35" s="23"/>
      <c r="R35" s="23"/>
      <c r="S35" s="23">
        <v>68.7</v>
      </c>
      <c r="T35" s="23"/>
      <c r="U35" s="23"/>
      <c r="V35" s="22">
        <v>50</v>
      </c>
    </row>
    <row r="36" spans="2:22">
      <c r="B36" s="4">
        <f t="shared" si="1"/>
        <v>42205</v>
      </c>
      <c r="C36" s="4"/>
      <c r="D36" s="23">
        <v>62.3</v>
      </c>
      <c r="E36" s="23"/>
      <c r="F36" s="23"/>
      <c r="G36" s="23">
        <v>65.099999999999994</v>
      </c>
      <c r="H36" s="23"/>
      <c r="I36" s="23"/>
      <c r="J36" s="23">
        <v>127.4</v>
      </c>
      <c r="K36" s="23"/>
      <c r="L36" s="23"/>
      <c r="M36" s="23">
        <v>-11.4</v>
      </c>
      <c r="N36" s="23"/>
      <c r="O36" s="23"/>
      <c r="P36" s="23">
        <v>20.3</v>
      </c>
      <c r="Q36" s="23"/>
      <c r="R36" s="23"/>
      <c r="S36" s="23">
        <v>85.6</v>
      </c>
      <c r="T36" s="23"/>
      <c r="U36" s="23"/>
      <c r="V36" s="22">
        <v>53.7</v>
      </c>
    </row>
    <row r="37" spans="2:22">
      <c r="B37" s="4">
        <f t="shared" si="1"/>
        <v>42212</v>
      </c>
      <c r="C37" s="4"/>
      <c r="D37" s="23">
        <v>66.599999999999994</v>
      </c>
      <c r="E37" s="23"/>
      <c r="F37" s="23"/>
      <c r="G37" s="23">
        <v>74.400000000000006</v>
      </c>
      <c r="H37" s="23"/>
      <c r="I37" s="23"/>
      <c r="J37" s="23">
        <v>141</v>
      </c>
      <c r="K37" s="23"/>
      <c r="L37" s="23"/>
      <c r="M37" s="23">
        <v>10.6</v>
      </c>
      <c r="N37" s="23"/>
      <c r="O37" s="23"/>
      <c r="P37" s="23">
        <v>21.5</v>
      </c>
      <c r="Q37" s="23"/>
      <c r="R37" s="23"/>
      <c r="S37" s="23">
        <v>79.3</v>
      </c>
      <c r="T37" s="23"/>
      <c r="U37" s="23"/>
      <c r="V37" s="22">
        <v>52</v>
      </c>
    </row>
    <row r="38" spans="2:22">
      <c r="B38" s="4">
        <f t="shared" si="1"/>
        <v>42219</v>
      </c>
      <c r="C38" s="4"/>
      <c r="D38" s="23">
        <v>62.1</v>
      </c>
      <c r="E38" s="23"/>
      <c r="F38" s="23"/>
      <c r="G38" s="23">
        <v>58.8</v>
      </c>
      <c r="H38" s="23"/>
      <c r="I38" s="23"/>
      <c r="J38" s="23">
        <v>121</v>
      </c>
      <c r="K38" s="23"/>
      <c r="L38" s="23"/>
      <c r="M38" s="23">
        <v>-14.2</v>
      </c>
      <c r="N38" s="23"/>
      <c r="O38" s="23"/>
      <c r="P38" s="23">
        <v>23.6</v>
      </c>
      <c r="Q38" s="23"/>
      <c r="R38" s="23"/>
      <c r="S38" s="23">
        <v>76.5</v>
      </c>
      <c r="T38" s="23"/>
      <c r="U38" s="23"/>
      <c r="V38" s="22">
        <v>49.4</v>
      </c>
    </row>
    <row r="39" spans="2:22">
      <c r="B39" s="4">
        <f t="shared" si="1"/>
        <v>42226</v>
      </c>
      <c r="C39" s="4"/>
      <c r="D39" s="23">
        <v>62.9</v>
      </c>
      <c r="E39" s="23"/>
      <c r="F39" s="23"/>
      <c r="G39" s="23">
        <v>58.4</v>
      </c>
      <c r="H39" s="23"/>
      <c r="I39" s="23"/>
      <c r="J39" s="23">
        <v>121.2</v>
      </c>
      <c r="K39" s="23"/>
      <c r="L39" s="23"/>
      <c r="M39" s="23">
        <v>0.2</v>
      </c>
      <c r="N39" s="23"/>
      <c r="O39" s="23"/>
      <c r="P39" s="10">
        <v>19.399999999999999</v>
      </c>
      <c r="Q39" s="23"/>
      <c r="R39" s="23"/>
      <c r="S39" s="23">
        <v>73.400000000000006</v>
      </c>
      <c r="T39" s="23"/>
      <c r="U39" s="23"/>
      <c r="V39" s="22">
        <v>45.4</v>
      </c>
    </row>
    <row r="40" spans="2:22">
      <c r="B40" s="4">
        <f t="shared" si="1"/>
        <v>42233</v>
      </c>
      <c r="C40" s="4"/>
      <c r="D40" s="23">
        <v>59.9</v>
      </c>
      <c r="E40" s="23"/>
      <c r="F40" s="23"/>
      <c r="G40" s="23">
        <v>55.6</v>
      </c>
      <c r="H40" s="23"/>
      <c r="I40" s="23"/>
      <c r="J40" s="23">
        <v>115.5</v>
      </c>
      <c r="K40" s="23"/>
      <c r="L40" s="23"/>
      <c r="M40" s="23">
        <v>-4.7</v>
      </c>
      <c r="N40" s="23"/>
      <c r="O40" s="23"/>
      <c r="P40" s="23">
        <v>19.600000000000001</v>
      </c>
      <c r="Q40" s="23"/>
      <c r="R40" s="23"/>
      <c r="S40" s="23">
        <v>76.900000000000006</v>
      </c>
      <c r="T40" s="23"/>
      <c r="U40" s="23"/>
      <c r="V40" s="22">
        <v>47.2</v>
      </c>
    </row>
    <row r="41" spans="2:22">
      <c r="B41" s="4">
        <f t="shared" si="1"/>
        <v>42240</v>
      </c>
      <c r="C41" s="4"/>
      <c r="D41" s="23">
        <v>61.8</v>
      </c>
      <c r="E41" s="23"/>
      <c r="F41" s="23"/>
      <c r="G41" s="23">
        <v>57.2</v>
      </c>
      <c r="H41" s="23"/>
      <c r="I41" s="23"/>
      <c r="J41" s="23">
        <v>119</v>
      </c>
      <c r="K41" s="23"/>
      <c r="L41" s="23"/>
      <c r="M41" s="23">
        <v>3</v>
      </c>
      <c r="N41" s="23"/>
      <c r="O41" s="23"/>
      <c r="P41" s="23">
        <v>20.9</v>
      </c>
      <c r="Q41" s="23"/>
      <c r="R41" s="23"/>
      <c r="S41" s="23">
        <v>63</v>
      </c>
      <c r="T41" s="23"/>
      <c r="U41" s="23"/>
      <c r="V41" s="10">
        <v>41.1</v>
      </c>
    </row>
    <row r="42" spans="2:22">
      <c r="B42" s="4">
        <f t="shared" si="1"/>
        <v>42247</v>
      </c>
      <c r="C42" s="4"/>
      <c r="D42" s="23">
        <v>63.9</v>
      </c>
      <c r="E42" s="23"/>
      <c r="F42" s="23"/>
      <c r="G42" s="23">
        <v>51.6</v>
      </c>
      <c r="H42" s="23"/>
      <c r="I42" s="23"/>
      <c r="J42" s="23">
        <v>115.5</v>
      </c>
      <c r="K42" s="23"/>
      <c r="L42" s="23"/>
      <c r="M42" s="23">
        <v>-2.9</v>
      </c>
      <c r="N42" s="23"/>
      <c r="O42" s="23"/>
      <c r="P42" s="23">
        <v>22.6</v>
      </c>
      <c r="Q42" s="23"/>
      <c r="R42" s="23"/>
      <c r="S42" s="23">
        <v>66.8</v>
      </c>
      <c r="T42" s="23"/>
      <c r="U42" s="23"/>
      <c r="V42" s="22">
        <v>42.3</v>
      </c>
    </row>
    <row r="43" spans="2:22">
      <c r="B43" s="4">
        <f t="shared" si="1"/>
        <v>42254</v>
      </c>
      <c r="C43" s="4"/>
      <c r="D43" s="23">
        <v>63</v>
      </c>
      <c r="E43" s="23"/>
      <c r="F43" s="23"/>
      <c r="G43" s="23">
        <v>56.7</v>
      </c>
      <c r="H43" s="23"/>
      <c r="I43" s="23"/>
      <c r="J43" s="23">
        <v>119.7</v>
      </c>
      <c r="K43" s="23"/>
      <c r="L43" s="23"/>
      <c r="M43" s="23">
        <v>3.6</v>
      </c>
      <c r="P43" s="23">
        <v>19.8</v>
      </c>
      <c r="Q43" s="23"/>
      <c r="R43" s="23"/>
      <c r="S43" s="23">
        <v>69.7</v>
      </c>
      <c r="T43" s="23"/>
      <c r="U43" s="23"/>
      <c r="V43" s="23">
        <v>43.4</v>
      </c>
    </row>
    <row r="44" spans="2:22">
      <c r="B44" s="4">
        <f t="shared" si="1"/>
        <v>42261</v>
      </c>
      <c r="C44" s="4"/>
      <c r="D44" s="23">
        <v>65.099999999999994</v>
      </c>
      <c r="E44" s="23"/>
      <c r="F44" s="23"/>
      <c r="G44" s="23">
        <v>49.4</v>
      </c>
      <c r="H44" s="23"/>
      <c r="I44" s="23"/>
      <c r="J44" s="23">
        <v>114.5</v>
      </c>
      <c r="K44" s="23"/>
      <c r="L44" s="23"/>
      <c r="M44" s="23">
        <v>-4.4000000000000004</v>
      </c>
      <c r="P44" s="23">
        <v>19.600000000000001</v>
      </c>
      <c r="Q44" s="23"/>
      <c r="R44" s="23"/>
      <c r="S44" s="23">
        <v>66.400000000000006</v>
      </c>
      <c r="T44" s="23"/>
      <c r="U44" s="23"/>
      <c r="V44" s="22">
        <v>39.799999999999997</v>
      </c>
    </row>
    <row r="45" spans="2:22">
      <c r="B45" s="4">
        <f t="shared" si="1"/>
        <v>42268</v>
      </c>
      <c r="C45" s="4"/>
      <c r="D45" s="23">
        <v>65.599999999999994</v>
      </c>
      <c r="E45" s="23"/>
      <c r="F45" s="23"/>
      <c r="G45" s="23">
        <v>49.6</v>
      </c>
      <c r="H45" s="23"/>
      <c r="I45" s="23"/>
      <c r="J45" s="23">
        <v>115.2</v>
      </c>
      <c r="K45" s="23"/>
      <c r="L45" s="23"/>
      <c r="M45" s="23">
        <v>0.6</v>
      </c>
      <c r="N45" s="23"/>
      <c r="O45" s="23"/>
      <c r="P45" s="23">
        <v>22.2</v>
      </c>
      <c r="Q45" s="23"/>
      <c r="R45" s="23"/>
      <c r="S45" s="23">
        <v>64.3</v>
      </c>
      <c r="T45" s="23"/>
      <c r="U45" s="23"/>
      <c r="V45" s="22">
        <v>40.299999999999997</v>
      </c>
    </row>
    <row r="46" spans="2:22">
      <c r="B46" s="4">
        <f t="shared" si="1"/>
        <v>42275</v>
      </c>
      <c r="C46" s="4"/>
      <c r="D46" s="23">
        <v>69.7</v>
      </c>
      <c r="E46" s="23"/>
      <c r="F46" s="23"/>
      <c r="G46" s="23">
        <v>53.9</v>
      </c>
      <c r="H46" s="23"/>
      <c r="I46" s="23"/>
      <c r="J46" s="23">
        <v>123.6</v>
      </c>
      <c r="K46" s="23"/>
      <c r="L46" s="23"/>
      <c r="M46" s="23">
        <v>7.3</v>
      </c>
      <c r="N46" s="23"/>
      <c r="O46" s="23"/>
      <c r="P46" s="23">
        <v>21.2</v>
      </c>
      <c r="Q46" s="23"/>
      <c r="R46" s="23"/>
      <c r="S46" s="23">
        <v>62</v>
      </c>
      <c r="T46" s="23"/>
      <c r="U46" s="23"/>
      <c r="V46" s="22">
        <v>39</v>
      </c>
    </row>
    <row r="47" spans="2:22">
      <c r="B47" s="4">
        <f t="shared" si="1"/>
        <v>42282</v>
      </c>
      <c r="C47" s="4"/>
      <c r="D47" s="27">
        <v>77.400000000000006</v>
      </c>
      <c r="E47" s="23"/>
      <c r="F47" s="23"/>
      <c r="G47" s="27">
        <v>51.3</v>
      </c>
      <c r="H47" s="23"/>
      <c r="I47" s="23"/>
      <c r="J47" s="27">
        <v>128.69999999999999</v>
      </c>
      <c r="K47" s="23"/>
      <c r="L47" s="23"/>
      <c r="M47" s="27">
        <v>4.2</v>
      </c>
      <c r="N47" s="23"/>
      <c r="O47" s="23"/>
      <c r="P47" s="27">
        <v>20.6</v>
      </c>
      <c r="Q47" s="23"/>
      <c r="R47" s="23"/>
      <c r="S47" s="27">
        <v>66.2</v>
      </c>
      <c r="T47" s="23"/>
      <c r="U47" s="23"/>
      <c r="V47" s="27">
        <v>38.799999999999997</v>
      </c>
    </row>
    <row r="48" spans="2:22">
      <c r="B48" s="4">
        <f t="shared" si="1"/>
        <v>42289</v>
      </c>
      <c r="C48" s="4"/>
      <c r="D48" s="27">
        <v>74</v>
      </c>
      <c r="E48" s="23"/>
      <c r="F48" s="23"/>
      <c r="G48" s="27">
        <v>50.3</v>
      </c>
      <c r="H48" s="23"/>
      <c r="I48" s="23"/>
      <c r="J48" s="27">
        <v>124.3</v>
      </c>
      <c r="K48" s="23"/>
      <c r="L48" s="23"/>
      <c r="M48" s="27">
        <v>-3.4</v>
      </c>
      <c r="N48" s="23"/>
      <c r="O48" s="23"/>
      <c r="P48" s="27">
        <v>20.8</v>
      </c>
      <c r="Q48" s="23"/>
      <c r="R48" s="23"/>
      <c r="S48" s="27">
        <v>69.7</v>
      </c>
      <c r="T48" s="23"/>
      <c r="U48" s="23"/>
      <c r="V48" s="27">
        <v>40.6</v>
      </c>
    </row>
    <row r="49" spans="2:22">
      <c r="B49" s="4">
        <f t="shared" si="1"/>
        <v>42296</v>
      </c>
      <c r="C49" s="28"/>
      <c r="D49" s="23">
        <v>75.099999999999994</v>
      </c>
      <c r="E49" s="23"/>
      <c r="F49" s="23"/>
      <c r="G49" s="23">
        <v>51.6</v>
      </c>
      <c r="I49" s="23"/>
      <c r="J49" s="23">
        <v>126.6</v>
      </c>
      <c r="K49" s="23"/>
      <c r="L49" s="23"/>
      <c r="M49" s="23">
        <v>1.9</v>
      </c>
      <c r="N49" s="23"/>
      <c r="O49" s="23"/>
      <c r="P49" s="23">
        <v>22.3</v>
      </c>
      <c r="Q49" s="23"/>
      <c r="R49" s="23"/>
      <c r="S49" s="23">
        <v>67.900000000000006</v>
      </c>
      <c r="T49" s="23"/>
      <c r="U49" s="23"/>
      <c r="V49" s="22">
        <v>40.9</v>
      </c>
    </row>
    <row r="50" spans="2:22">
      <c r="B50" s="4">
        <f t="shared" si="1"/>
        <v>42303</v>
      </c>
      <c r="C50" s="4"/>
      <c r="D50" s="23">
        <v>74.7</v>
      </c>
      <c r="E50" s="23"/>
      <c r="F50" s="23"/>
      <c r="G50" s="23">
        <v>56.5</v>
      </c>
      <c r="H50" s="23"/>
      <c r="I50" s="23"/>
      <c r="J50" s="23">
        <v>131.19999999999999</v>
      </c>
      <c r="K50" s="23"/>
      <c r="L50" s="23"/>
      <c r="M50" s="23">
        <v>3.6</v>
      </c>
      <c r="N50" s="23"/>
      <c r="O50" s="23"/>
      <c r="P50" s="23">
        <v>22.2</v>
      </c>
      <c r="R50" s="23"/>
      <c r="S50" s="23">
        <v>66.099999999999994</v>
      </c>
      <c r="T50" s="23"/>
      <c r="U50" s="23"/>
      <c r="V50" s="22">
        <v>41.1</v>
      </c>
    </row>
    <row r="51" spans="2:22">
      <c r="B51" s="4">
        <f t="shared" si="1"/>
        <v>42310</v>
      </c>
      <c r="C51" s="4"/>
      <c r="D51" s="23">
        <v>76.3</v>
      </c>
      <c r="E51" s="23"/>
      <c r="F51" s="23"/>
      <c r="G51" s="23">
        <v>59.5</v>
      </c>
      <c r="H51" s="23"/>
      <c r="I51" s="23"/>
      <c r="J51" s="23">
        <v>135.80000000000001</v>
      </c>
      <c r="K51" s="23"/>
      <c r="L51" s="23"/>
      <c r="M51" s="23">
        <v>3.5</v>
      </c>
      <c r="N51" s="23"/>
      <c r="O51" s="23"/>
      <c r="P51" s="23">
        <v>23.6</v>
      </c>
      <c r="R51" s="23"/>
      <c r="S51" s="23">
        <v>64.599999999999994</v>
      </c>
      <c r="T51" s="23"/>
      <c r="U51" s="23"/>
      <c r="V51" s="22">
        <v>41.6</v>
      </c>
    </row>
    <row r="52" spans="2:22">
      <c r="B52" s="4">
        <f t="shared" si="1"/>
        <v>42317</v>
      </c>
      <c r="C52" s="4"/>
      <c r="D52" s="23">
        <v>73.2</v>
      </c>
      <c r="E52" s="23"/>
      <c r="F52" s="23"/>
      <c r="G52" s="23">
        <v>57</v>
      </c>
      <c r="H52" s="23"/>
      <c r="I52" s="23"/>
      <c r="J52" s="23">
        <v>130.19999999999999</v>
      </c>
      <c r="K52" s="23"/>
      <c r="L52" s="23"/>
      <c r="M52" s="23">
        <v>-4.0999999999999996</v>
      </c>
      <c r="N52" s="23"/>
      <c r="O52" s="23"/>
      <c r="P52" s="23">
        <v>23.5</v>
      </c>
      <c r="Q52" s="23"/>
      <c r="R52" s="23"/>
      <c r="S52" s="23">
        <v>66.8</v>
      </c>
      <c r="T52" s="23"/>
      <c r="U52" s="23"/>
      <c r="V52" s="22">
        <v>42.4</v>
      </c>
    </row>
    <row r="53" spans="2:22">
      <c r="B53" s="4">
        <f t="shared" si="1"/>
        <v>42324</v>
      </c>
      <c r="C53" s="4"/>
      <c r="D53" s="23">
        <v>74.8</v>
      </c>
      <c r="E53" s="23"/>
      <c r="F53" s="23"/>
      <c r="G53" s="23">
        <v>53.4</v>
      </c>
      <c r="H53" s="23"/>
      <c r="I53" s="23"/>
      <c r="J53" s="23">
        <v>128.19999999999999</v>
      </c>
      <c r="K53" s="23"/>
      <c r="L53" s="23"/>
      <c r="M53" s="23">
        <v>-1.5</v>
      </c>
      <c r="N53" s="23"/>
      <c r="O53" s="23"/>
      <c r="P53" s="23">
        <v>23.1</v>
      </c>
      <c r="Q53" s="23"/>
      <c r="R53" s="23"/>
      <c r="S53" s="23">
        <v>72.900000000000006</v>
      </c>
      <c r="T53" s="23"/>
      <c r="U53" s="23"/>
      <c r="V53" s="22">
        <v>43.8</v>
      </c>
    </row>
    <row r="54" spans="2:22">
      <c r="B54" s="4">
        <f t="shared" si="1"/>
        <v>42331</v>
      </c>
      <c r="C54" s="4"/>
      <c r="D54" s="23">
        <v>71.900000000000006</v>
      </c>
      <c r="E54" s="23"/>
      <c r="F54" s="23"/>
      <c r="G54" s="23">
        <v>50.7</v>
      </c>
      <c r="H54" s="23"/>
      <c r="I54" s="23"/>
      <c r="J54" s="23">
        <v>122.5</v>
      </c>
      <c r="K54" s="23"/>
      <c r="L54" s="23"/>
      <c r="M54" s="23">
        <v>-4.4000000000000004</v>
      </c>
      <c r="N54" s="23"/>
      <c r="O54" s="23"/>
      <c r="P54" s="23">
        <v>21</v>
      </c>
      <c r="R54" s="23"/>
      <c r="S54" s="23">
        <v>73.8</v>
      </c>
      <c r="T54" s="23"/>
      <c r="U54" s="23"/>
      <c r="V54" s="22">
        <v>42.8</v>
      </c>
    </row>
    <row r="55" spans="2:22">
      <c r="B55" s="4">
        <f t="shared" si="1"/>
        <v>42338</v>
      </c>
      <c r="C55" s="4"/>
      <c r="D55" s="23">
        <v>64.8</v>
      </c>
      <c r="E55" s="23"/>
      <c r="F55" s="23"/>
      <c r="G55" s="23">
        <v>59.6</v>
      </c>
      <c r="H55" s="23"/>
      <c r="I55" s="23"/>
      <c r="J55" s="23">
        <v>124.4</v>
      </c>
      <c r="K55" s="23"/>
      <c r="L55" s="23"/>
      <c r="M55" s="23">
        <v>1.5</v>
      </c>
      <c r="N55" s="23"/>
      <c r="O55" s="23"/>
      <c r="P55" s="23">
        <v>22.6</v>
      </c>
      <c r="Q55" s="23"/>
      <c r="R55" s="23"/>
      <c r="S55" s="23">
        <v>73.5</v>
      </c>
      <c r="T55" s="23"/>
      <c r="U55" s="23"/>
      <c r="V55" s="22">
        <v>47</v>
      </c>
    </row>
    <row r="56" spans="2:22">
      <c r="B56" s="4">
        <f t="shared" si="1"/>
        <v>42345</v>
      </c>
      <c r="C56" s="4"/>
      <c r="D56" s="23">
        <v>69</v>
      </c>
      <c r="E56" s="23"/>
      <c r="F56" s="23"/>
      <c r="G56" s="23">
        <v>58.5</v>
      </c>
      <c r="H56" s="23"/>
      <c r="I56" s="23"/>
      <c r="J56" s="23">
        <v>127.5</v>
      </c>
      <c r="K56" s="23"/>
      <c r="L56" s="23"/>
      <c r="M56" s="23">
        <v>2.5</v>
      </c>
      <c r="N56" s="23"/>
      <c r="O56" s="23"/>
      <c r="P56" s="23">
        <v>21.6</v>
      </c>
      <c r="Q56" s="23"/>
      <c r="R56" s="23"/>
      <c r="S56" s="23">
        <v>68.2</v>
      </c>
      <c r="T56" s="23"/>
      <c r="U56" s="23"/>
      <c r="V56" s="22">
        <v>43</v>
      </c>
    </row>
    <row r="57" spans="2:22">
      <c r="B57" s="4">
        <f t="shared" si="1"/>
        <v>42352</v>
      </c>
      <c r="C57" s="4"/>
      <c r="D57" s="23">
        <v>72.2</v>
      </c>
      <c r="E57" s="23"/>
      <c r="F57" s="23"/>
      <c r="G57" s="23">
        <v>60.6</v>
      </c>
      <c r="H57" s="23"/>
      <c r="I57" s="23"/>
      <c r="J57" s="23">
        <v>132.80000000000001</v>
      </c>
      <c r="K57" s="23"/>
      <c r="L57" s="23"/>
      <c r="M57" s="23">
        <v>4.2</v>
      </c>
      <c r="N57" s="23"/>
      <c r="O57" s="23"/>
      <c r="P57" s="23">
        <v>23</v>
      </c>
      <c r="Q57" s="23"/>
      <c r="R57" s="23"/>
      <c r="S57" s="23">
        <v>76.400000000000006</v>
      </c>
      <c r="T57" s="23"/>
      <c r="U57" s="23"/>
      <c r="V57" s="22">
        <v>47.4</v>
      </c>
    </row>
    <row r="58" spans="2:22">
      <c r="B58" s="4">
        <f t="shared" si="1"/>
        <v>42359</v>
      </c>
      <c r="C58" s="4"/>
      <c r="D58" s="23">
        <v>70.400000000000006</v>
      </c>
      <c r="E58" s="23"/>
      <c r="F58" s="23"/>
      <c r="G58" s="23">
        <v>63.5</v>
      </c>
      <c r="H58" s="23"/>
      <c r="I58" s="23"/>
      <c r="J58" s="23">
        <v>133.9</v>
      </c>
      <c r="K58" s="23"/>
      <c r="L58" s="23"/>
      <c r="M58" s="23">
        <v>0.8</v>
      </c>
      <c r="N58" s="23"/>
      <c r="O58" s="23"/>
      <c r="P58" s="23">
        <v>22.9</v>
      </c>
      <c r="Q58" s="23"/>
      <c r="R58" s="23"/>
      <c r="S58" s="23">
        <v>69.8</v>
      </c>
      <c r="T58" s="23"/>
      <c r="U58" s="23"/>
      <c r="V58" s="22">
        <v>45.1</v>
      </c>
    </row>
    <row r="59" spans="2:22">
      <c r="B59" s="4">
        <f t="shared" si="1"/>
        <v>42366</v>
      </c>
      <c r="C59" s="4"/>
      <c r="D59" s="23">
        <v>77.400000000000006</v>
      </c>
      <c r="E59" s="23"/>
      <c r="F59" s="23"/>
      <c r="G59" s="23">
        <v>67.900000000000006</v>
      </c>
      <c r="H59" s="23"/>
      <c r="I59" s="23"/>
      <c r="J59" s="23">
        <v>145.30000000000001</v>
      </c>
      <c r="K59" s="23"/>
      <c r="L59" s="23"/>
      <c r="M59" s="23">
        <v>8.5</v>
      </c>
      <c r="O59" s="23"/>
      <c r="P59" s="23">
        <v>22.4</v>
      </c>
      <c r="R59" s="23"/>
      <c r="S59" s="23">
        <v>72.400000000000006</v>
      </c>
      <c r="T59" s="23"/>
      <c r="U59" s="23"/>
      <c r="V59" s="22">
        <v>45.8</v>
      </c>
    </row>
    <row r="60" spans="2:22" ht="3" customHeight="1">
      <c r="B60" s="4"/>
      <c r="C60" s="4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</row>
    <row r="61" spans="2:22" s="10" customFormat="1" ht="10.5" customHeight="1">
      <c r="B61" s="36" t="s">
        <v>38</v>
      </c>
      <c r="C61" s="36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</row>
    <row r="62" spans="2:22" s="10" customFormat="1" ht="10.5" customHeight="1">
      <c r="B62" s="10" t="s">
        <v>39</v>
      </c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</row>
    <row r="63" spans="2:22" s="10" customFormat="1" ht="10.5" customHeight="1"/>
    <row r="64" spans="2:22" ht="10.5" customHeight="1">
      <c r="B64" s="10"/>
    </row>
  </sheetData>
  <mergeCells count="9">
    <mergeCell ref="D5:N5"/>
    <mergeCell ref="P5:W5"/>
    <mergeCell ref="D6:E6"/>
    <mergeCell ref="G6:H6"/>
    <mergeCell ref="J6:K6"/>
    <mergeCell ref="M6:N6"/>
    <mergeCell ref="P6:Q6"/>
    <mergeCell ref="S6:T6"/>
    <mergeCell ref="V6:W6"/>
  </mergeCells>
  <pageMargins left="0.24" right="0.24" top="0.17" bottom="0.17" header="0.17" footer="0.17"/>
  <pageSetup scale="93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2:X64"/>
  <sheetViews>
    <sheetView zoomScaleNormal="100" workbookViewId="0">
      <selection activeCell="L56" sqref="L56"/>
    </sheetView>
  </sheetViews>
  <sheetFormatPr defaultColWidth="9.140625" defaultRowHeight="12"/>
  <cols>
    <col min="1" max="1" width="4.140625" style="37" customWidth="1"/>
    <col min="2" max="2" width="10.85546875" style="37" customWidth="1"/>
    <col min="3" max="3" width="8" style="37" customWidth="1"/>
    <col min="4" max="4" width="3.85546875" style="37" customWidth="1"/>
    <col min="5" max="5" width="0.85546875" style="37" customWidth="1"/>
    <col min="6" max="6" width="8" style="37" customWidth="1"/>
    <col min="7" max="7" width="3.85546875" style="37" customWidth="1"/>
    <col min="8" max="8" width="0.85546875" style="37" customWidth="1"/>
    <col min="9" max="9" width="8" style="37" customWidth="1"/>
    <col min="10" max="10" width="3.85546875" style="37" customWidth="1"/>
    <col min="11" max="11" width="0.85546875" style="37" customWidth="1"/>
    <col min="12" max="12" width="8" style="39" customWidth="1"/>
    <col min="13" max="13" width="3.85546875" style="40" customWidth="1"/>
    <col min="14" max="14" width="0.85546875" style="37" customWidth="1"/>
    <col min="15" max="15" width="8" style="37" customWidth="1"/>
    <col min="16" max="16" width="3.85546875" style="37" customWidth="1"/>
    <col min="17" max="17" width="0.85546875" style="37" customWidth="1"/>
    <col min="18" max="18" width="8" style="37" customWidth="1"/>
    <col min="19" max="19" width="3.85546875" style="37" customWidth="1"/>
    <col min="20" max="20" width="0.85546875" style="37" customWidth="1"/>
    <col min="21" max="21" width="8" style="37" customWidth="1"/>
    <col min="22" max="22" width="3.85546875" style="37" customWidth="1"/>
    <col min="23" max="16384" width="9.140625" style="37"/>
  </cols>
  <sheetData>
    <row r="2" spans="2:24">
      <c r="C2" s="38" t="s">
        <v>402</v>
      </c>
    </row>
    <row r="3" spans="2:24">
      <c r="C3" s="41" t="s">
        <v>40</v>
      </c>
    </row>
    <row r="4" spans="2:24" ht="9.75" customHeight="1"/>
    <row r="5" spans="2:24" ht="14.25" customHeight="1">
      <c r="C5" s="1956" t="s">
        <v>41</v>
      </c>
      <c r="D5" s="1956"/>
      <c r="E5" s="1956"/>
      <c r="F5" s="1956"/>
      <c r="G5" s="1956"/>
      <c r="H5" s="1956"/>
      <c r="I5" s="1956"/>
      <c r="J5" s="1956"/>
      <c r="K5" s="1956"/>
      <c r="L5" s="1956"/>
      <c r="M5" s="1956"/>
      <c r="N5" s="1956"/>
      <c r="O5" s="1956"/>
      <c r="P5" s="1956"/>
      <c r="Q5" s="1956"/>
      <c r="R5" s="1956"/>
      <c r="S5" s="1956"/>
      <c r="T5" s="1956"/>
      <c r="U5" s="1956"/>
      <c r="V5" s="1956"/>
    </row>
    <row r="6" spans="2:24" ht="28.5" customHeight="1">
      <c r="C6" s="1957" t="s">
        <v>42</v>
      </c>
      <c r="D6" s="1957"/>
      <c r="E6"/>
      <c r="F6" s="1957" t="s">
        <v>43</v>
      </c>
      <c r="G6" s="1957"/>
      <c r="H6"/>
      <c r="I6" s="1957" t="s">
        <v>44</v>
      </c>
      <c r="J6" s="1957"/>
      <c r="K6"/>
      <c r="L6" s="1957" t="s">
        <v>45</v>
      </c>
      <c r="M6" s="1957"/>
      <c r="N6"/>
      <c r="O6" s="1957" t="s">
        <v>46</v>
      </c>
      <c r="P6" s="1957"/>
      <c r="Q6"/>
      <c r="R6" s="1957" t="s">
        <v>47</v>
      </c>
      <c r="S6" s="1957"/>
      <c r="T6"/>
      <c r="U6" s="1957" t="s">
        <v>48</v>
      </c>
      <c r="V6" s="1957"/>
    </row>
    <row r="7" spans="2:24" ht="12" customHeight="1">
      <c r="B7" s="42" t="s">
        <v>49</v>
      </c>
      <c r="C7" s="43">
        <v>99.51</v>
      </c>
      <c r="D7" s="44"/>
      <c r="E7" s="44"/>
      <c r="F7" s="45">
        <v>100.05</v>
      </c>
      <c r="G7" s="46"/>
      <c r="H7" s="46"/>
      <c r="I7" s="45">
        <v>97.44</v>
      </c>
      <c r="J7" s="46"/>
      <c r="K7" s="46"/>
      <c r="L7" s="45">
        <v>94</v>
      </c>
      <c r="M7" s="46"/>
      <c r="N7" s="46"/>
      <c r="O7" s="45">
        <v>106.55</v>
      </c>
      <c r="P7" s="46"/>
      <c r="Q7" s="46"/>
      <c r="R7" s="45" t="s">
        <v>50</v>
      </c>
      <c r="S7" s="46"/>
      <c r="T7" s="46"/>
      <c r="U7" s="45" t="s">
        <v>50</v>
      </c>
      <c r="V7" s="47"/>
      <c r="W7" s="40"/>
      <c r="X7" s="39"/>
    </row>
    <row r="8" spans="2:24" ht="12" customHeight="1">
      <c r="B8" s="42" t="s">
        <v>51</v>
      </c>
      <c r="C8" s="43">
        <v>117.01333333333332</v>
      </c>
      <c r="D8" s="44"/>
      <c r="E8" s="44"/>
      <c r="F8" s="45">
        <v>117.39</v>
      </c>
      <c r="G8" s="46"/>
      <c r="H8" s="46"/>
      <c r="I8" s="45">
        <v>113.25</v>
      </c>
      <c r="J8" s="46"/>
      <c r="K8" s="46"/>
      <c r="L8" s="45" t="s">
        <v>50</v>
      </c>
      <c r="M8" s="46"/>
      <c r="N8" s="46"/>
      <c r="O8" s="45">
        <v>120.4</v>
      </c>
      <c r="P8" s="46"/>
      <c r="Q8" s="46"/>
      <c r="R8" s="45" t="s">
        <v>50</v>
      </c>
      <c r="S8" s="46"/>
      <c r="T8" s="46"/>
      <c r="U8" s="45" t="s">
        <v>50</v>
      </c>
      <c r="V8" s="47"/>
      <c r="W8" s="40"/>
      <c r="X8" s="40"/>
    </row>
    <row r="9" spans="2:24" ht="12" customHeight="1">
      <c r="B9" s="42" t="s">
        <v>52</v>
      </c>
      <c r="C9" s="43">
        <v>140.60749999999999</v>
      </c>
      <c r="D9" s="44"/>
      <c r="E9" s="44"/>
      <c r="F9" s="45">
        <v>141.86000000000001</v>
      </c>
      <c r="G9" s="46"/>
      <c r="H9" s="46"/>
      <c r="I9" s="45">
        <v>137.05000000000001</v>
      </c>
      <c r="J9" s="46"/>
      <c r="K9" s="46"/>
      <c r="L9" s="45">
        <v>136.72999999999999</v>
      </c>
      <c r="M9" s="46"/>
      <c r="N9" s="46"/>
      <c r="O9" s="45">
        <v>146.79</v>
      </c>
      <c r="P9" s="46"/>
      <c r="Q9" s="46"/>
      <c r="R9" s="45" t="s">
        <v>50</v>
      </c>
      <c r="S9" s="46"/>
      <c r="T9" s="46"/>
      <c r="U9" s="45" t="s">
        <v>50</v>
      </c>
      <c r="V9" s="47"/>
      <c r="W9" s="40"/>
      <c r="X9" s="40"/>
    </row>
    <row r="10" spans="2:24" ht="12" customHeight="1">
      <c r="B10" s="42" t="s">
        <v>53</v>
      </c>
      <c r="C10" s="43">
        <v>93.073333333333323</v>
      </c>
      <c r="D10" s="44"/>
      <c r="E10" s="44"/>
      <c r="F10" s="45">
        <v>93.13</v>
      </c>
      <c r="G10" s="46"/>
      <c r="H10" s="46"/>
      <c r="I10" s="45">
        <v>87.63</v>
      </c>
      <c r="J10" s="46"/>
      <c r="K10" s="46"/>
      <c r="L10" s="45" t="s">
        <v>50</v>
      </c>
      <c r="M10" s="46"/>
      <c r="N10" s="46"/>
      <c r="O10" s="45">
        <v>98.46</v>
      </c>
      <c r="P10" s="46"/>
      <c r="Q10" s="46"/>
      <c r="R10" s="45" t="s">
        <v>50</v>
      </c>
      <c r="S10" s="46"/>
      <c r="T10" s="46"/>
      <c r="U10" s="45" t="s">
        <v>50</v>
      </c>
      <c r="V10" s="47"/>
      <c r="W10" s="40"/>
      <c r="X10" s="40"/>
    </row>
    <row r="11" spans="2:24" ht="12" customHeight="1">
      <c r="B11" s="42" t="s">
        <v>54</v>
      </c>
      <c r="C11" s="43">
        <v>144.595</v>
      </c>
      <c r="D11" s="44"/>
      <c r="E11" s="44"/>
      <c r="F11" s="45">
        <v>166.27</v>
      </c>
      <c r="G11" s="46"/>
      <c r="H11" s="46"/>
      <c r="I11" s="45">
        <v>122.92</v>
      </c>
      <c r="J11" s="46"/>
      <c r="K11" s="46"/>
      <c r="L11" s="45" t="s">
        <v>50</v>
      </c>
      <c r="M11" s="46"/>
      <c r="N11" s="46"/>
      <c r="O11" s="45" t="s">
        <v>50</v>
      </c>
      <c r="P11" s="46"/>
      <c r="Q11" s="46"/>
      <c r="R11" s="45" t="s">
        <v>50</v>
      </c>
      <c r="S11" s="46"/>
      <c r="T11" s="46"/>
      <c r="U11" s="45" t="s">
        <v>50</v>
      </c>
      <c r="V11" s="47"/>
      <c r="W11" s="40"/>
      <c r="X11" s="40"/>
    </row>
    <row r="12" spans="2:24" ht="12" customHeight="1">
      <c r="B12" s="42" t="s">
        <v>55</v>
      </c>
      <c r="C12" s="43">
        <v>224.33333333333334</v>
      </c>
      <c r="D12" s="44"/>
      <c r="E12" s="44"/>
      <c r="F12" s="45">
        <v>241</v>
      </c>
      <c r="G12" s="46"/>
      <c r="H12" s="46"/>
      <c r="I12" s="45">
        <v>188</v>
      </c>
      <c r="J12" s="46"/>
      <c r="K12" s="46"/>
      <c r="L12" s="45" t="s">
        <v>50</v>
      </c>
      <c r="M12" s="46"/>
      <c r="N12" s="46"/>
      <c r="O12" s="45">
        <v>244</v>
      </c>
      <c r="P12" s="46"/>
      <c r="Q12" s="46"/>
      <c r="R12" s="45" t="s">
        <v>50</v>
      </c>
      <c r="S12" s="46"/>
      <c r="T12" s="46"/>
      <c r="U12" s="45" t="s">
        <v>50</v>
      </c>
      <c r="V12" s="47"/>
      <c r="W12" s="40"/>
      <c r="X12" s="40"/>
    </row>
    <row r="13" spans="2:24" ht="12" customHeight="1">
      <c r="B13" s="42" t="s">
        <v>56</v>
      </c>
      <c r="C13" s="43">
        <v>213.18</v>
      </c>
      <c r="D13" s="44"/>
      <c r="E13" s="44"/>
      <c r="F13" s="45">
        <v>231.97</v>
      </c>
      <c r="G13" s="46"/>
      <c r="H13" s="46"/>
      <c r="I13" s="45">
        <v>197.23</v>
      </c>
      <c r="J13" s="46"/>
      <c r="K13" s="46"/>
      <c r="L13" s="45">
        <v>176</v>
      </c>
      <c r="M13" s="46"/>
      <c r="N13" s="46"/>
      <c r="O13" s="45">
        <v>247.52</v>
      </c>
      <c r="P13" s="46"/>
      <c r="Q13" s="46"/>
      <c r="R13" s="45" t="s">
        <v>50</v>
      </c>
      <c r="S13" s="46"/>
      <c r="T13" s="46"/>
      <c r="U13" s="45" t="s">
        <v>50</v>
      </c>
      <c r="V13" s="47"/>
      <c r="W13" s="40"/>
      <c r="X13" s="40"/>
    </row>
    <row r="14" spans="2:24" ht="12" customHeight="1">
      <c r="B14" s="42" t="s">
        <v>57</v>
      </c>
      <c r="C14" s="43">
        <v>222.72499999999999</v>
      </c>
      <c r="D14" s="44"/>
      <c r="E14" s="44"/>
      <c r="F14" s="45">
        <v>257.76</v>
      </c>
      <c r="G14" s="46"/>
      <c r="H14" s="46"/>
      <c r="I14" s="45">
        <v>228.94</v>
      </c>
      <c r="J14" s="46"/>
      <c r="K14" s="46"/>
      <c r="L14" s="45">
        <v>144.57</v>
      </c>
      <c r="M14" s="46"/>
      <c r="N14" s="46"/>
      <c r="O14" s="45">
        <v>259.63</v>
      </c>
      <c r="P14" s="46"/>
      <c r="Q14" s="46"/>
      <c r="R14" s="45" t="s">
        <v>50</v>
      </c>
      <c r="S14" s="46"/>
      <c r="T14" s="46"/>
      <c r="U14" s="45" t="s">
        <v>50</v>
      </c>
      <c r="V14" s="47"/>
      <c r="W14" s="40"/>
      <c r="X14" s="40"/>
    </row>
    <row r="15" spans="2:24" ht="12" customHeight="1">
      <c r="B15" s="42" t="s">
        <v>58</v>
      </c>
      <c r="C15" s="43">
        <v>194.01000000000002</v>
      </c>
      <c r="D15" s="44"/>
      <c r="E15" s="44"/>
      <c r="F15" s="45">
        <v>202</v>
      </c>
      <c r="G15" s="46"/>
      <c r="H15" s="46"/>
      <c r="I15" s="45">
        <v>187.44</v>
      </c>
      <c r="J15" s="46"/>
      <c r="K15" s="46"/>
      <c r="L15" s="45">
        <v>197</v>
      </c>
      <c r="M15" s="46"/>
      <c r="N15" s="46"/>
      <c r="O15" s="45">
        <v>189.6</v>
      </c>
      <c r="P15" s="46"/>
      <c r="Q15" s="46"/>
      <c r="R15" s="45" t="s">
        <v>50</v>
      </c>
      <c r="S15" s="46"/>
      <c r="T15" s="46"/>
      <c r="U15" s="45" t="s">
        <v>50</v>
      </c>
      <c r="V15" s="47"/>
      <c r="W15" s="40"/>
      <c r="X15" s="40"/>
    </row>
    <row r="16" spans="2:24" ht="12" customHeight="1">
      <c r="B16" s="42" t="s">
        <v>59</v>
      </c>
      <c r="C16" s="43">
        <v>140.36000000000001</v>
      </c>
      <c r="D16" s="44"/>
      <c r="E16" s="44"/>
      <c r="F16" s="45" t="s">
        <v>50</v>
      </c>
      <c r="G16" s="46"/>
      <c r="H16" s="46"/>
      <c r="I16" s="45">
        <v>137.33000000000001</v>
      </c>
      <c r="J16" s="46"/>
      <c r="K16" s="46"/>
      <c r="L16" s="45">
        <v>139.5</v>
      </c>
      <c r="M16" s="46"/>
      <c r="N16" s="46"/>
      <c r="O16" s="45">
        <v>144.25</v>
      </c>
      <c r="P16" s="46"/>
      <c r="Q16" s="46"/>
      <c r="R16" s="45" t="s">
        <v>50</v>
      </c>
      <c r="S16" s="46"/>
      <c r="T16" s="46"/>
      <c r="U16" s="45" t="s">
        <v>50</v>
      </c>
      <c r="V16" s="47"/>
      <c r="W16" s="40"/>
      <c r="X16" s="40"/>
    </row>
    <row r="17" spans="2:24" ht="12" customHeight="1">
      <c r="B17" s="42" t="s">
        <v>60</v>
      </c>
      <c r="C17" s="43">
        <v>188.69749999999999</v>
      </c>
      <c r="D17" s="44"/>
      <c r="E17" s="44"/>
      <c r="F17" s="45">
        <v>193.09</v>
      </c>
      <c r="G17" s="46"/>
      <c r="H17" s="46"/>
      <c r="I17" s="45">
        <v>175.67</v>
      </c>
      <c r="J17" s="46"/>
      <c r="K17" s="46"/>
      <c r="L17" s="45">
        <v>187.91</v>
      </c>
      <c r="M17" s="46"/>
      <c r="N17" s="46"/>
      <c r="O17" s="45">
        <v>198.12</v>
      </c>
      <c r="P17" s="46"/>
      <c r="Q17" s="46"/>
      <c r="R17" s="45" t="s">
        <v>50</v>
      </c>
      <c r="S17" s="46"/>
      <c r="T17" s="46"/>
      <c r="U17" s="45" t="s">
        <v>50</v>
      </c>
      <c r="V17" s="47"/>
      <c r="W17" s="40"/>
      <c r="X17" s="40"/>
    </row>
    <row r="18" spans="2:24" ht="12" customHeight="1">
      <c r="B18" s="42" t="s">
        <v>61</v>
      </c>
      <c r="C18" s="43">
        <v>124.92250000000001</v>
      </c>
      <c r="D18" s="44"/>
      <c r="E18" s="44"/>
      <c r="F18" s="45">
        <v>157.75</v>
      </c>
      <c r="G18" s="46"/>
      <c r="H18" s="46"/>
      <c r="I18" s="45">
        <v>110.75</v>
      </c>
      <c r="J18" s="46"/>
      <c r="K18" s="46"/>
      <c r="L18" s="45">
        <v>115.35</v>
      </c>
      <c r="M18" s="46"/>
      <c r="N18" s="46"/>
      <c r="O18" s="45">
        <v>115.84</v>
      </c>
      <c r="P18" s="46"/>
      <c r="Q18" s="46"/>
      <c r="R18" s="45" t="s">
        <v>50</v>
      </c>
      <c r="S18" s="46"/>
      <c r="T18" s="46"/>
      <c r="U18" s="45" t="s">
        <v>50</v>
      </c>
      <c r="V18" s="47"/>
      <c r="W18" s="40"/>
      <c r="X18" s="40"/>
    </row>
    <row r="19" spans="2:24" ht="3.75" customHeight="1">
      <c r="B19" s="48"/>
      <c r="C19" s="43"/>
      <c r="D19" s="44"/>
      <c r="E19" s="44"/>
      <c r="F19" s="43"/>
      <c r="G19" s="43"/>
      <c r="H19" s="43"/>
      <c r="I19" s="43"/>
      <c r="J19" s="43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7"/>
    </row>
    <row r="20" spans="2:24" ht="12" customHeight="1">
      <c r="B20" s="41">
        <v>2015</v>
      </c>
      <c r="C20" s="43">
        <f>AVERAGE(C7:C18)</f>
        <v>158.58562499999996</v>
      </c>
      <c r="D20" s="44"/>
      <c r="E20" s="44"/>
      <c r="F20" s="43">
        <f>AVERAGE(F7:F18)</f>
        <v>172.93363636363637</v>
      </c>
      <c r="G20" s="43"/>
      <c r="H20" s="43"/>
      <c r="I20" s="43">
        <f>AVERAGE(I7:I18)</f>
        <v>148.63750000000002</v>
      </c>
      <c r="J20" s="43"/>
      <c r="K20" s="43"/>
      <c r="L20" s="43">
        <f>AVERAGE(L7:L18)</f>
        <v>148.88249999999999</v>
      </c>
      <c r="M20" s="43"/>
      <c r="N20" s="43"/>
      <c r="O20" s="43">
        <f>AVERAGE(O7:O18)</f>
        <v>170.10545454545451</v>
      </c>
      <c r="P20" s="43"/>
      <c r="Q20" s="43"/>
      <c r="R20" s="45" t="s">
        <v>50</v>
      </c>
      <c r="S20" s="46"/>
      <c r="T20" s="46"/>
      <c r="U20" s="45" t="s">
        <v>50</v>
      </c>
      <c r="V20" s="47"/>
    </row>
    <row r="21" spans="2:24" ht="12" customHeight="1">
      <c r="B21" s="41">
        <v>2014</v>
      </c>
      <c r="C21" s="43">
        <v>118.89555555555553</v>
      </c>
      <c r="D21" s="44"/>
      <c r="E21" s="44"/>
      <c r="F21" s="43">
        <v>122.75749999999999</v>
      </c>
      <c r="G21" s="43"/>
      <c r="H21" s="43"/>
      <c r="I21" s="43">
        <v>113.01416666666667</v>
      </c>
      <c r="J21" s="43"/>
      <c r="K21" s="43"/>
      <c r="L21" s="43">
        <v>106.655</v>
      </c>
      <c r="M21" s="43"/>
      <c r="N21" s="43"/>
      <c r="O21" s="43">
        <v>123.87833333333334</v>
      </c>
      <c r="P21" s="43"/>
      <c r="Q21" s="43"/>
      <c r="R21" s="43" t="s">
        <v>50</v>
      </c>
      <c r="S21" s="43"/>
      <c r="T21" s="43"/>
      <c r="U21" s="43">
        <v>199</v>
      </c>
      <c r="V21" s="47"/>
    </row>
    <row r="22" spans="2:24" ht="6.75" customHeight="1"/>
    <row r="23" spans="2:24" ht="14.25" customHeight="1">
      <c r="C23" s="1956" t="s">
        <v>62</v>
      </c>
      <c r="D23" s="1956"/>
      <c r="E23" s="1956"/>
      <c r="F23" s="1956"/>
      <c r="G23" s="1956"/>
      <c r="H23" s="1956"/>
      <c r="I23" s="1956"/>
      <c r="J23" s="1956"/>
      <c r="K23" s="1956"/>
      <c r="L23" s="1956"/>
      <c r="M23" s="1956"/>
      <c r="N23" s="1956"/>
      <c r="O23" s="1956"/>
      <c r="P23" s="1956"/>
      <c r="Q23" s="1956"/>
      <c r="R23" s="1956"/>
      <c r="S23" s="1956"/>
      <c r="T23" s="1956"/>
      <c r="U23" s="1956"/>
      <c r="V23" s="1956"/>
    </row>
    <row r="24" spans="2:24" ht="28.5" customHeight="1">
      <c r="C24" s="1958" t="s">
        <v>42</v>
      </c>
      <c r="D24" s="1958"/>
      <c r="E24"/>
      <c r="F24" s="1958" t="s">
        <v>43</v>
      </c>
      <c r="G24" s="1958"/>
      <c r="H24"/>
      <c r="I24" s="1958" t="s">
        <v>44</v>
      </c>
      <c r="J24" s="1958"/>
      <c r="K24"/>
      <c r="L24" s="1958" t="s">
        <v>45</v>
      </c>
      <c r="M24" s="1958"/>
      <c r="N24"/>
      <c r="O24" s="1958" t="s">
        <v>46</v>
      </c>
      <c r="P24" s="1958"/>
      <c r="Q24"/>
      <c r="R24" s="1958" t="s">
        <v>47</v>
      </c>
      <c r="S24" s="1958"/>
      <c r="T24"/>
      <c r="U24" s="1958" t="s">
        <v>48</v>
      </c>
      <c r="V24" s="1958"/>
    </row>
    <row r="25" spans="2:24" ht="12" customHeight="1">
      <c r="B25" s="42" t="s">
        <v>49</v>
      </c>
      <c r="C25" s="45" t="s">
        <v>50</v>
      </c>
      <c r="D25" s="43"/>
      <c r="E25" s="43"/>
      <c r="F25" s="45" t="s">
        <v>50</v>
      </c>
      <c r="G25" s="46"/>
      <c r="H25" s="46"/>
      <c r="I25" s="45" t="s">
        <v>50</v>
      </c>
      <c r="J25" s="46"/>
      <c r="K25" s="46"/>
      <c r="L25" s="45" t="s">
        <v>50</v>
      </c>
      <c r="M25" s="49"/>
      <c r="N25" s="49"/>
      <c r="O25" s="45" t="s">
        <v>50</v>
      </c>
      <c r="P25" s="46"/>
      <c r="Q25" s="46"/>
      <c r="R25" s="45" t="s">
        <v>50</v>
      </c>
      <c r="S25" s="46"/>
      <c r="T25" s="46"/>
      <c r="U25" s="45" t="s">
        <v>50</v>
      </c>
      <c r="V25" s="39"/>
    </row>
    <row r="26" spans="2:24" ht="12" customHeight="1">
      <c r="B26" s="42" t="s">
        <v>51</v>
      </c>
      <c r="C26" s="45" t="s">
        <v>50</v>
      </c>
      <c r="D26" s="44"/>
      <c r="E26" s="44"/>
      <c r="F26" s="45" t="s">
        <v>50</v>
      </c>
      <c r="G26" s="46"/>
      <c r="H26" s="46"/>
      <c r="I26" s="45" t="s">
        <v>50</v>
      </c>
      <c r="J26" s="46"/>
      <c r="K26" s="46"/>
      <c r="L26" s="45" t="s">
        <v>50</v>
      </c>
      <c r="M26" s="46"/>
      <c r="N26" s="46"/>
      <c r="O26" s="45" t="s">
        <v>50</v>
      </c>
      <c r="P26" s="46"/>
      <c r="Q26" s="46"/>
      <c r="R26" s="45" t="s">
        <v>50</v>
      </c>
      <c r="S26" s="46"/>
      <c r="T26" s="46"/>
      <c r="U26" s="45" t="s">
        <v>50</v>
      </c>
      <c r="V26" s="39"/>
    </row>
    <row r="27" spans="2:24" ht="12" customHeight="1">
      <c r="B27" s="42" t="s">
        <v>52</v>
      </c>
      <c r="C27" s="45" t="s">
        <v>50</v>
      </c>
      <c r="D27" s="44"/>
      <c r="E27" s="44"/>
      <c r="F27" s="45" t="s">
        <v>50</v>
      </c>
      <c r="G27" s="46"/>
      <c r="H27" s="46"/>
      <c r="I27" s="45" t="s">
        <v>50</v>
      </c>
      <c r="J27" s="46"/>
      <c r="K27" s="46"/>
      <c r="L27" s="45" t="s">
        <v>50</v>
      </c>
      <c r="M27" s="46"/>
      <c r="N27" s="46"/>
      <c r="O27" s="45" t="s">
        <v>50</v>
      </c>
      <c r="P27" s="46"/>
      <c r="Q27" s="46"/>
      <c r="R27" s="45" t="s">
        <v>50</v>
      </c>
      <c r="S27" s="46"/>
      <c r="T27" s="46"/>
      <c r="U27" s="45" t="s">
        <v>50</v>
      </c>
      <c r="V27" s="39"/>
    </row>
    <row r="28" spans="2:24" ht="12" customHeight="1">
      <c r="B28" s="42" t="s">
        <v>53</v>
      </c>
      <c r="C28" s="43" t="s">
        <v>50</v>
      </c>
      <c r="D28" s="44"/>
      <c r="E28" s="44"/>
      <c r="F28" s="45" t="s">
        <v>50</v>
      </c>
      <c r="G28" s="46"/>
      <c r="H28" s="46"/>
      <c r="I28" s="45" t="s">
        <v>50</v>
      </c>
      <c r="J28" s="46"/>
      <c r="K28" s="46"/>
      <c r="L28" s="45" t="s">
        <v>50</v>
      </c>
      <c r="M28" s="46"/>
      <c r="N28" s="46"/>
      <c r="O28" s="45" t="s">
        <v>50</v>
      </c>
      <c r="P28" s="46"/>
      <c r="Q28" s="46"/>
      <c r="R28" s="45" t="s">
        <v>50</v>
      </c>
      <c r="S28" s="46"/>
      <c r="T28" s="46"/>
      <c r="U28" s="45" t="s">
        <v>50</v>
      </c>
      <c r="V28" s="39"/>
    </row>
    <row r="29" spans="2:24" ht="12" customHeight="1">
      <c r="B29" s="42" t="s">
        <v>54</v>
      </c>
      <c r="C29" s="43" t="s">
        <v>50</v>
      </c>
      <c r="D29" s="44"/>
      <c r="E29" s="44"/>
      <c r="F29" s="45" t="s">
        <v>50</v>
      </c>
      <c r="G29" s="46"/>
      <c r="H29" s="46"/>
      <c r="I29" s="45" t="s">
        <v>50</v>
      </c>
      <c r="J29" s="46"/>
      <c r="K29" s="46"/>
      <c r="L29" s="45" t="s">
        <v>50</v>
      </c>
      <c r="M29" s="46"/>
      <c r="N29" s="46"/>
      <c r="O29" s="45" t="s">
        <v>50</v>
      </c>
      <c r="P29" s="46"/>
      <c r="Q29" s="46"/>
      <c r="R29" s="45" t="s">
        <v>50</v>
      </c>
      <c r="S29" s="46"/>
      <c r="T29" s="46"/>
      <c r="U29" s="45" t="s">
        <v>50</v>
      </c>
      <c r="V29" s="39"/>
    </row>
    <row r="30" spans="2:24" ht="12" customHeight="1">
      <c r="B30" s="42" t="s">
        <v>55</v>
      </c>
      <c r="C30" s="43">
        <v>154</v>
      </c>
      <c r="D30" s="44"/>
      <c r="E30" s="44"/>
      <c r="F30" s="45" t="s">
        <v>50</v>
      </c>
      <c r="G30" s="46"/>
      <c r="H30" s="46"/>
      <c r="I30" s="45">
        <v>154</v>
      </c>
      <c r="J30" s="46"/>
      <c r="K30" s="46"/>
      <c r="L30" s="45" t="s">
        <v>50</v>
      </c>
      <c r="M30" s="46"/>
      <c r="N30" s="46"/>
      <c r="O30" s="45" t="s">
        <v>50</v>
      </c>
      <c r="P30" s="46"/>
      <c r="Q30" s="46"/>
      <c r="R30" s="45" t="s">
        <v>50</v>
      </c>
      <c r="S30" s="46"/>
      <c r="T30" s="46"/>
      <c r="U30" s="45" t="s">
        <v>50</v>
      </c>
      <c r="V30" s="39"/>
    </row>
    <row r="31" spans="2:24" ht="12" customHeight="1">
      <c r="B31" s="42" t="s">
        <v>56</v>
      </c>
      <c r="C31" s="45" t="s">
        <v>50</v>
      </c>
      <c r="D31" s="44"/>
      <c r="E31" s="44"/>
      <c r="F31" s="45" t="s">
        <v>50</v>
      </c>
      <c r="G31" s="46"/>
      <c r="H31" s="46"/>
      <c r="I31" s="45" t="s">
        <v>50</v>
      </c>
      <c r="J31" s="46"/>
      <c r="K31" s="46"/>
      <c r="L31" s="45" t="s">
        <v>50</v>
      </c>
      <c r="M31" s="46"/>
      <c r="N31" s="46"/>
      <c r="O31" s="45" t="s">
        <v>50</v>
      </c>
      <c r="P31" s="46"/>
      <c r="Q31" s="46"/>
      <c r="R31" s="45" t="s">
        <v>50</v>
      </c>
      <c r="S31" s="46"/>
      <c r="T31" s="46"/>
      <c r="U31" s="45" t="s">
        <v>50</v>
      </c>
      <c r="V31" s="39"/>
    </row>
    <row r="32" spans="2:24" ht="12" customHeight="1">
      <c r="B32" s="42" t="s">
        <v>57</v>
      </c>
      <c r="C32" s="43">
        <v>97.67</v>
      </c>
      <c r="D32" s="44"/>
      <c r="E32" s="44"/>
      <c r="F32" s="45" t="s">
        <v>50</v>
      </c>
      <c r="G32" s="46"/>
      <c r="H32" s="46"/>
      <c r="I32" s="45" t="s">
        <v>50</v>
      </c>
      <c r="J32" s="46"/>
      <c r="K32" s="46"/>
      <c r="L32" s="45">
        <v>97.67</v>
      </c>
      <c r="M32" s="46"/>
      <c r="N32" s="46"/>
      <c r="O32" s="45" t="s">
        <v>50</v>
      </c>
      <c r="P32" s="46"/>
      <c r="Q32" s="46"/>
      <c r="R32" s="45" t="s">
        <v>50</v>
      </c>
      <c r="S32" s="46"/>
      <c r="T32" s="46"/>
      <c r="U32" s="45" t="s">
        <v>50</v>
      </c>
      <c r="V32" s="39"/>
    </row>
    <row r="33" spans="2:23" ht="12" customHeight="1">
      <c r="B33" s="42" t="s">
        <v>58</v>
      </c>
      <c r="C33" s="45" t="s">
        <v>50</v>
      </c>
      <c r="D33" s="44"/>
      <c r="E33" s="44"/>
      <c r="F33" s="45" t="s">
        <v>50</v>
      </c>
      <c r="G33" s="46"/>
      <c r="H33" s="46"/>
      <c r="I33" s="45" t="s">
        <v>50</v>
      </c>
      <c r="J33" s="46"/>
      <c r="K33" s="46"/>
      <c r="L33" s="45" t="s">
        <v>50</v>
      </c>
      <c r="M33" s="49"/>
      <c r="N33" s="49"/>
      <c r="O33" s="45" t="s">
        <v>50</v>
      </c>
      <c r="P33" s="46"/>
      <c r="Q33" s="46"/>
      <c r="R33" s="45" t="s">
        <v>50</v>
      </c>
      <c r="S33" s="46"/>
      <c r="T33" s="46"/>
      <c r="U33" s="45" t="s">
        <v>50</v>
      </c>
      <c r="V33" s="39"/>
    </row>
    <row r="34" spans="2:23" ht="12" customHeight="1">
      <c r="B34" s="42" t="s">
        <v>59</v>
      </c>
      <c r="C34" s="45" t="s">
        <v>50</v>
      </c>
      <c r="D34" s="44"/>
      <c r="E34" s="44"/>
      <c r="F34" s="45" t="s">
        <v>50</v>
      </c>
      <c r="G34" s="46"/>
      <c r="H34" s="46"/>
      <c r="I34" s="45" t="s">
        <v>50</v>
      </c>
      <c r="J34" s="46"/>
      <c r="K34" s="46"/>
      <c r="L34" s="45" t="s">
        <v>50</v>
      </c>
      <c r="M34" s="49"/>
      <c r="N34" s="49"/>
      <c r="O34" s="45" t="s">
        <v>50</v>
      </c>
      <c r="P34" s="46"/>
      <c r="Q34" s="46"/>
      <c r="R34" s="45" t="s">
        <v>50</v>
      </c>
      <c r="S34" s="46"/>
      <c r="T34" s="46"/>
      <c r="U34" s="45" t="s">
        <v>50</v>
      </c>
      <c r="V34" s="39"/>
    </row>
    <row r="35" spans="2:23" ht="12" customHeight="1">
      <c r="B35" s="42" t="s">
        <v>60</v>
      </c>
      <c r="C35" s="45" t="s">
        <v>50</v>
      </c>
      <c r="D35" s="44"/>
      <c r="E35" s="44"/>
      <c r="F35" s="45" t="s">
        <v>50</v>
      </c>
      <c r="G35" s="46"/>
      <c r="H35" s="46"/>
      <c r="I35" s="45" t="s">
        <v>50</v>
      </c>
      <c r="J35" s="46"/>
      <c r="K35" s="46"/>
      <c r="L35" s="45" t="s">
        <v>50</v>
      </c>
      <c r="M35" s="49"/>
      <c r="N35" s="49"/>
      <c r="O35" s="45" t="s">
        <v>50</v>
      </c>
      <c r="P35" s="46"/>
      <c r="Q35" s="46"/>
      <c r="R35" s="45" t="s">
        <v>50</v>
      </c>
      <c r="S35" s="46"/>
      <c r="T35" s="46"/>
      <c r="U35" s="45" t="s">
        <v>50</v>
      </c>
      <c r="V35" s="39"/>
    </row>
    <row r="36" spans="2:23" ht="12" customHeight="1">
      <c r="B36" s="42" t="s">
        <v>61</v>
      </c>
      <c r="C36" s="43" t="s">
        <v>50</v>
      </c>
      <c r="D36" s="44"/>
      <c r="E36" s="44"/>
      <c r="F36" s="45" t="s">
        <v>50</v>
      </c>
      <c r="G36" s="46"/>
      <c r="H36" s="46"/>
      <c r="I36" s="45" t="s">
        <v>50</v>
      </c>
      <c r="J36" s="46"/>
      <c r="K36" s="46"/>
      <c r="L36" s="45" t="s">
        <v>50</v>
      </c>
      <c r="M36" s="46"/>
      <c r="N36" s="46"/>
      <c r="O36" s="45" t="s">
        <v>50</v>
      </c>
      <c r="P36" s="46"/>
      <c r="Q36" s="46"/>
      <c r="R36" s="45" t="s">
        <v>50</v>
      </c>
      <c r="S36" s="46"/>
      <c r="T36" s="46"/>
      <c r="U36" s="45" t="s">
        <v>50</v>
      </c>
      <c r="V36" s="39"/>
    </row>
    <row r="37" spans="2:23" ht="3.75" customHeight="1">
      <c r="B37" s="48"/>
      <c r="C37" s="43"/>
      <c r="D37" s="44"/>
      <c r="E37" s="44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39"/>
    </row>
    <row r="38" spans="2:23" ht="12" customHeight="1">
      <c r="B38" s="41">
        <v>2015</v>
      </c>
      <c r="C38" s="45">
        <f>AVERAGE(C25:C36)</f>
        <v>125.83500000000001</v>
      </c>
      <c r="D38" s="43"/>
      <c r="E38" s="43"/>
      <c r="F38" s="45" t="s">
        <v>50</v>
      </c>
      <c r="G38" s="46"/>
      <c r="H38" s="46"/>
      <c r="I38" s="45">
        <f>AVERAGE(I25:I36)</f>
        <v>154</v>
      </c>
      <c r="J38" s="46"/>
      <c r="K38" s="46"/>
      <c r="L38" s="45">
        <f>AVERAGE(L25:L36)</f>
        <v>97.67</v>
      </c>
      <c r="M38" s="49"/>
      <c r="N38" s="49"/>
      <c r="O38" s="45" t="s">
        <v>50</v>
      </c>
      <c r="P38" s="46"/>
      <c r="Q38" s="46"/>
      <c r="R38" s="45" t="s">
        <v>50</v>
      </c>
      <c r="S38" s="46"/>
      <c r="T38" s="46"/>
      <c r="U38" s="45" t="s">
        <v>50</v>
      </c>
      <c r="V38" s="39"/>
    </row>
    <row r="39" spans="2:23" ht="12" customHeight="1">
      <c r="B39" s="41">
        <v>2014</v>
      </c>
      <c r="C39" s="43">
        <v>104.8125</v>
      </c>
      <c r="D39" s="44"/>
      <c r="E39" s="44"/>
      <c r="F39" s="43" t="s">
        <v>50</v>
      </c>
      <c r="G39" s="43"/>
      <c r="H39" s="43"/>
      <c r="I39" s="43" t="s">
        <v>50</v>
      </c>
      <c r="J39" s="43"/>
      <c r="K39" s="43"/>
      <c r="L39" s="43">
        <v>78</v>
      </c>
      <c r="M39" s="43"/>
      <c r="N39" s="43"/>
      <c r="O39" s="43">
        <v>83.25</v>
      </c>
      <c r="P39" s="43"/>
      <c r="Q39" s="43"/>
      <c r="R39" s="43" t="s">
        <v>50</v>
      </c>
      <c r="S39" s="43"/>
      <c r="T39" s="43"/>
      <c r="U39" s="43">
        <v>180</v>
      </c>
      <c r="V39" s="39"/>
    </row>
    <row r="40" spans="2:23" ht="6.75" customHeight="1"/>
    <row r="41" spans="2:23" ht="14.25" customHeight="1">
      <c r="C41" s="1956" t="s">
        <v>63</v>
      </c>
      <c r="D41" s="1956"/>
      <c r="E41" s="1956"/>
      <c r="F41" s="1956"/>
      <c r="G41" s="1956"/>
      <c r="H41" s="1956"/>
      <c r="I41" s="1956"/>
      <c r="J41" s="1956"/>
      <c r="K41" s="1956"/>
      <c r="L41" s="1956"/>
      <c r="M41" s="1956"/>
      <c r="N41" s="1956"/>
      <c r="O41" s="1956"/>
      <c r="P41" s="1956"/>
      <c r="Q41" s="1956"/>
      <c r="R41" s="1956"/>
      <c r="S41" s="1956"/>
      <c r="T41" s="1956"/>
      <c r="U41" s="1956"/>
      <c r="V41" s="1956"/>
    </row>
    <row r="42" spans="2:23" ht="28.5" customHeight="1">
      <c r="C42" s="1958" t="s">
        <v>42</v>
      </c>
      <c r="D42" s="1958"/>
      <c r="E42"/>
      <c r="F42" s="1958" t="s">
        <v>43</v>
      </c>
      <c r="G42" s="1958"/>
      <c r="H42"/>
      <c r="I42" s="1958" t="s">
        <v>44</v>
      </c>
      <c r="J42" s="1958"/>
      <c r="K42"/>
      <c r="L42" s="1958" t="s">
        <v>45</v>
      </c>
      <c r="M42" s="1958"/>
      <c r="N42"/>
      <c r="O42" s="1958" t="s">
        <v>46</v>
      </c>
      <c r="P42" s="1958"/>
      <c r="Q42"/>
      <c r="R42" s="1958" t="s">
        <v>47</v>
      </c>
      <c r="S42" s="1958"/>
      <c r="T42"/>
      <c r="U42" s="1958" t="s">
        <v>48</v>
      </c>
      <c r="V42" s="1958"/>
    </row>
    <row r="43" spans="2:23" ht="12" customHeight="1">
      <c r="B43" s="42" t="s">
        <v>49</v>
      </c>
      <c r="C43" s="43" t="s">
        <v>50</v>
      </c>
      <c r="D43" s="44"/>
      <c r="E43" s="44"/>
      <c r="F43" s="45" t="s">
        <v>50</v>
      </c>
      <c r="G43" s="46"/>
      <c r="H43" s="46"/>
      <c r="I43" s="45" t="s">
        <v>50</v>
      </c>
      <c r="J43" s="46"/>
      <c r="K43" s="46"/>
      <c r="L43" s="45" t="s">
        <v>50</v>
      </c>
      <c r="M43" s="49"/>
      <c r="N43" s="49"/>
      <c r="O43" s="45" t="s">
        <v>50</v>
      </c>
      <c r="P43" s="46"/>
      <c r="Q43" s="46"/>
      <c r="R43" s="45" t="s">
        <v>50</v>
      </c>
      <c r="S43" s="46"/>
      <c r="T43" s="46"/>
      <c r="U43" s="45" t="s">
        <v>50</v>
      </c>
      <c r="V43" s="39"/>
      <c r="W43" s="39"/>
    </row>
    <row r="44" spans="2:23" ht="12" customHeight="1">
      <c r="B44" s="42" t="s">
        <v>51</v>
      </c>
      <c r="C44" s="43" t="s">
        <v>50</v>
      </c>
      <c r="D44" s="44"/>
      <c r="E44" s="44"/>
      <c r="F44" s="45" t="s">
        <v>50</v>
      </c>
      <c r="G44" s="46"/>
      <c r="H44" s="46"/>
      <c r="I44" s="45" t="s">
        <v>50</v>
      </c>
      <c r="J44" s="46"/>
      <c r="K44" s="46"/>
      <c r="L44" s="45" t="s">
        <v>50</v>
      </c>
      <c r="M44" s="49"/>
      <c r="N44" s="49"/>
      <c r="O44" s="45" t="s">
        <v>50</v>
      </c>
      <c r="P44" s="46"/>
      <c r="Q44" s="46"/>
      <c r="R44" s="45" t="s">
        <v>50</v>
      </c>
      <c r="S44" s="46"/>
      <c r="T44" s="46"/>
      <c r="U44" s="45" t="s">
        <v>50</v>
      </c>
      <c r="V44" s="39"/>
      <c r="W44" s="39"/>
    </row>
    <row r="45" spans="2:23" ht="12" customHeight="1">
      <c r="B45" s="42" t="s">
        <v>52</v>
      </c>
      <c r="C45" s="43" t="s">
        <v>50</v>
      </c>
      <c r="D45" s="44"/>
      <c r="E45" s="44"/>
      <c r="F45" s="45" t="s">
        <v>50</v>
      </c>
      <c r="G45" s="46"/>
      <c r="H45" s="46"/>
      <c r="I45" s="45" t="s">
        <v>50</v>
      </c>
      <c r="J45" s="46"/>
      <c r="K45" s="46"/>
      <c r="L45" s="45" t="s">
        <v>50</v>
      </c>
      <c r="M45" s="49"/>
      <c r="N45" s="49"/>
      <c r="O45" s="45" t="s">
        <v>50</v>
      </c>
      <c r="P45" s="46"/>
      <c r="Q45" s="46"/>
      <c r="R45" s="45" t="s">
        <v>50</v>
      </c>
      <c r="S45" s="46"/>
      <c r="T45" s="46"/>
      <c r="U45" s="45" t="s">
        <v>50</v>
      </c>
      <c r="V45" s="39"/>
      <c r="W45" s="39"/>
    </row>
    <row r="46" spans="2:23" ht="12" customHeight="1">
      <c r="B46" s="42" t="s">
        <v>53</v>
      </c>
      <c r="C46" s="45" t="s">
        <v>50</v>
      </c>
      <c r="D46" s="50"/>
      <c r="E46" s="50"/>
      <c r="F46" s="45" t="s">
        <v>50</v>
      </c>
      <c r="G46" s="46"/>
      <c r="H46" s="46"/>
      <c r="I46" s="45" t="s">
        <v>50</v>
      </c>
      <c r="J46" s="46"/>
      <c r="K46" s="46"/>
      <c r="L46" s="45" t="s">
        <v>50</v>
      </c>
      <c r="M46" s="49"/>
      <c r="N46" s="49"/>
      <c r="O46" s="45" t="s">
        <v>50</v>
      </c>
      <c r="P46" s="46"/>
      <c r="Q46" s="46"/>
      <c r="R46" s="45" t="s">
        <v>50</v>
      </c>
      <c r="S46" s="46"/>
      <c r="T46" s="46"/>
      <c r="U46" s="45" t="s">
        <v>50</v>
      </c>
      <c r="V46" s="39"/>
      <c r="W46" s="39"/>
    </row>
    <row r="47" spans="2:23" ht="12" customHeight="1">
      <c r="B47" s="42" t="s">
        <v>54</v>
      </c>
      <c r="C47" s="45" t="s">
        <v>50</v>
      </c>
      <c r="D47" s="50"/>
      <c r="E47" s="50"/>
      <c r="F47" s="45" t="s">
        <v>50</v>
      </c>
      <c r="G47" s="46"/>
      <c r="H47" s="46"/>
      <c r="I47" s="45" t="s">
        <v>50</v>
      </c>
      <c r="J47" s="46"/>
      <c r="K47" s="46"/>
      <c r="L47" s="45" t="s">
        <v>50</v>
      </c>
      <c r="M47" s="46"/>
      <c r="N47" s="46"/>
      <c r="O47" s="45" t="s">
        <v>50</v>
      </c>
      <c r="P47" s="46"/>
      <c r="Q47" s="46"/>
      <c r="R47" s="45" t="s">
        <v>50</v>
      </c>
      <c r="S47" s="46"/>
      <c r="T47" s="46"/>
      <c r="U47" s="45" t="s">
        <v>50</v>
      </c>
      <c r="V47" s="39"/>
      <c r="W47" s="51"/>
    </row>
    <row r="48" spans="2:23" ht="12" customHeight="1">
      <c r="B48" s="42" t="s">
        <v>55</v>
      </c>
      <c r="C48" s="45" t="s">
        <v>50</v>
      </c>
      <c r="D48" s="44"/>
      <c r="E48" s="44"/>
      <c r="F48" s="45" t="s">
        <v>50</v>
      </c>
      <c r="G48" s="46"/>
      <c r="H48" s="46"/>
      <c r="I48" s="45" t="s">
        <v>50</v>
      </c>
      <c r="J48" s="46"/>
      <c r="K48" s="46"/>
      <c r="L48" s="45" t="s">
        <v>50</v>
      </c>
      <c r="M48" s="49"/>
      <c r="N48" s="49"/>
      <c r="O48" s="45" t="s">
        <v>50</v>
      </c>
      <c r="P48" s="46"/>
      <c r="Q48" s="46"/>
      <c r="R48" s="45" t="s">
        <v>50</v>
      </c>
      <c r="S48" s="46"/>
      <c r="T48" s="46"/>
      <c r="U48" s="45" t="s">
        <v>50</v>
      </c>
      <c r="V48" s="39"/>
      <c r="W48" s="51"/>
    </row>
    <row r="49" spans="2:23" ht="12" customHeight="1">
      <c r="B49" s="42" t="s">
        <v>56</v>
      </c>
      <c r="C49" s="45" t="s">
        <v>50</v>
      </c>
      <c r="D49" s="44"/>
      <c r="E49" s="44"/>
      <c r="F49" s="45" t="s">
        <v>50</v>
      </c>
      <c r="G49" s="46"/>
      <c r="H49" s="46"/>
      <c r="I49" s="45" t="s">
        <v>50</v>
      </c>
      <c r="J49" s="46"/>
      <c r="K49" s="46"/>
      <c r="L49" s="45" t="s">
        <v>50</v>
      </c>
      <c r="M49" s="46"/>
      <c r="N49" s="46"/>
      <c r="O49" s="45" t="s">
        <v>50</v>
      </c>
      <c r="P49" s="46"/>
      <c r="Q49" s="46"/>
      <c r="R49" s="45" t="s">
        <v>50</v>
      </c>
      <c r="S49" s="46"/>
      <c r="T49" s="46"/>
      <c r="U49" s="45" t="s">
        <v>50</v>
      </c>
      <c r="V49" s="39"/>
      <c r="W49" s="51"/>
    </row>
    <row r="50" spans="2:23" ht="12" customHeight="1">
      <c r="B50" s="42" t="s">
        <v>57</v>
      </c>
      <c r="C50" s="45" t="s">
        <v>50</v>
      </c>
      <c r="D50" s="44"/>
      <c r="E50" s="44"/>
      <c r="F50" s="45" t="s">
        <v>50</v>
      </c>
      <c r="G50" s="46"/>
      <c r="H50" s="46"/>
      <c r="I50" s="45" t="s">
        <v>50</v>
      </c>
      <c r="J50" s="46"/>
      <c r="K50" s="46"/>
      <c r="L50" s="45" t="s">
        <v>50</v>
      </c>
      <c r="M50" s="49"/>
      <c r="N50" s="49"/>
      <c r="O50" s="45" t="s">
        <v>50</v>
      </c>
      <c r="P50" s="46"/>
      <c r="Q50" s="46"/>
      <c r="R50" s="45" t="s">
        <v>50</v>
      </c>
      <c r="S50" s="46"/>
      <c r="T50" s="46"/>
      <c r="U50" s="45" t="s">
        <v>50</v>
      </c>
      <c r="V50" s="39"/>
      <c r="W50" s="51"/>
    </row>
    <row r="51" spans="2:23" ht="12" customHeight="1">
      <c r="B51" s="42" t="s">
        <v>58</v>
      </c>
      <c r="C51" s="45" t="s">
        <v>50</v>
      </c>
      <c r="D51" s="44"/>
      <c r="E51" s="44"/>
      <c r="F51" s="45" t="s">
        <v>50</v>
      </c>
      <c r="G51" s="46"/>
      <c r="H51" s="46"/>
      <c r="I51" s="45" t="s">
        <v>50</v>
      </c>
      <c r="J51" s="46"/>
      <c r="K51" s="46"/>
      <c r="L51" s="45" t="s">
        <v>50</v>
      </c>
      <c r="M51" s="49"/>
      <c r="N51" s="49"/>
      <c r="O51" s="45" t="s">
        <v>50</v>
      </c>
      <c r="P51" s="46"/>
      <c r="Q51" s="46"/>
      <c r="R51" s="45" t="s">
        <v>50</v>
      </c>
      <c r="S51" s="46"/>
      <c r="T51" s="46"/>
      <c r="U51" s="45" t="s">
        <v>50</v>
      </c>
      <c r="V51" s="39"/>
      <c r="W51" s="51"/>
    </row>
    <row r="52" spans="2:23" ht="12" customHeight="1">
      <c r="B52" s="42" t="s">
        <v>59</v>
      </c>
      <c r="C52" s="45" t="s">
        <v>50</v>
      </c>
      <c r="D52" s="44"/>
      <c r="E52" s="44"/>
      <c r="F52" s="45" t="s">
        <v>50</v>
      </c>
      <c r="G52" s="46"/>
      <c r="H52" s="46"/>
      <c r="I52" s="45" t="s">
        <v>50</v>
      </c>
      <c r="J52" s="46"/>
      <c r="K52" s="46"/>
      <c r="L52" s="45" t="s">
        <v>50</v>
      </c>
      <c r="M52" s="49"/>
      <c r="N52" s="49"/>
      <c r="O52" s="45" t="s">
        <v>50</v>
      </c>
      <c r="P52" s="46"/>
      <c r="Q52" s="46"/>
      <c r="R52" s="45" t="s">
        <v>50</v>
      </c>
      <c r="S52" s="46"/>
      <c r="T52" s="46"/>
      <c r="U52" s="45" t="s">
        <v>50</v>
      </c>
      <c r="V52" s="39"/>
      <c r="W52" s="51"/>
    </row>
    <row r="53" spans="2:23" ht="12" customHeight="1">
      <c r="B53" s="42" t="s">
        <v>60</v>
      </c>
      <c r="C53" s="45">
        <v>96</v>
      </c>
      <c r="D53" s="44"/>
      <c r="E53" s="44"/>
      <c r="F53" s="45" t="s">
        <v>50</v>
      </c>
      <c r="G53" s="46"/>
      <c r="H53" s="46"/>
      <c r="I53" s="45" t="s">
        <v>50</v>
      </c>
      <c r="J53" s="46"/>
      <c r="K53" s="46"/>
      <c r="L53" s="45">
        <v>96</v>
      </c>
      <c r="M53" s="49"/>
      <c r="N53" s="49"/>
      <c r="O53" s="45" t="s">
        <v>50</v>
      </c>
      <c r="P53" s="46"/>
      <c r="Q53" s="46"/>
      <c r="R53" s="45" t="s">
        <v>50</v>
      </c>
      <c r="S53" s="46"/>
      <c r="T53" s="46"/>
      <c r="U53" s="45" t="s">
        <v>50</v>
      </c>
      <c r="V53" s="39"/>
      <c r="W53" s="51"/>
    </row>
    <row r="54" spans="2:23" ht="12" customHeight="1">
      <c r="B54" s="42" t="s">
        <v>61</v>
      </c>
      <c r="C54" s="45" t="s">
        <v>50</v>
      </c>
      <c r="D54" s="44"/>
      <c r="E54" s="44"/>
      <c r="F54" s="45" t="s">
        <v>50</v>
      </c>
      <c r="G54" s="46"/>
      <c r="H54" s="46"/>
      <c r="I54" s="45" t="s">
        <v>50</v>
      </c>
      <c r="J54" s="46"/>
      <c r="K54" s="46"/>
      <c r="L54" s="45" t="s">
        <v>50</v>
      </c>
      <c r="M54" s="49"/>
      <c r="N54" s="49"/>
      <c r="O54" s="45" t="s">
        <v>50</v>
      </c>
      <c r="P54" s="46"/>
      <c r="Q54" s="46"/>
      <c r="R54" s="45" t="s">
        <v>50</v>
      </c>
      <c r="S54" s="46"/>
      <c r="T54" s="46"/>
      <c r="U54" s="45" t="s">
        <v>50</v>
      </c>
      <c r="V54" s="39"/>
      <c r="W54" s="51"/>
    </row>
    <row r="55" spans="2:23" ht="3.75" customHeight="1">
      <c r="B55" s="48"/>
      <c r="C55" s="43"/>
      <c r="D55" s="44"/>
      <c r="E55" s="44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39"/>
      <c r="W55" s="51"/>
    </row>
    <row r="56" spans="2:23" ht="12" customHeight="1">
      <c r="B56" s="41">
        <v>2015</v>
      </c>
      <c r="C56" s="45">
        <f>AVERAGE(C43:C54)</f>
        <v>96</v>
      </c>
      <c r="D56" s="43"/>
      <c r="E56" s="43"/>
      <c r="F56" s="45" t="s">
        <v>50</v>
      </c>
      <c r="G56" s="46"/>
      <c r="H56" s="46"/>
      <c r="I56" s="45" t="s">
        <v>50</v>
      </c>
      <c r="J56" s="46"/>
      <c r="K56" s="46"/>
      <c r="L56" s="45">
        <f>AVERAGE(L43:L54)</f>
        <v>96</v>
      </c>
      <c r="M56" s="49"/>
      <c r="N56" s="49"/>
      <c r="O56" s="45" t="s">
        <v>50</v>
      </c>
      <c r="P56" s="46"/>
      <c r="Q56" s="46"/>
      <c r="R56" s="45" t="s">
        <v>50</v>
      </c>
      <c r="S56" s="46"/>
      <c r="T56" s="46"/>
      <c r="U56" s="45" t="s">
        <v>50</v>
      </c>
      <c r="V56" s="39"/>
      <c r="W56" s="51"/>
    </row>
    <row r="57" spans="2:23" ht="12" customHeight="1">
      <c r="B57" s="41">
        <v>2014</v>
      </c>
      <c r="C57" s="43">
        <v>104.8125</v>
      </c>
      <c r="D57" s="44"/>
      <c r="E57" s="44"/>
      <c r="F57" s="43" t="s">
        <v>50</v>
      </c>
      <c r="G57" s="43"/>
      <c r="H57" s="43"/>
      <c r="I57" s="43" t="s">
        <v>50</v>
      </c>
      <c r="J57" s="43"/>
      <c r="K57" s="43"/>
      <c r="L57" s="43">
        <v>78</v>
      </c>
      <c r="M57" s="43"/>
      <c r="N57" s="43"/>
      <c r="O57" s="43">
        <v>83.25</v>
      </c>
      <c r="P57" s="43"/>
      <c r="Q57" s="43"/>
      <c r="R57" s="43" t="s">
        <v>50</v>
      </c>
      <c r="S57" s="43"/>
      <c r="T57" s="43"/>
      <c r="U57" s="43">
        <v>180</v>
      </c>
      <c r="V57" s="39"/>
      <c r="W57" s="51"/>
    </row>
    <row r="58" spans="2:23" ht="7.5" customHeight="1">
      <c r="B58" s="41"/>
      <c r="F58" s="40"/>
      <c r="G58" s="40"/>
      <c r="H58" s="40"/>
      <c r="I58" s="40"/>
      <c r="J58" s="40"/>
      <c r="K58" s="40"/>
      <c r="N58" s="40"/>
      <c r="O58" s="40"/>
      <c r="P58" s="40"/>
      <c r="Q58" s="40"/>
      <c r="R58" s="40"/>
      <c r="S58" s="40"/>
      <c r="T58" s="40"/>
      <c r="U58" s="40"/>
      <c r="V58" s="40"/>
    </row>
    <row r="59" spans="2:23" ht="10.5" customHeight="1">
      <c r="B59" s="37" t="s">
        <v>64</v>
      </c>
    </row>
    <row r="60" spans="2:23" ht="10.5" customHeight="1">
      <c r="B60" s="37" t="s">
        <v>65</v>
      </c>
    </row>
    <row r="61" spans="2:23" ht="10.5" customHeight="1">
      <c r="B61" s="37" t="s">
        <v>66</v>
      </c>
    </row>
    <row r="62" spans="2:23" ht="10.5" customHeight="1">
      <c r="B62" s="37" t="s">
        <v>67</v>
      </c>
    </row>
    <row r="63" spans="2:23" ht="10.5" customHeight="1">
      <c r="B63" s="37" t="s">
        <v>68</v>
      </c>
    </row>
    <row r="64" spans="2:23" ht="10.5" customHeight="1">
      <c r="B64" s="37" t="s">
        <v>69</v>
      </c>
    </row>
  </sheetData>
  <mergeCells count="24">
    <mergeCell ref="C41:V41"/>
    <mergeCell ref="C42:D42"/>
    <mergeCell ref="F42:G42"/>
    <mergeCell ref="I42:J42"/>
    <mergeCell ref="L42:M42"/>
    <mergeCell ref="O42:P42"/>
    <mergeCell ref="R42:S42"/>
    <mergeCell ref="U42:V42"/>
    <mergeCell ref="C23:V23"/>
    <mergeCell ref="C24:D24"/>
    <mergeCell ref="F24:G24"/>
    <mergeCell ref="I24:J24"/>
    <mergeCell ref="L24:M24"/>
    <mergeCell ref="O24:P24"/>
    <mergeCell ref="R24:S24"/>
    <mergeCell ref="U24:V24"/>
    <mergeCell ref="C5:V5"/>
    <mergeCell ref="C6:D6"/>
    <mergeCell ref="F6:G6"/>
    <mergeCell ref="I6:J6"/>
    <mergeCell ref="L6:M6"/>
    <mergeCell ref="O6:P6"/>
    <mergeCell ref="R6:S6"/>
    <mergeCell ref="U6:V6"/>
  </mergeCells>
  <pageMargins left="0.36" right="0.24" top="0.17" bottom="0.19" header="0.17" footer="0.17"/>
  <pageSetup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B2:V64"/>
  <sheetViews>
    <sheetView zoomScale="110" zoomScaleNormal="110" workbookViewId="0">
      <selection activeCell="J48" sqref="J48"/>
    </sheetView>
  </sheetViews>
  <sheetFormatPr defaultColWidth="9.140625" defaultRowHeight="12"/>
  <cols>
    <col min="1" max="1" width="4.140625" style="37" customWidth="1"/>
    <col min="2" max="2" width="10.85546875" style="37" customWidth="1"/>
    <col min="3" max="3" width="8" style="37" customWidth="1"/>
    <col min="4" max="4" width="3.85546875" style="37" customWidth="1"/>
    <col min="5" max="5" width="0.85546875" style="37" customWidth="1"/>
    <col min="6" max="6" width="8" style="37" customWidth="1"/>
    <col min="7" max="7" width="3.85546875" style="37" customWidth="1"/>
    <col min="8" max="8" width="0.85546875" style="37" customWidth="1"/>
    <col min="9" max="9" width="8" style="37" customWidth="1"/>
    <col min="10" max="10" width="3.85546875" style="37" customWidth="1"/>
    <col min="11" max="11" width="0.85546875" style="37" customWidth="1"/>
    <col min="12" max="12" width="8" style="37" customWidth="1"/>
    <col min="13" max="13" width="3.85546875" style="37" customWidth="1"/>
    <col min="14" max="14" width="0.85546875" style="37" customWidth="1"/>
    <col min="15" max="15" width="8" style="37" customWidth="1"/>
    <col min="16" max="16" width="3.85546875" style="37" customWidth="1"/>
    <col min="17" max="17" width="0.85546875" style="37" customWidth="1"/>
    <col min="18" max="18" width="8" style="37" customWidth="1"/>
    <col min="19" max="19" width="3.85546875" style="37" customWidth="1"/>
    <col min="20" max="20" width="0.85546875" style="37" customWidth="1"/>
    <col min="21" max="21" width="8" style="37" customWidth="1"/>
    <col min="22" max="22" width="3.85546875" style="37" customWidth="1"/>
    <col min="23" max="16384" width="9.140625" style="37"/>
  </cols>
  <sheetData>
    <row r="2" spans="2:22">
      <c r="C2" s="38" t="s">
        <v>402</v>
      </c>
    </row>
    <row r="3" spans="2:22">
      <c r="C3" s="41" t="s">
        <v>40</v>
      </c>
    </row>
    <row r="4" spans="2:22" ht="9.75" customHeight="1"/>
    <row r="5" spans="2:22" ht="14.25" customHeight="1">
      <c r="C5" s="1956" t="s">
        <v>70</v>
      </c>
      <c r="D5" s="1956"/>
      <c r="E5" s="1956"/>
      <c r="F5" s="1956"/>
      <c r="G5" s="1956"/>
      <c r="H5" s="1956"/>
      <c r="I5" s="1956"/>
      <c r="J5" s="1956"/>
      <c r="K5" s="1956"/>
      <c r="L5" s="1956"/>
      <c r="M5" s="1956"/>
      <c r="N5" s="1956"/>
      <c r="O5" s="1956"/>
      <c r="P5" s="1956"/>
      <c r="Q5" s="1956"/>
      <c r="R5" s="1956"/>
      <c r="S5" s="1956"/>
      <c r="T5" s="1956"/>
      <c r="U5" s="1956"/>
      <c r="V5" s="1956"/>
    </row>
    <row r="6" spans="2:22" ht="28.5" customHeight="1">
      <c r="C6" s="1957" t="s">
        <v>42</v>
      </c>
      <c r="D6" s="1957"/>
      <c r="E6"/>
      <c r="F6" s="1957" t="s">
        <v>43</v>
      </c>
      <c r="G6" s="1957"/>
      <c r="H6"/>
      <c r="I6" s="1957" t="s">
        <v>44</v>
      </c>
      <c r="J6" s="1957"/>
      <c r="K6"/>
      <c r="L6" s="1957" t="s">
        <v>45</v>
      </c>
      <c r="M6" s="1957"/>
      <c r="N6"/>
      <c r="O6" s="1957" t="s">
        <v>46</v>
      </c>
      <c r="P6" s="1957"/>
      <c r="Q6"/>
      <c r="R6" s="1957" t="s">
        <v>47</v>
      </c>
      <c r="S6" s="1957"/>
      <c r="T6"/>
      <c r="U6" s="1957" t="s">
        <v>48</v>
      </c>
      <c r="V6" s="1957"/>
    </row>
    <row r="7" spans="2:22" ht="12" customHeight="1">
      <c r="B7" s="42" t="s">
        <v>49</v>
      </c>
      <c r="C7" s="45" t="s">
        <v>50</v>
      </c>
      <c r="D7" s="43"/>
      <c r="E7" s="43"/>
      <c r="F7" s="45" t="s">
        <v>50</v>
      </c>
      <c r="G7" s="46"/>
      <c r="H7" s="46"/>
      <c r="I7" s="45" t="s">
        <v>50</v>
      </c>
      <c r="J7" s="46"/>
      <c r="K7" s="46"/>
      <c r="L7" s="45" t="s">
        <v>50</v>
      </c>
      <c r="M7" s="49"/>
      <c r="N7" s="49"/>
      <c r="O7" s="45" t="s">
        <v>50</v>
      </c>
      <c r="P7" s="46"/>
      <c r="Q7" s="46"/>
      <c r="R7" s="45" t="s">
        <v>50</v>
      </c>
      <c r="S7" s="46"/>
      <c r="T7" s="46"/>
      <c r="U7" s="45" t="s">
        <v>50</v>
      </c>
      <c r="V7" s="39"/>
    </row>
    <row r="8" spans="2:22" ht="12" customHeight="1">
      <c r="B8" s="42" t="s">
        <v>51</v>
      </c>
      <c r="C8" s="45" t="s">
        <v>50</v>
      </c>
      <c r="D8" s="50"/>
      <c r="E8" s="50"/>
      <c r="F8" s="45" t="s">
        <v>50</v>
      </c>
      <c r="G8" s="46"/>
      <c r="H8" s="46"/>
      <c r="I8" s="45" t="s">
        <v>50</v>
      </c>
      <c r="J8" s="46"/>
      <c r="K8" s="46"/>
      <c r="L8" s="45" t="s">
        <v>50</v>
      </c>
      <c r="M8" s="49"/>
      <c r="N8" s="49"/>
      <c r="O8" s="45" t="s">
        <v>50</v>
      </c>
      <c r="P8" s="46"/>
      <c r="Q8" s="46"/>
      <c r="R8" s="45" t="s">
        <v>50</v>
      </c>
      <c r="S8" s="46"/>
      <c r="T8" s="46"/>
      <c r="U8" s="45" t="s">
        <v>50</v>
      </c>
      <c r="V8" s="39"/>
    </row>
    <row r="9" spans="2:22" ht="12" customHeight="1">
      <c r="B9" s="42" t="s">
        <v>52</v>
      </c>
      <c r="C9" s="45" t="s">
        <v>50</v>
      </c>
      <c r="D9" s="50"/>
      <c r="E9" s="50"/>
      <c r="F9" s="45" t="s">
        <v>50</v>
      </c>
      <c r="G9" s="46"/>
      <c r="H9" s="46"/>
      <c r="I9" s="45" t="s">
        <v>50</v>
      </c>
      <c r="J9" s="46"/>
      <c r="K9" s="46"/>
      <c r="L9" s="45" t="s">
        <v>50</v>
      </c>
      <c r="M9" s="49"/>
      <c r="N9" s="49"/>
      <c r="O9" s="45" t="s">
        <v>50</v>
      </c>
      <c r="P9" s="46"/>
      <c r="Q9" s="46"/>
      <c r="R9" s="45" t="s">
        <v>50</v>
      </c>
      <c r="S9" s="46"/>
      <c r="T9" s="46"/>
      <c r="U9" s="45" t="s">
        <v>50</v>
      </c>
      <c r="V9" s="39"/>
    </row>
    <row r="10" spans="2:22" ht="12" customHeight="1">
      <c r="B10" s="42" t="s">
        <v>53</v>
      </c>
      <c r="C10" s="45" t="s">
        <v>50</v>
      </c>
      <c r="D10" s="50"/>
      <c r="E10" s="50"/>
      <c r="F10" s="45" t="s">
        <v>50</v>
      </c>
      <c r="G10" s="46"/>
      <c r="H10" s="46"/>
      <c r="I10" s="45" t="s">
        <v>50</v>
      </c>
      <c r="J10" s="46"/>
      <c r="K10" s="46"/>
      <c r="L10" s="45" t="s">
        <v>50</v>
      </c>
      <c r="M10" s="49"/>
      <c r="N10" s="49"/>
      <c r="O10" s="45" t="s">
        <v>50</v>
      </c>
      <c r="P10" s="46"/>
      <c r="Q10" s="46"/>
      <c r="R10" s="45" t="s">
        <v>50</v>
      </c>
      <c r="S10" s="46"/>
      <c r="T10" s="46"/>
      <c r="U10" s="45" t="s">
        <v>50</v>
      </c>
      <c r="V10" s="39"/>
    </row>
    <row r="11" spans="2:22" ht="12" customHeight="1">
      <c r="B11" s="42" t="s">
        <v>54</v>
      </c>
      <c r="C11" s="45" t="s">
        <v>50</v>
      </c>
      <c r="D11" s="50"/>
      <c r="E11" s="50"/>
      <c r="F11" s="45" t="s">
        <v>50</v>
      </c>
      <c r="G11" s="46"/>
      <c r="H11" s="46"/>
      <c r="I11" s="45" t="s">
        <v>50</v>
      </c>
      <c r="J11" s="46"/>
      <c r="K11" s="46"/>
      <c r="L11" s="45" t="s">
        <v>50</v>
      </c>
      <c r="M11" s="46"/>
      <c r="N11" s="46"/>
      <c r="O11" s="45" t="s">
        <v>50</v>
      </c>
      <c r="P11" s="46"/>
      <c r="Q11" s="46"/>
      <c r="R11" s="45" t="s">
        <v>50</v>
      </c>
      <c r="S11" s="46"/>
      <c r="T11" s="46"/>
      <c r="U11" s="45" t="s">
        <v>50</v>
      </c>
      <c r="V11" s="39"/>
    </row>
    <row r="12" spans="2:22" ht="12" customHeight="1">
      <c r="B12" s="42" t="s">
        <v>55</v>
      </c>
      <c r="C12" s="45" t="s">
        <v>50</v>
      </c>
      <c r="D12" s="50"/>
      <c r="E12" s="50"/>
      <c r="F12" s="45" t="s">
        <v>50</v>
      </c>
      <c r="G12" s="46"/>
      <c r="H12" s="46"/>
      <c r="I12" s="45" t="s">
        <v>50</v>
      </c>
      <c r="J12" s="46"/>
      <c r="K12" s="46"/>
      <c r="L12" s="45" t="s">
        <v>50</v>
      </c>
      <c r="M12" s="46"/>
      <c r="N12" s="46"/>
      <c r="O12" s="45" t="s">
        <v>50</v>
      </c>
      <c r="P12" s="46"/>
      <c r="Q12" s="46"/>
      <c r="R12" s="45" t="s">
        <v>50</v>
      </c>
      <c r="S12" s="46"/>
      <c r="T12" s="46"/>
      <c r="U12" s="45" t="s">
        <v>50</v>
      </c>
      <c r="V12" s="39"/>
    </row>
    <row r="13" spans="2:22" ht="12" customHeight="1">
      <c r="B13" s="42" t="s">
        <v>56</v>
      </c>
      <c r="C13" s="45" t="s">
        <v>50</v>
      </c>
      <c r="D13" s="43"/>
      <c r="E13" s="43"/>
      <c r="F13" s="45" t="s">
        <v>50</v>
      </c>
      <c r="G13" s="46"/>
      <c r="H13" s="46"/>
      <c r="I13" s="45" t="s">
        <v>50</v>
      </c>
      <c r="J13" s="46"/>
      <c r="K13" s="46"/>
      <c r="L13" s="45" t="s">
        <v>50</v>
      </c>
      <c r="M13" s="49"/>
      <c r="N13" s="49"/>
      <c r="O13" s="45" t="s">
        <v>50</v>
      </c>
      <c r="P13" s="46"/>
      <c r="Q13" s="46"/>
      <c r="R13" s="45" t="s">
        <v>50</v>
      </c>
      <c r="S13" s="46"/>
      <c r="T13" s="46"/>
      <c r="U13" s="45" t="s">
        <v>50</v>
      </c>
      <c r="V13" s="39"/>
    </row>
    <row r="14" spans="2:22" ht="12" customHeight="1">
      <c r="B14" s="42" t="s">
        <v>57</v>
      </c>
      <c r="C14" s="45" t="s">
        <v>50</v>
      </c>
      <c r="D14" s="43"/>
      <c r="E14" s="43"/>
      <c r="F14" s="45" t="s">
        <v>50</v>
      </c>
      <c r="G14" s="46"/>
      <c r="H14" s="46"/>
      <c r="I14" s="45" t="s">
        <v>50</v>
      </c>
      <c r="J14" s="46"/>
      <c r="K14" s="46"/>
      <c r="L14" s="45" t="s">
        <v>50</v>
      </c>
      <c r="M14" s="49"/>
      <c r="N14" s="49"/>
      <c r="O14" s="45" t="s">
        <v>50</v>
      </c>
      <c r="P14" s="46"/>
      <c r="Q14" s="46"/>
      <c r="R14" s="45" t="s">
        <v>50</v>
      </c>
      <c r="S14" s="46"/>
      <c r="T14" s="46"/>
      <c r="U14" s="45" t="s">
        <v>50</v>
      </c>
      <c r="V14" s="39"/>
    </row>
    <row r="15" spans="2:22" ht="12" customHeight="1">
      <c r="B15" s="42" t="s">
        <v>58</v>
      </c>
      <c r="C15" s="45" t="s">
        <v>50</v>
      </c>
      <c r="D15" s="43"/>
      <c r="E15" s="43"/>
      <c r="F15" s="45" t="s">
        <v>50</v>
      </c>
      <c r="G15" s="46"/>
      <c r="H15" s="46"/>
      <c r="I15" s="45" t="s">
        <v>50</v>
      </c>
      <c r="J15" s="46"/>
      <c r="K15" s="46"/>
      <c r="L15" s="45" t="s">
        <v>50</v>
      </c>
      <c r="M15" s="49"/>
      <c r="N15" s="49"/>
      <c r="O15" s="45" t="s">
        <v>50</v>
      </c>
      <c r="P15" s="46"/>
      <c r="Q15" s="46"/>
      <c r="R15" s="45" t="s">
        <v>50</v>
      </c>
      <c r="S15" s="46"/>
      <c r="T15" s="46"/>
      <c r="U15" s="45" t="s">
        <v>50</v>
      </c>
      <c r="V15" s="39"/>
    </row>
    <row r="16" spans="2:22" ht="12" customHeight="1">
      <c r="B16" s="42" t="s">
        <v>59</v>
      </c>
      <c r="C16" s="45">
        <f>AVERAGE(F16:U16)</f>
        <v>78</v>
      </c>
      <c r="D16" s="50"/>
      <c r="E16" s="50"/>
      <c r="F16" s="45" t="s">
        <v>50</v>
      </c>
      <c r="G16" s="46"/>
      <c r="H16" s="46"/>
      <c r="I16" s="45" t="s">
        <v>50</v>
      </c>
      <c r="J16" s="46"/>
      <c r="K16" s="46"/>
      <c r="L16" s="45">
        <v>78</v>
      </c>
      <c r="M16" s="49"/>
      <c r="N16" s="49"/>
      <c r="O16" s="45" t="s">
        <v>50</v>
      </c>
      <c r="P16" s="46"/>
      <c r="Q16" s="46"/>
      <c r="R16" s="45" t="s">
        <v>50</v>
      </c>
      <c r="S16" s="46"/>
      <c r="T16" s="46"/>
      <c r="U16" s="45" t="s">
        <v>50</v>
      </c>
      <c r="V16" s="39"/>
    </row>
    <row r="17" spans="2:22" ht="12" customHeight="1">
      <c r="B17" s="42" t="s">
        <v>60</v>
      </c>
      <c r="C17" s="45">
        <f>AVERAGE(F17:U17)</f>
        <v>100</v>
      </c>
      <c r="D17" s="50"/>
      <c r="E17" s="50"/>
      <c r="F17" s="45" t="s">
        <v>50</v>
      </c>
      <c r="G17" s="46"/>
      <c r="H17" s="46"/>
      <c r="I17" s="45" t="s">
        <v>50</v>
      </c>
      <c r="J17" s="46"/>
      <c r="K17" s="46"/>
      <c r="L17" s="45" t="s">
        <v>50</v>
      </c>
      <c r="M17" s="46"/>
      <c r="N17" s="46"/>
      <c r="O17" s="45">
        <v>100</v>
      </c>
      <c r="P17" s="46"/>
      <c r="Q17" s="46"/>
      <c r="R17" s="45" t="s">
        <v>50</v>
      </c>
      <c r="S17" s="46"/>
      <c r="T17" s="46"/>
      <c r="U17" s="45" t="s">
        <v>50</v>
      </c>
      <c r="V17" s="39"/>
    </row>
    <row r="18" spans="2:22" ht="12" customHeight="1">
      <c r="B18" s="42" t="s">
        <v>61</v>
      </c>
      <c r="C18" s="45" t="s">
        <v>50</v>
      </c>
      <c r="D18" s="43"/>
      <c r="E18" s="43"/>
      <c r="F18" s="45" t="s">
        <v>50</v>
      </c>
      <c r="G18" s="46"/>
      <c r="H18" s="46"/>
      <c r="I18" s="45" t="s">
        <v>50</v>
      </c>
      <c r="J18" s="46"/>
      <c r="K18" s="46"/>
      <c r="L18" s="45" t="s">
        <v>50</v>
      </c>
      <c r="M18" s="46"/>
      <c r="N18" s="46"/>
      <c r="O18" s="45" t="s">
        <v>50</v>
      </c>
      <c r="P18" s="46"/>
      <c r="Q18" s="46"/>
      <c r="R18" s="45" t="s">
        <v>50</v>
      </c>
      <c r="S18" s="46"/>
      <c r="T18" s="46"/>
      <c r="U18" s="45" t="s">
        <v>50</v>
      </c>
      <c r="V18" s="39"/>
    </row>
    <row r="19" spans="2:22" ht="3.75" customHeight="1">
      <c r="B19" s="48"/>
      <c r="C19" s="43"/>
      <c r="D19" s="43"/>
      <c r="E19" s="43"/>
      <c r="F19" s="43"/>
      <c r="G19" s="43"/>
      <c r="H19" s="43"/>
      <c r="I19" s="43"/>
      <c r="J19" s="43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39"/>
    </row>
    <row r="20" spans="2:22" ht="12" customHeight="1">
      <c r="B20" s="41">
        <v>2015</v>
      </c>
      <c r="C20" s="45">
        <f>AVERAGE(C7:C18)</f>
        <v>89</v>
      </c>
      <c r="D20" s="43"/>
      <c r="E20" s="43"/>
      <c r="F20" s="45" t="s">
        <v>50</v>
      </c>
      <c r="G20" s="46"/>
      <c r="H20" s="46"/>
      <c r="I20" s="45" t="s">
        <v>50</v>
      </c>
      <c r="J20" s="46"/>
      <c r="K20" s="46"/>
      <c r="L20" s="45">
        <f>AVERAGE(L7:L18)</f>
        <v>78</v>
      </c>
      <c r="M20" s="49"/>
      <c r="N20" s="49"/>
      <c r="O20" s="45">
        <f>AVERAGE(O7:O18)</f>
        <v>100</v>
      </c>
      <c r="P20" s="46"/>
      <c r="Q20" s="46"/>
      <c r="R20" s="45" t="s">
        <v>50</v>
      </c>
      <c r="S20" s="46"/>
      <c r="T20" s="46"/>
      <c r="U20" s="45" t="s">
        <v>50</v>
      </c>
      <c r="V20" s="39"/>
    </row>
    <row r="21" spans="2:22" ht="12" customHeight="1">
      <c r="B21" s="41">
        <v>2014</v>
      </c>
      <c r="C21" s="43">
        <v>87</v>
      </c>
      <c r="D21" s="43"/>
      <c r="E21" s="43"/>
      <c r="F21" s="43" t="s">
        <v>50</v>
      </c>
      <c r="G21" s="43"/>
      <c r="H21" s="43"/>
      <c r="I21" s="43">
        <v>87</v>
      </c>
      <c r="J21" s="43"/>
      <c r="K21" s="43"/>
      <c r="L21" s="43" t="s">
        <v>50</v>
      </c>
      <c r="M21" s="43"/>
      <c r="N21" s="43"/>
      <c r="O21" s="43" t="s">
        <v>50</v>
      </c>
      <c r="P21" s="43"/>
      <c r="Q21" s="43"/>
      <c r="R21" s="43" t="s">
        <v>50</v>
      </c>
      <c r="S21" s="43"/>
      <c r="T21" s="43"/>
      <c r="U21" s="43" t="s">
        <v>50</v>
      </c>
      <c r="V21" s="39"/>
    </row>
    <row r="22" spans="2:22" ht="6.75" customHeight="1"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1"/>
      <c r="V22" s="51"/>
    </row>
    <row r="23" spans="2:22" ht="14.25" customHeight="1">
      <c r="C23" s="1959" t="s">
        <v>71</v>
      </c>
      <c r="D23" s="1959"/>
      <c r="E23" s="1959"/>
      <c r="F23" s="1959"/>
      <c r="G23" s="1959"/>
      <c r="H23" s="1959"/>
      <c r="I23" s="1959"/>
      <c r="J23" s="1959"/>
      <c r="K23" s="1959"/>
      <c r="L23" s="1959"/>
      <c r="M23" s="1959"/>
      <c r="N23" s="1959"/>
      <c r="O23" s="1959"/>
      <c r="P23" s="1959"/>
      <c r="Q23" s="1959"/>
      <c r="R23" s="1959"/>
      <c r="S23" s="1959"/>
      <c r="T23" s="1959"/>
      <c r="U23" s="1959"/>
      <c r="V23" s="1959"/>
    </row>
    <row r="24" spans="2:22" ht="28.5" customHeight="1">
      <c r="C24" s="1960" t="s">
        <v>42</v>
      </c>
      <c r="D24" s="1960"/>
      <c r="E24" s="52"/>
      <c r="F24" s="1960" t="s">
        <v>43</v>
      </c>
      <c r="G24" s="1960"/>
      <c r="H24" s="52"/>
      <c r="I24" s="1960" t="s">
        <v>44</v>
      </c>
      <c r="J24" s="1960"/>
      <c r="K24" s="52"/>
      <c r="L24" s="1960" t="s">
        <v>45</v>
      </c>
      <c r="M24" s="1960"/>
      <c r="N24" s="52"/>
      <c r="O24" s="1960" t="s">
        <v>46</v>
      </c>
      <c r="P24" s="1960"/>
      <c r="Q24" s="52"/>
      <c r="R24" s="1960" t="s">
        <v>47</v>
      </c>
      <c r="S24" s="1960"/>
      <c r="T24" s="52"/>
      <c r="U24" s="1960" t="s">
        <v>48</v>
      </c>
      <c r="V24" s="1960"/>
    </row>
    <row r="25" spans="2:22" ht="12" customHeight="1">
      <c r="B25" s="42" t="s">
        <v>49</v>
      </c>
      <c r="C25" s="43">
        <f t="shared" ref="C25:C31" si="0">AVERAGE(F25:U25)</f>
        <v>148.55799999999999</v>
      </c>
      <c r="D25" s="43"/>
      <c r="E25" s="43"/>
      <c r="F25" s="45">
        <v>114</v>
      </c>
      <c r="G25" s="46"/>
      <c r="H25" s="46"/>
      <c r="I25" s="45">
        <v>117.43</v>
      </c>
      <c r="J25" s="46"/>
      <c r="K25" s="46"/>
      <c r="L25" s="45" t="s">
        <v>50</v>
      </c>
      <c r="M25" s="46"/>
      <c r="N25" s="46"/>
      <c r="O25" s="45">
        <v>116.13</v>
      </c>
      <c r="P25" s="46"/>
      <c r="Q25" s="46"/>
      <c r="R25" s="45">
        <v>123</v>
      </c>
      <c r="S25" s="46"/>
      <c r="T25" s="46"/>
      <c r="U25" s="45">
        <v>272.23</v>
      </c>
      <c r="V25" s="39"/>
    </row>
    <row r="26" spans="2:22" ht="12" customHeight="1">
      <c r="B26" s="42" t="s">
        <v>51</v>
      </c>
      <c r="C26" s="43">
        <f t="shared" si="0"/>
        <v>142.70000000000002</v>
      </c>
      <c r="D26" s="43"/>
      <c r="E26" s="43"/>
      <c r="F26" s="45" t="s">
        <v>50</v>
      </c>
      <c r="G26" s="46"/>
      <c r="H26" s="46"/>
      <c r="I26" s="45">
        <v>123.41</v>
      </c>
      <c r="J26" s="46"/>
      <c r="K26" s="46"/>
      <c r="L26" s="45" t="s">
        <v>50</v>
      </c>
      <c r="M26" s="46"/>
      <c r="N26" s="46"/>
      <c r="O26" s="45">
        <v>114.18</v>
      </c>
      <c r="P26" s="46"/>
      <c r="Q26" s="46"/>
      <c r="R26" s="45" t="s">
        <v>50</v>
      </c>
      <c r="S26" s="46"/>
      <c r="T26" s="46"/>
      <c r="U26" s="45">
        <v>190.51</v>
      </c>
      <c r="V26" s="39"/>
    </row>
    <row r="27" spans="2:22" ht="12" customHeight="1">
      <c r="B27" s="42" t="s">
        <v>52</v>
      </c>
      <c r="C27" s="43">
        <f t="shared" si="0"/>
        <v>160.41999999999999</v>
      </c>
      <c r="D27" s="43"/>
      <c r="E27" s="43"/>
      <c r="F27" s="45" t="s">
        <v>50</v>
      </c>
      <c r="G27" s="46"/>
      <c r="H27" s="46"/>
      <c r="I27" s="45">
        <v>135.5</v>
      </c>
      <c r="J27" s="46"/>
      <c r="K27" s="46"/>
      <c r="L27" s="45" t="s">
        <v>50</v>
      </c>
      <c r="M27" s="46"/>
      <c r="N27" s="46"/>
      <c r="O27" s="45">
        <v>135.29</v>
      </c>
      <c r="P27" s="46"/>
      <c r="Q27" s="46"/>
      <c r="R27" s="45" t="s">
        <v>50</v>
      </c>
      <c r="S27" s="46"/>
      <c r="T27" s="46"/>
      <c r="U27" s="45">
        <v>210.47</v>
      </c>
      <c r="V27" s="39"/>
    </row>
    <row r="28" spans="2:22" ht="12" customHeight="1">
      <c r="B28" s="42" t="s">
        <v>53</v>
      </c>
      <c r="C28" s="43">
        <f t="shared" si="0"/>
        <v>122.348</v>
      </c>
      <c r="D28" s="43"/>
      <c r="E28" s="43"/>
      <c r="F28" s="45">
        <v>99</v>
      </c>
      <c r="G28" s="46"/>
      <c r="H28" s="46"/>
      <c r="I28" s="45">
        <v>113.89</v>
      </c>
      <c r="J28" s="46"/>
      <c r="K28" s="46"/>
      <c r="L28" s="45">
        <v>95</v>
      </c>
      <c r="M28" s="46"/>
      <c r="N28" s="46"/>
      <c r="O28" s="45">
        <v>108.03</v>
      </c>
      <c r="P28" s="46"/>
      <c r="Q28" s="46"/>
      <c r="R28" s="45" t="s">
        <v>50</v>
      </c>
      <c r="S28" s="46"/>
      <c r="T28" s="46"/>
      <c r="U28" s="45">
        <v>195.82</v>
      </c>
      <c r="V28" s="39"/>
    </row>
    <row r="29" spans="2:22" ht="12" customHeight="1">
      <c r="B29" s="42" t="s">
        <v>54</v>
      </c>
      <c r="C29" s="43">
        <f t="shared" si="0"/>
        <v>202.33600000000001</v>
      </c>
      <c r="D29" s="43"/>
      <c r="E29" s="43"/>
      <c r="F29" s="45">
        <v>165.42</v>
      </c>
      <c r="G29" s="46"/>
      <c r="H29" s="46"/>
      <c r="I29" s="45">
        <v>186.75</v>
      </c>
      <c r="J29" s="46"/>
      <c r="K29" s="46"/>
      <c r="L29" s="45" t="s">
        <v>50</v>
      </c>
      <c r="M29" s="46"/>
      <c r="N29" s="46"/>
      <c r="O29" s="45">
        <v>180.58</v>
      </c>
      <c r="P29" s="46"/>
      <c r="Q29" s="46"/>
      <c r="R29" s="45">
        <v>245</v>
      </c>
      <c r="S29" s="46"/>
      <c r="T29" s="46"/>
      <c r="U29" s="45">
        <v>233.93</v>
      </c>
      <c r="V29" s="39"/>
    </row>
    <row r="30" spans="2:22" ht="12" customHeight="1">
      <c r="B30" s="42" t="s">
        <v>55</v>
      </c>
      <c r="C30" s="43">
        <f t="shared" si="0"/>
        <v>220.155</v>
      </c>
      <c r="D30" s="43"/>
      <c r="E30" s="43"/>
      <c r="F30" s="45">
        <v>200.33</v>
      </c>
      <c r="G30" s="46"/>
      <c r="H30" s="46"/>
      <c r="I30" s="45">
        <v>214.67</v>
      </c>
      <c r="J30" s="46"/>
      <c r="K30" s="46"/>
      <c r="L30" s="45" t="s">
        <v>50</v>
      </c>
      <c r="M30" s="46"/>
      <c r="N30" s="46"/>
      <c r="O30" s="45">
        <v>199.62</v>
      </c>
      <c r="P30" s="46"/>
      <c r="Q30" s="46"/>
      <c r="R30" s="45" t="s">
        <v>50</v>
      </c>
      <c r="S30" s="46"/>
      <c r="T30" s="46"/>
      <c r="U30" s="45">
        <v>266</v>
      </c>
      <c r="V30" s="39"/>
    </row>
    <row r="31" spans="2:22" ht="12" customHeight="1">
      <c r="B31" s="42" t="s">
        <v>56</v>
      </c>
      <c r="C31" s="43">
        <f t="shared" si="0"/>
        <v>232.05</v>
      </c>
      <c r="D31" s="43"/>
      <c r="E31" s="43"/>
      <c r="F31" s="45">
        <v>223.33</v>
      </c>
      <c r="G31" s="46"/>
      <c r="H31" s="46"/>
      <c r="I31" s="45">
        <v>221.67</v>
      </c>
      <c r="J31" s="46"/>
      <c r="K31" s="46"/>
      <c r="L31" s="45">
        <v>196</v>
      </c>
      <c r="M31" s="46"/>
      <c r="N31" s="46"/>
      <c r="O31" s="45">
        <v>214.75</v>
      </c>
      <c r="P31" s="46"/>
      <c r="Q31" s="46"/>
      <c r="R31" s="45" t="s">
        <v>50</v>
      </c>
      <c r="S31" s="46"/>
      <c r="T31" s="46"/>
      <c r="U31" s="45">
        <v>304.5</v>
      </c>
      <c r="V31" s="39"/>
    </row>
    <row r="32" spans="2:22" ht="12" customHeight="1">
      <c r="B32" s="42" t="s">
        <v>57</v>
      </c>
      <c r="C32" s="43">
        <f>AVERAGE(F32:U32)</f>
        <v>294.1925</v>
      </c>
      <c r="D32" s="43"/>
      <c r="E32" s="43"/>
      <c r="F32" s="45" t="s">
        <v>50</v>
      </c>
      <c r="G32" s="46"/>
      <c r="H32" s="46"/>
      <c r="I32" s="45">
        <v>246</v>
      </c>
      <c r="J32" s="46"/>
      <c r="K32" s="46"/>
      <c r="L32" s="45">
        <v>345</v>
      </c>
      <c r="M32" s="46"/>
      <c r="N32" s="46"/>
      <c r="O32" s="45">
        <v>246.16</v>
      </c>
      <c r="P32" s="46"/>
      <c r="Q32" s="46"/>
      <c r="R32" s="45" t="s">
        <v>50</v>
      </c>
      <c r="S32" s="46"/>
      <c r="T32" s="46"/>
      <c r="U32" s="45">
        <v>339.61</v>
      </c>
      <c r="V32" s="39"/>
    </row>
    <row r="33" spans="2:22" ht="12" customHeight="1">
      <c r="B33" s="42" t="s">
        <v>58</v>
      </c>
      <c r="C33" s="43">
        <f>AVERAGE(F33:U33)</f>
        <v>224.93666666666664</v>
      </c>
      <c r="D33" s="43"/>
      <c r="E33" s="43"/>
      <c r="F33" s="45" t="s">
        <v>50</v>
      </c>
      <c r="G33" s="46"/>
      <c r="H33" s="46"/>
      <c r="I33" s="45">
        <v>221.17</v>
      </c>
      <c r="J33" s="46"/>
      <c r="K33" s="46"/>
      <c r="L33" s="45">
        <v>171</v>
      </c>
      <c r="M33" s="46"/>
      <c r="N33" s="46"/>
      <c r="O33" s="45" t="s">
        <v>50</v>
      </c>
      <c r="P33" s="46"/>
      <c r="Q33" s="46"/>
      <c r="R33" s="45" t="s">
        <v>50</v>
      </c>
      <c r="S33" s="46"/>
      <c r="T33" s="46"/>
      <c r="U33" s="45">
        <v>282.64</v>
      </c>
      <c r="V33" s="39"/>
    </row>
    <row r="34" spans="2:22" ht="12" customHeight="1">
      <c r="B34" s="42" t="s">
        <v>59</v>
      </c>
      <c r="C34" s="43">
        <f>AVERAGE(F34:U34)</f>
        <v>171.65</v>
      </c>
      <c r="D34" s="43"/>
      <c r="E34" s="43"/>
      <c r="F34" s="45" t="s">
        <v>50</v>
      </c>
      <c r="G34" s="46"/>
      <c r="H34" s="46"/>
      <c r="I34" s="45">
        <v>163.18</v>
      </c>
      <c r="J34" s="46"/>
      <c r="K34" s="46"/>
      <c r="L34" s="45" t="s">
        <v>50</v>
      </c>
      <c r="M34" s="46"/>
      <c r="N34" s="46"/>
      <c r="O34" s="45">
        <v>145.29</v>
      </c>
      <c r="P34" s="46"/>
      <c r="Q34" s="46"/>
      <c r="R34" s="45" t="s">
        <v>50</v>
      </c>
      <c r="S34" s="46"/>
      <c r="T34" s="46"/>
      <c r="U34" s="45">
        <v>206.48</v>
      </c>
      <c r="V34" s="39"/>
    </row>
    <row r="35" spans="2:22" ht="12" customHeight="1">
      <c r="B35" s="42" t="s">
        <v>60</v>
      </c>
      <c r="C35" s="43">
        <f>AVERAGE(F35:U35)</f>
        <v>200.77249999999998</v>
      </c>
      <c r="D35" s="43"/>
      <c r="E35" s="43"/>
      <c r="F35" s="45" t="s">
        <v>50</v>
      </c>
      <c r="G35" s="46"/>
      <c r="H35" s="46"/>
      <c r="I35" s="45">
        <v>177.43</v>
      </c>
      <c r="J35" s="46"/>
      <c r="K35" s="46"/>
      <c r="L35" s="45">
        <v>174</v>
      </c>
      <c r="M35" s="46"/>
      <c r="N35" s="46"/>
      <c r="O35" s="45">
        <v>201.36</v>
      </c>
      <c r="P35" s="46"/>
      <c r="Q35" s="46"/>
      <c r="R35" s="45" t="s">
        <v>50</v>
      </c>
      <c r="S35" s="46"/>
      <c r="T35" s="46"/>
      <c r="U35" s="45">
        <v>250.3</v>
      </c>
      <c r="V35" s="39"/>
    </row>
    <row r="36" spans="2:22" ht="12" customHeight="1">
      <c r="B36" s="42" t="s">
        <v>61</v>
      </c>
      <c r="C36" s="43">
        <f>AVERAGE(F36:U36)</f>
        <v>153.65</v>
      </c>
      <c r="D36" s="43"/>
      <c r="E36" s="43"/>
      <c r="F36" s="45" t="s">
        <v>50</v>
      </c>
      <c r="G36" s="46"/>
      <c r="H36" s="46"/>
      <c r="I36" s="45">
        <v>132.33000000000001</v>
      </c>
      <c r="J36" s="46"/>
      <c r="K36" s="46"/>
      <c r="L36" s="45" t="s">
        <v>50</v>
      </c>
      <c r="M36" s="46"/>
      <c r="N36" s="46"/>
      <c r="O36" s="45">
        <v>123.17</v>
      </c>
      <c r="P36" s="46"/>
      <c r="Q36" s="46"/>
      <c r="R36" s="45" t="s">
        <v>50</v>
      </c>
      <c r="S36" s="46"/>
      <c r="T36" s="46"/>
      <c r="U36" s="45">
        <v>205.45</v>
      </c>
      <c r="V36" s="39"/>
    </row>
    <row r="37" spans="2:22" ht="3.75" customHeight="1">
      <c r="B37" s="48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39"/>
    </row>
    <row r="38" spans="2:22" ht="12" customHeight="1">
      <c r="B38" s="41">
        <v>2015</v>
      </c>
      <c r="C38" s="43">
        <f>AVERAGE(C25:C36)</f>
        <v>189.48072222222223</v>
      </c>
      <c r="D38" s="44"/>
      <c r="E38" s="44"/>
      <c r="F38" s="43">
        <f>AVERAGE(F25:F36)</f>
        <v>160.416</v>
      </c>
      <c r="G38" s="43"/>
      <c r="H38" s="43"/>
      <c r="I38" s="43">
        <f>AVERAGE(I25:I36)</f>
        <v>171.1191666666667</v>
      </c>
      <c r="J38" s="43"/>
      <c r="K38" s="43"/>
      <c r="L38" s="43">
        <f>AVERAGE(L25:L36)</f>
        <v>196.2</v>
      </c>
      <c r="M38" s="43"/>
      <c r="N38" s="43"/>
      <c r="O38" s="43">
        <f>AVERAGE(O25:O36)</f>
        <v>162.23272727272726</v>
      </c>
      <c r="P38" s="43"/>
      <c r="Q38" s="43"/>
      <c r="R38" s="43">
        <f>AVERAGE(R25:R36)</f>
        <v>184</v>
      </c>
      <c r="S38" s="43"/>
      <c r="T38" s="43"/>
      <c r="U38" s="43">
        <f>AVERAGE(U25:U36)</f>
        <v>246.495</v>
      </c>
      <c r="V38" s="39"/>
    </row>
    <row r="39" spans="2:22" ht="12" customHeight="1">
      <c r="B39" s="41">
        <v>2014</v>
      </c>
      <c r="C39" s="43">
        <v>132.39200000000002</v>
      </c>
      <c r="D39" s="43"/>
      <c r="E39" s="43"/>
      <c r="F39" s="43">
        <v>116.41666666666667</v>
      </c>
      <c r="G39" s="43"/>
      <c r="H39" s="43"/>
      <c r="I39" s="43">
        <v>127.7975</v>
      </c>
      <c r="J39" s="43"/>
      <c r="K39" s="43"/>
      <c r="L39" s="43">
        <v>145</v>
      </c>
      <c r="M39" s="43"/>
      <c r="N39" s="43"/>
      <c r="O39" s="43">
        <v>126.39833333333331</v>
      </c>
      <c r="P39" s="43"/>
      <c r="Q39" s="43"/>
      <c r="R39" s="43">
        <v>141.94999999999999</v>
      </c>
      <c r="S39" s="43"/>
      <c r="T39" s="43"/>
      <c r="U39" s="43">
        <v>141.16166666666666</v>
      </c>
      <c r="V39" s="39"/>
    </row>
    <row r="40" spans="2:22" ht="6.75" customHeight="1"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51"/>
      <c r="P40" s="51"/>
      <c r="Q40" s="51"/>
      <c r="R40" s="51"/>
      <c r="S40" s="51"/>
      <c r="T40" s="51"/>
      <c r="U40" s="51"/>
      <c r="V40" s="51"/>
    </row>
    <row r="41" spans="2:22" ht="14.25" customHeight="1">
      <c r="C41" s="1959" t="s">
        <v>72</v>
      </c>
      <c r="D41" s="1959"/>
      <c r="E41" s="1959"/>
      <c r="F41" s="1959"/>
      <c r="G41" s="1959"/>
      <c r="H41" s="1959"/>
      <c r="I41" s="1959"/>
      <c r="J41" s="1959"/>
      <c r="K41" s="1959"/>
      <c r="L41" s="1959"/>
      <c r="M41" s="1959"/>
      <c r="N41" s="1959"/>
      <c r="O41" s="1959"/>
      <c r="P41" s="1959"/>
      <c r="Q41" s="1959"/>
      <c r="R41" s="1959"/>
      <c r="S41" s="1959"/>
      <c r="T41" s="1959"/>
      <c r="U41" s="1959"/>
      <c r="V41" s="1959"/>
    </row>
    <row r="42" spans="2:22" ht="28.5" customHeight="1">
      <c r="C42" s="1960" t="s">
        <v>42</v>
      </c>
      <c r="D42" s="1960"/>
      <c r="E42" s="52"/>
      <c r="F42" s="1960" t="s">
        <v>43</v>
      </c>
      <c r="G42" s="1960"/>
      <c r="H42" s="52"/>
      <c r="I42" s="1960" t="s">
        <v>44</v>
      </c>
      <c r="J42" s="1960"/>
      <c r="K42" s="52"/>
      <c r="L42" s="1960" t="s">
        <v>45</v>
      </c>
      <c r="M42" s="1960"/>
      <c r="N42" s="52"/>
      <c r="O42" s="1960" t="s">
        <v>46</v>
      </c>
      <c r="P42" s="1960"/>
      <c r="Q42" s="52"/>
      <c r="R42" s="1960" t="s">
        <v>47</v>
      </c>
      <c r="S42" s="1960"/>
      <c r="T42" s="52"/>
      <c r="U42" s="1960" t="s">
        <v>48</v>
      </c>
      <c r="V42" s="1960"/>
    </row>
    <row r="43" spans="2:22" ht="12" customHeight="1">
      <c r="B43" s="42" t="s">
        <v>49</v>
      </c>
      <c r="C43" s="53">
        <f>AVERAGE(F43:U43)</f>
        <v>142.834</v>
      </c>
      <c r="D43" s="43"/>
      <c r="E43" s="43"/>
      <c r="F43" s="45">
        <v>110.97</v>
      </c>
      <c r="G43" s="46"/>
      <c r="H43" s="46"/>
      <c r="I43" s="45">
        <v>108.68</v>
      </c>
      <c r="J43" s="46"/>
      <c r="K43" s="46"/>
      <c r="L43" s="45">
        <v>112.7</v>
      </c>
      <c r="M43" s="46"/>
      <c r="N43" s="46"/>
      <c r="O43" s="45">
        <v>120.9</v>
      </c>
      <c r="P43" s="46"/>
      <c r="Q43" s="46"/>
      <c r="R43" s="45" t="s">
        <v>50</v>
      </c>
      <c r="S43" s="46"/>
      <c r="T43" s="46"/>
      <c r="U43" s="45">
        <v>260.92</v>
      </c>
      <c r="V43" s="39"/>
    </row>
    <row r="44" spans="2:22" ht="12" customHeight="1">
      <c r="B44" s="42" t="s">
        <v>51</v>
      </c>
      <c r="C44" s="53">
        <f>AVERAGE(F44:U44)</f>
        <v>132.10000000000002</v>
      </c>
      <c r="D44" s="43"/>
      <c r="E44" s="43"/>
      <c r="F44" s="45">
        <v>128.55000000000001</v>
      </c>
      <c r="G44" s="46"/>
      <c r="H44" s="46"/>
      <c r="I44" s="45">
        <v>123.98</v>
      </c>
      <c r="J44" s="46"/>
      <c r="K44" s="46"/>
      <c r="L44" s="45">
        <v>112.28</v>
      </c>
      <c r="M44" s="46"/>
      <c r="N44" s="46"/>
      <c r="O44" s="45">
        <v>128.83000000000001</v>
      </c>
      <c r="P44" s="46"/>
      <c r="Q44" s="46"/>
      <c r="R44" s="45" t="s">
        <v>50</v>
      </c>
      <c r="S44" s="46"/>
      <c r="T44" s="46"/>
      <c r="U44" s="45">
        <v>166.86</v>
      </c>
      <c r="V44" s="39"/>
    </row>
    <row r="45" spans="2:22" ht="12" customHeight="1">
      <c r="B45" s="42" t="s">
        <v>52</v>
      </c>
      <c r="C45" s="53">
        <f>AVERAGE(F45:U45)</f>
        <v>153.50399999999999</v>
      </c>
      <c r="D45" s="43"/>
      <c r="E45" s="43"/>
      <c r="F45" s="45">
        <v>147</v>
      </c>
      <c r="G45" s="46"/>
      <c r="H45" s="46"/>
      <c r="I45" s="45">
        <v>151.19999999999999</v>
      </c>
      <c r="J45" s="46"/>
      <c r="K45" s="46"/>
      <c r="L45" s="45">
        <v>146.57</v>
      </c>
      <c r="M45" s="46"/>
      <c r="N45" s="46"/>
      <c r="O45" s="45">
        <v>147.05000000000001</v>
      </c>
      <c r="P45" s="46"/>
      <c r="Q45" s="46"/>
      <c r="R45" s="45" t="s">
        <v>50</v>
      </c>
      <c r="S45" s="46"/>
      <c r="T45" s="46"/>
      <c r="U45" s="45">
        <v>175.7</v>
      </c>
      <c r="V45" s="39"/>
    </row>
    <row r="46" spans="2:22" ht="12" customHeight="1">
      <c r="B46" s="42" t="s">
        <v>53</v>
      </c>
      <c r="C46" s="53">
        <f t="shared" ref="C46:C54" si="1">AVERAGE(C31:V41)</f>
        <v>197.83646308321303</v>
      </c>
      <c r="D46" s="43"/>
      <c r="E46" s="43"/>
      <c r="F46" s="45">
        <v>106.54</v>
      </c>
      <c r="G46" s="46"/>
      <c r="H46" s="46"/>
      <c r="I46" s="45">
        <v>100.87</v>
      </c>
      <c r="J46" s="46"/>
      <c r="K46" s="46"/>
      <c r="L46" s="45">
        <v>98.6</v>
      </c>
      <c r="M46" s="46"/>
      <c r="N46" s="46"/>
      <c r="O46" s="45">
        <v>108.05</v>
      </c>
      <c r="P46" s="46"/>
      <c r="Q46" s="46"/>
      <c r="R46" s="45" t="s">
        <v>50</v>
      </c>
      <c r="S46" s="46"/>
      <c r="T46" s="46"/>
      <c r="U46" s="45">
        <v>138.76</v>
      </c>
      <c r="V46" s="39"/>
    </row>
    <row r="47" spans="2:22" ht="12" customHeight="1">
      <c r="B47" s="42" t="s">
        <v>54</v>
      </c>
      <c r="C47" s="53">
        <f t="shared" si="1"/>
        <v>192.13420693041525</v>
      </c>
      <c r="D47" s="43"/>
      <c r="E47" s="43"/>
      <c r="F47" s="45">
        <v>171.94</v>
      </c>
      <c r="G47" s="46"/>
      <c r="H47" s="46"/>
      <c r="I47" s="45">
        <v>172.29</v>
      </c>
      <c r="J47" s="46"/>
      <c r="K47" s="46"/>
      <c r="L47" s="45">
        <v>181.63</v>
      </c>
      <c r="M47" s="46"/>
      <c r="N47" s="46"/>
      <c r="O47" s="45">
        <v>175.4</v>
      </c>
      <c r="P47" s="46"/>
      <c r="Q47" s="46"/>
      <c r="R47" s="45" t="s">
        <v>50</v>
      </c>
      <c r="S47" s="46"/>
      <c r="T47" s="46"/>
      <c r="U47" s="45">
        <v>222.58</v>
      </c>
      <c r="V47" s="39"/>
    </row>
    <row r="48" spans="2:22" ht="12" customHeight="1">
      <c r="B48" s="42" t="s">
        <v>55</v>
      </c>
      <c r="C48" s="53">
        <f t="shared" si="1"/>
        <v>170.34791755391754</v>
      </c>
      <c r="D48" s="43"/>
      <c r="E48" s="43"/>
      <c r="F48" s="45">
        <v>192.94</v>
      </c>
      <c r="G48" s="46"/>
      <c r="H48" s="46"/>
      <c r="I48" s="45">
        <v>177.2</v>
      </c>
      <c r="J48" s="46"/>
      <c r="K48" s="46"/>
      <c r="L48" s="45">
        <v>182.48</v>
      </c>
      <c r="M48" s="46"/>
      <c r="N48" s="46"/>
      <c r="O48" s="45">
        <v>199.57</v>
      </c>
      <c r="P48" s="46"/>
      <c r="Q48" s="46"/>
      <c r="R48" s="45" t="s">
        <v>50</v>
      </c>
      <c r="S48" s="46"/>
      <c r="T48" s="46"/>
      <c r="U48" s="45">
        <v>216.68</v>
      </c>
      <c r="V48" s="39"/>
    </row>
    <row r="49" spans="2:22" ht="12" customHeight="1">
      <c r="B49" s="42" t="s">
        <v>56</v>
      </c>
      <c r="C49" s="53">
        <f t="shared" si="1"/>
        <v>158.86477648277645</v>
      </c>
      <c r="D49" s="43"/>
      <c r="E49" s="43"/>
      <c r="F49" s="45">
        <v>219.74</v>
      </c>
      <c r="G49" s="46"/>
      <c r="H49" s="46"/>
      <c r="I49" s="45">
        <v>190.07</v>
      </c>
      <c r="J49" s="46"/>
      <c r="K49" s="46"/>
      <c r="L49" s="45">
        <v>229.27</v>
      </c>
      <c r="M49" s="46"/>
      <c r="N49" s="46"/>
      <c r="O49" s="45">
        <v>245.51</v>
      </c>
      <c r="P49" s="46"/>
      <c r="Q49" s="46"/>
      <c r="R49" s="45" t="s">
        <v>50</v>
      </c>
      <c r="S49" s="46"/>
      <c r="T49" s="46"/>
      <c r="U49" s="45">
        <v>272.62</v>
      </c>
      <c r="V49" s="39"/>
    </row>
    <row r="50" spans="2:22" ht="12" customHeight="1">
      <c r="B50" s="42" t="s">
        <v>57</v>
      </c>
      <c r="C50" s="53">
        <f t="shared" si="1"/>
        <v>156.83293372751905</v>
      </c>
      <c r="D50" s="43"/>
      <c r="E50" s="43"/>
      <c r="F50" s="45">
        <v>208.42</v>
      </c>
      <c r="G50" s="46"/>
      <c r="H50" s="46"/>
      <c r="I50" s="45">
        <v>221.43</v>
      </c>
      <c r="J50" s="46"/>
      <c r="K50" s="46"/>
      <c r="L50" s="45">
        <v>225.04</v>
      </c>
      <c r="M50" s="46"/>
      <c r="N50" s="46"/>
      <c r="O50" s="45">
        <v>242.45</v>
      </c>
      <c r="P50" s="46"/>
      <c r="Q50" s="46"/>
      <c r="R50" s="45">
        <v>276.5</v>
      </c>
      <c r="S50" s="46"/>
      <c r="T50" s="46"/>
      <c r="U50" s="45">
        <v>269.64</v>
      </c>
      <c r="V50" s="39"/>
    </row>
    <row r="51" spans="2:22" ht="12" customHeight="1">
      <c r="B51" s="42" t="s">
        <v>58</v>
      </c>
      <c r="C51" s="53">
        <f t="shared" si="1"/>
        <v>147.07010109313083</v>
      </c>
      <c r="D51" s="43"/>
      <c r="E51" s="43"/>
      <c r="F51" s="45">
        <v>202.5</v>
      </c>
      <c r="G51" s="46"/>
      <c r="H51" s="46"/>
      <c r="I51" s="45">
        <v>197.67</v>
      </c>
      <c r="J51" s="46"/>
      <c r="K51" s="46"/>
      <c r="L51" s="45">
        <v>193.37</v>
      </c>
      <c r="M51" s="46"/>
      <c r="N51" s="46"/>
      <c r="O51" s="45">
        <v>202.89</v>
      </c>
      <c r="P51" s="46"/>
      <c r="Q51" s="46"/>
      <c r="R51" s="45" t="s">
        <v>50</v>
      </c>
      <c r="S51" s="46"/>
      <c r="T51" s="46"/>
      <c r="U51" s="45">
        <v>230.6</v>
      </c>
      <c r="V51" s="39"/>
    </row>
    <row r="52" spans="2:22" ht="12" customHeight="1">
      <c r="B52" s="42" t="s">
        <v>59</v>
      </c>
      <c r="C52" s="53">
        <f t="shared" si="1"/>
        <v>151.77996483731616</v>
      </c>
      <c r="D52" s="43"/>
      <c r="E52" s="43"/>
      <c r="F52" s="45">
        <v>159.25</v>
      </c>
      <c r="G52" s="46"/>
      <c r="H52" s="46"/>
      <c r="I52" s="45">
        <v>140.11000000000001</v>
      </c>
      <c r="J52" s="46"/>
      <c r="K52" s="46"/>
      <c r="L52" s="45">
        <v>146.87</v>
      </c>
      <c r="M52" s="46"/>
      <c r="N52" s="46"/>
      <c r="O52" s="45">
        <v>162.91</v>
      </c>
      <c r="P52" s="46"/>
      <c r="Q52" s="46"/>
      <c r="R52" s="45">
        <v>187.75</v>
      </c>
      <c r="S52" s="46"/>
      <c r="T52" s="46"/>
      <c r="U52" s="45">
        <v>184.03</v>
      </c>
      <c r="V52" s="39"/>
    </row>
    <row r="53" spans="2:22" ht="12" customHeight="1">
      <c r="B53" s="42" t="s">
        <v>60</v>
      </c>
      <c r="C53" s="53">
        <f t="shared" si="1"/>
        <v>156.35072740791654</v>
      </c>
      <c r="D53" s="43"/>
      <c r="E53" s="43"/>
      <c r="F53" s="45">
        <v>202.87</v>
      </c>
      <c r="G53" s="46"/>
      <c r="H53" s="46"/>
      <c r="I53" s="45">
        <v>184.37</v>
      </c>
      <c r="J53" s="46"/>
      <c r="K53" s="46"/>
      <c r="L53" s="45">
        <v>188.45</v>
      </c>
      <c r="M53" s="46"/>
      <c r="N53" s="46"/>
      <c r="O53" s="45">
        <v>213.66</v>
      </c>
      <c r="P53" s="46"/>
      <c r="Q53" s="46"/>
      <c r="R53" s="45" t="s">
        <v>50</v>
      </c>
      <c r="S53" s="46"/>
      <c r="T53" s="46"/>
      <c r="U53" s="45">
        <v>228.04</v>
      </c>
      <c r="V53" s="39"/>
    </row>
    <row r="54" spans="2:22" ht="12" customHeight="1">
      <c r="B54" s="42" t="s">
        <v>61</v>
      </c>
      <c r="C54" s="53">
        <f t="shared" si="1"/>
        <v>159.6666843003467</v>
      </c>
      <c r="D54" s="43"/>
      <c r="E54" s="43"/>
      <c r="F54" s="45">
        <v>100.64</v>
      </c>
      <c r="G54" s="46"/>
      <c r="H54" s="46"/>
      <c r="I54" s="45">
        <v>104.51</v>
      </c>
      <c r="J54" s="46"/>
      <c r="K54" s="46"/>
      <c r="L54" s="45">
        <v>105.41</v>
      </c>
      <c r="M54" s="46"/>
      <c r="N54" s="46"/>
      <c r="O54" s="45">
        <v>124.42</v>
      </c>
      <c r="P54" s="46"/>
      <c r="Q54" s="46"/>
      <c r="R54" s="45" t="s">
        <v>50</v>
      </c>
      <c r="S54" s="46"/>
      <c r="T54" s="46"/>
      <c r="U54" s="45">
        <v>163.36000000000001</v>
      </c>
      <c r="V54" s="39"/>
    </row>
    <row r="55" spans="2:22" ht="3.75" customHeight="1">
      <c r="B55" s="48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39"/>
    </row>
    <row r="56" spans="2:22" ht="12" customHeight="1">
      <c r="B56" s="41">
        <v>2015</v>
      </c>
      <c r="C56" s="43">
        <f>AVERAGE(C43:C54)</f>
        <v>159.94348128471265</v>
      </c>
      <c r="D56" s="44"/>
      <c r="E56" s="44"/>
      <c r="F56" s="43">
        <f>AVERAGE(F43:F54)</f>
        <v>162.61333333333337</v>
      </c>
      <c r="G56" s="43"/>
      <c r="H56" s="43"/>
      <c r="I56" s="43">
        <f>AVERAGE(I43:I54)</f>
        <v>156.03166666666667</v>
      </c>
      <c r="J56" s="43"/>
      <c r="K56" s="43"/>
      <c r="L56" s="43">
        <f>AVERAGE(L43:L54)</f>
        <v>160.2225</v>
      </c>
      <c r="M56" s="43"/>
      <c r="N56" s="43"/>
      <c r="O56" s="43">
        <f>AVERAGE(O43:O54)</f>
        <v>172.63666666666668</v>
      </c>
      <c r="P56" s="43"/>
      <c r="Q56" s="43"/>
      <c r="R56" s="43">
        <f>AVERAGE(R43:R54)</f>
        <v>232.125</v>
      </c>
      <c r="S56" s="43"/>
      <c r="T56" s="43"/>
      <c r="U56" s="43">
        <f>AVERAGE(U43:U54)</f>
        <v>210.81583333333333</v>
      </c>
      <c r="V56" s="39"/>
    </row>
    <row r="57" spans="2:22" ht="12" customHeight="1">
      <c r="B57" s="41">
        <v>2014</v>
      </c>
      <c r="C57" s="43">
        <v>128.2041111111111</v>
      </c>
      <c r="D57" s="43"/>
      <c r="E57" s="43"/>
      <c r="F57" s="43">
        <v>122.91833333333331</v>
      </c>
      <c r="G57" s="43"/>
      <c r="H57" s="43"/>
      <c r="I57" s="43">
        <v>122.87916666666666</v>
      </c>
      <c r="J57" s="43"/>
      <c r="K57" s="43"/>
      <c r="L57" s="43">
        <v>122.38583333333334</v>
      </c>
      <c r="M57" s="43"/>
      <c r="N57" s="43"/>
      <c r="O57" s="43">
        <v>130.76416666666668</v>
      </c>
      <c r="P57" s="43"/>
      <c r="Q57" s="43"/>
      <c r="R57" s="43">
        <v>131.47555555555553</v>
      </c>
      <c r="S57" s="43"/>
      <c r="T57" s="43"/>
      <c r="U57" s="43">
        <v>134.68500000000003</v>
      </c>
      <c r="V57" s="39"/>
    </row>
    <row r="58" spans="2:22" ht="7.5" customHeight="1">
      <c r="B58" s="41"/>
    </row>
    <row r="59" spans="2:22" ht="10.5" customHeight="1">
      <c r="B59" s="37" t="s">
        <v>64</v>
      </c>
    </row>
    <row r="60" spans="2:22" ht="10.5" customHeight="1">
      <c r="B60" s="37" t="s">
        <v>65</v>
      </c>
    </row>
    <row r="61" spans="2:22" ht="10.5" customHeight="1">
      <c r="B61" s="37" t="s">
        <v>66</v>
      </c>
    </row>
    <row r="62" spans="2:22" ht="10.5" customHeight="1">
      <c r="B62" s="37" t="s">
        <v>67</v>
      </c>
    </row>
    <row r="63" spans="2:22" ht="10.5" customHeight="1">
      <c r="B63" s="37" t="s">
        <v>68</v>
      </c>
    </row>
    <row r="64" spans="2:22" ht="10.5" customHeight="1">
      <c r="B64" s="37" t="s">
        <v>69</v>
      </c>
    </row>
  </sheetData>
  <mergeCells count="24">
    <mergeCell ref="C41:V41"/>
    <mergeCell ref="C42:D42"/>
    <mergeCell ref="F42:G42"/>
    <mergeCell ref="I42:J42"/>
    <mergeCell ref="L42:M42"/>
    <mergeCell ref="O42:P42"/>
    <mergeCell ref="R42:S42"/>
    <mergeCell ref="U42:V42"/>
    <mergeCell ref="C23:V23"/>
    <mergeCell ref="C24:D24"/>
    <mergeCell ref="F24:G24"/>
    <mergeCell ref="I24:J24"/>
    <mergeCell ref="L24:M24"/>
    <mergeCell ref="O24:P24"/>
    <mergeCell ref="R24:S24"/>
    <mergeCell ref="U24:V24"/>
    <mergeCell ref="C5:V5"/>
    <mergeCell ref="C6:D6"/>
    <mergeCell ref="F6:G6"/>
    <mergeCell ref="I6:J6"/>
    <mergeCell ref="L6:M6"/>
    <mergeCell ref="O6:P6"/>
    <mergeCell ref="R6:S6"/>
    <mergeCell ref="U6:V6"/>
  </mergeCells>
  <pageMargins left="0.36" right="0.24" top="0.17" bottom="0.19" header="0.17" footer="0.17"/>
  <pageSetup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B2:V64"/>
  <sheetViews>
    <sheetView zoomScaleNormal="100" workbookViewId="0">
      <selection activeCell="X54" sqref="X54"/>
    </sheetView>
  </sheetViews>
  <sheetFormatPr defaultColWidth="9.140625" defaultRowHeight="12"/>
  <cols>
    <col min="1" max="1" width="4.140625" style="37" customWidth="1"/>
    <col min="2" max="2" width="10.85546875" style="37" customWidth="1"/>
    <col min="3" max="3" width="8" style="37" customWidth="1"/>
    <col min="4" max="4" width="3.85546875" style="37" customWidth="1"/>
    <col min="5" max="5" width="0.85546875" style="37" customWidth="1"/>
    <col min="6" max="6" width="8" style="37" customWidth="1"/>
    <col min="7" max="7" width="3.85546875" style="37" customWidth="1"/>
    <col min="8" max="8" width="0.85546875" style="37" customWidth="1"/>
    <col min="9" max="9" width="8" style="37" customWidth="1"/>
    <col min="10" max="10" width="3.85546875" style="37" customWidth="1"/>
    <col min="11" max="11" width="0.85546875" style="37" customWidth="1"/>
    <col min="12" max="12" width="8" style="37" customWidth="1"/>
    <col min="13" max="13" width="3.85546875" style="37" customWidth="1"/>
    <col min="14" max="14" width="0.85546875" style="37" customWidth="1"/>
    <col min="15" max="15" width="8" style="37" customWidth="1"/>
    <col min="16" max="16" width="3.85546875" style="37" customWidth="1"/>
    <col min="17" max="17" width="0.85546875" style="37" customWidth="1"/>
    <col min="18" max="18" width="8" style="37" customWidth="1"/>
    <col min="19" max="19" width="3.85546875" style="37" customWidth="1"/>
    <col min="20" max="20" width="0.85546875" style="37" customWidth="1"/>
    <col min="21" max="21" width="8" style="37" customWidth="1"/>
    <col min="22" max="22" width="3.85546875" style="37" customWidth="1"/>
    <col min="23" max="16384" width="9.140625" style="37"/>
  </cols>
  <sheetData>
    <row r="2" spans="2:22">
      <c r="C2" s="38" t="s">
        <v>402</v>
      </c>
    </row>
    <row r="3" spans="2:22">
      <c r="C3" s="41" t="s">
        <v>40</v>
      </c>
    </row>
    <row r="4" spans="2:22" ht="9.75" customHeight="1"/>
    <row r="5" spans="2:22" ht="14.25" customHeight="1">
      <c r="C5" s="1956" t="s">
        <v>73</v>
      </c>
      <c r="D5" s="1956"/>
      <c r="E5" s="1956"/>
      <c r="F5" s="1956"/>
      <c r="G5" s="1956"/>
      <c r="H5" s="1956"/>
      <c r="I5" s="1956"/>
      <c r="J5" s="1956"/>
      <c r="K5" s="1956"/>
      <c r="L5" s="1956"/>
      <c r="M5" s="1956"/>
      <c r="N5" s="1956"/>
      <c r="O5" s="1956"/>
      <c r="P5" s="1956"/>
      <c r="Q5" s="1956"/>
      <c r="R5" s="1956"/>
      <c r="S5" s="1956"/>
      <c r="T5" s="1956"/>
      <c r="U5" s="1956"/>
      <c r="V5" s="1956"/>
    </row>
    <row r="6" spans="2:22" ht="28.5" customHeight="1">
      <c r="C6" s="1957" t="s">
        <v>42</v>
      </c>
      <c r="D6" s="1957"/>
      <c r="E6"/>
      <c r="F6" s="1957" t="s">
        <v>43</v>
      </c>
      <c r="G6" s="1957"/>
      <c r="H6"/>
      <c r="I6" s="1957" t="s">
        <v>44</v>
      </c>
      <c r="J6" s="1957"/>
      <c r="K6"/>
      <c r="L6" s="1957" t="s">
        <v>45</v>
      </c>
      <c r="M6" s="1957"/>
      <c r="N6"/>
      <c r="O6" s="1957" t="s">
        <v>46</v>
      </c>
      <c r="P6" s="1957"/>
      <c r="Q6"/>
      <c r="R6" s="1957" t="s">
        <v>47</v>
      </c>
      <c r="S6" s="1957"/>
      <c r="T6"/>
      <c r="U6" s="1957" t="s">
        <v>48</v>
      </c>
      <c r="V6" s="1957"/>
    </row>
    <row r="7" spans="2:22" ht="12" customHeight="1">
      <c r="B7" s="42" t="s">
        <v>49</v>
      </c>
      <c r="C7" s="43">
        <f t="shared" ref="C7:C18" si="0">AVERAGE(F7:U7)</f>
        <v>133.37166666666667</v>
      </c>
      <c r="D7" s="44"/>
      <c r="E7" s="44"/>
      <c r="F7" s="45">
        <v>112.46</v>
      </c>
      <c r="G7" s="46"/>
      <c r="H7" s="46"/>
      <c r="I7" s="45">
        <v>99.93</v>
      </c>
      <c r="J7" s="46"/>
      <c r="K7" s="46"/>
      <c r="L7" s="45">
        <v>106.31</v>
      </c>
      <c r="M7" s="46"/>
      <c r="N7" s="46"/>
      <c r="O7" s="45">
        <v>113.12</v>
      </c>
      <c r="P7" s="46"/>
      <c r="Q7" s="46"/>
      <c r="R7" s="45">
        <v>105.03</v>
      </c>
      <c r="S7" s="46"/>
      <c r="T7" s="46"/>
      <c r="U7" s="45">
        <v>263.38</v>
      </c>
      <c r="V7" s="47"/>
    </row>
    <row r="8" spans="2:22" ht="12" customHeight="1">
      <c r="B8" s="42" t="s">
        <v>51</v>
      </c>
      <c r="C8" s="43">
        <f t="shared" si="0"/>
        <v>125.19000000000001</v>
      </c>
      <c r="D8" s="44"/>
      <c r="E8" s="44"/>
      <c r="F8" s="45">
        <v>137.1</v>
      </c>
      <c r="G8" s="46"/>
      <c r="H8" s="46"/>
      <c r="I8" s="45">
        <v>115.43</v>
      </c>
      <c r="J8" s="46"/>
      <c r="K8" s="46"/>
      <c r="L8" s="45">
        <v>115.69</v>
      </c>
      <c r="M8" s="46"/>
      <c r="N8" s="46"/>
      <c r="O8" s="45">
        <v>127.43</v>
      </c>
      <c r="P8" s="46"/>
      <c r="Q8" s="46"/>
      <c r="R8" s="45">
        <v>108</v>
      </c>
      <c r="S8" s="46"/>
      <c r="T8" s="46"/>
      <c r="U8" s="45">
        <v>147.49</v>
      </c>
      <c r="V8" s="47"/>
    </row>
    <row r="9" spans="2:22" ht="12" customHeight="1">
      <c r="B9" s="42" t="s">
        <v>52</v>
      </c>
      <c r="C9" s="43">
        <f t="shared" si="0"/>
        <v>149.804</v>
      </c>
      <c r="D9" s="44"/>
      <c r="E9" s="44"/>
      <c r="F9" s="45">
        <v>151.21</v>
      </c>
      <c r="G9" s="46"/>
      <c r="H9" s="46"/>
      <c r="I9" s="45">
        <v>142.55000000000001</v>
      </c>
      <c r="J9" s="46"/>
      <c r="K9" s="46"/>
      <c r="L9" s="45">
        <v>132.03</v>
      </c>
      <c r="M9" s="46"/>
      <c r="N9" s="46"/>
      <c r="O9" s="45">
        <v>151.22999999999999</v>
      </c>
      <c r="P9" s="46"/>
      <c r="Q9" s="46"/>
      <c r="R9" s="45" t="s">
        <v>50</v>
      </c>
      <c r="S9" s="46"/>
      <c r="T9" s="46"/>
      <c r="U9" s="45">
        <v>172</v>
      </c>
      <c r="V9" s="47"/>
    </row>
    <row r="10" spans="2:22" ht="12" customHeight="1">
      <c r="B10" s="42" t="s">
        <v>53</v>
      </c>
      <c r="C10" s="43">
        <f t="shared" si="0"/>
        <v>99.265000000000001</v>
      </c>
      <c r="D10" s="44"/>
      <c r="E10" s="44"/>
      <c r="F10" s="45">
        <v>95</v>
      </c>
      <c r="G10" s="46"/>
      <c r="H10" s="46"/>
      <c r="I10" s="45">
        <v>92.25</v>
      </c>
      <c r="J10" s="46"/>
      <c r="K10" s="46"/>
      <c r="L10" s="45">
        <v>86.7</v>
      </c>
      <c r="M10" s="46"/>
      <c r="N10" s="46"/>
      <c r="O10" s="45">
        <v>94.15</v>
      </c>
      <c r="P10" s="46"/>
      <c r="Q10" s="46"/>
      <c r="R10" s="45">
        <v>97</v>
      </c>
      <c r="S10" s="46"/>
      <c r="T10" s="46"/>
      <c r="U10" s="45">
        <v>130.49</v>
      </c>
      <c r="V10" s="47"/>
    </row>
    <row r="11" spans="2:22" ht="12" customHeight="1">
      <c r="B11" s="42" t="s">
        <v>54</v>
      </c>
      <c r="C11" s="43">
        <f t="shared" si="0"/>
        <v>172.928</v>
      </c>
      <c r="D11" s="44"/>
      <c r="E11" s="44"/>
      <c r="F11" s="45">
        <v>167.37</v>
      </c>
      <c r="G11" s="46"/>
      <c r="H11" s="46"/>
      <c r="I11" s="45">
        <v>120.63</v>
      </c>
      <c r="J11" s="46"/>
      <c r="K11" s="46"/>
      <c r="L11" s="45">
        <v>193.03</v>
      </c>
      <c r="M11" s="46"/>
      <c r="N11" s="46"/>
      <c r="O11" s="45">
        <v>189.33</v>
      </c>
      <c r="P11" s="46"/>
      <c r="Q11" s="46"/>
      <c r="R11" s="45" t="s">
        <v>50</v>
      </c>
      <c r="S11" s="46"/>
      <c r="T11" s="46"/>
      <c r="U11" s="45">
        <v>194.28</v>
      </c>
      <c r="V11" s="47"/>
    </row>
    <row r="12" spans="2:22" ht="12" customHeight="1">
      <c r="B12" s="42" t="s">
        <v>55</v>
      </c>
      <c r="C12" s="43">
        <f t="shared" si="0"/>
        <v>190.15200000000002</v>
      </c>
      <c r="D12" s="44"/>
      <c r="E12" s="44"/>
      <c r="F12" s="45">
        <v>175.49</v>
      </c>
      <c r="G12" s="46"/>
      <c r="H12" s="46"/>
      <c r="I12" s="45">
        <v>167.98</v>
      </c>
      <c r="J12" s="46"/>
      <c r="K12" s="46"/>
      <c r="L12" s="45">
        <v>184.93</v>
      </c>
      <c r="M12" s="46"/>
      <c r="N12" s="46"/>
      <c r="O12" s="45">
        <v>200.52</v>
      </c>
      <c r="P12" s="46"/>
      <c r="Q12" s="46"/>
      <c r="R12" s="45" t="s">
        <v>50</v>
      </c>
      <c r="S12" s="46"/>
      <c r="T12" s="46"/>
      <c r="U12" s="45">
        <v>221.84</v>
      </c>
      <c r="V12" s="47"/>
    </row>
    <row r="13" spans="2:22" ht="12" customHeight="1">
      <c r="B13" s="42" t="s">
        <v>56</v>
      </c>
      <c r="C13" s="43">
        <f t="shared" si="0"/>
        <v>216.41</v>
      </c>
      <c r="D13" s="44"/>
      <c r="E13" s="44"/>
      <c r="F13" s="45">
        <v>221.63</v>
      </c>
      <c r="G13" s="46"/>
      <c r="H13" s="46"/>
      <c r="I13" s="45">
        <v>196.05</v>
      </c>
      <c r="J13" s="46"/>
      <c r="K13" s="46"/>
      <c r="L13" s="45">
        <v>200.2</v>
      </c>
      <c r="M13" s="46"/>
      <c r="N13" s="46"/>
      <c r="O13" s="45">
        <v>222.21</v>
      </c>
      <c r="P13" s="46"/>
      <c r="Q13" s="46"/>
      <c r="R13" s="45">
        <v>198.61</v>
      </c>
      <c r="S13" s="46"/>
      <c r="T13" s="46"/>
      <c r="U13" s="45">
        <v>259.76</v>
      </c>
      <c r="V13" s="47"/>
    </row>
    <row r="14" spans="2:22" ht="12" customHeight="1">
      <c r="B14" s="42" t="s">
        <v>57</v>
      </c>
      <c r="C14" s="43">
        <f t="shared" si="0"/>
        <v>232.11999999999998</v>
      </c>
      <c r="D14" s="44"/>
      <c r="E14" s="44"/>
      <c r="F14" s="45">
        <v>223.22</v>
      </c>
      <c r="G14" s="46"/>
      <c r="H14" s="46"/>
      <c r="I14" s="45">
        <v>221.17</v>
      </c>
      <c r="J14" s="46"/>
      <c r="K14" s="46"/>
      <c r="L14" s="45">
        <v>197.86</v>
      </c>
      <c r="M14" s="46"/>
      <c r="N14" s="46"/>
      <c r="O14" s="45">
        <v>242.4</v>
      </c>
      <c r="P14" s="46"/>
      <c r="Q14" s="46"/>
      <c r="R14" s="45" t="s">
        <v>50</v>
      </c>
      <c r="S14" s="46"/>
      <c r="T14" s="46"/>
      <c r="U14" s="45">
        <v>275.95</v>
      </c>
      <c r="V14" s="47"/>
    </row>
    <row r="15" spans="2:22" ht="12" customHeight="1">
      <c r="B15" s="42" t="s">
        <v>58</v>
      </c>
      <c r="C15" s="43">
        <f t="shared" si="0"/>
        <v>201.56000000000003</v>
      </c>
      <c r="D15" s="44"/>
      <c r="E15" s="44"/>
      <c r="F15" s="45">
        <v>193.02</v>
      </c>
      <c r="G15" s="46"/>
      <c r="H15" s="46"/>
      <c r="I15" s="45">
        <v>194.3</v>
      </c>
      <c r="J15" s="46"/>
      <c r="K15" s="46"/>
      <c r="L15" s="45">
        <v>192.9</v>
      </c>
      <c r="M15" s="46"/>
      <c r="N15" s="46"/>
      <c r="O15" s="45">
        <v>201.95</v>
      </c>
      <c r="P15" s="46"/>
      <c r="Q15" s="46"/>
      <c r="R15" s="45">
        <v>200.08</v>
      </c>
      <c r="S15" s="46"/>
      <c r="T15" s="46"/>
      <c r="U15" s="45">
        <v>227.11</v>
      </c>
      <c r="V15" s="47"/>
    </row>
    <row r="16" spans="2:22" ht="12" customHeight="1">
      <c r="B16" s="42" t="s">
        <v>59</v>
      </c>
      <c r="C16" s="43">
        <f t="shared" si="0"/>
        <v>158.07500000000002</v>
      </c>
      <c r="D16" s="44"/>
      <c r="E16" s="44"/>
      <c r="F16" s="45">
        <v>142.13999999999999</v>
      </c>
      <c r="G16" s="46"/>
      <c r="H16" s="46"/>
      <c r="I16" s="45">
        <v>137.71</v>
      </c>
      <c r="J16" s="46"/>
      <c r="K16" s="46"/>
      <c r="L16" s="45">
        <v>145.74</v>
      </c>
      <c r="M16" s="46"/>
      <c r="N16" s="46"/>
      <c r="O16" s="45">
        <v>164.05</v>
      </c>
      <c r="P16" s="46"/>
      <c r="Q16" s="46"/>
      <c r="R16" s="45">
        <v>169.04</v>
      </c>
      <c r="S16" s="46"/>
      <c r="T16" s="46"/>
      <c r="U16" s="45">
        <v>189.77</v>
      </c>
      <c r="V16" s="47"/>
    </row>
    <row r="17" spans="2:22" ht="12" customHeight="1">
      <c r="B17" s="42" t="s">
        <v>60</v>
      </c>
      <c r="C17" s="43">
        <f t="shared" si="0"/>
        <v>206.87333333333333</v>
      </c>
      <c r="D17" s="44"/>
      <c r="E17" s="44"/>
      <c r="F17" s="45">
        <v>189.73</v>
      </c>
      <c r="G17" s="46"/>
      <c r="H17" s="46"/>
      <c r="I17" s="45">
        <v>180.95</v>
      </c>
      <c r="J17" s="46"/>
      <c r="K17" s="46"/>
      <c r="L17" s="45">
        <v>202.53</v>
      </c>
      <c r="M17" s="46"/>
      <c r="N17" s="46"/>
      <c r="O17" s="45">
        <v>212.96</v>
      </c>
      <c r="P17" s="46"/>
      <c r="Q17" s="46"/>
      <c r="R17" s="45">
        <v>218</v>
      </c>
      <c r="S17" s="46"/>
      <c r="T17" s="46"/>
      <c r="U17" s="45">
        <v>237.07</v>
      </c>
      <c r="V17" s="47"/>
    </row>
    <row r="18" spans="2:22" ht="12" customHeight="1">
      <c r="B18" s="42" t="s">
        <v>61</v>
      </c>
      <c r="C18" s="43">
        <f t="shared" si="0"/>
        <v>119.90500000000002</v>
      </c>
      <c r="D18" s="44"/>
      <c r="E18" s="44"/>
      <c r="F18" s="45">
        <v>113.69</v>
      </c>
      <c r="G18" s="46"/>
      <c r="H18" s="46"/>
      <c r="I18" s="45">
        <v>95.36</v>
      </c>
      <c r="J18" s="46"/>
      <c r="K18" s="46"/>
      <c r="L18" s="45">
        <v>130.55000000000001</v>
      </c>
      <c r="M18" s="46"/>
      <c r="N18" s="46"/>
      <c r="O18" s="45">
        <v>129.01</v>
      </c>
      <c r="P18" s="46"/>
      <c r="Q18" s="46"/>
      <c r="R18" s="45">
        <v>92.07</v>
      </c>
      <c r="S18" s="46"/>
      <c r="T18" s="46"/>
      <c r="U18" s="45">
        <v>158.75</v>
      </c>
      <c r="V18" s="47"/>
    </row>
    <row r="19" spans="2:22" ht="3.75" customHeight="1">
      <c r="B19" s="48"/>
      <c r="C19" s="43"/>
      <c r="D19" s="44"/>
      <c r="E19" s="44"/>
      <c r="F19" s="43"/>
      <c r="G19" s="43"/>
      <c r="H19" s="43"/>
      <c r="I19" s="43"/>
      <c r="J19" s="43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7"/>
    </row>
    <row r="20" spans="2:22" ht="12" customHeight="1">
      <c r="B20" s="41">
        <v>2015</v>
      </c>
      <c r="C20" s="43">
        <f>AVERAGE(C7:C18)</f>
        <v>167.1378333333333</v>
      </c>
      <c r="D20" s="44"/>
      <c r="E20" s="44"/>
      <c r="F20" s="43">
        <f>AVERAGE(F7:F18)</f>
        <v>160.17166666666665</v>
      </c>
      <c r="G20" s="43"/>
      <c r="H20" s="43"/>
      <c r="I20" s="43">
        <f>AVERAGE(I7:I18)</f>
        <v>147.02583333333334</v>
      </c>
      <c r="J20" s="43"/>
      <c r="K20" s="43"/>
      <c r="L20" s="43">
        <f>AVERAGE(L7:L18)</f>
        <v>157.3725</v>
      </c>
      <c r="M20" s="43"/>
      <c r="N20" s="43"/>
      <c r="O20" s="43">
        <f>AVERAGE(O7:O18)</f>
        <v>170.69666666666669</v>
      </c>
      <c r="P20" s="43"/>
      <c r="Q20" s="43"/>
      <c r="R20" s="43">
        <f>AVERAGE(R7:R18)</f>
        <v>148.47874999999999</v>
      </c>
      <c r="S20" s="43"/>
      <c r="T20" s="43"/>
      <c r="U20" s="43">
        <f>AVERAGE(U7:U18)</f>
        <v>206.49083333333337</v>
      </c>
      <c r="V20" s="47"/>
    </row>
    <row r="21" spans="2:22" ht="12" customHeight="1">
      <c r="B21" s="41">
        <v>2014</v>
      </c>
      <c r="C21" s="43">
        <v>124.69569444444444</v>
      </c>
      <c r="D21" s="44"/>
      <c r="E21" s="44"/>
      <c r="F21" s="43">
        <v>128.2825</v>
      </c>
      <c r="G21" s="43"/>
      <c r="H21" s="43"/>
      <c r="I21" s="43">
        <v>112.56749999999998</v>
      </c>
      <c r="J21" s="43"/>
      <c r="K21" s="43"/>
      <c r="L21" s="43">
        <v>111.71454545454547</v>
      </c>
      <c r="M21" s="43"/>
      <c r="N21" s="43"/>
      <c r="O21" s="43">
        <v>129.22749999999999</v>
      </c>
      <c r="P21" s="43"/>
      <c r="Q21" s="43"/>
      <c r="R21" s="43">
        <v>134.20583333333332</v>
      </c>
      <c r="S21" s="43"/>
      <c r="T21" s="43"/>
      <c r="U21" s="43">
        <v>128.22166666666666</v>
      </c>
      <c r="V21" s="47"/>
    </row>
    <row r="22" spans="2:22" ht="6.75" customHeight="1"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1"/>
    </row>
    <row r="23" spans="2:22" ht="14.25" customHeight="1">
      <c r="C23" s="1956" t="s">
        <v>74</v>
      </c>
      <c r="D23" s="1956"/>
      <c r="E23" s="1956"/>
      <c r="F23" s="1956"/>
      <c r="G23" s="1956"/>
      <c r="H23" s="1956"/>
      <c r="I23" s="1956"/>
      <c r="J23" s="1956"/>
      <c r="K23" s="1956"/>
      <c r="L23" s="1956"/>
      <c r="M23" s="1956"/>
      <c r="N23" s="1956"/>
      <c r="O23" s="1956"/>
      <c r="P23" s="1956"/>
      <c r="Q23" s="1956"/>
      <c r="R23" s="1956"/>
      <c r="S23" s="1956"/>
      <c r="T23" s="1956"/>
      <c r="U23" s="1956"/>
      <c r="V23" s="1956"/>
    </row>
    <row r="24" spans="2:22" ht="28.5" customHeight="1">
      <c r="C24" s="1958" t="s">
        <v>42</v>
      </c>
      <c r="D24" s="1958"/>
      <c r="E24"/>
      <c r="F24" s="1958" t="s">
        <v>43</v>
      </c>
      <c r="G24" s="1958"/>
      <c r="H24"/>
      <c r="I24" s="1958" t="s">
        <v>44</v>
      </c>
      <c r="J24" s="1958"/>
      <c r="K24"/>
      <c r="L24" s="1958" t="s">
        <v>45</v>
      </c>
      <c r="M24" s="1958"/>
      <c r="N24"/>
      <c r="O24" s="1958" t="s">
        <v>46</v>
      </c>
      <c r="P24" s="1958"/>
      <c r="Q24"/>
      <c r="R24" s="1958" t="s">
        <v>47</v>
      </c>
      <c r="S24" s="1958"/>
      <c r="T24"/>
      <c r="U24" s="1958" t="s">
        <v>48</v>
      </c>
      <c r="V24" s="1958"/>
    </row>
    <row r="25" spans="2:22" ht="12" customHeight="1">
      <c r="B25" s="42" t="s">
        <v>49</v>
      </c>
      <c r="C25" s="43">
        <f t="shared" ref="C25:C36" si="1">AVERAGE(F25:U25)</f>
        <v>118.35166666666665</v>
      </c>
      <c r="D25" s="43"/>
      <c r="E25" s="43"/>
      <c r="F25" s="45">
        <v>106.88</v>
      </c>
      <c r="G25" s="46"/>
      <c r="H25" s="46"/>
      <c r="I25" s="45">
        <v>91.16</v>
      </c>
      <c r="J25" s="46"/>
      <c r="K25" s="46"/>
      <c r="L25" s="45">
        <v>101.28</v>
      </c>
      <c r="M25" s="46"/>
      <c r="N25" s="46"/>
      <c r="O25" s="45">
        <v>113.68</v>
      </c>
      <c r="P25" s="46"/>
      <c r="Q25" s="46"/>
      <c r="R25" s="45">
        <v>113.42</v>
      </c>
      <c r="S25" s="46"/>
      <c r="T25" s="46"/>
      <c r="U25" s="45">
        <v>183.69</v>
      </c>
      <c r="V25" s="39"/>
    </row>
    <row r="26" spans="2:22" ht="12" customHeight="1">
      <c r="B26" s="42" t="s">
        <v>51</v>
      </c>
      <c r="C26" s="43">
        <f t="shared" si="1"/>
        <v>110.47</v>
      </c>
      <c r="D26" s="43"/>
      <c r="E26" s="43"/>
      <c r="F26" s="45">
        <v>108</v>
      </c>
      <c r="G26" s="46"/>
      <c r="H26" s="46"/>
      <c r="I26" s="45">
        <v>105.99</v>
      </c>
      <c r="J26" s="46"/>
      <c r="K26" s="46"/>
      <c r="L26" s="45" t="s">
        <v>50</v>
      </c>
      <c r="M26" s="46"/>
      <c r="N26" s="46"/>
      <c r="O26" s="45">
        <v>112.15</v>
      </c>
      <c r="P26" s="46"/>
      <c r="Q26" s="46"/>
      <c r="R26" s="45" t="s">
        <v>50</v>
      </c>
      <c r="S26" s="46"/>
      <c r="T26" s="46"/>
      <c r="U26" s="45">
        <v>115.74</v>
      </c>
      <c r="V26" s="39"/>
    </row>
    <row r="27" spans="2:22" ht="12" customHeight="1">
      <c r="B27" s="42" t="s">
        <v>52</v>
      </c>
      <c r="C27" s="43">
        <f t="shared" si="1"/>
        <v>114.11800000000001</v>
      </c>
      <c r="D27" s="43"/>
      <c r="E27" s="43"/>
      <c r="F27" s="45">
        <v>112.25</v>
      </c>
      <c r="G27" s="46"/>
      <c r="H27" s="46"/>
      <c r="I27" s="45">
        <v>104.95</v>
      </c>
      <c r="J27" s="46"/>
      <c r="K27" s="46"/>
      <c r="L27" s="45">
        <v>106.48</v>
      </c>
      <c r="M27" s="46"/>
      <c r="N27" s="46"/>
      <c r="O27" s="45">
        <v>120.03</v>
      </c>
      <c r="P27" s="46"/>
      <c r="Q27" s="46"/>
      <c r="R27" s="45" t="s">
        <v>50</v>
      </c>
      <c r="S27" s="46"/>
      <c r="T27" s="46"/>
      <c r="U27" s="45">
        <v>126.88</v>
      </c>
      <c r="V27" s="39"/>
    </row>
    <row r="28" spans="2:22" ht="12" customHeight="1">
      <c r="B28" s="42" t="s">
        <v>53</v>
      </c>
      <c r="C28" s="43">
        <f t="shared" si="1"/>
        <v>82.582000000000022</v>
      </c>
      <c r="D28" s="43"/>
      <c r="E28" s="43"/>
      <c r="F28" s="45" t="s">
        <v>50</v>
      </c>
      <c r="G28" s="46"/>
      <c r="H28" s="46"/>
      <c r="I28" s="45">
        <v>71.14</v>
      </c>
      <c r="J28" s="46"/>
      <c r="K28" s="46"/>
      <c r="L28" s="45">
        <v>71.400000000000006</v>
      </c>
      <c r="M28" s="46"/>
      <c r="N28" s="46"/>
      <c r="O28" s="45">
        <v>79.17</v>
      </c>
      <c r="P28" s="46"/>
      <c r="Q28" s="46"/>
      <c r="R28" s="45">
        <v>85.1</v>
      </c>
      <c r="S28" s="46"/>
      <c r="T28" s="46"/>
      <c r="U28" s="45">
        <v>106.1</v>
      </c>
      <c r="V28" s="39"/>
    </row>
    <row r="29" spans="2:22" ht="12" customHeight="1">
      <c r="B29" s="42" t="s">
        <v>54</v>
      </c>
      <c r="C29" s="43">
        <f t="shared" si="1"/>
        <v>136.85</v>
      </c>
      <c r="D29" s="43"/>
      <c r="E29" s="43"/>
      <c r="F29" s="45">
        <v>155.94999999999999</v>
      </c>
      <c r="G29" s="46"/>
      <c r="H29" s="46"/>
      <c r="I29" s="45">
        <v>110.83</v>
      </c>
      <c r="J29" s="46"/>
      <c r="K29" s="46"/>
      <c r="L29" s="45">
        <v>174</v>
      </c>
      <c r="M29" s="46"/>
      <c r="N29" s="46"/>
      <c r="O29" s="45">
        <v>92.22</v>
      </c>
      <c r="P29" s="46"/>
      <c r="Q29" s="46"/>
      <c r="R29" s="45">
        <v>124.13</v>
      </c>
      <c r="S29" s="46"/>
      <c r="T29" s="46"/>
      <c r="U29" s="45">
        <v>163.97</v>
      </c>
      <c r="V29" s="39"/>
    </row>
    <row r="30" spans="2:22" ht="12" customHeight="1">
      <c r="B30" s="42" t="s">
        <v>55</v>
      </c>
      <c r="C30" s="43">
        <f t="shared" si="1"/>
        <v>163.10999999999999</v>
      </c>
      <c r="D30" s="43"/>
      <c r="E30" s="43"/>
      <c r="F30" s="45">
        <v>167</v>
      </c>
      <c r="G30" s="46"/>
      <c r="H30" s="46"/>
      <c r="I30" s="45">
        <v>151.25</v>
      </c>
      <c r="J30" s="46"/>
      <c r="K30" s="46"/>
      <c r="L30" s="45">
        <v>137</v>
      </c>
      <c r="M30" s="46"/>
      <c r="N30" s="46"/>
      <c r="O30" s="45">
        <v>139</v>
      </c>
      <c r="P30" s="46"/>
      <c r="Q30" s="46"/>
      <c r="R30" s="45" t="s">
        <v>50</v>
      </c>
      <c r="S30" s="46"/>
      <c r="T30" s="46"/>
      <c r="U30" s="45">
        <v>221.3</v>
      </c>
      <c r="V30" s="39"/>
    </row>
    <row r="31" spans="2:22" ht="12" customHeight="1">
      <c r="B31" s="42" t="s">
        <v>56</v>
      </c>
      <c r="C31" s="43">
        <f t="shared" si="1"/>
        <v>181.17499999999998</v>
      </c>
      <c r="D31" s="43"/>
      <c r="E31" s="43"/>
      <c r="F31" s="45">
        <v>176.94</v>
      </c>
      <c r="G31" s="46"/>
      <c r="H31" s="46"/>
      <c r="I31" s="45">
        <v>153.01</v>
      </c>
      <c r="J31" s="46"/>
      <c r="K31" s="46"/>
      <c r="L31" s="45">
        <v>174.64</v>
      </c>
      <c r="M31" s="46"/>
      <c r="N31" s="46"/>
      <c r="O31" s="45">
        <v>160.29</v>
      </c>
      <c r="P31" s="46"/>
      <c r="Q31" s="46"/>
      <c r="R31" s="45">
        <v>190</v>
      </c>
      <c r="S31" s="46"/>
      <c r="T31" s="46"/>
      <c r="U31" s="45">
        <v>232.17</v>
      </c>
      <c r="V31" s="39"/>
    </row>
    <row r="32" spans="2:22" ht="12" customHeight="1">
      <c r="B32" s="42" t="s">
        <v>57</v>
      </c>
      <c r="C32" s="43">
        <f t="shared" si="1"/>
        <v>166.63399999999999</v>
      </c>
      <c r="D32" s="43"/>
      <c r="E32" s="43"/>
      <c r="F32" s="45">
        <v>158</v>
      </c>
      <c r="G32" s="46"/>
      <c r="H32" s="46"/>
      <c r="I32" s="45">
        <v>165.93</v>
      </c>
      <c r="J32" s="46"/>
      <c r="K32" s="46"/>
      <c r="L32" s="45">
        <v>147.43</v>
      </c>
      <c r="M32" s="46"/>
      <c r="N32" s="46"/>
      <c r="O32" s="45">
        <v>165.17</v>
      </c>
      <c r="P32" s="46"/>
      <c r="Q32" s="46"/>
      <c r="R32" s="45" t="s">
        <v>50</v>
      </c>
      <c r="S32" s="46"/>
      <c r="T32" s="46"/>
      <c r="U32" s="45">
        <v>196.64</v>
      </c>
      <c r="V32" s="39"/>
    </row>
    <row r="33" spans="2:22" ht="12" customHeight="1">
      <c r="B33" s="42" t="s">
        <v>58</v>
      </c>
      <c r="C33" s="43">
        <f t="shared" si="1"/>
        <v>154.29799999999997</v>
      </c>
      <c r="D33" s="43"/>
      <c r="E33" s="43"/>
      <c r="F33" s="45">
        <v>138</v>
      </c>
      <c r="G33" s="46"/>
      <c r="H33" s="46"/>
      <c r="I33" s="45">
        <v>146.07</v>
      </c>
      <c r="J33" s="46"/>
      <c r="K33" s="46"/>
      <c r="L33" s="45">
        <v>149.6</v>
      </c>
      <c r="M33" s="46"/>
      <c r="N33" s="46"/>
      <c r="O33" s="45">
        <v>147.16</v>
      </c>
      <c r="P33" s="46"/>
      <c r="Q33" s="46"/>
      <c r="R33" s="45" t="s">
        <v>50</v>
      </c>
      <c r="S33" s="46"/>
      <c r="T33" s="46"/>
      <c r="U33" s="45">
        <v>190.66</v>
      </c>
      <c r="V33" s="39"/>
    </row>
    <row r="34" spans="2:22" ht="12" customHeight="1">
      <c r="B34" s="42" t="s">
        <v>59</v>
      </c>
      <c r="C34" s="43">
        <f t="shared" si="1"/>
        <v>139.35666666666665</v>
      </c>
      <c r="D34" s="43"/>
      <c r="E34" s="43"/>
      <c r="F34" s="45">
        <v>138.88999999999999</v>
      </c>
      <c r="G34" s="46"/>
      <c r="H34" s="46"/>
      <c r="I34" s="45">
        <v>122.71</v>
      </c>
      <c r="J34" s="46"/>
      <c r="K34" s="46"/>
      <c r="L34" s="45">
        <v>124.37</v>
      </c>
      <c r="M34" s="46"/>
      <c r="N34" s="46"/>
      <c r="O34" s="45">
        <v>122.15</v>
      </c>
      <c r="P34" s="46"/>
      <c r="Q34" s="46"/>
      <c r="R34" s="45">
        <v>161.5</v>
      </c>
      <c r="S34" s="46"/>
      <c r="T34" s="46"/>
      <c r="U34" s="45">
        <v>166.52</v>
      </c>
      <c r="V34" s="39"/>
    </row>
    <row r="35" spans="2:22" ht="12" customHeight="1">
      <c r="B35" s="42" t="s">
        <v>60</v>
      </c>
      <c r="C35" s="43">
        <f t="shared" si="1"/>
        <v>143.09166666666667</v>
      </c>
      <c r="D35" s="43"/>
      <c r="E35" s="43"/>
      <c r="F35" s="45">
        <v>110</v>
      </c>
      <c r="G35" s="46"/>
      <c r="H35" s="46"/>
      <c r="I35" s="45">
        <v>142.9</v>
      </c>
      <c r="J35" s="46"/>
      <c r="K35" s="46"/>
      <c r="L35" s="45">
        <v>149.25</v>
      </c>
      <c r="M35" s="46"/>
      <c r="N35" s="46"/>
      <c r="O35" s="45">
        <v>130.41999999999999</v>
      </c>
      <c r="P35" s="46"/>
      <c r="Q35" s="46"/>
      <c r="R35" s="45">
        <v>146.75</v>
      </c>
      <c r="S35" s="46"/>
      <c r="T35" s="46"/>
      <c r="U35" s="45">
        <v>179.23</v>
      </c>
      <c r="V35" s="39"/>
    </row>
    <row r="36" spans="2:22" ht="12" customHeight="1">
      <c r="B36" s="54" t="s">
        <v>61</v>
      </c>
      <c r="C36" s="43">
        <f t="shared" si="1"/>
        <v>82.481666666666669</v>
      </c>
      <c r="D36" s="53"/>
      <c r="E36" s="53"/>
      <c r="F36" s="45">
        <v>80.7</v>
      </c>
      <c r="G36" s="46"/>
      <c r="H36" s="46"/>
      <c r="I36" s="45">
        <v>65.27</v>
      </c>
      <c r="J36" s="46"/>
      <c r="K36" s="46"/>
      <c r="L36" s="45">
        <v>63.5</v>
      </c>
      <c r="M36" s="46"/>
      <c r="N36" s="46"/>
      <c r="O36" s="45">
        <v>73.02</v>
      </c>
      <c r="P36" s="46"/>
      <c r="Q36" s="46"/>
      <c r="R36" s="45">
        <v>117</v>
      </c>
      <c r="S36" s="46"/>
      <c r="T36" s="46"/>
      <c r="U36" s="45">
        <v>95.4</v>
      </c>
      <c r="V36" s="39"/>
    </row>
    <row r="37" spans="2:22" ht="3.75" customHeight="1">
      <c r="B37" s="48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39"/>
    </row>
    <row r="38" spans="2:22" ht="12" customHeight="1">
      <c r="B38" s="41">
        <v>2015</v>
      </c>
      <c r="C38" s="43">
        <f>AVERAGE(C25:C36)</f>
        <v>132.70988888888886</v>
      </c>
      <c r="D38" s="44"/>
      <c r="E38" s="44"/>
      <c r="F38" s="43">
        <f>AVERAGE(F25:F36)</f>
        <v>132.05545454545452</v>
      </c>
      <c r="G38" s="43"/>
      <c r="H38" s="43"/>
      <c r="I38" s="43">
        <f>AVERAGE(I25:I36)</f>
        <v>119.2675</v>
      </c>
      <c r="J38" s="43"/>
      <c r="K38" s="43"/>
      <c r="L38" s="43">
        <f>AVERAGE(L25:L36)</f>
        <v>127.17727272727271</v>
      </c>
      <c r="M38" s="43"/>
      <c r="N38" s="43"/>
      <c r="O38" s="43">
        <f>AVERAGE(O25:O36)</f>
        <v>121.205</v>
      </c>
      <c r="P38" s="43"/>
      <c r="Q38" s="43"/>
      <c r="R38" s="43">
        <f>AVERAGE(R25:R36)</f>
        <v>133.98571428571429</v>
      </c>
      <c r="S38" s="43"/>
      <c r="T38" s="43"/>
      <c r="U38" s="43">
        <f>AVERAGE(U25:U36)</f>
        <v>164.85833333333338</v>
      </c>
      <c r="V38" s="39"/>
    </row>
    <row r="39" spans="2:22" ht="12" customHeight="1">
      <c r="B39" s="41">
        <v>2014</v>
      </c>
      <c r="C39" s="43">
        <v>98.244694444444448</v>
      </c>
      <c r="D39" s="43"/>
      <c r="E39" s="43"/>
      <c r="F39" s="43">
        <v>99.352000000000004</v>
      </c>
      <c r="G39" s="43"/>
      <c r="H39" s="43"/>
      <c r="I39" s="43">
        <v>92.459166666666661</v>
      </c>
      <c r="J39" s="43"/>
      <c r="K39" s="43"/>
      <c r="L39" s="43">
        <v>93.399090909090916</v>
      </c>
      <c r="M39" s="43"/>
      <c r="N39" s="43"/>
      <c r="O39" s="43">
        <v>100.67083333333335</v>
      </c>
      <c r="P39" s="43"/>
      <c r="Q39" s="43"/>
      <c r="R39" s="43">
        <v>105.18000000000002</v>
      </c>
      <c r="S39" s="43"/>
      <c r="T39" s="43"/>
      <c r="U39" s="43">
        <v>103.43916666666665</v>
      </c>
      <c r="V39" s="39"/>
    </row>
    <row r="40" spans="2:22" ht="6.75" customHeight="1"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51"/>
      <c r="P40" s="51"/>
      <c r="Q40" s="51"/>
      <c r="R40" s="51"/>
      <c r="S40" s="51"/>
      <c r="T40" s="51"/>
      <c r="U40" s="51"/>
      <c r="V40" s="51"/>
    </row>
    <row r="41" spans="2:22" ht="14.25" customHeight="1">
      <c r="C41" s="1959" t="s">
        <v>75</v>
      </c>
      <c r="D41" s="1959"/>
      <c r="E41" s="1959"/>
      <c r="F41" s="1959"/>
      <c r="G41" s="1959"/>
      <c r="H41" s="1959"/>
      <c r="I41" s="1959"/>
      <c r="J41" s="1959"/>
      <c r="K41" s="1959"/>
      <c r="L41" s="1959"/>
      <c r="M41" s="1959"/>
      <c r="N41" s="1959"/>
      <c r="O41" s="1959"/>
      <c r="P41" s="1959"/>
      <c r="Q41" s="1959"/>
      <c r="R41" s="1959"/>
      <c r="S41" s="1959"/>
      <c r="T41" s="1959"/>
      <c r="U41" s="1959"/>
      <c r="V41" s="1959"/>
    </row>
    <row r="42" spans="2:22" ht="28.5" customHeight="1">
      <c r="C42" s="1960" t="s">
        <v>42</v>
      </c>
      <c r="D42" s="1960"/>
      <c r="E42" s="52"/>
      <c r="F42" s="1960" t="s">
        <v>43</v>
      </c>
      <c r="G42" s="1960"/>
      <c r="H42" s="52"/>
      <c r="I42" s="1960" t="s">
        <v>44</v>
      </c>
      <c r="J42" s="1960"/>
      <c r="K42" s="52"/>
      <c r="L42" s="1960" t="s">
        <v>45</v>
      </c>
      <c r="M42" s="1960"/>
      <c r="N42" s="52"/>
      <c r="O42" s="1960" t="s">
        <v>46</v>
      </c>
      <c r="P42" s="1960"/>
      <c r="Q42" s="52"/>
      <c r="R42" s="1960" t="s">
        <v>47</v>
      </c>
      <c r="S42" s="1960"/>
      <c r="T42" s="52"/>
      <c r="U42" s="1960" t="s">
        <v>48</v>
      </c>
      <c r="V42" s="1960"/>
    </row>
    <row r="43" spans="2:22" ht="12" customHeight="1">
      <c r="B43" s="42" t="s">
        <v>49</v>
      </c>
      <c r="C43" s="43">
        <f t="shared" ref="C43:C54" si="2">AVERAGE(F43:U43)</f>
        <v>83.96</v>
      </c>
      <c r="D43" s="43"/>
      <c r="E43" s="43"/>
      <c r="F43" s="45">
        <v>83.2</v>
      </c>
      <c r="G43" s="46"/>
      <c r="H43" s="46"/>
      <c r="I43" s="45">
        <v>84.81</v>
      </c>
      <c r="J43" s="46"/>
      <c r="K43" s="46"/>
      <c r="L43" s="45">
        <v>85</v>
      </c>
      <c r="M43" s="46"/>
      <c r="N43" s="46"/>
      <c r="O43" s="45" t="s">
        <v>50</v>
      </c>
      <c r="P43" s="46"/>
      <c r="Q43" s="46"/>
      <c r="R43" s="45" t="s">
        <v>50</v>
      </c>
      <c r="S43" s="46"/>
      <c r="T43" s="46"/>
      <c r="U43" s="45">
        <v>82.83</v>
      </c>
      <c r="V43" s="39"/>
    </row>
    <row r="44" spans="2:22" ht="12" customHeight="1">
      <c r="B44" s="42" t="s">
        <v>51</v>
      </c>
      <c r="C44" s="43">
        <f t="shared" si="2"/>
        <v>82.7</v>
      </c>
      <c r="D44" s="43"/>
      <c r="E44" s="43"/>
      <c r="F44" s="45">
        <v>85</v>
      </c>
      <c r="G44" s="46"/>
      <c r="H44" s="46"/>
      <c r="I44" s="45">
        <v>85.1</v>
      </c>
      <c r="J44" s="46"/>
      <c r="K44" s="46"/>
      <c r="L44" s="45">
        <v>78</v>
      </c>
      <c r="M44" s="46"/>
      <c r="N44" s="46"/>
      <c r="O44" s="45" t="s">
        <v>50</v>
      </c>
      <c r="P44" s="46"/>
      <c r="Q44" s="46"/>
      <c r="R44" s="45" t="s">
        <v>50</v>
      </c>
      <c r="S44" s="46"/>
      <c r="T44" s="46"/>
      <c r="U44" s="45" t="s">
        <v>50</v>
      </c>
      <c r="V44" s="39"/>
    </row>
    <row r="45" spans="2:22" ht="12" customHeight="1">
      <c r="B45" s="42" t="s">
        <v>52</v>
      </c>
      <c r="C45" s="43">
        <f t="shared" si="2"/>
        <v>72.94</v>
      </c>
      <c r="D45" s="43"/>
      <c r="E45" s="43"/>
      <c r="F45" s="45">
        <v>72.63</v>
      </c>
      <c r="G45" s="46"/>
      <c r="H45" s="46"/>
      <c r="I45" s="45">
        <v>78.19</v>
      </c>
      <c r="J45" s="46"/>
      <c r="K45" s="46"/>
      <c r="L45" s="45">
        <v>68</v>
      </c>
      <c r="M45" s="46"/>
      <c r="N45" s="46"/>
      <c r="O45" s="45" t="s">
        <v>50</v>
      </c>
      <c r="P45" s="46"/>
      <c r="Q45" s="46"/>
      <c r="R45" s="45" t="s">
        <v>50</v>
      </c>
      <c r="S45" s="46"/>
      <c r="T45" s="46"/>
      <c r="U45" s="45" t="s">
        <v>50</v>
      </c>
      <c r="V45" s="39"/>
    </row>
    <row r="46" spans="2:22" ht="12" customHeight="1">
      <c r="B46" s="42" t="s">
        <v>53</v>
      </c>
      <c r="C46" s="43">
        <f t="shared" si="2"/>
        <v>60.625</v>
      </c>
      <c r="D46" s="43"/>
      <c r="E46" s="43"/>
      <c r="F46" s="45">
        <v>67.25</v>
      </c>
      <c r="G46" s="46"/>
      <c r="H46" s="46"/>
      <c r="I46" s="45">
        <v>54</v>
      </c>
      <c r="J46" s="46"/>
      <c r="K46" s="46"/>
      <c r="L46" s="45" t="s">
        <v>50</v>
      </c>
      <c r="M46" s="46"/>
      <c r="N46" s="46"/>
      <c r="O46" s="45" t="s">
        <v>50</v>
      </c>
      <c r="P46" s="46"/>
      <c r="Q46" s="46"/>
      <c r="R46" s="45" t="s">
        <v>50</v>
      </c>
      <c r="S46" s="46"/>
      <c r="T46" s="46"/>
      <c r="U46" s="45" t="s">
        <v>50</v>
      </c>
      <c r="V46" s="39"/>
    </row>
    <row r="47" spans="2:22" ht="12" customHeight="1">
      <c r="B47" s="42" t="s">
        <v>54</v>
      </c>
      <c r="C47" s="43">
        <f t="shared" si="2"/>
        <v>88.3125</v>
      </c>
      <c r="D47" s="43"/>
      <c r="E47" s="43"/>
      <c r="F47" s="45">
        <v>68</v>
      </c>
      <c r="G47" s="46"/>
      <c r="H47" s="46"/>
      <c r="I47" s="45">
        <v>114</v>
      </c>
      <c r="J47" s="46"/>
      <c r="K47" s="46"/>
      <c r="L47" s="45">
        <v>107.25</v>
      </c>
      <c r="M47" s="46"/>
      <c r="N47" s="46"/>
      <c r="O47" s="45">
        <v>64</v>
      </c>
      <c r="P47" s="46"/>
      <c r="Q47" s="46"/>
      <c r="R47" s="45" t="s">
        <v>50</v>
      </c>
      <c r="S47" s="46"/>
      <c r="T47" s="46"/>
      <c r="U47" s="45" t="s">
        <v>50</v>
      </c>
      <c r="V47" s="39"/>
    </row>
    <row r="48" spans="2:22" ht="12" customHeight="1">
      <c r="B48" s="42" t="s">
        <v>55</v>
      </c>
      <c r="C48" s="43">
        <f t="shared" si="2"/>
        <v>105.875</v>
      </c>
      <c r="D48" s="43"/>
      <c r="E48" s="43"/>
      <c r="F48" s="45">
        <v>110.75</v>
      </c>
      <c r="G48" s="46"/>
      <c r="H48" s="46"/>
      <c r="I48" s="45">
        <v>123.75</v>
      </c>
      <c r="J48" s="46"/>
      <c r="K48" s="46"/>
      <c r="L48" s="45">
        <v>100</v>
      </c>
      <c r="M48" s="46"/>
      <c r="N48" s="46"/>
      <c r="O48" s="45" t="s">
        <v>50</v>
      </c>
      <c r="P48" s="46"/>
      <c r="Q48" s="46"/>
      <c r="R48" s="45" t="s">
        <v>50</v>
      </c>
      <c r="S48" s="46"/>
      <c r="T48" s="46"/>
      <c r="U48" s="45">
        <v>89</v>
      </c>
      <c r="V48" s="39"/>
    </row>
    <row r="49" spans="2:22" ht="12" customHeight="1">
      <c r="B49" s="42" t="s">
        <v>56</v>
      </c>
      <c r="C49" s="43">
        <f t="shared" si="2"/>
        <v>79.841999999999999</v>
      </c>
      <c r="D49" s="43"/>
      <c r="E49" s="43"/>
      <c r="F49" s="45">
        <v>74.5</v>
      </c>
      <c r="G49" s="46"/>
      <c r="H49" s="46"/>
      <c r="I49" s="45">
        <v>89</v>
      </c>
      <c r="J49" s="46"/>
      <c r="K49" s="46"/>
      <c r="L49" s="45">
        <v>80</v>
      </c>
      <c r="M49" s="46"/>
      <c r="N49" s="46"/>
      <c r="O49" s="45">
        <v>79.709999999999994</v>
      </c>
      <c r="P49" s="46"/>
      <c r="Q49" s="46"/>
      <c r="R49" s="45" t="s">
        <v>50</v>
      </c>
      <c r="S49" s="46"/>
      <c r="T49" s="46"/>
      <c r="U49" s="45">
        <v>76</v>
      </c>
      <c r="V49" s="39"/>
    </row>
    <row r="50" spans="2:22" ht="12" customHeight="1">
      <c r="B50" s="42" t="s">
        <v>57</v>
      </c>
      <c r="C50" s="43">
        <f t="shared" si="2"/>
        <v>80.126000000000005</v>
      </c>
      <c r="D50" s="43"/>
      <c r="E50" s="43"/>
      <c r="F50" s="45">
        <v>80</v>
      </c>
      <c r="G50" s="46"/>
      <c r="H50" s="46"/>
      <c r="I50" s="45">
        <v>80.099999999999994</v>
      </c>
      <c r="J50" s="46"/>
      <c r="K50" s="46"/>
      <c r="L50" s="45">
        <v>77.33</v>
      </c>
      <c r="M50" s="46"/>
      <c r="N50" s="46"/>
      <c r="O50" s="45">
        <v>82.2</v>
      </c>
      <c r="P50" s="46"/>
      <c r="Q50" s="46"/>
      <c r="R50" s="45" t="s">
        <v>50</v>
      </c>
      <c r="S50" s="46"/>
      <c r="T50" s="46"/>
      <c r="U50" s="45">
        <v>81</v>
      </c>
      <c r="V50" s="39"/>
    </row>
    <row r="51" spans="2:22" ht="12" customHeight="1">
      <c r="B51" s="42" t="s">
        <v>58</v>
      </c>
      <c r="C51" s="43">
        <f t="shared" si="2"/>
        <v>79.42</v>
      </c>
      <c r="D51" s="43"/>
      <c r="E51" s="43"/>
      <c r="F51" s="45">
        <v>82.43</v>
      </c>
      <c r="G51" s="46"/>
      <c r="H51" s="46"/>
      <c r="I51" s="45">
        <v>80.98</v>
      </c>
      <c r="J51" s="46"/>
      <c r="K51" s="46"/>
      <c r="L51" s="45">
        <v>75</v>
      </c>
      <c r="M51" s="46"/>
      <c r="N51" s="46"/>
      <c r="O51" s="45">
        <v>79.27</v>
      </c>
      <c r="P51" s="46"/>
      <c r="Q51" s="46"/>
      <c r="R51" s="45" t="s">
        <v>50</v>
      </c>
      <c r="S51" s="46"/>
      <c r="T51" s="46"/>
      <c r="U51" s="45" t="s">
        <v>50</v>
      </c>
      <c r="V51" s="39"/>
    </row>
    <row r="52" spans="2:22" ht="12" customHeight="1">
      <c r="B52" s="42" t="s">
        <v>59</v>
      </c>
      <c r="C52" s="43">
        <f t="shared" si="2"/>
        <v>72.468000000000004</v>
      </c>
      <c r="D52" s="43"/>
      <c r="E52" s="43"/>
      <c r="F52" s="45">
        <v>77</v>
      </c>
      <c r="G52" s="46"/>
      <c r="H52" s="46"/>
      <c r="I52" s="45">
        <v>76.34</v>
      </c>
      <c r="J52" s="46"/>
      <c r="K52" s="46"/>
      <c r="L52" s="45">
        <v>73</v>
      </c>
      <c r="M52" s="46"/>
      <c r="N52" s="46"/>
      <c r="O52" s="45">
        <v>68</v>
      </c>
      <c r="P52" s="46"/>
      <c r="Q52" s="46"/>
      <c r="R52" s="45" t="s">
        <v>50</v>
      </c>
      <c r="S52" s="46"/>
      <c r="T52" s="46"/>
      <c r="U52" s="45">
        <v>68</v>
      </c>
      <c r="V52" s="39"/>
    </row>
    <row r="53" spans="2:22" ht="12" customHeight="1">
      <c r="B53" s="42" t="s">
        <v>60</v>
      </c>
      <c r="C53" s="43">
        <f t="shared" si="2"/>
        <v>82.410000000000011</v>
      </c>
      <c r="D53" s="43"/>
      <c r="E53" s="43"/>
      <c r="F53" s="45">
        <v>81</v>
      </c>
      <c r="G53" s="46"/>
      <c r="H53" s="46"/>
      <c r="I53" s="45">
        <v>79.73</v>
      </c>
      <c r="J53" s="46"/>
      <c r="K53" s="46"/>
      <c r="L53" s="45" t="s">
        <v>50</v>
      </c>
      <c r="M53" s="46"/>
      <c r="N53" s="46"/>
      <c r="O53" s="45" t="s">
        <v>50</v>
      </c>
      <c r="P53" s="46"/>
      <c r="Q53" s="46"/>
      <c r="R53" s="45">
        <v>86.5</v>
      </c>
      <c r="S53" s="46"/>
      <c r="T53" s="46"/>
      <c r="U53" s="45" t="s">
        <v>50</v>
      </c>
      <c r="V53" s="39"/>
    </row>
    <row r="54" spans="2:22" ht="12" customHeight="1">
      <c r="B54" s="42" t="s">
        <v>61</v>
      </c>
      <c r="C54" s="43">
        <f t="shared" si="2"/>
        <v>57.793333333333329</v>
      </c>
      <c r="D54" s="43"/>
      <c r="E54" s="43"/>
      <c r="F54" s="45">
        <v>57.88</v>
      </c>
      <c r="G54" s="46"/>
      <c r="H54" s="46"/>
      <c r="I54" s="45">
        <v>67.5</v>
      </c>
      <c r="J54" s="46"/>
      <c r="K54" s="46"/>
      <c r="L54" s="45">
        <v>48</v>
      </c>
      <c r="M54" s="46"/>
      <c r="N54" s="46"/>
      <c r="O54" s="45" t="s">
        <v>50</v>
      </c>
      <c r="P54" s="46"/>
      <c r="Q54" s="46"/>
      <c r="R54" s="45" t="s">
        <v>50</v>
      </c>
      <c r="S54" s="46"/>
      <c r="T54" s="46"/>
      <c r="U54" s="45" t="s">
        <v>50</v>
      </c>
      <c r="V54" s="39"/>
    </row>
    <row r="55" spans="2:22" ht="3.75" customHeight="1">
      <c r="B55" s="48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39"/>
    </row>
    <row r="56" spans="2:22" ht="12" customHeight="1">
      <c r="B56" s="41">
        <v>2015</v>
      </c>
      <c r="C56" s="43">
        <f>AVERAGE(C43:C54)</f>
        <v>78.872652777777759</v>
      </c>
      <c r="D56" s="44"/>
      <c r="E56" s="44"/>
      <c r="F56" s="43">
        <f>AVERAGE(F43:F54)</f>
        <v>78.303333333333327</v>
      </c>
      <c r="G56" s="43"/>
      <c r="H56" s="43"/>
      <c r="I56" s="43">
        <f>AVERAGE(I43:I54)</f>
        <v>84.458333333333343</v>
      </c>
      <c r="J56" s="43"/>
      <c r="K56" s="43"/>
      <c r="L56" s="43">
        <f>AVERAGE(L43:L54)</f>
        <v>79.158000000000001</v>
      </c>
      <c r="M56" s="43"/>
      <c r="N56" s="43"/>
      <c r="O56" s="43">
        <f>AVERAGE(O43:O54)</f>
        <v>74.635999999999996</v>
      </c>
      <c r="P56" s="43"/>
      <c r="Q56" s="43"/>
      <c r="R56" s="43">
        <f>AVERAGE(R43:R54)</f>
        <v>86.5</v>
      </c>
      <c r="S56" s="43"/>
      <c r="T56" s="43"/>
      <c r="U56" s="43">
        <f>AVERAGE(U43:U54)</f>
        <v>79.366</v>
      </c>
      <c r="V56" s="39"/>
    </row>
    <row r="57" spans="2:22" ht="12" customHeight="1">
      <c r="B57" s="41">
        <v>2014</v>
      </c>
      <c r="C57" s="43">
        <v>74.399833333333348</v>
      </c>
      <c r="D57" s="43"/>
      <c r="E57" s="43"/>
      <c r="F57" s="43">
        <v>74.344545454545454</v>
      </c>
      <c r="G57" s="43"/>
      <c r="H57" s="43"/>
      <c r="I57" s="43">
        <v>74.375</v>
      </c>
      <c r="J57" s="43"/>
      <c r="K57" s="43"/>
      <c r="L57" s="43">
        <v>69.666249999999991</v>
      </c>
      <c r="M57" s="43"/>
      <c r="N57" s="43"/>
      <c r="O57" s="43">
        <v>69.875</v>
      </c>
      <c r="P57" s="43"/>
      <c r="Q57" s="43"/>
      <c r="R57" s="43">
        <v>96</v>
      </c>
      <c r="S57" s="43"/>
      <c r="T57" s="43"/>
      <c r="U57" s="43">
        <v>72.994285714285709</v>
      </c>
      <c r="V57" s="39"/>
    </row>
    <row r="58" spans="2:22" ht="7.5" customHeight="1">
      <c r="B58" s="41"/>
      <c r="C58" s="51"/>
      <c r="D58" s="51"/>
      <c r="E58" s="51"/>
      <c r="F58" s="51"/>
      <c r="G58" s="51"/>
      <c r="H58" s="51"/>
      <c r="I58" s="51"/>
      <c r="J58" s="51"/>
      <c r="K58" s="51"/>
      <c r="L58" s="51"/>
      <c r="M58" s="51"/>
      <c r="N58" s="51"/>
      <c r="O58" s="51"/>
      <c r="P58" s="51"/>
      <c r="Q58" s="51"/>
      <c r="R58" s="51"/>
      <c r="S58" s="51"/>
      <c r="T58" s="51"/>
      <c r="U58" s="51"/>
      <c r="V58" s="51"/>
    </row>
    <row r="59" spans="2:22" ht="10.5" customHeight="1">
      <c r="B59" s="55" t="s">
        <v>64</v>
      </c>
    </row>
    <row r="60" spans="2:22" ht="10.5" customHeight="1">
      <c r="B60" s="55" t="s">
        <v>65</v>
      </c>
    </row>
    <row r="61" spans="2:22" ht="10.5" customHeight="1">
      <c r="B61" s="55" t="s">
        <v>66</v>
      </c>
    </row>
    <row r="62" spans="2:22" ht="10.5" customHeight="1">
      <c r="B62" s="55" t="s">
        <v>67</v>
      </c>
    </row>
    <row r="63" spans="2:22" ht="10.5" customHeight="1">
      <c r="B63" s="55" t="s">
        <v>68</v>
      </c>
    </row>
    <row r="64" spans="2:22" ht="10.5" customHeight="1">
      <c r="B64" s="55" t="s">
        <v>69</v>
      </c>
    </row>
  </sheetData>
  <mergeCells count="24">
    <mergeCell ref="C41:V41"/>
    <mergeCell ref="C42:D42"/>
    <mergeCell ref="F42:G42"/>
    <mergeCell ref="I42:J42"/>
    <mergeCell ref="L42:M42"/>
    <mergeCell ref="O42:P42"/>
    <mergeCell ref="R42:S42"/>
    <mergeCell ref="U42:V42"/>
    <mergeCell ref="C23:V23"/>
    <mergeCell ref="C24:D24"/>
    <mergeCell ref="F24:G24"/>
    <mergeCell ref="I24:J24"/>
    <mergeCell ref="L24:M24"/>
    <mergeCell ref="O24:P24"/>
    <mergeCell ref="R24:S24"/>
    <mergeCell ref="U24:V24"/>
    <mergeCell ref="C5:V5"/>
    <mergeCell ref="C6:D6"/>
    <mergeCell ref="F6:G6"/>
    <mergeCell ref="I6:J6"/>
    <mergeCell ref="L6:M6"/>
    <mergeCell ref="O6:P6"/>
    <mergeCell ref="R6:S6"/>
    <mergeCell ref="U6:V6"/>
  </mergeCells>
  <pageMargins left="0.36" right="0.24" top="0.17" bottom="0.19" header="0.17" footer="0.17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K115"/>
  <sheetViews>
    <sheetView zoomScale="120" zoomScaleNormal="120" workbookViewId="0">
      <selection activeCell="E28" sqref="E28"/>
    </sheetView>
  </sheetViews>
  <sheetFormatPr defaultColWidth="11.7109375" defaultRowHeight="15"/>
  <cols>
    <col min="1" max="1" width="5.7109375" style="627" customWidth="1"/>
    <col min="2" max="2" width="12.7109375" style="627" customWidth="1"/>
    <col min="3" max="3" width="9.85546875" style="627" customWidth="1"/>
    <col min="4" max="4" width="10.28515625" style="627" customWidth="1"/>
    <col min="5" max="5" width="13.28515625" style="627" customWidth="1"/>
    <col min="6" max="6" width="11.42578125" style="627" customWidth="1"/>
    <col min="7" max="8" width="8.7109375" style="627" customWidth="1"/>
    <col min="9" max="9" width="9.140625" style="627" customWidth="1"/>
    <col min="10" max="10" width="9" style="627" customWidth="1"/>
    <col min="11" max="219" width="11.7109375" style="627" customWidth="1"/>
    <col min="220" max="256" width="11.7109375" style="684"/>
    <col min="257" max="257" width="5.7109375" style="684" customWidth="1"/>
    <col min="258" max="258" width="12.7109375" style="684" customWidth="1"/>
    <col min="259" max="259" width="9.85546875" style="684" customWidth="1"/>
    <col min="260" max="260" width="10.28515625" style="684" customWidth="1"/>
    <col min="261" max="261" width="13.28515625" style="684" customWidth="1"/>
    <col min="262" max="262" width="11.42578125" style="684" customWidth="1"/>
    <col min="263" max="264" width="8.7109375" style="684" customWidth="1"/>
    <col min="265" max="265" width="9.140625" style="684" customWidth="1"/>
    <col min="266" max="266" width="9" style="684" customWidth="1"/>
    <col min="267" max="475" width="11.7109375" style="684" customWidth="1"/>
    <col min="476" max="512" width="11.7109375" style="684"/>
    <col min="513" max="513" width="5.7109375" style="684" customWidth="1"/>
    <col min="514" max="514" width="12.7109375" style="684" customWidth="1"/>
    <col min="515" max="515" width="9.85546875" style="684" customWidth="1"/>
    <col min="516" max="516" width="10.28515625" style="684" customWidth="1"/>
    <col min="517" max="517" width="13.28515625" style="684" customWidth="1"/>
    <col min="518" max="518" width="11.42578125" style="684" customWidth="1"/>
    <col min="519" max="520" width="8.7109375" style="684" customWidth="1"/>
    <col min="521" max="521" width="9.140625" style="684" customWidth="1"/>
    <col min="522" max="522" width="9" style="684" customWidth="1"/>
    <col min="523" max="731" width="11.7109375" style="684" customWidth="1"/>
    <col min="732" max="768" width="11.7109375" style="684"/>
    <col min="769" max="769" width="5.7109375" style="684" customWidth="1"/>
    <col min="770" max="770" width="12.7109375" style="684" customWidth="1"/>
    <col min="771" max="771" width="9.85546875" style="684" customWidth="1"/>
    <col min="772" max="772" width="10.28515625" style="684" customWidth="1"/>
    <col min="773" max="773" width="13.28515625" style="684" customWidth="1"/>
    <col min="774" max="774" width="11.42578125" style="684" customWidth="1"/>
    <col min="775" max="776" width="8.7109375" style="684" customWidth="1"/>
    <col min="777" max="777" width="9.140625" style="684" customWidth="1"/>
    <col min="778" max="778" width="9" style="684" customWidth="1"/>
    <col min="779" max="987" width="11.7109375" style="684" customWidth="1"/>
    <col min="988" max="1024" width="11.7109375" style="684"/>
    <col min="1025" max="1025" width="5.7109375" style="684" customWidth="1"/>
    <col min="1026" max="1026" width="12.7109375" style="684" customWidth="1"/>
    <col min="1027" max="1027" width="9.85546875" style="684" customWidth="1"/>
    <col min="1028" max="1028" width="10.28515625" style="684" customWidth="1"/>
    <col min="1029" max="1029" width="13.28515625" style="684" customWidth="1"/>
    <col min="1030" max="1030" width="11.42578125" style="684" customWidth="1"/>
    <col min="1031" max="1032" width="8.7109375" style="684" customWidth="1"/>
    <col min="1033" max="1033" width="9.140625" style="684" customWidth="1"/>
    <col min="1034" max="1034" width="9" style="684" customWidth="1"/>
    <col min="1035" max="1243" width="11.7109375" style="684" customWidth="1"/>
    <col min="1244" max="1280" width="11.7109375" style="684"/>
    <col min="1281" max="1281" width="5.7109375" style="684" customWidth="1"/>
    <col min="1282" max="1282" width="12.7109375" style="684" customWidth="1"/>
    <col min="1283" max="1283" width="9.85546875" style="684" customWidth="1"/>
    <col min="1284" max="1284" width="10.28515625" style="684" customWidth="1"/>
    <col min="1285" max="1285" width="13.28515625" style="684" customWidth="1"/>
    <col min="1286" max="1286" width="11.42578125" style="684" customWidth="1"/>
    <col min="1287" max="1288" width="8.7109375" style="684" customWidth="1"/>
    <col min="1289" max="1289" width="9.140625" style="684" customWidth="1"/>
    <col min="1290" max="1290" width="9" style="684" customWidth="1"/>
    <col min="1291" max="1499" width="11.7109375" style="684" customWidth="1"/>
    <col min="1500" max="1536" width="11.7109375" style="684"/>
    <col min="1537" max="1537" width="5.7109375" style="684" customWidth="1"/>
    <col min="1538" max="1538" width="12.7109375" style="684" customWidth="1"/>
    <col min="1539" max="1539" width="9.85546875" style="684" customWidth="1"/>
    <col min="1540" max="1540" width="10.28515625" style="684" customWidth="1"/>
    <col min="1541" max="1541" width="13.28515625" style="684" customWidth="1"/>
    <col min="1542" max="1542" width="11.42578125" style="684" customWidth="1"/>
    <col min="1543" max="1544" width="8.7109375" style="684" customWidth="1"/>
    <col min="1545" max="1545" width="9.140625" style="684" customWidth="1"/>
    <col min="1546" max="1546" width="9" style="684" customWidth="1"/>
    <col min="1547" max="1755" width="11.7109375" style="684" customWidth="1"/>
    <col min="1756" max="1792" width="11.7109375" style="684"/>
    <col min="1793" max="1793" width="5.7109375" style="684" customWidth="1"/>
    <col min="1794" max="1794" width="12.7109375" style="684" customWidth="1"/>
    <col min="1795" max="1795" width="9.85546875" style="684" customWidth="1"/>
    <col min="1796" max="1796" width="10.28515625" style="684" customWidth="1"/>
    <col min="1797" max="1797" width="13.28515625" style="684" customWidth="1"/>
    <col min="1798" max="1798" width="11.42578125" style="684" customWidth="1"/>
    <col min="1799" max="1800" width="8.7109375" style="684" customWidth="1"/>
    <col min="1801" max="1801" width="9.140625" style="684" customWidth="1"/>
    <col min="1802" max="1802" width="9" style="684" customWidth="1"/>
    <col min="1803" max="2011" width="11.7109375" style="684" customWidth="1"/>
    <col min="2012" max="2048" width="11.7109375" style="684"/>
    <col min="2049" max="2049" width="5.7109375" style="684" customWidth="1"/>
    <col min="2050" max="2050" width="12.7109375" style="684" customWidth="1"/>
    <col min="2051" max="2051" width="9.85546875" style="684" customWidth="1"/>
    <col min="2052" max="2052" width="10.28515625" style="684" customWidth="1"/>
    <col min="2053" max="2053" width="13.28515625" style="684" customWidth="1"/>
    <col min="2054" max="2054" width="11.42578125" style="684" customWidth="1"/>
    <col min="2055" max="2056" width="8.7109375" style="684" customWidth="1"/>
    <col min="2057" max="2057" width="9.140625" style="684" customWidth="1"/>
    <col min="2058" max="2058" width="9" style="684" customWidth="1"/>
    <col min="2059" max="2267" width="11.7109375" style="684" customWidth="1"/>
    <col min="2268" max="2304" width="11.7109375" style="684"/>
    <col min="2305" max="2305" width="5.7109375" style="684" customWidth="1"/>
    <col min="2306" max="2306" width="12.7109375" style="684" customWidth="1"/>
    <col min="2307" max="2307" width="9.85546875" style="684" customWidth="1"/>
    <col min="2308" max="2308" width="10.28515625" style="684" customWidth="1"/>
    <col min="2309" max="2309" width="13.28515625" style="684" customWidth="1"/>
    <col min="2310" max="2310" width="11.42578125" style="684" customWidth="1"/>
    <col min="2311" max="2312" width="8.7109375" style="684" customWidth="1"/>
    <col min="2313" max="2313" width="9.140625" style="684" customWidth="1"/>
    <col min="2314" max="2314" width="9" style="684" customWidth="1"/>
    <col min="2315" max="2523" width="11.7109375" style="684" customWidth="1"/>
    <col min="2524" max="2560" width="11.7109375" style="684"/>
    <col min="2561" max="2561" width="5.7109375" style="684" customWidth="1"/>
    <col min="2562" max="2562" width="12.7109375" style="684" customWidth="1"/>
    <col min="2563" max="2563" width="9.85546875" style="684" customWidth="1"/>
    <col min="2564" max="2564" width="10.28515625" style="684" customWidth="1"/>
    <col min="2565" max="2565" width="13.28515625" style="684" customWidth="1"/>
    <col min="2566" max="2566" width="11.42578125" style="684" customWidth="1"/>
    <col min="2567" max="2568" width="8.7109375" style="684" customWidth="1"/>
    <col min="2569" max="2569" width="9.140625" style="684" customWidth="1"/>
    <col min="2570" max="2570" width="9" style="684" customWidth="1"/>
    <col min="2571" max="2779" width="11.7109375" style="684" customWidth="1"/>
    <col min="2780" max="2816" width="11.7109375" style="684"/>
    <col min="2817" max="2817" width="5.7109375" style="684" customWidth="1"/>
    <col min="2818" max="2818" width="12.7109375" style="684" customWidth="1"/>
    <col min="2819" max="2819" width="9.85546875" style="684" customWidth="1"/>
    <col min="2820" max="2820" width="10.28515625" style="684" customWidth="1"/>
    <col min="2821" max="2821" width="13.28515625" style="684" customWidth="1"/>
    <col min="2822" max="2822" width="11.42578125" style="684" customWidth="1"/>
    <col min="2823" max="2824" width="8.7109375" style="684" customWidth="1"/>
    <col min="2825" max="2825" width="9.140625" style="684" customWidth="1"/>
    <col min="2826" max="2826" width="9" style="684" customWidth="1"/>
    <col min="2827" max="3035" width="11.7109375" style="684" customWidth="1"/>
    <col min="3036" max="3072" width="11.7109375" style="684"/>
    <col min="3073" max="3073" width="5.7109375" style="684" customWidth="1"/>
    <col min="3074" max="3074" width="12.7109375" style="684" customWidth="1"/>
    <col min="3075" max="3075" width="9.85546875" style="684" customWidth="1"/>
    <col min="3076" max="3076" width="10.28515625" style="684" customWidth="1"/>
    <col min="3077" max="3077" width="13.28515625" style="684" customWidth="1"/>
    <col min="3078" max="3078" width="11.42578125" style="684" customWidth="1"/>
    <col min="3079" max="3080" width="8.7109375" style="684" customWidth="1"/>
    <col min="3081" max="3081" width="9.140625" style="684" customWidth="1"/>
    <col min="3082" max="3082" width="9" style="684" customWidth="1"/>
    <col min="3083" max="3291" width="11.7109375" style="684" customWidth="1"/>
    <col min="3292" max="3328" width="11.7109375" style="684"/>
    <col min="3329" max="3329" width="5.7109375" style="684" customWidth="1"/>
    <col min="3330" max="3330" width="12.7109375" style="684" customWidth="1"/>
    <col min="3331" max="3331" width="9.85546875" style="684" customWidth="1"/>
    <col min="3332" max="3332" width="10.28515625" style="684" customWidth="1"/>
    <col min="3333" max="3333" width="13.28515625" style="684" customWidth="1"/>
    <col min="3334" max="3334" width="11.42578125" style="684" customWidth="1"/>
    <col min="3335" max="3336" width="8.7109375" style="684" customWidth="1"/>
    <col min="3337" max="3337" width="9.140625" style="684" customWidth="1"/>
    <col min="3338" max="3338" width="9" style="684" customWidth="1"/>
    <col min="3339" max="3547" width="11.7109375" style="684" customWidth="1"/>
    <col min="3548" max="3584" width="11.7109375" style="684"/>
    <col min="3585" max="3585" width="5.7109375" style="684" customWidth="1"/>
    <col min="3586" max="3586" width="12.7109375" style="684" customWidth="1"/>
    <col min="3587" max="3587" width="9.85546875" style="684" customWidth="1"/>
    <col min="3588" max="3588" width="10.28515625" style="684" customWidth="1"/>
    <col min="3589" max="3589" width="13.28515625" style="684" customWidth="1"/>
    <col min="3590" max="3590" width="11.42578125" style="684" customWidth="1"/>
    <col min="3591" max="3592" width="8.7109375" style="684" customWidth="1"/>
    <col min="3593" max="3593" width="9.140625" style="684" customWidth="1"/>
    <col min="3594" max="3594" width="9" style="684" customWidth="1"/>
    <col min="3595" max="3803" width="11.7109375" style="684" customWidth="1"/>
    <col min="3804" max="3840" width="11.7109375" style="684"/>
    <col min="3841" max="3841" width="5.7109375" style="684" customWidth="1"/>
    <col min="3842" max="3842" width="12.7109375" style="684" customWidth="1"/>
    <col min="3843" max="3843" width="9.85546875" style="684" customWidth="1"/>
    <col min="3844" max="3844" width="10.28515625" style="684" customWidth="1"/>
    <col min="3845" max="3845" width="13.28515625" style="684" customWidth="1"/>
    <col min="3846" max="3846" width="11.42578125" style="684" customWidth="1"/>
    <col min="3847" max="3848" width="8.7109375" style="684" customWidth="1"/>
    <col min="3849" max="3849" width="9.140625" style="684" customWidth="1"/>
    <col min="3850" max="3850" width="9" style="684" customWidth="1"/>
    <col min="3851" max="4059" width="11.7109375" style="684" customWidth="1"/>
    <col min="4060" max="4096" width="11.7109375" style="684"/>
    <col min="4097" max="4097" width="5.7109375" style="684" customWidth="1"/>
    <col min="4098" max="4098" width="12.7109375" style="684" customWidth="1"/>
    <col min="4099" max="4099" width="9.85546875" style="684" customWidth="1"/>
    <col min="4100" max="4100" width="10.28515625" style="684" customWidth="1"/>
    <col min="4101" max="4101" width="13.28515625" style="684" customWidth="1"/>
    <col min="4102" max="4102" width="11.42578125" style="684" customWidth="1"/>
    <col min="4103" max="4104" width="8.7109375" style="684" customWidth="1"/>
    <col min="4105" max="4105" width="9.140625" style="684" customWidth="1"/>
    <col min="4106" max="4106" width="9" style="684" customWidth="1"/>
    <col min="4107" max="4315" width="11.7109375" style="684" customWidth="1"/>
    <col min="4316" max="4352" width="11.7109375" style="684"/>
    <col min="4353" max="4353" width="5.7109375" style="684" customWidth="1"/>
    <col min="4354" max="4354" width="12.7109375" style="684" customWidth="1"/>
    <col min="4355" max="4355" width="9.85546875" style="684" customWidth="1"/>
    <col min="4356" max="4356" width="10.28515625" style="684" customWidth="1"/>
    <col min="4357" max="4357" width="13.28515625" style="684" customWidth="1"/>
    <col min="4358" max="4358" width="11.42578125" style="684" customWidth="1"/>
    <col min="4359" max="4360" width="8.7109375" style="684" customWidth="1"/>
    <col min="4361" max="4361" width="9.140625" style="684" customWidth="1"/>
    <col min="4362" max="4362" width="9" style="684" customWidth="1"/>
    <col min="4363" max="4571" width="11.7109375" style="684" customWidth="1"/>
    <col min="4572" max="4608" width="11.7109375" style="684"/>
    <col min="4609" max="4609" width="5.7109375" style="684" customWidth="1"/>
    <col min="4610" max="4610" width="12.7109375" style="684" customWidth="1"/>
    <col min="4611" max="4611" width="9.85546875" style="684" customWidth="1"/>
    <col min="4612" max="4612" width="10.28515625" style="684" customWidth="1"/>
    <col min="4613" max="4613" width="13.28515625" style="684" customWidth="1"/>
    <col min="4614" max="4614" width="11.42578125" style="684" customWidth="1"/>
    <col min="4615" max="4616" width="8.7109375" style="684" customWidth="1"/>
    <col min="4617" max="4617" width="9.140625" style="684" customWidth="1"/>
    <col min="4618" max="4618" width="9" style="684" customWidth="1"/>
    <col min="4619" max="4827" width="11.7109375" style="684" customWidth="1"/>
    <col min="4828" max="4864" width="11.7109375" style="684"/>
    <col min="4865" max="4865" width="5.7109375" style="684" customWidth="1"/>
    <col min="4866" max="4866" width="12.7109375" style="684" customWidth="1"/>
    <col min="4867" max="4867" width="9.85546875" style="684" customWidth="1"/>
    <col min="4868" max="4868" width="10.28515625" style="684" customWidth="1"/>
    <col min="4869" max="4869" width="13.28515625" style="684" customWidth="1"/>
    <col min="4870" max="4870" width="11.42578125" style="684" customWidth="1"/>
    <col min="4871" max="4872" width="8.7109375" style="684" customWidth="1"/>
    <col min="4873" max="4873" width="9.140625" style="684" customWidth="1"/>
    <col min="4874" max="4874" width="9" style="684" customWidth="1"/>
    <col min="4875" max="5083" width="11.7109375" style="684" customWidth="1"/>
    <col min="5084" max="5120" width="11.7109375" style="684"/>
    <col min="5121" max="5121" width="5.7109375" style="684" customWidth="1"/>
    <col min="5122" max="5122" width="12.7109375" style="684" customWidth="1"/>
    <col min="5123" max="5123" width="9.85546875" style="684" customWidth="1"/>
    <col min="5124" max="5124" width="10.28515625" style="684" customWidth="1"/>
    <col min="5125" max="5125" width="13.28515625" style="684" customWidth="1"/>
    <col min="5126" max="5126" width="11.42578125" style="684" customWidth="1"/>
    <col min="5127" max="5128" width="8.7109375" style="684" customWidth="1"/>
    <col min="5129" max="5129" width="9.140625" style="684" customWidth="1"/>
    <col min="5130" max="5130" width="9" style="684" customWidth="1"/>
    <col min="5131" max="5339" width="11.7109375" style="684" customWidth="1"/>
    <col min="5340" max="5376" width="11.7109375" style="684"/>
    <col min="5377" max="5377" width="5.7109375" style="684" customWidth="1"/>
    <col min="5378" max="5378" width="12.7109375" style="684" customWidth="1"/>
    <col min="5379" max="5379" width="9.85546875" style="684" customWidth="1"/>
    <col min="5380" max="5380" width="10.28515625" style="684" customWidth="1"/>
    <col min="5381" max="5381" width="13.28515625" style="684" customWidth="1"/>
    <col min="5382" max="5382" width="11.42578125" style="684" customWidth="1"/>
    <col min="5383" max="5384" width="8.7109375" style="684" customWidth="1"/>
    <col min="5385" max="5385" width="9.140625" style="684" customWidth="1"/>
    <col min="5386" max="5386" width="9" style="684" customWidth="1"/>
    <col min="5387" max="5595" width="11.7109375" style="684" customWidth="1"/>
    <col min="5596" max="5632" width="11.7109375" style="684"/>
    <col min="5633" max="5633" width="5.7109375" style="684" customWidth="1"/>
    <col min="5634" max="5634" width="12.7109375" style="684" customWidth="1"/>
    <col min="5635" max="5635" width="9.85546875" style="684" customWidth="1"/>
    <col min="5636" max="5636" width="10.28515625" style="684" customWidth="1"/>
    <col min="5637" max="5637" width="13.28515625" style="684" customWidth="1"/>
    <col min="5638" max="5638" width="11.42578125" style="684" customWidth="1"/>
    <col min="5639" max="5640" width="8.7109375" style="684" customWidth="1"/>
    <col min="5641" max="5641" width="9.140625" style="684" customWidth="1"/>
    <col min="5642" max="5642" width="9" style="684" customWidth="1"/>
    <col min="5643" max="5851" width="11.7109375" style="684" customWidth="1"/>
    <col min="5852" max="5888" width="11.7109375" style="684"/>
    <col min="5889" max="5889" width="5.7109375" style="684" customWidth="1"/>
    <col min="5890" max="5890" width="12.7109375" style="684" customWidth="1"/>
    <col min="5891" max="5891" width="9.85546875" style="684" customWidth="1"/>
    <col min="5892" max="5892" width="10.28515625" style="684" customWidth="1"/>
    <col min="5893" max="5893" width="13.28515625" style="684" customWidth="1"/>
    <col min="5894" max="5894" width="11.42578125" style="684" customWidth="1"/>
    <col min="5895" max="5896" width="8.7109375" style="684" customWidth="1"/>
    <col min="5897" max="5897" width="9.140625" style="684" customWidth="1"/>
    <col min="5898" max="5898" width="9" style="684" customWidth="1"/>
    <col min="5899" max="6107" width="11.7109375" style="684" customWidth="1"/>
    <col min="6108" max="6144" width="11.7109375" style="684"/>
    <col min="6145" max="6145" width="5.7109375" style="684" customWidth="1"/>
    <col min="6146" max="6146" width="12.7109375" style="684" customWidth="1"/>
    <col min="6147" max="6147" width="9.85546875" style="684" customWidth="1"/>
    <col min="6148" max="6148" width="10.28515625" style="684" customWidth="1"/>
    <col min="6149" max="6149" width="13.28515625" style="684" customWidth="1"/>
    <col min="6150" max="6150" width="11.42578125" style="684" customWidth="1"/>
    <col min="6151" max="6152" width="8.7109375" style="684" customWidth="1"/>
    <col min="6153" max="6153" width="9.140625" style="684" customWidth="1"/>
    <col min="6154" max="6154" width="9" style="684" customWidth="1"/>
    <col min="6155" max="6363" width="11.7109375" style="684" customWidth="1"/>
    <col min="6364" max="6400" width="11.7109375" style="684"/>
    <col min="6401" max="6401" width="5.7109375" style="684" customWidth="1"/>
    <col min="6402" max="6402" width="12.7109375" style="684" customWidth="1"/>
    <col min="6403" max="6403" width="9.85546875" style="684" customWidth="1"/>
    <col min="6404" max="6404" width="10.28515625" style="684" customWidth="1"/>
    <col min="6405" max="6405" width="13.28515625" style="684" customWidth="1"/>
    <col min="6406" max="6406" width="11.42578125" style="684" customWidth="1"/>
    <col min="6407" max="6408" width="8.7109375" style="684" customWidth="1"/>
    <col min="6409" max="6409" width="9.140625" style="684" customWidth="1"/>
    <col min="6410" max="6410" width="9" style="684" customWidth="1"/>
    <col min="6411" max="6619" width="11.7109375" style="684" customWidth="1"/>
    <col min="6620" max="6656" width="11.7109375" style="684"/>
    <col min="6657" max="6657" width="5.7109375" style="684" customWidth="1"/>
    <col min="6658" max="6658" width="12.7109375" style="684" customWidth="1"/>
    <col min="6659" max="6659" width="9.85546875" style="684" customWidth="1"/>
    <col min="6660" max="6660" width="10.28515625" style="684" customWidth="1"/>
    <col min="6661" max="6661" width="13.28515625" style="684" customWidth="1"/>
    <col min="6662" max="6662" width="11.42578125" style="684" customWidth="1"/>
    <col min="6663" max="6664" width="8.7109375" style="684" customWidth="1"/>
    <col min="6665" max="6665" width="9.140625" style="684" customWidth="1"/>
    <col min="6666" max="6666" width="9" style="684" customWidth="1"/>
    <col min="6667" max="6875" width="11.7109375" style="684" customWidth="1"/>
    <col min="6876" max="6912" width="11.7109375" style="684"/>
    <col min="6913" max="6913" width="5.7109375" style="684" customWidth="1"/>
    <col min="6914" max="6914" width="12.7109375" style="684" customWidth="1"/>
    <col min="6915" max="6915" width="9.85546875" style="684" customWidth="1"/>
    <col min="6916" max="6916" width="10.28515625" style="684" customWidth="1"/>
    <col min="6917" max="6917" width="13.28515625" style="684" customWidth="1"/>
    <col min="6918" max="6918" width="11.42578125" style="684" customWidth="1"/>
    <col min="6919" max="6920" width="8.7109375" style="684" customWidth="1"/>
    <col min="6921" max="6921" width="9.140625" style="684" customWidth="1"/>
    <col min="6922" max="6922" width="9" style="684" customWidth="1"/>
    <col min="6923" max="7131" width="11.7109375" style="684" customWidth="1"/>
    <col min="7132" max="7168" width="11.7109375" style="684"/>
    <col min="7169" max="7169" width="5.7109375" style="684" customWidth="1"/>
    <col min="7170" max="7170" width="12.7109375" style="684" customWidth="1"/>
    <col min="7171" max="7171" width="9.85546875" style="684" customWidth="1"/>
    <col min="7172" max="7172" width="10.28515625" style="684" customWidth="1"/>
    <col min="7173" max="7173" width="13.28515625" style="684" customWidth="1"/>
    <col min="7174" max="7174" width="11.42578125" style="684" customWidth="1"/>
    <col min="7175" max="7176" width="8.7109375" style="684" customWidth="1"/>
    <col min="7177" max="7177" width="9.140625" style="684" customWidth="1"/>
    <col min="7178" max="7178" width="9" style="684" customWidth="1"/>
    <col min="7179" max="7387" width="11.7109375" style="684" customWidth="1"/>
    <col min="7388" max="7424" width="11.7109375" style="684"/>
    <col min="7425" max="7425" width="5.7109375" style="684" customWidth="1"/>
    <col min="7426" max="7426" width="12.7109375" style="684" customWidth="1"/>
    <col min="7427" max="7427" width="9.85546875" style="684" customWidth="1"/>
    <col min="7428" max="7428" width="10.28515625" style="684" customWidth="1"/>
    <col min="7429" max="7429" width="13.28515625" style="684" customWidth="1"/>
    <col min="7430" max="7430" width="11.42578125" style="684" customWidth="1"/>
    <col min="7431" max="7432" width="8.7109375" style="684" customWidth="1"/>
    <col min="7433" max="7433" width="9.140625" style="684" customWidth="1"/>
    <col min="7434" max="7434" width="9" style="684" customWidth="1"/>
    <col min="7435" max="7643" width="11.7109375" style="684" customWidth="1"/>
    <col min="7644" max="7680" width="11.7109375" style="684"/>
    <col min="7681" max="7681" width="5.7109375" style="684" customWidth="1"/>
    <col min="7682" max="7682" width="12.7109375" style="684" customWidth="1"/>
    <col min="7683" max="7683" width="9.85546875" style="684" customWidth="1"/>
    <col min="7684" max="7684" width="10.28515625" style="684" customWidth="1"/>
    <col min="7685" max="7685" width="13.28515625" style="684" customWidth="1"/>
    <col min="7686" max="7686" width="11.42578125" style="684" customWidth="1"/>
    <col min="7687" max="7688" width="8.7109375" style="684" customWidth="1"/>
    <col min="7689" max="7689" width="9.140625" style="684" customWidth="1"/>
    <col min="7690" max="7690" width="9" style="684" customWidth="1"/>
    <col min="7691" max="7899" width="11.7109375" style="684" customWidth="1"/>
    <col min="7900" max="7936" width="11.7109375" style="684"/>
    <col min="7937" max="7937" width="5.7109375" style="684" customWidth="1"/>
    <col min="7938" max="7938" width="12.7109375" style="684" customWidth="1"/>
    <col min="7939" max="7939" width="9.85546875" style="684" customWidth="1"/>
    <col min="7940" max="7940" width="10.28515625" style="684" customWidth="1"/>
    <col min="7941" max="7941" width="13.28515625" style="684" customWidth="1"/>
    <col min="7942" max="7942" width="11.42578125" style="684" customWidth="1"/>
    <col min="7943" max="7944" width="8.7109375" style="684" customWidth="1"/>
    <col min="7945" max="7945" width="9.140625" style="684" customWidth="1"/>
    <col min="7946" max="7946" width="9" style="684" customWidth="1"/>
    <col min="7947" max="8155" width="11.7109375" style="684" customWidth="1"/>
    <col min="8156" max="8192" width="11.7109375" style="684"/>
    <col min="8193" max="8193" width="5.7109375" style="684" customWidth="1"/>
    <col min="8194" max="8194" width="12.7109375" style="684" customWidth="1"/>
    <col min="8195" max="8195" width="9.85546875" style="684" customWidth="1"/>
    <col min="8196" max="8196" width="10.28515625" style="684" customWidth="1"/>
    <col min="8197" max="8197" width="13.28515625" style="684" customWidth="1"/>
    <col min="8198" max="8198" width="11.42578125" style="684" customWidth="1"/>
    <col min="8199" max="8200" width="8.7109375" style="684" customWidth="1"/>
    <col min="8201" max="8201" width="9.140625" style="684" customWidth="1"/>
    <col min="8202" max="8202" width="9" style="684" customWidth="1"/>
    <col min="8203" max="8411" width="11.7109375" style="684" customWidth="1"/>
    <col min="8412" max="8448" width="11.7109375" style="684"/>
    <col min="8449" max="8449" width="5.7109375" style="684" customWidth="1"/>
    <col min="8450" max="8450" width="12.7109375" style="684" customWidth="1"/>
    <col min="8451" max="8451" width="9.85546875" style="684" customWidth="1"/>
    <col min="8452" max="8452" width="10.28515625" style="684" customWidth="1"/>
    <col min="8453" max="8453" width="13.28515625" style="684" customWidth="1"/>
    <col min="8454" max="8454" width="11.42578125" style="684" customWidth="1"/>
    <col min="8455" max="8456" width="8.7109375" style="684" customWidth="1"/>
    <col min="8457" max="8457" width="9.140625" style="684" customWidth="1"/>
    <col min="8458" max="8458" width="9" style="684" customWidth="1"/>
    <col min="8459" max="8667" width="11.7109375" style="684" customWidth="1"/>
    <col min="8668" max="8704" width="11.7109375" style="684"/>
    <col min="8705" max="8705" width="5.7109375" style="684" customWidth="1"/>
    <col min="8706" max="8706" width="12.7109375" style="684" customWidth="1"/>
    <col min="8707" max="8707" width="9.85546875" style="684" customWidth="1"/>
    <col min="8708" max="8708" width="10.28515625" style="684" customWidth="1"/>
    <col min="8709" max="8709" width="13.28515625" style="684" customWidth="1"/>
    <col min="8710" max="8710" width="11.42578125" style="684" customWidth="1"/>
    <col min="8711" max="8712" width="8.7109375" style="684" customWidth="1"/>
    <col min="8713" max="8713" width="9.140625" style="684" customWidth="1"/>
    <col min="8714" max="8714" width="9" style="684" customWidth="1"/>
    <col min="8715" max="8923" width="11.7109375" style="684" customWidth="1"/>
    <col min="8924" max="8960" width="11.7109375" style="684"/>
    <col min="8961" max="8961" width="5.7109375" style="684" customWidth="1"/>
    <col min="8962" max="8962" width="12.7109375" style="684" customWidth="1"/>
    <col min="8963" max="8963" width="9.85546875" style="684" customWidth="1"/>
    <col min="8964" max="8964" width="10.28515625" style="684" customWidth="1"/>
    <col min="8965" max="8965" width="13.28515625" style="684" customWidth="1"/>
    <col min="8966" max="8966" width="11.42578125" style="684" customWidth="1"/>
    <col min="8967" max="8968" width="8.7109375" style="684" customWidth="1"/>
    <col min="8969" max="8969" width="9.140625" style="684" customWidth="1"/>
    <col min="8970" max="8970" width="9" style="684" customWidth="1"/>
    <col min="8971" max="9179" width="11.7109375" style="684" customWidth="1"/>
    <col min="9180" max="9216" width="11.7109375" style="684"/>
    <col min="9217" max="9217" width="5.7109375" style="684" customWidth="1"/>
    <col min="9218" max="9218" width="12.7109375" style="684" customWidth="1"/>
    <col min="9219" max="9219" width="9.85546875" style="684" customWidth="1"/>
    <col min="9220" max="9220" width="10.28515625" style="684" customWidth="1"/>
    <col min="9221" max="9221" width="13.28515625" style="684" customWidth="1"/>
    <col min="9222" max="9222" width="11.42578125" style="684" customWidth="1"/>
    <col min="9223" max="9224" width="8.7109375" style="684" customWidth="1"/>
    <col min="9225" max="9225" width="9.140625" style="684" customWidth="1"/>
    <col min="9226" max="9226" width="9" style="684" customWidth="1"/>
    <col min="9227" max="9435" width="11.7109375" style="684" customWidth="1"/>
    <col min="9436" max="9472" width="11.7109375" style="684"/>
    <col min="9473" max="9473" width="5.7109375" style="684" customWidth="1"/>
    <col min="9474" max="9474" width="12.7109375" style="684" customWidth="1"/>
    <col min="9475" max="9475" width="9.85546875" style="684" customWidth="1"/>
    <col min="9476" max="9476" width="10.28515625" style="684" customWidth="1"/>
    <col min="9477" max="9477" width="13.28515625" style="684" customWidth="1"/>
    <col min="9478" max="9478" width="11.42578125" style="684" customWidth="1"/>
    <col min="9479" max="9480" width="8.7109375" style="684" customWidth="1"/>
    <col min="9481" max="9481" width="9.140625" style="684" customWidth="1"/>
    <col min="9482" max="9482" width="9" style="684" customWidth="1"/>
    <col min="9483" max="9691" width="11.7109375" style="684" customWidth="1"/>
    <col min="9692" max="9728" width="11.7109375" style="684"/>
    <col min="9729" max="9729" width="5.7109375" style="684" customWidth="1"/>
    <col min="9730" max="9730" width="12.7109375" style="684" customWidth="1"/>
    <col min="9731" max="9731" width="9.85546875" style="684" customWidth="1"/>
    <col min="9732" max="9732" width="10.28515625" style="684" customWidth="1"/>
    <col min="9733" max="9733" width="13.28515625" style="684" customWidth="1"/>
    <col min="9734" max="9734" width="11.42578125" style="684" customWidth="1"/>
    <col min="9735" max="9736" width="8.7109375" style="684" customWidth="1"/>
    <col min="9737" max="9737" width="9.140625" style="684" customWidth="1"/>
    <col min="9738" max="9738" width="9" style="684" customWidth="1"/>
    <col min="9739" max="9947" width="11.7109375" style="684" customWidth="1"/>
    <col min="9948" max="9984" width="11.7109375" style="684"/>
    <col min="9985" max="9985" width="5.7109375" style="684" customWidth="1"/>
    <col min="9986" max="9986" width="12.7109375" style="684" customWidth="1"/>
    <col min="9987" max="9987" width="9.85546875" style="684" customWidth="1"/>
    <col min="9988" max="9988" width="10.28515625" style="684" customWidth="1"/>
    <col min="9989" max="9989" width="13.28515625" style="684" customWidth="1"/>
    <col min="9990" max="9990" width="11.42578125" style="684" customWidth="1"/>
    <col min="9991" max="9992" width="8.7109375" style="684" customWidth="1"/>
    <col min="9993" max="9993" width="9.140625" style="684" customWidth="1"/>
    <col min="9994" max="9994" width="9" style="684" customWidth="1"/>
    <col min="9995" max="10203" width="11.7109375" style="684" customWidth="1"/>
    <col min="10204" max="10240" width="11.7109375" style="684"/>
    <col min="10241" max="10241" width="5.7109375" style="684" customWidth="1"/>
    <col min="10242" max="10242" width="12.7109375" style="684" customWidth="1"/>
    <col min="10243" max="10243" width="9.85546875" style="684" customWidth="1"/>
    <col min="10244" max="10244" width="10.28515625" style="684" customWidth="1"/>
    <col min="10245" max="10245" width="13.28515625" style="684" customWidth="1"/>
    <col min="10246" max="10246" width="11.42578125" style="684" customWidth="1"/>
    <col min="10247" max="10248" width="8.7109375" style="684" customWidth="1"/>
    <col min="10249" max="10249" width="9.140625" style="684" customWidth="1"/>
    <col min="10250" max="10250" width="9" style="684" customWidth="1"/>
    <col min="10251" max="10459" width="11.7109375" style="684" customWidth="1"/>
    <col min="10460" max="10496" width="11.7109375" style="684"/>
    <col min="10497" max="10497" width="5.7109375" style="684" customWidth="1"/>
    <col min="10498" max="10498" width="12.7109375" style="684" customWidth="1"/>
    <col min="10499" max="10499" width="9.85546875" style="684" customWidth="1"/>
    <col min="10500" max="10500" width="10.28515625" style="684" customWidth="1"/>
    <col min="10501" max="10501" width="13.28515625" style="684" customWidth="1"/>
    <col min="10502" max="10502" width="11.42578125" style="684" customWidth="1"/>
    <col min="10503" max="10504" width="8.7109375" style="684" customWidth="1"/>
    <col min="10505" max="10505" width="9.140625" style="684" customWidth="1"/>
    <col min="10506" max="10506" width="9" style="684" customWidth="1"/>
    <col min="10507" max="10715" width="11.7109375" style="684" customWidth="1"/>
    <col min="10716" max="10752" width="11.7109375" style="684"/>
    <col min="10753" max="10753" width="5.7109375" style="684" customWidth="1"/>
    <col min="10754" max="10754" width="12.7109375" style="684" customWidth="1"/>
    <col min="10755" max="10755" width="9.85546875" style="684" customWidth="1"/>
    <col min="10756" max="10756" width="10.28515625" style="684" customWidth="1"/>
    <col min="10757" max="10757" width="13.28515625" style="684" customWidth="1"/>
    <col min="10758" max="10758" width="11.42578125" style="684" customWidth="1"/>
    <col min="10759" max="10760" width="8.7109375" style="684" customWidth="1"/>
    <col min="10761" max="10761" width="9.140625" style="684" customWidth="1"/>
    <col min="10762" max="10762" width="9" style="684" customWidth="1"/>
    <col min="10763" max="10971" width="11.7109375" style="684" customWidth="1"/>
    <col min="10972" max="11008" width="11.7109375" style="684"/>
    <col min="11009" max="11009" width="5.7109375" style="684" customWidth="1"/>
    <col min="11010" max="11010" width="12.7109375" style="684" customWidth="1"/>
    <col min="11011" max="11011" width="9.85546875" style="684" customWidth="1"/>
    <col min="11012" max="11012" width="10.28515625" style="684" customWidth="1"/>
    <col min="11013" max="11013" width="13.28515625" style="684" customWidth="1"/>
    <col min="11014" max="11014" width="11.42578125" style="684" customWidth="1"/>
    <col min="11015" max="11016" width="8.7109375" style="684" customWidth="1"/>
    <col min="11017" max="11017" width="9.140625" style="684" customWidth="1"/>
    <col min="11018" max="11018" width="9" style="684" customWidth="1"/>
    <col min="11019" max="11227" width="11.7109375" style="684" customWidth="1"/>
    <col min="11228" max="11264" width="11.7109375" style="684"/>
    <col min="11265" max="11265" width="5.7109375" style="684" customWidth="1"/>
    <col min="11266" max="11266" width="12.7109375" style="684" customWidth="1"/>
    <col min="11267" max="11267" width="9.85546875" style="684" customWidth="1"/>
    <col min="11268" max="11268" width="10.28515625" style="684" customWidth="1"/>
    <col min="11269" max="11269" width="13.28515625" style="684" customWidth="1"/>
    <col min="11270" max="11270" width="11.42578125" style="684" customWidth="1"/>
    <col min="11271" max="11272" width="8.7109375" style="684" customWidth="1"/>
    <col min="11273" max="11273" width="9.140625" style="684" customWidth="1"/>
    <col min="11274" max="11274" width="9" style="684" customWidth="1"/>
    <col min="11275" max="11483" width="11.7109375" style="684" customWidth="1"/>
    <col min="11484" max="11520" width="11.7109375" style="684"/>
    <col min="11521" max="11521" width="5.7109375" style="684" customWidth="1"/>
    <col min="11522" max="11522" width="12.7109375" style="684" customWidth="1"/>
    <col min="11523" max="11523" width="9.85546875" style="684" customWidth="1"/>
    <col min="11524" max="11524" width="10.28515625" style="684" customWidth="1"/>
    <col min="11525" max="11525" width="13.28515625" style="684" customWidth="1"/>
    <col min="11526" max="11526" width="11.42578125" style="684" customWidth="1"/>
    <col min="11527" max="11528" width="8.7109375" style="684" customWidth="1"/>
    <col min="11529" max="11529" width="9.140625" style="684" customWidth="1"/>
    <col min="11530" max="11530" width="9" style="684" customWidth="1"/>
    <col min="11531" max="11739" width="11.7109375" style="684" customWidth="1"/>
    <col min="11740" max="11776" width="11.7109375" style="684"/>
    <col min="11777" max="11777" width="5.7109375" style="684" customWidth="1"/>
    <col min="11778" max="11778" width="12.7109375" style="684" customWidth="1"/>
    <col min="11779" max="11779" width="9.85546875" style="684" customWidth="1"/>
    <col min="11780" max="11780" width="10.28515625" style="684" customWidth="1"/>
    <col min="11781" max="11781" width="13.28515625" style="684" customWidth="1"/>
    <col min="11782" max="11782" width="11.42578125" style="684" customWidth="1"/>
    <col min="11783" max="11784" width="8.7109375" style="684" customWidth="1"/>
    <col min="11785" max="11785" width="9.140625" style="684" customWidth="1"/>
    <col min="11786" max="11786" width="9" style="684" customWidth="1"/>
    <col min="11787" max="11995" width="11.7109375" style="684" customWidth="1"/>
    <col min="11996" max="12032" width="11.7109375" style="684"/>
    <col min="12033" max="12033" width="5.7109375" style="684" customWidth="1"/>
    <col min="12034" max="12034" width="12.7109375" style="684" customWidth="1"/>
    <col min="12035" max="12035" width="9.85546875" style="684" customWidth="1"/>
    <col min="12036" max="12036" width="10.28515625" style="684" customWidth="1"/>
    <col min="12037" max="12037" width="13.28515625" style="684" customWidth="1"/>
    <col min="12038" max="12038" width="11.42578125" style="684" customWidth="1"/>
    <col min="12039" max="12040" width="8.7109375" style="684" customWidth="1"/>
    <col min="12041" max="12041" width="9.140625" style="684" customWidth="1"/>
    <col min="12042" max="12042" width="9" style="684" customWidth="1"/>
    <col min="12043" max="12251" width="11.7109375" style="684" customWidth="1"/>
    <col min="12252" max="12288" width="11.7109375" style="684"/>
    <col min="12289" max="12289" width="5.7109375" style="684" customWidth="1"/>
    <col min="12290" max="12290" width="12.7109375" style="684" customWidth="1"/>
    <col min="12291" max="12291" width="9.85546875" style="684" customWidth="1"/>
    <col min="12292" max="12292" width="10.28515625" style="684" customWidth="1"/>
    <col min="12293" max="12293" width="13.28515625" style="684" customWidth="1"/>
    <col min="12294" max="12294" width="11.42578125" style="684" customWidth="1"/>
    <col min="12295" max="12296" width="8.7109375" style="684" customWidth="1"/>
    <col min="12297" max="12297" width="9.140625" style="684" customWidth="1"/>
    <col min="12298" max="12298" width="9" style="684" customWidth="1"/>
    <col min="12299" max="12507" width="11.7109375" style="684" customWidth="1"/>
    <col min="12508" max="12544" width="11.7109375" style="684"/>
    <col min="12545" max="12545" width="5.7109375" style="684" customWidth="1"/>
    <col min="12546" max="12546" width="12.7109375" style="684" customWidth="1"/>
    <col min="12547" max="12547" width="9.85546875" style="684" customWidth="1"/>
    <col min="12548" max="12548" width="10.28515625" style="684" customWidth="1"/>
    <col min="12549" max="12549" width="13.28515625" style="684" customWidth="1"/>
    <col min="12550" max="12550" width="11.42578125" style="684" customWidth="1"/>
    <col min="12551" max="12552" width="8.7109375" style="684" customWidth="1"/>
    <col min="12553" max="12553" width="9.140625" style="684" customWidth="1"/>
    <col min="12554" max="12554" width="9" style="684" customWidth="1"/>
    <col min="12555" max="12763" width="11.7109375" style="684" customWidth="1"/>
    <col min="12764" max="12800" width="11.7109375" style="684"/>
    <col min="12801" max="12801" width="5.7109375" style="684" customWidth="1"/>
    <col min="12802" max="12802" width="12.7109375" style="684" customWidth="1"/>
    <col min="12803" max="12803" width="9.85546875" style="684" customWidth="1"/>
    <col min="12804" max="12804" width="10.28515625" style="684" customWidth="1"/>
    <col min="12805" max="12805" width="13.28515625" style="684" customWidth="1"/>
    <col min="12806" max="12806" width="11.42578125" style="684" customWidth="1"/>
    <col min="12807" max="12808" width="8.7109375" style="684" customWidth="1"/>
    <col min="12809" max="12809" width="9.140625" style="684" customWidth="1"/>
    <col min="12810" max="12810" width="9" style="684" customWidth="1"/>
    <col min="12811" max="13019" width="11.7109375" style="684" customWidth="1"/>
    <col min="13020" max="13056" width="11.7109375" style="684"/>
    <col min="13057" max="13057" width="5.7109375" style="684" customWidth="1"/>
    <col min="13058" max="13058" width="12.7109375" style="684" customWidth="1"/>
    <col min="13059" max="13059" width="9.85546875" style="684" customWidth="1"/>
    <col min="13060" max="13060" width="10.28515625" style="684" customWidth="1"/>
    <col min="13061" max="13061" width="13.28515625" style="684" customWidth="1"/>
    <col min="13062" max="13062" width="11.42578125" style="684" customWidth="1"/>
    <col min="13063" max="13064" width="8.7109375" style="684" customWidth="1"/>
    <col min="13065" max="13065" width="9.140625" style="684" customWidth="1"/>
    <col min="13066" max="13066" width="9" style="684" customWidth="1"/>
    <col min="13067" max="13275" width="11.7109375" style="684" customWidth="1"/>
    <col min="13276" max="13312" width="11.7109375" style="684"/>
    <col min="13313" max="13313" width="5.7109375" style="684" customWidth="1"/>
    <col min="13314" max="13314" width="12.7109375" style="684" customWidth="1"/>
    <col min="13315" max="13315" width="9.85546875" style="684" customWidth="1"/>
    <col min="13316" max="13316" width="10.28515625" style="684" customWidth="1"/>
    <col min="13317" max="13317" width="13.28515625" style="684" customWidth="1"/>
    <col min="13318" max="13318" width="11.42578125" style="684" customWidth="1"/>
    <col min="13319" max="13320" width="8.7109375" style="684" customWidth="1"/>
    <col min="13321" max="13321" width="9.140625" style="684" customWidth="1"/>
    <col min="13322" max="13322" width="9" style="684" customWidth="1"/>
    <col min="13323" max="13531" width="11.7109375" style="684" customWidth="1"/>
    <col min="13532" max="13568" width="11.7109375" style="684"/>
    <col min="13569" max="13569" width="5.7109375" style="684" customWidth="1"/>
    <col min="13570" max="13570" width="12.7109375" style="684" customWidth="1"/>
    <col min="13571" max="13571" width="9.85546875" style="684" customWidth="1"/>
    <col min="13572" max="13572" width="10.28515625" style="684" customWidth="1"/>
    <col min="13573" max="13573" width="13.28515625" style="684" customWidth="1"/>
    <col min="13574" max="13574" width="11.42578125" style="684" customWidth="1"/>
    <col min="13575" max="13576" width="8.7109375" style="684" customWidth="1"/>
    <col min="13577" max="13577" width="9.140625" style="684" customWidth="1"/>
    <col min="13578" max="13578" width="9" style="684" customWidth="1"/>
    <col min="13579" max="13787" width="11.7109375" style="684" customWidth="1"/>
    <col min="13788" max="13824" width="11.7109375" style="684"/>
    <col min="13825" max="13825" width="5.7109375" style="684" customWidth="1"/>
    <col min="13826" max="13826" width="12.7109375" style="684" customWidth="1"/>
    <col min="13827" max="13827" width="9.85546875" style="684" customWidth="1"/>
    <col min="13828" max="13828" width="10.28515625" style="684" customWidth="1"/>
    <col min="13829" max="13829" width="13.28515625" style="684" customWidth="1"/>
    <col min="13830" max="13830" width="11.42578125" style="684" customWidth="1"/>
    <col min="13831" max="13832" width="8.7109375" style="684" customWidth="1"/>
    <col min="13833" max="13833" width="9.140625" style="684" customWidth="1"/>
    <col min="13834" max="13834" width="9" style="684" customWidth="1"/>
    <col min="13835" max="14043" width="11.7109375" style="684" customWidth="1"/>
    <col min="14044" max="14080" width="11.7109375" style="684"/>
    <col min="14081" max="14081" width="5.7109375" style="684" customWidth="1"/>
    <col min="14082" max="14082" width="12.7109375" style="684" customWidth="1"/>
    <col min="14083" max="14083" width="9.85546875" style="684" customWidth="1"/>
    <col min="14084" max="14084" width="10.28515625" style="684" customWidth="1"/>
    <col min="14085" max="14085" width="13.28515625" style="684" customWidth="1"/>
    <col min="14086" max="14086" width="11.42578125" style="684" customWidth="1"/>
    <col min="14087" max="14088" width="8.7109375" style="684" customWidth="1"/>
    <col min="14089" max="14089" width="9.140625" style="684" customWidth="1"/>
    <col min="14090" max="14090" width="9" style="684" customWidth="1"/>
    <col min="14091" max="14299" width="11.7109375" style="684" customWidth="1"/>
    <col min="14300" max="14336" width="11.7109375" style="684"/>
    <col min="14337" max="14337" width="5.7109375" style="684" customWidth="1"/>
    <col min="14338" max="14338" width="12.7109375" style="684" customWidth="1"/>
    <col min="14339" max="14339" width="9.85546875" style="684" customWidth="1"/>
    <col min="14340" max="14340" width="10.28515625" style="684" customWidth="1"/>
    <col min="14341" max="14341" width="13.28515625" style="684" customWidth="1"/>
    <col min="14342" max="14342" width="11.42578125" style="684" customWidth="1"/>
    <col min="14343" max="14344" width="8.7109375" style="684" customWidth="1"/>
    <col min="14345" max="14345" width="9.140625" style="684" customWidth="1"/>
    <col min="14346" max="14346" width="9" style="684" customWidth="1"/>
    <col min="14347" max="14555" width="11.7109375" style="684" customWidth="1"/>
    <col min="14556" max="14592" width="11.7109375" style="684"/>
    <col min="14593" max="14593" width="5.7109375" style="684" customWidth="1"/>
    <col min="14594" max="14594" width="12.7109375" style="684" customWidth="1"/>
    <col min="14595" max="14595" width="9.85546875" style="684" customWidth="1"/>
    <col min="14596" max="14596" width="10.28515625" style="684" customWidth="1"/>
    <col min="14597" max="14597" width="13.28515625" style="684" customWidth="1"/>
    <col min="14598" max="14598" width="11.42578125" style="684" customWidth="1"/>
    <col min="14599" max="14600" width="8.7109375" style="684" customWidth="1"/>
    <col min="14601" max="14601" width="9.140625" style="684" customWidth="1"/>
    <col min="14602" max="14602" width="9" style="684" customWidth="1"/>
    <col min="14603" max="14811" width="11.7109375" style="684" customWidth="1"/>
    <col min="14812" max="14848" width="11.7109375" style="684"/>
    <col min="14849" max="14849" width="5.7109375" style="684" customWidth="1"/>
    <col min="14850" max="14850" width="12.7109375" style="684" customWidth="1"/>
    <col min="14851" max="14851" width="9.85546875" style="684" customWidth="1"/>
    <col min="14852" max="14852" width="10.28515625" style="684" customWidth="1"/>
    <col min="14853" max="14853" width="13.28515625" style="684" customWidth="1"/>
    <col min="14854" max="14854" width="11.42578125" style="684" customWidth="1"/>
    <col min="14855" max="14856" width="8.7109375" style="684" customWidth="1"/>
    <col min="14857" max="14857" width="9.140625" style="684" customWidth="1"/>
    <col min="14858" max="14858" width="9" style="684" customWidth="1"/>
    <col min="14859" max="15067" width="11.7109375" style="684" customWidth="1"/>
    <col min="15068" max="15104" width="11.7109375" style="684"/>
    <col min="15105" max="15105" width="5.7109375" style="684" customWidth="1"/>
    <col min="15106" max="15106" width="12.7109375" style="684" customWidth="1"/>
    <col min="15107" max="15107" width="9.85546875" style="684" customWidth="1"/>
    <col min="15108" max="15108" width="10.28515625" style="684" customWidth="1"/>
    <col min="15109" max="15109" width="13.28515625" style="684" customWidth="1"/>
    <col min="15110" max="15110" width="11.42578125" style="684" customWidth="1"/>
    <col min="15111" max="15112" width="8.7109375" style="684" customWidth="1"/>
    <col min="15113" max="15113" width="9.140625" style="684" customWidth="1"/>
    <col min="15114" max="15114" width="9" style="684" customWidth="1"/>
    <col min="15115" max="15323" width="11.7109375" style="684" customWidth="1"/>
    <col min="15324" max="15360" width="11.7109375" style="684"/>
    <col min="15361" max="15361" width="5.7109375" style="684" customWidth="1"/>
    <col min="15362" max="15362" width="12.7109375" style="684" customWidth="1"/>
    <col min="15363" max="15363" width="9.85546875" style="684" customWidth="1"/>
    <col min="15364" max="15364" width="10.28515625" style="684" customWidth="1"/>
    <col min="15365" max="15365" width="13.28515625" style="684" customWidth="1"/>
    <col min="15366" max="15366" width="11.42578125" style="684" customWidth="1"/>
    <col min="15367" max="15368" width="8.7109375" style="684" customWidth="1"/>
    <col min="15369" max="15369" width="9.140625" style="684" customWidth="1"/>
    <col min="15370" max="15370" width="9" style="684" customWidth="1"/>
    <col min="15371" max="15579" width="11.7109375" style="684" customWidth="1"/>
    <col min="15580" max="15616" width="11.7109375" style="684"/>
    <col min="15617" max="15617" width="5.7109375" style="684" customWidth="1"/>
    <col min="15618" max="15618" width="12.7109375" style="684" customWidth="1"/>
    <col min="15619" max="15619" width="9.85546875" style="684" customWidth="1"/>
    <col min="15620" max="15620" width="10.28515625" style="684" customWidth="1"/>
    <col min="15621" max="15621" width="13.28515625" style="684" customWidth="1"/>
    <col min="15622" max="15622" width="11.42578125" style="684" customWidth="1"/>
    <col min="15623" max="15624" width="8.7109375" style="684" customWidth="1"/>
    <col min="15625" max="15625" width="9.140625" style="684" customWidth="1"/>
    <col min="15626" max="15626" width="9" style="684" customWidth="1"/>
    <col min="15627" max="15835" width="11.7109375" style="684" customWidth="1"/>
    <col min="15836" max="15872" width="11.7109375" style="684"/>
    <col min="15873" max="15873" width="5.7109375" style="684" customWidth="1"/>
    <col min="15874" max="15874" width="12.7109375" style="684" customWidth="1"/>
    <col min="15875" max="15875" width="9.85546875" style="684" customWidth="1"/>
    <col min="15876" max="15876" width="10.28515625" style="684" customWidth="1"/>
    <col min="15877" max="15877" width="13.28515625" style="684" customWidth="1"/>
    <col min="15878" max="15878" width="11.42578125" style="684" customWidth="1"/>
    <col min="15879" max="15880" width="8.7109375" style="684" customWidth="1"/>
    <col min="15881" max="15881" width="9.140625" style="684" customWidth="1"/>
    <col min="15882" max="15882" width="9" style="684" customWidth="1"/>
    <col min="15883" max="16091" width="11.7109375" style="684" customWidth="1"/>
    <col min="16092" max="16128" width="11.7109375" style="684"/>
    <col min="16129" max="16129" width="5.7109375" style="684" customWidth="1"/>
    <col min="16130" max="16130" width="12.7109375" style="684" customWidth="1"/>
    <col min="16131" max="16131" width="9.85546875" style="684" customWidth="1"/>
    <col min="16132" max="16132" width="10.28515625" style="684" customWidth="1"/>
    <col min="16133" max="16133" width="13.28515625" style="684" customWidth="1"/>
    <col min="16134" max="16134" width="11.42578125" style="684" customWidth="1"/>
    <col min="16135" max="16136" width="8.7109375" style="684" customWidth="1"/>
    <col min="16137" max="16137" width="9.140625" style="684" customWidth="1"/>
    <col min="16138" max="16138" width="9" style="684" customWidth="1"/>
    <col min="16139" max="16347" width="11.7109375" style="684" customWidth="1"/>
    <col min="16348" max="16384" width="11.7109375" style="684"/>
  </cols>
  <sheetData>
    <row r="1" spans="1:10" ht="18">
      <c r="A1" s="621" t="s">
        <v>459</v>
      </c>
      <c r="B1" s="623"/>
      <c r="C1" s="623"/>
      <c r="D1" s="623"/>
      <c r="E1" s="623"/>
      <c r="F1" s="623"/>
      <c r="G1" s="623"/>
      <c r="H1" s="623"/>
      <c r="I1" s="623"/>
    </row>
    <row r="2" spans="1:10" ht="15.75">
      <c r="A2" s="628" t="s">
        <v>504</v>
      </c>
      <c r="B2" s="623"/>
      <c r="C2" s="623"/>
      <c r="D2" s="623"/>
      <c r="E2" s="623"/>
      <c r="F2" s="623"/>
      <c r="G2" s="623"/>
      <c r="H2" s="623"/>
      <c r="I2" s="623"/>
    </row>
    <row r="3" spans="1:10" ht="13.5" customHeight="1">
      <c r="A3" s="631">
        <v>2015</v>
      </c>
      <c r="B3" s="697" t="s">
        <v>504</v>
      </c>
      <c r="C3" s="697"/>
      <c r="D3" s="697"/>
      <c r="E3" s="697"/>
      <c r="F3" s="697"/>
      <c r="G3" s="697"/>
      <c r="H3" s="698"/>
      <c r="I3" s="698"/>
      <c r="J3" s="698"/>
    </row>
    <row r="4" spans="1:10" ht="11.45" customHeight="1">
      <c r="A4" s="632" t="s">
        <v>422</v>
      </c>
      <c r="B4" s="634" t="s">
        <v>505</v>
      </c>
      <c r="C4" s="718" t="s">
        <v>506</v>
      </c>
      <c r="D4" s="719" t="s">
        <v>507</v>
      </c>
      <c r="E4" s="719" t="s">
        <v>508</v>
      </c>
      <c r="F4" s="720" t="s">
        <v>509</v>
      </c>
      <c r="G4" s="699" t="s">
        <v>510</v>
      </c>
      <c r="H4" s="634" t="s">
        <v>511</v>
      </c>
      <c r="I4" s="721" t="s">
        <v>512</v>
      </c>
      <c r="J4" s="688" t="s">
        <v>513</v>
      </c>
    </row>
    <row r="5" spans="1:10" ht="11.45" customHeight="1">
      <c r="A5" s="635" t="s">
        <v>428</v>
      </c>
      <c r="B5" s="722" t="s">
        <v>514</v>
      </c>
      <c r="C5" s="722" t="s">
        <v>514</v>
      </c>
      <c r="D5" s="722" t="s">
        <v>514</v>
      </c>
      <c r="E5" s="723" t="s">
        <v>514</v>
      </c>
      <c r="F5" s="723" t="s">
        <v>514</v>
      </c>
      <c r="G5" s="724" t="s">
        <v>514</v>
      </c>
      <c r="H5" s="638" t="s">
        <v>514</v>
      </c>
      <c r="I5" s="636" t="s">
        <v>514</v>
      </c>
      <c r="J5" s="637" t="s">
        <v>514</v>
      </c>
    </row>
    <row r="6" spans="1:10" ht="6" customHeight="1">
      <c r="A6" s="639"/>
      <c r="B6" s="640"/>
      <c r="C6" s="640"/>
      <c r="D6" s="640"/>
      <c r="E6" s="725"/>
      <c r="F6" s="725"/>
      <c r="G6" s="725"/>
      <c r="H6" s="640"/>
      <c r="I6" s="640"/>
      <c r="J6" s="640"/>
    </row>
    <row r="7" spans="1:10" ht="11.45" customHeight="1">
      <c r="A7" s="641">
        <v>42007</v>
      </c>
      <c r="B7" s="726">
        <v>107.4</v>
      </c>
      <c r="C7" s="726"/>
      <c r="D7" s="726">
        <v>108</v>
      </c>
      <c r="E7" s="726"/>
      <c r="F7" s="726"/>
      <c r="G7" s="726"/>
      <c r="H7" s="644"/>
      <c r="I7" s="689"/>
      <c r="J7" s="644"/>
    </row>
    <row r="8" spans="1:10" ht="11.45" customHeight="1">
      <c r="A8" s="641">
        <v>42014</v>
      </c>
      <c r="B8" s="704"/>
      <c r="C8" s="704">
        <v>94</v>
      </c>
      <c r="D8" s="704"/>
      <c r="E8" s="704"/>
      <c r="F8" s="704"/>
      <c r="G8" s="704"/>
      <c r="H8" s="652">
        <v>77</v>
      </c>
      <c r="I8" s="690"/>
      <c r="J8" s="647"/>
    </row>
    <row r="9" spans="1:10" ht="11.45" customHeight="1">
      <c r="A9" s="641">
        <v>42021</v>
      </c>
      <c r="B9" s="704">
        <v>102</v>
      </c>
      <c r="C9" s="704">
        <v>94</v>
      </c>
      <c r="D9" s="704"/>
      <c r="E9" s="704"/>
      <c r="F9" s="704"/>
      <c r="G9" s="704"/>
      <c r="H9" s="652">
        <v>77</v>
      </c>
      <c r="I9" s="690">
        <v>99</v>
      </c>
      <c r="J9" s="647"/>
    </row>
    <row r="10" spans="1:10" ht="11.45" customHeight="1">
      <c r="A10" s="641">
        <v>42028</v>
      </c>
      <c r="B10" s="727"/>
      <c r="C10" s="727">
        <v>95</v>
      </c>
      <c r="D10" s="727">
        <v>104.875</v>
      </c>
      <c r="E10" s="727"/>
      <c r="F10" s="727"/>
      <c r="G10" s="727"/>
      <c r="H10" s="728"/>
      <c r="I10" s="729"/>
      <c r="J10" s="728"/>
    </row>
    <row r="11" spans="1:10" ht="11.45" customHeight="1">
      <c r="A11" s="641">
        <v>42035</v>
      </c>
      <c r="B11" s="704"/>
      <c r="C11" s="704"/>
      <c r="D11" s="704"/>
      <c r="E11" s="704"/>
      <c r="F11" s="704"/>
      <c r="G11" s="704"/>
      <c r="H11" s="652">
        <v>80</v>
      </c>
      <c r="I11" s="690">
        <v>96.75</v>
      </c>
      <c r="J11" s="652"/>
    </row>
    <row r="12" spans="1:10" ht="11.45" customHeight="1">
      <c r="A12" s="641">
        <v>42042</v>
      </c>
      <c r="B12" s="704">
        <v>103.5</v>
      </c>
      <c r="C12" s="704">
        <v>94</v>
      </c>
      <c r="D12" s="704">
        <v>104.9375</v>
      </c>
      <c r="E12" s="704"/>
      <c r="F12" s="704"/>
      <c r="G12" s="704"/>
      <c r="H12" s="652"/>
      <c r="I12" s="690"/>
      <c r="J12" s="647">
        <v>98</v>
      </c>
    </row>
    <row r="13" spans="1:10" ht="11.45" customHeight="1">
      <c r="A13" s="641">
        <v>42049</v>
      </c>
      <c r="B13" s="704"/>
      <c r="C13" s="704">
        <v>92.666666666666657</v>
      </c>
      <c r="D13" s="704">
        <v>103.875</v>
      </c>
      <c r="E13" s="704"/>
      <c r="F13" s="704"/>
      <c r="G13" s="704"/>
      <c r="H13" s="652"/>
      <c r="I13" s="690">
        <v>97</v>
      </c>
      <c r="J13" s="647"/>
    </row>
    <row r="14" spans="1:10" ht="11.45" customHeight="1">
      <c r="A14" s="641">
        <v>42056</v>
      </c>
      <c r="B14" s="727"/>
      <c r="C14" s="727"/>
      <c r="D14" s="727">
        <v>98.333333333333314</v>
      </c>
      <c r="E14" s="727"/>
      <c r="F14" s="727"/>
      <c r="G14" s="727"/>
      <c r="H14" s="728"/>
      <c r="I14" s="729"/>
      <c r="J14" s="728"/>
    </row>
    <row r="15" spans="1:10" ht="11.45" customHeight="1">
      <c r="A15" s="641">
        <v>42063</v>
      </c>
      <c r="B15" s="704">
        <v>103.85714285714286</v>
      </c>
      <c r="C15" s="704">
        <v>92.547169811320742</v>
      </c>
      <c r="D15" s="704">
        <v>100.66666666666666</v>
      </c>
      <c r="E15" s="704"/>
      <c r="F15" s="704"/>
      <c r="G15" s="704"/>
      <c r="H15" s="652"/>
      <c r="I15" s="690">
        <v>95</v>
      </c>
      <c r="J15" s="652">
        <v>95</v>
      </c>
    </row>
    <row r="16" spans="1:10" ht="11.45" customHeight="1">
      <c r="A16" s="641">
        <v>42070</v>
      </c>
      <c r="B16" s="704">
        <v>103</v>
      </c>
      <c r="C16" s="704">
        <v>94.454545454545453</v>
      </c>
      <c r="D16" s="704">
        <v>103.734375</v>
      </c>
      <c r="E16" s="704"/>
      <c r="F16" s="704"/>
      <c r="G16" s="704"/>
      <c r="H16" s="652">
        <v>79.400000000000006</v>
      </c>
      <c r="I16" s="690"/>
      <c r="J16" s="647">
        <v>95.545454545454547</v>
      </c>
    </row>
    <row r="17" spans="1:10" ht="11.45" customHeight="1">
      <c r="A17" s="641">
        <v>42077</v>
      </c>
      <c r="B17" s="704"/>
      <c r="C17" s="704">
        <v>94.409090909090907</v>
      </c>
      <c r="D17" s="704"/>
      <c r="E17" s="704"/>
      <c r="F17" s="704"/>
      <c r="G17" s="704"/>
      <c r="H17" s="652"/>
      <c r="I17" s="690"/>
      <c r="J17" s="647">
        <v>96</v>
      </c>
    </row>
    <row r="18" spans="1:10" ht="11.45" customHeight="1">
      <c r="A18" s="641">
        <v>42084</v>
      </c>
      <c r="B18" s="727"/>
      <c r="C18" s="727">
        <v>94.89473684210526</v>
      </c>
      <c r="D18" s="727">
        <v>103.07142857142858</v>
      </c>
      <c r="E18" s="727"/>
      <c r="F18" s="727"/>
      <c r="G18" s="727"/>
      <c r="H18" s="728"/>
      <c r="I18" s="729">
        <v>96.000000000000014</v>
      </c>
      <c r="J18" s="728"/>
    </row>
    <row r="19" spans="1:10" ht="11.45" customHeight="1">
      <c r="A19" s="641">
        <v>42091</v>
      </c>
      <c r="B19" s="704">
        <v>106</v>
      </c>
      <c r="C19" s="704">
        <v>94</v>
      </c>
      <c r="D19" s="704">
        <v>105</v>
      </c>
      <c r="E19" s="704"/>
      <c r="F19" s="704"/>
      <c r="G19" s="704"/>
      <c r="H19" s="652"/>
      <c r="I19" s="690">
        <v>96</v>
      </c>
      <c r="J19" s="652"/>
    </row>
    <row r="20" spans="1:10" ht="11.45" customHeight="1">
      <c r="A20" s="641">
        <v>42098</v>
      </c>
      <c r="B20" s="704">
        <v>101.5</v>
      </c>
      <c r="C20" s="704">
        <v>91.74444444444444</v>
      </c>
      <c r="D20" s="704">
        <v>100.5</v>
      </c>
      <c r="E20" s="704"/>
      <c r="F20" s="704"/>
      <c r="G20" s="704"/>
      <c r="H20" s="652"/>
      <c r="I20" s="690">
        <v>93.5</v>
      </c>
      <c r="J20" s="647">
        <v>95</v>
      </c>
    </row>
    <row r="21" spans="1:10" ht="11.45" customHeight="1">
      <c r="A21" s="641">
        <v>42105</v>
      </c>
      <c r="B21" s="704">
        <v>98</v>
      </c>
      <c r="C21" s="704"/>
      <c r="D21" s="704">
        <v>97</v>
      </c>
      <c r="E21" s="704"/>
      <c r="F21" s="704"/>
      <c r="G21" s="704"/>
      <c r="H21" s="652">
        <v>74</v>
      </c>
      <c r="I21" s="690"/>
      <c r="J21" s="647"/>
    </row>
    <row r="22" spans="1:10" ht="11.45" customHeight="1">
      <c r="A22" s="641">
        <v>42112</v>
      </c>
      <c r="B22" s="727"/>
      <c r="C22" s="727">
        <v>85</v>
      </c>
      <c r="D22" s="727">
        <v>96.4</v>
      </c>
      <c r="E22" s="727"/>
      <c r="F22" s="727"/>
      <c r="G22" s="727"/>
      <c r="H22" s="728"/>
      <c r="I22" s="729">
        <v>86.25</v>
      </c>
      <c r="J22" s="728">
        <v>85</v>
      </c>
    </row>
    <row r="23" spans="1:10" ht="11.45" customHeight="1">
      <c r="A23" s="641">
        <v>42119</v>
      </c>
      <c r="B23" s="704">
        <v>97</v>
      </c>
      <c r="C23" s="704">
        <v>88</v>
      </c>
      <c r="D23" s="704">
        <v>95.837837837837839</v>
      </c>
      <c r="E23" s="704"/>
      <c r="F23" s="704">
        <v>73.5</v>
      </c>
      <c r="G23" s="704"/>
      <c r="H23" s="652">
        <v>69.8</v>
      </c>
      <c r="I23" s="690"/>
      <c r="J23" s="652">
        <v>87</v>
      </c>
    </row>
    <row r="24" spans="1:10" ht="11.45" customHeight="1">
      <c r="A24" s="641">
        <v>42126</v>
      </c>
      <c r="B24" s="704"/>
      <c r="C24" s="704"/>
      <c r="D24" s="704"/>
      <c r="E24" s="704"/>
      <c r="F24" s="704"/>
      <c r="G24" s="704"/>
      <c r="H24" s="652"/>
      <c r="I24" s="690"/>
      <c r="J24" s="647"/>
    </row>
    <row r="25" spans="1:10" ht="11.45" customHeight="1">
      <c r="A25" s="641">
        <v>42133</v>
      </c>
      <c r="B25" s="704"/>
      <c r="C25" s="704">
        <v>82.333333333333329</v>
      </c>
      <c r="D25" s="704">
        <v>90.692307692307693</v>
      </c>
      <c r="E25" s="704"/>
      <c r="F25" s="704"/>
      <c r="G25" s="704"/>
      <c r="H25" s="652"/>
      <c r="I25" s="690">
        <v>83.642857142857153</v>
      </c>
      <c r="J25" s="647"/>
    </row>
    <row r="26" spans="1:10" ht="11.45" customHeight="1">
      <c r="A26" s="641">
        <v>42140</v>
      </c>
      <c r="B26" s="727">
        <v>95.6</v>
      </c>
      <c r="C26" s="727">
        <v>81.5</v>
      </c>
      <c r="D26" s="727">
        <v>94.100000000000009</v>
      </c>
      <c r="E26" s="727"/>
      <c r="F26" s="727"/>
      <c r="G26" s="727"/>
      <c r="H26" s="728">
        <v>73</v>
      </c>
      <c r="I26" s="729">
        <v>85</v>
      </c>
      <c r="J26" s="728"/>
    </row>
    <row r="27" spans="1:10" ht="11.45" customHeight="1">
      <c r="A27" s="641">
        <v>42147</v>
      </c>
      <c r="B27" s="704"/>
      <c r="C27" s="704">
        <v>84</v>
      </c>
      <c r="D27" s="704">
        <v>94</v>
      </c>
      <c r="E27" s="704"/>
      <c r="F27" s="704">
        <v>72</v>
      </c>
      <c r="G27" s="704"/>
      <c r="H27" s="652"/>
      <c r="I27" s="690">
        <v>88.07692307692308</v>
      </c>
      <c r="J27" s="652"/>
    </row>
    <row r="28" spans="1:10" ht="11.45" customHeight="1">
      <c r="A28" s="641">
        <v>42154</v>
      </c>
      <c r="B28" s="704">
        <v>94</v>
      </c>
      <c r="C28" s="704"/>
      <c r="D28" s="704">
        <v>93.285714285714292</v>
      </c>
      <c r="E28" s="704">
        <v>77</v>
      </c>
      <c r="F28" s="704">
        <v>69.090909090909093</v>
      </c>
      <c r="G28" s="704"/>
      <c r="H28" s="652"/>
      <c r="I28" s="690"/>
      <c r="J28" s="647">
        <v>83</v>
      </c>
    </row>
    <row r="29" spans="1:10" ht="11.45" customHeight="1">
      <c r="A29" s="641">
        <v>42161</v>
      </c>
      <c r="B29" s="704"/>
      <c r="C29" s="704">
        <v>82</v>
      </c>
      <c r="D29" s="704"/>
      <c r="E29" s="704">
        <v>70</v>
      </c>
      <c r="F29" s="704">
        <v>67.75</v>
      </c>
      <c r="G29" s="704"/>
      <c r="H29" s="652"/>
      <c r="I29" s="690"/>
      <c r="J29" s="647">
        <v>88</v>
      </c>
    </row>
    <row r="30" spans="1:10" ht="11.45" customHeight="1">
      <c r="A30" s="641">
        <v>42168</v>
      </c>
      <c r="B30" s="727"/>
      <c r="C30" s="727"/>
      <c r="D30" s="727"/>
      <c r="E30" s="727"/>
      <c r="F30" s="727">
        <v>65</v>
      </c>
      <c r="G30" s="727"/>
      <c r="H30" s="728"/>
      <c r="I30" s="729"/>
      <c r="J30" s="728"/>
    </row>
    <row r="31" spans="1:10" ht="11.45" customHeight="1">
      <c r="A31" s="641">
        <v>42175</v>
      </c>
      <c r="B31" s="704"/>
      <c r="C31" s="704"/>
      <c r="D31" s="704">
        <v>79.666666666666657</v>
      </c>
      <c r="E31" s="704"/>
      <c r="F31" s="704"/>
      <c r="G31" s="704"/>
      <c r="H31" s="652"/>
      <c r="I31" s="690">
        <v>76.666666666666657</v>
      </c>
      <c r="J31" s="652"/>
    </row>
    <row r="32" spans="1:10" ht="11.45" customHeight="1">
      <c r="A32" s="641">
        <v>42182</v>
      </c>
      <c r="B32" s="704"/>
      <c r="C32" s="704">
        <v>70</v>
      </c>
      <c r="D32" s="704">
        <v>75</v>
      </c>
      <c r="E32" s="704">
        <v>65</v>
      </c>
      <c r="F32" s="704"/>
      <c r="G32" s="704"/>
      <c r="H32" s="652"/>
      <c r="I32" s="690">
        <v>70</v>
      </c>
      <c r="J32" s="647"/>
    </row>
    <row r="33" spans="1:10" ht="11.45" customHeight="1">
      <c r="A33" s="641">
        <v>42189</v>
      </c>
      <c r="B33" s="704">
        <v>78</v>
      </c>
      <c r="C33" s="704"/>
      <c r="D33" s="704">
        <v>76.5</v>
      </c>
      <c r="E33" s="704"/>
      <c r="F33" s="704"/>
      <c r="G33" s="704"/>
      <c r="H33" s="652"/>
      <c r="I33" s="690"/>
      <c r="J33" s="647"/>
    </row>
    <row r="34" spans="1:10" ht="11.45" customHeight="1">
      <c r="A34" s="641">
        <v>42196</v>
      </c>
      <c r="B34" s="727"/>
      <c r="C34" s="727"/>
      <c r="D34" s="727"/>
      <c r="E34" s="727"/>
      <c r="F34" s="727"/>
      <c r="G34" s="727"/>
      <c r="H34" s="728"/>
      <c r="I34" s="729"/>
      <c r="J34" s="728">
        <v>62</v>
      </c>
    </row>
    <row r="35" spans="1:10" ht="11.45" customHeight="1">
      <c r="A35" s="641">
        <v>42203</v>
      </c>
      <c r="B35" s="704">
        <v>70.333333333333329</v>
      </c>
      <c r="C35" s="704">
        <v>57.666666666666664</v>
      </c>
      <c r="D35" s="704">
        <v>64.166666666666657</v>
      </c>
      <c r="E35" s="704"/>
      <c r="F35" s="704"/>
      <c r="G35" s="704"/>
      <c r="H35" s="652"/>
      <c r="I35" s="690"/>
      <c r="J35" s="652"/>
    </row>
    <row r="36" spans="1:10" ht="11.45" customHeight="1">
      <c r="A36" s="641">
        <v>42210</v>
      </c>
      <c r="B36" s="704">
        <v>68.921052631578945</v>
      </c>
      <c r="C36" s="704"/>
      <c r="D36" s="704">
        <v>65</v>
      </c>
      <c r="E36" s="704">
        <v>48.000000000000007</v>
      </c>
      <c r="F36" s="704">
        <v>46</v>
      </c>
      <c r="G36" s="704"/>
      <c r="H36" s="652"/>
      <c r="I36" s="690">
        <v>61</v>
      </c>
      <c r="J36" s="647">
        <v>63</v>
      </c>
    </row>
    <row r="37" spans="1:10" ht="11.45" customHeight="1">
      <c r="A37" s="641">
        <v>42217</v>
      </c>
      <c r="B37" s="704"/>
      <c r="C37" s="704">
        <v>60</v>
      </c>
      <c r="D37" s="704">
        <v>70.393939393939391</v>
      </c>
      <c r="E37" s="704"/>
      <c r="F37" s="704">
        <v>54.5</v>
      </c>
      <c r="G37" s="704"/>
      <c r="H37" s="652"/>
      <c r="I37" s="690">
        <v>61.923076923076927</v>
      </c>
      <c r="J37" s="647"/>
    </row>
    <row r="38" spans="1:10" ht="11.45" customHeight="1">
      <c r="A38" s="641">
        <v>42224</v>
      </c>
      <c r="B38" s="727"/>
      <c r="C38" s="727"/>
      <c r="D38" s="727"/>
      <c r="E38" s="727"/>
      <c r="F38" s="727">
        <v>54</v>
      </c>
      <c r="G38" s="727"/>
      <c r="H38" s="728"/>
      <c r="I38" s="729"/>
      <c r="J38" s="728"/>
    </row>
    <row r="39" spans="1:10" ht="11.45" customHeight="1">
      <c r="A39" s="641">
        <v>42231</v>
      </c>
      <c r="B39" s="704">
        <v>75</v>
      </c>
      <c r="C39" s="704">
        <v>64.384615384615387</v>
      </c>
      <c r="D39" s="704">
        <v>74</v>
      </c>
      <c r="E39" s="704"/>
      <c r="F39" s="704">
        <v>56.333333333333336</v>
      </c>
      <c r="G39" s="704">
        <v>50</v>
      </c>
      <c r="H39" s="652">
        <v>60</v>
      </c>
      <c r="I39" s="690">
        <v>64</v>
      </c>
      <c r="J39" s="652"/>
    </row>
    <row r="40" spans="1:10" ht="11.45" customHeight="1">
      <c r="A40" s="641">
        <v>42238</v>
      </c>
      <c r="B40" s="704"/>
      <c r="C40" s="704">
        <v>67.38636363636364</v>
      </c>
      <c r="D40" s="704"/>
      <c r="E40" s="704"/>
      <c r="F40" s="704"/>
      <c r="G40" s="704"/>
      <c r="H40" s="652"/>
      <c r="I40" s="690"/>
      <c r="J40" s="647"/>
    </row>
    <row r="41" spans="1:10" ht="11.45" customHeight="1">
      <c r="A41" s="641">
        <v>42245</v>
      </c>
      <c r="B41" s="704">
        <v>77</v>
      </c>
      <c r="C41" s="704">
        <v>65.8</v>
      </c>
      <c r="D41" s="704">
        <v>74</v>
      </c>
      <c r="E41" s="704"/>
      <c r="F41" s="704"/>
      <c r="G41" s="704">
        <v>42</v>
      </c>
      <c r="H41" s="652"/>
      <c r="I41" s="690"/>
      <c r="J41" s="647">
        <v>68</v>
      </c>
    </row>
    <row r="42" spans="1:10" ht="11.45" customHeight="1">
      <c r="A42" s="641">
        <v>42252</v>
      </c>
      <c r="B42" s="727"/>
      <c r="C42" s="727"/>
      <c r="D42" s="727">
        <v>75.933333333333337</v>
      </c>
      <c r="E42" s="727"/>
      <c r="F42" s="727"/>
      <c r="G42" s="727"/>
      <c r="H42" s="728"/>
      <c r="I42" s="729">
        <v>73</v>
      </c>
      <c r="J42" s="728">
        <v>69</v>
      </c>
    </row>
    <row r="43" spans="1:10" ht="11.45" customHeight="1">
      <c r="A43" s="641">
        <v>42259</v>
      </c>
      <c r="B43" s="704">
        <v>76.5</v>
      </c>
      <c r="C43" s="704">
        <v>67</v>
      </c>
      <c r="D43" s="704">
        <v>74</v>
      </c>
      <c r="E43" s="704"/>
      <c r="F43" s="704"/>
      <c r="G43" s="704"/>
      <c r="H43" s="652"/>
      <c r="I43" s="690">
        <v>72</v>
      </c>
      <c r="J43" s="652"/>
    </row>
    <row r="44" spans="1:10" ht="11.45" customHeight="1">
      <c r="A44" s="641">
        <v>42266</v>
      </c>
      <c r="B44" s="704">
        <v>77.214285714285722</v>
      </c>
      <c r="C44" s="704"/>
      <c r="D44" s="704">
        <v>75</v>
      </c>
      <c r="E44" s="704"/>
      <c r="F44" s="704"/>
      <c r="G44" s="704"/>
      <c r="H44" s="652"/>
      <c r="I44" s="690">
        <v>71.666666666666657</v>
      </c>
      <c r="J44" s="647">
        <v>65</v>
      </c>
    </row>
    <row r="45" spans="1:10" ht="11.45" customHeight="1">
      <c r="A45" s="641">
        <v>42273</v>
      </c>
      <c r="B45" s="704">
        <v>74.599999999999994</v>
      </c>
      <c r="C45" s="704"/>
      <c r="D45" s="704">
        <v>72</v>
      </c>
      <c r="E45" s="704"/>
      <c r="F45" s="704"/>
      <c r="G45" s="704"/>
      <c r="H45" s="652"/>
      <c r="I45" s="690"/>
      <c r="J45" s="647">
        <v>64</v>
      </c>
    </row>
    <row r="46" spans="1:10" ht="11.45" customHeight="1">
      <c r="A46" s="641">
        <v>42280</v>
      </c>
      <c r="B46" s="727"/>
      <c r="C46" s="727"/>
      <c r="D46" s="727">
        <v>70</v>
      </c>
      <c r="E46" s="727"/>
      <c r="F46" s="727"/>
      <c r="G46" s="727"/>
      <c r="H46" s="728"/>
      <c r="I46" s="729"/>
      <c r="J46" s="728"/>
    </row>
    <row r="47" spans="1:10" ht="11.45" customHeight="1">
      <c r="A47" s="641">
        <v>42287</v>
      </c>
      <c r="B47" s="704"/>
      <c r="C47" s="704">
        <v>61.25</v>
      </c>
      <c r="D47" s="704">
        <v>72</v>
      </c>
      <c r="E47" s="704"/>
      <c r="F47" s="704">
        <v>55</v>
      </c>
      <c r="G47" s="704"/>
      <c r="H47" s="652">
        <v>58</v>
      </c>
      <c r="I47" s="690">
        <v>65</v>
      </c>
      <c r="J47" s="652">
        <v>62</v>
      </c>
    </row>
    <row r="48" spans="1:10" ht="11.45" customHeight="1">
      <c r="A48" s="641">
        <v>42294</v>
      </c>
      <c r="B48" s="704"/>
      <c r="C48" s="704">
        <v>56.5</v>
      </c>
      <c r="D48" s="704">
        <v>68</v>
      </c>
      <c r="E48" s="704"/>
      <c r="F48" s="704"/>
      <c r="G48" s="704"/>
      <c r="H48" s="652"/>
      <c r="I48" s="690"/>
      <c r="J48" s="647"/>
    </row>
    <row r="49" spans="1:10" ht="11.45" customHeight="1">
      <c r="A49" s="641">
        <v>42301</v>
      </c>
      <c r="B49" s="704"/>
      <c r="C49" s="704">
        <v>54.666666666666664</v>
      </c>
      <c r="D49" s="704">
        <v>66.25</v>
      </c>
      <c r="E49" s="704"/>
      <c r="F49" s="704"/>
      <c r="G49" s="704"/>
      <c r="H49" s="652"/>
      <c r="I49" s="690">
        <v>60.400000000000006</v>
      </c>
      <c r="J49" s="647">
        <v>59</v>
      </c>
    </row>
    <row r="50" spans="1:10" ht="11.45" customHeight="1">
      <c r="A50" s="641">
        <v>42308</v>
      </c>
      <c r="B50" s="727">
        <v>68.400000000000006</v>
      </c>
      <c r="C50" s="727">
        <v>54</v>
      </c>
      <c r="D50" s="727">
        <v>65.666666666666657</v>
      </c>
      <c r="E50" s="727"/>
      <c r="F50" s="727"/>
      <c r="G50" s="727"/>
      <c r="H50" s="728">
        <v>55</v>
      </c>
      <c r="I50" s="729">
        <v>58.599999999999994</v>
      </c>
      <c r="J50" s="728"/>
    </row>
    <row r="51" spans="1:10" ht="11.45" customHeight="1">
      <c r="A51" s="641">
        <v>42315</v>
      </c>
      <c r="B51" s="704">
        <v>68</v>
      </c>
      <c r="C51" s="704">
        <v>54</v>
      </c>
      <c r="D51" s="704">
        <v>66.600000000000009</v>
      </c>
      <c r="E51" s="704"/>
      <c r="F51" s="704"/>
      <c r="G51" s="704"/>
      <c r="H51" s="652"/>
      <c r="I51" s="690"/>
      <c r="J51" s="652">
        <v>57</v>
      </c>
    </row>
    <row r="52" spans="1:10" ht="11.45" customHeight="1">
      <c r="A52" s="641">
        <v>42322</v>
      </c>
      <c r="B52" s="704"/>
      <c r="C52" s="704"/>
      <c r="D52" s="704">
        <v>68</v>
      </c>
      <c r="E52" s="704"/>
      <c r="F52" s="704">
        <v>50</v>
      </c>
      <c r="G52" s="704"/>
      <c r="H52" s="652"/>
      <c r="I52" s="690"/>
      <c r="J52" s="647">
        <v>57</v>
      </c>
    </row>
    <row r="53" spans="1:10" ht="11.45" customHeight="1">
      <c r="A53" s="641">
        <v>42329</v>
      </c>
      <c r="B53" s="704">
        <v>70.533333333333331</v>
      </c>
      <c r="C53" s="704">
        <v>51.666666666666664</v>
      </c>
      <c r="D53" s="704">
        <v>68</v>
      </c>
      <c r="E53" s="704"/>
      <c r="F53" s="704"/>
      <c r="G53" s="704"/>
      <c r="H53" s="652">
        <v>55.5</v>
      </c>
      <c r="I53" s="690">
        <v>62</v>
      </c>
      <c r="J53" s="647">
        <v>57.5</v>
      </c>
    </row>
    <row r="54" spans="1:10" ht="11.45" customHeight="1">
      <c r="A54" s="641">
        <v>42336</v>
      </c>
      <c r="B54" s="727">
        <v>70</v>
      </c>
      <c r="C54" s="727">
        <v>56</v>
      </c>
      <c r="D54" s="727"/>
      <c r="E54" s="727"/>
      <c r="F54" s="727">
        <v>54</v>
      </c>
      <c r="G54" s="727"/>
      <c r="H54" s="728">
        <v>57</v>
      </c>
      <c r="I54" s="729">
        <v>63</v>
      </c>
      <c r="J54" s="728">
        <v>58</v>
      </c>
    </row>
    <row r="55" spans="1:10" ht="11.45" customHeight="1">
      <c r="A55" s="641">
        <v>42343</v>
      </c>
      <c r="B55" s="704">
        <v>71.538461538461547</v>
      </c>
      <c r="C55" s="704">
        <v>56.599999999999994</v>
      </c>
      <c r="D55" s="704">
        <v>70</v>
      </c>
      <c r="E55" s="704"/>
      <c r="F55" s="704"/>
      <c r="G55" s="704"/>
      <c r="H55" s="652">
        <v>58.5</v>
      </c>
      <c r="I55" s="690">
        <v>63.5</v>
      </c>
      <c r="J55" s="652"/>
    </row>
    <row r="56" spans="1:10" ht="11.45" customHeight="1">
      <c r="A56" s="641">
        <v>42350</v>
      </c>
      <c r="B56" s="704">
        <v>72</v>
      </c>
      <c r="C56" s="704"/>
      <c r="D56" s="704">
        <v>70</v>
      </c>
      <c r="E56" s="704"/>
      <c r="F56" s="704"/>
      <c r="G56" s="704">
        <v>33.666666666666664</v>
      </c>
      <c r="H56" s="652">
        <v>59.375</v>
      </c>
      <c r="I56" s="690"/>
      <c r="J56" s="647">
        <v>60</v>
      </c>
    </row>
    <row r="57" spans="1:10" ht="11.45" customHeight="1">
      <c r="A57" s="641">
        <v>42357</v>
      </c>
      <c r="B57" s="704">
        <v>73</v>
      </c>
      <c r="C57" s="704"/>
      <c r="D57" s="704">
        <v>71.5</v>
      </c>
      <c r="E57" s="704"/>
      <c r="F57" s="704"/>
      <c r="G57" s="704"/>
      <c r="H57" s="652"/>
      <c r="I57" s="690"/>
      <c r="J57" s="647">
        <v>60</v>
      </c>
    </row>
    <row r="58" spans="1:10" ht="11.45" customHeight="1">
      <c r="A58" s="641">
        <v>42364</v>
      </c>
      <c r="B58" s="704">
        <v>73</v>
      </c>
      <c r="C58" s="704"/>
      <c r="D58" s="704">
        <v>71</v>
      </c>
      <c r="E58" s="704"/>
      <c r="F58" s="704"/>
      <c r="G58" s="704"/>
      <c r="H58" s="652"/>
      <c r="I58" s="690">
        <v>66.5</v>
      </c>
      <c r="J58" s="647"/>
    </row>
    <row r="59" spans="1:10" ht="11.45" customHeight="1">
      <c r="A59" s="641">
        <v>42371</v>
      </c>
      <c r="B59" s="652"/>
      <c r="C59" s="652"/>
      <c r="D59" s="652">
        <v>71</v>
      </c>
      <c r="E59" s="652"/>
      <c r="F59" s="652"/>
      <c r="G59" s="652"/>
      <c r="H59" s="652"/>
      <c r="I59" s="652"/>
      <c r="J59" s="647"/>
    </row>
    <row r="60" spans="1:10" ht="6" customHeight="1">
      <c r="A60" s="656"/>
      <c r="B60" s="730"/>
      <c r="C60" s="730"/>
      <c r="D60" s="730"/>
      <c r="E60" s="730"/>
      <c r="F60" s="730"/>
      <c r="G60" s="730"/>
      <c r="H60" s="730"/>
      <c r="I60" s="730"/>
      <c r="J60" s="657"/>
    </row>
    <row r="61" spans="1:10" ht="11.45" customHeight="1">
      <c r="A61" s="659">
        <v>2015</v>
      </c>
      <c r="B61" s="709">
        <f t="shared" ref="B61:J61" si="0">AVERAGE(B7:B59)</f>
        <v>84.292504052153177</v>
      </c>
      <c r="C61" s="709">
        <f t="shared" si="0"/>
        <v>75.98346770257767</v>
      </c>
      <c r="D61" s="709">
        <f t="shared" si="0"/>
        <v>82.57110562177526</v>
      </c>
      <c r="E61" s="709">
        <f t="shared" si="0"/>
        <v>65</v>
      </c>
      <c r="F61" s="709">
        <f t="shared" si="0"/>
        <v>59.764520202020208</v>
      </c>
      <c r="G61" s="709">
        <f t="shared" si="0"/>
        <v>41.888888888888886</v>
      </c>
      <c r="H61" s="709">
        <f t="shared" si="0"/>
        <v>66.683928571428581</v>
      </c>
      <c r="I61" s="709">
        <f t="shared" si="0"/>
        <v>77.133699633699635</v>
      </c>
      <c r="J61" s="709">
        <f t="shared" si="0"/>
        <v>73.219367588932798</v>
      </c>
    </row>
    <row r="62" spans="1:10" ht="11.45" customHeight="1">
      <c r="A62" s="659">
        <v>2014</v>
      </c>
      <c r="B62" s="731">
        <v>110.97721682661532</v>
      </c>
      <c r="C62" s="732">
        <v>103.0465902153402</v>
      </c>
      <c r="D62" s="732">
        <v>108.95477721638936</v>
      </c>
      <c r="E62" s="732">
        <v>93.452380952380963</v>
      </c>
      <c r="F62" s="732">
        <v>89.675555555555547</v>
      </c>
      <c r="G62" s="733">
        <v>68.785714285714292</v>
      </c>
      <c r="H62" s="662">
        <v>87.492063492063494</v>
      </c>
      <c r="I62" s="660">
        <v>106.3697833617764</v>
      </c>
      <c r="J62" s="731">
        <v>104.95708437863863</v>
      </c>
    </row>
    <row r="63" spans="1:10" ht="11.45" customHeight="1">
      <c r="A63" s="710" t="s">
        <v>515</v>
      </c>
      <c r="B63" s="734"/>
      <c r="C63" s="734"/>
      <c r="D63" s="734"/>
      <c r="E63" s="734"/>
      <c r="F63" s="734"/>
      <c r="G63" s="734"/>
      <c r="H63" s="734"/>
      <c r="I63" s="734"/>
      <c r="J63" s="735" t="s">
        <v>516</v>
      </c>
    </row>
    <row r="64" spans="1:10" ht="3.75" customHeight="1">
      <c r="A64" s="713"/>
      <c r="B64" s="736"/>
      <c r="C64" s="736"/>
      <c r="D64" s="736"/>
      <c r="E64" s="736"/>
      <c r="F64" s="736"/>
      <c r="G64" s="736"/>
      <c r="H64" s="736"/>
      <c r="I64" s="736"/>
      <c r="J64" s="736"/>
    </row>
    <row r="65" spans="1:10" ht="11.45" customHeight="1">
      <c r="A65" s="628"/>
      <c r="B65" s="629"/>
      <c r="C65" s="629"/>
      <c r="D65" s="629"/>
      <c r="E65" s="629"/>
      <c r="F65" s="629"/>
      <c r="G65" s="629"/>
      <c r="H65" s="629"/>
      <c r="I65" s="629"/>
      <c r="J65" s="629"/>
    </row>
    <row r="66" spans="1:10" ht="9.9499999999999993" customHeight="1">
      <c r="A66" s="673"/>
      <c r="B66" s="676"/>
      <c r="C66" s="623"/>
      <c r="D66" s="623"/>
      <c r="E66" s="623"/>
      <c r="F66" s="623"/>
      <c r="G66" s="623"/>
      <c r="H66" s="623"/>
      <c r="I66" s="623"/>
      <c r="J66" s="623"/>
    </row>
    <row r="67" spans="1:10">
      <c r="A67" s="626"/>
      <c r="B67" s="679"/>
      <c r="C67" s="626"/>
      <c r="D67" s="626"/>
      <c r="E67" s="626"/>
      <c r="F67" s="626"/>
      <c r="G67" s="626"/>
      <c r="H67" s="626"/>
      <c r="I67" s="626"/>
      <c r="J67" s="626"/>
    </row>
    <row r="68" spans="1:10">
      <c r="A68" s="626"/>
      <c r="B68" s="679"/>
      <c r="C68" s="626"/>
      <c r="D68" s="626"/>
      <c r="E68" s="626"/>
      <c r="F68" s="626"/>
      <c r="G68" s="626"/>
      <c r="H68" s="626"/>
      <c r="I68" s="626"/>
      <c r="J68" s="626"/>
    </row>
    <row r="69" spans="1:10">
      <c r="B69" s="682"/>
    </row>
    <row r="70" spans="1:10">
      <c r="B70" s="737"/>
    </row>
    <row r="71" spans="1:10">
      <c r="B71" s="737"/>
    </row>
    <row r="72" spans="1:10">
      <c r="B72" s="737"/>
    </row>
    <row r="82" s="627" customFormat="1" ht="11.25"/>
    <row r="83" s="627" customFormat="1" ht="11.25"/>
    <row r="84" s="627" customFormat="1" ht="11.25"/>
    <row r="85" s="627" customFormat="1" ht="11.25"/>
    <row r="86" s="627" customFormat="1" ht="11.25"/>
    <row r="87" s="627" customFormat="1" ht="11.25"/>
    <row r="88" s="627" customFormat="1" ht="11.25"/>
    <row r="89" s="627" customFormat="1" ht="11.25"/>
    <row r="90" s="627" customFormat="1" ht="11.25"/>
    <row r="91" s="627" customFormat="1" ht="11.25"/>
    <row r="92" s="627" customFormat="1" ht="11.25"/>
    <row r="93" s="627" customFormat="1" ht="11.25"/>
    <row r="94" s="627" customFormat="1" ht="11.25"/>
    <row r="95" s="627" customFormat="1" ht="11.25"/>
    <row r="96" s="627" customFormat="1" ht="11.25"/>
    <row r="97" s="627" customFormat="1" ht="11.25"/>
    <row r="98" s="627" customFormat="1" ht="11.25"/>
    <row r="99" s="627" customFormat="1" ht="11.25"/>
    <row r="100" s="627" customFormat="1" ht="11.25"/>
    <row r="101" s="627" customFormat="1" ht="11.25"/>
    <row r="102" s="627" customFormat="1" ht="11.25"/>
    <row r="103" s="627" customFormat="1" ht="11.25"/>
    <row r="104" s="627" customFormat="1" ht="11.25"/>
    <row r="105" s="627" customFormat="1" ht="11.25"/>
    <row r="106" s="627" customFormat="1" ht="11.25"/>
    <row r="107" s="627" customFormat="1" ht="11.25"/>
    <row r="108" s="627" customFormat="1" ht="11.25"/>
    <row r="109" s="627" customFormat="1" ht="11.25"/>
    <row r="110" s="627" customFormat="1" ht="11.25"/>
    <row r="111" s="627" customFormat="1" ht="11.25"/>
    <row r="112" s="627" customFormat="1" ht="11.25"/>
    <row r="113" s="627" customFormat="1" ht="11.25"/>
    <row r="114" s="627" customFormat="1" ht="11.25"/>
    <row r="115" s="627" customFormat="1" ht="11.25"/>
  </sheetData>
  <pageMargins left="0.7" right="0.7" top="0.75" bottom="0.75" header="0.3" footer="0.3"/>
  <pageSetup scale="93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B2:V64"/>
  <sheetViews>
    <sheetView zoomScaleNormal="100" workbookViewId="0">
      <selection activeCell="AA24" sqref="AA24"/>
    </sheetView>
  </sheetViews>
  <sheetFormatPr defaultColWidth="9.140625" defaultRowHeight="12"/>
  <cols>
    <col min="1" max="1" width="4.140625" style="37" customWidth="1"/>
    <col min="2" max="2" width="10.85546875" style="37" customWidth="1"/>
    <col min="3" max="3" width="8" style="37" customWidth="1"/>
    <col min="4" max="4" width="3.85546875" style="37" customWidth="1"/>
    <col min="5" max="5" width="0.85546875" style="37" customWidth="1"/>
    <col min="6" max="6" width="8" style="37" customWidth="1"/>
    <col min="7" max="7" width="3.85546875" style="37" customWidth="1"/>
    <col min="8" max="8" width="0.85546875" style="37" customWidth="1"/>
    <col min="9" max="9" width="8" style="37" customWidth="1"/>
    <col min="10" max="10" width="3.85546875" style="37" customWidth="1"/>
    <col min="11" max="11" width="0.85546875" style="37" customWidth="1"/>
    <col min="12" max="12" width="8" style="37" customWidth="1"/>
    <col min="13" max="13" width="3.85546875" style="37" customWidth="1"/>
    <col min="14" max="14" width="0.85546875" style="37" customWidth="1"/>
    <col min="15" max="15" width="8" style="37" customWidth="1"/>
    <col min="16" max="16" width="3.85546875" style="37" customWidth="1"/>
    <col min="17" max="17" width="0.85546875" style="37" customWidth="1"/>
    <col min="18" max="18" width="8" style="37" customWidth="1"/>
    <col min="19" max="19" width="3.85546875" style="37" customWidth="1"/>
    <col min="20" max="20" width="0.85546875" style="37" customWidth="1"/>
    <col min="21" max="21" width="8" style="37" customWidth="1"/>
    <col min="22" max="22" width="3.85546875" style="37" customWidth="1"/>
    <col min="23" max="16384" width="9.140625" style="37"/>
  </cols>
  <sheetData>
    <row r="2" spans="2:22">
      <c r="C2" s="38" t="s">
        <v>402</v>
      </c>
    </row>
    <row r="3" spans="2:22">
      <c r="C3" s="41" t="s">
        <v>40</v>
      </c>
    </row>
    <row r="4" spans="2:22" ht="9.75" customHeight="1"/>
    <row r="5" spans="2:22" ht="14.25" customHeight="1">
      <c r="C5" s="1956" t="s">
        <v>76</v>
      </c>
      <c r="D5" s="1956"/>
      <c r="E5" s="1956"/>
      <c r="F5" s="1956"/>
      <c r="G5" s="1956"/>
      <c r="H5" s="1956"/>
      <c r="I5" s="1956"/>
      <c r="J5" s="1956"/>
      <c r="K5" s="1956"/>
      <c r="L5" s="1956"/>
      <c r="M5" s="1956"/>
      <c r="N5" s="1956"/>
      <c r="O5" s="1956"/>
      <c r="P5" s="1956"/>
      <c r="Q5" s="1956"/>
      <c r="R5" s="1956"/>
      <c r="S5" s="1956"/>
      <c r="T5" s="1956"/>
      <c r="U5" s="1956"/>
      <c r="V5" s="1956"/>
    </row>
    <row r="6" spans="2:22" ht="28.5" customHeight="1">
      <c r="C6" s="1957" t="s">
        <v>42</v>
      </c>
      <c r="D6" s="1957"/>
      <c r="E6"/>
      <c r="F6" s="1957" t="s">
        <v>43</v>
      </c>
      <c r="G6" s="1957"/>
      <c r="H6"/>
      <c r="I6" s="1957" t="s">
        <v>44</v>
      </c>
      <c r="J6" s="1957"/>
      <c r="K6"/>
      <c r="L6" s="1957" t="s">
        <v>45</v>
      </c>
      <c r="M6" s="1957"/>
      <c r="N6"/>
      <c r="O6" s="1957" t="s">
        <v>46</v>
      </c>
      <c r="P6" s="1957"/>
      <c r="Q6"/>
      <c r="R6" s="1957" t="s">
        <v>47</v>
      </c>
      <c r="S6" s="1957"/>
      <c r="T6"/>
      <c r="U6" s="1957" t="s">
        <v>48</v>
      </c>
      <c r="V6" s="1957"/>
    </row>
    <row r="7" spans="2:22" ht="12" customHeight="1">
      <c r="B7" s="42" t="s">
        <v>49</v>
      </c>
      <c r="C7" s="43">
        <f t="shared" ref="C7:C18" si="0">AVERAGE(F7:U7)</f>
        <v>49</v>
      </c>
      <c r="D7" s="44"/>
      <c r="E7" s="44"/>
      <c r="F7" s="45" t="s">
        <v>50</v>
      </c>
      <c r="G7" s="46"/>
      <c r="H7" s="46"/>
      <c r="I7" s="45" t="s">
        <v>50</v>
      </c>
      <c r="J7" s="46"/>
      <c r="K7" s="46"/>
      <c r="L7" s="45">
        <v>49</v>
      </c>
      <c r="M7" s="46"/>
      <c r="N7" s="46"/>
      <c r="O7" s="45" t="s">
        <v>50</v>
      </c>
      <c r="P7" s="46"/>
      <c r="Q7" s="46"/>
      <c r="R7" s="45" t="s">
        <v>50</v>
      </c>
      <c r="S7" s="46"/>
      <c r="T7" s="46"/>
      <c r="U7" s="45" t="s">
        <v>50</v>
      </c>
      <c r="V7" s="320"/>
    </row>
    <row r="8" spans="2:22" ht="12" customHeight="1">
      <c r="B8" s="42" t="s">
        <v>51</v>
      </c>
      <c r="C8" s="43">
        <f t="shared" si="0"/>
        <v>84</v>
      </c>
      <c r="D8" s="44"/>
      <c r="E8" s="44"/>
      <c r="F8" s="45" t="s">
        <v>50</v>
      </c>
      <c r="G8" s="46"/>
      <c r="H8" s="46"/>
      <c r="I8" s="45" t="s">
        <v>50</v>
      </c>
      <c r="J8" s="46"/>
      <c r="K8" s="46"/>
      <c r="L8" s="45">
        <v>84</v>
      </c>
      <c r="M8" s="46"/>
      <c r="N8" s="46"/>
      <c r="O8" s="45" t="s">
        <v>50</v>
      </c>
      <c r="P8" s="46"/>
      <c r="Q8" s="46"/>
      <c r="R8" s="45" t="s">
        <v>50</v>
      </c>
      <c r="S8" s="46"/>
      <c r="T8" s="46"/>
      <c r="U8" s="45" t="s">
        <v>50</v>
      </c>
      <c r="V8" s="320"/>
    </row>
    <row r="9" spans="2:22" ht="12" customHeight="1">
      <c r="B9" s="42" t="s">
        <v>52</v>
      </c>
      <c r="C9" s="43">
        <f t="shared" si="0"/>
        <v>93.25</v>
      </c>
      <c r="D9" s="44"/>
      <c r="E9" s="44"/>
      <c r="F9" s="45" t="s">
        <v>50</v>
      </c>
      <c r="G9" s="46"/>
      <c r="H9" s="46"/>
      <c r="I9" s="45" t="s">
        <v>50</v>
      </c>
      <c r="J9" s="46"/>
      <c r="K9" s="46"/>
      <c r="L9" s="45">
        <v>93.25</v>
      </c>
      <c r="M9" s="46"/>
      <c r="N9" s="46"/>
      <c r="O9" s="45" t="s">
        <v>50</v>
      </c>
      <c r="P9" s="46"/>
      <c r="Q9" s="46"/>
      <c r="R9" s="45" t="s">
        <v>50</v>
      </c>
      <c r="S9" s="46"/>
      <c r="T9" s="46"/>
      <c r="U9" s="45" t="s">
        <v>50</v>
      </c>
      <c r="V9" s="320"/>
    </row>
    <row r="10" spans="2:22" ht="12" customHeight="1">
      <c r="B10" s="42" t="s">
        <v>53</v>
      </c>
      <c r="C10" s="43">
        <f t="shared" si="0"/>
        <v>68.69</v>
      </c>
      <c r="D10" s="44"/>
      <c r="E10" s="44"/>
      <c r="F10" s="45" t="s">
        <v>50</v>
      </c>
      <c r="G10" s="46"/>
      <c r="H10" s="46"/>
      <c r="I10" s="45" t="s">
        <v>50</v>
      </c>
      <c r="J10" s="46"/>
      <c r="K10" s="46"/>
      <c r="L10" s="45">
        <v>66.38</v>
      </c>
      <c r="M10" s="46"/>
      <c r="N10" s="46"/>
      <c r="O10" s="45">
        <v>71</v>
      </c>
      <c r="P10" s="46"/>
      <c r="Q10" s="46"/>
      <c r="R10" s="45" t="s">
        <v>50</v>
      </c>
      <c r="S10" s="46"/>
      <c r="T10" s="46"/>
      <c r="U10" s="45" t="s">
        <v>50</v>
      </c>
      <c r="V10" s="320"/>
    </row>
    <row r="11" spans="2:22" ht="12" customHeight="1">
      <c r="B11" s="42" t="s">
        <v>54</v>
      </c>
      <c r="C11" s="43">
        <f t="shared" si="0"/>
        <v>167.96</v>
      </c>
      <c r="D11" s="44"/>
      <c r="E11" s="44"/>
      <c r="F11" s="45" t="s">
        <v>50</v>
      </c>
      <c r="G11" s="46"/>
      <c r="H11" s="46"/>
      <c r="I11" s="45">
        <v>222</v>
      </c>
      <c r="J11" s="46"/>
      <c r="K11" s="46"/>
      <c r="L11" s="45">
        <v>113.92</v>
      </c>
      <c r="M11" s="46"/>
      <c r="N11" s="46"/>
      <c r="O11" s="45" t="s">
        <v>50</v>
      </c>
      <c r="P11" s="46"/>
      <c r="Q11" s="46"/>
      <c r="R11" s="45" t="s">
        <v>50</v>
      </c>
      <c r="S11" s="46"/>
      <c r="T11" s="46"/>
      <c r="U11" s="45" t="s">
        <v>50</v>
      </c>
      <c r="V11" s="320"/>
    </row>
    <row r="12" spans="2:22" ht="12" customHeight="1">
      <c r="B12" s="42" t="s">
        <v>55</v>
      </c>
      <c r="C12" s="43">
        <f t="shared" si="0"/>
        <v>191.42666666666665</v>
      </c>
      <c r="D12" s="44"/>
      <c r="E12" s="44"/>
      <c r="F12" s="45">
        <v>223.75</v>
      </c>
      <c r="G12" s="46"/>
      <c r="H12" s="46"/>
      <c r="I12" s="45">
        <v>163</v>
      </c>
      <c r="J12" s="46"/>
      <c r="K12" s="46"/>
      <c r="L12" s="45">
        <v>187.53</v>
      </c>
      <c r="M12" s="46"/>
      <c r="N12" s="46"/>
      <c r="O12" s="45" t="s">
        <v>50</v>
      </c>
      <c r="P12" s="46"/>
      <c r="Q12" s="46"/>
      <c r="R12" s="45" t="s">
        <v>50</v>
      </c>
      <c r="S12" s="46"/>
      <c r="T12" s="46"/>
      <c r="U12" s="45" t="s">
        <v>50</v>
      </c>
      <c r="V12" s="320"/>
    </row>
    <row r="13" spans="2:22" ht="12" customHeight="1">
      <c r="B13" s="42" t="s">
        <v>56</v>
      </c>
      <c r="C13" s="43">
        <f t="shared" si="0"/>
        <v>169.5</v>
      </c>
      <c r="D13" s="44"/>
      <c r="E13" s="44"/>
      <c r="F13" s="45" t="s">
        <v>50</v>
      </c>
      <c r="G13" s="46"/>
      <c r="H13" s="46"/>
      <c r="I13" s="45">
        <v>171</v>
      </c>
      <c r="J13" s="46"/>
      <c r="K13" s="46"/>
      <c r="L13" s="45">
        <v>168</v>
      </c>
      <c r="M13" s="46"/>
      <c r="N13" s="46"/>
      <c r="O13" s="45" t="s">
        <v>50</v>
      </c>
      <c r="P13" s="46"/>
      <c r="Q13" s="46"/>
      <c r="R13" s="45" t="s">
        <v>50</v>
      </c>
      <c r="S13" s="46"/>
      <c r="T13" s="46"/>
      <c r="U13" s="45" t="s">
        <v>50</v>
      </c>
      <c r="V13" s="320"/>
    </row>
    <row r="14" spans="2:22" ht="12" customHeight="1">
      <c r="B14" s="42" t="s">
        <v>57</v>
      </c>
      <c r="C14" s="43">
        <f t="shared" si="0"/>
        <v>238</v>
      </c>
      <c r="D14" s="44"/>
      <c r="E14" s="44"/>
      <c r="F14" s="45" t="s">
        <v>50</v>
      </c>
      <c r="G14" s="46"/>
      <c r="H14" s="46"/>
      <c r="I14" s="45" t="s">
        <v>50</v>
      </c>
      <c r="J14" s="46"/>
      <c r="K14" s="46"/>
      <c r="L14" s="45">
        <v>238</v>
      </c>
      <c r="M14" s="46"/>
      <c r="N14" s="46"/>
      <c r="O14" s="45" t="s">
        <v>50</v>
      </c>
      <c r="P14" s="46"/>
      <c r="Q14" s="46"/>
      <c r="R14" s="45" t="s">
        <v>50</v>
      </c>
      <c r="S14" s="46"/>
      <c r="T14" s="46"/>
      <c r="U14" s="45" t="s">
        <v>50</v>
      </c>
      <c r="V14" s="320"/>
    </row>
    <row r="15" spans="2:22" ht="12" customHeight="1">
      <c r="B15" s="42" t="s">
        <v>58</v>
      </c>
      <c r="C15" s="43" t="s">
        <v>50</v>
      </c>
      <c r="D15" s="44"/>
      <c r="E15" s="44"/>
      <c r="F15" s="45" t="s">
        <v>50</v>
      </c>
      <c r="G15" s="46"/>
      <c r="H15" s="46"/>
      <c r="I15" s="45" t="s">
        <v>50</v>
      </c>
      <c r="J15" s="46"/>
      <c r="K15" s="46"/>
      <c r="L15" s="45" t="s">
        <v>50</v>
      </c>
      <c r="M15" s="46"/>
      <c r="N15" s="46"/>
      <c r="O15" s="45" t="s">
        <v>50</v>
      </c>
      <c r="P15" s="46"/>
      <c r="Q15" s="46"/>
      <c r="R15" s="45" t="s">
        <v>50</v>
      </c>
      <c r="S15" s="46"/>
      <c r="T15" s="46"/>
      <c r="U15" s="45" t="s">
        <v>50</v>
      </c>
      <c r="V15" s="320"/>
    </row>
    <row r="16" spans="2:22" ht="12" customHeight="1">
      <c r="B16" s="42" t="s">
        <v>59</v>
      </c>
      <c r="C16" s="43">
        <f t="shared" si="0"/>
        <v>117.5</v>
      </c>
      <c r="D16" s="44"/>
      <c r="E16" s="44"/>
      <c r="F16" s="45" t="s">
        <v>50</v>
      </c>
      <c r="G16" s="46"/>
      <c r="H16" s="46"/>
      <c r="I16" s="45">
        <v>115</v>
      </c>
      <c r="J16" s="46"/>
      <c r="K16" s="46"/>
      <c r="L16" s="45">
        <v>120</v>
      </c>
      <c r="M16" s="46"/>
      <c r="N16" s="46"/>
      <c r="O16" s="45" t="s">
        <v>50</v>
      </c>
      <c r="P16" s="46"/>
      <c r="Q16" s="46"/>
      <c r="R16" s="45" t="s">
        <v>50</v>
      </c>
      <c r="S16" s="46"/>
      <c r="T16" s="46"/>
      <c r="U16" s="45" t="s">
        <v>50</v>
      </c>
      <c r="V16" s="320"/>
    </row>
    <row r="17" spans="2:22" ht="12" customHeight="1">
      <c r="B17" s="42" t="s">
        <v>60</v>
      </c>
      <c r="C17" s="43">
        <f t="shared" si="0"/>
        <v>92.5</v>
      </c>
      <c r="D17" s="44"/>
      <c r="E17" s="44"/>
      <c r="F17" s="45" t="s">
        <v>50</v>
      </c>
      <c r="G17" s="46"/>
      <c r="H17" s="46"/>
      <c r="I17" s="45" t="s">
        <v>50</v>
      </c>
      <c r="J17" s="46"/>
      <c r="K17" s="46"/>
      <c r="L17" s="45">
        <v>92.5</v>
      </c>
      <c r="M17" s="46"/>
      <c r="N17" s="46"/>
      <c r="O17" s="45" t="s">
        <v>50</v>
      </c>
      <c r="P17" s="46"/>
      <c r="Q17" s="46"/>
      <c r="R17" s="45" t="s">
        <v>50</v>
      </c>
      <c r="S17" s="46"/>
      <c r="T17" s="46"/>
      <c r="U17" s="45" t="s">
        <v>50</v>
      </c>
      <c r="V17" s="320"/>
    </row>
    <row r="18" spans="2:22" ht="12" customHeight="1">
      <c r="B18" s="54" t="s">
        <v>61</v>
      </c>
      <c r="C18" s="43">
        <f t="shared" si="0"/>
        <v>48</v>
      </c>
      <c r="D18" s="56"/>
      <c r="E18" s="56"/>
      <c r="F18" s="45" t="s">
        <v>50</v>
      </c>
      <c r="G18" s="46"/>
      <c r="H18" s="46"/>
      <c r="I18" s="45" t="s">
        <v>50</v>
      </c>
      <c r="J18" s="46"/>
      <c r="K18" s="46"/>
      <c r="L18" s="45">
        <v>48</v>
      </c>
      <c r="M18" s="46"/>
      <c r="N18" s="46"/>
      <c r="O18" s="45" t="s">
        <v>50</v>
      </c>
      <c r="P18" s="46"/>
      <c r="Q18" s="46"/>
      <c r="R18" s="45" t="s">
        <v>50</v>
      </c>
      <c r="S18" s="46"/>
      <c r="T18" s="46"/>
      <c r="U18" s="45" t="s">
        <v>50</v>
      </c>
      <c r="V18" s="320"/>
    </row>
    <row r="19" spans="2:22" ht="3.75" customHeight="1">
      <c r="B19" s="48"/>
      <c r="C19" s="43"/>
      <c r="D19" s="44"/>
      <c r="E19" s="44"/>
      <c r="F19" s="43"/>
      <c r="G19" s="43"/>
      <c r="H19" s="43"/>
      <c r="I19" s="43"/>
      <c r="J19" s="43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320"/>
    </row>
    <row r="20" spans="2:22" ht="12" customHeight="1">
      <c r="B20" s="41">
        <v>2015</v>
      </c>
      <c r="C20" s="43">
        <f>AVERAGE(C7:C18)</f>
        <v>119.98424242424242</v>
      </c>
      <c r="D20" s="44"/>
      <c r="E20" s="44"/>
      <c r="F20" s="43">
        <f>AVERAGE(F7:F18)</f>
        <v>223.75</v>
      </c>
      <c r="G20" s="43"/>
      <c r="H20" s="43"/>
      <c r="I20" s="43">
        <f>AVERAGE(I7:I18)</f>
        <v>167.75</v>
      </c>
      <c r="J20" s="43"/>
      <c r="K20" s="43"/>
      <c r="L20" s="43">
        <f>AVERAGE(L7:L18)</f>
        <v>114.59818181818181</v>
      </c>
      <c r="M20" s="43"/>
      <c r="N20" s="43"/>
      <c r="O20" s="43">
        <f>AVERAGE(O7:O18)</f>
        <v>71</v>
      </c>
      <c r="P20" s="43"/>
      <c r="Q20" s="43"/>
      <c r="R20" s="43" t="s">
        <v>50</v>
      </c>
      <c r="S20" s="43"/>
      <c r="T20" s="43"/>
      <c r="U20" s="43" t="s">
        <v>50</v>
      </c>
      <c r="V20" s="320"/>
    </row>
    <row r="21" spans="2:22" ht="12" customHeight="1">
      <c r="B21" s="41">
        <v>2014</v>
      </c>
      <c r="C21" s="43">
        <v>88.161833333333334</v>
      </c>
      <c r="D21" s="44"/>
      <c r="E21" s="44"/>
      <c r="F21" s="43" t="s">
        <v>50</v>
      </c>
      <c r="G21" s="43"/>
      <c r="H21" s="43"/>
      <c r="I21" s="43">
        <v>110.795</v>
      </c>
      <c r="J21" s="43"/>
      <c r="K21" s="43"/>
      <c r="L21" s="43">
        <v>88.655000000000001</v>
      </c>
      <c r="M21" s="43"/>
      <c r="N21" s="43"/>
      <c r="O21" s="43" t="s">
        <v>50</v>
      </c>
      <c r="P21" s="43"/>
      <c r="Q21" s="43"/>
      <c r="R21" s="43">
        <v>95</v>
      </c>
      <c r="S21" s="43"/>
      <c r="T21" s="43"/>
      <c r="U21" s="43" t="s">
        <v>50</v>
      </c>
      <c r="V21" s="320"/>
    </row>
    <row r="22" spans="2:22" ht="6.75" customHeight="1"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1"/>
      <c r="V22" s="51"/>
    </row>
    <row r="23" spans="2:22" ht="14.25" customHeight="1">
      <c r="C23" s="1956" t="s">
        <v>77</v>
      </c>
      <c r="D23" s="1956"/>
      <c r="E23" s="1956"/>
      <c r="F23" s="1956"/>
      <c r="G23" s="1956"/>
      <c r="H23" s="1956"/>
      <c r="I23" s="1956"/>
      <c r="J23" s="1956"/>
      <c r="K23" s="1956"/>
      <c r="L23" s="1956"/>
      <c r="M23" s="1956"/>
      <c r="N23" s="1956"/>
      <c r="O23" s="1956"/>
      <c r="P23" s="1956"/>
      <c r="Q23" s="1956"/>
      <c r="R23" s="1956"/>
      <c r="S23" s="1956"/>
      <c r="T23" s="1956"/>
      <c r="U23" s="1956"/>
      <c r="V23" s="1956"/>
    </row>
    <row r="24" spans="2:22" ht="28.5" customHeight="1">
      <c r="C24" s="1958" t="s">
        <v>42</v>
      </c>
      <c r="D24" s="1958"/>
      <c r="E24"/>
      <c r="F24" s="1958" t="s">
        <v>43</v>
      </c>
      <c r="G24" s="1958"/>
      <c r="H24"/>
      <c r="I24" s="1958" t="s">
        <v>44</v>
      </c>
      <c r="J24" s="1958"/>
      <c r="K24"/>
      <c r="L24" s="1958" t="s">
        <v>45</v>
      </c>
      <c r="M24" s="1958"/>
      <c r="N24"/>
      <c r="O24" s="1958" t="s">
        <v>46</v>
      </c>
      <c r="P24" s="1958"/>
      <c r="Q24"/>
      <c r="R24" s="1958" t="s">
        <v>47</v>
      </c>
      <c r="S24" s="1958"/>
      <c r="T24"/>
      <c r="U24" s="1958" t="s">
        <v>48</v>
      </c>
      <c r="V24" s="1958"/>
    </row>
    <row r="25" spans="2:22" ht="12" customHeight="1">
      <c r="B25" s="42" t="s">
        <v>49</v>
      </c>
      <c r="C25" s="43">
        <f>AVERAGE(F25:U25)</f>
        <v>46</v>
      </c>
      <c r="D25" s="44"/>
      <c r="E25" s="44"/>
      <c r="F25" s="45" t="s">
        <v>50</v>
      </c>
      <c r="G25" s="46"/>
      <c r="H25" s="46"/>
      <c r="I25" s="45" t="s">
        <v>50</v>
      </c>
      <c r="J25" s="46"/>
      <c r="K25" s="46"/>
      <c r="L25" s="45">
        <v>46</v>
      </c>
      <c r="M25" s="46"/>
      <c r="N25" s="46"/>
      <c r="O25" s="45" t="s">
        <v>50</v>
      </c>
      <c r="P25" s="46"/>
      <c r="Q25" s="46"/>
      <c r="R25" s="45" t="s">
        <v>50</v>
      </c>
      <c r="S25" s="46"/>
      <c r="T25" s="46"/>
      <c r="U25" s="45" t="s">
        <v>50</v>
      </c>
      <c r="V25" s="320"/>
    </row>
    <row r="26" spans="2:22" ht="12" customHeight="1">
      <c r="B26" s="42" t="s">
        <v>51</v>
      </c>
      <c r="C26" s="45" t="s">
        <v>50</v>
      </c>
      <c r="D26" s="50"/>
      <c r="E26" s="50"/>
      <c r="F26" s="45" t="s">
        <v>50</v>
      </c>
      <c r="G26" s="46"/>
      <c r="H26" s="46"/>
      <c r="I26" s="45" t="s">
        <v>50</v>
      </c>
      <c r="J26" s="46"/>
      <c r="K26" s="46"/>
      <c r="L26" s="45" t="s">
        <v>50</v>
      </c>
      <c r="M26" s="49"/>
      <c r="N26" s="49"/>
      <c r="O26" s="45" t="s">
        <v>50</v>
      </c>
      <c r="P26" s="46"/>
      <c r="Q26" s="46"/>
      <c r="R26" s="45" t="s">
        <v>50</v>
      </c>
      <c r="S26" s="46"/>
      <c r="T26" s="46"/>
      <c r="U26" s="45" t="s">
        <v>50</v>
      </c>
      <c r="V26" s="320"/>
    </row>
    <row r="27" spans="2:22" ht="12" customHeight="1">
      <c r="B27" s="42" t="s">
        <v>52</v>
      </c>
      <c r="C27" s="45" t="s">
        <v>50</v>
      </c>
      <c r="D27" s="44"/>
      <c r="E27" s="44"/>
      <c r="F27" s="45" t="s">
        <v>50</v>
      </c>
      <c r="G27" s="46"/>
      <c r="H27" s="46"/>
      <c r="I27" s="45" t="s">
        <v>50</v>
      </c>
      <c r="J27" s="46"/>
      <c r="K27" s="46"/>
      <c r="L27" s="45" t="s">
        <v>50</v>
      </c>
      <c r="M27" s="46"/>
      <c r="N27" s="46"/>
      <c r="O27" s="45" t="s">
        <v>50</v>
      </c>
      <c r="P27" s="46"/>
      <c r="Q27" s="46"/>
      <c r="R27" s="45" t="s">
        <v>50</v>
      </c>
      <c r="S27" s="46"/>
      <c r="T27" s="46"/>
      <c r="U27" s="45" t="s">
        <v>50</v>
      </c>
      <c r="V27" s="320"/>
    </row>
    <row r="28" spans="2:22" ht="12" customHeight="1">
      <c r="B28" s="42" t="s">
        <v>53</v>
      </c>
      <c r="C28" s="43">
        <f t="shared" ref="C28:C34" si="1">AVERAGE(F28:U28)</f>
        <v>69</v>
      </c>
      <c r="D28" s="44"/>
      <c r="E28" s="44"/>
      <c r="F28" s="45" t="s">
        <v>50</v>
      </c>
      <c r="G28" s="46"/>
      <c r="H28" s="46"/>
      <c r="I28" s="45" t="s">
        <v>50</v>
      </c>
      <c r="J28" s="46"/>
      <c r="K28" s="46"/>
      <c r="L28" s="45">
        <v>61</v>
      </c>
      <c r="M28" s="46"/>
      <c r="N28" s="46"/>
      <c r="O28" s="45">
        <v>77</v>
      </c>
      <c r="P28" s="46"/>
      <c r="Q28" s="46"/>
      <c r="R28" s="45" t="s">
        <v>50</v>
      </c>
      <c r="S28" s="46"/>
      <c r="T28" s="46"/>
      <c r="U28" s="45" t="s">
        <v>50</v>
      </c>
      <c r="V28" s="320"/>
    </row>
    <row r="29" spans="2:22" ht="12" customHeight="1">
      <c r="B29" s="42" t="s">
        <v>54</v>
      </c>
      <c r="C29" s="43">
        <f t="shared" si="1"/>
        <v>216</v>
      </c>
      <c r="D29" s="44"/>
      <c r="E29" s="44"/>
      <c r="F29" s="45" t="s">
        <v>50</v>
      </c>
      <c r="G29" s="46"/>
      <c r="H29" s="46"/>
      <c r="I29" s="45" t="s">
        <v>50</v>
      </c>
      <c r="J29" s="46"/>
      <c r="K29" s="46"/>
      <c r="L29" s="45">
        <v>216</v>
      </c>
      <c r="M29" s="46"/>
      <c r="N29" s="46"/>
      <c r="O29" s="45" t="s">
        <v>50</v>
      </c>
      <c r="P29" s="46"/>
      <c r="Q29" s="46"/>
      <c r="R29" s="45" t="s">
        <v>50</v>
      </c>
      <c r="S29" s="46"/>
      <c r="T29" s="46"/>
      <c r="U29" s="45" t="s">
        <v>50</v>
      </c>
      <c r="V29" s="320"/>
    </row>
    <row r="30" spans="2:22" ht="12" customHeight="1">
      <c r="B30" s="42" t="s">
        <v>55</v>
      </c>
      <c r="C30" s="43">
        <f t="shared" si="1"/>
        <v>199.20499999999998</v>
      </c>
      <c r="D30" s="44"/>
      <c r="E30" s="44"/>
      <c r="F30" s="45">
        <v>205</v>
      </c>
      <c r="G30" s="46"/>
      <c r="H30" s="46"/>
      <c r="I30" s="45" t="s">
        <v>50</v>
      </c>
      <c r="J30" s="46"/>
      <c r="K30" s="46"/>
      <c r="L30" s="45">
        <v>193.41</v>
      </c>
      <c r="M30" s="46"/>
      <c r="N30" s="46"/>
      <c r="O30" s="45" t="s">
        <v>50</v>
      </c>
      <c r="P30" s="46"/>
      <c r="Q30" s="46"/>
      <c r="R30" s="45" t="s">
        <v>50</v>
      </c>
      <c r="S30" s="46"/>
      <c r="T30" s="46"/>
      <c r="U30" s="45" t="s">
        <v>50</v>
      </c>
      <c r="V30" s="320"/>
    </row>
    <row r="31" spans="2:22" ht="12" customHeight="1">
      <c r="B31" s="42" t="s">
        <v>56</v>
      </c>
      <c r="C31" s="43">
        <f t="shared" si="1"/>
        <v>160</v>
      </c>
      <c r="D31" s="44"/>
      <c r="E31" s="44"/>
      <c r="F31" s="45" t="s">
        <v>50</v>
      </c>
      <c r="G31" s="46"/>
      <c r="H31" s="46"/>
      <c r="I31" s="45" t="s">
        <v>50</v>
      </c>
      <c r="J31" s="46"/>
      <c r="K31" s="46"/>
      <c r="L31" s="45">
        <v>160</v>
      </c>
      <c r="M31" s="46"/>
      <c r="N31" s="46"/>
      <c r="O31" s="45" t="s">
        <v>50</v>
      </c>
      <c r="P31" s="46"/>
      <c r="Q31" s="46"/>
      <c r="R31" s="45" t="s">
        <v>50</v>
      </c>
      <c r="S31" s="46"/>
      <c r="T31" s="46"/>
      <c r="U31" s="45" t="s">
        <v>50</v>
      </c>
      <c r="V31" s="320"/>
    </row>
    <row r="32" spans="2:22" ht="12" customHeight="1">
      <c r="B32" s="42" t="s">
        <v>57</v>
      </c>
      <c r="C32" s="43">
        <f t="shared" si="1"/>
        <v>236</v>
      </c>
      <c r="D32" s="44"/>
      <c r="E32" s="44"/>
      <c r="F32" s="45" t="s">
        <v>50</v>
      </c>
      <c r="G32" s="46"/>
      <c r="H32" s="46"/>
      <c r="I32" s="45" t="s">
        <v>50</v>
      </c>
      <c r="J32" s="46"/>
      <c r="K32" s="46"/>
      <c r="L32" s="45">
        <v>236</v>
      </c>
      <c r="M32" s="46"/>
      <c r="N32" s="46"/>
      <c r="O32" s="45" t="s">
        <v>50</v>
      </c>
      <c r="P32" s="46"/>
      <c r="Q32" s="46"/>
      <c r="R32" s="45" t="s">
        <v>50</v>
      </c>
      <c r="S32" s="46"/>
      <c r="T32" s="46"/>
      <c r="U32" s="45" t="s">
        <v>50</v>
      </c>
      <c r="V32" s="320"/>
    </row>
    <row r="33" spans="2:22" ht="12" customHeight="1">
      <c r="B33" s="42" t="s">
        <v>58</v>
      </c>
      <c r="C33" s="43">
        <f t="shared" si="1"/>
        <v>157.66666666666666</v>
      </c>
      <c r="D33" s="44"/>
      <c r="E33" s="44"/>
      <c r="F33" s="45" t="s">
        <v>50</v>
      </c>
      <c r="G33" s="46"/>
      <c r="H33" s="46"/>
      <c r="I33" s="45">
        <v>160</v>
      </c>
      <c r="J33" s="46"/>
      <c r="K33" s="46"/>
      <c r="L33" s="45">
        <v>148</v>
      </c>
      <c r="M33" s="46"/>
      <c r="N33" s="46"/>
      <c r="O33" s="45">
        <v>165</v>
      </c>
      <c r="P33" s="46"/>
      <c r="Q33" s="46"/>
      <c r="R33" s="45" t="s">
        <v>50</v>
      </c>
      <c r="S33" s="46"/>
      <c r="T33" s="46"/>
      <c r="U33" s="45" t="s">
        <v>50</v>
      </c>
      <c r="V33" s="320"/>
    </row>
    <row r="34" spans="2:22" ht="12" customHeight="1">
      <c r="B34" s="42" t="s">
        <v>59</v>
      </c>
      <c r="C34" s="43">
        <f t="shared" si="1"/>
        <v>117.5</v>
      </c>
      <c r="D34" s="50"/>
      <c r="E34" s="50"/>
      <c r="F34" s="45" t="s">
        <v>50</v>
      </c>
      <c r="G34" s="46"/>
      <c r="H34" s="46"/>
      <c r="I34" s="45">
        <v>115</v>
      </c>
      <c r="J34" s="46"/>
      <c r="K34" s="46"/>
      <c r="L34" s="45">
        <v>120</v>
      </c>
      <c r="M34" s="46"/>
      <c r="N34" s="46"/>
      <c r="O34" s="45" t="s">
        <v>50</v>
      </c>
      <c r="P34" s="46"/>
      <c r="Q34" s="46"/>
      <c r="R34" s="45" t="s">
        <v>50</v>
      </c>
      <c r="S34" s="46"/>
      <c r="T34" s="46"/>
      <c r="U34" s="45" t="s">
        <v>50</v>
      </c>
      <c r="V34" s="320"/>
    </row>
    <row r="35" spans="2:22" ht="12" customHeight="1">
      <c r="B35" s="42" t="s">
        <v>60</v>
      </c>
      <c r="C35" s="45" t="s">
        <v>50</v>
      </c>
      <c r="D35" s="44"/>
      <c r="E35" s="44"/>
      <c r="F35" s="45" t="s">
        <v>50</v>
      </c>
      <c r="G35" s="46"/>
      <c r="H35" s="46"/>
      <c r="I35" s="45" t="s">
        <v>50</v>
      </c>
      <c r="J35" s="46"/>
      <c r="K35" s="46"/>
      <c r="L35" s="45" t="s">
        <v>50</v>
      </c>
      <c r="M35" s="49"/>
      <c r="N35" s="49"/>
      <c r="O35" s="45" t="s">
        <v>50</v>
      </c>
      <c r="P35" s="46"/>
      <c r="Q35" s="46"/>
      <c r="R35" s="45" t="s">
        <v>50</v>
      </c>
      <c r="S35" s="46"/>
      <c r="T35" s="46"/>
      <c r="U35" s="45" t="s">
        <v>50</v>
      </c>
      <c r="V35" s="320"/>
    </row>
    <row r="36" spans="2:22" ht="12" customHeight="1">
      <c r="B36" s="42" t="s">
        <v>61</v>
      </c>
      <c r="C36" s="45" t="s">
        <v>50</v>
      </c>
      <c r="D36" s="44"/>
      <c r="E36" s="44"/>
      <c r="F36" s="45" t="s">
        <v>50</v>
      </c>
      <c r="G36" s="46"/>
      <c r="H36" s="46"/>
      <c r="I36" s="45" t="s">
        <v>50</v>
      </c>
      <c r="J36" s="46"/>
      <c r="K36" s="46"/>
      <c r="L36" s="45" t="s">
        <v>50</v>
      </c>
      <c r="M36" s="46"/>
      <c r="N36" s="46"/>
      <c r="O36" s="45" t="s">
        <v>50</v>
      </c>
      <c r="P36" s="46"/>
      <c r="Q36" s="46"/>
      <c r="R36" s="45" t="s">
        <v>50</v>
      </c>
      <c r="S36" s="46"/>
      <c r="T36" s="46"/>
      <c r="U36" s="45" t="s">
        <v>50</v>
      </c>
      <c r="V36" s="320"/>
    </row>
    <row r="37" spans="2:22" ht="3.75" customHeight="1">
      <c r="B37" s="48"/>
      <c r="C37" s="43"/>
      <c r="D37" s="44"/>
      <c r="E37" s="44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320"/>
    </row>
    <row r="38" spans="2:22" ht="12" customHeight="1">
      <c r="B38" s="41">
        <v>2015</v>
      </c>
      <c r="C38" s="43">
        <f>AVERAGE(C25:C36)</f>
        <v>150.17145833333333</v>
      </c>
      <c r="D38" s="44"/>
      <c r="E38" s="44"/>
      <c r="F38" s="43">
        <f>AVERAGE(F25:F36)</f>
        <v>205</v>
      </c>
      <c r="G38" s="43"/>
      <c r="H38" s="43"/>
      <c r="I38" s="43">
        <f>AVERAGE(I25:I36)</f>
        <v>137.5</v>
      </c>
      <c r="J38" s="43"/>
      <c r="K38" s="43"/>
      <c r="L38" s="43">
        <f>AVERAGE(L25:L36)</f>
        <v>147.55124999999998</v>
      </c>
      <c r="M38" s="43"/>
      <c r="N38" s="43"/>
      <c r="O38" s="43">
        <f>AVERAGE(O25:O36)</f>
        <v>121</v>
      </c>
      <c r="P38" s="43"/>
      <c r="Q38" s="43"/>
      <c r="R38" s="43" t="s">
        <v>50</v>
      </c>
      <c r="S38" s="43"/>
      <c r="T38" s="43"/>
      <c r="U38" s="43" t="s">
        <v>50</v>
      </c>
      <c r="V38" s="320"/>
    </row>
    <row r="39" spans="2:22" ht="12" customHeight="1">
      <c r="B39" s="41">
        <v>2014</v>
      </c>
      <c r="C39" s="43">
        <v>98.81847619047619</v>
      </c>
      <c r="D39" s="44"/>
      <c r="E39" s="44"/>
      <c r="F39" s="43">
        <v>68.5</v>
      </c>
      <c r="G39" s="43"/>
      <c r="H39" s="43"/>
      <c r="I39" s="43">
        <v>100.92</v>
      </c>
      <c r="J39" s="43"/>
      <c r="K39" s="43"/>
      <c r="L39" s="43">
        <v>96.011428571428567</v>
      </c>
      <c r="M39" s="43"/>
      <c r="N39" s="43"/>
      <c r="O39" s="43">
        <v>93.25</v>
      </c>
      <c r="P39" s="43"/>
      <c r="Q39" s="43"/>
      <c r="R39" s="43">
        <v>117.75</v>
      </c>
      <c r="S39" s="43"/>
      <c r="T39" s="43"/>
      <c r="U39" s="43" t="s">
        <v>50</v>
      </c>
      <c r="V39" s="320"/>
    </row>
    <row r="40" spans="2:22" ht="6.75" customHeight="1"/>
    <row r="41" spans="2:22" s="57" customFormat="1" ht="14.25" customHeight="1">
      <c r="C41" s="1961"/>
      <c r="D41" s="1961"/>
      <c r="E41" s="1961"/>
      <c r="F41" s="1961"/>
      <c r="G41" s="1961"/>
      <c r="H41" s="1961"/>
      <c r="I41" s="1961"/>
      <c r="J41" s="1961"/>
      <c r="K41" s="1961"/>
      <c r="L41" s="1961"/>
      <c r="M41" s="1961"/>
      <c r="N41" s="1961"/>
      <c r="O41" s="1961"/>
      <c r="P41" s="1961"/>
      <c r="Q41" s="1961"/>
      <c r="R41" s="1961"/>
      <c r="S41" s="1961"/>
      <c r="T41" s="1961"/>
      <c r="U41" s="1961"/>
      <c r="V41" s="1961"/>
    </row>
    <row r="42" spans="2:22" s="57" customFormat="1" ht="28.5" customHeight="1">
      <c r="C42" s="1962"/>
      <c r="D42" s="1962"/>
      <c r="E42"/>
      <c r="F42" s="1962"/>
      <c r="G42" s="1962"/>
      <c r="H42"/>
      <c r="I42" s="1962"/>
      <c r="J42" s="1962"/>
      <c r="K42"/>
      <c r="L42" s="1962"/>
      <c r="M42" s="1962"/>
      <c r="N42"/>
      <c r="O42" s="1962"/>
      <c r="P42" s="1962"/>
      <c r="Q42"/>
      <c r="R42" s="1962"/>
      <c r="S42" s="1962"/>
      <c r="T42"/>
      <c r="U42" s="1962"/>
      <c r="V42" s="1962"/>
    </row>
    <row r="43" spans="2:22" s="57" customFormat="1" ht="12" customHeight="1">
      <c r="B43" s="58"/>
      <c r="C43" s="59"/>
      <c r="D43" s="59"/>
      <c r="E43" s="60"/>
      <c r="F43" s="59"/>
      <c r="G43" s="59"/>
      <c r="H43" s="60"/>
      <c r="I43" s="59"/>
      <c r="J43" s="59"/>
      <c r="K43" s="60"/>
      <c r="L43" s="59"/>
      <c r="M43" s="59"/>
      <c r="N43" s="60"/>
      <c r="O43" s="59"/>
      <c r="P43" s="59"/>
      <c r="Q43" s="60"/>
      <c r="R43" s="59"/>
      <c r="S43" s="59"/>
      <c r="T43" s="60"/>
      <c r="U43" s="59"/>
      <c r="V43" s="59"/>
    </row>
    <row r="44" spans="2:22" s="57" customFormat="1" ht="12" customHeight="1">
      <c r="B44" s="58"/>
      <c r="C44" s="59"/>
      <c r="D44" s="59"/>
      <c r="E44" s="60"/>
      <c r="F44" s="59"/>
      <c r="G44" s="59"/>
      <c r="H44" s="60"/>
      <c r="I44" s="59"/>
      <c r="J44" s="59"/>
      <c r="K44" s="60"/>
      <c r="L44" s="59"/>
      <c r="M44" s="59"/>
      <c r="N44" s="60"/>
      <c r="O44" s="59"/>
      <c r="P44" s="59"/>
      <c r="Q44" s="60"/>
      <c r="R44" s="59"/>
      <c r="S44" s="59"/>
      <c r="T44" s="60"/>
      <c r="U44" s="59"/>
      <c r="V44" s="59"/>
    </row>
    <row r="45" spans="2:22" s="57" customFormat="1" ht="12" customHeight="1">
      <c r="B45" s="58"/>
      <c r="C45" s="59"/>
      <c r="D45" s="59"/>
      <c r="E45" s="60"/>
      <c r="F45" s="59"/>
      <c r="G45" s="59"/>
      <c r="H45" s="60"/>
      <c r="I45" s="59"/>
      <c r="J45" s="59"/>
      <c r="K45" s="60"/>
      <c r="L45" s="59"/>
      <c r="M45" s="59"/>
      <c r="N45" s="60"/>
      <c r="O45" s="59"/>
      <c r="P45" s="59"/>
      <c r="Q45" s="60"/>
      <c r="R45" s="59"/>
      <c r="S45" s="59"/>
      <c r="T45" s="60"/>
      <c r="U45" s="59"/>
      <c r="V45" s="59"/>
    </row>
    <row r="46" spans="2:22" s="57" customFormat="1" ht="12" customHeight="1">
      <c r="B46" s="58"/>
      <c r="C46" s="59"/>
      <c r="D46" s="59"/>
      <c r="E46" s="60"/>
      <c r="F46" s="59"/>
      <c r="G46" s="59"/>
      <c r="H46" s="60"/>
      <c r="I46" s="59"/>
      <c r="J46" s="59"/>
      <c r="K46" s="60"/>
      <c r="L46" s="59"/>
      <c r="M46" s="59"/>
      <c r="N46" s="60"/>
      <c r="O46" s="59"/>
      <c r="P46" s="59"/>
      <c r="Q46" s="60"/>
      <c r="R46" s="59"/>
      <c r="S46" s="59"/>
      <c r="T46" s="60"/>
      <c r="U46" s="59"/>
      <c r="V46" s="59"/>
    </row>
    <row r="47" spans="2:22" s="57" customFormat="1" ht="12" customHeight="1">
      <c r="B47" s="58"/>
      <c r="C47" s="59"/>
      <c r="D47" s="59"/>
      <c r="E47" s="60"/>
      <c r="F47" s="59"/>
      <c r="G47" s="59"/>
      <c r="H47" s="60"/>
      <c r="I47" s="59"/>
      <c r="J47" s="59"/>
      <c r="K47" s="60"/>
      <c r="L47" s="59"/>
      <c r="M47" s="59"/>
      <c r="N47" s="60"/>
      <c r="O47" s="59"/>
      <c r="P47" s="59"/>
      <c r="Q47" s="60"/>
      <c r="R47" s="59"/>
      <c r="S47" s="59"/>
      <c r="T47" s="60"/>
      <c r="U47" s="59"/>
      <c r="V47" s="59"/>
    </row>
    <row r="48" spans="2:22" s="57" customFormat="1" ht="12" customHeight="1">
      <c r="B48" s="58"/>
      <c r="C48" s="59"/>
      <c r="D48" s="59"/>
      <c r="E48" s="60"/>
      <c r="F48" s="59"/>
      <c r="G48" s="59"/>
      <c r="H48" s="60"/>
      <c r="I48" s="59"/>
      <c r="J48" s="59"/>
      <c r="K48" s="60"/>
      <c r="L48" s="59"/>
      <c r="M48" s="59"/>
      <c r="N48" s="60"/>
      <c r="O48" s="59"/>
      <c r="P48" s="59"/>
      <c r="Q48" s="60"/>
      <c r="R48" s="59"/>
      <c r="S48" s="59"/>
      <c r="T48" s="60"/>
      <c r="U48" s="59"/>
      <c r="V48" s="59"/>
    </row>
    <row r="49" spans="2:22" s="57" customFormat="1" ht="12" customHeight="1">
      <c r="B49" s="58"/>
      <c r="C49" s="59"/>
      <c r="D49" s="59"/>
      <c r="E49" s="60"/>
      <c r="F49" s="59"/>
      <c r="G49" s="59"/>
      <c r="H49" s="60"/>
      <c r="I49" s="59"/>
      <c r="J49" s="59"/>
      <c r="K49" s="60"/>
      <c r="L49" s="59"/>
      <c r="M49" s="59"/>
      <c r="N49" s="60"/>
      <c r="O49" s="59"/>
      <c r="P49" s="59"/>
      <c r="Q49" s="60"/>
      <c r="R49" s="59"/>
      <c r="S49" s="59"/>
      <c r="T49" s="60"/>
      <c r="U49" s="59"/>
      <c r="V49" s="59"/>
    </row>
    <row r="50" spans="2:22" s="57" customFormat="1" ht="12" customHeight="1">
      <c r="B50" s="58"/>
      <c r="C50" s="59"/>
      <c r="D50" s="59"/>
      <c r="E50" s="60"/>
      <c r="F50" s="59"/>
      <c r="G50" s="59"/>
      <c r="H50" s="60"/>
      <c r="I50" s="59"/>
      <c r="J50" s="59"/>
      <c r="K50" s="60"/>
      <c r="L50" s="59"/>
      <c r="M50" s="59"/>
      <c r="N50" s="60"/>
      <c r="O50" s="59"/>
      <c r="P50" s="59"/>
      <c r="Q50" s="60"/>
      <c r="R50" s="59"/>
      <c r="S50" s="59"/>
      <c r="T50" s="60"/>
      <c r="U50" s="59"/>
      <c r="V50" s="59"/>
    </row>
    <row r="51" spans="2:22" s="57" customFormat="1" ht="12" customHeight="1">
      <c r="B51" s="58"/>
      <c r="C51" s="59"/>
      <c r="D51" s="59"/>
      <c r="E51" s="60"/>
      <c r="F51" s="59"/>
      <c r="G51" s="59"/>
      <c r="H51" s="60"/>
      <c r="I51" s="59"/>
      <c r="J51" s="59"/>
      <c r="K51" s="60"/>
      <c r="L51" s="59"/>
      <c r="M51" s="59"/>
      <c r="N51" s="60"/>
      <c r="O51" s="59"/>
      <c r="P51" s="59"/>
      <c r="Q51" s="60"/>
      <c r="R51" s="59"/>
      <c r="S51" s="59"/>
      <c r="T51" s="60"/>
      <c r="U51" s="59"/>
      <c r="V51" s="59"/>
    </row>
    <row r="52" spans="2:22" s="57" customFormat="1" ht="12" customHeight="1">
      <c r="B52" s="58"/>
      <c r="C52" s="59"/>
      <c r="D52" s="59"/>
      <c r="E52" s="60"/>
      <c r="F52" s="59"/>
      <c r="G52" s="59"/>
      <c r="H52" s="60"/>
      <c r="I52" s="59"/>
      <c r="J52" s="59"/>
      <c r="K52" s="60"/>
      <c r="L52" s="59"/>
      <c r="M52" s="59"/>
      <c r="N52" s="60"/>
      <c r="O52" s="59"/>
      <c r="P52" s="59"/>
      <c r="Q52" s="60"/>
      <c r="R52" s="59"/>
      <c r="S52" s="59"/>
      <c r="T52" s="60"/>
      <c r="U52" s="59"/>
      <c r="V52" s="59"/>
    </row>
    <row r="53" spans="2:22" s="57" customFormat="1" ht="12" customHeight="1">
      <c r="B53" s="58"/>
      <c r="C53" s="59"/>
      <c r="D53" s="59"/>
      <c r="E53" s="60"/>
      <c r="F53" s="59"/>
      <c r="G53" s="59"/>
      <c r="H53" s="60"/>
      <c r="I53" s="59"/>
      <c r="J53" s="59"/>
      <c r="K53" s="60"/>
      <c r="L53" s="59"/>
      <c r="M53" s="59"/>
      <c r="N53" s="60"/>
      <c r="O53" s="59"/>
      <c r="P53" s="59"/>
      <c r="Q53" s="60"/>
      <c r="R53" s="59"/>
      <c r="S53" s="59"/>
      <c r="T53" s="60"/>
      <c r="U53" s="59"/>
      <c r="V53" s="59"/>
    </row>
    <row r="54" spans="2:22" s="57" customFormat="1" ht="12" customHeight="1">
      <c r="B54" s="58"/>
      <c r="C54" s="59"/>
      <c r="D54" s="59"/>
      <c r="E54" s="60"/>
      <c r="F54" s="59"/>
      <c r="G54" s="59"/>
      <c r="H54" s="60"/>
      <c r="I54" s="59"/>
      <c r="J54" s="59"/>
      <c r="K54" s="60"/>
      <c r="L54" s="59"/>
      <c r="M54" s="59"/>
      <c r="N54" s="60"/>
      <c r="O54" s="59"/>
      <c r="P54" s="59"/>
      <c r="Q54" s="60"/>
      <c r="R54" s="59"/>
      <c r="S54" s="59"/>
      <c r="T54" s="60"/>
      <c r="U54" s="59"/>
      <c r="V54" s="59"/>
    </row>
    <row r="55" spans="2:22" s="57" customFormat="1" ht="3.75" customHeight="1">
      <c r="B55" s="61"/>
      <c r="C55" s="59"/>
      <c r="D55" s="59"/>
      <c r="E55" s="60"/>
      <c r="F55" s="59"/>
      <c r="G55" s="59"/>
      <c r="H55" s="60"/>
      <c r="I55" s="59"/>
      <c r="J55" s="59"/>
      <c r="K55" s="60"/>
      <c r="L55" s="59"/>
      <c r="M55" s="59"/>
      <c r="N55" s="60"/>
      <c r="O55" s="59"/>
      <c r="P55" s="59"/>
      <c r="Q55" s="60"/>
      <c r="R55" s="59"/>
      <c r="S55" s="59"/>
      <c r="T55" s="60"/>
      <c r="U55" s="59"/>
      <c r="V55" s="59"/>
    </row>
    <row r="56" spans="2:22" s="57" customFormat="1" ht="12" customHeight="1">
      <c r="B56" s="62"/>
      <c r="C56" s="59"/>
      <c r="D56" s="59"/>
      <c r="E56" s="60"/>
      <c r="F56" s="59"/>
      <c r="G56" s="59"/>
      <c r="H56" s="60"/>
      <c r="I56" s="59"/>
      <c r="J56" s="59"/>
      <c r="K56" s="60"/>
      <c r="L56" s="59"/>
      <c r="M56" s="59"/>
      <c r="N56" s="60"/>
      <c r="O56" s="59"/>
      <c r="P56" s="59"/>
      <c r="Q56" s="60"/>
      <c r="R56" s="59"/>
      <c r="S56" s="59"/>
      <c r="T56" s="60"/>
      <c r="U56" s="59"/>
      <c r="V56" s="59"/>
    </row>
    <row r="57" spans="2:22" s="57" customFormat="1" ht="12" customHeight="1">
      <c r="B57" s="62"/>
      <c r="C57" s="59"/>
      <c r="D57" s="59"/>
      <c r="E57" s="60"/>
      <c r="F57" s="59"/>
      <c r="G57" s="59"/>
      <c r="H57" s="60"/>
      <c r="I57" s="59"/>
      <c r="J57" s="59"/>
      <c r="K57" s="60"/>
      <c r="L57" s="59"/>
      <c r="M57" s="59"/>
      <c r="N57" s="60"/>
      <c r="O57" s="59"/>
      <c r="P57" s="59"/>
      <c r="Q57" s="60"/>
      <c r="R57" s="59"/>
      <c r="S57" s="59"/>
      <c r="T57" s="60"/>
      <c r="U57" s="59"/>
      <c r="V57" s="59"/>
    </row>
    <row r="58" spans="2:22" ht="7.5" customHeight="1">
      <c r="B58" s="41"/>
    </row>
    <row r="59" spans="2:22" ht="10.5" customHeight="1">
      <c r="B59" s="37" t="s">
        <v>64</v>
      </c>
    </row>
    <row r="60" spans="2:22" ht="10.5" customHeight="1">
      <c r="B60" s="37" t="s">
        <v>65</v>
      </c>
    </row>
    <row r="61" spans="2:22" ht="10.5" customHeight="1">
      <c r="B61" s="37" t="s">
        <v>66</v>
      </c>
    </row>
    <row r="62" spans="2:22" ht="10.5" customHeight="1">
      <c r="B62" s="37" t="s">
        <v>67</v>
      </c>
    </row>
    <row r="63" spans="2:22" ht="10.5" customHeight="1">
      <c r="B63" s="37" t="s">
        <v>68</v>
      </c>
    </row>
    <row r="64" spans="2:22" ht="10.5" customHeight="1">
      <c r="B64" s="37" t="s">
        <v>69</v>
      </c>
    </row>
  </sheetData>
  <mergeCells count="24">
    <mergeCell ref="C41:V41"/>
    <mergeCell ref="C42:D42"/>
    <mergeCell ref="F42:G42"/>
    <mergeCell ref="I42:J42"/>
    <mergeCell ref="L42:M42"/>
    <mergeCell ref="O42:P42"/>
    <mergeCell ref="R42:S42"/>
    <mergeCell ref="U42:V42"/>
    <mergeCell ref="C23:V23"/>
    <mergeCell ref="C24:D24"/>
    <mergeCell ref="F24:G24"/>
    <mergeCell ref="I24:J24"/>
    <mergeCell ref="L24:M24"/>
    <mergeCell ref="O24:P24"/>
    <mergeCell ref="R24:S24"/>
    <mergeCell ref="U24:V24"/>
    <mergeCell ref="C5:V5"/>
    <mergeCell ref="C6:D6"/>
    <mergeCell ref="F6:G6"/>
    <mergeCell ref="I6:J6"/>
    <mergeCell ref="L6:M6"/>
    <mergeCell ref="O6:P6"/>
    <mergeCell ref="R6:S6"/>
    <mergeCell ref="U6:V6"/>
  </mergeCells>
  <pageMargins left="0.36" right="0.24" top="0.17" bottom="0.19" header="0.17" footer="0.17"/>
  <pageSetup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B2:W80"/>
  <sheetViews>
    <sheetView topLeftCell="B1" workbookViewId="0">
      <selection activeCell="C8" sqref="C8:W41"/>
    </sheetView>
  </sheetViews>
  <sheetFormatPr defaultColWidth="9.140625" defaultRowHeight="12"/>
  <cols>
    <col min="1" max="1" width="4.140625" style="37" customWidth="1"/>
    <col min="2" max="2" width="10.85546875" style="37" customWidth="1"/>
    <col min="3" max="3" width="8.7109375" style="37" customWidth="1"/>
    <col min="4" max="4" width="3.5703125" style="37" customWidth="1"/>
    <col min="5" max="5" width="0.85546875" style="37" customWidth="1"/>
    <col min="6" max="6" width="8.28515625" style="37" customWidth="1"/>
    <col min="7" max="7" width="3.28515625" style="37" customWidth="1"/>
    <col min="8" max="8" width="0.85546875" style="37" customWidth="1"/>
    <col min="9" max="9" width="8.7109375" style="37" customWidth="1"/>
    <col min="10" max="10" width="3.140625" style="37" customWidth="1"/>
    <col min="11" max="11" width="4" style="37" customWidth="1"/>
    <col min="12" max="12" width="9.140625" style="37" customWidth="1"/>
    <col min="13" max="13" width="3.28515625" style="37" customWidth="1"/>
    <col min="14" max="14" width="0.85546875" style="37" customWidth="1"/>
    <col min="15" max="15" width="8.85546875" style="37" customWidth="1"/>
    <col min="16" max="16" width="2.5703125" style="37" customWidth="1"/>
    <col min="17" max="17" width="0.85546875" style="37" customWidth="1"/>
    <col min="18" max="18" width="8.42578125" style="37" customWidth="1"/>
    <col min="19" max="19" width="0.85546875" style="37" customWidth="1"/>
    <col min="20" max="20" width="2.5703125" style="37" customWidth="1"/>
    <col min="21" max="21" width="0.85546875" style="37" customWidth="1"/>
    <col min="22" max="22" width="8.28515625" style="37" customWidth="1"/>
    <col min="23" max="23" width="2.5703125" style="37" customWidth="1"/>
    <col min="24" max="16384" width="9.140625" style="37"/>
  </cols>
  <sheetData>
    <row r="2" spans="2:23">
      <c r="C2" s="38" t="s">
        <v>403</v>
      </c>
    </row>
    <row r="3" spans="2:23">
      <c r="C3" s="41" t="s">
        <v>78</v>
      </c>
    </row>
    <row r="4" spans="2:23" ht="9.75" customHeight="1"/>
    <row r="5" spans="2:23" ht="39.75" customHeight="1"/>
    <row r="6" spans="2:23" ht="25.5" customHeight="1">
      <c r="C6" s="1958" t="s">
        <v>79</v>
      </c>
      <c r="D6" s="1958"/>
      <c r="E6" s="1958"/>
      <c r="F6" s="1958"/>
      <c r="G6" s="1958"/>
      <c r="H6" s="1958"/>
      <c r="I6" s="1958"/>
      <c r="J6" s="1958"/>
      <c r="K6" s="63"/>
      <c r="L6" s="1958" t="s">
        <v>80</v>
      </c>
      <c r="M6" s="1958"/>
      <c r="N6" s="1958"/>
      <c r="O6" s="1958"/>
      <c r="P6" s="1958"/>
      <c r="Q6" s="1958"/>
      <c r="R6" s="1958"/>
      <c r="S6" s="1958"/>
      <c r="T6" s="1958"/>
      <c r="U6" s="1958"/>
      <c r="V6" s="1958"/>
      <c r="W6" s="1958"/>
    </row>
    <row r="7" spans="2:23" ht="15" customHeight="1">
      <c r="C7" s="1963" t="s">
        <v>26</v>
      </c>
      <c r="D7" s="1963"/>
      <c r="E7"/>
      <c r="F7" s="1963" t="s">
        <v>29</v>
      </c>
      <c r="G7" s="1963"/>
      <c r="H7"/>
      <c r="I7" s="1963" t="s">
        <v>30</v>
      </c>
      <c r="J7" s="1963"/>
      <c r="K7" s="64"/>
      <c r="L7" s="1963" t="s">
        <v>28</v>
      </c>
      <c r="M7" s="1963"/>
      <c r="N7"/>
      <c r="O7" s="1963" t="s">
        <v>26</v>
      </c>
      <c r="P7" s="1963"/>
      <c r="Q7"/>
      <c r="R7" s="1963" t="s">
        <v>29</v>
      </c>
      <c r="S7" s="1963"/>
      <c r="T7" s="1963"/>
      <c r="U7"/>
      <c r="V7" s="1963" t="s">
        <v>30</v>
      </c>
      <c r="W7" s="1963"/>
    </row>
    <row r="8" spans="2:23" ht="15" customHeight="1">
      <c r="B8" s="42" t="s">
        <v>49</v>
      </c>
      <c r="C8" s="45">
        <v>94.8</v>
      </c>
      <c r="D8" s="45"/>
      <c r="E8" s="45"/>
      <c r="F8" s="45">
        <v>79.75</v>
      </c>
      <c r="G8" s="45"/>
      <c r="H8" s="45"/>
      <c r="I8" s="45">
        <v>70.3</v>
      </c>
      <c r="J8" s="60"/>
      <c r="K8" s="60"/>
      <c r="L8" s="65">
        <v>140.57</v>
      </c>
      <c r="M8" s="65"/>
      <c r="N8" s="65"/>
      <c r="O8" s="65">
        <v>136.96</v>
      </c>
      <c r="P8" s="65"/>
      <c r="Q8" s="65"/>
      <c r="R8" s="65">
        <v>122.02</v>
      </c>
      <c r="S8" s="65"/>
      <c r="T8" s="65"/>
      <c r="U8" s="65"/>
      <c r="V8" s="65">
        <v>109.95</v>
      </c>
      <c r="W8" s="51"/>
    </row>
    <row r="9" spans="2:23" ht="15" customHeight="1">
      <c r="B9" s="42" t="s">
        <v>51</v>
      </c>
      <c r="C9" s="45">
        <v>115.32</v>
      </c>
      <c r="D9" s="45"/>
      <c r="E9" s="45"/>
      <c r="F9" s="45">
        <v>97.37</v>
      </c>
      <c r="G9" s="45"/>
      <c r="H9" s="45"/>
      <c r="I9" s="45">
        <v>80</v>
      </c>
      <c r="J9" s="60"/>
      <c r="K9" s="60"/>
      <c r="L9" s="65">
        <v>159.66</v>
      </c>
      <c r="M9" s="65"/>
      <c r="N9" s="65"/>
      <c r="O9" s="65">
        <v>157.96</v>
      </c>
      <c r="P9" s="65"/>
      <c r="Q9" s="65"/>
      <c r="R9" s="65">
        <v>141.75</v>
      </c>
      <c r="S9" s="65"/>
      <c r="T9" s="65"/>
      <c r="U9" s="65"/>
      <c r="V9" s="65">
        <v>119</v>
      </c>
      <c r="W9" s="51"/>
    </row>
    <row r="10" spans="2:23" ht="15" customHeight="1">
      <c r="B10" s="42" t="s">
        <v>52</v>
      </c>
      <c r="C10" s="45">
        <v>136.41</v>
      </c>
      <c r="D10" s="45"/>
      <c r="E10" s="45"/>
      <c r="F10" s="45">
        <v>98.82</v>
      </c>
      <c r="G10" s="45"/>
      <c r="H10" s="45"/>
      <c r="I10" s="45">
        <v>78.09</v>
      </c>
      <c r="J10" s="60"/>
      <c r="K10" s="60"/>
      <c r="L10" s="65">
        <v>179.83</v>
      </c>
      <c r="M10" s="65"/>
      <c r="N10" s="65"/>
      <c r="O10" s="65">
        <v>176.76</v>
      </c>
      <c r="P10" s="65"/>
      <c r="Q10" s="65"/>
      <c r="R10" s="65">
        <v>141.58000000000001</v>
      </c>
      <c r="S10" s="65"/>
      <c r="T10" s="65"/>
      <c r="U10" s="65"/>
      <c r="V10" s="65">
        <v>115.86</v>
      </c>
      <c r="W10" s="51"/>
    </row>
    <row r="11" spans="2:23" ht="15" customHeight="1">
      <c r="B11" s="42" t="s">
        <v>53</v>
      </c>
      <c r="C11" s="45">
        <v>91.05</v>
      </c>
      <c r="D11" s="45"/>
      <c r="E11" s="45"/>
      <c r="F11" s="45">
        <v>60.45</v>
      </c>
      <c r="G11" s="45"/>
      <c r="H11" s="45"/>
      <c r="I11" s="45">
        <v>44.64</v>
      </c>
      <c r="J11" s="60"/>
      <c r="K11" s="60"/>
      <c r="L11" s="65">
        <v>143.53</v>
      </c>
      <c r="M11" s="65"/>
      <c r="N11" s="65"/>
      <c r="O11" s="65">
        <v>139.61000000000001</v>
      </c>
      <c r="P11" s="65"/>
      <c r="Q11" s="65"/>
      <c r="R11" s="65">
        <v>103.6</v>
      </c>
      <c r="S11" s="65"/>
      <c r="T11" s="65"/>
      <c r="U11" s="65"/>
      <c r="V11" s="65">
        <v>82.24</v>
      </c>
      <c r="W11" s="51"/>
    </row>
    <row r="12" spans="2:23" ht="15" customHeight="1">
      <c r="B12" s="58" t="s">
        <v>54</v>
      </c>
      <c r="C12" s="45">
        <v>136.80000000000001</v>
      </c>
      <c r="D12" s="45"/>
      <c r="E12" s="45"/>
      <c r="F12" s="45">
        <v>110.7</v>
      </c>
      <c r="G12" s="45"/>
      <c r="H12" s="45"/>
      <c r="I12" s="45">
        <v>87.95</v>
      </c>
      <c r="J12" s="60"/>
      <c r="K12" s="60"/>
      <c r="L12" s="65">
        <v>175.79</v>
      </c>
      <c r="M12" s="65"/>
      <c r="N12" s="65"/>
      <c r="O12" s="65">
        <v>171</v>
      </c>
      <c r="P12" s="65"/>
      <c r="Q12" s="65"/>
      <c r="R12" s="65">
        <v>148.27000000000001</v>
      </c>
      <c r="S12" s="65"/>
      <c r="T12" s="65"/>
      <c r="U12" s="65"/>
      <c r="V12" s="65">
        <v>129.85</v>
      </c>
      <c r="W12" s="51"/>
    </row>
    <row r="13" spans="2:23" ht="15" customHeight="1">
      <c r="B13" s="42" t="s">
        <v>55</v>
      </c>
      <c r="C13" s="45">
        <v>199</v>
      </c>
      <c r="D13" s="45"/>
      <c r="E13" s="45"/>
      <c r="F13" s="45">
        <v>163.32</v>
      </c>
      <c r="G13" s="45"/>
      <c r="H13" s="45"/>
      <c r="I13" s="45">
        <v>119.64</v>
      </c>
      <c r="J13" s="60"/>
      <c r="K13" s="60"/>
      <c r="L13" s="65">
        <v>243.59</v>
      </c>
      <c r="M13" s="65"/>
      <c r="N13" s="65"/>
      <c r="O13" s="65">
        <v>239.12</v>
      </c>
      <c r="P13" s="65"/>
      <c r="Q13" s="65"/>
      <c r="R13" s="65">
        <v>200.74</v>
      </c>
      <c r="S13" s="65"/>
      <c r="T13" s="65"/>
      <c r="U13" s="65"/>
      <c r="V13" s="65">
        <v>148.55000000000001</v>
      </c>
      <c r="W13" s="51"/>
    </row>
    <row r="14" spans="2:23" ht="15" customHeight="1">
      <c r="B14" s="42" t="s">
        <v>56</v>
      </c>
      <c r="C14" s="45">
        <v>197.86</v>
      </c>
      <c r="D14" s="45"/>
      <c r="E14" s="45"/>
      <c r="F14" s="45">
        <v>152.02000000000001</v>
      </c>
      <c r="G14" s="45"/>
      <c r="H14" s="45"/>
      <c r="I14" s="45">
        <v>71.86</v>
      </c>
      <c r="J14" s="60"/>
      <c r="K14" s="60"/>
      <c r="L14" s="65">
        <v>240.66</v>
      </c>
      <c r="M14" s="65"/>
      <c r="N14" s="65"/>
      <c r="O14" s="65">
        <v>236.11</v>
      </c>
      <c r="P14" s="65"/>
      <c r="Q14" s="65"/>
      <c r="R14" s="65">
        <v>187.78</v>
      </c>
      <c r="S14" s="65"/>
      <c r="T14" s="65"/>
      <c r="U14" s="65"/>
      <c r="V14" s="65">
        <v>107.14</v>
      </c>
      <c r="W14" s="51"/>
    </row>
    <row r="15" spans="2:23" ht="15" customHeight="1">
      <c r="B15" s="42" t="s">
        <v>57</v>
      </c>
      <c r="C15" s="45">
        <v>238.95</v>
      </c>
      <c r="D15" s="45"/>
      <c r="E15" s="45"/>
      <c r="F15" s="45">
        <v>167.48</v>
      </c>
      <c r="G15" s="45"/>
      <c r="H15" s="45"/>
      <c r="I15" s="45">
        <v>74.33</v>
      </c>
      <c r="J15" s="60"/>
      <c r="K15" s="60"/>
      <c r="L15" s="65">
        <v>285.92</v>
      </c>
      <c r="M15" s="65"/>
      <c r="N15" s="65"/>
      <c r="O15" s="65">
        <v>282.99</v>
      </c>
      <c r="P15" s="65"/>
      <c r="Q15" s="65"/>
      <c r="R15" s="65">
        <v>205.1</v>
      </c>
      <c r="S15" s="65"/>
      <c r="T15" s="65"/>
      <c r="U15" s="65"/>
      <c r="V15" s="65">
        <v>110.1</v>
      </c>
      <c r="W15" s="51"/>
    </row>
    <row r="16" spans="2:23" ht="15" customHeight="1">
      <c r="B16" s="42" t="s">
        <v>58</v>
      </c>
      <c r="C16" s="45">
        <v>196.33</v>
      </c>
      <c r="D16" s="45"/>
      <c r="E16" s="45"/>
      <c r="F16" s="45">
        <v>136</v>
      </c>
      <c r="G16" s="45"/>
      <c r="H16" s="45"/>
      <c r="I16" s="45">
        <v>71</v>
      </c>
      <c r="J16" s="60"/>
      <c r="K16" s="60"/>
      <c r="L16" s="65">
        <v>248.73</v>
      </c>
      <c r="M16" s="65"/>
      <c r="N16" s="65"/>
      <c r="O16" s="65">
        <v>244.1</v>
      </c>
      <c r="P16" s="65"/>
      <c r="Q16" s="65"/>
      <c r="R16" s="65">
        <v>173.88</v>
      </c>
      <c r="S16" s="65"/>
      <c r="T16" s="65"/>
      <c r="U16" s="65"/>
      <c r="V16" s="65">
        <v>107</v>
      </c>
      <c r="W16" s="51"/>
    </row>
    <row r="17" spans="2:23" ht="15" customHeight="1">
      <c r="B17" s="42" t="s">
        <v>59</v>
      </c>
      <c r="C17" s="45">
        <v>139.29</v>
      </c>
      <c r="D17" s="45"/>
      <c r="E17" s="45"/>
      <c r="F17" s="45">
        <v>121.24</v>
      </c>
      <c r="G17" s="45"/>
      <c r="H17" s="45"/>
      <c r="I17" s="45">
        <v>68.86</v>
      </c>
      <c r="J17" s="60"/>
      <c r="K17" s="60"/>
      <c r="L17" s="65">
        <v>195.05</v>
      </c>
      <c r="M17" s="65"/>
      <c r="N17" s="65"/>
      <c r="O17" s="65">
        <v>189.52</v>
      </c>
      <c r="P17" s="65"/>
      <c r="Q17" s="65"/>
      <c r="R17" s="65">
        <v>160.69</v>
      </c>
      <c r="S17" s="65"/>
      <c r="T17" s="65"/>
      <c r="U17" s="65"/>
      <c r="V17" s="65">
        <v>104.68</v>
      </c>
      <c r="W17" s="51"/>
    </row>
    <row r="18" spans="2:23" ht="15" customHeight="1">
      <c r="B18" s="42" t="s">
        <v>60</v>
      </c>
      <c r="C18" s="45">
        <v>182.6</v>
      </c>
      <c r="D18" s="45"/>
      <c r="E18" s="45"/>
      <c r="F18" s="45">
        <v>139.65</v>
      </c>
      <c r="G18" s="45"/>
      <c r="H18" s="45"/>
      <c r="I18" s="45">
        <v>75.099999999999994</v>
      </c>
      <c r="J18" s="60"/>
      <c r="K18" s="60"/>
      <c r="L18" s="65">
        <v>243.12</v>
      </c>
      <c r="M18" s="65"/>
      <c r="N18" s="65"/>
      <c r="O18" s="65">
        <v>242.34</v>
      </c>
      <c r="P18" s="65"/>
      <c r="Q18" s="65"/>
      <c r="R18" s="65">
        <v>165.82</v>
      </c>
      <c r="S18" s="65"/>
      <c r="T18" s="65"/>
      <c r="U18" s="65"/>
      <c r="V18" s="65">
        <v>106</v>
      </c>
      <c r="W18" s="51"/>
    </row>
    <row r="19" spans="2:23" ht="15" customHeight="1">
      <c r="B19" s="42" t="s">
        <v>61</v>
      </c>
      <c r="C19" s="45">
        <v>126.73</v>
      </c>
      <c r="D19" s="45"/>
      <c r="E19" s="45"/>
      <c r="F19" s="45">
        <v>75.41</v>
      </c>
      <c r="G19" s="45"/>
      <c r="H19" s="45"/>
      <c r="I19" s="45">
        <v>56.95</v>
      </c>
      <c r="J19" s="60"/>
      <c r="K19" s="60"/>
      <c r="L19" s="65">
        <v>180.65</v>
      </c>
      <c r="M19" s="65"/>
      <c r="N19" s="65"/>
      <c r="O19" s="65">
        <v>179.17</v>
      </c>
      <c r="P19" s="65"/>
      <c r="Q19" s="65"/>
      <c r="R19" s="65">
        <v>119.56</v>
      </c>
      <c r="S19" s="65"/>
      <c r="T19" s="65"/>
      <c r="U19" s="65"/>
      <c r="V19" s="65">
        <v>94.6</v>
      </c>
      <c r="W19" s="51"/>
    </row>
    <row r="20" spans="2:23" ht="15" customHeight="1">
      <c r="B20" s="48"/>
      <c r="C20" s="51"/>
      <c r="D20" s="51"/>
      <c r="E20" s="51"/>
      <c r="F20" s="51"/>
      <c r="G20" s="51"/>
      <c r="H20" s="51"/>
      <c r="I20" s="51"/>
      <c r="J20" s="60"/>
      <c r="K20" s="60"/>
      <c r="L20" s="51"/>
      <c r="M20" s="51"/>
      <c r="N20" s="51"/>
      <c r="O20" s="51"/>
      <c r="P20" s="51"/>
      <c r="Q20" s="51"/>
      <c r="R20" s="51"/>
      <c r="S20" s="51"/>
      <c r="T20" s="51"/>
      <c r="U20" s="51"/>
      <c r="V20" s="51"/>
      <c r="W20" s="51"/>
    </row>
    <row r="21" spans="2:23" ht="15" customHeight="1">
      <c r="B21" s="66">
        <v>2015</v>
      </c>
      <c r="C21" s="51">
        <f>AVERAGE(C8:C19)</f>
        <v>154.595</v>
      </c>
      <c r="D21" s="51"/>
      <c r="E21" s="51"/>
      <c r="F21" s="51">
        <f>AVERAGE(F8:F19)</f>
        <v>116.85083333333334</v>
      </c>
      <c r="G21" s="51"/>
      <c r="H21" s="51"/>
      <c r="I21" s="51">
        <f>AVERAGE(I8:I19)</f>
        <v>74.893333333333345</v>
      </c>
      <c r="J21" s="60"/>
      <c r="K21" s="60"/>
      <c r="L21" s="51">
        <f>AVERAGE(L8:L19)</f>
        <v>203.0916666666667</v>
      </c>
      <c r="M21" s="51"/>
      <c r="N21" s="51"/>
      <c r="O21" s="51">
        <f>AVERAGE(O8:O19)</f>
        <v>199.63666666666666</v>
      </c>
      <c r="P21" s="51"/>
      <c r="Q21" s="51"/>
      <c r="R21" s="51">
        <f>AVERAGE(R8:R19)</f>
        <v>155.89916666666664</v>
      </c>
      <c r="S21" s="51"/>
      <c r="T21" s="51"/>
      <c r="U21" s="51"/>
      <c r="V21" s="51">
        <f>AVERAGE(V8:V19)</f>
        <v>111.2475</v>
      </c>
      <c r="W21" s="51"/>
    </row>
    <row r="22" spans="2:23" ht="15" customHeight="1">
      <c r="B22" s="66">
        <v>2014</v>
      </c>
      <c r="C22" s="65">
        <v>113.66</v>
      </c>
      <c r="D22" s="65"/>
      <c r="E22" s="65"/>
      <c r="F22" s="65">
        <v>85.86</v>
      </c>
      <c r="G22" s="65"/>
      <c r="H22" s="65"/>
      <c r="I22" s="65">
        <v>63.37</v>
      </c>
      <c r="J22" s="67"/>
      <c r="K22" s="67"/>
      <c r="L22" s="65">
        <v>158.61000000000001</v>
      </c>
      <c r="M22" s="65"/>
      <c r="N22" s="65"/>
      <c r="O22" s="65">
        <v>155.22</v>
      </c>
      <c r="P22" s="65"/>
      <c r="Q22" s="65"/>
      <c r="R22" s="65">
        <v>127.69</v>
      </c>
      <c r="S22" s="65"/>
      <c r="T22" s="65"/>
      <c r="U22" s="65"/>
      <c r="V22" s="65">
        <v>104.31</v>
      </c>
      <c r="W22" s="51"/>
    </row>
    <row r="23" spans="2:23" ht="8.25" customHeight="1"/>
    <row r="24" spans="2:23" ht="78" customHeight="1"/>
    <row r="25" spans="2:23" ht="15" customHeight="1">
      <c r="C25" s="1958" t="s">
        <v>81</v>
      </c>
      <c r="D25" s="1958"/>
      <c r="E25" s="1958"/>
      <c r="F25" s="1958"/>
      <c r="G25" s="1958"/>
      <c r="H25" s="1958"/>
      <c r="I25" s="1958"/>
      <c r="J25" s="1958"/>
      <c r="K25" s="63"/>
      <c r="L25" s="1958" t="s">
        <v>82</v>
      </c>
      <c r="M25" s="1958"/>
      <c r="N25" s="1958"/>
      <c r="O25" s="1958"/>
      <c r="P25" s="1958"/>
      <c r="Q25" s="1958"/>
      <c r="R25" s="1958"/>
      <c r="S25" s="1958"/>
      <c r="T25" s="1958"/>
      <c r="U25" s="1958"/>
      <c r="V25" s="1958"/>
      <c r="W25" s="1958"/>
    </row>
    <row r="26" spans="2:23" ht="15" customHeight="1">
      <c r="C26" s="1963" t="s">
        <v>28</v>
      </c>
      <c r="D26" s="1963"/>
      <c r="E26"/>
      <c r="F26" s="1963" t="s">
        <v>26</v>
      </c>
      <c r="G26" s="1963"/>
      <c r="H26"/>
      <c r="I26" s="1963" t="s">
        <v>29</v>
      </c>
      <c r="J26" s="1963"/>
      <c r="K26" s="324"/>
      <c r="L26" s="1957" t="s">
        <v>28</v>
      </c>
      <c r="M26" s="1957"/>
      <c r="N26"/>
      <c r="O26" s="1957" t="s">
        <v>26</v>
      </c>
      <c r="P26" s="1957"/>
      <c r="Q26" s="1957"/>
      <c r="R26" s="1957"/>
      <c r="S26"/>
      <c r="T26" s="1957" t="s">
        <v>29</v>
      </c>
      <c r="U26" s="1957"/>
      <c r="V26" s="1957"/>
      <c r="W26" s="1957"/>
    </row>
    <row r="27" spans="2:23" ht="15" customHeight="1">
      <c r="B27" s="42" t="s">
        <v>49</v>
      </c>
      <c r="C27" s="45">
        <v>281</v>
      </c>
      <c r="D27" s="51"/>
      <c r="E27" s="51"/>
      <c r="F27" s="45">
        <v>267</v>
      </c>
      <c r="G27" s="51"/>
      <c r="H27" s="51"/>
      <c r="I27" s="45">
        <v>257</v>
      </c>
      <c r="J27" s="60"/>
      <c r="K27" s="60"/>
      <c r="L27" s="321">
        <v>298.5</v>
      </c>
      <c r="M27" s="321"/>
      <c r="N27" s="321"/>
      <c r="O27" s="68">
        <v>291</v>
      </c>
      <c r="P27" s="68"/>
      <c r="Q27" s="68"/>
      <c r="R27" s="69"/>
      <c r="S27" s="51"/>
      <c r="U27" s="70"/>
      <c r="V27" s="321">
        <v>224.45</v>
      </c>
      <c r="W27" s="70"/>
    </row>
    <row r="28" spans="2:23" ht="15" customHeight="1">
      <c r="B28" s="42" t="s">
        <v>51</v>
      </c>
      <c r="C28" s="51">
        <v>275.25</v>
      </c>
      <c r="D28" s="51"/>
      <c r="E28" s="51"/>
      <c r="F28" s="51">
        <v>261.5</v>
      </c>
      <c r="G28" s="51"/>
      <c r="H28" s="51"/>
      <c r="I28" s="51">
        <v>250.25</v>
      </c>
      <c r="J28" s="60"/>
      <c r="K28" s="60"/>
      <c r="L28" s="321">
        <v>247.32</v>
      </c>
      <c r="M28" s="49"/>
      <c r="N28" s="49"/>
      <c r="O28" s="68">
        <v>240.53</v>
      </c>
      <c r="P28" s="68"/>
      <c r="Q28" s="68"/>
      <c r="R28" s="69"/>
      <c r="S28" s="51"/>
      <c r="T28" s="68"/>
      <c r="U28" s="70"/>
      <c r="V28" s="321">
        <v>223.74</v>
      </c>
      <c r="W28" s="70"/>
    </row>
    <row r="29" spans="2:23" ht="15" customHeight="1">
      <c r="B29" s="42" t="s">
        <v>52</v>
      </c>
      <c r="C29" s="51">
        <v>262.75</v>
      </c>
      <c r="D29" s="51" t="s">
        <v>83</v>
      </c>
      <c r="E29" s="51">
        <v>239</v>
      </c>
      <c r="F29" s="51">
        <v>249</v>
      </c>
      <c r="G29" s="51"/>
      <c r="H29" s="51"/>
      <c r="I29" s="51">
        <v>239</v>
      </c>
      <c r="J29" s="60"/>
      <c r="K29" s="60"/>
      <c r="L29" s="321">
        <v>222.55</v>
      </c>
      <c r="M29" s="49"/>
      <c r="N29" s="49"/>
      <c r="O29" s="68">
        <v>216.77</v>
      </c>
      <c r="P29" s="68"/>
      <c r="Q29" s="68"/>
      <c r="R29" s="69"/>
      <c r="S29" s="51"/>
      <c r="T29" s="68"/>
      <c r="U29" s="70"/>
      <c r="V29" s="321">
        <v>182.55</v>
      </c>
      <c r="W29" s="70"/>
    </row>
    <row r="30" spans="2:23" ht="15" customHeight="1">
      <c r="B30" s="42" t="s">
        <v>53</v>
      </c>
      <c r="C30" s="51">
        <v>265.25</v>
      </c>
      <c r="D30" s="51"/>
      <c r="E30" s="51"/>
      <c r="F30" s="51">
        <v>251.5</v>
      </c>
      <c r="G30" s="51"/>
      <c r="H30" s="51"/>
      <c r="I30" s="51">
        <v>241.5</v>
      </c>
      <c r="J30" s="60"/>
      <c r="K30" s="60"/>
      <c r="L30" s="321">
        <v>198.82</v>
      </c>
      <c r="M30" s="49"/>
      <c r="N30" s="49"/>
      <c r="O30" s="68">
        <v>191.95</v>
      </c>
      <c r="P30" s="68"/>
      <c r="Q30" s="68"/>
      <c r="R30" s="69"/>
      <c r="S30" s="49"/>
      <c r="T30" s="68"/>
      <c r="U30" s="70"/>
      <c r="V30" s="321">
        <v>156.09</v>
      </c>
      <c r="W30" s="70"/>
    </row>
    <row r="31" spans="2:23" ht="15" customHeight="1">
      <c r="B31" s="42" t="s">
        <v>54</v>
      </c>
      <c r="C31" s="51">
        <v>282</v>
      </c>
      <c r="D31" s="51"/>
      <c r="E31" s="51"/>
      <c r="F31" s="51">
        <v>269</v>
      </c>
      <c r="G31" s="51"/>
      <c r="H31" s="51"/>
      <c r="I31" s="51">
        <v>263</v>
      </c>
      <c r="J31" s="60"/>
      <c r="K31" s="60"/>
      <c r="L31" s="321">
        <v>221</v>
      </c>
      <c r="M31" s="49"/>
      <c r="N31" s="49"/>
      <c r="O31" s="68">
        <v>213.55</v>
      </c>
      <c r="P31" s="68"/>
      <c r="Q31" s="68"/>
      <c r="R31" s="69"/>
      <c r="S31" s="51"/>
      <c r="T31" s="68"/>
      <c r="U31" s="70"/>
      <c r="V31" s="321">
        <v>183.6</v>
      </c>
      <c r="W31" s="70"/>
    </row>
    <row r="32" spans="2:23" ht="15" customHeight="1">
      <c r="B32" s="42" t="s">
        <v>55</v>
      </c>
      <c r="C32" s="51">
        <v>321.5</v>
      </c>
      <c r="D32" s="51"/>
      <c r="E32" s="51"/>
      <c r="F32" s="51">
        <v>309</v>
      </c>
      <c r="G32" s="51"/>
      <c r="H32" s="51"/>
      <c r="I32" s="51">
        <v>304</v>
      </c>
      <c r="J32" s="60"/>
      <c r="K32" s="60"/>
      <c r="L32" s="321">
        <v>309.5</v>
      </c>
      <c r="M32" s="49"/>
      <c r="N32" s="49"/>
      <c r="O32" s="68">
        <v>298.73</v>
      </c>
      <c r="P32" s="68"/>
      <c r="Q32" s="68"/>
      <c r="R32" s="69"/>
      <c r="S32" s="51"/>
      <c r="T32" s="68"/>
      <c r="U32" s="70"/>
      <c r="V32" s="321">
        <v>269</v>
      </c>
      <c r="W32" s="70"/>
    </row>
    <row r="33" spans="2:23" ht="15" customHeight="1">
      <c r="B33" s="42" t="s">
        <v>56</v>
      </c>
      <c r="C33" s="51">
        <v>291</v>
      </c>
      <c r="D33" s="51"/>
      <c r="E33" s="51"/>
      <c r="F33" s="51">
        <v>280</v>
      </c>
      <c r="G33" s="51"/>
      <c r="H33" s="51"/>
      <c r="I33" s="51">
        <v>279</v>
      </c>
      <c r="J33" s="60"/>
      <c r="K33" s="60"/>
      <c r="L33" s="321">
        <v>315.23</v>
      </c>
      <c r="M33" s="49"/>
      <c r="N33" s="49"/>
      <c r="O33" s="68">
        <v>303.5</v>
      </c>
      <c r="P33" s="68"/>
      <c r="Q33" s="68"/>
      <c r="R33" s="69"/>
      <c r="S33" s="51"/>
      <c r="T33" s="68"/>
      <c r="U33" s="70"/>
      <c r="V33" s="321">
        <v>273.08999999999997</v>
      </c>
      <c r="W33" s="70"/>
    </row>
    <row r="34" spans="2:23" ht="15" customHeight="1">
      <c r="B34" s="42" t="s">
        <v>57</v>
      </c>
      <c r="C34" s="51">
        <v>336.5</v>
      </c>
      <c r="D34" s="51"/>
      <c r="E34" s="51"/>
      <c r="F34" s="51">
        <v>335.25</v>
      </c>
      <c r="G34" s="51"/>
      <c r="H34" s="51"/>
      <c r="I34" s="51">
        <v>330.25</v>
      </c>
      <c r="J34" s="60"/>
      <c r="K34" s="60"/>
      <c r="L34" s="321">
        <v>370.1</v>
      </c>
      <c r="M34" s="49"/>
      <c r="N34" s="49"/>
      <c r="O34" s="68">
        <v>356.95</v>
      </c>
      <c r="P34" s="68"/>
      <c r="Q34" s="68"/>
      <c r="R34" s="69"/>
      <c r="S34" s="51"/>
      <c r="T34" s="68"/>
      <c r="U34" s="70"/>
      <c r="V34" s="321">
        <v>285.70999999999998</v>
      </c>
      <c r="W34" s="70"/>
    </row>
    <row r="35" spans="2:23" ht="15" customHeight="1">
      <c r="B35" s="42" t="s">
        <v>58</v>
      </c>
      <c r="C35" s="51">
        <v>336.5</v>
      </c>
      <c r="D35" s="51"/>
      <c r="E35" s="51"/>
      <c r="F35" s="51">
        <v>307.75</v>
      </c>
      <c r="G35" s="51"/>
      <c r="H35" s="51"/>
      <c r="I35" s="51">
        <v>300.25</v>
      </c>
      <c r="J35" s="60"/>
      <c r="K35" s="60"/>
      <c r="L35" s="321">
        <v>305.62</v>
      </c>
      <c r="M35" s="49"/>
      <c r="N35" s="49"/>
      <c r="O35" s="68">
        <v>298.43</v>
      </c>
      <c r="P35" s="68"/>
      <c r="Q35" s="68"/>
      <c r="R35" s="69"/>
      <c r="S35" s="51"/>
      <c r="T35" s="69"/>
      <c r="U35" s="70"/>
      <c r="V35" s="321">
        <v>235.62</v>
      </c>
      <c r="W35" s="70"/>
    </row>
    <row r="36" spans="2:23" ht="15" customHeight="1">
      <c r="B36" s="42" t="s">
        <v>59</v>
      </c>
      <c r="C36" s="51">
        <v>295.60000000000002</v>
      </c>
      <c r="D36" s="51"/>
      <c r="E36" s="51"/>
      <c r="F36" s="51">
        <v>277</v>
      </c>
      <c r="G36" s="51"/>
      <c r="H36" s="51"/>
      <c r="I36" s="51">
        <v>266</v>
      </c>
      <c r="J36" s="60"/>
      <c r="K36" s="60"/>
      <c r="L36" s="321">
        <v>251.62</v>
      </c>
      <c r="M36" s="49"/>
      <c r="N36" s="49"/>
      <c r="O36" s="68">
        <v>246.14</v>
      </c>
      <c r="P36" s="68"/>
      <c r="Q36" s="68"/>
      <c r="R36" s="69"/>
      <c r="S36" s="51"/>
      <c r="T36" s="68"/>
      <c r="U36" s="70"/>
      <c r="V36" s="321">
        <v>227.36</v>
      </c>
      <c r="W36" s="70"/>
    </row>
    <row r="37" spans="2:23" ht="15" customHeight="1">
      <c r="B37" s="42" t="s">
        <v>60</v>
      </c>
      <c r="C37" s="51">
        <v>276.5</v>
      </c>
      <c r="D37" s="51"/>
      <c r="E37" s="51"/>
      <c r="F37" s="51">
        <v>262.75</v>
      </c>
      <c r="G37" s="51"/>
      <c r="H37" s="51"/>
      <c r="I37" s="51">
        <v>251.5</v>
      </c>
      <c r="J37" s="60"/>
      <c r="K37" s="60"/>
      <c r="L37" s="321">
        <v>291.75</v>
      </c>
      <c r="M37" s="49"/>
      <c r="N37" s="49"/>
      <c r="O37" s="68">
        <v>286.5</v>
      </c>
      <c r="P37" s="68"/>
      <c r="Q37" s="68"/>
      <c r="R37" s="69"/>
      <c r="S37" s="51"/>
      <c r="T37" s="68"/>
      <c r="U37" s="70"/>
      <c r="V37" s="321">
        <v>244.15</v>
      </c>
      <c r="W37" s="70"/>
    </row>
    <row r="38" spans="2:23" ht="15" customHeight="1">
      <c r="B38" s="42" t="s">
        <v>61</v>
      </c>
      <c r="C38" s="65">
        <v>276</v>
      </c>
      <c r="D38" s="65"/>
      <c r="E38" s="65"/>
      <c r="F38" s="65">
        <v>264</v>
      </c>
      <c r="G38" s="65"/>
      <c r="H38" s="65"/>
      <c r="I38" s="65">
        <v>260</v>
      </c>
      <c r="J38" s="60"/>
      <c r="K38" s="60"/>
      <c r="L38" s="65">
        <v>253.18</v>
      </c>
      <c r="M38" s="49"/>
      <c r="N38" s="49"/>
      <c r="O38" s="68">
        <v>248.14</v>
      </c>
      <c r="P38" s="68"/>
      <c r="Q38" s="68"/>
      <c r="R38" s="69"/>
      <c r="S38" s="51"/>
      <c r="T38" s="68"/>
      <c r="U38" s="70"/>
      <c r="V38" s="65">
        <v>197.23</v>
      </c>
      <c r="W38" s="70"/>
    </row>
    <row r="39" spans="2:23" ht="15" customHeight="1">
      <c r="B39" s="48"/>
      <c r="C39" s="51"/>
      <c r="D39" s="51"/>
      <c r="E39" s="51"/>
      <c r="F39" s="51"/>
      <c r="G39" s="51"/>
      <c r="H39" s="51"/>
      <c r="I39" s="51"/>
      <c r="J39" s="60"/>
      <c r="K39" s="60"/>
      <c r="L39" s="51"/>
      <c r="M39" s="51"/>
      <c r="N39" s="51"/>
      <c r="O39" s="1964"/>
      <c r="P39" s="1964"/>
      <c r="Q39" s="1964"/>
      <c r="R39" s="1964"/>
      <c r="S39" s="51"/>
      <c r="T39" s="1964"/>
      <c r="U39" s="1964"/>
      <c r="V39" s="1964"/>
      <c r="W39" s="1964"/>
    </row>
    <row r="40" spans="2:23" ht="15" customHeight="1">
      <c r="B40" s="66">
        <v>2015</v>
      </c>
      <c r="C40" s="51">
        <f>AVERAGE(C27:C38)</f>
        <v>291.65416666666664</v>
      </c>
      <c r="D40" s="51"/>
      <c r="E40" s="51"/>
      <c r="F40" s="51">
        <f>AVERAGE(F27:F38)</f>
        <v>277.8125</v>
      </c>
      <c r="G40" s="51"/>
      <c r="H40" s="51"/>
      <c r="I40" s="51">
        <f>AVERAGE(I27:I38)</f>
        <v>270.14583333333331</v>
      </c>
      <c r="J40" s="60"/>
      <c r="K40" s="60"/>
      <c r="L40" s="51">
        <f>AVERAGE(L27:L38)</f>
        <v>273.76583333333332</v>
      </c>
      <c r="M40" s="51"/>
      <c r="N40" s="51"/>
      <c r="O40" s="1964">
        <f>AVERAGE(O27:O38)</f>
        <v>266.01583333333332</v>
      </c>
      <c r="P40" s="1964" t="e">
        <f>AVERAGE(P27:P38)</f>
        <v>#DIV/0!</v>
      </c>
      <c r="Q40" s="1964" t="e">
        <f t="shared" ref="Q40" si="0">AVERAGE(Q27:Q38)</f>
        <v>#DIV/0!</v>
      </c>
      <c r="R40" s="1964" t="e">
        <f>AVERAGE(R27:R38)</f>
        <v>#DIV/0!</v>
      </c>
      <c r="S40" s="51"/>
      <c r="T40" s="1964">
        <f>AVERAGE(V27:V38)</f>
        <v>225.21583333333334</v>
      </c>
      <c r="U40" s="1964"/>
      <c r="V40" s="1964"/>
      <c r="W40" s="1964"/>
    </row>
    <row r="41" spans="2:23" ht="15" customHeight="1">
      <c r="B41" s="66">
        <v>2014</v>
      </c>
      <c r="C41" s="65">
        <v>265.75</v>
      </c>
      <c r="D41" s="65"/>
      <c r="E41" s="65"/>
      <c r="F41" s="65">
        <v>250.94</v>
      </c>
      <c r="G41" s="65"/>
      <c r="H41" s="65"/>
      <c r="I41" s="65">
        <v>237.19</v>
      </c>
      <c r="J41" s="67"/>
      <c r="K41" s="67"/>
      <c r="L41" s="65">
        <v>183.11</v>
      </c>
      <c r="M41" s="65"/>
      <c r="N41" s="65"/>
      <c r="O41" s="1965">
        <v>175.51</v>
      </c>
      <c r="P41" s="1965"/>
      <c r="Q41" s="1965"/>
      <c r="R41" s="1965"/>
      <c r="S41" s="65"/>
      <c r="T41" s="1965">
        <v>146.44999999999999</v>
      </c>
      <c r="U41" s="1965"/>
      <c r="V41" s="1965"/>
      <c r="W41" s="1965"/>
    </row>
    <row r="42" spans="2:23" s="57" customFormat="1" ht="12.75" customHeight="1">
      <c r="C42" s="1961"/>
      <c r="D42" s="1961"/>
      <c r="E42" s="1961"/>
      <c r="F42" s="1961"/>
      <c r="G42" s="1961"/>
      <c r="H42" s="1961"/>
      <c r="I42" s="1961"/>
      <c r="J42" s="1961"/>
      <c r="K42" s="1961"/>
      <c r="L42" s="1961"/>
      <c r="M42" s="1961"/>
      <c r="N42" s="1961"/>
      <c r="O42" s="1961"/>
      <c r="P42" s="1961"/>
      <c r="Q42" s="1961"/>
      <c r="R42" s="1961"/>
      <c r="S42" s="1961"/>
      <c r="T42" s="1961"/>
      <c r="U42" s="1961"/>
      <c r="V42" s="1961"/>
      <c r="W42" s="1961"/>
    </row>
    <row r="43" spans="2:23" s="57" customFormat="1" ht="12.75" customHeight="1">
      <c r="C43" s="1962"/>
      <c r="D43" s="1962"/>
      <c r="E43" s="72"/>
      <c r="F43" s="1962"/>
      <c r="G43" s="1962"/>
      <c r="H43" s="72"/>
      <c r="I43" s="1962"/>
      <c r="J43" s="1962"/>
      <c r="K43" s="72"/>
      <c r="L43" s="1962"/>
      <c r="M43" s="1962"/>
      <c r="N43" s="72"/>
      <c r="O43" s="1962"/>
      <c r="P43" s="1962"/>
      <c r="Q43" s="72"/>
      <c r="R43" s="1962"/>
      <c r="S43" s="1962"/>
      <c r="T43" s="1962"/>
      <c r="U43" s="72"/>
      <c r="V43" s="1962"/>
      <c r="W43" s="1962"/>
    </row>
    <row r="44" spans="2:23" s="57" customFormat="1" ht="12.75" customHeight="1">
      <c r="B44" s="58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  <c r="V44" s="59"/>
      <c r="W44" s="59"/>
    </row>
    <row r="45" spans="2:23" s="57" customFormat="1" ht="10.5" customHeight="1">
      <c r="B45" s="73" t="s">
        <v>84</v>
      </c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</row>
    <row r="46" spans="2:23" s="57" customFormat="1" ht="10.5" customHeight="1">
      <c r="B46" s="73" t="s">
        <v>85</v>
      </c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</row>
    <row r="47" spans="2:23" s="57" customFormat="1" ht="10.5" customHeight="1">
      <c r="B47" s="73" t="s">
        <v>86</v>
      </c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</row>
    <row r="48" spans="2:23" s="57" customFormat="1" ht="12.75" customHeight="1">
      <c r="B48" s="58"/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</row>
    <row r="49" spans="2:23" s="57" customFormat="1" ht="12.75" customHeight="1">
      <c r="B49" s="58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</row>
    <row r="50" spans="2:23" s="57" customFormat="1" ht="12.75" customHeight="1">
      <c r="B50" s="58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  <c r="V50" s="59"/>
      <c r="W50" s="59"/>
    </row>
    <row r="51" spans="2:23" s="57" customFormat="1" ht="12.75" customHeight="1">
      <c r="B51" s="58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</row>
    <row r="52" spans="2:23" s="57" customFormat="1" ht="12.75" customHeight="1">
      <c r="B52" s="58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</row>
    <row r="53" spans="2:23" s="57" customFormat="1" ht="12.75" customHeight="1">
      <c r="B53" s="61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59"/>
      <c r="W53" s="59"/>
    </row>
    <row r="54" spans="2:23" s="57" customFormat="1" ht="12.75" customHeight="1">
      <c r="B54" s="62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</row>
    <row r="55" spans="2:23" s="57" customFormat="1" ht="12.75" customHeight="1">
      <c r="B55" s="62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</row>
    <row r="56" spans="2:23" s="57" customFormat="1" ht="12.75" customHeight="1"/>
    <row r="57" spans="2:23" s="57" customFormat="1" ht="12.75" customHeight="1">
      <c r="C57" s="1961"/>
      <c r="D57" s="1961"/>
      <c r="E57" s="1961"/>
      <c r="F57" s="1961"/>
      <c r="G57" s="1961"/>
      <c r="H57" s="1961"/>
      <c r="I57" s="1961"/>
      <c r="J57" s="1961"/>
      <c r="K57" s="1961"/>
      <c r="L57" s="1961"/>
      <c r="M57" s="1961"/>
      <c r="N57" s="1961"/>
      <c r="O57" s="1961"/>
      <c r="P57" s="1961"/>
      <c r="Q57" s="1961"/>
      <c r="R57" s="1961"/>
      <c r="S57" s="1961"/>
      <c r="T57" s="1961"/>
      <c r="U57" s="1961"/>
      <c r="V57" s="1961"/>
      <c r="W57" s="1961"/>
    </row>
    <row r="58" spans="2:23" s="57" customFormat="1" ht="12.75" customHeight="1">
      <c r="C58" s="1962"/>
      <c r="D58" s="1962"/>
      <c r="E58" s="72"/>
      <c r="F58" s="1962"/>
      <c r="G58" s="1962"/>
      <c r="H58" s="72"/>
      <c r="I58" s="1962"/>
      <c r="J58" s="1962"/>
      <c r="K58" s="72"/>
      <c r="L58" s="1962"/>
      <c r="M58" s="1962"/>
      <c r="N58" s="72"/>
      <c r="O58" s="1962"/>
      <c r="P58" s="1962"/>
      <c r="Q58" s="72"/>
      <c r="R58" s="1962"/>
      <c r="S58" s="1962"/>
      <c r="T58" s="1962"/>
      <c r="U58" s="72"/>
      <c r="V58" s="1962"/>
      <c r="W58" s="1962"/>
    </row>
    <row r="59" spans="2:23" s="57" customFormat="1" ht="12.75" customHeight="1">
      <c r="B59" s="58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</row>
    <row r="60" spans="2:23" s="57" customFormat="1" ht="12.75" customHeight="1">
      <c r="B60" s="58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</row>
    <row r="61" spans="2:23" s="57" customFormat="1" ht="12.75" customHeight="1">
      <c r="B61" s="58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</row>
    <row r="62" spans="2:23" s="57" customFormat="1" ht="12.75" customHeight="1">
      <c r="B62" s="58"/>
      <c r="C62" s="59"/>
      <c r="D62" s="59"/>
      <c r="E62" s="59"/>
      <c r="F62" s="59"/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</row>
    <row r="63" spans="2:23" s="57" customFormat="1" ht="12.75" customHeight="1">
      <c r="B63" s="58"/>
      <c r="C63" s="59"/>
      <c r="D63" s="59"/>
      <c r="E63" s="59"/>
      <c r="F63" s="59"/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</row>
    <row r="64" spans="2:23" s="57" customFormat="1" ht="12.75" customHeight="1">
      <c r="B64" s="58"/>
      <c r="C64" s="59"/>
      <c r="D64" s="59"/>
      <c r="E64" s="59"/>
      <c r="F64" s="59"/>
      <c r="G64" s="59"/>
      <c r="H64" s="59"/>
      <c r="I64" s="59"/>
      <c r="J64" s="59"/>
      <c r="K64" s="59"/>
      <c r="L64" s="59"/>
      <c r="M64" s="59"/>
      <c r="N64" s="59"/>
      <c r="O64" s="59"/>
      <c r="P64" s="59"/>
      <c r="Q64" s="59"/>
      <c r="R64" s="59"/>
      <c r="S64" s="59"/>
      <c r="T64" s="59"/>
      <c r="U64" s="59"/>
      <c r="V64" s="59"/>
      <c r="W64" s="59"/>
    </row>
    <row r="65" spans="2:23" s="57" customFormat="1" ht="12.75" customHeight="1">
      <c r="B65" s="58"/>
      <c r="C65" s="59"/>
      <c r="D65" s="59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</row>
    <row r="66" spans="2:23" s="57" customFormat="1" ht="12.75" customHeight="1">
      <c r="B66" s="58"/>
      <c r="C66" s="59"/>
      <c r="D66" s="59"/>
      <c r="E66" s="59"/>
      <c r="F66" s="59"/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</row>
    <row r="67" spans="2:23" s="57" customFormat="1" ht="12.75" customHeight="1">
      <c r="B67" s="58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59"/>
      <c r="V67" s="59"/>
      <c r="W67" s="59"/>
    </row>
    <row r="68" spans="2:23" s="57" customFormat="1" ht="12.75" customHeight="1">
      <c r="B68" s="58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</row>
    <row r="69" spans="2:23" s="57" customFormat="1" ht="12.75" customHeight="1">
      <c r="B69" s="58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</row>
    <row r="70" spans="2:23" s="57" customFormat="1" ht="12.75" customHeight="1">
      <c r="B70" s="58"/>
      <c r="C70" s="59"/>
      <c r="D70" s="59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</row>
    <row r="71" spans="2:23" s="57" customFormat="1" ht="12.75" customHeight="1">
      <c r="B71" s="61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59"/>
      <c r="V71" s="59"/>
      <c r="W71" s="59"/>
    </row>
    <row r="72" spans="2:23" s="57" customFormat="1" ht="12.75" customHeight="1">
      <c r="B72" s="62"/>
      <c r="C72" s="59"/>
      <c r="D72" s="59"/>
      <c r="E72" s="59"/>
      <c r="F72" s="59"/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</row>
    <row r="73" spans="2:23" s="57" customFormat="1" ht="12.75" customHeight="1">
      <c r="B73" s="62"/>
      <c r="C73" s="59"/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59"/>
      <c r="W73" s="59"/>
    </row>
    <row r="74" spans="2:23" s="57" customFormat="1" ht="12.75" customHeight="1">
      <c r="B74" s="62"/>
    </row>
    <row r="75" spans="2:23" s="57" customFormat="1" ht="12.75" customHeight="1"/>
    <row r="76" spans="2:23" s="57" customFormat="1" ht="12.75" customHeight="1"/>
    <row r="77" spans="2:23" s="57" customFormat="1" ht="12.75" customHeight="1"/>
    <row r="78" spans="2:23" s="57" customFormat="1" ht="12.75" customHeight="1"/>
    <row r="79" spans="2:23" s="57" customFormat="1" ht="12.75" customHeight="1"/>
    <row r="80" spans="2:23" s="57" customFormat="1" ht="12.75" customHeight="1"/>
  </sheetData>
  <mergeCells count="39">
    <mergeCell ref="C57:W57"/>
    <mergeCell ref="C58:D58"/>
    <mergeCell ref="F58:G58"/>
    <mergeCell ref="I58:J58"/>
    <mergeCell ref="L58:M58"/>
    <mergeCell ref="O58:P58"/>
    <mergeCell ref="R58:T58"/>
    <mergeCell ref="V58:W58"/>
    <mergeCell ref="C42:W42"/>
    <mergeCell ref="C43:D43"/>
    <mergeCell ref="F43:G43"/>
    <mergeCell ref="I43:J43"/>
    <mergeCell ref="L43:M43"/>
    <mergeCell ref="O43:P43"/>
    <mergeCell ref="R43:T43"/>
    <mergeCell ref="V43:W43"/>
    <mergeCell ref="O39:R39"/>
    <mergeCell ref="T39:W39"/>
    <mergeCell ref="O40:R40"/>
    <mergeCell ref="T40:W40"/>
    <mergeCell ref="O41:R41"/>
    <mergeCell ref="T41:W41"/>
    <mergeCell ref="C25:J25"/>
    <mergeCell ref="L25:W25"/>
    <mergeCell ref="C26:D26"/>
    <mergeCell ref="F26:G26"/>
    <mergeCell ref="I26:J26"/>
    <mergeCell ref="L26:M26"/>
    <mergeCell ref="O26:R26"/>
    <mergeCell ref="T26:W26"/>
    <mergeCell ref="C6:J6"/>
    <mergeCell ref="L6:W6"/>
    <mergeCell ref="C7:D7"/>
    <mergeCell ref="F7:G7"/>
    <mergeCell ref="I7:J7"/>
    <mergeCell ref="L7:M7"/>
    <mergeCell ref="O7:P7"/>
    <mergeCell ref="R7:T7"/>
    <mergeCell ref="V7:W7"/>
  </mergeCells>
  <pageMargins left="0.24" right="0.24" top="0.17" bottom="0.19" header="0.17" footer="0.17"/>
  <pageSetup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B2:S80"/>
  <sheetViews>
    <sheetView zoomScaleNormal="100" workbookViewId="0">
      <selection activeCell="G12" sqref="G12"/>
    </sheetView>
  </sheetViews>
  <sheetFormatPr defaultColWidth="9.140625" defaultRowHeight="12"/>
  <cols>
    <col min="1" max="1" width="4.140625" style="37" customWidth="1"/>
    <col min="2" max="2" width="10.85546875" style="37" customWidth="1"/>
    <col min="3" max="3" width="8.7109375" style="37" customWidth="1"/>
    <col min="4" max="4" width="3.5703125" style="37" customWidth="1"/>
    <col min="5" max="5" width="1" style="37" customWidth="1"/>
    <col min="6" max="6" width="8.28515625" style="37" customWidth="1"/>
    <col min="7" max="7" width="3.28515625" style="37" customWidth="1"/>
    <col min="8" max="8" width="1" style="37" customWidth="1"/>
    <col min="9" max="9" width="8.7109375" style="37" customWidth="1"/>
    <col min="10" max="10" width="3.140625" style="37" customWidth="1"/>
    <col min="11" max="11" width="11.5703125" style="37" customWidth="1"/>
    <col min="12" max="12" width="9.140625" style="37" customWidth="1"/>
    <col min="13" max="13" width="3.28515625" style="37" customWidth="1"/>
    <col min="14" max="14" width="1" style="37" customWidth="1"/>
    <col min="15" max="15" width="8.85546875" style="37" customWidth="1"/>
    <col min="16" max="16" width="2.5703125" style="37" customWidth="1"/>
    <col min="17" max="17" width="1" style="37" customWidth="1"/>
    <col min="18" max="18" width="8.42578125" style="51" customWidth="1"/>
    <col min="19" max="19" width="2.5703125" style="37" customWidth="1"/>
    <col min="20" max="16384" width="9.140625" style="37"/>
  </cols>
  <sheetData>
    <row r="2" spans="2:19">
      <c r="C2" s="38" t="s">
        <v>403</v>
      </c>
    </row>
    <row r="3" spans="2:19">
      <c r="C3" s="41" t="s">
        <v>87</v>
      </c>
    </row>
    <row r="4" spans="2:19" ht="12" customHeight="1">
      <c r="C4" s="41" t="s">
        <v>88</v>
      </c>
    </row>
    <row r="5" spans="2:19" ht="28.5" customHeight="1"/>
    <row r="6" spans="2:19" ht="15" customHeight="1">
      <c r="C6" s="1958" t="s">
        <v>89</v>
      </c>
      <c r="D6" s="1958"/>
      <c r="E6" s="1958"/>
      <c r="F6" s="1958"/>
      <c r="G6" s="1958"/>
      <c r="H6" s="1958"/>
      <c r="I6" s="1958"/>
      <c r="J6" s="1958"/>
      <c r="K6" s="63"/>
      <c r="L6" s="1958" t="s">
        <v>90</v>
      </c>
      <c r="M6" s="1958"/>
      <c r="N6" s="1958"/>
      <c r="O6" s="1958"/>
      <c r="P6" s="1958"/>
      <c r="Q6" s="1958"/>
      <c r="R6" s="1958"/>
      <c r="S6" s="1958"/>
    </row>
    <row r="7" spans="2:19" ht="15" customHeight="1">
      <c r="C7" s="1963" t="s">
        <v>28</v>
      </c>
      <c r="D7" s="1963"/>
      <c r="E7"/>
      <c r="F7" s="1963" t="s">
        <v>26</v>
      </c>
      <c r="G7" s="1963"/>
      <c r="H7"/>
      <c r="I7" s="1963" t="s">
        <v>29</v>
      </c>
      <c r="J7" s="1963"/>
      <c r="K7" s="64"/>
      <c r="L7" s="1963" t="s">
        <v>28</v>
      </c>
      <c r="M7" s="1963"/>
      <c r="N7"/>
      <c r="O7" s="1963" t="s">
        <v>26</v>
      </c>
      <c r="P7" s="1963"/>
      <c r="Q7"/>
      <c r="R7" s="1963" t="s">
        <v>29</v>
      </c>
      <c r="S7" s="1963"/>
    </row>
    <row r="8" spans="2:19" ht="15" customHeight="1">
      <c r="B8" s="42" t="s">
        <v>49</v>
      </c>
      <c r="C8" s="45">
        <v>125.03</v>
      </c>
      <c r="D8" s="51"/>
      <c r="E8" s="51"/>
      <c r="F8" s="45">
        <v>121.51</v>
      </c>
      <c r="G8" s="51"/>
      <c r="H8" s="51"/>
      <c r="I8" s="45">
        <v>106.7</v>
      </c>
      <c r="J8" s="60"/>
      <c r="K8" s="60"/>
      <c r="L8" s="51">
        <v>124.95</v>
      </c>
      <c r="M8" s="51"/>
      <c r="N8" s="51"/>
      <c r="O8" s="51">
        <v>117.05</v>
      </c>
      <c r="P8" s="51"/>
      <c r="Q8" s="51"/>
      <c r="R8" s="51">
        <v>104.7</v>
      </c>
      <c r="S8" s="51"/>
    </row>
    <row r="9" spans="2:19" ht="15" customHeight="1">
      <c r="B9" s="42" t="s">
        <v>51</v>
      </c>
      <c r="C9" s="51">
        <v>148.29</v>
      </c>
      <c r="D9" s="51"/>
      <c r="E9" s="51"/>
      <c r="F9" s="51">
        <v>145.91999999999999</v>
      </c>
      <c r="G9" s="51"/>
      <c r="H9" s="51"/>
      <c r="I9" s="51">
        <v>132.18</v>
      </c>
      <c r="J9" s="60"/>
      <c r="K9" s="60"/>
      <c r="L9" s="51">
        <v>145.63</v>
      </c>
      <c r="M9" s="51"/>
      <c r="N9" s="51"/>
      <c r="O9" s="51">
        <v>138.47</v>
      </c>
      <c r="P9" s="51"/>
      <c r="Q9" s="51"/>
      <c r="R9" s="51">
        <v>126.24</v>
      </c>
      <c r="S9" s="51"/>
    </row>
    <row r="10" spans="2:19" ht="15" customHeight="1">
      <c r="B10" s="42" t="s">
        <v>52</v>
      </c>
      <c r="C10" s="37">
        <v>165.33</v>
      </c>
      <c r="F10" s="37">
        <v>161.46</v>
      </c>
      <c r="I10" s="37">
        <v>131.91</v>
      </c>
      <c r="J10" s="60"/>
      <c r="K10" s="60"/>
      <c r="L10" s="51">
        <v>165.02</v>
      </c>
      <c r="M10" s="51"/>
      <c r="N10" s="51"/>
      <c r="O10" s="51">
        <v>157</v>
      </c>
      <c r="P10" s="51"/>
      <c r="Q10" s="51"/>
      <c r="R10" s="51">
        <v>127</v>
      </c>
      <c r="S10" s="51"/>
    </row>
    <row r="11" spans="2:19" ht="15" customHeight="1">
      <c r="B11" s="42" t="s">
        <v>53</v>
      </c>
      <c r="C11" s="51">
        <v>136.66999999999999</v>
      </c>
      <c r="D11" s="51"/>
      <c r="E11" s="51"/>
      <c r="F11" s="51">
        <v>133.72999999999999</v>
      </c>
      <c r="G11" s="51"/>
      <c r="H11" s="51"/>
      <c r="I11" s="51">
        <v>99.69</v>
      </c>
      <c r="J11" s="60"/>
      <c r="K11" s="60"/>
      <c r="L11" s="51">
        <v>131.68</v>
      </c>
      <c r="M11" s="51"/>
      <c r="N11" s="51"/>
      <c r="O11" s="51">
        <v>123.86</v>
      </c>
      <c r="P11" s="51"/>
      <c r="Q11" s="51"/>
      <c r="R11" s="51">
        <v>93.23</v>
      </c>
      <c r="S11" s="51"/>
    </row>
    <row r="12" spans="2:19" ht="15" customHeight="1">
      <c r="B12" s="42" t="s">
        <v>54</v>
      </c>
      <c r="C12" s="51">
        <v>146.94999999999999</v>
      </c>
      <c r="D12" s="51"/>
      <c r="E12" s="51"/>
      <c r="F12" s="51">
        <v>142.33000000000001</v>
      </c>
      <c r="G12" s="51"/>
      <c r="H12" s="51"/>
      <c r="I12" s="51">
        <v>116.25</v>
      </c>
      <c r="J12" s="60"/>
      <c r="K12" s="60"/>
      <c r="L12" s="51">
        <v>150.5</v>
      </c>
      <c r="M12" s="51"/>
      <c r="N12" s="51"/>
      <c r="O12" s="51">
        <v>141.5</v>
      </c>
      <c r="P12" s="51"/>
      <c r="Q12" s="51"/>
      <c r="R12" s="51">
        <v>118</v>
      </c>
      <c r="S12" s="51"/>
    </row>
    <row r="13" spans="2:19" ht="15" customHeight="1">
      <c r="B13" s="42" t="s">
        <v>55</v>
      </c>
      <c r="C13" s="51">
        <v>236.82</v>
      </c>
      <c r="D13" s="51"/>
      <c r="E13" s="51"/>
      <c r="F13" s="51">
        <v>231.72</v>
      </c>
      <c r="G13" s="51"/>
      <c r="H13" s="51"/>
      <c r="I13" s="51">
        <v>197.32</v>
      </c>
      <c r="J13" s="60"/>
      <c r="K13" s="60"/>
      <c r="L13" s="51">
        <v>229.77</v>
      </c>
      <c r="M13" s="51"/>
      <c r="N13" s="51"/>
      <c r="O13" s="51">
        <v>219.96</v>
      </c>
      <c r="P13" s="51"/>
      <c r="Q13" s="51"/>
      <c r="R13" s="51">
        <v>193.32</v>
      </c>
      <c r="S13" s="51"/>
    </row>
    <row r="14" spans="2:19" ht="15" customHeight="1">
      <c r="B14" s="42" t="s">
        <v>56</v>
      </c>
      <c r="C14" s="51">
        <v>217.44</v>
      </c>
      <c r="D14" s="51"/>
      <c r="E14" s="51"/>
      <c r="F14" s="51">
        <v>213.59</v>
      </c>
      <c r="G14" s="51"/>
      <c r="H14" s="51"/>
      <c r="I14" s="51">
        <v>165.84</v>
      </c>
      <c r="J14" s="60"/>
      <c r="K14" s="60"/>
      <c r="L14" s="51">
        <v>212.73</v>
      </c>
      <c r="M14" s="51"/>
      <c r="N14" s="51"/>
      <c r="O14" s="51">
        <v>204.5</v>
      </c>
      <c r="P14" s="51"/>
      <c r="Q14" s="51"/>
      <c r="R14" s="51">
        <v>169</v>
      </c>
      <c r="S14" s="51"/>
    </row>
    <row r="15" spans="2:19" ht="15" customHeight="1">
      <c r="B15" s="42" t="s">
        <v>57</v>
      </c>
      <c r="C15" s="51">
        <v>279.63</v>
      </c>
      <c r="D15" s="51"/>
      <c r="E15" s="51"/>
      <c r="F15" s="51">
        <v>275.08</v>
      </c>
      <c r="G15" s="51"/>
      <c r="H15" s="51"/>
      <c r="I15" s="51">
        <v>207.1</v>
      </c>
      <c r="J15" s="60"/>
      <c r="K15" s="60"/>
      <c r="L15" s="51">
        <v>266.31</v>
      </c>
      <c r="M15" s="51"/>
      <c r="N15" s="51"/>
      <c r="O15" s="51">
        <v>257.70999999999998</v>
      </c>
      <c r="P15" s="51"/>
      <c r="Q15" s="51"/>
      <c r="R15" s="51">
        <v>198.91</v>
      </c>
      <c r="S15" s="51"/>
    </row>
    <row r="16" spans="2:19" ht="15" customHeight="1">
      <c r="B16" s="42" t="s">
        <v>58</v>
      </c>
      <c r="C16" s="51">
        <v>236.04</v>
      </c>
      <c r="D16" s="51"/>
      <c r="E16" s="51"/>
      <c r="F16" s="51">
        <v>232.89</v>
      </c>
      <c r="G16" s="51"/>
      <c r="H16" s="51"/>
      <c r="I16" s="51">
        <v>163.82</v>
      </c>
      <c r="J16" s="60"/>
      <c r="K16" s="60"/>
      <c r="L16" s="51">
        <v>226.76</v>
      </c>
      <c r="M16" s="51"/>
      <c r="N16" s="51"/>
      <c r="O16" s="51">
        <v>220.52</v>
      </c>
      <c r="P16" s="51"/>
      <c r="Q16" s="51"/>
      <c r="R16" s="51">
        <v>162.16999999999999</v>
      </c>
      <c r="S16" s="51"/>
    </row>
    <row r="17" spans="2:19" ht="15" customHeight="1">
      <c r="B17" s="42" t="s">
        <v>59</v>
      </c>
      <c r="C17" s="51">
        <v>217.44</v>
      </c>
      <c r="D17" s="51"/>
      <c r="E17" s="51"/>
      <c r="F17" s="51">
        <v>213.59</v>
      </c>
      <c r="G17" s="51"/>
      <c r="H17" s="51"/>
      <c r="I17" s="51">
        <v>165.84</v>
      </c>
      <c r="J17" s="60"/>
      <c r="K17" s="60"/>
      <c r="L17" s="51">
        <v>172.67</v>
      </c>
      <c r="M17" s="51"/>
      <c r="N17" s="51"/>
      <c r="O17" s="51">
        <v>164.38</v>
      </c>
      <c r="P17" s="51"/>
      <c r="Q17" s="51"/>
      <c r="R17" s="51">
        <v>148.26</v>
      </c>
      <c r="S17" s="51" t="s">
        <v>83</v>
      </c>
    </row>
    <row r="18" spans="2:19" ht="15" customHeight="1">
      <c r="B18" s="42" t="s">
        <v>60</v>
      </c>
      <c r="C18" s="51">
        <v>202.44</v>
      </c>
      <c r="D18" s="51"/>
      <c r="E18" s="51"/>
      <c r="F18" s="51">
        <v>198.58</v>
      </c>
      <c r="G18" s="51"/>
      <c r="H18" s="51"/>
      <c r="I18" s="51">
        <v>163.49</v>
      </c>
      <c r="J18" s="60"/>
      <c r="K18" s="60"/>
      <c r="L18" s="51">
        <v>199.28</v>
      </c>
      <c r="M18" s="51"/>
      <c r="N18" s="51"/>
      <c r="O18" s="51">
        <v>192.3</v>
      </c>
      <c r="P18" s="51"/>
      <c r="Q18" s="51"/>
      <c r="R18" s="51">
        <v>163.65</v>
      </c>
      <c r="S18" s="51"/>
    </row>
    <row r="19" spans="2:19" ht="15" customHeight="1">
      <c r="B19" s="42" t="s">
        <v>61</v>
      </c>
      <c r="C19" s="51">
        <v>175.03</v>
      </c>
      <c r="D19" s="51"/>
      <c r="E19" s="51"/>
      <c r="F19" s="51">
        <v>172.85</v>
      </c>
      <c r="G19" s="51"/>
      <c r="H19" s="51"/>
      <c r="I19" s="51">
        <v>117.26</v>
      </c>
      <c r="J19" s="60"/>
      <c r="K19" s="60"/>
      <c r="L19" s="37">
        <v>163.41</v>
      </c>
      <c r="M19" s="51"/>
      <c r="N19" s="51"/>
      <c r="O19" s="37">
        <v>157.41</v>
      </c>
      <c r="P19" s="51"/>
      <c r="Q19" s="51"/>
      <c r="R19" s="51">
        <v>113.5</v>
      </c>
      <c r="S19" s="51"/>
    </row>
    <row r="20" spans="2:19" ht="15" customHeight="1">
      <c r="B20" s="48"/>
      <c r="C20" s="51"/>
      <c r="D20" s="51"/>
      <c r="E20" s="51"/>
      <c r="F20" s="51"/>
      <c r="G20" s="51"/>
      <c r="H20" s="51"/>
      <c r="I20" s="51"/>
      <c r="J20" s="60"/>
      <c r="K20" s="60"/>
      <c r="L20" s="51"/>
      <c r="M20" s="51"/>
      <c r="N20" s="51"/>
      <c r="O20" s="51"/>
      <c r="P20" s="51"/>
      <c r="Q20" s="51"/>
      <c r="S20" s="51"/>
    </row>
    <row r="21" spans="2:19" ht="15" customHeight="1">
      <c r="B21" s="41">
        <v>2015</v>
      </c>
      <c r="C21" s="51">
        <f>AVERAGE(C8:C19)</f>
        <v>190.5925</v>
      </c>
      <c r="D21" s="51"/>
      <c r="E21" s="51"/>
      <c r="F21" s="51">
        <f>AVERAGE(F8:F19)</f>
        <v>186.9375</v>
      </c>
      <c r="G21" s="51"/>
      <c r="H21" s="51"/>
      <c r="I21" s="51">
        <f>AVERAGE(I8:I19)</f>
        <v>147.28333333333333</v>
      </c>
      <c r="J21" s="60"/>
      <c r="K21" s="60"/>
      <c r="L21" s="51">
        <f>AVERAGE(L8:L19)</f>
        <v>182.39250000000001</v>
      </c>
      <c r="M21" s="51"/>
      <c r="N21" s="51"/>
      <c r="O21" s="51">
        <f>AVERAGE(O8:O19)</f>
        <v>174.55500000000004</v>
      </c>
      <c r="P21" s="51"/>
      <c r="Q21" s="51"/>
      <c r="R21" s="51">
        <f>AVERAGE(R8:R19)</f>
        <v>143.16500000000002</v>
      </c>
      <c r="S21" s="51"/>
    </row>
    <row r="22" spans="2:19" ht="15" customHeight="1">
      <c r="B22" s="66">
        <v>2014</v>
      </c>
      <c r="C22" s="65">
        <v>145.47999999999999</v>
      </c>
      <c r="D22" s="65"/>
      <c r="E22" s="65"/>
      <c r="F22" s="65">
        <v>142</v>
      </c>
      <c r="G22" s="65"/>
      <c r="H22" s="65"/>
      <c r="I22" s="65">
        <v>117.33</v>
      </c>
      <c r="J22" s="67"/>
      <c r="K22" s="67"/>
      <c r="L22" s="65">
        <v>142.07</v>
      </c>
      <c r="M22" s="65"/>
      <c r="N22" s="65"/>
      <c r="O22" s="65">
        <v>134.88999999999999</v>
      </c>
      <c r="P22" s="65"/>
      <c r="Q22" s="65"/>
      <c r="R22" s="65">
        <v>111.18</v>
      </c>
      <c r="S22" s="51"/>
    </row>
    <row r="23" spans="2:19" ht="8.25" customHeight="1"/>
    <row r="24" spans="2:19" ht="78" customHeight="1"/>
    <row r="25" spans="2:19" ht="15" customHeight="1">
      <c r="C25" s="1958" t="s">
        <v>91</v>
      </c>
      <c r="D25" s="1958"/>
      <c r="E25" s="1958"/>
      <c r="F25" s="1958"/>
      <c r="G25" s="1958"/>
      <c r="H25" s="1958"/>
      <c r="I25" s="1958"/>
      <c r="J25" s="1958"/>
      <c r="K25" s="63"/>
      <c r="L25" s="1958" t="s">
        <v>92</v>
      </c>
      <c r="M25" s="1958"/>
      <c r="N25" s="1958"/>
      <c r="O25" s="1958"/>
      <c r="P25" s="1958"/>
      <c r="Q25" s="1958"/>
      <c r="R25" s="1958"/>
      <c r="S25" s="1958"/>
    </row>
    <row r="26" spans="2:19" ht="15" customHeight="1">
      <c r="C26" s="1963" t="s">
        <v>28</v>
      </c>
      <c r="D26" s="1963"/>
      <c r="E26"/>
      <c r="F26" s="1963" t="s">
        <v>26</v>
      </c>
      <c r="G26" s="1963"/>
      <c r="H26"/>
      <c r="I26" s="1963" t="s">
        <v>29</v>
      </c>
      <c r="J26" s="1963"/>
      <c r="K26" s="324"/>
      <c r="L26" s="1963" t="s">
        <v>28</v>
      </c>
      <c r="M26" s="1963"/>
      <c r="N26"/>
      <c r="O26" s="1963" t="s">
        <v>26</v>
      </c>
      <c r="P26" s="1963"/>
      <c r="Q26"/>
      <c r="R26" s="1963" t="s">
        <v>29</v>
      </c>
      <c r="S26" s="1963"/>
    </row>
    <row r="27" spans="2:19" ht="15" customHeight="1">
      <c r="B27" s="42" t="s">
        <v>49</v>
      </c>
      <c r="C27" s="45">
        <v>112.15</v>
      </c>
      <c r="D27" s="45"/>
      <c r="E27" s="45"/>
      <c r="F27" s="45">
        <v>111.15</v>
      </c>
      <c r="G27" s="45"/>
      <c r="H27" s="45"/>
      <c r="I27" s="45">
        <v>96.4</v>
      </c>
      <c r="J27" s="60"/>
      <c r="K27" s="60"/>
      <c r="L27" s="45">
        <v>128.44999999999999</v>
      </c>
      <c r="M27" s="46"/>
      <c r="N27" s="46"/>
      <c r="O27" s="45">
        <v>124.25</v>
      </c>
      <c r="P27" s="46"/>
      <c r="Q27" s="46"/>
      <c r="R27" s="45">
        <v>105.5</v>
      </c>
      <c r="S27" s="51"/>
    </row>
    <row r="28" spans="2:19" ht="15" customHeight="1">
      <c r="B28" s="42" t="s">
        <v>51</v>
      </c>
      <c r="C28" s="45">
        <v>134.5</v>
      </c>
      <c r="D28" s="45"/>
      <c r="E28" s="45"/>
      <c r="F28" s="45">
        <v>133.5</v>
      </c>
      <c r="G28" s="45"/>
      <c r="H28" s="45"/>
      <c r="I28" s="45">
        <v>118.76</v>
      </c>
      <c r="J28" s="60"/>
      <c r="K28" s="60"/>
      <c r="L28" s="45">
        <v>150.33000000000001</v>
      </c>
      <c r="M28" s="46"/>
      <c r="N28" s="46"/>
      <c r="O28" s="45">
        <v>147.49</v>
      </c>
      <c r="P28" s="46"/>
      <c r="Q28" s="46"/>
      <c r="R28" s="45">
        <v>130.01</v>
      </c>
      <c r="S28" s="51"/>
    </row>
    <row r="29" spans="2:19" ht="15" customHeight="1">
      <c r="B29" s="42" t="s">
        <v>52</v>
      </c>
      <c r="C29" s="45">
        <v>150.18</v>
      </c>
      <c r="D29" s="45"/>
      <c r="E29" s="45"/>
      <c r="F29" s="45">
        <v>149.18</v>
      </c>
      <c r="G29" s="45"/>
      <c r="H29" s="45"/>
      <c r="I29" s="45">
        <v>118.77</v>
      </c>
      <c r="J29" s="60"/>
      <c r="K29" s="60"/>
      <c r="L29" s="45">
        <v>167.98</v>
      </c>
      <c r="M29" s="46"/>
      <c r="N29" s="46"/>
      <c r="O29" s="45">
        <v>163.75</v>
      </c>
      <c r="P29" s="46"/>
      <c r="Q29" s="46"/>
      <c r="R29" s="45">
        <v>128.38999999999999</v>
      </c>
      <c r="S29" s="51"/>
    </row>
    <row r="30" spans="2:19" ht="15" customHeight="1">
      <c r="B30" s="42" t="s">
        <v>53</v>
      </c>
      <c r="C30" s="45">
        <v>116.36</v>
      </c>
      <c r="D30" s="45"/>
      <c r="E30" s="45"/>
      <c r="F30" s="45">
        <v>115.36</v>
      </c>
      <c r="G30" s="45"/>
      <c r="H30" s="45"/>
      <c r="I30" s="45">
        <v>85.23</v>
      </c>
      <c r="J30" s="60"/>
      <c r="K30" s="60"/>
      <c r="L30" s="45">
        <v>134.75</v>
      </c>
      <c r="M30" s="46"/>
      <c r="N30" s="46"/>
      <c r="O30" s="45">
        <v>129.97999999999999</v>
      </c>
      <c r="P30" s="46"/>
      <c r="Q30" s="46"/>
      <c r="R30" s="45">
        <v>93.48</v>
      </c>
      <c r="S30" s="51"/>
    </row>
    <row r="31" spans="2:19" ht="15" customHeight="1">
      <c r="B31" s="42" t="s">
        <v>54</v>
      </c>
      <c r="C31" s="45">
        <v>137.19999999999999</v>
      </c>
      <c r="D31" s="45"/>
      <c r="E31" s="45"/>
      <c r="F31" s="45">
        <v>136.19999999999999</v>
      </c>
      <c r="G31" s="45"/>
      <c r="H31" s="45"/>
      <c r="I31" s="45">
        <v>113.2</v>
      </c>
      <c r="J31" s="60"/>
      <c r="K31" s="60"/>
      <c r="L31" s="45">
        <v>155.44999999999999</v>
      </c>
      <c r="M31" s="46"/>
      <c r="N31" s="46"/>
      <c r="O31" s="45">
        <v>148.44999999999999</v>
      </c>
      <c r="P31" s="46"/>
      <c r="Q31" s="46"/>
      <c r="R31" s="45">
        <v>119.45</v>
      </c>
      <c r="S31" s="51"/>
    </row>
    <row r="32" spans="2:19" ht="15" customHeight="1">
      <c r="B32" s="42" t="s">
        <v>55</v>
      </c>
      <c r="C32" s="45">
        <v>224.82</v>
      </c>
      <c r="D32" s="45"/>
      <c r="E32" s="45"/>
      <c r="F32" s="45">
        <v>223.82</v>
      </c>
      <c r="G32" s="45"/>
      <c r="H32" s="45"/>
      <c r="I32" s="45">
        <v>192.5</v>
      </c>
      <c r="J32" s="60"/>
      <c r="K32" s="60"/>
      <c r="L32" s="45">
        <v>240.07</v>
      </c>
      <c r="M32" s="46"/>
      <c r="N32" s="46"/>
      <c r="O32" s="45">
        <v>232.66</v>
      </c>
      <c r="P32" s="46"/>
      <c r="Q32" s="46"/>
      <c r="R32" s="45">
        <v>194.57</v>
      </c>
      <c r="S32" s="51"/>
    </row>
    <row r="33" spans="2:19" ht="15" customHeight="1">
      <c r="B33" s="42" t="s">
        <v>56</v>
      </c>
      <c r="C33" s="45">
        <v>207.55</v>
      </c>
      <c r="D33" s="45"/>
      <c r="E33" s="45"/>
      <c r="F33" s="45">
        <v>206.55</v>
      </c>
      <c r="G33" s="45"/>
      <c r="H33" s="45"/>
      <c r="I33" s="45">
        <v>165.23</v>
      </c>
      <c r="J33" s="60"/>
      <c r="K33" s="60"/>
      <c r="L33" s="45">
        <v>224.16</v>
      </c>
      <c r="M33" s="46"/>
      <c r="N33" s="46"/>
      <c r="O33" s="45">
        <v>218.8</v>
      </c>
      <c r="P33" s="46"/>
      <c r="Q33" s="46"/>
      <c r="R33" s="45">
        <v>169.11</v>
      </c>
      <c r="S33" s="51"/>
    </row>
    <row r="34" spans="2:19" ht="15" customHeight="1">
      <c r="B34" s="42" t="s">
        <v>57</v>
      </c>
      <c r="C34" s="45">
        <v>261.39999999999998</v>
      </c>
      <c r="D34" s="45"/>
      <c r="E34" s="45"/>
      <c r="F34" s="45">
        <v>260.39999999999998</v>
      </c>
      <c r="G34" s="45"/>
      <c r="H34" s="45"/>
      <c r="I34" s="45">
        <v>195.12</v>
      </c>
      <c r="J34" s="60"/>
      <c r="K34" s="60"/>
      <c r="L34" s="45">
        <v>279.7</v>
      </c>
      <c r="M34" s="46"/>
      <c r="N34" s="46"/>
      <c r="O34" s="45">
        <v>275.18</v>
      </c>
      <c r="P34" s="46"/>
      <c r="Q34" s="46"/>
      <c r="R34" s="45">
        <v>198.89</v>
      </c>
      <c r="S34" s="51"/>
    </row>
    <row r="35" spans="2:19" ht="15" customHeight="1">
      <c r="B35" s="42" t="s">
        <v>58</v>
      </c>
      <c r="C35" s="45">
        <v>218.02</v>
      </c>
      <c r="D35" s="45"/>
      <c r="E35" s="45"/>
      <c r="F35" s="45">
        <v>217.02</v>
      </c>
      <c r="G35" s="45"/>
      <c r="H35" s="45"/>
      <c r="I35" s="45">
        <v>156.16999999999999</v>
      </c>
      <c r="J35" s="60"/>
      <c r="K35" s="60"/>
      <c r="L35" s="45">
        <v>236.13</v>
      </c>
      <c r="M35" s="46"/>
      <c r="N35" s="46"/>
      <c r="O35" s="45">
        <v>231.51</v>
      </c>
      <c r="P35" s="46"/>
      <c r="Q35" s="46"/>
      <c r="R35" s="45">
        <v>160.41999999999999</v>
      </c>
      <c r="S35" s="51"/>
    </row>
    <row r="36" spans="2:19" ht="15" customHeight="1">
      <c r="B36" s="42" t="s">
        <v>59</v>
      </c>
      <c r="C36" s="45">
        <v>161.88</v>
      </c>
      <c r="D36" s="45"/>
      <c r="E36" s="45"/>
      <c r="F36" s="45">
        <v>160.88</v>
      </c>
      <c r="G36" s="45"/>
      <c r="H36" s="45"/>
      <c r="I36" s="45">
        <v>142.26</v>
      </c>
      <c r="J36" s="60"/>
      <c r="K36" s="60"/>
      <c r="L36" s="45">
        <v>177.89</v>
      </c>
      <c r="M36" s="46"/>
      <c r="N36" s="46"/>
      <c r="O36" s="45">
        <v>170.32</v>
      </c>
      <c r="P36" s="46"/>
      <c r="Q36" s="46"/>
      <c r="R36" s="45">
        <v>146.51</v>
      </c>
      <c r="S36" s="51"/>
    </row>
    <row r="37" spans="2:19" ht="15" customHeight="1">
      <c r="B37" s="42" t="s">
        <v>60</v>
      </c>
      <c r="C37" s="45">
        <v>193.55</v>
      </c>
      <c r="D37" s="45"/>
      <c r="E37" s="45"/>
      <c r="F37" s="45">
        <v>192.55</v>
      </c>
      <c r="G37" s="45"/>
      <c r="H37" s="45"/>
      <c r="I37" s="45">
        <v>158.69999999999999</v>
      </c>
      <c r="J37" s="60"/>
      <c r="K37" s="60"/>
      <c r="L37" s="45">
        <v>206.25</v>
      </c>
      <c r="M37" s="46"/>
      <c r="N37" s="46"/>
      <c r="O37" s="45">
        <v>203.55</v>
      </c>
      <c r="P37" s="46"/>
      <c r="Q37" s="46"/>
      <c r="R37" s="45">
        <v>162.94999999999999</v>
      </c>
      <c r="S37" s="51"/>
    </row>
    <row r="38" spans="2:19" ht="15" customHeight="1">
      <c r="B38" s="42" t="s">
        <v>61</v>
      </c>
      <c r="C38" s="45">
        <v>158.13999999999999</v>
      </c>
      <c r="D38" s="45"/>
      <c r="E38" s="45"/>
      <c r="F38" s="45">
        <v>157.13999999999999</v>
      </c>
      <c r="G38" s="45"/>
      <c r="H38" s="45"/>
      <c r="I38" s="45">
        <v>106.86</v>
      </c>
      <c r="J38" s="60"/>
      <c r="K38" s="60"/>
      <c r="L38" s="45">
        <v>169.8</v>
      </c>
      <c r="M38" s="46"/>
      <c r="N38" s="46"/>
      <c r="O38" s="45">
        <v>168.8</v>
      </c>
      <c r="P38" s="46"/>
      <c r="Q38" s="46"/>
      <c r="R38" s="45">
        <v>109.98</v>
      </c>
      <c r="S38" s="51"/>
    </row>
    <row r="39" spans="2:19" ht="15" customHeight="1">
      <c r="B39" s="48"/>
      <c r="C39" s="51"/>
      <c r="D39" s="51"/>
      <c r="E39" s="51"/>
      <c r="F39" s="51"/>
      <c r="G39" s="51"/>
      <c r="H39" s="51"/>
      <c r="I39" s="51"/>
      <c r="J39" s="60"/>
      <c r="K39" s="60"/>
      <c r="L39" s="51"/>
      <c r="M39" s="51"/>
      <c r="N39" s="51"/>
      <c r="O39" s="51"/>
      <c r="P39" s="51"/>
      <c r="Q39" s="51"/>
      <c r="S39" s="51"/>
    </row>
    <row r="40" spans="2:19" ht="15" customHeight="1">
      <c r="B40" s="41">
        <v>2015</v>
      </c>
      <c r="C40" s="51">
        <f>AVERAGE(C27:C38)</f>
        <v>172.97916666666666</v>
      </c>
      <c r="D40" s="51"/>
      <c r="E40" s="51"/>
      <c r="F40" s="51">
        <f>AVERAGE(F27:F38)</f>
        <v>171.97916666666666</v>
      </c>
      <c r="G40" s="51"/>
      <c r="H40" s="51"/>
      <c r="I40" s="51">
        <f>AVERAGE(I27:I38)</f>
        <v>137.43333333333334</v>
      </c>
      <c r="J40" s="60"/>
      <c r="K40" s="60"/>
      <c r="L40" s="51">
        <f>AVERAGE(L27:L38)</f>
        <v>189.24666666666667</v>
      </c>
      <c r="M40" s="51"/>
      <c r="N40" s="51"/>
      <c r="O40" s="51">
        <f>AVERAGE(O27:O38)</f>
        <v>184.5616666666667</v>
      </c>
      <c r="P40" s="51"/>
      <c r="Q40" s="51"/>
      <c r="R40" s="51">
        <f>AVERAGE(R27:R38)</f>
        <v>143.27166666666668</v>
      </c>
      <c r="S40" s="51"/>
    </row>
    <row r="41" spans="2:19" ht="15" customHeight="1">
      <c r="B41" s="66">
        <v>2014</v>
      </c>
      <c r="C41" s="65">
        <v>131.68</v>
      </c>
      <c r="D41" s="65"/>
      <c r="E41" s="65"/>
      <c r="F41" s="65">
        <v>130.68</v>
      </c>
      <c r="G41" s="65"/>
      <c r="H41" s="65"/>
      <c r="I41" s="65">
        <v>106.28</v>
      </c>
      <c r="J41" s="67"/>
      <c r="K41" s="67"/>
      <c r="L41" s="65">
        <v>146.53</v>
      </c>
      <c r="M41" s="65"/>
      <c r="N41" s="65"/>
      <c r="O41" s="65">
        <v>143.63</v>
      </c>
      <c r="P41" s="65"/>
      <c r="Q41" s="65"/>
      <c r="R41" s="65">
        <v>114.53</v>
      </c>
      <c r="S41" s="51"/>
    </row>
    <row r="42" spans="2:19" s="57" customFormat="1" ht="12.75" customHeight="1">
      <c r="C42" s="1961"/>
      <c r="D42" s="1961"/>
      <c r="E42" s="1961"/>
      <c r="F42" s="1961"/>
      <c r="G42" s="1961"/>
      <c r="H42" s="1961"/>
      <c r="I42" s="1961"/>
      <c r="J42" s="1961"/>
      <c r="K42" s="1961"/>
      <c r="L42" s="1961"/>
      <c r="M42" s="1961"/>
      <c r="N42" s="1961"/>
      <c r="O42" s="1961"/>
      <c r="P42" s="1961"/>
      <c r="Q42" s="1961"/>
      <c r="R42" s="1961"/>
      <c r="S42" s="1961"/>
    </row>
    <row r="43" spans="2:19" s="57" customFormat="1" ht="12.75" customHeight="1">
      <c r="C43" s="1962"/>
      <c r="D43" s="1962"/>
      <c r="E43" s="72"/>
      <c r="F43" s="1962"/>
      <c r="G43" s="1962"/>
      <c r="H43" s="72"/>
      <c r="I43" s="1962"/>
      <c r="J43" s="1962"/>
      <c r="K43" s="72"/>
      <c r="L43" s="1962"/>
      <c r="M43" s="1962"/>
      <c r="N43" s="72"/>
      <c r="O43" s="1962"/>
      <c r="P43" s="1962"/>
      <c r="Q43" s="72"/>
      <c r="R43" s="1962"/>
      <c r="S43" s="1962"/>
    </row>
    <row r="44" spans="2:19" s="57" customFormat="1" ht="10.5" customHeight="1">
      <c r="B44" s="73" t="s">
        <v>93</v>
      </c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74"/>
      <c r="S44" s="59"/>
    </row>
    <row r="45" spans="2:19" s="57" customFormat="1" ht="10.5" customHeight="1">
      <c r="B45" s="73" t="s">
        <v>94</v>
      </c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74"/>
      <c r="S45" s="59"/>
    </row>
    <row r="46" spans="2:19" s="57" customFormat="1" ht="10.5" customHeight="1">
      <c r="B46" s="73" t="s">
        <v>95</v>
      </c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74"/>
      <c r="S46" s="59"/>
    </row>
    <row r="47" spans="2:19" s="57" customFormat="1" ht="10.5" customHeight="1">
      <c r="B47" s="73" t="s">
        <v>96</v>
      </c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74"/>
      <c r="S47" s="59"/>
    </row>
    <row r="48" spans="2:19" s="57" customFormat="1" ht="12.75" customHeight="1">
      <c r="B48" s="58"/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74"/>
      <c r="S48" s="59"/>
    </row>
    <row r="49" spans="2:19" s="57" customFormat="1" ht="12.75" customHeight="1">
      <c r="B49" s="58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74"/>
      <c r="S49" s="59"/>
    </row>
    <row r="50" spans="2:19" s="57" customFormat="1" ht="12.75" customHeight="1">
      <c r="B50" s="58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74"/>
      <c r="S50" s="59"/>
    </row>
    <row r="51" spans="2:19" s="57" customFormat="1" ht="12.75" customHeight="1">
      <c r="B51" s="58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74"/>
      <c r="S51" s="59"/>
    </row>
    <row r="52" spans="2:19" s="57" customFormat="1" ht="12.75" customHeight="1">
      <c r="B52" s="58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74"/>
      <c r="S52" s="59"/>
    </row>
    <row r="53" spans="2:19" s="57" customFormat="1" ht="12.75" customHeight="1">
      <c r="B53" s="61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74"/>
      <c r="S53" s="59"/>
    </row>
    <row r="54" spans="2:19" s="57" customFormat="1" ht="12.75" customHeight="1">
      <c r="B54" s="62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74"/>
      <c r="S54" s="59"/>
    </row>
    <row r="55" spans="2:19" s="57" customFormat="1" ht="12.75" customHeight="1">
      <c r="B55" s="62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74"/>
      <c r="S55" s="59"/>
    </row>
    <row r="56" spans="2:19" s="57" customFormat="1" ht="12.75" customHeight="1">
      <c r="R56" s="74"/>
    </row>
    <row r="57" spans="2:19" s="57" customFormat="1" ht="12.75" customHeight="1">
      <c r="C57" s="1961"/>
      <c r="D57" s="1961"/>
      <c r="E57" s="1961"/>
      <c r="F57" s="1961"/>
      <c r="G57" s="1961"/>
      <c r="H57" s="1961"/>
      <c r="I57" s="1961"/>
      <c r="J57" s="1961"/>
      <c r="K57" s="1961"/>
      <c r="L57" s="1961"/>
      <c r="M57" s="1961"/>
      <c r="N57" s="1961"/>
      <c r="O57" s="1961"/>
      <c r="P57" s="1961"/>
      <c r="Q57" s="1961"/>
      <c r="R57" s="1961"/>
      <c r="S57" s="1961"/>
    </row>
    <row r="58" spans="2:19" s="57" customFormat="1" ht="12.75" customHeight="1">
      <c r="C58" s="1962"/>
      <c r="D58" s="1962"/>
      <c r="E58" s="72"/>
      <c r="F58" s="1962"/>
      <c r="G58" s="1962"/>
      <c r="H58" s="72"/>
      <c r="I58" s="1962"/>
      <c r="J58" s="1962"/>
      <c r="K58" s="72"/>
      <c r="L58" s="1962"/>
      <c r="M58" s="1962"/>
      <c r="N58" s="72"/>
      <c r="O58" s="1962"/>
      <c r="P58" s="1962"/>
      <c r="Q58" s="72"/>
      <c r="R58" s="1962"/>
      <c r="S58" s="1962"/>
    </row>
    <row r="59" spans="2:19" s="57" customFormat="1" ht="12.75" customHeight="1">
      <c r="B59" s="58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74"/>
      <c r="S59" s="59"/>
    </row>
    <row r="60" spans="2:19" s="57" customFormat="1" ht="12.75" customHeight="1">
      <c r="B60" s="58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74"/>
      <c r="S60" s="59"/>
    </row>
    <row r="61" spans="2:19" s="57" customFormat="1" ht="12.75" customHeight="1">
      <c r="B61" s="58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74"/>
      <c r="S61" s="59"/>
    </row>
    <row r="62" spans="2:19" s="57" customFormat="1" ht="12.75" customHeight="1">
      <c r="B62" s="58"/>
      <c r="C62" s="59"/>
      <c r="D62" s="59"/>
      <c r="E62" s="59"/>
      <c r="F62" s="59"/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74"/>
      <c r="S62" s="59"/>
    </row>
    <row r="63" spans="2:19" s="57" customFormat="1" ht="12.75" customHeight="1">
      <c r="B63" s="58"/>
      <c r="C63" s="59"/>
      <c r="D63" s="59"/>
      <c r="E63" s="59"/>
      <c r="F63" s="59"/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74"/>
      <c r="S63" s="59"/>
    </row>
    <row r="64" spans="2:19" s="57" customFormat="1" ht="12.75" customHeight="1">
      <c r="B64" s="58"/>
      <c r="C64" s="59"/>
      <c r="D64" s="59"/>
      <c r="E64" s="59"/>
      <c r="F64" s="59"/>
      <c r="G64" s="59"/>
      <c r="H64" s="59"/>
      <c r="I64" s="59"/>
      <c r="J64" s="59"/>
      <c r="K64" s="59"/>
      <c r="L64" s="59"/>
      <c r="M64" s="59"/>
      <c r="N64" s="59"/>
      <c r="O64" s="59"/>
      <c r="P64" s="59"/>
      <c r="Q64" s="59"/>
      <c r="R64" s="74"/>
      <c r="S64" s="59"/>
    </row>
    <row r="65" spans="2:19" s="57" customFormat="1" ht="12.75" customHeight="1">
      <c r="B65" s="58"/>
      <c r="C65" s="59"/>
      <c r="D65" s="59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74"/>
      <c r="S65" s="59"/>
    </row>
    <row r="66" spans="2:19" s="57" customFormat="1" ht="12.75" customHeight="1">
      <c r="B66" s="58"/>
      <c r="C66" s="59"/>
      <c r="D66" s="59"/>
      <c r="E66" s="59"/>
      <c r="F66" s="59"/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74"/>
      <c r="S66" s="59"/>
    </row>
    <row r="67" spans="2:19" s="57" customFormat="1" ht="12.75" customHeight="1">
      <c r="B67" s="58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74"/>
      <c r="S67" s="59"/>
    </row>
    <row r="68" spans="2:19" s="57" customFormat="1" ht="12.75" customHeight="1">
      <c r="B68" s="58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74"/>
      <c r="S68" s="59"/>
    </row>
    <row r="69" spans="2:19" s="57" customFormat="1" ht="12.75" customHeight="1">
      <c r="B69" s="58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74"/>
      <c r="S69" s="59"/>
    </row>
    <row r="70" spans="2:19" s="57" customFormat="1" ht="12.75" customHeight="1">
      <c r="B70" s="58"/>
      <c r="C70" s="59"/>
      <c r="D70" s="59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74"/>
      <c r="S70" s="59"/>
    </row>
    <row r="71" spans="2:19" s="57" customFormat="1" ht="12.75" customHeight="1">
      <c r="B71" s="61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74"/>
      <c r="S71" s="59"/>
    </row>
    <row r="72" spans="2:19" s="57" customFormat="1" ht="12.75" customHeight="1">
      <c r="B72" s="62"/>
      <c r="C72" s="59"/>
      <c r="D72" s="59"/>
      <c r="E72" s="59"/>
      <c r="F72" s="59"/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74"/>
      <c r="S72" s="59"/>
    </row>
    <row r="73" spans="2:19" s="57" customFormat="1" ht="12.75" customHeight="1">
      <c r="B73" s="62"/>
      <c r="C73" s="59"/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74"/>
      <c r="S73" s="59"/>
    </row>
    <row r="74" spans="2:19" s="57" customFormat="1" ht="12.75" customHeight="1">
      <c r="B74" s="62"/>
      <c r="R74" s="74"/>
    </row>
    <row r="75" spans="2:19" s="57" customFormat="1" ht="12.75" customHeight="1">
      <c r="R75" s="74"/>
    </row>
    <row r="76" spans="2:19" s="57" customFormat="1" ht="12.75" customHeight="1">
      <c r="R76" s="74"/>
    </row>
    <row r="77" spans="2:19" s="57" customFormat="1" ht="12.75" customHeight="1">
      <c r="R77" s="74"/>
    </row>
    <row r="78" spans="2:19" s="57" customFormat="1" ht="12.75" customHeight="1">
      <c r="R78" s="74"/>
    </row>
    <row r="79" spans="2:19" s="57" customFormat="1" ht="12.75" customHeight="1">
      <c r="R79" s="74"/>
    </row>
    <row r="80" spans="2:19" s="57" customFormat="1" ht="12.75" customHeight="1">
      <c r="R80" s="74"/>
    </row>
  </sheetData>
  <mergeCells count="30">
    <mergeCell ref="C57:S57"/>
    <mergeCell ref="C58:D58"/>
    <mergeCell ref="F58:G58"/>
    <mergeCell ref="I58:J58"/>
    <mergeCell ref="L58:M58"/>
    <mergeCell ref="O58:P58"/>
    <mergeCell ref="R58:S58"/>
    <mergeCell ref="C42:S42"/>
    <mergeCell ref="C43:D43"/>
    <mergeCell ref="F43:G43"/>
    <mergeCell ref="I43:J43"/>
    <mergeCell ref="L43:M43"/>
    <mergeCell ref="O43:P43"/>
    <mergeCell ref="R43:S43"/>
    <mergeCell ref="C25:J25"/>
    <mergeCell ref="L25:S25"/>
    <mergeCell ref="C26:D26"/>
    <mergeCell ref="F26:G26"/>
    <mergeCell ref="I26:J26"/>
    <mergeCell ref="L26:M26"/>
    <mergeCell ref="O26:P26"/>
    <mergeCell ref="R26:S26"/>
    <mergeCell ref="C6:J6"/>
    <mergeCell ref="L6:S6"/>
    <mergeCell ref="C7:D7"/>
    <mergeCell ref="F7:G7"/>
    <mergeCell ref="I7:J7"/>
    <mergeCell ref="L7:M7"/>
    <mergeCell ref="O7:P7"/>
    <mergeCell ref="R7:S7"/>
  </mergeCells>
  <pageMargins left="0.36" right="0.24" top="0.17" bottom="0.19" header="0.17" footer="0.17"/>
  <pageSetup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B2:V79"/>
  <sheetViews>
    <sheetView showGridLines="0" zoomScaleNormal="100" zoomScaleSheetLayoutView="100" workbookViewId="0">
      <selection activeCell="X14" sqref="X14"/>
    </sheetView>
  </sheetViews>
  <sheetFormatPr defaultColWidth="9.140625" defaultRowHeight="12"/>
  <cols>
    <col min="1" max="1" width="4.140625" style="37" customWidth="1"/>
    <col min="2" max="2" width="10.85546875" style="37" customWidth="1"/>
    <col min="3" max="3" width="8.7109375" style="37" customWidth="1"/>
    <col min="4" max="4" width="3.5703125" style="37" customWidth="1"/>
    <col min="5" max="5" width="1" style="37" customWidth="1"/>
    <col min="6" max="6" width="8.28515625" style="37" customWidth="1"/>
    <col min="7" max="7" width="3.28515625" style="37" customWidth="1"/>
    <col min="8" max="8" width="1" style="37" customWidth="1"/>
    <col min="9" max="9" width="8.7109375" style="37" customWidth="1"/>
    <col min="10" max="10" width="3.140625" style="37" customWidth="1"/>
    <col min="11" max="11" width="4.7109375" style="37" customWidth="1"/>
    <col min="12" max="12" width="9.140625" style="37" customWidth="1"/>
    <col min="13" max="13" width="3.28515625" style="37" customWidth="1"/>
    <col min="14" max="14" width="1" style="37" customWidth="1"/>
    <col min="15" max="15" width="8.85546875" style="37" customWidth="1"/>
    <col min="16" max="16" width="2.5703125" style="37" customWidth="1"/>
    <col min="17" max="17" width="1" style="37" customWidth="1"/>
    <col min="18" max="18" width="8.42578125" style="37" customWidth="1"/>
    <col min="19" max="20" width="1" style="37" customWidth="1"/>
    <col min="21" max="21" width="7.42578125" style="37" customWidth="1"/>
    <col min="22" max="22" width="2.5703125" style="37" customWidth="1"/>
    <col min="23" max="16384" width="9.140625" style="37"/>
  </cols>
  <sheetData>
    <row r="2" spans="2:22">
      <c r="C2" s="38" t="s">
        <v>403</v>
      </c>
    </row>
    <row r="3" spans="2:22">
      <c r="C3" s="41" t="s">
        <v>97</v>
      </c>
    </row>
    <row r="4" spans="2:22" ht="12" customHeight="1">
      <c r="C4" s="41"/>
    </row>
    <row r="5" spans="2:22" ht="16.5" customHeight="1"/>
    <row r="6" spans="2:22" ht="37.5" customHeight="1">
      <c r="C6" s="1958" t="s">
        <v>98</v>
      </c>
      <c r="D6" s="1958"/>
      <c r="E6" s="1958"/>
      <c r="F6" s="1958"/>
      <c r="G6" s="1958"/>
      <c r="H6" s="1958"/>
      <c r="I6" s="1958"/>
      <c r="J6" s="1958"/>
      <c r="K6" s="63"/>
      <c r="L6" s="1958" t="s">
        <v>99</v>
      </c>
      <c r="M6" s="1958"/>
      <c r="N6" s="1958"/>
      <c r="O6" s="1958"/>
      <c r="P6" s="1958"/>
      <c r="Q6" s="1958"/>
      <c r="R6" s="1958"/>
      <c r="S6" s="1958"/>
      <c r="T6" s="1958"/>
      <c r="U6" s="75"/>
      <c r="V6" s="75"/>
    </row>
    <row r="7" spans="2:22" ht="15" customHeight="1">
      <c r="C7" s="1966" t="s">
        <v>28</v>
      </c>
      <c r="D7" s="1966"/>
      <c r="E7"/>
      <c r="F7" s="1966" t="s">
        <v>26</v>
      </c>
      <c r="G7" s="1966"/>
      <c r="H7"/>
      <c r="I7" s="1966" t="s">
        <v>29</v>
      </c>
      <c r="J7" s="1966"/>
      <c r="K7" s="64"/>
      <c r="L7" s="1966" t="s">
        <v>28</v>
      </c>
      <c r="M7" s="1966"/>
      <c r="N7"/>
      <c r="O7" s="1966" t="s">
        <v>26</v>
      </c>
      <c r="P7" s="1966"/>
      <c r="Q7"/>
      <c r="R7" s="1966" t="s">
        <v>29</v>
      </c>
      <c r="S7" s="1966"/>
      <c r="T7" s="1966"/>
      <c r="U7" s="76"/>
      <c r="V7" s="76"/>
    </row>
    <row r="8" spans="2:22" ht="15" customHeight="1">
      <c r="B8" s="42" t="s">
        <v>49</v>
      </c>
      <c r="C8" s="45">
        <v>278</v>
      </c>
      <c r="D8" s="321"/>
      <c r="E8" s="321"/>
      <c r="F8" s="45">
        <v>274.5</v>
      </c>
      <c r="G8" s="321"/>
      <c r="H8" s="321"/>
      <c r="I8" s="45">
        <v>200.7</v>
      </c>
      <c r="J8" s="60"/>
      <c r="K8" s="60"/>
      <c r="L8" s="45">
        <v>118.65</v>
      </c>
      <c r="M8" s="45"/>
      <c r="N8" s="45"/>
      <c r="O8" s="45">
        <v>116.65</v>
      </c>
      <c r="P8" s="45"/>
      <c r="Q8" s="45"/>
      <c r="R8" s="45">
        <v>101.9</v>
      </c>
      <c r="S8" s="51"/>
      <c r="T8" s="51"/>
      <c r="U8" s="74"/>
      <c r="V8" s="74"/>
    </row>
    <row r="9" spans="2:22" ht="15" customHeight="1">
      <c r="B9" s="42" t="s">
        <v>51</v>
      </c>
      <c r="C9" s="65">
        <v>232.75</v>
      </c>
      <c r="D9" s="49"/>
      <c r="E9" s="49"/>
      <c r="F9" s="65">
        <v>228.75</v>
      </c>
      <c r="G9" s="49"/>
      <c r="H9" s="49"/>
      <c r="I9" s="65">
        <v>207.25</v>
      </c>
      <c r="J9" s="60"/>
      <c r="K9" s="60"/>
      <c r="L9" s="45">
        <v>141</v>
      </c>
      <c r="M9" s="45"/>
      <c r="N9" s="45"/>
      <c r="O9" s="45">
        <v>139</v>
      </c>
      <c r="P9" s="45"/>
      <c r="Q9" s="45"/>
      <c r="R9" s="45">
        <v>124.26</v>
      </c>
      <c r="S9" s="51"/>
      <c r="T9" s="51"/>
      <c r="U9" s="51"/>
      <c r="V9" s="51"/>
    </row>
    <row r="10" spans="2:22" ht="15" customHeight="1">
      <c r="B10" s="42" t="s">
        <v>52</v>
      </c>
      <c r="C10" s="65">
        <v>208.5</v>
      </c>
      <c r="D10" s="49"/>
      <c r="E10" s="49"/>
      <c r="F10" s="65">
        <v>204.75</v>
      </c>
      <c r="G10" s="49"/>
      <c r="H10" s="49"/>
      <c r="I10" s="65">
        <v>167</v>
      </c>
      <c r="J10" s="60"/>
      <c r="K10" s="60"/>
      <c r="L10" s="45">
        <v>156.68</v>
      </c>
      <c r="M10" s="45"/>
      <c r="N10" s="45"/>
      <c r="O10" s="45">
        <v>154.68</v>
      </c>
      <c r="P10" s="45"/>
      <c r="Q10" s="45"/>
      <c r="R10" s="45">
        <v>124.27</v>
      </c>
      <c r="S10" s="51"/>
      <c r="T10" s="51"/>
      <c r="U10" s="51"/>
      <c r="V10" s="51"/>
    </row>
    <row r="11" spans="2:22" ht="15" customHeight="1">
      <c r="B11" s="42" t="s">
        <v>53</v>
      </c>
      <c r="C11" s="65">
        <v>190</v>
      </c>
      <c r="D11" s="49"/>
      <c r="E11" s="49"/>
      <c r="F11" s="65">
        <v>186.25</v>
      </c>
      <c r="G11" s="49"/>
      <c r="H11" s="49"/>
      <c r="I11" s="65">
        <v>143.5</v>
      </c>
      <c r="J11" s="60"/>
      <c r="K11" s="60"/>
      <c r="L11" s="45">
        <v>122.86</v>
      </c>
      <c r="M11" s="45"/>
      <c r="N11" s="45"/>
      <c r="O11" s="45">
        <v>120.86</v>
      </c>
      <c r="P11" s="45"/>
      <c r="Q11" s="45"/>
      <c r="R11" s="45">
        <v>90.73</v>
      </c>
      <c r="S11" s="51"/>
      <c r="T11" s="51"/>
      <c r="U11" s="51"/>
      <c r="V11" s="51"/>
    </row>
    <row r="12" spans="2:22" ht="15" customHeight="1">
      <c r="B12" s="42" t="s">
        <v>54</v>
      </c>
      <c r="C12" s="65">
        <v>206.4</v>
      </c>
      <c r="D12" s="49"/>
      <c r="E12" s="49"/>
      <c r="F12" s="65">
        <v>201.5</v>
      </c>
      <c r="G12" s="49"/>
      <c r="H12" s="49"/>
      <c r="I12" s="65">
        <v>166.1</v>
      </c>
      <c r="J12" s="60"/>
      <c r="K12" s="60"/>
      <c r="L12" s="45">
        <v>143.69999999999999</v>
      </c>
      <c r="M12" s="45"/>
      <c r="N12" s="45"/>
      <c r="O12" s="45">
        <v>141.69999999999999</v>
      </c>
      <c r="P12" s="45"/>
      <c r="Q12" s="45"/>
      <c r="R12" s="45">
        <v>118.7</v>
      </c>
      <c r="S12" s="51"/>
      <c r="T12" s="51"/>
      <c r="U12" s="51"/>
      <c r="V12" s="51"/>
    </row>
    <row r="13" spans="2:22" ht="15" customHeight="1">
      <c r="B13" s="42" t="s">
        <v>55</v>
      </c>
      <c r="C13" s="65">
        <v>299.25</v>
      </c>
      <c r="D13" s="49"/>
      <c r="E13" s="49"/>
      <c r="F13" s="65">
        <v>290.5</v>
      </c>
      <c r="G13" s="49"/>
      <c r="H13" s="49"/>
      <c r="I13" s="65">
        <v>255</v>
      </c>
      <c r="J13" s="60"/>
      <c r="K13" s="60"/>
      <c r="L13" s="45">
        <v>231.32</v>
      </c>
      <c r="M13" s="45"/>
      <c r="N13" s="45"/>
      <c r="O13" s="45">
        <v>229.32</v>
      </c>
      <c r="P13" s="45"/>
      <c r="Q13" s="45"/>
      <c r="R13" s="45">
        <v>198</v>
      </c>
      <c r="S13" s="51"/>
      <c r="T13" s="51"/>
      <c r="U13" s="51"/>
      <c r="V13" s="51"/>
    </row>
    <row r="14" spans="2:22" ht="15" customHeight="1">
      <c r="B14" s="42" t="s">
        <v>56</v>
      </c>
      <c r="C14" s="65">
        <v>287.60000000000002</v>
      </c>
      <c r="D14" s="49"/>
      <c r="E14" s="49"/>
      <c r="F14" s="65">
        <v>279.10000000000002</v>
      </c>
      <c r="G14" s="49"/>
      <c r="H14" s="49"/>
      <c r="I14" s="65">
        <v>246.9</v>
      </c>
      <c r="J14" s="60"/>
      <c r="K14" s="60"/>
      <c r="L14" s="45">
        <v>214.05</v>
      </c>
      <c r="M14" s="45"/>
      <c r="N14" s="45"/>
      <c r="O14" s="45">
        <v>212.05</v>
      </c>
      <c r="P14" s="45"/>
      <c r="Q14" s="45"/>
      <c r="R14" s="45">
        <v>170.73</v>
      </c>
      <c r="S14" s="51"/>
      <c r="T14" s="51"/>
      <c r="U14" s="51"/>
      <c r="V14" s="51"/>
    </row>
    <row r="15" spans="2:22" ht="15" customHeight="1">
      <c r="B15" s="42" t="s">
        <v>57</v>
      </c>
      <c r="C15" s="65">
        <v>304</v>
      </c>
      <c r="D15" s="49"/>
      <c r="E15" s="49"/>
      <c r="F15" s="65">
        <v>295</v>
      </c>
      <c r="G15" s="49"/>
      <c r="H15" s="49"/>
      <c r="I15" s="65">
        <v>230.25</v>
      </c>
      <c r="J15" s="60"/>
      <c r="K15" s="60"/>
      <c r="L15" s="45">
        <v>267.89999999999998</v>
      </c>
      <c r="M15" s="45"/>
      <c r="N15" s="45"/>
      <c r="O15" s="45">
        <v>265.89999999999998</v>
      </c>
      <c r="P15" s="45"/>
      <c r="Q15" s="45"/>
      <c r="R15" s="45">
        <v>200.62</v>
      </c>
      <c r="S15" s="51"/>
      <c r="T15" s="51"/>
      <c r="U15" s="51"/>
      <c r="V15" s="51"/>
    </row>
    <row r="16" spans="2:22" ht="15" customHeight="1">
      <c r="B16" s="42" t="s">
        <v>58</v>
      </c>
      <c r="C16" s="65">
        <v>241</v>
      </c>
      <c r="D16" s="49"/>
      <c r="E16" s="49"/>
      <c r="F16" s="65">
        <v>238.25</v>
      </c>
      <c r="G16" s="49"/>
      <c r="H16" s="49"/>
      <c r="I16" s="65">
        <v>178.75</v>
      </c>
      <c r="J16" s="60"/>
      <c r="K16" s="60"/>
      <c r="L16" s="45">
        <v>224.52</v>
      </c>
      <c r="M16" s="45"/>
      <c r="N16" s="45"/>
      <c r="O16" s="45">
        <v>222.52</v>
      </c>
      <c r="P16" s="45"/>
      <c r="Q16" s="45"/>
      <c r="R16" s="45">
        <v>161.66999999999999</v>
      </c>
      <c r="S16" s="51"/>
      <c r="T16" s="51"/>
      <c r="U16" s="51"/>
      <c r="V16" s="51"/>
    </row>
    <row r="17" spans="2:22" ht="15" customHeight="1">
      <c r="B17" s="42" t="s">
        <v>59</v>
      </c>
      <c r="C17" s="65">
        <v>188.2</v>
      </c>
      <c r="D17" s="49"/>
      <c r="E17" s="49"/>
      <c r="F17" s="65">
        <v>187.1</v>
      </c>
      <c r="G17" s="49"/>
      <c r="H17" s="49"/>
      <c r="I17" s="65">
        <v>168.1</v>
      </c>
      <c r="J17" s="60"/>
      <c r="K17" s="60"/>
      <c r="L17" s="45">
        <v>168.38</v>
      </c>
      <c r="M17" s="45"/>
      <c r="N17" s="45"/>
      <c r="O17" s="45">
        <v>166.38</v>
      </c>
      <c r="P17" s="45"/>
      <c r="Q17" s="45"/>
      <c r="R17" s="45">
        <v>147.76</v>
      </c>
      <c r="S17" s="51"/>
      <c r="T17" s="51"/>
      <c r="U17" s="51"/>
      <c r="V17" s="51"/>
    </row>
    <row r="18" spans="2:22" ht="15" customHeight="1">
      <c r="B18" s="42" t="s">
        <v>60</v>
      </c>
      <c r="C18" s="65">
        <v>223.75</v>
      </c>
      <c r="D18" s="49"/>
      <c r="E18" s="49"/>
      <c r="F18" s="65">
        <v>223</v>
      </c>
      <c r="G18" s="49"/>
      <c r="H18" s="49"/>
      <c r="I18" s="65">
        <v>187.25</v>
      </c>
      <c r="J18" s="60"/>
      <c r="K18" s="60"/>
      <c r="L18" s="45">
        <v>200.05</v>
      </c>
      <c r="M18" s="45"/>
      <c r="N18" s="45"/>
      <c r="O18" s="45">
        <v>198.05</v>
      </c>
      <c r="P18" s="45"/>
      <c r="Q18" s="45"/>
      <c r="R18" s="45">
        <v>164.2</v>
      </c>
      <c r="S18" s="51"/>
      <c r="T18" s="51"/>
      <c r="U18" s="51"/>
      <c r="V18" s="51"/>
    </row>
    <row r="19" spans="2:22" ht="15" customHeight="1">
      <c r="B19" s="42" t="s">
        <v>61</v>
      </c>
      <c r="C19" s="65">
        <v>184.6</v>
      </c>
      <c r="D19" s="49"/>
      <c r="E19" s="49"/>
      <c r="F19" s="65">
        <v>184.1</v>
      </c>
      <c r="G19" s="49"/>
      <c r="H19" s="49"/>
      <c r="I19" s="65">
        <v>138.9</v>
      </c>
      <c r="J19" s="60"/>
      <c r="K19" s="60"/>
      <c r="L19" s="45">
        <v>164.64</v>
      </c>
      <c r="M19" s="45"/>
      <c r="N19" s="45"/>
      <c r="O19" s="45">
        <v>162.63999999999999</v>
      </c>
      <c r="P19" s="45"/>
      <c r="Q19" s="45"/>
      <c r="R19" s="45">
        <v>112.36</v>
      </c>
      <c r="S19" s="51"/>
      <c r="T19" s="51"/>
      <c r="U19" s="51"/>
      <c r="V19" s="51"/>
    </row>
    <row r="20" spans="2:22" ht="15" customHeight="1">
      <c r="B20" s="48"/>
      <c r="C20" s="51"/>
      <c r="D20" s="51"/>
      <c r="E20" s="51"/>
      <c r="F20" s="51"/>
      <c r="G20" s="51"/>
      <c r="H20" s="51"/>
      <c r="I20" s="51"/>
      <c r="J20" s="60"/>
      <c r="K20" s="60"/>
      <c r="L20" s="51"/>
      <c r="M20" s="51"/>
      <c r="N20" s="51"/>
      <c r="O20" s="51"/>
      <c r="P20" s="51"/>
      <c r="Q20" s="51"/>
      <c r="R20" s="51"/>
      <c r="S20" s="51"/>
      <c r="T20" s="51"/>
      <c r="U20" s="51"/>
      <c r="V20" s="51"/>
    </row>
    <row r="21" spans="2:22" ht="15" customHeight="1">
      <c r="B21" s="41">
        <v>2015</v>
      </c>
      <c r="C21" s="51">
        <f>AVERAGE(C8:C19)</f>
        <v>237.00416666666663</v>
      </c>
      <c r="D21" s="51"/>
      <c r="E21" s="51"/>
      <c r="F21" s="51">
        <f>AVERAGE(F8:F19)</f>
        <v>232.73333333333332</v>
      </c>
      <c r="G21" s="51"/>
      <c r="H21" s="51"/>
      <c r="I21" s="51">
        <f>AVERAGE(I8:I19)</f>
        <v>190.80833333333337</v>
      </c>
      <c r="J21" s="60"/>
      <c r="K21" s="60"/>
      <c r="L21" s="51">
        <f>AVERAGE(L8:L19)</f>
        <v>179.47916666666666</v>
      </c>
      <c r="M21" s="51"/>
      <c r="N21" s="51"/>
      <c r="O21" s="51">
        <f>AVERAGE(O8:O19)</f>
        <v>177.47916666666666</v>
      </c>
      <c r="P21" s="51"/>
      <c r="Q21" s="51"/>
      <c r="R21" s="51">
        <f>AVERAGE(R8:R19)</f>
        <v>142.93333333333334</v>
      </c>
      <c r="S21" s="51"/>
      <c r="T21" s="51"/>
      <c r="U21" s="51"/>
      <c r="V21" s="51"/>
    </row>
    <row r="22" spans="2:22" ht="15" customHeight="1">
      <c r="B22" s="41">
        <v>2014</v>
      </c>
      <c r="C22" s="65">
        <v>168.67</v>
      </c>
      <c r="D22" s="65"/>
      <c r="E22" s="65"/>
      <c r="F22" s="65">
        <v>160.72999999999999</v>
      </c>
      <c r="G22" s="65"/>
      <c r="H22" s="65"/>
      <c r="I22" s="65">
        <v>131.27000000000001</v>
      </c>
      <c r="J22" s="67"/>
      <c r="K22" s="67"/>
      <c r="L22" s="65">
        <v>138.18</v>
      </c>
      <c r="M22" s="65"/>
      <c r="N22" s="65"/>
      <c r="O22" s="65">
        <v>136.18</v>
      </c>
      <c r="P22" s="65"/>
      <c r="Q22" s="65"/>
      <c r="R22" s="65">
        <v>111.78</v>
      </c>
      <c r="S22" s="51"/>
      <c r="T22" s="51"/>
      <c r="U22" s="51"/>
      <c r="V22" s="51"/>
    </row>
    <row r="23" spans="2:22" ht="8.25" customHeight="1"/>
    <row r="24" spans="2:22" ht="78" customHeight="1"/>
    <row r="25" spans="2:22" ht="37.5" customHeight="1">
      <c r="C25" s="1958" t="s">
        <v>100</v>
      </c>
      <c r="D25" s="1958"/>
      <c r="E25" s="1958"/>
      <c r="F25" s="1958"/>
      <c r="G25" s="1958"/>
      <c r="H25" s="1958"/>
      <c r="I25" s="1958"/>
      <c r="J25" s="1958"/>
      <c r="K25" s="63"/>
      <c r="L25" s="1958" t="s">
        <v>101</v>
      </c>
      <c r="M25" s="1958"/>
      <c r="N25" s="1958"/>
      <c r="O25" s="1958"/>
      <c r="P25" s="1958"/>
      <c r="Q25" s="1958"/>
      <c r="R25" s="1958"/>
      <c r="S25" s="1958"/>
      <c r="T25" s="1958"/>
      <c r="U25" s="1958"/>
      <c r="V25" s="1958"/>
    </row>
    <row r="26" spans="2:22" ht="25.15" customHeight="1">
      <c r="C26" s="1966" t="s">
        <v>28</v>
      </c>
      <c r="D26" s="1966"/>
      <c r="E26" s="77"/>
      <c r="F26" s="1966" t="s">
        <v>26</v>
      </c>
      <c r="G26" s="1966"/>
      <c r="H26" s="77"/>
      <c r="I26" s="1966" t="s">
        <v>29</v>
      </c>
      <c r="J26" s="1966"/>
      <c r="K26" s="319"/>
      <c r="L26" s="1966" t="s">
        <v>102</v>
      </c>
      <c r="M26" s="1966"/>
      <c r="N26" s="77"/>
      <c r="O26" s="1966" t="s">
        <v>103</v>
      </c>
      <c r="P26" s="1966"/>
      <c r="Q26" s="77"/>
      <c r="R26" s="1966" t="s">
        <v>104</v>
      </c>
      <c r="S26" s="1966"/>
      <c r="T26" s="77"/>
      <c r="U26" s="1966" t="s">
        <v>105</v>
      </c>
      <c r="V26" s="1966"/>
    </row>
    <row r="27" spans="2:22" ht="15" customHeight="1">
      <c r="B27" s="42" t="s">
        <v>49</v>
      </c>
      <c r="C27" s="51">
        <v>127.95</v>
      </c>
      <c r="D27" s="51"/>
      <c r="E27" s="51"/>
      <c r="F27" s="51">
        <v>125.95</v>
      </c>
      <c r="G27" s="51"/>
      <c r="H27" s="51"/>
      <c r="I27" s="51">
        <v>117</v>
      </c>
      <c r="J27" s="60"/>
      <c r="K27" s="60"/>
      <c r="L27" s="51">
        <v>310.5</v>
      </c>
      <c r="M27" s="51"/>
      <c r="N27" s="51"/>
      <c r="O27" s="51">
        <v>187.5</v>
      </c>
      <c r="P27" s="51"/>
      <c r="Q27" s="51"/>
      <c r="R27" s="51">
        <v>290</v>
      </c>
      <c r="S27" s="51"/>
      <c r="T27" s="51"/>
      <c r="U27" s="51">
        <v>180.5</v>
      </c>
      <c r="V27" s="51"/>
    </row>
    <row r="28" spans="2:22" ht="15" customHeight="1">
      <c r="B28" s="42" t="s">
        <v>51</v>
      </c>
      <c r="C28" s="51">
        <v>147.26</v>
      </c>
      <c r="D28" s="51"/>
      <c r="E28" s="51"/>
      <c r="F28" s="51">
        <v>145.26</v>
      </c>
      <c r="G28" s="51"/>
      <c r="H28" s="51"/>
      <c r="I28" s="51">
        <v>133.16</v>
      </c>
      <c r="J28" s="60"/>
      <c r="K28" s="60"/>
      <c r="L28" s="51">
        <v>310.5</v>
      </c>
      <c r="M28" s="51"/>
      <c r="N28" s="51"/>
      <c r="O28" s="51">
        <v>187.5</v>
      </c>
      <c r="P28" s="51"/>
      <c r="Q28" s="51"/>
      <c r="R28" s="51">
        <v>290</v>
      </c>
      <c r="S28" s="51"/>
      <c r="T28" s="51"/>
      <c r="U28" s="43">
        <v>180.5</v>
      </c>
      <c r="V28" s="51"/>
    </row>
    <row r="29" spans="2:22" ht="15" customHeight="1">
      <c r="B29" s="42" t="s">
        <v>52</v>
      </c>
      <c r="C29" s="51">
        <v>171.55</v>
      </c>
      <c r="D29" s="51"/>
      <c r="E29" s="51"/>
      <c r="F29" s="51">
        <v>169.52</v>
      </c>
      <c r="G29" s="51"/>
      <c r="H29" s="51"/>
      <c r="I29" s="51">
        <v>134.32</v>
      </c>
      <c r="J29" s="60"/>
      <c r="K29" s="60"/>
      <c r="L29" s="51">
        <v>310.5</v>
      </c>
      <c r="M29" s="51"/>
      <c r="N29" s="51"/>
      <c r="O29" s="51">
        <v>187.5</v>
      </c>
      <c r="P29" s="51"/>
      <c r="Q29" s="51"/>
      <c r="R29" s="51">
        <v>290</v>
      </c>
      <c r="S29" s="51"/>
      <c r="T29" s="51"/>
      <c r="U29" s="51">
        <v>180.5</v>
      </c>
      <c r="V29" s="51"/>
    </row>
    <row r="30" spans="2:22" ht="15" customHeight="1">
      <c r="B30" s="42" t="s">
        <v>53</v>
      </c>
      <c r="C30" s="51">
        <v>124.05</v>
      </c>
      <c r="D30" s="51"/>
      <c r="E30" s="51"/>
      <c r="F30" s="51">
        <v>122.05</v>
      </c>
      <c r="G30" s="51"/>
      <c r="H30" s="51"/>
      <c r="I30" s="51">
        <v>95.45</v>
      </c>
      <c r="J30" s="60"/>
      <c r="K30" s="60"/>
      <c r="L30" s="51">
        <v>310.5</v>
      </c>
      <c r="M30" s="51"/>
      <c r="N30" s="51"/>
      <c r="O30" s="51">
        <v>187.5</v>
      </c>
      <c r="P30" s="51"/>
      <c r="Q30" s="51"/>
      <c r="R30" s="51">
        <v>290</v>
      </c>
      <c r="S30" s="51"/>
      <c r="T30" s="51"/>
      <c r="U30" s="51">
        <v>180.5</v>
      </c>
      <c r="V30" s="51"/>
    </row>
    <row r="31" spans="2:22" ht="15" customHeight="1">
      <c r="B31" s="42" t="s">
        <v>54</v>
      </c>
      <c r="C31" s="51">
        <v>173.7</v>
      </c>
      <c r="D31" s="51"/>
      <c r="E31" s="51"/>
      <c r="F31" s="51">
        <v>171.7</v>
      </c>
      <c r="G31" s="51"/>
      <c r="H31" s="51"/>
      <c r="I31" s="51">
        <v>148.69999999999999</v>
      </c>
      <c r="J31" s="60"/>
      <c r="K31" s="60"/>
      <c r="L31" s="51">
        <v>310.5</v>
      </c>
      <c r="M31" s="51"/>
      <c r="N31" s="51"/>
      <c r="O31" s="51">
        <v>187.5</v>
      </c>
      <c r="P31" s="51"/>
      <c r="Q31" s="51"/>
      <c r="R31" s="51">
        <v>290</v>
      </c>
      <c r="S31" s="51"/>
      <c r="T31" s="51"/>
      <c r="U31" s="51">
        <v>180.5</v>
      </c>
      <c r="V31" s="51"/>
    </row>
    <row r="32" spans="2:22" ht="15" customHeight="1">
      <c r="B32" s="42" t="s">
        <v>55</v>
      </c>
      <c r="C32" s="51">
        <v>219.09</v>
      </c>
      <c r="D32" s="51"/>
      <c r="E32" s="51"/>
      <c r="F32" s="51">
        <v>217.09</v>
      </c>
      <c r="G32" s="51"/>
      <c r="H32" s="51"/>
      <c r="I32" s="51">
        <v>189.91</v>
      </c>
      <c r="J32" s="60"/>
      <c r="K32" s="60"/>
      <c r="L32" s="51">
        <v>310.5</v>
      </c>
      <c r="M32" s="51"/>
      <c r="N32" s="51"/>
      <c r="O32" s="51">
        <v>187.5</v>
      </c>
      <c r="P32" s="51"/>
      <c r="Q32" s="51"/>
      <c r="R32" s="51">
        <v>290</v>
      </c>
      <c r="S32" s="51"/>
      <c r="T32" s="51"/>
      <c r="U32" s="51">
        <v>180.5</v>
      </c>
      <c r="V32" s="51"/>
    </row>
    <row r="33" spans="2:22" ht="15" customHeight="1">
      <c r="B33" s="42" t="s">
        <v>56</v>
      </c>
      <c r="C33" s="51">
        <v>225.68</v>
      </c>
      <c r="D33" s="51"/>
      <c r="E33" s="51"/>
      <c r="F33" s="51">
        <v>223.68</v>
      </c>
      <c r="G33" s="51"/>
      <c r="H33" s="51"/>
      <c r="I33" s="51">
        <v>186.5</v>
      </c>
      <c r="J33" s="60"/>
      <c r="K33" s="60"/>
      <c r="L33" s="51">
        <v>310.5</v>
      </c>
      <c r="M33" s="51"/>
      <c r="N33" s="51"/>
      <c r="O33" s="51">
        <v>187.5</v>
      </c>
      <c r="P33" s="51"/>
      <c r="Q33" s="51"/>
      <c r="R33" s="51">
        <v>290</v>
      </c>
      <c r="S33" s="51"/>
      <c r="T33" s="51"/>
      <c r="U33" s="51">
        <v>180.5</v>
      </c>
      <c r="V33" s="51"/>
    </row>
    <row r="34" spans="2:22" ht="15" customHeight="1">
      <c r="B34" s="42" t="s">
        <v>57</v>
      </c>
      <c r="C34" s="51">
        <v>262.67</v>
      </c>
      <c r="D34" s="51"/>
      <c r="E34" s="51"/>
      <c r="F34" s="51">
        <v>260.67</v>
      </c>
      <c r="G34" s="51"/>
      <c r="H34" s="51"/>
      <c r="I34" s="51">
        <v>197</v>
      </c>
      <c r="J34" s="60"/>
      <c r="K34" s="60"/>
      <c r="L34" s="51">
        <v>310.5</v>
      </c>
      <c r="M34" s="51"/>
      <c r="N34" s="51"/>
      <c r="O34" s="51">
        <v>187.5</v>
      </c>
      <c r="P34" s="51"/>
      <c r="Q34" s="51"/>
      <c r="R34" s="51">
        <v>290</v>
      </c>
      <c r="S34" s="51"/>
      <c r="T34" s="51"/>
      <c r="U34" s="51">
        <v>180.5</v>
      </c>
      <c r="V34" s="51"/>
    </row>
    <row r="35" spans="2:22" ht="15" customHeight="1">
      <c r="B35" s="42" t="s">
        <v>58</v>
      </c>
      <c r="C35" s="51">
        <v>224.67</v>
      </c>
      <c r="D35" s="51"/>
      <c r="E35" s="51"/>
      <c r="F35" s="51">
        <v>222.67</v>
      </c>
      <c r="G35" s="51"/>
      <c r="H35" s="51"/>
      <c r="I35" s="51">
        <v>170.24</v>
      </c>
      <c r="J35" s="60"/>
      <c r="K35" s="60"/>
      <c r="L35" s="51">
        <v>310.5</v>
      </c>
      <c r="M35" s="51"/>
      <c r="N35" s="51"/>
      <c r="O35" s="51">
        <v>187.5</v>
      </c>
      <c r="P35" s="51"/>
      <c r="Q35" s="51"/>
      <c r="R35" s="51">
        <v>290</v>
      </c>
      <c r="S35" s="51"/>
      <c r="T35" s="51"/>
      <c r="U35" s="51">
        <v>180.5</v>
      </c>
      <c r="V35" s="51"/>
    </row>
    <row r="36" spans="2:22" ht="15" customHeight="1">
      <c r="B36" s="42" t="s">
        <v>59</v>
      </c>
      <c r="C36" s="51">
        <v>168</v>
      </c>
      <c r="D36" s="51"/>
      <c r="E36" s="51"/>
      <c r="F36" s="51">
        <v>166</v>
      </c>
      <c r="G36" s="51"/>
      <c r="H36" s="51"/>
      <c r="I36" s="51">
        <v>154.9</v>
      </c>
      <c r="J36" s="60"/>
      <c r="K36" s="60"/>
      <c r="L36" s="51">
        <v>310.5</v>
      </c>
      <c r="M36" s="51"/>
      <c r="N36" s="51"/>
      <c r="O36" s="51">
        <v>187.5</v>
      </c>
      <c r="P36" s="51"/>
      <c r="Q36" s="51"/>
      <c r="R36" s="51">
        <v>290</v>
      </c>
      <c r="S36" s="51"/>
      <c r="T36" s="51"/>
      <c r="U36" s="51">
        <v>180.5</v>
      </c>
      <c r="V36" s="51"/>
    </row>
    <row r="37" spans="2:22" ht="15" customHeight="1">
      <c r="B37" s="42" t="s">
        <v>60</v>
      </c>
      <c r="C37" s="51">
        <v>211.05</v>
      </c>
      <c r="D37" s="51"/>
      <c r="E37" s="51"/>
      <c r="F37" s="51">
        <v>209.05</v>
      </c>
      <c r="G37" s="51"/>
      <c r="H37" s="51"/>
      <c r="I37" s="51">
        <v>172.1</v>
      </c>
      <c r="J37" s="60"/>
      <c r="K37" s="60"/>
      <c r="L37" s="51">
        <v>310.5</v>
      </c>
      <c r="M37" s="51"/>
      <c r="N37" s="51"/>
      <c r="O37" s="51">
        <v>187.5</v>
      </c>
      <c r="P37" s="51"/>
      <c r="Q37" s="51"/>
      <c r="R37" s="51">
        <v>290</v>
      </c>
      <c r="S37" s="51"/>
      <c r="T37" s="51"/>
      <c r="U37" s="51">
        <v>180.5</v>
      </c>
      <c r="V37" s="51"/>
    </row>
    <row r="38" spans="2:22" ht="15" customHeight="1">
      <c r="B38" s="42" t="s">
        <v>61</v>
      </c>
      <c r="C38" s="37">
        <v>149.22999999999999</v>
      </c>
      <c r="D38" s="65"/>
      <c r="E38" s="65"/>
      <c r="F38" s="37">
        <v>147.22999999999999</v>
      </c>
      <c r="G38" s="65"/>
      <c r="H38" s="65"/>
      <c r="I38" s="37">
        <v>107.59</v>
      </c>
      <c r="J38" s="60"/>
      <c r="K38" s="60"/>
      <c r="L38" s="51">
        <v>310.5</v>
      </c>
      <c r="M38" s="51"/>
      <c r="N38" s="51"/>
      <c r="O38" s="51">
        <v>187.5</v>
      </c>
      <c r="P38" s="51"/>
      <c r="Q38" s="51"/>
      <c r="R38" s="51">
        <v>290</v>
      </c>
      <c r="S38" s="51"/>
      <c r="T38" s="51"/>
      <c r="U38" s="51">
        <v>180.5</v>
      </c>
      <c r="V38" s="51"/>
    </row>
    <row r="39" spans="2:22" ht="15" customHeight="1">
      <c r="B39" s="48"/>
      <c r="C39" s="51"/>
      <c r="D39" s="51"/>
      <c r="E39" s="51"/>
      <c r="F39" s="51"/>
      <c r="G39" s="51"/>
      <c r="H39" s="51"/>
      <c r="I39" s="51"/>
      <c r="J39" s="60"/>
      <c r="K39" s="60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</row>
    <row r="40" spans="2:22" ht="15" customHeight="1">
      <c r="B40" s="41">
        <v>2015</v>
      </c>
      <c r="C40" s="51">
        <f>AVERAGE(C27:C38)</f>
        <v>183.74166666666667</v>
      </c>
      <c r="D40" s="51"/>
      <c r="E40" s="51"/>
      <c r="F40" s="51">
        <f>AVERAGE(F27:F38)</f>
        <v>181.73916666666665</v>
      </c>
      <c r="G40" s="51"/>
      <c r="H40" s="51"/>
      <c r="I40" s="51">
        <f>AVERAGE(I27:I38)</f>
        <v>150.57249999999999</v>
      </c>
      <c r="J40" s="60"/>
      <c r="K40" s="60"/>
      <c r="L40" s="51">
        <f>AVERAGE(L27:L38)</f>
        <v>310.5</v>
      </c>
      <c r="M40" s="51"/>
      <c r="N40" s="51"/>
      <c r="O40" s="51">
        <f>AVERAGE(O27:O38)</f>
        <v>187.5</v>
      </c>
      <c r="P40" s="51"/>
      <c r="Q40" s="51"/>
      <c r="R40" s="51">
        <f>AVERAGE(R27:R38)</f>
        <v>290</v>
      </c>
      <c r="S40" s="51"/>
      <c r="T40" s="51"/>
      <c r="U40" s="51">
        <f>AVERAGE(U27:U38)</f>
        <v>180.5</v>
      </c>
      <c r="V40" s="51"/>
    </row>
    <row r="41" spans="2:22" ht="15" customHeight="1">
      <c r="B41" s="41">
        <v>2014</v>
      </c>
      <c r="C41" s="65">
        <v>144.32</v>
      </c>
      <c r="D41" s="65"/>
      <c r="E41" s="65"/>
      <c r="F41" s="65">
        <v>142.33000000000001</v>
      </c>
      <c r="G41" s="65"/>
      <c r="H41" s="65"/>
      <c r="I41" s="65">
        <v>118.93</v>
      </c>
      <c r="J41" s="67"/>
      <c r="K41" s="67"/>
      <c r="L41" s="65">
        <v>307.73</v>
      </c>
      <c r="M41" s="65"/>
      <c r="N41" s="65"/>
      <c r="O41" s="65">
        <v>187.63</v>
      </c>
      <c r="P41" s="65"/>
      <c r="Q41" s="65"/>
      <c r="R41" s="65">
        <v>286.93</v>
      </c>
      <c r="S41" s="65"/>
      <c r="T41" s="65"/>
      <c r="U41" s="65">
        <v>180.25</v>
      </c>
      <c r="V41" s="51"/>
    </row>
    <row r="42" spans="2:22" s="57" customFormat="1" ht="12.75" customHeight="1">
      <c r="C42" s="63"/>
      <c r="D42" s="63"/>
      <c r="E42" s="63"/>
      <c r="F42" s="63"/>
      <c r="G42" s="63"/>
      <c r="H42" s="63"/>
      <c r="I42" s="63"/>
      <c r="J42" s="63"/>
      <c r="K42" s="63"/>
      <c r="L42" s="63"/>
      <c r="M42" s="63"/>
      <c r="N42" s="63"/>
      <c r="O42" s="63"/>
      <c r="P42" s="63"/>
      <c r="Q42" s="63"/>
      <c r="R42" s="63"/>
      <c r="S42" s="63"/>
      <c r="T42" s="63"/>
      <c r="U42" s="63"/>
      <c r="V42" s="63"/>
    </row>
    <row r="43" spans="2:22" s="57" customFormat="1" ht="10.5" customHeight="1">
      <c r="B43" s="73" t="s">
        <v>106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</row>
    <row r="44" spans="2:22" s="57" customFormat="1" ht="10.5" customHeight="1">
      <c r="B44" s="73" t="s">
        <v>107</v>
      </c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  <c r="V44" s="59"/>
    </row>
    <row r="45" spans="2:22" s="57" customFormat="1" ht="10.5" customHeight="1">
      <c r="B45" s="73" t="s">
        <v>108</v>
      </c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</row>
    <row r="46" spans="2:22" s="57" customFormat="1" ht="12.75" customHeight="1"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</row>
    <row r="47" spans="2:22" s="57" customFormat="1" ht="12.75" customHeight="1">
      <c r="B47" s="58"/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</row>
    <row r="48" spans="2:22" s="57" customFormat="1" ht="12.75" customHeight="1">
      <c r="B48" s="58"/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</row>
    <row r="49" spans="2:22" s="57" customFormat="1" ht="12.75" customHeight="1">
      <c r="B49" s="58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</row>
    <row r="50" spans="2:22" s="57" customFormat="1" ht="12.75" customHeight="1">
      <c r="B50" s="58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  <c r="V50" s="59"/>
    </row>
    <row r="51" spans="2:22" s="57" customFormat="1" ht="12.75" customHeight="1">
      <c r="B51" s="61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</row>
    <row r="52" spans="2:22" s="57" customFormat="1" ht="12.75" customHeight="1">
      <c r="B52" s="62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</row>
    <row r="53" spans="2:22" s="57" customFormat="1" ht="12.75" customHeight="1">
      <c r="B53" s="62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59"/>
    </row>
    <row r="54" spans="2:22" s="57" customFormat="1" ht="12.75" customHeight="1">
      <c r="E54" s="59"/>
      <c r="H54" s="59"/>
      <c r="N54" s="59"/>
      <c r="Q54" s="59"/>
      <c r="S54" s="59"/>
    </row>
    <row r="55" spans="2:22" s="57" customFormat="1" ht="12.75" customHeight="1">
      <c r="C55" s="1961"/>
      <c r="D55" s="1961"/>
      <c r="E55" s="1961"/>
      <c r="F55" s="1961"/>
      <c r="G55" s="1961"/>
      <c r="H55" s="1961"/>
      <c r="I55" s="1961"/>
      <c r="J55" s="1961"/>
      <c r="K55" s="1961"/>
      <c r="L55" s="1961"/>
      <c r="M55" s="1961"/>
      <c r="N55" s="1961"/>
      <c r="O55" s="1961"/>
      <c r="P55" s="1961"/>
      <c r="Q55" s="1961"/>
      <c r="R55" s="1961"/>
      <c r="S55" s="1961"/>
      <c r="T55" s="1961"/>
      <c r="U55" s="1961"/>
      <c r="V55" s="1961"/>
    </row>
    <row r="56" spans="2:22" s="57" customFormat="1" ht="12.75" customHeight="1">
      <c r="C56" s="1962"/>
      <c r="D56" s="1962"/>
      <c r="E56" s="72"/>
      <c r="F56" s="1962"/>
      <c r="G56" s="1962"/>
      <c r="H56" s="72"/>
      <c r="I56" s="1962"/>
      <c r="J56" s="1962"/>
      <c r="K56" s="72"/>
      <c r="L56" s="1962"/>
      <c r="M56" s="1962"/>
      <c r="N56" s="72"/>
      <c r="O56" s="1962"/>
      <c r="P56" s="1962"/>
      <c r="Q56" s="72"/>
      <c r="R56" s="1962"/>
      <c r="S56" s="1962"/>
      <c r="T56" s="1962"/>
      <c r="U56" s="1962"/>
      <c r="V56" s="1962"/>
    </row>
    <row r="57" spans="2:22" s="57" customFormat="1" ht="12.75" customHeight="1">
      <c r="B57" s="58"/>
      <c r="C57" s="59"/>
      <c r="D57" s="59"/>
      <c r="E57" s="72"/>
      <c r="F57" s="59"/>
      <c r="G57" s="59"/>
      <c r="H57" s="72"/>
      <c r="I57" s="59"/>
      <c r="J57" s="59"/>
      <c r="K57" s="59"/>
      <c r="L57" s="59"/>
      <c r="M57" s="59"/>
      <c r="N57" s="72"/>
      <c r="O57" s="59"/>
      <c r="P57" s="59"/>
      <c r="Q57" s="72"/>
      <c r="R57" s="59"/>
      <c r="S57" s="72"/>
      <c r="T57" s="59"/>
      <c r="U57" s="59"/>
      <c r="V57" s="59"/>
    </row>
    <row r="58" spans="2:22" s="57" customFormat="1" ht="12.75" customHeight="1">
      <c r="B58" s="58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</row>
    <row r="59" spans="2:22" s="57" customFormat="1" ht="12.75" customHeight="1">
      <c r="B59" s="58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</row>
    <row r="60" spans="2:22" s="57" customFormat="1" ht="12.75" customHeight="1">
      <c r="B60" s="58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</row>
    <row r="61" spans="2:22" s="57" customFormat="1" ht="12.75" customHeight="1">
      <c r="B61" s="58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</row>
    <row r="62" spans="2:22" s="57" customFormat="1" ht="12.75" customHeight="1">
      <c r="B62" s="58"/>
      <c r="C62" s="59"/>
      <c r="D62" s="59"/>
      <c r="E62" s="59"/>
      <c r="F62" s="59"/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</row>
    <row r="63" spans="2:22" s="57" customFormat="1" ht="12.75" customHeight="1">
      <c r="B63" s="58"/>
      <c r="C63" s="59"/>
      <c r="D63" s="59"/>
      <c r="E63" s="59"/>
      <c r="F63" s="59"/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</row>
    <row r="64" spans="2:22" s="57" customFormat="1" ht="12.75" customHeight="1">
      <c r="B64" s="58"/>
      <c r="C64" s="59"/>
      <c r="D64" s="59"/>
      <c r="E64" s="59"/>
      <c r="F64" s="59"/>
      <c r="G64" s="59"/>
      <c r="H64" s="59"/>
      <c r="I64" s="59"/>
      <c r="J64" s="59"/>
      <c r="K64" s="59"/>
      <c r="L64" s="59"/>
      <c r="M64" s="59"/>
      <c r="N64" s="59"/>
      <c r="O64" s="59"/>
      <c r="P64" s="59"/>
      <c r="Q64" s="59"/>
      <c r="R64" s="59"/>
      <c r="S64" s="59"/>
      <c r="T64" s="59"/>
      <c r="U64" s="59"/>
      <c r="V64" s="59"/>
    </row>
    <row r="65" spans="2:22" s="57" customFormat="1" ht="12.75" customHeight="1">
      <c r="B65" s="58"/>
      <c r="C65" s="59"/>
      <c r="D65" s="59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</row>
    <row r="66" spans="2:22" s="57" customFormat="1" ht="12.75" customHeight="1">
      <c r="B66" s="58"/>
      <c r="C66" s="59"/>
      <c r="D66" s="59"/>
      <c r="E66" s="59"/>
      <c r="F66" s="59"/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</row>
    <row r="67" spans="2:22" s="57" customFormat="1" ht="12.75" customHeight="1">
      <c r="B67" s="58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59"/>
      <c r="V67" s="59"/>
    </row>
    <row r="68" spans="2:22" s="57" customFormat="1" ht="12.75" customHeight="1">
      <c r="B68" s="58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</row>
    <row r="69" spans="2:22" s="57" customFormat="1" ht="12.75" customHeight="1">
      <c r="B69" s="61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</row>
    <row r="70" spans="2:22" s="57" customFormat="1" ht="12.75" customHeight="1">
      <c r="B70" s="62"/>
      <c r="C70" s="59"/>
      <c r="D70" s="59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</row>
    <row r="71" spans="2:22" s="57" customFormat="1" ht="12.75" customHeight="1">
      <c r="B71" s="62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59"/>
      <c r="V71" s="59"/>
    </row>
    <row r="72" spans="2:22" s="57" customFormat="1" ht="12.75" customHeight="1">
      <c r="B72" s="62"/>
      <c r="E72" s="59"/>
      <c r="H72" s="59"/>
      <c r="N72" s="59"/>
      <c r="Q72" s="59"/>
      <c r="S72" s="59"/>
    </row>
    <row r="73" spans="2:22" s="57" customFormat="1" ht="12.75" customHeight="1"/>
    <row r="74" spans="2:22" s="57" customFormat="1" ht="12.75" customHeight="1"/>
    <row r="75" spans="2:22" s="57" customFormat="1" ht="12.75" customHeight="1"/>
    <row r="76" spans="2:22" s="57" customFormat="1" ht="12.75" customHeight="1"/>
    <row r="77" spans="2:22" s="57" customFormat="1" ht="12.75" customHeight="1"/>
    <row r="78" spans="2:22" s="57" customFormat="1" ht="12.75" customHeight="1"/>
    <row r="79" spans="2:22">
      <c r="E79" s="57"/>
      <c r="H79" s="57"/>
      <c r="N79" s="57"/>
      <c r="Q79" s="57"/>
      <c r="S79" s="57"/>
    </row>
  </sheetData>
  <mergeCells count="25">
    <mergeCell ref="C55:V55"/>
    <mergeCell ref="C56:D56"/>
    <mergeCell ref="F56:G56"/>
    <mergeCell ref="I56:J56"/>
    <mergeCell ref="L56:M56"/>
    <mergeCell ref="O56:P56"/>
    <mergeCell ref="R56:T56"/>
    <mergeCell ref="U56:V56"/>
    <mergeCell ref="C25:J25"/>
    <mergeCell ref="L25:V25"/>
    <mergeCell ref="C26:D26"/>
    <mergeCell ref="F26:G26"/>
    <mergeCell ref="I26:J26"/>
    <mergeCell ref="L26:M26"/>
    <mergeCell ref="O26:P26"/>
    <mergeCell ref="R26:S26"/>
    <mergeCell ref="U26:V26"/>
    <mergeCell ref="C6:J6"/>
    <mergeCell ref="L6:T6"/>
    <mergeCell ref="C7:D7"/>
    <mergeCell ref="F7:G7"/>
    <mergeCell ref="I7:J7"/>
    <mergeCell ref="L7:M7"/>
    <mergeCell ref="O7:P7"/>
    <mergeCell ref="R7:T7"/>
  </mergeCells>
  <pageMargins left="0.24" right="0.24" top="0.17" bottom="0.19" header="0.17" footer="0.17"/>
  <pageSetup scale="98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AK70"/>
  <sheetViews>
    <sheetView zoomScaleNormal="100" zoomScaleSheetLayoutView="100" workbookViewId="0">
      <selection activeCell="R59" sqref="R59"/>
    </sheetView>
  </sheetViews>
  <sheetFormatPr defaultColWidth="9.140625" defaultRowHeight="12"/>
  <cols>
    <col min="1" max="1" width="4.140625" style="37" customWidth="1"/>
    <col min="2" max="2" width="8.140625" style="37" customWidth="1"/>
    <col min="3" max="3" width="2.5703125" style="37" customWidth="1"/>
    <col min="4" max="4" width="8.7109375" style="79" customWidth="1"/>
    <col min="5" max="5" width="3.5703125" style="37" customWidth="1"/>
    <col min="6" max="6" width="0.85546875" style="37" customWidth="1"/>
    <col min="7" max="7" width="8.28515625" style="79" customWidth="1"/>
    <col min="8" max="8" width="3.28515625" style="37" customWidth="1"/>
    <col min="9" max="9" width="0.85546875" style="37" customWidth="1"/>
    <col min="10" max="10" width="8.7109375" style="79" customWidth="1"/>
    <col min="11" max="11" width="3.140625" style="37" customWidth="1"/>
    <col min="12" max="12" width="6.85546875" style="37" customWidth="1"/>
    <col min="13" max="13" width="9.140625" style="79" customWidth="1"/>
    <col min="14" max="14" width="3.28515625" style="37" customWidth="1"/>
    <col min="15" max="15" width="0.85546875" style="37" customWidth="1"/>
    <col min="16" max="16" width="8.85546875" style="79" customWidth="1"/>
    <col min="17" max="17" width="2.5703125" style="37" customWidth="1"/>
    <col min="18" max="18" width="0.85546875" style="37" customWidth="1"/>
    <col min="19" max="19" width="8.42578125" style="79" customWidth="1"/>
    <col min="20" max="20" width="2.5703125" style="37" customWidth="1"/>
    <col min="21" max="16384" width="9.140625" style="37"/>
  </cols>
  <sheetData>
    <row r="2" spans="2:20">
      <c r="D2" s="78" t="s">
        <v>403</v>
      </c>
    </row>
    <row r="3" spans="2:20">
      <c r="D3" s="80" t="s">
        <v>88</v>
      </c>
    </row>
    <row r="4" spans="2:20" ht="12.75" customHeight="1">
      <c r="D4" s="80" t="s">
        <v>109</v>
      </c>
    </row>
    <row r="5" spans="2:20" ht="15" customHeight="1">
      <c r="D5" s="1958" t="s">
        <v>110</v>
      </c>
      <c r="E5" s="1958"/>
      <c r="F5" s="1958"/>
      <c r="G5" s="1958"/>
      <c r="H5" s="1958"/>
      <c r="I5" s="1958"/>
      <c r="J5" s="1958"/>
      <c r="K5" s="1958"/>
      <c r="L5" s="63"/>
      <c r="M5" s="1958" t="s">
        <v>111</v>
      </c>
      <c r="N5" s="1958"/>
      <c r="O5" s="1958"/>
      <c r="P5" s="1958"/>
      <c r="Q5" s="1958"/>
      <c r="R5" s="1958"/>
      <c r="S5" s="1958"/>
      <c r="T5" s="1958"/>
    </row>
    <row r="6" spans="2:20" ht="15" customHeight="1">
      <c r="D6" s="1963" t="s">
        <v>28</v>
      </c>
      <c r="E6" s="1963"/>
      <c r="F6"/>
      <c r="G6" s="1963" t="s">
        <v>26</v>
      </c>
      <c r="H6" s="1963"/>
      <c r="I6"/>
      <c r="J6" s="1963" t="s">
        <v>29</v>
      </c>
      <c r="K6" s="1963"/>
      <c r="L6" s="64"/>
      <c r="M6" s="1963" t="s">
        <v>28</v>
      </c>
      <c r="N6" s="1963"/>
      <c r="O6"/>
      <c r="P6" s="1963" t="s">
        <v>26</v>
      </c>
      <c r="Q6" s="1963"/>
      <c r="R6"/>
      <c r="S6" s="1963" t="s">
        <v>29</v>
      </c>
      <c r="T6" s="1963"/>
    </row>
    <row r="7" spans="2:20" ht="12.75" customHeight="1">
      <c r="B7" s="4">
        <v>42006</v>
      </c>
      <c r="C7" s="4"/>
      <c r="D7" s="81">
        <v>138.5</v>
      </c>
      <c r="E7" s="82"/>
      <c r="F7" s="82"/>
      <c r="G7" s="81">
        <v>137</v>
      </c>
      <c r="H7" s="82"/>
      <c r="I7" s="82"/>
      <c r="J7" s="81">
        <v>110</v>
      </c>
      <c r="K7" s="82"/>
      <c r="L7" s="82"/>
      <c r="M7" s="81">
        <v>140.5</v>
      </c>
      <c r="N7" s="82"/>
      <c r="O7" s="82"/>
      <c r="P7" s="81">
        <v>138.5</v>
      </c>
      <c r="Q7" s="82"/>
      <c r="R7" s="82"/>
      <c r="S7" s="81">
        <v>106</v>
      </c>
      <c r="T7" s="51"/>
    </row>
    <row r="8" spans="2:20" ht="12.75" customHeight="1">
      <c r="B8" s="4">
        <f t="shared" ref="B8" si="0">B7+7</f>
        <v>42013</v>
      </c>
      <c r="C8" s="4"/>
      <c r="D8" s="81">
        <v>120.5</v>
      </c>
      <c r="E8" s="82"/>
      <c r="F8" s="82"/>
      <c r="G8" s="81">
        <v>119</v>
      </c>
      <c r="H8" s="82"/>
      <c r="I8" s="82"/>
      <c r="J8" s="81">
        <v>98</v>
      </c>
      <c r="K8" s="82"/>
      <c r="L8" s="82"/>
      <c r="M8" s="81">
        <v>122.5</v>
      </c>
      <c r="N8" s="82"/>
      <c r="O8" s="82"/>
      <c r="P8" s="81">
        <v>120.5</v>
      </c>
      <c r="Q8" s="82"/>
      <c r="R8" s="82"/>
      <c r="S8" s="81">
        <v>95</v>
      </c>
      <c r="T8" s="51"/>
    </row>
    <row r="9" spans="2:20" ht="12.75" customHeight="1">
      <c r="B9" s="83">
        <f>B8+7</f>
        <v>42020</v>
      </c>
      <c r="C9" s="83"/>
      <c r="D9" s="81">
        <v>111</v>
      </c>
      <c r="E9" s="82"/>
      <c r="F9" s="82"/>
      <c r="G9" s="81">
        <v>108</v>
      </c>
      <c r="H9" s="82"/>
      <c r="I9" s="82"/>
      <c r="J9" s="81">
        <v>98</v>
      </c>
      <c r="K9" s="82"/>
      <c r="L9" s="82"/>
      <c r="M9" s="81">
        <v>108.5</v>
      </c>
      <c r="N9" s="82"/>
      <c r="O9" s="82"/>
      <c r="P9" s="81">
        <v>106.5</v>
      </c>
      <c r="Q9" s="82"/>
      <c r="R9" s="82"/>
      <c r="S9" s="81">
        <v>95</v>
      </c>
      <c r="T9" s="51"/>
    </row>
    <row r="10" spans="2:20" ht="12.75" customHeight="1">
      <c r="B10" s="83">
        <f t="shared" ref="B10:B59" si="1">B9+7</f>
        <v>42027</v>
      </c>
      <c r="C10" s="83"/>
      <c r="D10" s="81">
        <v>114</v>
      </c>
      <c r="E10" s="82"/>
      <c r="F10" s="82"/>
      <c r="G10" s="81">
        <v>111</v>
      </c>
      <c r="H10" s="82"/>
      <c r="I10" s="82"/>
      <c r="J10" s="81">
        <v>101</v>
      </c>
      <c r="K10" s="82"/>
      <c r="L10" s="82"/>
      <c r="M10" s="81">
        <v>112.5</v>
      </c>
      <c r="N10" s="82"/>
      <c r="O10" s="82"/>
      <c r="P10" s="81">
        <v>110.5</v>
      </c>
      <c r="Q10" s="82"/>
      <c r="R10" s="82"/>
      <c r="S10" s="81">
        <v>100</v>
      </c>
      <c r="T10" s="51"/>
    </row>
    <row r="11" spans="2:20" ht="12.75" customHeight="1">
      <c r="B11" s="83">
        <f t="shared" si="1"/>
        <v>42034</v>
      </c>
      <c r="C11" s="83"/>
      <c r="D11" s="81">
        <v>128</v>
      </c>
      <c r="E11" s="82"/>
      <c r="F11" s="82"/>
      <c r="G11" s="81">
        <v>125</v>
      </c>
      <c r="H11" s="82"/>
      <c r="I11" s="82"/>
      <c r="J11" s="81">
        <v>118</v>
      </c>
      <c r="K11" s="82"/>
      <c r="L11" s="82"/>
      <c r="M11" s="81">
        <v>127.5</v>
      </c>
      <c r="N11" s="82"/>
      <c r="O11" s="82"/>
      <c r="P11" s="81">
        <v>125.5</v>
      </c>
      <c r="Q11" s="82"/>
      <c r="R11" s="82"/>
      <c r="S11" s="81">
        <v>118</v>
      </c>
      <c r="T11" s="51"/>
    </row>
    <row r="12" spans="2:20" ht="12.75" customHeight="1">
      <c r="B12" s="83">
        <f t="shared" si="1"/>
        <v>42041</v>
      </c>
      <c r="C12" s="83"/>
      <c r="D12" s="81">
        <v>142</v>
      </c>
      <c r="E12" s="82"/>
      <c r="F12" s="82"/>
      <c r="G12" s="81">
        <v>139</v>
      </c>
      <c r="H12" s="82"/>
      <c r="I12" s="82"/>
      <c r="J12" s="81">
        <v>126.5</v>
      </c>
      <c r="K12" s="82"/>
      <c r="L12" s="82"/>
      <c r="M12" s="81">
        <v>144.5</v>
      </c>
      <c r="N12" s="82"/>
      <c r="O12" s="82"/>
      <c r="P12" s="81">
        <v>142.5</v>
      </c>
      <c r="Q12" s="82"/>
      <c r="R12" s="82"/>
      <c r="S12" s="81">
        <v>129</v>
      </c>
      <c r="T12" s="51"/>
    </row>
    <row r="13" spans="2:20" ht="12.75" customHeight="1">
      <c r="B13" s="83">
        <f t="shared" si="1"/>
        <v>42048</v>
      </c>
      <c r="C13" s="83"/>
      <c r="D13" s="81">
        <v>145</v>
      </c>
      <c r="E13" s="82"/>
      <c r="F13" s="82"/>
      <c r="G13" s="81">
        <v>142</v>
      </c>
      <c r="H13" s="82"/>
      <c r="I13" s="82"/>
      <c r="J13" s="81">
        <v>128.5</v>
      </c>
      <c r="K13" s="82"/>
      <c r="L13" s="82"/>
      <c r="M13" s="81">
        <v>148.5</v>
      </c>
      <c r="N13" s="82"/>
      <c r="O13" s="82"/>
      <c r="P13" s="81">
        <v>146.5</v>
      </c>
      <c r="Q13" s="82"/>
      <c r="R13" s="82"/>
      <c r="S13" s="81">
        <v>131</v>
      </c>
      <c r="T13" s="51"/>
    </row>
    <row r="14" spans="2:20" ht="12.75" customHeight="1">
      <c r="B14" s="83">
        <f t="shared" si="1"/>
        <v>42055</v>
      </c>
      <c r="C14" s="83"/>
      <c r="D14" s="81">
        <v>140</v>
      </c>
      <c r="E14" s="82"/>
      <c r="F14" s="82"/>
      <c r="G14" s="81">
        <v>139</v>
      </c>
      <c r="H14" s="82"/>
      <c r="I14" s="82"/>
      <c r="J14" s="81">
        <v>126</v>
      </c>
      <c r="K14" s="82"/>
      <c r="L14" s="82"/>
      <c r="M14" s="81">
        <v>143.5</v>
      </c>
      <c r="N14" s="82"/>
      <c r="O14" s="82"/>
      <c r="P14" s="81">
        <v>141.5</v>
      </c>
      <c r="Q14" s="82"/>
      <c r="R14" s="82"/>
      <c r="S14" s="81">
        <v>126</v>
      </c>
      <c r="T14" s="51"/>
    </row>
    <row r="15" spans="2:20" ht="12.75" customHeight="1">
      <c r="B15" s="83">
        <f t="shared" si="1"/>
        <v>42062</v>
      </c>
      <c r="C15" s="83"/>
      <c r="D15" s="81">
        <v>136.5</v>
      </c>
      <c r="E15" s="82"/>
      <c r="F15" s="82"/>
      <c r="G15" s="81">
        <v>134</v>
      </c>
      <c r="H15" s="82"/>
      <c r="I15" s="82"/>
      <c r="J15" s="81">
        <v>118.5</v>
      </c>
      <c r="K15" s="82"/>
      <c r="L15" s="82"/>
      <c r="M15" s="81">
        <v>137.5</v>
      </c>
      <c r="N15" s="82"/>
      <c r="O15" s="82"/>
      <c r="P15" s="81">
        <v>135.5</v>
      </c>
      <c r="Q15" s="82"/>
      <c r="R15" s="82"/>
      <c r="S15" s="81">
        <v>120</v>
      </c>
      <c r="T15" s="51"/>
    </row>
    <row r="16" spans="2:20" ht="12.75" customHeight="1">
      <c r="B16" s="83">
        <f t="shared" si="1"/>
        <v>42069</v>
      </c>
      <c r="C16" s="83"/>
      <c r="D16" s="81">
        <v>137</v>
      </c>
      <c r="E16" s="82"/>
      <c r="F16" s="82"/>
      <c r="G16" s="81">
        <v>136</v>
      </c>
      <c r="H16" s="82"/>
      <c r="I16" s="82"/>
      <c r="J16" s="81">
        <v>120.5</v>
      </c>
      <c r="K16" s="82"/>
      <c r="L16" s="82"/>
      <c r="M16" s="81">
        <v>139.5</v>
      </c>
      <c r="N16" s="82"/>
      <c r="O16" s="82"/>
      <c r="P16" s="81">
        <v>137.5</v>
      </c>
      <c r="Q16" s="82"/>
      <c r="R16" s="82"/>
      <c r="S16" s="81">
        <v>122</v>
      </c>
      <c r="T16" s="51"/>
    </row>
    <row r="17" spans="2:37" ht="12.75" customHeight="1">
      <c r="B17" s="83">
        <f t="shared" si="1"/>
        <v>42076</v>
      </c>
      <c r="C17" s="83"/>
      <c r="D17" s="81">
        <v>152.5</v>
      </c>
      <c r="E17" s="82"/>
      <c r="F17" s="82"/>
      <c r="G17" s="81">
        <v>150</v>
      </c>
      <c r="H17" s="82"/>
      <c r="I17" s="82"/>
      <c r="J17" s="81">
        <v>122.5</v>
      </c>
      <c r="K17" s="82"/>
      <c r="L17" s="82"/>
      <c r="M17" s="81">
        <v>153.5</v>
      </c>
      <c r="N17" s="82"/>
      <c r="O17" s="82"/>
      <c r="P17" s="81">
        <v>151.5</v>
      </c>
      <c r="Q17" s="82"/>
      <c r="R17" s="82"/>
      <c r="S17" s="81">
        <v>124</v>
      </c>
      <c r="T17" s="51"/>
    </row>
    <row r="18" spans="2:37" ht="12.75" customHeight="1">
      <c r="B18" s="83">
        <f t="shared" si="1"/>
        <v>42083</v>
      </c>
      <c r="C18" s="83"/>
      <c r="D18" s="81">
        <v>164</v>
      </c>
      <c r="E18" s="82"/>
      <c r="F18" s="82"/>
      <c r="G18" s="81">
        <v>161</v>
      </c>
      <c r="H18" s="82"/>
      <c r="I18" s="82"/>
      <c r="J18" s="81">
        <v>126</v>
      </c>
      <c r="K18" s="82"/>
      <c r="L18" s="82"/>
      <c r="M18" s="81">
        <v>164.5</v>
      </c>
      <c r="N18" s="82"/>
      <c r="O18" s="82"/>
      <c r="P18" s="81">
        <v>162.5</v>
      </c>
      <c r="Q18" s="82"/>
      <c r="R18" s="82"/>
      <c r="S18" s="81">
        <v>127</v>
      </c>
      <c r="T18" s="51"/>
    </row>
    <row r="19" spans="2:37" ht="12.75" customHeight="1">
      <c r="B19" s="83">
        <f t="shared" si="1"/>
        <v>42090</v>
      </c>
      <c r="C19" s="83"/>
      <c r="D19" s="81">
        <v>174.5</v>
      </c>
      <c r="E19" s="82"/>
      <c r="F19" s="82"/>
      <c r="G19" s="81">
        <v>173</v>
      </c>
      <c r="H19" s="82"/>
      <c r="I19" s="82"/>
      <c r="J19" s="81">
        <v>131</v>
      </c>
      <c r="K19" s="82"/>
      <c r="L19" s="82"/>
      <c r="M19" s="81">
        <v>175.5</v>
      </c>
      <c r="N19" s="82"/>
      <c r="O19" s="82"/>
      <c r="P19" s="81">
        <v>173.5</v>
      </c>
      <c r="Q19" s="82"/>
      <c r="R19" s="82"/>
      <c r="S19" s="81">
        <v>130</v>
      </c>
      <c r="T19" s="51"/>
    </row>
    <row r="20" spans="2:37" ht="12.75" customHeight="1">
      <c r="B20" s="83">
        <f t="shared" si="1"/>
        <v>42097</v>
      </c>
      <c r="C20" s="83"/>
      <c r="D20" s="81">
        <v>178.5</v>
      </c>
      <c r="E20" s="82"/>
      <c r="F20" s="82"/>
      <c r="G20" s="81">
        <v>177</v>
      </c>
      <c r="H20" s="82"/>
      <c r="I20" s="82"/>
      <c r="J20" s="81">
        <v>129</v>
      </c>
      <c r="K20" s="82"/>
      <c r="L20" s="82"/>
      <c r="M20" s="81">
        <v>180.5</v>
      </c>
      <c r="N20" s="82"/>
      <c r="O20" s="82"/>
      <c r="P20" s="81">
        <v>178.5</v>
      </c>
      <c r="Q20" s="82"/>
      <c r="R20" s="82"/>
      <c r="S20" s="81">
        <v>128</v>
      </c>
      <c r="T20" s="51"/>
    </row>
    <row r="21" spans="2:37" ht="12.6" customHeight="1">
      <c r="B21" s="83">
        <f t="shared" si="1"/>
        <v>42104</v>
      </c>
      <c r="C21" s="83"/>
      <c r="D21" s="81">
        <v>130</v>
      </c>
      <c r="E21" s="82"/>
      <c r="F21" s="82"/>
      <c r="G21" s="81">
        <v>128</v>
      </c>
      <c r="H21" s="82"/>
      <c r="I21" s="82"/>
      <c r="J21" s="81">
        <v>87</v>
      </c>
      <c r="K21" s="82"/>
      <c r="L21" s="82"/>
      <c r="M21" s="81">
        <v>131.5</v>
      </c>
      <c r="N21" s="82"/>
      <c r="O21" s="82"/>
      <c r="P21" s="81">
        <v>129.5</v>
      </c>
      <c r="Q21" s="82"/>
      <c r="R21" s="82"/>
      <c r="S21" s="81">
        <v>86</v>
      </c>
      <c r="T21" s="51"/>
    </row>
    <row r="22" spans="2:37" s="57" customFormat="1" ht="12.75" customHeight="1">
      <c r="B22" s="83">
        <f t="shared" si="1"/>
        <v>42111</v>
      </c>
      <c r="C22" s="83"/>
      <c r="D22" s="81">
        <v>114</v>
      </c>
      <c r="E22" s="82"/>
      <c r="F22" s="82"/>
      <c r="G22" s="81">
        <v>111</v>
      </c>
      <c r="H22" s="82"/>
      <c r="I22" s="82"/>
      <c r="J22" s="81">
        <v>87</v>
      </c>
      <c r="K22" s="82"/>
      <c r="L22" s="82"/>
      <c r="M22" s="81">
        <v>114.5</v>
      </c>
      <c r="N22" s="82"/>
      <c r="O22" s="82"/>
      <c r="P22" s="81">
        <v>112.5</v>
      </c>
      <c r="Q22" s="82"/>
      <c r="R22" s="82"/>
      <c r="S22" s="81">
        <v>86</v>
      </c>
      <c r="T22" s="74"/>
    </row>
    <row r="23" spans="2:37" s="57" customFormat="1" ht="12.75" customHeight="1">
      <c r="B23" s="83">
        <f t="shared" si="1"/>
        <v>42118</v>
      </c>
      <c r="C23" s="83"/>
      <c r="D23" s="81">
        <v>114</v>
      </c>
      <c r="E23" s="82"/>
      <c r="F23" s="82"/>
      <c r="G23" s="81">
        <v>111</v>
      </c>
      <c r="H23" s="82"/>
      <c r="I23" s="82"/>
      <c r="J23" s="81">
        <v>87</v>
      </c>
      <c r="K23" s="82"/>
      <c r="L23" s="82"/>
      <c r="M23" s="81">
        <v>114.5</v>
      </c>
      <c r="N23" s="82"/>
      <c r="O23" s="82"/>
      <c r="P23" s="81">
        <v>112.5</v>
      </c>
      <c r="Q23" s="82"/>
      <c r="R23" s="82"/>
      <c r="S23" s="81">
        <v>86</v>
      </c>
      <c r="T23" s="74"/>
    </row>
    <row r="24" spans="2:37" s="57" customFormat="1" ht="12.75" customHeight="1">
      <c r="B24" s="83">
        <f t="shared" si="1"/>
        <v>42125</v>
      </c>
      <c r="C24" s="83"/>
      <c r="D24" s="81">
        <v>114</v>
      </c>
      <c r="E24" s="82"/>
      <c r="F24" s="82"/>
      <c r="G24" s="81">
        <v>111</v>
      </c>
      <c r="H24" s="82"/>
      <c r="I24" s="82"/>
      <c r="J24" s="81">
        <v>87</v>
      </c>
      <c r="K24" s="82"/>
      <c r="L24" s="82"/>
      <c r="M24" s="81">
        <v>114.5</v>
      </c>
      <c r="N24" s="82"/>
      <c r="O24" s="82"/>
      <c r="P24" s="81">
        <v>112.5</v>
      </c>
      <c r="Q24" s="82"/>
      <c r="R24" s="82"/>
      <c r="S24" s="81">
        <v>86</v>
      </c>
      <c r="T24" s="74"/>
    </row>
    <row r="25" spans="2:37" s="57" customFormat="1" ht="12.75" customHeight="1">
      <c r="B25" s="83">
        <f t="shared" si="1"/>
        <v>42132</v>
      </c>
      <c r="C25" s="83"/>
      <c r="D25" s="81">
        <v>114</v>
      </c>
      <c r="E25" s="82"/>
      <c r="F25" s="82"/>
      <c r="G25" s="81">
        <v>111</v>
      </c>
      <c r="H25" s="82"/>
      <c r="I25" s="82"/>
      <c r="J25" s="81">
        <v>87</v>
      </c>
      <c r="K25" s="82"/>
      <c r="L25" s="82"/>
      <c r="M25" s="81">
        <v>114.5</v>
      </c>
      <c r="N25" s="82"/>
      <c r="O25" s="82"/>
      <c r="P25" s="81">
        <v>112.5</v>
      </c>
      <c r="Q25" s="82"/>
      <c r="R25" s="82"/>
      <c r="S25" s="81">
        <v>86</v>
      </c>
      <c r="T25" s="74"/>
    </row>
    <row r="26" spans="2:37" s="57" customFormat="1" ht="12.75" customHeight="1">
      <c r="B26" s="83">
        <f t="shared" si="1"/>
        <v>42139</v>
      </c>
      <c r="C26" s="83"/>
      <c r="D26" s="81">
        <v>120.5</v>
      </c>
      <c r="E26" s="82"/>
      <c r="F26" s="82"/>
      <c r="G26" s="81">
        <v>119</v>
      </c>
      <c r="H26" s="82"/>
      <c r="I26" s="82"/>
      <c r="J26" s="81">
        <v>95</v>
      </c>
      <c r="K26" s="82"/>
      <c r="L26" s="82"/>
      <c r="M26" s="81">
        <v>124.5</v>
      </c>
      <c r="N26" s="82"/>
      <c r="O26" s="82"/>
      <c r="P26" s="81">
        <v>122.5</v>
      </c>
      <c r="Q26" s="82"/>
      <c r="R26" s="82"/>
      <c r="S26" s="81">
        <v>96</v>
      </c>
      <c r="T26" s="74"/>
    </row>
    <row r="27" spans="2:37" s="57" customFormat="1" ht="12.75" customHeight="1">
      <c r="B27" s="83">
        <f t="shared" si="1"/>
        <v>42146</v>
      </c>
      <c r="C27" s="83"/>
      <c r="D27" s="81">
        <v>153.5</v>
      </c>
      <c r="E27" s="82"/>
      <c r="F27" s="82"/>
      <c r="G27" s="81">
        <v>149</v>
      </c>
      <c r="H27" s="82"/>
      <c r="I27" s="82"/>
      <c r="J27" s="81">
        <v>125</v>
      </c>
      <c r="K27" s="82"/>
      <c r="L27" s="82"/>
      <c r="M27" s="81">
        <v>154.5</v>
      </c>
      <c r="N27" s="82"/>
      <c r="O27" s="82"/>
      <c r="P27" s="81">
        <v>152.5</v>
      </c>
      <c r="Q27" s="82"/>
      <c r="R27" s="82"/>
      <c r="S27" s="81">
        <v>126</v>
      </c>
      <c r="T27" s="74"/>
    </row>
    <row r="28" spans="2:37" s="57" customFormat="1" ht="12.75" customHeight="1">
      <c r="B28" s="83">
        <f t="shared" si="1"/>
        <v>42153</v>
      </c>
      <c r="C28" s="83"/>
      <c r="D28" s="81">
        <v>214</v>
      </c>
      <c r="E28" s="82"/>
      <c r="F28" s="82"/>
      <c r="G28" s="81">
        <v>206</v>
      </c>
      <c r="H28" s="82"/>
      <c r="I28" s="82"/>
      <c r="J28" s="81">
        <v>182.5</v>
      </c>
      <c r="K28" s="82"/>
      <c r="L28" s="82"/>
      <c r="M28" s="81">
        <v>210.5</v>
      </c>
      <c r="N28" s="82"/>
      <c r="O28" s="82"/>
      <c r="P28" s="81">
        <v>208.5</v>
      </c>
      <c r="Q28" s="82"/>
      <c r="R28" s="82"/>
      <c r="S28" s="81">
        <v>182</v>
      </c>
      <c r="T28" s="7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</row>
    <row r="29" spans="2:37" s="57" customFormat="1" ht="12.75" customHeight="1">
      <c r="B29" s="83">
        <f t="shared" si="1"/>
        <v>42160</v>
      </c>
      <c r="C29" s="83"/>
      <c r="D29" s="81">
        <v>241.5</v>
      </c>
      <c r="E29" s="82"/>
      <c r="F29" s="82"/>
      <c r="G29" s="81">
        <v>239</v>
      </c>
      <c r="H29" s="82"/>
      <c r="I29" s="82"/>
      <c r="J29" s="81">
        <v>215</v>
      </c>
      <c r="K29" s="82"/>
      <c r="L29" s="82"/>
      <c r="M29" s="81">
        <v>245.5</v>
      </c>
      <c r="N29" s="82"/>
      <c r="O29" s="82"/>
      <c r="P29" s="81">
        <v>243.5</v>
      </c>
      <c r="Q29" s="82"/>
      <c r="R29" s="82"/>
      <c r="S29" s="81">
        <v>215</v>
      </c>
      <c r="T29" s="82"/>
      <c r="U29" s="82"/>
      <c r="V29" s="81"/>
      <c r="W29" s="82"/>
      <c r="X29" s="82"/>
      <c r="Y29" s="81"/>
      <c r="Z29" s="82"/>
      <c r="AA29" s="82"/>
      <c r="AB29" s="81"/>
    </row>
    <row r="30" spans="2:37" s="57" customFormat="1" ht="12.75" customHeight="1">
      <c r="B30" s="83">
        <f t="shared" si="1"/>
        <v>42167</v>
      </c>
      <c r="C30" s="83"/>
      <c r="D30" s="81">
        <v>244.5</v>
      </c>
      <c r="E30" s="82"/>
      <c r="F30" s="82"/>
      <c r="G30" s="81">
        <v>242</v>
      </c>
      <c r="H30" s="82"/>
      <c r="I30" s="82"/>
      <c r="J30" s="81">
        <v>218</v>
      </c>
      <c r="K30" s="82"/>
      <c r="L30" s="82"/>
      <c r="M30" s="81">
        <v>248.5</v>
      </c>
      <c r="N30" s="82"/>
      <c r="O30" s="82"/>
      <c r="P30" s="81">
        <v>246.5</v>
      </c>
      <c r="Q30" s="82"/>
      <c r="R30" s="82"/>
      <c r="S30" s="81">
        <v>218</v>
      </c>
      <c r="T30" s="82"/>
      <c r="U30" s="82"/>
      <c r="V30" s="81"/>
      <c r="W30" s="82"/>
      <c r="X30" s="82"/>
      <c r="Y30" s="81"/>
      <c r="Z30" s="82"/>
      <c r="AA30" s="82"/>
      <c r="AB30" s="81"/>
    </row>
    <row r="31" spans="2:37" s="57" customFormat="1" ht="12.75" customHeight="1">
      <c r="B31" s="83">
        <f t="shared" si="1"/>
        <v>42174</v>
      </c>
      <c r="C31" s="83"/>
      <c r="D31" s="81">
        <v>237.5</v>
      </c>
      <c r="E31" s="82"/>
      <c r="F31" s="82"/>
      <c r="G31" s="81">
        <v>227</v>
      </c>
      <c r="H31" s="82"/>
      <c r="I31" s="82"/>
      <c r="J31" s="81">
        <v>199.5</v>
      </c>
      <c r="K31" s="82"/>
      <c r="L31" s="82"/>
      <c r="M31" s="81">
        <v>240.5</v>
      </c>
      <c r="N31" s="82"/>
      <c r="O31" s="82"/>
      <c r="P31" s="81">
        <v>238.5</v>
      </c>
      <c r="Q31" s="82"/>
      <c r="R31" s="82"/>
      <c r="S31" s="81">
        <v>199</v>
      </c>
      <c r="T31" s="82"/>
      <c r="U31" s="82"/>
      <c r="V31" s="81"/>
      <c r="W31" s="82"/>
      <c r="X31" s="82"/>
      <c r="Y31" s="81"/>
      <c r="Z31" s="82"/>
      <c r="AA31" s="82"/>
      <c r="AB31" s="81"/>
    </row>
    <row r="32" spans="2:37" s="57" customFormat="1" ht="12.75" customHeight="1">
      <c r="B32" s="83">
        <f t="shared" si="1"/>
        <v>42181</v>
      </c>
      <c r="C32" s="83"/>
      <c r="D32" s="81">
        <v>189</v>
      </c>
      <c r="E32" s="82"/>
      <c r="F32" s="82"/>
      <c r="G32" s="81">
        <v>187</v>
      </c>
      <c r="H32" s="82"/>
      <c r="I32" s="82"/>
      <c r="J32" s="81">
        <v>156</v>
      </c>
      <c r="K32" s="82"/>
      <c r="L32" s="82"/>
      <c r="M32" s="81">
        <v>200.5</v>
      </c>
      <c r="N32" s="82"/>
      <c r="O32" s="82"/>
      <c r="P32" s="81">
        <v>198.5</v>
      </c>
      <c r="Q32" s="82"/>
      <c r="R32" s="82"/>
      <c r="S32" s="81">
        <v>156</v>
      </c>
      <c r="T32" s="82"/>
      <c r="U32" s="82"/>
      <c r="V32" s="81"/>
      <c r="W32" s="82"/>
      <c r="X32" s="82"/>
      <c r="Y32" s="81"/>
      <c r="Z32" s="82"/>
      <c r="AA32" s="82"/>
      <c r="AB32" s="81"/>
    </row>
    <row r="33" spans="2:20" s="57" customFormat="1" ht="12.75" customHeight="1">
      <c r="B33" s="83">
        <f t="shared" si="1"/>
        <v>42188</v>
      </c>
      <c r="C33" s="83"/>
      <c r="D33" s="81">
        <v>183.5</v>
      </c>
      <c r="E33" s="82"/>
      <c r="F33" s="82"/>
      <c r="G33" s="81">
        <v>182</v>
      </c>
      <c r="H33" s="82"/>
      <c r="I33" s="82"/>
      <c r="J33" s="81">
        <v>151</v>
      </c>
      <c r="K33" s="82"/>
      <c r="L33" s="82"/>
      <c r="M33" s="81">
        <v>195.5</v>
      </c>
      <c r="N33" s="82"/>
      <c r="O33" s="82"/>
      <c r="P33" s="81">
        <v>193.5</v>
      </c>
      <c r="Q33" s="82"/>
      <c r="R33" s="82"/>
      <c r="S33" s="81">
        <v>150</v>
      </c>
      <c r="T33" s="74"/>
    </row>
    <row r="34" spans="2:20" s="57" customFormat="1" ht="12.75" customHeight="1">
      <c r="B34" s="83">
        <f t="shared" si="1"/>
        <v>42195</v>
      </c>
      <c r="C34" s="83"/>
      <c r="D34" s="81">
        <v>183.5</v>
      </c>
      <c r="E34" s="82"/>
      <c r="F34" s="82"/>
      <c r="G34" s="81">
        <v>182</v>
      </c>
      <c r="H34" s="82"/>
      <c r="I34" s="82"/>
      <c r="J34" s="81">
        <v>151</v>
      </c>
      <c r="K34" s="82"/>
      <c r="L34" s="82"/>
      <c r="M34" s="81">
        <v>193.5</v>
      </c>
      <c r="N34" s="82"/>
      <c r="O34" s="82"/>
      <c r="P34" s="81">
        <v>191.5</v>
      </c>
      <c r="Q34" s="82"/>
      <c r="R34" s="82"/>
      <c r="S34" s="81">
        <v>147</v>
      </c>
      <c r="T34" s="74"/>
    </row>
    <row r="35" spans="2:20" s="57" customFormat="1" ht="12.75" customHeight="1">
      <c r="B35" s="83">
        <f t="shared" si="1"/>
        <v>42202</v>
      </c>
      <c r="C35" s="83"/>
      <c r="D35" s="81">
        <v>183.5</v>
      </c>
      <c r="E35" s="82"/>
      <c r="F35" s="82"/>
      <c r="G35" s="81">
        <v>182</v>
      </c>
      <c r="H35" s="82"/>
      <c r="I35" s="82"/>
      <c r="J35" s="81">
        <v>151</v>
      </c>
      <c r="K35" s="82"/>
      <c r="L35" s="82"/>
      <c r="M35" s="81">
        <v>193.5</v>
      </c>
      <c r="N35" s="82"/>
      <c r="O35" s="82"/>
      <c r="P35" s="81">
        <v>191.5</v>
      </c>
      <c r="Q35" s="82"/>
      <c r="R35" s="82"/>
      <c r="S35" s="81">
        <v>147</v>
      </c>
      <c r="T35" s="74"/>
    </row>
    <row r="36" spans="2:20" s="57" customFormat="1" ht="12.75" customHeight="1">
      <c r="B36" s="83">
        <f t="shared" si="1"/>
        <v>42209</v>
      </c>
      <c r="C36" s="83"/>
      <c r="D36" s="81">
        <v>219.5</v>
      </c>
      <c r="E36" s="82"/>
      <c r="F36" s="82"/>
      <c r="G36" s="81">
        <v>213</v>
      </c>
      <c r="H36" s="82"/>
      <c r="I36" s="82"/>
      <c r="J36" s="81">
        <v>172</v>
      </c>
      <c r="K36" s="82"/>
      <c r="L36" s="82"/>
      <c r="M36" s="81">
        <v>222.5</v>
      </c>
      <c r="N36" s="82"/>
      <c r="O36" s="82"/>
      <c r="P36" s="81">
        <v>220.5</v>
      </c>
      <c r="Q36" s="82"/>
      <c r="R36" s="82"/>
      <c r="S36" s="81">
        <v>168</v>
      </c>
      <c r="T36" s="74"/>
    </row>
    <row r="37" spans="2:20" s="57" customFormat="1" ht="12.75" customHeight="1">
      <c r="B37" s="83">
        <f t="shared" si="1"/>
        <v>42216</v>
      </c>
      <c r="C37" s="83"/>
      <c r="D37" s="81">
        <v>252.5</v>
      </c>
      <c r="E37" s="82"/>
      <c r="F37" s="82"/>
      <c r="G37" s="81">
        <v>250</v>
      </c>
      <c r="H37" s="82"/>
      <c r="I37" s="82"/>
      <c r="J37" s="81">
        <v>207</v>
      </c>
      <c r="K37" s="82"/>
      <c r="L37" s="82"/>
      <c r="M37" s="81">
        <v>262.5</v>
      </c>
      <c r="N37" s="82"/>
      <c r="O37" s="82"/>
      <c r="P37" s="81">
        <v>260.5</v>
      </c>
      <c r="Q37" s="82"/>
      <c r="R37" s="82"/>
      <c r="S37" s="81">
        <v>205</v>
      </c>
      <c r="T37" s="74"/>
    </row>
    <row r="38" spans="2:20" s="57" customFormat="1" ht="12.75" customHeight="1">
      <c r="B38" s="83">
        <f t="shared" si="1"/>
        <v>42223</v>
      </c>
      <c r="C38" s="83"/>
      <c r="D38" s="81">
        <v>267.5</v>
      </c>
      <c r="E38" s="82"/>
      <c r="F38" s="82"/>
      <c r="G38" s="81">
        <v>256</v>
      </c>
      <c r="H38" s="82"/>
      <c r="I38" s="82"/>
      <c r="J38" s="81">
        <v>213</v>
      </c>
      <c r="K38" s="82"/>
      <c r="L38" s="82"/>
      <c r="M38" s="81">
        <v>273.5</v>
      </c>
      <c r="N38" s="82"/>
      <c r="O38" s="82"/>
      <c r="P38" s="81">
        <v>271.5</v>
      </c>
      <c r="Q38" s="82"/>
      <c r="R38" s="82"/>
      <c r="S38" s="81">
        <v>211</v>
      </c>
      <c r="T38" s="74"/>
    </row>
    <row r="39" spans="2:20" s="57" customFormat="1" ht="12.75" customHeight="1">
      <c r="B39" s="83">
        <f t="shared" si="1"/>
        <v>42230</v>
      </c>
      <c r="C39" s="83"/>
      <c r="D39" s="81">
        <v>278</v>
      </c>
      <c r="E39" s="82"/>
      <c r="F39" s="82"/>
      <c r="G39" s="81">
        <v>267</v>
      </c>
      <c r="H39" s="82"/>
      <c r="I39" s="82"/>
      <c r="J39" s="81">
        <v>213</v>
      </c>
      <c r="K39" s="82"/>
      <c r="L39" s="82"/>
      <c r="M39" s="81">
        <v>284.5</v>
      </c>
      <c r="N39" s="82"/>
      <c r="O39" s="82"/>
      <c r="P39" s="81">
        <v>282.5</v>
      </c>
      <c r="Q39" s="82"/>
      <c r="R39" s="82"/>
      <c r="S39" s="81">
        <v>211</v>
      </c>
      <c r="T39" s="74"/>
    </row>
    <row r="40" spans="2:20" s="57" customFormat="1" ht="12.75" customHeight="1">
      <c r="B40" s="83">
        <f t="shared" si="1"/>
        <v>42237</v>
      </c>
      <c r="C40" s="83"/>
      <c r="D40" s="81">
        <v>273.5</v>
      </c>
      <c r="E40" s="82"/>
      <c r="F40" s="82"/>
      <c r="G40" s="81">
        <v>267</v>
      </c>
      <c r="H40" s="82"/>
      <c r="I40" s="82"/>
      <c r="J40" s="81">
        <v>204</v>
      </c>
      <c r="K40" s="82"/>
      <c r="L40" s="82"/>
      <c r="M40" s="81">
        <v>284.5</v>
      </c>
      <c r="N40" s="82"/>
      <c r="O40" s="82"/>
      <c r="P40" s="81">
        <v>282.5</v>
      </c>
      <c r="Q40" s="82"/>
      <c r="R40" s="82"/>
      <c r="S40" s="81">
        <v>202</v>
      </c>
      <c r="T40" s="74"/>
    </row>
    <row r="41" spans="2:20" s="57" customFormat="1" ht="12.75" customHeight="1">
      <c r="B41" s="83">
        <f t="shared" si="1"/>
        <v>42244</v>
      </c>
      <c r="C41" s="83"/>
      <c r="D41" s="81">
        <v>245</v>
      </c>
      <c r="E41" s="82"/>
      <c r="F41" s="82"/>
      <c r="G41" s="81">
        <v>246</v>
      </c>
      <c r="H41" s="82"/>
      <c r="I41" s="82"/>
      <c r="J41" s="81">
        <v>172</v>
      </c>
      <c r="K41" s="82"/>
      <c r="L41" s="82"/>
      <c r="M41" s="81">
        <v>256.5</v>
      </c>
      <c r="N41" s="82"/>
      <c r="O41" s="82"/>
      <c r="P41" s="81">
        <v>254.5</v>
      </c>
      <c r="Q41" s="82"/>
      <c r="R41" s="82"/>
      <c r="S41" s="81">
        <v>169</v>
      </c>
      <c r="T41" s="74"/>
    </row>
    <row r="42" spans="2:20" s="57" customFormat="1" ht="12.75" customHeight="1">
      <c r="B42" s="83">
        <f t="shared" si="1"/>
        <v>42251</v>
      </c>
      <c r="C42" s="83"/>
      <c r="D42" s="81">
        <v>233</v>
      </c>
      <c r="E42" s="82"/>
      <c r="F42" s="82"/>
      <c r="G42" s="81">
        <v>232</v>
      </c>
      <c r="H42" s="82"/>
      <c r="I42" s="82"/>
      <c r="J42" s="81">
        <v>157</v>
      </c>
      <c r="K42" s="82"/>
      <c r="L42" s="82"/>
      <c r="M42" s="81">
        <v>241.5</v>
      </c>
      <c r="N42" s="82"/>
      <c r="O42" s="82"/>
      <c r="P42" s="81">
        <v>239.5</v>
      </c>
      <c r="Q42" s="82"/>
      <c r="R42" s="82"/>
      <c r="S42" s="81">
        <v>154</v>
      </c>
      <c r="T42" s="74"/>
    </row>
    <row r="43" spans="2:20" s="57" customFormat="1" ht="12.75" customHeight="1">
      <c r="B43" s="83">
        <f t="shared" si="1"/>
        <v>42258</v>
      </c>
      <c r="C43" s="83"/>
      <c r="D43" s="81">
        <v>233</v>
      </c>
      <c r="E43" s="82"/>
      <c r="F43" s="82"/>
      <c r="G43" s="81">
        <v>232</v>
      </c>
      <c r="H43" s="82"/>
      <c r="I43" s="82"/>
      <c r="J43" s="81">
        <v>160</v>
      </c>
      <c r="K43" s="82"/>
      <c r="L43" s="82"/>
      <c r="M43" s="81">
        <v>241.5</v>
      </c>
      <c r="N43" s="82"/>
      <c r="O43" s="82"/>
      <c r="P43" s="81">
        <v>239.5</v>
      </c>
      <c r="Q43" s="82"/>
      <c r="R43" s="82"/>
      <c r="S43" s="81">
        <v>157</v>
      </c>
      <c r="T43" s="74"/>
    </row>
    <row r="44" spans="2:20" s="57" customFormat="1" ht="12.75" customHeight="1">
      <c r="B44" s="83">
        <f t="shared" si="1"/>
        <v>42265</v>
      </c>
      <c r="C44" s="83"/>
      <c r="D44" s="81">
        <v>229.5</v>
      </c>
      <c r="E44" s="82"/>
      <c r="F44" s="82"/>
      <c r="G44" s="81">
        <v>227</v>
      </c>
      <c r="H44" s="82"/>
      <c r="I44" s="82"/>
      <c r="J44" s="81">
        <v>162.5</v>
      </c>
      <c r="K44" s="82"/>
      <c r="L44" s="82"/>
      <c r="M44" s="81">
        <v>236.5</v>
      </c>
      <c r="N44" s="82"/>
      <c r="O44" s="82"/>
      <c r="P44" s="81">
        <v>234.5</v>
      </c>
      <c r="Q44" s="82"/>
      <c r="R44" s="82"/>
      <c r="S44" s="81">
        <v>159</v>
      </c>
      <c r="T44" s="74"/>
    </row>
    <row r="45" spans="2:20" s="57" customFormat="1" ht="12.75" customHeight="1">
      <c r="B45" s="83">
        <f t="shared" si="1"/>
        <v>42272</v>
      </c>
      <c r="C45" s="83"/>
      <c r="D45" s="81">
        <v>208.5</v>
      </c>
      <c r="E45" s="82"/>
      <c r="F45" s="82"/>
      <c r="G45" s="81">
        <v>205</v>
      </c>
      <c r="H45" s="82"/>
      <c r="I45" s="82"/>
      <c r="J45" s="81">
        <v>162.5</v>
      </c>
      <c r="K45" s="82"/>
      <c r="L45" s="82"/>
      <c r="M45" s="81">
        <v>213.5</v>
      </c>
      <c r="N45" s="82"/>
      <c r="O45" s="82"/>
      <c r="P45" s="81">
        <v>211.5</v>
      </c>
      <c r="Q45" s="82"/>
      <c r="R45" s="82"/>
      <c r="S45" s="81">
        <v>159</v>
      </c>
      <c r="T45" s="74"/>
    </row>
    <row r="46" spans="2:20" s="57" customFormat="1" ht="12.75" customHeight="1">
      <c r="B46" s="83">
        <f t="shared" si="1"/>
        <v>42279</v>
      </c>
      <c r="C46" s="83"/>
      <c r="D46" s="81">
        <v>208.5</v>
      </c>
      <c r="E46" s="82"/>
      <c r="F46" s="82"/>
      <c r="G46" s="81">
        <v>205</v>
      </c>
      <c r="H46" s="82"/>
      <c r="I46" s="82"/>
      <c r="J46" s="81">
        <v>162.5</v>
      </c>
      <c r="K46" s="82"/>
      <c r="L46" s="82"/>
      <c r="M46" s="81">
        <v>205.5</v>
      </c>
      <c r="N46" s="82"/>
      <c r="O46" s="82"/>
      <c r="P46" s="81">
        <v>203.5</v>
      </c>
      <c r="Q46" s="82"/>
      <c r="R46" s="82"/>
      <c r="S46" s="81">
        <v>162</v>
      </c>
      <c r="T46" s="74"/>
    </row>
    <row r="47" spans="2:20" s="57" customFormat="1" ht="12.75" customHeight="1">
      <c r="B47" s="83">
        <f t="shared" si="1"/>
        <v>42286</v>
      </c>
      <c r="C47" s="83"/>
      <c r="D47" s="81">
        <v>190</v>
      </c>
      <c r="E47" s="82"/>
      <c r="F47" s="82"/>
      <c r="G47" s="81">
        <v>188</v>
      </c>
      <c r="H47" s="82"/>
      <c r="I47" s="82"/>
      <c r="J47" s="81">
        <v>162.5</v>
      </c>
      <c r="K47" s="82"/>
      <c r="L47" s="82"/>
      <c r="M47" s="81">
        <v>194.5</v>
      </c>
      <c r="N47" s="82"/>
      <c r="O47" s="82"/>
      <c r="P47" s="81">
        <v>192.5</v>
      </c>
      <c r="Q47" s="82"/>
      <c r="R47" s="82"/>
      <c r="S47" s="81">
        <v>159</v>
      </c>
      <c r="T47" s="74"/>
    </row>
    <row r="48" spans="2:20" s="57" customFormat="1" ht="12.75" customHeight="1">
      <c r="B48" s="83">
        <f t="shared" si="1"/>
        <v>42293</v>
      </c>
      <c r="C48" s="83"/>
      <c r="D48" s="81">
        <v>155</v>
      </c>
      <c r="E48" s="82"/>
      <c r="F48" s="82"/>
      <c r="G48" s="81">
        <v>153</v>
      </c>
      <c r="H48" s="82"/>
      <c r="I48" s="82"/>
      <c r="J48" s="81">
        <v>142.5</v>
      </c>
      <c r="K48" s="82"/>
      <c r="L48" s="82"/>
      <c r="M48" s="81">
        <v>156.5</v>
      </c>
      <c r="N48" s="82"/>
      <c r="O48" s="82"/>
      <c r="P48" s="81">
        <v>154.5</v>
      </c>
      <c r="Q48" s="82"/>
      <c r="R48" s="82"/>
      <c r="S48" s="81">
        <v>139</v>
      </c>
      <c r="T48" s="74"/>
    </row>
    <row r="49" spans="2:20" s="57" customFormat="1" ht="12.75" customHeight="1">
      <c r="B49" s="83">
        <f t="shared" si="1"/>
        <v>42300</v>
      </c>
      <c r="C49" s="83"/>
      <c r="D49" s="81">
        <v>153</v>
      </c>
      <c r="E49" s="82"/>
      <c r="F49" s="82"/>
      <c r="G49" s="81">
        <v>149</v>
      </c>
      <c r="H49" s="82"/>
      <c r="I49" s="82"/>
      <c r="J49" s="81">
        <v>138.5</v>
      </c>
      <c r="K49" s="82"/>
      <c r="L49" s="82"/>
      <c r="M49" s="81">
        <v>152.5</v>
      </c>
      <c r="N49" s="82"/>
      <c r="O49" s="82"/>
      <c r="P49" s="81">
        <v>150.5</v>
      </c>
      <c r="Q49" s="82"/>
      <c r="R49" s="82"/>
      <c r="S49" s="81">
        <v>135</v>
      </c>
      <c r="T49" s="74"/>
    </row>
    <row r="50" spans="2:20" s="57" customFormat="1" ht="12.75" customHeight="1">
      <c r="B50" s="83">
        <f t="shared" si="1"/>
        <v>42307</v>
      </c>
      <c r="C50" s="83"/>
      <c r="D50" s="81">
        <v>153</v>
      </c>
      <c r="E50" s="82"/>
      <c r="F50" s="82"/>
      <c r="G50" s="81">
        <v>149</v>
      </c>
      <c r="H50" s="82"/>
      <c r="I50" s="82"/>
      <c r="J50" s="81">
        <v>138.5</v>
      </c>
      <c r="K50" s="82"/>
      <c r="L50" s="82"/>
      <c r="M50" s="81">
        <v>152.5</v>
      </c>
      <c r="N50" s="82"/>
      <c r="O50" s="82"/>
      <c r="P50" s="81">
        <v>150.5</v>
      </c>
      <c r="Q50" s="82"/>
      <c r="R50" s="82"/>
      <c r="S50" s="81">
        <v>135</v>
      </c>
      <c r="T50" s="74"/>
    </row>
    <row r="51" spans="2:20" s="57" customFormat="1" ht="12.75" customHeight="1">
      <c r="B51" s="83">
        <f t="shared" si="1"/>
        <v>42314</v>
      </c>
      <c r="C51" s="83"/>
      <c r="D51" s="81">
        <v>169</v>
      </c>
      <c r="E51" s="82"/>
      <c r="F51" s="82"/>
      <c r="G51" s="81">
        <v>165</v>
      </c>
      <c r="H51" s="82"/>
      <c r="I51" s="82"/>
      <c r="J51" s="81">
        <v>154</v>
      </c>
      <c r="K51" s="82"/>
      <c r="L51" s="82"/>
      <c r="M51" s="81">
        <v>168.5</v>
      </c>
      <c r="N51" s="82"/>
      <c r="O51" s="82"/>
      <c r="P51" s="81">
        <v>166.5</v>
      </c>
      <c r="Q51" s="82"/>
      <c r="R51" s="82"/>
      <c r="S51" s="81">
        <v>151</v>
      </c>
      <c r="T51" s="74"/>
    </row>
    <row r="52" spans="2:20" s="57" customFormat="1" ht="12.75" customHeight="1">
      <c r="B52" s="83">
        <f t="shared" si="1"/>
        <v>42321</v>
      </c>
      <c r="C52" s="83"/>
      <c r="D52" s="81">
        <v>192</v>
      </c>
      <c r="E52" s="82"/>
      <c r="F52" s="82"/>
      <c r="G52" s="81">
        <v>188</v>
      </c>
      <c r="H52" s="82"/>
      <c r="I52" s="82"/>
      <c r="J52" s="81">
        <v>167</v>
      </c>
      <c r="K52" s="82"/>
      <c r="L52" s="82"/>
      <c r="M52" s="81">
        <v>193.5</v>
      </c>
      <c r="N52" s="82"/>
      <c r="O52" s="82"/>
      <c r="P52" s="81">
        <v>191.5</v>
      </c>
      <c r="Q52" s="82"/>
      <c r="R52" s="82"/>
      <c r="S52" s="81">
        <v>164</v>
      </c>
      <c r="T52" s="74"/>
    </row>
    <row r="53" spans="2:20" s="57" customFormat="1" ht="12.75" customHeight="1">
      <c r="B53" s="83">
        <f t="shared" si="1"/>
        <v>42328</v>
      </c>
      <c r="C53" s="83"/>
      <c r="D53" s="81">
        <v>202.5</v>
      </c>
      <c r="E53" s="82"/>
      <c r="F53" s="82"/>
      <c r="G53" s="81">
        <v>201</v>
      </c>
      <c r="H53" s="82"/>
      <c r="I53" s="82"/>
      <c r="J53" s="81">
        <v>167</v>
      </c>
      <c r="K53" s="82"/>
      <c r="L53" s="82"/>
      <c r="M53" s="81">
        <v>213.5</v>
      </c>
      <c r="N53" s="82"/>
      <c r="O53" s="82"/>
      <c r="P53" s="81">
        <v>211.5</v>
      </c>
      <c r="Q53" s="82"/>
      <c r="R53" s="82"/>
      <c r="S53" s="81">
        <v>164</v>
      </c>
      <c r="T53" s="74"/>
    </row>
    <row r="54" spans="2:20" s="57" customFormat="1" ht="12.75" customHeight="1">
      <c r="B54" s="83">
        <f t="shared" si="1"/>
        <v>42335</v>
      </c>
      <c r="C54" s="83"/>
      <c r="D54" s="81">
        <v>218.5</v>
      </c>
      <c r="E54" s="82"/>
      <c r="F54" s="82"/>
      <c r="G54" s="81">
        <v>215</v>
      </c>
      <c r="H54" s="82"/>
      <c r="I54" s="82"/>
      <c r="J54" s="81">
        <v>167</v>
      </c>
      <c r="K54" s="82"/>
      <c r="L54" s="82"/>
      <c r="M54" s="81">
        <v>227.5</v>
      </c>
      <c r="N54" s="82"/>
      <c r="O54" s="82"/>
      <c r="P54" s="81">
        <v>225.5</v>
      </c>
      <c r="Q54" s="82"/>
      <c r="R54" s="82"/>
      <c r="S54" s="81">
        <v>164</v>
      </c>
      <c r="T54" s="74"/>
    </row>
    <row r="55" spans="2:20" ht="12.75" customHeight="1">
      <c r="B55" s="83">
        <f t="shared" si="1"/>
        <v>42342</v>
      </c>
      <c r="C55" s="83"/>
      <c r="D55" s="81">
        <v>216.5</v>
      </c>
      <c r="E55" s="82"/>
      <c r="F55" s="82"/>
      <c r="G55" s="81">
        <v>216</v>
      </c>
      <c r="H55" s="82"/>
      <c r="I55" s="82"/>
      <c r="J55" s="81">
        <v>155</v>
      </c>
      <c r="K55" s="82"/>
      <c r="L55" s="82"/>
      <c r="M55" s="81">
        <v>228.5</v>
      </c>
      <c r="N55" s="82"/>
      <c r="O55" s="82"/>
      <c r="P55" s="81">
        <v>226.5</v>
      </c>
      <c r="Q55" s="82"/>
      <c r="R55" s="82"/>
      <c r="S55" s="81">
        <v>153</v>
      </c>
      <c r="T55" s="51"/>
    </row>
    <row r="56" spans="2:20" ht="12.75" customHeight="1">
      <c r="B56" s="83">
        <f t="shared" si="1"/>
        <v>42349</v>
      </c>
      <c r="C56" s="83"/>
      <c r="D56" s="81">
        <v>200.5</v>
      </c>
      <c r="E56" s="82"/>
      <c r="F56" s="82"/>
      <c r="G56" s="81">
        <v>198</v>
      </c>
      <c r="H56" s="82"/>
      <c r="I56" s="82"/>
      <c r="J56" s="81">
        <v>138</v>
      </c>
      <c r="K56" s="82"/>
      <c r="L56" s="82"/>
      <c r="M56" s="81">
        <v>210.5</v>
      </c>
      <c r="N56" s="82"/>
      <c r="O56" s="82"/>
      <c r="P56" s="81">
        <v>208.5</v>
      </c>
      <c r="Q56" s="82"/>
      <c r="R56" s="82"/>
      <c r="S56" s="81">
        <v>138</v>
      </c>
      <c r="T56" s="51"/>
    </row>
    <row r="57" spans="2:20" ht="12.75" customHeight="1">
      <c r="B57" s="83">
        <f t="shared" si="1"/>
        <v>42356</v>
      </c>
      <c r="C57" s="83"/>
      <c r="D57" s="81">
        <v>135</v>
      </c>
      <c r="E57" s="82"/>
      <c r="F57" s="82"/>
      <c r="G57" s="81">
        <v>134.5</v>
      </c>
      <c r="H57" s="82"/>
      <c r="I57" s="82"/>
      <c r="J57" s="81">
        <v>103.5</v>
      </c>
      <c r="K57" s="82"/>
      <c r="L57" s="82"/>
      <c r="M57" s="81">
        <v>144.5</v>
      </c>
      <c r="N57" s="82"/>
      <c r="O57" s="82"/>
      <c r="P57" s="81">
        <v>142.5</v>
      </c>
      <c r="Q57" s="82"/>
      <c r="R57" s="82"/>
      <c r="S57" s="81">
        <v>102</v>
      </c>
      <c r="T57" s="51"/>
    </row>
    <row r="58" spans="2:20" ht="12.75" customHeight="1">
      <c r="B58" s="83">
        <f t="shared" si="1"/>
        <v>42363</v>
      </c>
      <c r="C58" s="83"/>
      <c r="D58" s="81">
        <v>124.5</v>
      </c>
      <c r="E58" s="82"/>
      <c r="F58" s="82"/>
      <c r="G58" s="81">
        <v>123</v>
      </c>
      <c r="H58" s="82"/>
      <c r="I58" s="82"/>
      <c r="J58" s="81">
        <v>84.5</v>
      </c>
      <c r="K58" s="82"/>
      <c r="L58" s="82"/>
      <c r="M58" s="81">
        <v>126.5</v>
      </c>
      <c r="N58" s="82"/>
      <c r="O58" s="82"/>
      <c r="P58" s="81">
        <v>124.5</v>
      </c>
      <c r="Q58" s="82"/>
      <c r="R58" s="82"/>
      <c r="S58" s="81">
        <v>83</v>
      </c>
      <c r="T58" s="51"/>
    </row>
    <row r="59" spans="2:20" ht="12.75" customHeight="1">
      <c r="B59" s="83">
        <f t="shared" si="1"/>
        <v>42370</v>
      </c>
      <c r="C59" s="83"/>
      <c r="D59" s="81">
        <v>114.5</v>
      </c>
      <c r="E59" s="82"/>
      <c r="F59" s="82"/>
      <c r="G59" s="81">
        <v>113</v>
      </c>
      <c r="H59" s="82"/>
      <c r="I59" s="82"/>
      <c r="J59" s="81">
        <v>74.5</v>
      </c>
      <c r="K59" s="82"/>
      <c r="L59" s="82"/>
      <c r="M59" s="81">
        <v>116.5</v>
      </c>
      <c r="N59" s="82"/>
      <c r="O59" s="82"/>
      <c r="P59" s="81">
        <v>114.5</v>
      </c>
      <c r="Q59" s="82"/>
      <c r="R59" s="82"/>
      <c r="S59" s="81">
        <v>73</v>
      </c>
      <c r="T59" s="51"/>
    </row>
    <row r="60" spans="2:20" ht="2.25" customHeight="1">
      <c r="B60" s="83"/>
      <c r="C60" s="83"/>
    </row>
    <row r="61" spans="2:20" ht="10.5" customHeight="1">
      <c r="B61" s="37" t="s">
        <v>112</v>
      </c>
    </row>
    <row r="62" spans="2:20" ht="10.5" customHeight="1">
      <c r="B62" s="37" t="s">
        <v>113</v>
      </c>
    </row>
    <row r="63" spans="2:20" ht="10.5" customHeight="1">
      <c r="B63" s="73" t="s">
        <v>114</v>
      </c>
      <c r="C63" s="73"/>
    </row>
    <row r="67" spans="4:4">
      <c r="D67" s="85"/>
    </row>
    <row r="68" spans="4:4">
      <c r="D68" s="85"/>
    </row>
    <row r="69" spans="4:4">
      <c r="D69" s="85"/>
    </row>
    <row r="70" spans="4:4">
      <c r="D70" s="85"/>
    </row>
  </sheetData>
  <mergeCells count="8">
    <mergeCell ref="D5:K5"/>
    <mergeCell ref="M5:T5"/>
    <mergeCell ref="D6:E6"/>
    <mergeCell ref="G6:H6"/>
    <mergeCell ref="J6:K6"/>
    <mergeCell ref="M6:N6"/>
    <mergeCell ref="P6:Q6"/>
    <mergeCell ref="S6:T6"/>
  </mergeCells>
  <pageMargins left="0.53" right="0.24" top="0.17" bottom="0.19" header="0.17" footer="0.17"/>
  <pageSetup scale="99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</sheetPr>
  <dimension ref="B2:AU70"/>
  <sheetViews>
    <sheetView zoomScaleNormal="100" zoomScaleSheetLayoutView="100" workbookViewId="0">
      <pane ySplit="6" topLeftCell="A7" activePane="bottomLeft" state="frozen"/>
      <selection pane="bottomLeft" activeCell="AA60" sqref="AA60"/>
    </sheetView>
  </sheetViews>
  <sheetFormatPr defaultColWidth="9.140625" defaultRowHeight="12"/>
  <cols>
    <col min="1" max="1" width="4.140625" style="37" customWidth="1"/>
    <col min="2" max="2" width="10.85546875" style="37" customWidth="1"/>
    <col min="3" max="3" width="8.42578125" style="37" customWidth="1"/>
    <col min="4" max="4" width="2.7109375" style="37" customWidth="1"/>
    <col min="5" max="5" width="0.7109375" style="37" customWidth="1"/>
    <col min="6" max="6" width="6.5703125" style="37" customWidth="1"/>
    <col min="7" max="7" width="0.85546875" style="37" customWidth="1"/>
    <col min="8" max="8" width="0.7109375" style="37" customWidth="1"/>
    <col min="9" max="9" width="7.42578125" style="37" customWidth="1"/>
    <col min="10" max="10" width="2.140625" style="37" customWidth="1"/>
    <col min="11" max="11" width="0.7109375" style="37" customWidth="1"/>
    <col min="12" max="12" width="8.5703125" style="37" customWidth="1"/>
    <col min="13" max="13" width="2.7109375" style="37" customWidth="1"/>
    <col min="14" max="14" width="0.7109375" style="37" customWidth="1"/>
    <col min="15" max="15" width="6.85546875" style="37" customWidth="1"/>
    <col min="16" max="16" width="0.85546875" style="37" customWidth="1"/>
    <col min="17" max="17" width="0.7109375" style="37" customWidth="1"/>
    <col min="18" max="18" width="7.42578125" style="37" customWidth="1"/>
    <col min="19" max="19" width="2.140625" style="37" customWidth="1"/>
    <col min="20" max="20" width="0.7109375" style="37" customWidth="1"/>
    <col min="21" max="21" width="8.5703125" style="37" customWidth="1"/>
    <col min="22" max="22" width="2.7109375" style="37" customWidth="1"/>
    <col min="23" max="23" width="0.7109375" style="37" customWidth="1"/>
    <col min="24" max="24" width="6.7109375" style="37" customWidth="1"/>
    <col min="25" max="25" width="0.85546875" style="37" customWidth="1"/>
    <col min="26" max="26" width="0.7109375" style="37" customWidth="1"/>
    <col min="27" max="27" width="7.42578125" style="37" customWidth="1"/>
    <col min="28" max="28" width="2.140625" style="37" customWidth="1"/>
    <col min="29" max="16384" width="9.140625" style="37"/>
  </cols>
  <sheetData>
    <row r="2" spans="2:28">
      <c r="C2" s="38" t="s">
        <v>403</v>
      </c>
    </row>
    <row r="3" spans="2:28">
      <c r="C3" s="41" t="s">
        <v>88</v>
      </c>
    </row>
    <row r="4" spans="2:28" ht="12.75" customHeight="1">
      <c r="C4" s="41" t="s">
        <v>109</v>
      </c>
    </row>
    <row r="5" spans="2:28" ht="15" customHeight="1">
      <c r="C5" s="1958" t="s">
        <v>115</v>
      </c>
      <c r="D5" s="1958"/>
      <c r="E5" s="1958"/>
      <c r="F5" s="1958"/>
      <c r="G5" s="1958"/>
      <c r="H5" s="1958"/>
      <c r="I5" s="1958"/>
      <c r="J5" s="1958"/>
      <c r="K5" s="63"/>
      <c r="L5" s="1958" t="s">
        <v>116</v>
      </c>
      <c r="M5" s="1958"/>
      <c r="N5" s="1958"/>
      <c r="O5" s="1958"/>
      <c r="P5" s="1958"/>
      <c r="Q5" s="1958"/>
      <c r="R5" s="1958"/>
      <c r="S5" s="1958"/>
      <c r="U5" s="1958" t="s">
        <v>117</v>
      </c>
      <c r="V5" s="1958"/>
      <c r="W5" s="1958"/>
      <c r="X5" s="1958"/>
      <c r="Y5" s="1958"/>
      <c r="Z5" s="1958"/>
      <c r="AA5" s="1958"/>
      <c r="AB5" s="1958"/>
    </row>
    <row r="6" spans="2:28" ht="15" customHeight="1">
      <c r="C6" s="1963" t="s">
        <v>28</v>
      </c>
      <c r="D6" s="1963"/>
      <c r="E6"/>
      <c r="F6" s="1963" t="s">
        <v>26</v>
      </c>
      <c r="G6" s="1963"/>
      <c r="H6"/>
      <c r="I6" s="1963" t="s">
        <v>29</v>
      </c>
      <c r="J6" s="1963"/>
      <c r="K6" s="64"/>
      <c r="L6" s="1963" t="s">
        <v>28</v>
      </c>
      <c r="M6" s="1963"/>
      <c r="N6"/>
      <c r="O6" s="1963" t="s">
        <v>26</v>
      </c>
      <c r="P6" s="1963"/>
      <c r="Q6"/>
      <c r="R6" s="1963" t="s">
        <v>29</v>
      </c>
      <c r="S6" s="1963"/>
      <c r="U6" s="1963" t="s">
        <v>28</v>
      </c>
      <c r="V6" s="1963"/>
      <c r="W6"/>
      <c r="X6" s="1963" t="s">
        <v>26</v>
      </c>
      <c r="Y6" s="1963"/>
      <c r="Z6"/>
      <c r="AA6" s="1963" t="s">
        <v>29</v>
      </c>
      <c r="AB6" s="1963"/>
    </row>
    <row r="7" spans="2:28" ht="12.75" customHeight="1">
      <c r="B7" s="4">
        <v>42006</v>
      </c>
      <c r="C7" s="81">
        <v>133.5</v>
      </c>
      <c r="D7" s="82"/>
      <c r="E7" s="82"/>
      <c r="F7" s="81">
        <v>131.5</v>
      </c>
      <c r="G7" s="82"/>
      <c r="H7" s="82"/>
      <c r="I7" s="81">
        <v>100.5</v>
      </c>
      <c r="J7" s="82"/>
      <c r="K7" s="82"/>
      <c r="L7" s="81">
        <v>145.5</v>
      </c>
      <c r="M7" s="82"/>
      <c r="N7" s="82"/>
      <c r="O7" s="81">
        <v>145.5</v>
      </c>
      <c r="P7" s="82"/>
      <c r="Q7" s="82"/>
      <c r="R7" s="81">
        <v>106.5</v>
      </c>
      <c r="S7" s="82"/>
      <c r="T7" s="82"/>
      <c r="U7" s="81">
        <v>139.79</v>
      </c>
      <c r="V7" s="82"/>
      <c r="W7" s="82"/>
      <c r="X7" s="81">
        <v>138.5</v>
      </c>
      <c r="Y7" s="82"/>
      <c r="Z7" s="82"/>
      <c r="AA7" s="81">
        <v>105.74</v>
      </c>
      <c r="AB7" s="51"/>
    </row>
    <row r="8" spans="2:28" ht="12.75" customHeight="1">
      <c r="B8" s="4">
        <f t="shared" ref="B8" si="0">B7+7</f>
        <v>42013</v>
      </c>
      <c r="C8" s="81">
        <v>115.5</v>
      </c>
      <c r="D8" s="82"/>
      <c r="E8" s="82"/>
      <c r="F8" s="81">
        <v>113.5</v>
      </c>
      <c r="G8" s="82"/>
      <c r="H8" s="82"/>
      <c r="I8" s="81">
        <v>88.5</v>
      </c>
      <c r="J8" s="82"/>
      <c r="K8" s="82"/>
      <c r="L8" s="81">
        <v>127.5</v>
      </c>
      <c r="M8" s="82"/>
      <c r="N8" s="82"/>
      <c r="O8" s="81">
        <v>127.5</v>
      </c>
      <c r="P8" s="82"/>
      <c r="Q8" s="82"/>
      <c r="R8" s="81">
        <v>96.5</v>
      </c>
      <c r="S8" s="82"/>
      <c r="T8" s="82"/>
      <c r="U8" s="81">
        <v>121.78</v>
      </c>
      <c r="V8" s="82"/>
      <c r="W8" s="82"/>
      <c r="X8" s="81">
        <v>120.49</v>
      </c>
      <c r="Y8" s="82"/>
      <c r="Z8" s="82"/>
      <c r="AA8" s="81">
        <v>94.56</v>
      </c>
      <c r="AB8" s="51"/>
    </row>
    <row r="9" spans="2:28" ht="12.75" customHeight="1">
      <c r="B9" s="83">
        <f>B8+7</f>
        <v>42020</v>
      </c>
      <c r="C9" s="81">
        <v>101.5</v>
      </c>
      <c r="D9" s="82"/>
      <c r="E9" s="82"/>
      <c r="F9" s="81">
        <v>99.5</v>
      </c>
      <c r="G9" s="82"/>
      <c r="H9" s="82"/>
      <c r="I9" s="81">
        <v>88.5</v>
      </c>
      <c r="J9" s="82"/>
      <c r="K9" s="82"/>
      <c r="L9" s="81">
        <v>117.5</v>
      </c>
      <c r="M9" s="82"/>
      <c r="N9" s="82"/>
      <c r="O9" s="81">
        <v>111.5</v>
      </c>
      <c r="P9" s="82"/>
      <c r="Q9" s="82"/>
      <c r="R9" s="81">
        <v>96.5</v>
      </c>
      <c r="S9" s="82"/>
      <c r="T9" s="82"/>
      <c r="U9" s="81">
        <v>110.02</v>
      </c>
      <c r="V9" s="82"/>
      <c r="W9" s="82"/>
      <c r="X9" s="81">
        <v>106.62</v>
      </c>
      <c r="Y9" s="82"/>
      <c r="Z9" s="82"/>
      <c r="AA9" s="81">
        <v>94.56</v>
      </c>
      <c r="AB9" s="51"/>
    </row>
    <row r="10" spans="2:28" ht="12.75" customHeight="1">
      <c r="B10" s="83">
        <f t="shared" ref="B10:B59" si="1">B9+7</f>
        <v>42027</v>
      </c>
      <c r="C10" s="81">
        <v>105.5</v>
      </c>
      <c r="D10" s="82"/>
      <c r="E10" s="82"/>
      <c r="F10" s="81">
        <v>103.5</v>
      </c>
      <c r="G10" s="82"/>
      <c r="H10" s="82"/>
      <c r="I10" s="81">
        <v>92.5</v>
      </c>
      <c r="J10" s="82"/>
      <c r="K10" s="82"/>
      <c r="L10" s="81">
        <v>121.5</v>
      </c>
      <c r="M10" s="82"/>
      <c r="N10" s="82"/>
      <c r="O10" s="81">
        <v>115.5</v>
      </c>
      <c r="P10" s="82"/>
      <c r="Q10" s="82"/>
      <c r="R10" s="81">
        <v>101.5</v>
      </c>
      <c r="S10" s="82"/>
      <c r="T10" s="82"/>
      <c r="U10" s="81">
        <v>113.78</v>
      </c>
      <c r="V10" s="82"/>
      <c r="W10" s="82"/>
      <c r="X10" s="81">
        <v>110.37</v>
      </c>
      <c r="Y10" s="82"/>
      <c r="Z10" s="82"/>
      <c r="AA10" s="81">
        <v>98.84</v>
      </c>
      <c r="AB10" s="51"/>
    </row>
    <row r="11" spans="2:28" ht="12.75" customHeight="1">
      <c r="B11" s="83">
        <f t="shared" si="1"/>
        <v>42034</v>
      </c>
      <c r="C11" s="81">
        <v>120.5</v>
      </c>
      <c r="D11" s="82"/>
      <c r="E11" s="82"/>
      <c r="F11" s="81">
        <v>118.5</v>
      </c>
      <c r="G11" s="82"/>
      <c r="H11" s="82"/>
      <c r="I11" s="81">
        <v>110.5</v>
      </c>
      <c r="J11" s="82"/>
      <c r="K11" s="82"/>
      <c r="L11" s="81">
        <v>137.5</v>
      </c>
      <c r="M11" s="82"/>
      <c r="N11" s="82"/>
      <c r="O11" s="81">
        <v>131.5</v>
      </c>
      <c r="P11" s="82"/>
      <c r="Q11" s="82"/>
      <c r="R11" s="81">
        <v>121.5</v>
      </c>
      <c r="S11" s="82"/>
      <c r="T11" s="82"/>
      <c r="U11" s="81">
        <v>128.83000000000001</v>
      </c>
      <c r="V11" s="82"/>
      <c r="W11" s="82"/>
      <c r="X11" s="81">
        <v>125.43</v>
      </c>
      <c r="Y11" s="82"/>
      <c r="Z11" s="82"/>
      <c r="AA11" s="81">
        <v>117.18</v>
      </c>
      <c r="AB11" s="51"/>
    </row>
    <row r="12" spans="2:28" ht="12.75" customHeight="1">
      <c r="B12" s="83">
        <f t="shared" si="1"/>
        <v>42041</v>
      </c>
      <c r="C12" s="81">
        <v>136.5</v>
      </c>
      <c r="D12" s="82"/>
      <c r="E12" s="82"/>
      <c r="F12" s="81">
        <v>134.5</v>
      </c>
      <c r="G12" s="82"/>
      <c r="H12" s="82"/>
      <c r="I12" s="81">
        <v>120.5</v>
      </c>
      <c r="J12" s="82"/>
      <c r="K12" s="82"/>
      <c r="L12" s="81">
        <v>151.5</v>
      </c>
      <c r="M12" s="82"/>
      <c r="N12" s="82"/>
      <c r="O12" s="81">
        <v>147.5</v>
      </c>
      <c r="P12" s="82"/>
      <c r="Q12" s="82"/>
      <c r="R12" s="81">
        <v>131.5</v>
      </c>
      <c r="S12" s="82"/>
      <c r="T12" s="82"/>
      <c r="U12" s="81">
        <v>144.02000000000001</v>
      </c>
      <c r="V12" s="82"/>
      <c r="W12" s="82"/>
      <c r="X12" s="81">
        <v>141.18</v>
      </c>
      <c r="Y12" s="82"/>
      <c r="Z12" s="82"/>
      <c r="AA12" s="81">
        <v>127.07</v>
      </c>
      <c r="AB12" s="51"/>
    </row>
    <row r="13" spans="2:28" ht="12.75" customHeight="1">
      <c r="B13" s="83">
        <f t="shared" si="1"/>
        <v>42048</v>
      </c>
      <c r="C13" s="81">
        <v>139.5</v>
      </c>
      <c r="D13" s="82"/>
      <c r="E13" s="82"/>
      <c r="F13" s="81">
        <v>137.5</v>
      </c>
      <c r="G13" s="82"/>
      <c r="H13" s="82"/>
      <c r="I13" s="81">
        <v>122.5</v>
      </c>
      <c r="J13" s="82"/>
      <c r="K13" s="82"/>
      <c r="L13" s="81">
        <v>155.5</v>
      </c>
      <c r="M13" s="82"/>
      <c r="N13" s="82"/>
      <c r="O13" s="81">
        <v>151.5</v>
      </c>
      <c r="P13" s="82"/>
      <c r="Q13" s="82"/>
      <c r="R13" s="81">
        <v>133.5</v>
      </c>
      <c r="S13" s="82"/>
      <c r="T13" s="82"/>
      <c r="U13" s="81">
        <v>147.53</v>
      </c>
      <c r="V13" s="82"/>
      <c r="W13" s="82"/>
      <c r="X13" s="81">
        <v>144.72</v>
      </c>
      <c r="Y13" s="82"/>
      <c r="Z13" s="82"/>
      <c r="AA13" s="81">
        <v>129.07</v>
      </c>
      <c r="AB13" s="51"/>
    </row>
    <row r="14" spans="2:28" ht="12.75" customHeight="1">
      <c r="B14" s="83">
        <f t="shared" si="1"/>
        <v>42055</v>
      </c>
      <c r="C14" s="81">
        <v>134.5</v>
      </c>
      <c r="D14" s="82"/>
      <c r="E14" s="82"/>
      <c r="F14" s="81">
        <v>132.5</v>
      </c>
      <c r="G14" s="82"/>
      <c r="H14" s="82"/>
      <c r="I14" s="81">
        <v>117.5</v>
      </c>
      <c r="J14" s="82"/>
      <c r="K14" s="82"/>
      <c r="L14" s="81">
        <v>147.5</v>
      </c>
      <c r="M14" s="82"/>
      <c r="N14" s="82"/>
      <c r="O14" s="81">
        <v>146.5</v>
      </c>
      <c r="P14" s="82"/>
      <c r="Q14" s="82"/>
      <c r="R14" s="81">
        <v>128.5</v>
      </c>
      <c r="S14" s="82"/>
      <c r="T14" s="82"/>
      <c r="U14" s="81">
        <v>141.65</v>
      </c>
      <c r="V14" s="82"/>
      <c r="W14" s="82"/>
      <c r="X14" s="81">
        <v>140.18</v>
      </c>
      <c r="Y14" s="82"/>
      <c r="Z14" s="82"/>
      <c r="AA14" s="81">
        <v>124.66</v>
      </c>
      <c r="AB14" s="51"/>
    </row>
    <row r="15" spans="2:28" ht="12.75" customHeight="1">
      <c r="B15" s="83">
        <f t="shared" si="1"/>
        <v>42062</v>
      </c>
      <c r="C15" s="81">
        <v>127.5</v>
      </c>
      <c r="D15" s="82"/>
      <c r="E15" s="82"/>
      <c r="F15" s="81">
        <v>125.5</v>
      </c>
      <c r="G15" s="82"/>
      <c r="H15" s="82"/>
      <c r="I15" s="81">
        <v>110.5</v>
      </c>
      <c r="J15" s="82"/>
      <c r="K15" s="82"/>
      <c r="L15" s="81">
        <v>141.5</v>
      </c>
      <c r="M15" s="82"/>
      <c r="N15" s="82"/>
      <c r="O15" s="81">
        <v>139.5</v>
      </c>
      <c r="P15" s="82"/>
      <c r="Q15" s="82"/>
      <c r="R15" s="81">
        <v>121.5</v>
      </c>
      <c r="S15" s="82"/>
      <c r="T15" s="82"/>
      <c r="U15" s="81">
        <v>136</v>
      </c>
      <c r="V15" s="82"/>
      <c r="W15" s="82"/>
      <c r="X15" s="81">
        <v>133.88</v>
      </c>
      <c r="Y15" s="82"/>
      <c r="Z15" s="82"/>
      <c r="AA15" s="81">
        <v>117.76</v>
      </c>
      <c r="AB15" s="51"/>
    </row>
    <row r="16" spans="2:28" ht="12.75" customHeight="1">
      <c r="B16" s="83">
        <f t="shared" si="1"/>
        <v>42069</v>
      </c>
      <c r="C16" s="81">
        <v>129.5</v>
      </c>
      <c r="D16" s="82"/>
      <c r="E16" s="82"/>
      <c r="F16" s="81">
        <v>127.5</v>
      </c>
      <c r="G16" s="82"/>
      <c r="H16" s="82"/>
      <c r="I16" s="81">
        <v>112.5</v>
      </c>
      <c r="J16" s="82"/>
      <c r="K16" s="82"/>
      <c r="L16" s="81">
        <v>144.5</v>
      </c>
      <c r="M16" s="82"/>
      <c r="N16" s="82"/>
      <c r="O16" s="81">
        <v>141.5</v>
      </c>
      <c r="P16" s="82"/>
      <c r="Q16" s="82"/>
      <c r="R16" s="81">
        <v>123.5</v>
      </c>
      <c r="S16" s="82"/>
      <c r="T16" s="82"/>
      <c r="U16" s="81">
        <v>137.94999999999999</v>
      </c>
      <c r="V16" s="82"/>
      <c r="W16" s="82"/>
      <c r="X16" s="81">
        <v>135.88</v>
      </c>
      <c r="Y16" s="82"/>
      <c r="Z16" s="82"/>
      <c r="AA16" s="81">
        <v>119.78</v>
      </c>
      <c r="AB16" s="51"/>
    </row>
    <row r="17" spans="2:47" ht="12.75" customHeight="1">
      <c r="B17" s="83">
        <f t="shared" si="1"/>
        <v>42076</v>
      </c>
      <c r="C17" s="81">
        <v>143.5</v>
      </c>
      <c r="D17" s="82"/>
      <c r="E17" s="82"/>
      <c r="F17" s="81">
        <v>141.5</v>
      </c>
      <c r="G17" s="82"/>
      <c r="H17" s="82"/>
      <c r="I17" s="81">
        <v>114.5</v>
      </c>
      <c r="J17" s="82"/>
      <c r="K17" s="82"/>
      <c r="L17" s="81">
        <v>161.5</v>
      </c>
      <c r="M17" s="82"/>
      <c r="N17" s="82"/>
      <c r="O17" s="81">
        <v>155.5</v>
      </c>
      <c r="P17" s="82"/>
      <c r="Q17" s="82"/>
      <c r="R17" s="81">
        <v>125.5</v>
      </c>
      <c r="S17" s="82"/>
      <c r="T17" s="82"/>
      <c r="U17" s="81">
        <v>153.18</v>
      </c>
      <c r="V17" s="82"/>
      <c r="W17" s="82"/>
      <c r="X17" s="81">
        <v>149.88999999999999</v>
      </c>
      <c r="Y17" s="82"/>
      <c r="Z17" s="82"/>
      <c r="AA17" s="81">
        <v>121.77</v>
      </c>
      <c r="AB17" s="51"/>
    </row>
    <row r="18" spans="2:47" ht="12.75" customHeight="1">
      <c r="B18" s="83">
        <f t="shared" si="1"/>
        <v>42083</v>
      </c>
      <c r="C18" s="81">
        <v>154.5</v>
      </c>
      <c r="D18" s="82"/>
      <c r="E18" s="82"/>
      <c r="F18" s="81">
        <v>152.5</v>
      </c>
      <c r="G18" s="82"/>
      <c r="H18" s="82"/>
      <c r="I18" s="81">
        <v>120.5</v>
      </c>
      <c r="J18" s="82"/>
      <c r="K18" s="82"/>
      <c r="L18" s="81">
        <v>173.5</v>
      </c>
      <c r="M18" s="82"/>
      <c r="N18" s="82"/>
      <c r="O18" s="81">
        <v>166.5</v>
      </c>
      <c r="P18" s="82"/>
      <c r="Q18" s="82"/>
      <c r="R18" s="81">
        <v>128.5</v>
      </c>
      <c r="S18" s="82"/>
      <c r="T18" s="82"/>
      <c r="U18" s="81">
        <v>164.58</v>
      </c>
      <c r="V18" s="82"/>
      <c r="W18" s="82"/>
      <c r="X18" s="81">
        <v>160.88</v>
      </c>
      <c r="Y18" s="82"/>
      <c r="Z18" s="82"/>
      <c r="AA18" s="81">
        <v>125.61</v>
      </c>
      <c r="AB18" s="51"/>
    </row>
    <row r="19" spans="2:47" ht="12.75" customHeight="1">
      <c r="B19" s="83">
        <f t="shared" si="1"/>
        <v>42090</v>
      </c>
      <c r="C19" s="81">
        <v>165.5</v>
      </c>
      <c r="D19" s="82"/>
      <c r="E19" s="82"/>
      <c r="F19" s="81">
        <v>163.5</v>
      </c>
      <c r="G19" s="82"/>
      <c r="H19" s="82"/>
      <c r="I19" s="81">
        <v>122.5</v>
      </c>
      <c r="J19" s="82"/>
      <c r="K19" s="82"/>
      <c r="L19" s="81">
        <v>181.5</v>
      </c>
      <c r="M19" s="82"/>
      <c r="N19" s="82"/>
      <c r="O19" s="81">
        <v>178.5</v>
      </c>
      <c r="P19" s="82"/>
      <c r="Q19" s="82"/>
      <c r="R19" s="81">
        <v>130.5</v>
      </c>
      <c r="S19" s="82"/>
      <c r="T19" s="82"/>
      <c r="U19" s="81">
        <v>174.59</v>
      </c>
      <c r="V19" s="82"/>
      <c r="W19" s="82"/>
      <c r="X19" s="81">
        <v>172.41</v>
      </c>
      <c r="Y19" s="82"/>
      <c r="Z19" s="82"/>
      <c r="AA19" s="81">
        <v>128.55000000000001</v>
      </c>
      <c r="AB19" s="51"/>
    </row>
    <row r="20" spans="2:47" ht="12.75" customHeight="1">
      <c r="B20" s="83">
        <f t="shared" si="1"/>
        <v>42097</v>
      </c>
      <c r="C20" s="81">
        <v>169.5</v>
      </c>
      <c r="D20" s="82"/>
      <c r="E20" s="82"/>
      <c r="F20" s="81">
        <v>167.5</v>
      </c>
      <c r="G20" s="82"/>
      <c r="H20" s="82"/>
      <c r="I20" s="81">
        <v>120.5</v>
      </c>
      <c r="J20" s="82"/>
      <c r="K20" s="82"/>
      <c r="L20" s="81">
        <v>181.5</v>
      </c>
      <c r="M20" s="82"/>
      <c r="N20" s="82"/>
      <c r="O20" s="81">
        <v>182.5</v>
      </c>
      <c r="P20" s="82"/>
      <c r="Q20" s="82"/>
      <c r="R20" s="81">
        <v>128.5</v>
      </c>
      <c r="S20" s="82"/>
      <c r="T20" s="82"/>
      <c r="U20" s="81">
        <v>177.64</v>
      </c>
      <c r="V20" s="82"/>
      <c r="W20" s="82"/>
      <c r="X20" s="81">
        <v>176.64</v>
      </c>
      <c r="Y20" s="82"/>
      <c r="Z20" s="82"/>
      <c r="AA20" s="81">
        <v>126.55</v>
      </c>
      <c r="AB20" s="51"/>
      <c r="AE20" s="1967"/>
      <c r="AF20" s="1967"/>
      <c r="AG20" s="1967"/>
      <c r="AH20" s="1967"/>
      <c r="AI20" s="1967"/>
      <c r="AJ20" s="1967"/>
      <c r="AK20" s="1967"/>
      <c r="AL20" s="1967"/>
      <c r="AM20" s="1967"/>
      <c r="AN20" s="1967"/>
      <c r="AO20" s="1967"/>
      <c r="AP20" s="1967"/>
      <c r="AQ20" s="1967"/>
      <c r="AR20" s="1967"/>
      <c r="AS20" s="1967"/>
      <c r="AT20" s="1967"/>
      <c r="AU20" s="1967"/>
    </row>
    <row r="21" spans="2:47" ht="12.75" customHeight="1">
      <c r="B21" s="83">
        <f t="shared" si="1"/>
        <v>42104</v>
      </c>
      <c r="C21" s="81">
        <v>120.5</v>
      </c>
      <c r="D21" s="82"/>
      <c r="E21" s="82"/>
      <c r="F21" s="81">
        <v>118.5</v>
      </c>
      <c r="G21" s="82"/>
      <c r="H21" s="82"/>
      <c r="I21" s="81">
        <v>78.5</v>
      </c>
      <c r="J21" s="82"/>
      <c r="K21" s="82"/>
      <c r="L21" s="81">
        <v>135.5</v>
      </c>
      <c r="M21" s="82"/>
      <c r="N21" s="82"/>
      <c r="O21" s="81">
        <v>133.5</v>
      </c>
      <c r="P21" s="82"/>
      <c r="Q21" s="82"/>
      <c r="R21" s="81">
        <v>86.5</v>
      </c>
      <c r="S21" s="82"/>
      <c r="T21" s="82"/>
      <c r="U21" s="81">
        <v>129.63999999999999</v>
      </c>
      <c r="V21" s="82"/>
      <c r="W21" s="82"/>
      <c r="X21" s="81">
        <v>127.64</v>
      </c>
      <c r="Y21" s="82"/>
      <c r="Z21" s="82"/>
      <c r="AA21" s="81">
        <v>84.54</v>
      </c>
      <c r="AB21" s="51"/>
    </row>
    <row r="22" spans="2:47" s="57" customFormat="1" ht="12.75" customHeight="1">
      <c r="B22" s="83">
        <f t="shared" si="1"/>
        <v>42111</v>
      </c>
      <c r="C22" s="81">
        <v>103.5</v>
      </c>
      <c r="D22" s="82"/>
      <c r="E22" s="82"/>
      <c r="F22" s="81">
        <v>101.5</v>
      </c>
      <c r="G22" s="82"/>
      <c r="H22" s="82"/>
      <c r="I22" s="81">
        <v>78.5</v>
      </c>
      <c r="J22" s="82"/>
      <c r="K22" s="82"/>
      <c r="L22" s="81">
        <v>122.5</v>
      </c>
      <c r="M22" s="82"/>
      <c r="N22" s="82"/>
      <c r="O22" s="81">
        <v>115.5</v>
      </c>
      <c r="P22" s="82"/>
      <c r="Q22" s="82"/>
      <c r="R22" s="81">
        <v>86.5</v>
      </c>
      <c r="S22" s="82"/>
      <c r="T22" s="82"/>
      <c r="U22" s="81">
        <v>114.04</v>
      </c>
      <c r="V22" s="82"/>
      <c r="W22" s="82"/>
      <c r="X22" s="81">
        <v>110.35</v>
      </c>
      <c r="Y22" s="82"/>
      <c r="Z22" s="82"/>
      <c r="AA22" s="81">
        <v>84.54</v>
      </c>
      <c r="AB22" s="74"/>
    </row>
    <row r="23" spans="2:47" s="57" customFormat="1" ht="12.75" customHeight="1">
      <c r="B23" s="83">
        <f t="shared" si="1"/>
        <v>42118</v>
      </c>
      <c r="C23" s="81">
        <v>103.5</v>
      </c>
      <c r="D23" s="82"/>
      <c r="E23" s="82"/>
      <c r="F23" s="81">
        <v>101.5</v>
      </c>
      <c r="G23" s="82"/>
      <c r="H23" s="82"/>
      <c r="I23" s="81">
        <v>78.5</v>
      </c>
      <c r="J23" s="82"/>
      <c r="K23" s="82"/>
      <c r="L23" s="81">
        <v>122.5</v>
      </c>
      <c r="M23" s="82"/>
      <c r="N23" s="82"/>
      <c r="O23" s="81">
        <v>115.5</v>
      </c>
      <c r="P23" s="82"/>
      <c r="Q23" s="82"/>
      <c r="R23" s="81">
        <v>86.5</v>
      </c>
      <c r="S23" s="82"/>
      <c r="T23" s="82"/>
      <c r="U23" s="81">
        <v>114.04</v>
      </c>
      <c r="V23" s="82"/>
      <c r="W23" s="82"/>
      <c r="X23" s="81">
        <v>110.35</v>
      </c>
      <c r="Y23" s="82"/>
      <c r="Z23" s="82"/>
      <c r="AA23" s="81">
        <v>84.54</v>
      </c>
      <c r="AB23" s="74"/>
    </row>
    <row r="24" spans="2:47" s="57" customFormat="1" ht="12.75" customHeight="1">
      <c r="B24" s="83">
        <f t="shared" si="1"/>
        <v>42125</v>
      </c>
      <c r="C24" s="81">
        <v>103.5</v>
      </c>
      <c r="D24" s="82"/>
      <c r="E24" s="82"/>
      <c r="F24" s="81">
        <v>101.5</v>
      </c>
      <c r="G24" s="82"/>
      <c r="H24" s="82"/>
      <c r="I24" s="81">
        <v>78.5</v>
      </c>
      <c r="J24" s="82"/>
      <c r="K24" s="82"/>
      <c r="L24" s="81">
        <v>122.5</v>
      </c>
      <c r="M24" s="82"/>
      <c r="N24" s="82"/>
      <c r="O24" s="81">
        <v>115.5</v>
      </c>
      <c r="P24" s="82"/>
      <c r="Q24" s="82"/>
      <c r="R24" s="81">
        <v>86.5</v>
      </c>
      <c r="S24" s="82"/>
      <c r="T24" s="82"/>
      <c r="U24" s="81">
        <v>114.04</v>
      </c>
      <c r="V24" s="82"/>
      <c r="W24" s="82"/>
      <c r="X24" s="81">
        <v>110.35</v>
      </c>
      <c r="Y24" s="82"/>
      <c r="Z24" s="82"/>
      <c r="AA24" s="81">
        <v>84.54</v>
      </c>
      <c r="AB24" s="74"/>
    </row>
    <row r="25" spans="2:47" s="57" customFormat="1" ht="12.75" customHeight="1">
      <c r="B25" s="83">
        <f t="shared" si="1"/>
        <v>42132</v>
      </c>
      <c r="C25" s="81">
        <v>103.5</v>
      </c>
      <c r="D25" s="82"/>
      <c r="E25" s="82"/>
      <c r="F25" s="81">
        <v>101.5</v>
      </c>
      <c r="G25" s="82"/>
      <c r="H25" s="82"/>
      <c r="I25" s="81">
        <v>78.5</v>
      </c>
      <c r="J25" s="82"/>
      <c r="K25" s="82"/>
      <c r="L25" s="81">
        <v>122.5</v>
      </c>
      <c r="M25" s="82"/>
      <c r="N25" s="82"/>
      <c r="O25" s="81">
        <v>115.5</v>
      </c>
      <c r="P25" s="82"/>
      <c r="Q25" s="82"/>
      <c r="R25" s="81">
        <v>86.5</v>
      </c>
      <c r="S25" s="82"/>
      <c r="T25" s="82"/>
      <c r="U25" s="81">
        <v>114.04</v>
      </c>
      <c r="V25" s="82"/>
      <c r="W25" s="82"/>
      <c r="X25" s="81">
        <v>110.35</v>
      </c>
      <c r="Y25" s="82"/>
      <c r="Z25" s="82"/>
      <c r="AA25" s="81">
        <v>84.54</v>
      </c>
      <c r="AB25" s="74"/>
    </row>
    <row r="26" spans="2:47" s="57" customFormat="1" ht="12.75" customHeight="1">
      <c r="B26" s="83">
        <f t="shared" si="1"/>
        <v>42139</v>
      </c>
      <c r="C26" s="81">
        <v>114.5</v>
      </c>
      <c r="D26" s="82"/>
      <c r="E26" s="82"/>
      <c r="F26" s="81">
        <v>112.5</v>
      </c>
      <c r="G26" s="82"/>
      <c r="H26" s="82"/>
      <c r="I26" s="81">
        <v>89.5</v>
      </c>
      <c r="J26" s="82"/>
      <c r="K26" s="82"/>
      <c r="L26" s="81">
        <v>132.5</v>
      </c>
      <c r="M26" s="82"/>
      <c r="N26" s="82"/>
      <c r="O26" s="81">
        <v>125.5</v>
      </c>
      <c r="P26" s="82"/>
      <c r="Q26" s="82"/>
      <c r="R26" s="81">
        <v>96.5</v>
      </c>
      <c r="S26" s="82"/>
      <c r="T26" s="82"/>
      <c r="U26" s="81">
        <v>123.47</v>
      </c>
      <c r="V26" s="82"/>
      <c r="W26" s="82"/>
      <c r="X26" s="81">
        <v>120.12</v>
      </c>
      <c r="Y26" s="82"/>
      <c r="Z26" s="82"/>
      <c r="AA26" s="81">
        <v>94.32</v>
      </c>
      <c r="AB26" s="74"/>
    </row>
    <row r="27" spans="2:47" s="57" customFormat="1" ht="12.75" customHeight="1">
      <c r="B27" s="83">
        <f t="shared" si="1"/>
        <v>42146</v>
      </c>
      <c r="C27" s="81">
        <v>146.5</v>
      </c>
      <c r="D27" s="82"/>
      <c r="E27" s="82"/>
      <c r="F27" s="81">
        <v>144.5</v>
      </c>
      <c r="G27" s="82"/>
      <c r="H27" s="82"/>
      <c r="I27" s="81">
        <v>121.5</v>
      </c>
      <c r="J27" s="82"/>
      <c r="K27" s="82"/>
      <c r="L27" s="81">
        <v>162.5</v>
      </c>
      <c r="M27" s="82"/>
      <c r="N27" s="82"/>
      <c r="O27" s="81">
        <v>155.5</v>
      </c>
      <c r="P27" s="82"/>
      <c r="Q27" s="82"/>
      <c r="R27" s="81">
        <v>126.5</v>
      </c>
      <c r="S27" s="82"/>
      <c r="T27" s="82"/>
      <c r="U27" s="81">
        <v>154.66</v>
      </c>
      <c r="V27" s="82"/>
      <c r="W27" s="82"/>
      <c r="X27" s="81">
        <v>150.6</v>
      </c>
      <c r="Y27" s="82"/>
      <c r="Z27" s="82"/>
      <c r="AA27" s="81">
        <v>124.81</v>
      </c>
      <c r="AB27" s="74"/>
    </row>
    <row r="28" spans="2:47" s="57" customFormat="1" ht="12.75" customHeight="1">
      <c r="B28" s="83">
        <f t="shared" si="1"/>
        <v>42153</v>
      </c>
      <c r="C28" s="81">
        <v>204.5</v>
      </c>
      <c r="D28" s="82"/>
      <c r="E28" s="82"/>
      <c r="F28" s="81">
        <v>202.5</v>
      </c>
      <c r="G28" s="82"/>
      <c r="H28" s="82"/>
      <c r="I28" s="81">
        <v>179.5</v>
      </c>
      <c r="J28" s="82"/>
      <c r="K28" s="82"/>
      <c r="L28" s="81">
        <v>218.5</v>
      </c>
      <c r="M28" s="82"/>
      <c r="N28" s="82"/>
      <c r="O28" s="81">
        <v>211.5</v>
      </c>
      <c r="P28" s="82"/>
      <c r="Q28" s="82"/>
      <c r="R28" s="81">
        <v>182.5</v>
      </c>
      <c r="S28" s="82"/>
      <c r="T28" s="82"/>
      <c r="U28" s="81">
        <v>212.2</v>
      </c>
      <c r="V28" s="82"/>
      <c r="W28" s="82"/>
      <c r="X28" s="81">
        <v>207.32</v>
      </c>
      <c r="Y28" s="82"/>
      <c r="Z28" s="82"/>
      <c r="AA28" s="81">
        <v>181.64</v>
      </c>
      <c r="AB28" s="74"/>
    </row>
    <row r="29" spans="2:47" s="57" customFormat="1" ht="12.75" customHeight="1">
      <c r="B29" s="83">
        <f t="shared" si="1"/>
        <v>42160</v>
      </c>
      <c r="C29" s="81">
        <v>243.5</v>
      </c>
      <c r="D29" s="82"/>
      <c r="E29" s="82"/>
      <c r="F29" s="81">
        <v>241.5</v>
      </c>
      <c r="G29" s="82"/>
      <c r="H29" s="82"/>
      <c r="I29" s="81">
        <v>216.5</v>
      </c>
      <c r="J29" s="82"/>
      <c r="K29" s="82"/>
      <c r="L29" s="81">
        <v>255.5</v>
      </c>
      <c r="M29" s="82"/>
      <c r="N29" s="82"/>
      <c r="O29" s="81">
        <v>246.5</v>
      </c>
      <c r="P29" s="82"/>
      <c r="Q29" s="82"/>
      <c r="R29" s="81">
        <v>215.5</v>
      </c>
      <c r="S29" s="82"/>
      <c r="T29" s="82"/>
      <c r="U29" s="81">
        <v>246.98</v>
      </c>
      <c r="V29" s="82"/>
      <c r="W29" s="82"/>
      <c r="X29" s="81">
        <v>242.82</v>
      </c>
      <c r="Y29" s="82"/>
      <c r="Z29" s="82"/>
      <c r="AA29" s="81">
        <v>215.5</v>
      </c>
      <c r="AB29" s="74"/>
    </row>
    <row r="30" spans="2:47" s="57" customFormat="1" ht="12.75" customHeight="1">
      <c r="B30" s="83">
        <f t="shared" si="1"/>
        <v>42167</v>
      </c>
      <c r="C30" s="81">
        <v>246.5</v>
      </c>
      <c r="D30" s="82"/>
      <c r="E30" s="82"/>
      <c r="F30" s="81">
        <v>244.5</v>
      </c>
      <c r="G30" s="82"/>
      <c r="H30" s="82"/>
      <c r="I30" s="81">
        <v>219.5</v>
      </c>
      <c r="J30" s="82"/>
      <c r="K30" s="82"/>
      <c r="L30" s="81">
        <v>258.5</v>
      </c>
      <c r="M30" s="82"/>
      <c r="N30" s="82"/>
      <c r="O30" s="81">
        <v>251.5</v>
      </c>
      <c r="P30" s="82"/>
      <c r="Q30" s="82"/>
      <c r="R30" s="81">
        <v>218.5</v>
      </c>
      <c r="S30" s="82"/>
      <c r="T30" s="82"/>
      <c r="U30" s="81">
        <v>249.99</v>
      </c>
      <c r="V30" s="82"/>
      <c r="W30" s="82"/>
      <c r="X30" s="81">
        <v>246.4</v>
      </c>
      <c r="Y30" s="82"/>
      <c r="Z30" s="82"/>
      <c r="AA30" s="81">
        <v>218.5</v>
      </c>
      <c r="AB30" s="74"/>
    </row>
    <row r="31" spans="2:47" s="57" customFormat="1" ht="12.75" customHeight="1">
      <c r="B31" s="83">
        <f t="shared" si="1"/>
        <v>42174</v>
      </c>
      <c r="C31" s="81">
        <v>234.5</v>
      </c>
      <c r="D31" s="82"/>
      <c r="E31" s="82"/>
      <c r="F31" s="81">
        <v>232.5</v>
      </c>
      <c r="G31" s="82"/>
      <c r="H31" s="82"/>
      <c r="I31" s="81">
        <v>196.5</v>
      </c>
      <c r="J31" s="82"/>
      <c r="K31" s="82"/>
      <c r="L31" s="81">
        <v>248.5</v>
      </c>
      <c r="M31" s="82"/>
      <c r="N31" s="82"/>
      <c r="O31" s="81">
        <v>241.5</v>
      </c>
      <c r="P31" s="82"/>
      <c r="Q31" s="82"/>
      <c r="R31" s="81">
        <v>199.5</v>
      </c>
      <c r="S31" s="82"/>
      <c r="T31" s="82"/>
      <c r="U31" s="81">
        <v>240.67</v>
      </c>
      <c r="V31" s="82"/>
      <c r="W31" s="82"/>
      <c r="X31" s="81">
        <v>235.21</v>
      </c>
      <c r="Y31" s="82"/>
      <c r="Z31" s="82"/>
      <c r="AA31" s="81">
        <v>198.64</v>
      </c>
      <c r="AB31" s="74"/>
    </row>
    <row r="32" spans="2:47" s="57" customFormat="1" ht="12.75" customHeight="1">
      <c r="B32" s="83">
        <f t="shared" si="1"/>
        <v>42181</v>
      </c>
      <c r="C32" s="81">
        <v>190.5</v>
      </c>
      <c r="D32" s="82"/>
      <c r="E32" s="82"/>
      <c r="F32" s="81">
        <v>188.5</v>
      </c>
      <c r="G32" s="82"/>
      <c r="H32" s="82"/>
      <c r="I32" s="81">
        <v>151.5</v>
      </c>
      <c r="J32" s="82"/>
      <c r="K32" s="82"/>
      <c r="L32" s="81">
        <v>208.5</v>
      </c>
      <c r="M32" s="82"/>
      <c r="N32" s="82"/>
      <c r="O32" s="81">
        <v>200.5</v>
      </c>
      <c r="P32" s="82"/>
      <c r="Q32" s="82"/>
      <c r="R32" s="81">
        <v>156.5</v>
      </c>
      <c r="S32" s="82"/>
      <c r="T32" s="82"/>
      <c r="U32" s="81">
        <v>197.71</v>
      </c>
      <c r="V32" s="82"/>
      <c r="W32" s="82"/>
      <c r="X32" s="81">
        <v>193.96</v>
      </c>
      <c r="Y32" s="82"/>
      <c r="Z32" s="82"/>
      <c r="AA32" s="81">
        <v>155.04</v>
      </c>
      <c r="AB32" s="86"/>
    </row>
    <row r="33" spans="2:28" s="57" customFormat="1" ht="12.75" customHeight="1">
      <c r="B33" s="83">
        <f t="shared" si="1"/>
        <v>42188</v>
      </c>
      <c r="C33" s="81">
        <v>185.5</v>
      </c>
      <c r="D33" s="82"/>
      <c r="E33" s="82"/>
      <c r="F33" s="81">
        <v>183.5</v>
      </c>
      <c r="G33" s="82"/>
      <c r="H33" s="82"/>
      <c r="I33" s="81">
        <v>146.5</v>
      </c>
      <c r="J33" s="82"/>
      <c r="K33" s="82"/>
      <c r="L33" s="81">
        <v>199.5</v>
      </c>
      <c r="M33" s="82"/>
      <c r="N33" s="82"/>
      <c r="O33" s="81">
        <v>195.5</v>
      </c>
      <c r="P33" s="82"/>
      <c r="Q33" s="82"/>
      <c r="R33" s="81">
        <v>151.5</v>
      </c>
      <c r="S33" s="82"/>
      <c r="T33" s="82"/>
      <c r="U33" s="81">
        <v>191.41</v>
      </c>
      <c r="V33" s="82"/>
      <c r="W33" s="82"/>
      <c r="X33" s="81">
        <v>188.94</v>
      </c>
      <c r="Y33" s="82"/>
      <c r="Z33" s="82"/>
      <c r="AA33" s="81">
        <v>149.81</v>
      </c>
      <c r="AB33" s="74"/>
    </row>
    <row r="34" spans="2:28" s="57" customFormat="1" ht="12.75" customHeight="1">
      <c r="B34" s="83">
        <f t="shared" si="1"/>
        <v>42195</v>
      </c>
      <c r="C34" s="81">
        <v>185.5</v>
      </c>
      <c r="D34" s="82"/>
      <c r="E34" s="82"/>
      <c r="F34" s="81">
        <v>183.5</v>
      </c>
      <c r="G34" s="82"/>
      <c r="H34" s="82"/>
      <c r="I34" s="81">
        <v>146.5</v>
      </c>
      <c r="J34" s="82"/>
      <c r="K34" s="82"/>
      <c r="L34" s="81">
        <v>199.5</v>
      </c>
      <c r="M34" s="82"/>
      <c r="N34" s="82"/>
      <c r="O34" s="81">
        <v>195.5</v>
      </c>
      <c r="P34" s="82"/>
      <c r="Q34" s="82"/>
      <c r="R34" s="81">
        <v>149.5</v>
      </c>
      <c r="S34" s="82"/>
      <c r="T34" s="82"/>
      <c r="U34" s="81">
        <v>190.95</v>
      </c>
      <c r="V34" s="82"/>
      <c r="W34" s="82"/>
      <c r="X34" s="81">
        <v>188.48</v>
      </c>
      <c r="Y34" s="82"/>
      <c r="Z34" s="82"/>
      <c r="AA34" s="81">
        <v>148.53</v>
      </c>
      <c r="AB34" s="74"/>
    </row>
    <row r="35" spans="2:28" s="57" customFormat="1" ht="12.75" customHeight="1">
      <c r="B35" s="83">
        <f t="shared" si="1"/>
        <v>42202</v>
      </c>
      <c r="C35" s="81">
        <v>185.5</v>
      </c>
      <c r="D35" s="82"/>
      <c r="E35" s="82"/>
      <c r="F35" s="81">
        <v>183.5</v>
      </c>
      <c r="G35" s="82"/>
      <c r="H35" s="82"/>
      <c r="I35" s="81">
        <v>146.5</v>
      </c>
      <c r="J35" s="82"/>
      <c r="K35" s="82"/>
      <c r="L35" s="81">
        <v>199.5</v>
      </c>
      <c r="M35" s="82"/>
      <c r="N35" s="82"/>
      <c r="O35" s="81">
        <v>195.5</v>
      </c>
      <c r="P35" s="82"/>
      <c r="Q35" s="82"/>
      <c r="R35" s="81">
        <v>149.5</v>
      </c>
      <c r="S35" s="82"/>
      <c r="T35" s="82"/>
      <c r="U35" s="81">
        <v>190.95</v>
      </c>
      <c r="V35" s="82"/>
      <c r="W35" s="82"/>
      <c r="X35" s="81">
        <v>188.48</v>
      </c>
      <c r="Y35" s="82"/>
      <c r="Z35" s="82"/>
      <c r="AA35" s="81">
        <v>148.53</v>
      </c>
      <c r="AB35" s="74"/>
    </row>
    <row r="36" spans="2:28" s="57" customFormat="1" ht="12.75" customHeight="1">
      <c r="B36" s="83">
        <f t="shared" si="1"/>
        <v>42209</v>
      </c>
      <c r="C36" s="81">
        <v>214.5</v>
      </c>
      <c r="D36" s="82"/>
      <c r="E36" s="82"/>
      <c r="F36" s="81">
        <v>212.5</v>
      </c>
      <c r="G36" s="82"/>
      <c r="H36" s="82"/>
      <c r="I36" s="81">
        <v>167.5</v>
      </c>
      <c r="J36" s="82"/>
      <c r="K36" s="82"/>
      <c r="L36" s="81">
        <v>230.5</v>
      </c>
      <c r="M36" s="82"/>
      <c r="N36" s="82"/>
      <c r="O36" s="81">
        <v>224.5</v>
      </c>
      <c r="P36" s="82"/>
      <c r="Q36" s="82"/>
      <c r="R36" s="81">
        <v>170.5</v>
      </c>
      <c r="S36" s="82"/>
      <c r="T36" s="82"/>
      <c r="U36" s="81">
        <v>222.18</v>
      </c>
      <c r="V36" s="82"/>
      <c r="W36" s="82"/>
      <c r="X36" s="81">
        <v>217.95</v>
      </c>
      <c r="Y36" s="82"/>
      <c r="Z36" s="82"/>
      <c r="AA36" s="81">
        <v>169.53</v>
      </c>
      <c r="AB36" s="74"/>
    </row>
    <row r="37" spans="2:28" s="57" customFormat="1" ht="12.75" customHeight="1">
      <c r="B37" s="83">
        <f t="shared" si="1"/>
        <v>42216</v>
      </c>
      <c r="C37" s="81">
        <v>253.5</v>
      </c>
      <c r="D37" s="82"/>
      <c r="E37" s="82"/>
      <c r="F37" s="81">
        <v>251.5</v>
      </c>
      <c r="G37" s="82"/>
      <c r="H37" s="82"/>
      <c r="I37" s="81">
        <v>203.5</v>
      </c>
      <c r="J37" s="82"/>
      <c r="K37" s="82"/>
      <c r="L37" s="81">
        <v>271.5</v>
      </c>
      <c r="M37" s="82"/>
      <c r="N37" s="82"/>
      <c r="O37" s="81">
        <v>263.5</v>
      </c>
      <c r="P37" s="82"/>
      <c r="Q37" s="82"/>
      <c r="R37" s="81">
        <v>208.5</v>
      </c>
      <c r="S37" s="82"/>
      <c r="T37" s="82"/>
      <c r="U37" s="81">
        <v>260.60000000000002</v>
      </c>
      <c r="V37" s="82"/>
      <c r="W37" s="82"/>
      <c r="X37" s="81">
        <v>256.73</v>
      </c>
      <c r="Y37" s="82"/>
      <c r="Z37" s="82"/>
      <c r="AA37" s="81">
        <v>206.1</v>
      </c>
      <c r="AB37" s="74"/>
    </row>
    <row r="38" spans="2:28" s="57" customFormat="1" ht="12.75" customHeight="1">
      <c r="B38" s="83">
        <f t="shared" si="1"/>
        <v>42223</v>
      </c>
      <c r="C38" s="81">
        <v>262.5</v>
      </c>
      <c r="D38" s="82"/>
      <c r="E38" s="82"/>
      <c r="F38" s="81">
        <v>260.5</v>
      </c>
      <c r="G38" s="82"/>
      <c r="H38" s="82"/>
      <c r="I38" s="81">
        <v>209.5</v>
      </c>
      <c r="J38" s="82"/>
      <c r="K38" s="82"/>
      <c r="L38" s="81">
        <v>285.5</v>
      </c>
      <c r="M38" s="82"/>
      <c r="N38" s="82"/>
      <c r="O38" s="81">
        <v>273.5</v>
      </c>
      <c r="P38" s="82"/>
      <c r="Q38" s="82"/>
      <c r="R38" s="81">
        <v>212.5</v>
      </c>
      <c r="S38" s="82"/>
      <c r="T38" s="82"/>
      <c r="U38" s="81">
        <v>272.93</v>
      </c>
      <c r="V38" s="82"/>
      <c r="W38" s="82"/>
      <c r="X38" s="81">
        <v>265.77</v>
      </c>
      <c r="Y38" s="82"/>
      <c r="Z38" s="82"/>
      <c r="AA38" s="81">
        <v>211.52</v>
      </c>
      <c r="AB38" s="74"/>
    </row>
    <row r="39" spans="2:28" s="57" customFormat="1" ht="12.75" customHeight="1">
      <c r="B39" s="83">
        <f t="shared" si="1"/>
        <v>42230</v>
      </c>
      <c r="C39" s="81">
        <v>272.5</v>
      </c>
      <c r="D39" s="82"/>
      <c r="E39" s="82"/>
      <c r="F39" s="81">
        <v>270.5</v>
      </c>
      <c r="G39" s="82"/>
      <c r="H39" s="82"/>
      <c r="I39" s="81">
        <v>209.5</v>
      </c>
      <c r="J39" s="82"/>
      <c r="K39" s="82"/>
      <c r="L39" s="81">
        <v>296.5</v>
      </c>
      <c r="M39" s="82"/>
      <c r="N39" s="82"/>
      <c r="O39" s="81">
        <v>285.5</v>
      </c>
      <c r="P39" s="82"/>
      <c r="Q39" s="82"/>
      <c r="R39" s="81">
        <v>212.5</v>
      </c>
      <c r="S39" s="82"/>
      <c r="T39" s="82"/>
      <c r="U39" s="81">
        <v>283.56</v>
      </c>
      <c r="V39" s="82"/>
      <c r="W39" s="82"/>
      <c r="X39" s="81">
        <v>276.82</v>
      </c>
      <c r="Y39" s="82"/>
      <c r="Z39" s="82"/>
      <c r="AA39" s="81">
        <v>211.52</v>
      </c>
      <c r="AB39" s="74"/>
    </row>
    <row r="40" spans="2:28" s="57" customFormat="1" ht="12.75" customHeight="1">
      <c r="B40" s="83">
        <f t="shared" si="1"/>
        <v>42237</v>
      </c>
      <c r="C40" s="81">
        <v>272.5</v>
      </c>
      <c r="D40" s="82"/>
      <c r="E40" s="82"/>
      <c r="F40" s="81">
        <v>270.5</v>
      </c>
      <c r="G40" s="82"/>
      <c r="H40" s="82"/>
      <c r="I40" s="81">
        <v>199.5</v>
      </c>
      <c r="J40" s="82"/>
      <c r="K40" s="82"/>
      <c r="L40" s="81">
        <v>285.5</v>
      </c>
      <c r="M40" s="82"/>
      <c r="N40" s="82"/>
      <c r="O40" s="81">
        <v>285.5</v>
      </c>
      <c r="P40" s="82"/>
      <c r="Q40" s="82"/>
      <c r="R40" s="81">
        <v>203.5</v>
      </c>
      <c r="S40" s="82"/>
      <c r="T40" s="82"/>
      <c r="U40" s="81">
        <v>279.29000000000002</v>
      </c>
      <c r="V40" s="82"/>
      <c r="W40" s="82"/>
      <c r="X40" s="81">
        <v>276.82</v>
      </c>
      <c r="Y40" s="82"/>
      <c r="Z40" s="82"/>
      <c r="AA40" s="81">
        <v>202.29</v>
      </c>
      <c r="AB40" s="74"/>
    </row>
    <row r="41" spans="2:28" s="57" customFormat="1" ht="12.75" customHeight="1">
      <c r="B41" s="83">
        <f t="shared" si="1"/>
        <v>42244</v>
      </c>
      <c r="C41" s="81">
        <v>244.5</v>
      </c>
      <c r="D41" s="82"/>
      <c r="E41" s="82"/>
      <c r="F41" s="81">
        <v>242.5</v>
      </c>
      <c r="G41" s="82"/>
      <c r="H41" s="82"/>
      <c r="I41" s="81">
        <v>166.5</v>
      </c>
      <c r="J41" s="82"/>
      <c r="K41" s="82"/>
      <c r="L41" s="81">
        <v>253.5</v>
      </c>
      <c r="M41" s="82"/>
      <c r="N41" s="82"/>
      <c r="O41" s="81">
        <v>257.5</v>
      </c>
      <c r="P41" s="82"/>
      <c r="Q41" s="82"/>
      <c r="R41" s="81">
        <v>170.5</v>
      </c>
      <c r="S41" s="82"/>
      <c r="T41" s="82"/>
      <c r="U41" s="81">
        <v>250</v>
      </c>
      <c r="V41" s="82"/>
      <c r="W41" s="82"/>
      <c r="X41" s="81">
        <v>250.46</v>
      </c>
      <c r="Y41" s="82"/>
      <c r="Z41" s="82"/>
      <c r="AA41" s="81">
        <v>169.52</v>
      </c>
      <c r="AB41" s="74"/>
    </row>
    <row r="42" spans="2:28" s="57" customFormat="1" ht="12.75" customHeight="1">
      <c r="B42" s="83">
        <f t="shared" si="1"/>
        <v>42251</v>
      </c>
      <c r="C42" s="81">
        <v>229.5</v>
      </c>
      <c r="D42" s="82"/>
      <c r="E42" s="82"/>
      <c r="F42" s="81">
        <v>227.5</v>
      </c>
      <c r="G42" s="82"/>
      <c r="H42" s="82"/>
      <c r="I42" s="81">
        <v>151.5</v>
      </c>
      <c r="J42" s="82"/>
      <c r="K42" s="82"/>
      <c r="L42" s="81">
        <v>242.5</v>
      </c>
      <c r="M42" s="82"/>
      <c r="N42" s="82"/>
      <c r="O42" s="81">
        <v>242.5</v>
      </c>
      <c r="P42" s="82"/>
      <c r="Q42" s="82"/>
      <c r="R42" s="81">
        <v>155.5</v>
      </c>
      <c r="S42" s="82"/>
      <c r="T42" s="82"/>
      <c r="U42" s="81">
        <v>236.88</v>
      </c>
      <c r="V42" s="82"/>
      <c r="W42" s="82"/>
      <c r="X42" s="81">
        <v>235.69</v>
      </c>
      <c r="Y42" s="82"/>
      <c r="Z42" s="82"/>
      <c r="AA42" s="81">
        <v>154.52000000000001</v>
      </c>
      <c r="AB42" s="74"/>
    </row>
    <row r="43" spans="2:28" s="57" customFormat="1" ht="12.75" customHeight="1">
      <c r="B43" s="83">
        <f t="shared" si="1"/>
        <v>42258</v>
      </c>
      <c r="C43" s="81">
        <v>229.5</v>
      </c>
      <c r="D43" s="82"/>
      <c r="E43" s="82"/>
      <c r="F43" s="81">
        <v>227.5</v>
      </c>
      <c r="G43" s="82"/>
      <c r="H43" s="82"/>
      <c r="I43" s="81">
        <v>154.5</v>
      </c>
      <c r="J43" s="82"/>
      <c r="K43" s="82"/>
      <c r="L43" s="81">
        <v>242.5</v>
      </c>
      <c r="M43" s="82"/>
      <c r="N43" s="82"/>
      <c r="O43" s="81">
        <v>242.5</v>
      </c>
      <c r="P43" s="82"/>
      <c r="Q43" s="82"/>
      <c r="R43" s="81">
        <v>158.5</v>
      </c>
      <c r="S43" s="82"/>
      <c r="T43" s="82"/>
      <c r="U43" s="81">
        <v>236.88</v>
      </c>
      <c r="V43" s="82"/>
      <c r="W43" s="82"/>
      <c r="X43" s="81">
        <v>235.69</v>
      </c>
      <c r="Y43" s="82"/>
      <c r="Z43" s="82"/>
      <c r="AA43" s="81">
        <v>157.53</v>
      </c>
      <c r="AB43" s="74"/>
    </row>
    <row r="44" spans="2:28" s="57" customFormat="1" ht="12.75" customHeight="1">
      <c r="B44" s="83">
        <f t="shared" si="1"/>
        <v>42265</v>
      </c>
      <c r="C44" s="81">
        <v>224.5</v>
      </c>
      <c r="D44" s="82"/>
      <c r="E44" s="82"/>
      <c r="F44" s="81">
        <v>222.5</v>
      </c>
      <c r="G44" s="82"/>
      <c r="H44" s="82"/>
      <c r="I44" s="81">
        <v>156.5</v>
      </c>
      <c r="J44" s="82"/>
      <c r="K44" s="82"/>
      <c r="L44" s="81">
        <v>242.5</v>
      </c>
      <c r="M44" s="82"/>
      <c r="N44" s="82"/>
      <c r="O44" s="81">
        <v>237.5</v>
      </c>
      <c r="P44" s="82"/>
      <c r="Q44" s="82"/>
      <c r="R44" s="81">
        <v>160.5</v>
      </c>
      <c r="S44" s="82"/>
      <c r="T44" s="82"/>
      <c r="U44" s="81">
        <v>233.7</v>
      </c>
      <c r="V44" s="82"/>
      <c r="W44" s="82"/>
      <c r="X44" s="81">
        <v>230.71</v>
      </c>
      <c r="Y44" s="82"/>
      <c r="Z44" s="82"/>
      <c r="AA44" s="81">
        <v>159.63</v>
      </c>
      <c r="AB44" s="74"/>
    </row>
    <row r="45" spans="2:28" s="57" customFormat="1" ht="12.75" customHeight="1">
      <c r="B45" s="83">
        <f t="shared" si="1"/>
        <v>42272</v>
      </c>
      <c r="C45" s="81">
        <v>202.5</v>
      </c>
      <c r="D45" s="82"/>
      <c r="E45" s="82"/>
      <c r="F45" s="81">
        <v>200.5</v>
      </c>
      <c r="G45" s="82"/>
      <c r="H45" s="82"/>
      <c r="I45" s="81">
        <v>156.5</v>
      </c>
      <c r="J45" s="82"/>
      <c r="K45" s="82"/>
      <c r="L45" s="81">
        <v>222.5</v>
      </c>
      <c r="M45" s="82"/>
      <c r="N45" s="82"/>
      <c r="O45" s="81">
        <v>213.5</v>
      </c>
      <c r="P45" s="82"/>
      <c r="Q45" s="82"/>
      <c r="R45" s="81">
        <v>160.5</v>
      </c>
      <c r="S45" s="82"/>
      <c r="T45" s="82"/>
      <c r="U45" s="81">
        <v>212.28</v>
      </c>
      <c r="V45" s="82"/>
      <c r="W45" s="82"/>
      <c r="X45" s="81">
        <v>207.88</v>
      </c>
      <c r="Y45" s="82"/>
      <c r="Z45" s="82"/>
      <c r="AA45" s="81">
        <v>159.63</v>
      </c>
      <c r="AB45" s="74"/>
    </row>
    <row r="46" spans="2:28" s="57" customFormat="1" ht="12.75" customHeight="1">
      <c r="B46" s="83">
        <f t="shared" si="1"/>
        <v>42279</v>
      </c>
      <c r="C46" s="81">
        <v>202.5</v>
      </c>
      <c r="D46" s="82"/>
      <c r="E46" s="82"/>
      <c r="F46" s="81">
        <v>200.5</v>
      </c>
      <c r="G46" s="82"/>
      <c r="H46" s="82"/>
      <c r="I46" s="81">
        <v>156.5</v>
      </c>
      <c r="J46" s="82"/>
      <c r="K46" s="82"/>
      <c r="L46" s="81">
        <v>222.5</v>
      </c>
      <c r="M46" s="82"/>
      <c r="N46" s="82"/>
      <c r="O46" s="81">
        <v>213.5</v>
      </c>
      <c r="P46" s="82"/>
      <c r="Q46" s="82"/>
      <c r="R46" s="81">
        <v>160.5</v>
      </c>
      <c r="S46" s="82"/>
      <c r="T46" s="82"/>
      <c r="U46" s="81">
        <v>210.44</v>
      </c>
      <c r="V46" s="82"/>
      <c r="W46" s="82"/>
      <c r="X46" s="81">
        <v>206.04</v>
      </c>
      <c r="Y46" s="82"/>
      <c r="Z46" s="82"/>
      <c r="AA46" s="81">
        <v>160.32</v>
      </c>
      <c r="AB46" s="74"/>
    </row>
    <row r="47" spans="2:28" s="57" customFormat="1" ht="12.75" customHeight="1">
      <c r="B47" s="83">
        <f t="shared" si="1"/>
        <v>42286</v>
      </c>
      <c r="C47" s="81">
        <v>185.5</v>
      </c>
      <c r="D47" s="82"/>
      <c r="E47" s="82"/>
      <c r="F47" s="81">
        <v>183.5</v>
      </c>
      <c r="G47" s="82"/>
      <c r="H47" s="82"/>
      <c r="I47" s="81">
        <v>156.5</v>
      </c>
      <c r="J47" s="82"/>
      <c r="K47" s="82"/>
      <c r="L47" s="81">
        <v>203.5</v>
      </c>
      <c r="M47" s="82"/>
      <c r="N47" s="82"/>
      <c r="O47" s="81">
        <v>194.5</v>
      </c>
      <c r="P47" s="82"/>
      <c r="Q47" s="82"/>
      <c r="R47" s="81">
        <v>160.5</v>
      </c>
      <c r="S47" s="82"/>
      <c r="T47" s="82"/>
      <c r="U47" s="81">
        <v>193.88</v>
      </c>
      <c r="V47" s="82"/>
      <c r="W47" s="82"/>
      <c r="X47" s="81">
        <v>189.83</v>
      </c>
      <c r="Y47" s="82"/>
      <c r="Z47" s="82"/>
      <c r="AA47" s="81">
        <v>159.63</v>
      </c>
      <c r="AB47" s="74"/>
    </row>
    <row r="48" spans="2:28" s="57" customFormat="1" ht="12.75" customHeight="1">
      <c r="B48" s="83">
        <f t="shared" si="1"/>
        <v>42293</v>
      </c>
      <c r="C48" s="81">
        <v>150.5</v>
      </c>
      <c r="D48" s="82"/>
      <c r="E48" s="82"/>
      <c r="F48" s="81">
        <v>148.5</v>
      </c>
      <c r="G48" s="82"/>
      <c r="H48" s="82"/>
      <c r="I48" s="81">
        <v>136.5</v>
      </c>
      <c r="J48" s="82"/>
      <c r="K48" s="82"/>
      <c r="L48" s="81">
        <v>165.5</v>
      </c>
      <c r="M48" s="82"/>
      <c r="N48" s="82"/>
      <c r="O48" s="81">
        <v>156.5</v>
      </c>
      <c r="P48" s="82"/>
      <c r="Q48" s="82"/>
      <c r="R48" s="81">
        <v>140.5</v>
      </c>
      <c r="S48" s="82"/>
      <c r="T48" s="82"/>
      <c r="U48" s="81">
        <v>157.31</v>
      </c>
      <c r="V48" s="82"/>
      <c r="W48" s="82"/>
      <c r="X48" s="81">
        <v>153.26</v>
      </c>
      <c r="Y48" s="82"/>
      <c r="Z48" s="82"/>
      <c r="AA48" s="81">
        <v>139.63999999999999</v>
      </c>
      <c r="AB48" s="74"/>
    </row>
    <row r="49" spans="2:28" s="57" customFormat="1" ht="12.75" customHeight="1">
      <c r="B49" s="83">
        <f t="shared" si="1"/>
        <v>42300</v>
      </c>
      <c r="C49" s="81">
        <v>146.5</v>
      </c>
      <c r="D49" s="82"/>
      <c r="E49" s="82"/>
      <c r="F49" s="81">
        <v>144.5</v>
      </c>
      <c r="G49" s="82"/>
      <c r="H49" s="82"/>
      <c r="I49" s="81">
        <v>132.5</v>
      </c>
      <c r="J49" s="82"/>
      <c r="K49" s="82"/>
      <c r="L49" s="81">
        <v>158.5</v>
      </c>
      <c r="M49" s="82"/>
      <c r="N49" s="82"/>
      <c r="O49" s="81">
        <v>152.5</v>
      </c>
      <c r="P49" s="82"/>
      <c r="Q49" s="82"/>
      <c r="R49" s="81">
        <v>136.5</v>
      </c>
      <c r="S49" s="82"/>
      <c r="T49" s="82"/>
      <c r="U49" s="81">
        <v>152.91</v>
      </c>
      <c r="V49" s="82"/>
      <c r="W49" s="82"/>
      <c r="X49" s="81">
        <v>149.26</v>
      </c>
      <c r="Y49" s="82"/>
      <c r="Z49" s="82"/>
      <c r="AA49" s="81">
        <v>135.63999999999999</v>
      </c>
      <c r="AB49" s="74"/>
    </row>
    <row r="50" spans="2:28" s="57" customFormat="1" ht="12.75" customHeight="1">
      <c r="B50" s="83">
        <f t="shared" si="1"/>
        <v>42307</v>
      </c>
      <c r="C50" s="81">
        <v>146.5</v>
      </c>
      <c r="D50" s="82"/>
      <c r="E50" s="82"/>
      <c r="F50" s="81">
        <v>144.5</v>
      </c>
      <c r="G50" s="82"/>
      <c r="H50" s="82"/>
      <c r="I50" s="81">
        <v>132.5</v>
      </c>
      <c r="J50" s="82"/>
      <c r="K50" s="82"/>
      <c r="L50" s="81">
        <v>158.5</v>
      </c>
      <c r="M50" s="82"/>
      <c r="N50" s="82"/>
      <c r="O50" s="81">
        <v>152.5</v>
      </c>
      <c r="P50" s="82"/>
      <c r="Q50" s="82"/>
      <c r="R50" s="81">
        <v>136.5</v>
      </c>
      <c r="S50" s="82"/>
      <c r="T50" s="82"/>
      <c r="U50" s="81">
        <v>152.91</v>
      </c>
      <c r="V50" s="82"/>
      <c r="W50" s="82"/>
      <c r="X50" s="81">
        <v>149.26</v>
      </c>
      <c r="Y50" s="82"/>
      <c r="Z50" s="82"/>
      <c r="AA50" s="81">
        <v>135.63999999999999</v>
      </c>
      <c r="AB50" s="74"/>
    </row>
    <row r="51" spans="2:28" s="57" customFormat="1" ht="12.75" customHeight="1">
      <c r="B51" s="83">
        <f t="shared" si="1"/>
        <v>42314</v>
      </c>
      <c r="C51" s="81">
        <v>162.5</v>
      </c>
      <c r="D51" s="82"/>
      <c r="E51" s="82"/>
      <c r="F51" s="81">
        <v>160.5</v>
      </c>
      <c r="G51" s="82"/>
      <c r="H51" s="82"/>
      <c r="I51" s="81">
        <v>148.5</v>
      </c>
      <c r="J51" s="82"/>
      <c r="K51" s="82"/>
      <c r="L51" s="81">
        <v>174.5</v>
      </c>
      <c r="M51" s="82"/>
      <c r="N51" s="82"/>
      <c r="O51" s="81">
        <v>170.5</v>
      </c>
      <c r="P51" s="82"/>
      <c r="Q51" s="82"/>
      <c r="R51" s="81">
        <v>152.5</v>
      </c>
      <c r="S51" s="82"/>
      <c r="T51" s="82"/>
      <c r="U51" s="81">
        <v>168.91</v>
      </c>
      <c r="V51" s="82"/>
      <c r="W51" s="82"/>
      <c r="X51" s="81">
        <v>165.85</v>
      </c>
      <c r="Y51" s="82"/>
      <c r="Z51" s="82"/>
      <c r="AA51" s="81">
        <v>151.52000000000001</v>
      </c>
      <c r="AB51" s="74"/>
    </row>
    <row r="52" spans="2:28" s="57" customFormat="1" ht="12.75" customHeight="1">
      <c r="B52" s="83">
        <f t="shared" si="1"/>
        <v>42321</v>
      </c>
      <c r="C52" s="81">
        <v>188.5</v>
      </c>
      <c r="D52" s="82"/>
      <c r="E52" s="82"/>
      <c r="F52" s="81">
        <v>186.5</v>
      </c>
      <c r="G52" s="82"/>
      <c r="H52" s="82"/>
      <c r="I52" s="81">
        <v>161.5</v>
      </c>
      <c r="J52" s="82"/>
      <c r="K52" s="82"/>
      <c r="L52" s="81">
        <v>199.5</v>
      </c>
      <c r="M52" s="82"/>
      <c r="N52" s="82"/>
      <c r="O52" s="81">
        <v>195.5</v>
      </c>
      <c r="P52" s="82"/>
      <c r="Q52" s="82"/>
      <c r="R52" s="81">
        <v>165.5</v>
      </c>
      <c r="S52" s="82"/>
      <c r="T52" s="82"/>
      <c r="U52" s="81">
        <v>193.68</v>
      </c>
      <c r="V52" s="82"/>
      <c r="W52" s="82"/>
      <c r="X52" s="81">
        <v>190.61</v>
      </c>
      <c r="Y52" s="82"/>
      <c r="Z52" s="82"/>
      <c r="AA52" s="81">
        <v>164.52</v>
      </c>
      <c r="AB52" s="74"/>
    </row>
    <row r="53" spans="2:28" s="57" customFormat="1" ht="12.75" customHeight="1">
      <c r="B53" s="83">
        <f t="shared" si="1"/>
        <v>42328</v>
      </c>
      <c r="C53" s="81">
        <v>204.5</v>
      </c>
      <c r="D53" s="82"/>
      <c r="E53" s="82"/>
      <c r="F53" s="81">
        <v>202.5</v>
      </c>
      <c r="G53" s="82"/>
      <c r="H53" s="82"/>
      <c r="I53" s="81">
        <v>161.5</v>
      </c>
      <c r="J53" s="82"/>
      <c r="K53" s="82"/>
      <c r="L53" s="81">
        <v>215.5</v>
      </c>
      <c r="M53" s="82"/>
      <c r="N53" s="82"/>
      <c r="O53" s="81">
        <v>214.5</v>
      </c>
      <c r="P53" s="82"/>
      <c r="Q53" s="82"/>
      <c r="R53" s="81">
        <v>165.5</v>
      </c>
      <c r="S53" s="82"/>
      <c r="T53" s="82"/>
      <c r="U53" s="81">
        <v>209.31</v>
      </c>
      <c r="V53" s="82"/>
      <c r="W53" s="82"/>
      <c r="X53" s="81">
        <v>207.71</v>
      </c>
      <c r="Y53" s="82"/>
      <c r="Z53" s="82"/>
      <c r="AA53" s="81">
        <v>164.52</v>
      </c>
      <c r="AB53" s="74"/>
    </row>
    <row r="54" spans="2:28" s="57" customFormat="1" ht="12.75" customHeight="1">
      <c r="B54" s="83">
        <f t="shared" si="1"/>
        <v>42335</v>
      </c>
      <c r="C54" s="81">
        <v>218.5</v>
      </c>
      <c r="D54" s="82"/>
      <c r="E54" s="82"/>
      <c r="F54" s="81">
        <v>216.5</v>
      </c>
      <c r="G54" s="82"/>
      <c r="H54" s="82"/>
      <c r="I54" s="81">
        <v>161.5</v>
      </c>
      <c r="J54" s="82"/>
      <c r="K54" s="82"/>
      <c r="L54" s="81">
        <v>230.5</v>
      </c>
      <c r="M54" s="82"/>
      <c r="N54" s="82"/>
      <c r="O54" s="81">
        <v>228.5</v>
      </c>
      <c r="P54" s="82"/>
      <c r="Q54" s="82"/>
      <c r="R54" s="81">
        <v>165.5</v>
      </c>
      <c r="S54" s="82"/>
      <c r="T54" s="82"/>
      <c r="U54" s="81">
        <v>224.07</v>
      </c>
      <c r="V54" s="82"/>
      <c r="W54" s="82"/>
      <c r="X54" s="81">
        <v>221.72</v>
      </c>
      <c r="Y54" s="82"/>
      <c r="Z54" s="82"/>
      <c r="AA54" s="81">
        <v>164.52</v>
      </c>
      <c r="AB54" s="74"/>
    </row>
    <row r="55" spans="2:28" ht="12.75" customHeight="1">
      <c r="B55" s="83">
        <f t="shared" si="1"/>
        <v>42342</v>
      </c>
      <c r="C55" s="81">
        <v>219.5</v>
      </c>
      <c r="D55" s="82"/>
      <c r="E55" s="82"/>
      <c r="F55" s="81">
        <v>217.5</v>
      </c>
      <c r="G55" s="82"/>
      <c r="H55" s="82"/>
      <c r="I55" s="81">
        <v>150.5</v>
      </c>
      <c r="J55" s="82"/>
      <c r="K55" s="82"/>
      <c r="L55" s="81">
        <v>230.5</v>
      </c>
      <c r="M55" s="82"/>
      <c r="N55" s="82"/>
      <c r="O55" s="81">
        <v>229.5</v>
      </c>
      <c r="P55" s="82"/>
      <c r="Q55" s="82"/>
      <c r="R55" s="81">
        <v>154.5</v>
      </c>
      <c r="S55" s="82"/>
      <c r="T55" s="82"/>
      <c r="U55" s="81">
        <v>224.07</v>
      </c>
      <c r="V55" s="82"/>
      <c r="W55" s="82"/>
      <c r="X55" s="81">
        <v>222.72</v>
      </c>
      <c r="Y55" s="82"/>
      <c r="Z55" s="82"/>
      <c r="AA55" s="81">
        <v>153.29</v>
      </c>
      <c r="AB55" s="51"/>
    </row>
    <row r="56" spans="2:28" ht="12.75" customHeight="1">
      <c r="B56" s="83">
        <f t="shared" si="1"/>
        <v>42349</v>
      </c>
      <c r="C56" s="81">
        <v>201.5</v>
      </c>
      <c r="D56" s="82"/>
      <c r="E56" s="82"/>
      <c r="F56" s="81">
        <v>199.5</v>
      </c>
      <c r="G56" s="82"/>
      <c r="H56" s="82"/>
      <c r="I56" s="81">
        <v>133.5</v>
      </c>
      <c r="J56" s="82"/>
      <c r="K56" s="82"/>
      <c r="L56" s="81">
        <v>212.5</v>
      </c>
      <c r="M56" s="82"/>
      <c r="N56" s="82"/>
      <c r="O56" s="81">
        <v>211.5</v>
      </c>
      <c r="P56" s="82"/>
      <c r="Q56" s="82"/>
      <c r="R56" s="81">
        <v>137.5</v>
      </c>
      <c r="S56" s="82"/>
      <c r="T56" s="82"/>
      <c r="U56" s="81">
        <v>206.55</v>
      </c>
      <c r="V56" s="82"/>
      <c r="W56" s="82"/>
      <c r="X56" s="81">
        <v>204.72</v>
      </c>
      <c r="Y56" s="82"/>
      <c r="Z56" s="82"/>
      <c r="AA56" s="81">
        <v>136.74</v>
      </c>
      <c r="AB56" s="51"/>
    </row>
    <row r="57" spans="2:28" ht="12.75" customHeight="1">
      <c r="B57" s="83">
        <f t="shared" si="1"/>
        <v>42356</v>
      </c>
      <c r="C57" s="81">
        <v>135.5</v>
      </c>
      <c r="D57" s="82"/>
      <c r="E57" s="82"/>
      <c r="F57" s="81">
        <v>133.5</v>
      </c>
      <c r="G57" s="82"/>
      <c r="H57" s="82"/>
      <c r="I57" s="81">
        <v>97.5</v>
      </c>
      <c r="J57" s="82"/>
      <c r="K57" s="82"/>
      <c r="L57" s="81">
        <v>145.5</v>
      </c>
      <c r="M57" s="82"/>
      <c r="N57" s="82"/>
      <c r="O57" s="81">
        <v>144.5</v>
      </c>
      <c r="P57" s="82"/>
      <c r="Q57" s="82"/>
      <c r="R57" s="81">
        <v>96.5</v>
      </c>
      <c r="S57" s="82"/>
      <c r="T57" s="82"/>
      <c r="U57" s="81">
        <v>140.38</v>
      </c>
      <c r="V57" s="82"/>
      <c r="W57" s="82"/>
      <c r="X57" s="81">
        <v>139.01</v>
      </c>
      <c r="Y57" s="82"/>
      <c r="Z57" s="82"/>
      <c r="AA57" s="81">
        <v>99.63</v>
      </c>
      <c r="AB57" s="51"/>
    </row>
    <row r="58" spans="2:28" ht="12.75" customHeight="1">
      <c r="B58" s="83">
        <f t="shared" si="1"/>
        <v>42363</v>
      </c>
      <c r="C58" s="81">
        <v>119.5</v>
      </c>
      <c r="D58" s="82"/>
      <c r="E58" s="82"/>
      <c r="F58" s="81">
        <v>117.5</v>
      </c>
      <c r="G58" s="82"/>
      <c r="H58" s="82"/>
      <c r="I58" s="81">
        <v>76.5</v>
      </c>
      <c r="J58" s="82"/>
      <c r="K58" s="82"/>
      <c r="L58" s="81">
        <v>129.5</v>
      </c>
      <c r="M58" s="82"/>
      <c r="N58" s="82"/>
      <c r="O58" s="81">
        <v>128.5</v>
      </c>
      <c r="P58" s="82"/>
      <c r="Q58" s="82"/>
      <c r="R58" s="81">
        <v>80.5</v>
      </c>
      <c r="S58" s="82"/>
      <c r="T58" s="82"/>
      <c r="U58" s="81">
        <v>125.2</v>
      </c>
      <c r="V58" s="82"/>
      <c r="W58" s="82"/>
      <c r="X58" s="81">
        <v>123.61</v>
      </c>
      <c r="Y58" s="82"/>
      <c r="Z58" s="82"/>
      <c r="AA58" s="81">
        <v>81.03</v>
      </c>
      <c r="AB58" s="51"/>
    </row>
    <row r="59" spans="2:28" ht="12.75" customHeight="1">
      <c r="B59" s="83">
        <f t="shared" si="1"/>
        <v>42370</v>
      </c>
      <c r="C59" s="81">
        <v>109.5</v>
      </c>
      <c r="D59" s="82"/>
      <c r="E59" s="82"/>
      <c r="F59" s="81">
        <v>107.5</v>
      </c>
      <c r="G59" s="82"/>
      <c r="H59" s="82"/>
      <c r="I59" s="81">
        <v>66.5</v>
      </c>
      <c r="J59" s="82"/>
      <c r="K59" s="82"/>
      <c r="L59" s="81">
        <v>119.5</v>
      </c>
      <c r="M59" s="82"/>
      <c r="N59" s="82"/>
      <c r="O59" s="81">
        <v>118.5</v>
      </c>
      <c r="P59" s="82"/>
      <c r="Q59" s="82"/>
      <c r="R59" s="81">
        <v>70.5</v>
      </c>
      <c r="S59" s="82"/>
      <c r="T59" s="82"/>
      <c r="U59" s="81">
        <v>115.2</v>
      </c>
      <c r="V59" s="82"/>
      <c r="W59" s="82"/>
      <c r="X59" s="81">
        <v>113.61</v>
      </c>
      <c r="Y59" s="82"/>
      <c r="Z59" s="82"/>
      <c r="AA59" s="81">
        <v>71.03</v>
      </c>
      <c r="AB59" s="51"/>
    </row>
    <row r="60" spans="2:28" ht="2.25" customHeight="1">
      <c r="B60" s="83"/>
    </row>
    <row r="61" spans="2:28" ht="10.5" customHeight="1">
      <c r="B61" s="37" t="s">
        <v>112</v>
      </c>
    </row>
    <row r="62" spans="2:28" ht="10.5" customHeight="1">
      <c r="B62" s="73" t="s">
        <v>118</v>
      </c>
    </row>
    <row r="63" spans="2:28" ht="10.5" customHeight="1">
      <c r="B63" s="73" t="s">
        <v>119</v>
      </c>
    </row>
    <row r="67" spans="3:3">
      <c r="C67" s="87"/>
    </row>
    <row r="68" spans="3:3">
      <c r="C68" s="87"/>
    </row>
    <row r="69" spans="3:3">
      <c r="C69" s="87"/>
    </row>
    <row r="70" spans="3:3">
      <c r="C70" s="87"/>
    </row>
  </sheetData>
  <mergeCells count="13">
    <mergeCell ref="X6:Y6"/>
    <mergeCell ref="AA6:AB6"/>
    <mergeCell ref="AE20:AU20"/>
    <mergeCell ref="C5:J5"/>
    <mergeCell ref="L5:S5"/>
    <mergeCell ref="U5:AB5"/>
    <mergeCell ref="C6:D6"/>
    <mergeCell ref="F6:G6"/>
    <mergeCell ref="I6:J6"/>
    <mergeCell ref="L6:M6"/>
    <mergeCell ref="O6:P6"/>
    <mergeCell ref="R6:S6"/>
    <mergeCell ref="U6:V6"/>
  </mergeCells>
  <pageMargins left="0.24" right="0.24" top="0.17" bottom="0.19" header="0.17" footer="0.17"/>
  <pageSetup scale="99" orientation="portrait" r:id="rId1"/>
  <headerFooter>
    <oddFooter xml:space="preserve">&amp;C&amp;"Arial,Regular"&amp;10
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W55"/>
  <sheetViews>
    <sheetView zoomScaleNormal="100" zoomScaleSheetLayoutView="100" workbookViewId="0">
      <selection activeCell="G31" sqref="C31:O32"/>
    </sheetView>
  </sheetViews>
  <sheetFormatPr defaultColWidth="9.140625" defaultRowHeight="12"/>
  <cols>
    <col min="1" max="1" width="4.140625" style="37" customWidth="1"/>
    <col min="2" max="2" width="10.85546875" style="37" customWidth="1"/>
    <col min="3" max="3" width="8.7109375" style="37" customWidth="1"/>
    <col min="4" max="4" width="3.5703125" style="37" customWidth="1"/>
    <col min="5" max="5" width="5.5703125" style="37" customWidth="1"/>
    <col min="6" max="6" width="13.140625" style="37" customWidth="1"/>
    <col min="7" max="7" width="6.5703125" style="37" customWidth="1"/>
    <col min="8" max="8" width="4.7109375" style="37" customWidth="1"/>
    <col min="9" max="9" width="8.7109375" style="37" customWidth="1"/>
    <col min="10" max="10" width="3.5703125" style="37" customWidth="1"/>
    <col min="11" max="11" width="5.5703125" style="37" customWidth="1"/>
    <col min="12" max="12" width="13.140625" style="37" customWidth="1"/>
    <col min="13" max="13" width="6.5703125" style="37" customWidth="1"/>
    <col min="14" max="14" width="8.28515625" style="37" customWidth="1"/>
    <col min="15" max="15" width="2.5703125" style="37" customWidth="1"/>
    <col min="16" max="22" width="9.140625" style="37"/>
    <col min="23" max="23" width="15.5703125" style="37" customWidth="1"/>
    <col min="24" max="16384" width="9.140625" style="37"/>
  </cols>
  <sheetData>
    <row r="2" spans="2:15">
      <c r="C2" s="38" t="s">
        <v>403</v>
      </c>
      <c r="I2" s="38"/>
    </row>
    <row r="3" spans="2:15">
      <c r="C3" s="41" t="s">
        <v>120</v>
      </c>
      <c r="I3" s="41"/>
    </row>
    <row r="4" spans="2:15" ht="12.75" customHeight="1">
      <c r="C4" s="41" t="s">
        <v>121</v>
      </c>
      <c r="I4" s="41"/>
    </row>
    <row r="5" spans="2:15" ht="12" customHeight="1"/>
    <row r="6" spans="2:15" ht="18.75" customHeight="1">
      <c r="C6" s="1958" t="s">
        <v>122</v>
      </c>
      <c r="D6" s="1958"/>
      <c r="E6" s="1958"/>
      <c r="F6" s="1958"/>
      <c r="G6" s="1958"/>
      <c r="H6" s="63"/>
      <c r="I6" s="1958" t="s">
        <v>123</v>
      </c>
      <c r="J6" s="1958"/>
      <c r="K6" s="1958"/>
      <c r="L6" s="1958"/>
      <c r="M6" s="1958"/>
      <c r="N6" s="75"/>
      <c r="O6" s="75"/>
    </row>
    <row r="7" spans="2:15" ht="27.75" customHeight="1">
      <c r="C7" s="1963" t="s">
        <v>124</v>
      </c>
      <c r="D7" s="1963"/>
      <c r="E7" s="64"/>
      <c r="F7" s="1963" t="s">
        <v>125</v>
      </c>
      <c r="G7" s="1963"/>
      <c r="H7" s="64"/>
      <c r="I7" s="1963" t="s">
        <v>124</v>
      </c>
      <c r="J7" s="1963"/>
      <c r="K7" s="64"/>
      <c r="L7" s="1963" t="s">
        <v>125</v>
      </c>
      <c r="M7" s="1963"/>
      <c r="N7" s="76"/>
      <c r="O7" s="76"/>
    </row>
    <row r="8" spans="2:15" ht="15" customHeight="1">
      <c r="B8" s="42" t="s">
        <v>49</v>
      </c>
      <c r="C8" s="65">
        <v>55.58</v>
      </c>
      <c r="D8" s="49"/>
      <c r="E8" s="49"/>
      <c r="F8" s="65">
        <v>42.8</v>
      </c>
      <c r="G8" s="51"/>
      <c r="H8" s="60"/>
      <c r="I8" s="65">
        <v>57.33</v>
      </c>
      <c r="J8" s="51"/>
      <c r="K8" s="51"/>
      <c r="L8" s="65">
        <v>42.39</v>
      </c>
      <c r="M8" s="51"/>
      <c r="N8" s="51"/>
      <c r="O8" s="51"/>
    </row>
    <row r="9" spans="2:15" ht="15" customHeight="1">
      <c r="B9" s="42" t="s">
        <v>51</v>
      </c>
      <c r="C9" s="65">
        <v>77.05</v>
      </c>
      <c r="D9" s="49"/>
      <c r="E9" s="49"/>
      <c r="F9" s="65">
        <v>62.55</v>
      </c>
      <c r="G9" s="51"/>
      <c r="H9" s="60"/>
      <c r="I9" s="51">
        <v>75.25</v>
      </c>
      <c r="J9" s="51"/>
      <c r="K9" s="51"/>
      <c r="L9" s="51">
        <v>63.31</v>
      </c>
      <c r="M9" s="51"/>
      <c r="N9" s="51"/>
      <c r="O9" s="51"/>
    </row>
    <row r="10" spans="2:15" ht="15" customHeight="1">
      <c r="B10" s="42" t="s">
        <v>52</v>
      </c>
      <c r="C10" s="65">
        <v>93.27</v>
      </c>
      <c r="D10" s="49"/>
      <c r="E10" s="49"/>
      <c r="F10" s="65">
        <v>78.930000000000007</v>
      </c>
      <c r="G10" s="51"/>
      <c r="H10" s="60"/>
      <c r="I10" s="51">
        <v>90</v>
      </c>
      <c r="J10" s="51"/>
      <c r="K10" s="51"/>
      <c r="L10" s="51">
        <v>78.61</v>
      </c>
      <c r="M10" s="51"/>
      <c r="N10" s="51"/>
      <c r="O10" s="51"/>
    </row>
    <row r="11" spans="2:15" ht="15" customHeight="1">
      <c r="B11" s="42" t="s">
        <v>53</v>
      </c>
      <c r="C11" s="65">
        <v>67.569999999999993</v>
      </c>
      <c r="D11" s="49"/>
      <c r="E11" s="49"/>
      <c r="F11" s="65">
        <v>52.14</v>
      </c>
      <c r="G11" s="51"/>
      <c r="H11" s="60"/>
      <c r="I11" s="51">
        <v>66.81</v>
      </c>
      <c r="J11" s="51"/>
      <c r="K11" s="51"/>
      <c r="L11" s="51">
        <v>52.25</v>
      </c>
      <c r="M11" s="51"/>
      <c r="N11" s="51"/>
      <c r="O11" s="51"/>
    </row>
    <row r="12" spans="2:15" ht="15" customHeight="1">
      <c r="B12" s="42" t="s">
        <v>54</v>
      </c>
      <c r="C12" s="65">
        <v>146.44999999999999</v>
      </c>
      <c r="D12" s="49"/>
      <c r="E12" s="49"/>
      <c r="F12" s="65">
        <v>125.75</v>
      </c>
      <c r="G12" s="51"/>
      <c r="H12" s="60"/>
      <c r="I12" s="51">
        <v>145.19999999999999</v>
      </c>
      <c r="J12" s="51"/>
      <c r="K12" s="51"/>
      <c r="L12" s="51">
        <v>126.25</v>
      </c>
      <c r="M12" s="51"/>
      <c r="N12" s="51"/>
      <c r="O12" s="51"/>
    </row>
    <row r="13" spans="2:15" ht="15" customHeight="1">
      <c r="B13" s="42" t="s">
        <v>55</v>
      </c>
      <c r="C13" s="65">
        <v>187.14</v>
      </c>
      <c r="D13" s="49"/>
      <c r="E13" s="49"/>
      <c r="F13" s="65">
        <v>177.14</v>
      </c>
      <c r="G13" s="51"/>
      <c r="H13" s="60"/>
      <c r="I13" s="51">
        <v>196.28</v>
      </c>
      <c r="J13" s="51"/>
      <c r="K13" s="51"/>
      <c r="L13" s="51">
        <v>171.61</v>
      </c>
      <c r="M13" s="51"/>
      <c r="N13" s="51"/>
      <c r="O13" s="51"/>
    </row>
    <row r="14" spans="2:15" ht="15" customHeight="1">
      <c r="B14" s="42" t="s">
        <v>56</v>
      </c>
      <c r="C14" s="65">
        <v>194.86</v>
      </c>
      <c r="D14" s="49"/>
      <c r="E14" s="49"/>
      <c r="F14" s="65">
        <v>174.86</v>
      </c>
      <c r="G14" s="51"/>
      <c r="H14" s="60"/>
      <c r="I14" s="51">
        <v>188.28</v>
      </c>
      <c r="J14" s="51"/>
      <c r="K14" s="51"/>
      <c r="L14" s="51">
        <v>172.22</v>
      </c>
      <c r="M14" s="51"/>
      <c r="N14" s="51"/>
      <c r="O14" s="51"/>
    </row>
    <row r="15" spans="2:15" ht="15" customHeight="1">
      <c r="B15" s="42" t="s">
        <v>57</v>
      </c>
      <c r="C15" s="65">
        <v>212.93</v>
      </c>
      <c r="D15" s="49"/>
      <c r="E15" s="49"/>
      <c r="F15" s="65">
        <v>190.52</v>
      </c>
      <c r="G15" s="51"/>
      <c r="H15" s="60"/>
      <c r="I15" s="51">
        <v>214.75</v>
      </c>
      <c r="J15" s="51"/>
      <c r="K15" s="51"/>
      <c r="L15" s="51">
        <v>192.69</v>
      </c>
      <c r="M15" s="51"/>
      <c r="N15" s="51"/>
      <c r="O15" s="51"/>
    </row>
    <row r="16" spans="2:15" ht="15" customHeight="1">
      <c r="B16" s="42" t="s">
        <v>58</v>
      </c>
      <c r="C16" s="65">
        <v>161.9</v>
      </c>
      <c r="D16" s="49"/>
      <c r="E16" s="49"/>
      <c r="F16" s="65">
        <v>136.74</v>
      </c>
      <c r="G16" s="51"/>
      <c r="H16" s="60"/>
      <c r="I16" s="51">
        <v>161.5</v>
      </c>
      <c r="J16" s="51"/>
      <c r="K16" s="51"/>
      <c r="L16" s="51">
        <v>137.56</v>
      </c>
      <c r="M16" s="51"/>
      <c r="N16" s="51"/>
      <c r="O16" s="51"/>
    </row>
    <row r="17" spans="2:15" ht="15" customHeight="1">
      <c r="B17" s="42" t="s">
        <v>59</v>
      </c>
      <c r="C17" s="65">
        <v>127.07</v>
      </c>
      <c r="D17" s="49"/>
      <c r="E17" s="49"/>
      <c r="F17" s="65">
        <v>112.38</v>
      </c>
      <c r="G17" s="51"/>
      <c r="H17" s="60"/>
      <c r="I17" s="51">
        <v>129.06</v>
      </c>
      <c r="J17" s="51"/>
      <c r="K17" s="51"/>
      <c r="L17" s="51">
        <v>111.78</v>
      </c>
      <c r="M17" s="51"/>
      <c r="N17" s="51"/>
      <c r="O17" s="51"/>
    </row>
    <row r="18" spans="2:15" ht="15" customHeight="1">
      <c r="B18" s="42" t="s">
        <v>60</v>
      </c>
      <c r="C18" s="65">
        <v>113.04</v>
      </c>
      <c r="D18" s="49"/>
      <c r="E18" s="49"/>
      <c r="F18" s="65">
        <v>104.32</v>
      </c>
      <c r="G18" s="51"/>
      <c r="H18" s="60"/>
      <c r="I18" s="51">
        <v>116.75</v>
      </c>
      <c r="J18" s="51"/>
      <c r="K18" s="51"/>
      <c r="L18" s="51">
        <v>101.25</v>
      </c>
      <c r="M18" s="51"/>
      <c r="N18" s="51"/>
      <c r="O18" s="51"/>
    </row>
    <row r="19" spans="2:15" ht="15" customHeight="1">
      <c r="B19" s="42" t="s">
        <v>61</v>
      </c>
      <c r="C19" s="65">
        <v>65.47</v>
      </c>
      <c r="D19" s="49"/>
      <c r="E19" s="49"/>
      <c r="F19" s="65">
        <v>52.45</v>
      </c>
      <c r="G19" s="51"/>
      <c r="H19" s="60"/>
      <c r="I19" s="37">
        <v>71.849999999999994</v>
      </c>
      <c r="J19" s="51"/>
      <c r="K19" s="51"/>
      <c r="L19" s="37">
        <v>53.15</v>
      </c>
      <c r="M19" s="51"/>
      <c r="N19" s="51"/>
      <c r="O19" s="51"/>
    </row>
    <row r="20" spans="2:15" ht="15" customHeight="1">
      <c r="B20" s="48"/>
      <c r="C20" s="51"/>
      <c r="D20" s="51"/>
      <c r="E20" s="51"/>
      <c r="F20" s="51"/>
      <c r="G20" s="51"/>
      <c r="H20" s="60"/>
      <c r="I20" s="51"/>
      <c r="J20" s="51"/>
      <c r="K20" s="51"/>
      <c r="L20" s="51"/>
      <c r="M20" s="51"/>
      <c r="N20" s="51"/>
      <c r="O20" s="51"/>
    </row>
    <row r="21" spans="2:15" ht="15" customHeight="1">
      <c r="B21" s="41">
        <v>2015</v>
      </c>
      <c r="C21" s="51">
        <f>AVERAGE(C8:C19)</f>
        <v>125.19416666666666</v>
      </c>
      <c r="D21" s="51"/>
      <c r="E21" s="51"/>
      <c r="F21" s="51">
        <f>AVERAGE(F8:F19)</f>
        <v>109.21499999999999</v>
      </c>
      <c r="G21" s="51"/>
      <c r="H21" s="60"/>
      <c r="I21" s="51">
        <f>AVERAGE(I8:I19)</f>
        <v>126.08833333333332</v>
      </c>
      <c r="J21" s="51"/>
      <c r="K21" s="51"/>
      <c r="L21" s="51">
        <f>AVERAGE(L8:L19)</f>
        <v>108.58916666666669</v>
      </c>
      <c r="M21" s="51"/>
      <c r="N21" s="51"/>
      <c r="O21" s="51"/>
    </row>
    <row r="22" spans="2:15" ht="15" customHeight="1">
      <c r="B22" s="41">
        <v>2014</v>
      </c>
      <c r="C22" s="51">
        <v>91.804999999999993</v>
      </c>
      <c r="D22" s="51"/>
      <c r="E22" s="51"/>
      <c r="F22" s="51">
        <v>78.367500000000007</v>
      </c>
      <c r="G22" s="51"/>
      <c r="H22" s="60"/>
      <c r="I22" s="51">
        <v>90.973333333333343</v>
      </c>
      <c r="J22" s="51"/>
      <c r="K22" s="51"/>
      <c r="L22" s="51">
        <v>76.701666666666668</v>
      </c>
      <c r="M22" s="51"/>
      <c r="N22" s="51"/>
      <c r="O22" s="51"/>
    </row>
    <row r="23" spans="2:15" s="57" customFormat="1" ht="12.75" customHeight="1">
      <c r="B23" s="58"/>
      <c r="C23" s="59"/>
      <c r="D23" s="59"/>
      <c r="E23" s="59"/>
      <c r="F23" s="59"/>
      <c r="G23" s="59"/>
      <c r="H23" s="59"/>
      <c r="I23" s="59"/>
      <c r="J23" s="59"/>
      <c r="K23" s="59"/>
      <c r="L23" s="59"/>
      <c r="M23" s="59"/>
      <c r="N23" s="59"/>
      <c r="O23" s="59"/>
    </row>
    <row r="24" spans="2:15" s="57" customFormat="1" ht="12.75" customHeight="1">
      <c r="B24" s="58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</row>
    <row r="25" spans="2:15" s="57" customFormat="1" ht="12.75" customHeight="1">
      <c r="B25" s="38"/>
      <c r="C25" s="59"/>
      <c r="D25" s="59"/>
      <c r="E25" s="59"/>
      <c r="F25" s="59"/>
      <c r="G25" s="59"/>
      <c r="H25" s="59"/>
      <c r="I25" s="59"/>
      <c r="J25" s="59"/>
      <c r="K25" s="59"/>
      <c r="L25" s="59"/>
      <c r="M25" s="59"/>
      <c r="N25" s="59"/>
      <c r="O25" s="59"/>
    </row>
    <row r="26" spans="2:15" s="57" customFormat="1" ht="12.75" customHeight="1">
      <c r="B26" s="41"/>
      <c r="C26" s="59"/>
      <c r="D26" s="59"/>
      <c r="E26" s="59"/>
      <c r="F26" s="59"/>
      <c r="G26" s="59"/>
      <c r="H26" s="59"/>
      <c r="I26" s="59"/>
      <c r="J26" s="59"/>
      <c r="K26" s="59"/>
      <c r="L26" s="59"/>
      <c r="M26" s="59"/>
      <c r="N26" s="59"/>
      <c r="O26" s="59"/>
    </row>
    <row r="27" spans="2:15" s="57" customFormat="1" ht="12.75" customHeight="1">
      <c r="B27" s="41"/>
      <c r="C27" s="59"/>
      <c r="D27" s="59"/>
      <c r="E27" s="59"/>
      <c r="F27" s="59"/>
      <c r="G27" s="59"/>
      <c r="H27" s="59"/>
      <c r="I27" s="59"/>
      <c r="J27" s="59"/>
      <c r="K27" s="59"/>
      <c r="L27" s="59"/>
      <c r="M27" s="59"/>
      <c r="N27" s="59"/>
      <c r="O27" s="59"/>
    </row>
    <row r="28" spans="2:15" s="57" customFormat="1" ht="12.75" customHeight="1">
      <c r="B28" s="61"/>
      <c r="C28" s="59"/>
      <c r="D28" s="59"/>
      <c r="E28" s="59"/>
      <c r="F28" s="59"/>
      <c r="G28" s="59"/>
      <c r="H28" s="59"/>
      <c r="I28" s="59"/>
      <c r="J28" s="59"/>
      <c r="K28" s="59"/>
      <c r="L28" s="59"/>
      <c r="M28" s="59"/>
      <c r="N28" s="59"/>
      <c r="O28" s="59"/>
    </row>
    <row r="29" spans="2:15" s="57" customFormat="1" ht="12.75" customHeight="1">
      <c r="B29" s="62"/>
      <c r="C29" s="59"/>
      <c r="D29" s="59"/>
      <c r="E29" s="59"/>
      <c r="F29" s="59"/>
      <c r="G29" s="59"/>
      <c r="H29" s="59"/>
      <c r="I29" s="59"/>
      <c r="J29" s="59"/>
      <c r="K29" s="59"/>
      <c r="L29" s="59"/>
      <c r="M29" s="59"/>
      <c r="N29" s="59"/>
      <c r="O29" s="59"/>
    </row>
    <row r="30" spans="2:15" s="57" customFormat="1" ht="12.75" customHeight="1">
      <c r="B30" s="62"/>
      <c r="C30" s="59"/>
      <c r="D30" s="59"/>
      <c r="E30" s="59"/>
      <c r="F30" s="59"/>
      <c r="G30" s="59"/>
      <c r="H30" s="59"/>
      <c r="I30" s="59"/>
      <c r="J30" s="59"/>
      <c r="K30" s="59"/>
      <c r="L30" s="59"/>
      <c r="M30" s="59"/>
      <c r="N30" s="59"/>
      <c r="O30" s="59"/>
    </row>
    <row r="31" spans="2:15" s="57" customFormat="1" ht="12.75" customHeight="1"/>
    <row r="32" spans="2:15" s="57" customFormat="1" ht="12.75" customHeight="1">
      <c r="C32" s="1961"/>
      <c r="D32" s="1961"/>
      <c r="E32" s="1961"/>
      <c r="F32" s="1961"/>
      <c r="G32" s="1961"/>
      <c r="H32" s="1961"/>
      <c r="I32" s="1961"/>
      <c r="J32" s="1961"/>
      <c r="K32" s="1961"/>
      <c r="L32" s="1961"/>
      <c r="M32" s="1961"/>
      <c r="N32" s="1961"/>
      <c r="O32" s="1961"/>
    </row>
    <row r="33" spans="2:23" s="57" customFormat="1" ht="12.75" customHeight="1">
      <c r="C33" s="1962"/>
      <c r="D33" s="1962"/>
      <c r="E33" s="72"/>
      <c r="F33" s="1962"/>
      <c r="G33" s="1962"/>
      <c r="H33" s="72"/>
      <c r="I33" s="1962"/>
      <c r="J33" s="1962"/>
      <c r="K33" s="72"/>
      <c r="L33" s="1962"/>
      <c r="M33" s="1962"/>
      <c r="N33" s="1962"/>
      <c r="O33" s="1962"/>
      <c r="R33" s="88"/>
      <c r="S33" s="89"/>
      <c r="T33" s="89"/>
      <c r="U33" s="89"/>
      <c r="V33" s="89"/>
      <c r="W33" s="90"/>
    </row>
    <row r="34" spans="2:23" s="57" customFormat="1" ht="12.75" customHeight="1">
      <c r="B34" s="58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R34" s="91"/>
      <c r="S34" s="91"/>
      <c r="T34" s="91"/>
      <c r="U34" s="91"/>
      <c r="V34" s="91"/>
      <c r="W34" s="91"/>
    </row>
    <row r="35" spans="2:23" s="57" customFormat="1" ht="12.75" customHeight="1">
      <c r="B35" s="58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R35" s="92"/>
      <c r="S35" s="93"/>
      <c r="T35" s="94"/>
      <c r="U35" s="95"/>
      <c r="V35" s="95"/>
      <c r="W35" s="96"/>
    </row>
    <row r="36" spans="2:23" s="57" customFormat="1" ht="12.75" customHeight="1">
      <c r="B36" s="58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R36" s="92"/>
      <c r="S36" s="93"/>
      <c r="T36" s="94"/>
      <c r="U36" s="95"/>
      <c r="V36" s="95"/>
      <c r="W36" s="96"/>
    </row>
    <row r="37" spans="2:23" s="57" customFormat="1" ht="12.75" customHeight="1">
      <c r="B37" s="58"/>
      <c r="C37" s="59"/>
      <c r="D37" s="59"/>
      <c r="E37" s="59"/>
      <c r="F37" s="59"/>
      <c r="G37" s="59"/>
      <c r="H37" s="59"/>
      <c r="I37" s="59"/>
      <c r="J37" s="59"/>
      <c r="K37" s="59"/>
      <c r="L37" s="59"/>
      <c r="M37" s="59"/>
      <c r="N37" s="59"/>
      <c r="O37" s="59"/>
      <c r="R37" s="92"/>
      <c r="S37" s="93"/>
      <c r="T37" s="94"/>
      <c r="U37" s="95"/>
      <c r="V37" s="95"/>
      <c r="W37" s="96"/>
    </row>
    <row r="38" spans="2:23" s="57" customFormat="1" ht="12.75" customHeight="1">
      <c r="B38" s="58"/>
      <c r="C38" s="59"/>
      <c r="D38" s="59"/>
      <c r="E38" s="59"/>
      <c r="F38" s="59"/>
      <c r="G38" s="59"/>
      <c r="H38" s="59"/>
      <c r="I38" s="59"/>
      <c r="J38" s="59"/>
      <c r="K38" s="59"/>
      <c r="L38" s="59"/>
      <c r="M38" s="59"/>
      <c r="N38" s="59"/>
      <c r="O38" s="59"/>
      <c r="R38" s="92"/>
      <c r="S38" s="93"/>
      <c r="T38" s="94"/>
      <c r="U38" s="95"/>
      <c r="V38" s="95"/>
      <c r="W38" s="96"/>
    </row>
    <row r="39" spans="2:23" s="57" customFormat="1" ht="12.75" customHeight="1">
      <c r="B39" s="58"/>
      <c r="C39" s="59"/>
      <c r="D39" s="59"/>
      <c r="E39" s="59"/>
      <c r="F39" s="59"/>
      <c r="G39" s="59"/>
      <c r="H39" s="59"/>
      <c r="I39" s="59"/>
      <c r="J39" s="59"/>
      <c r="K39" s="59"/>
      <c r="L39" s="59"/>
      <c r="M39" s="59"/>
      <c r="N39" s="59"/>
      <c r="O39" s="59"/>
      <c r="R39" s="92"/>
      <c r="S39" s="93"/>
      <c r="T39" s="94"/>
      <c r="U39" s="95"/>
      <c r="V39" s="95"/>
      <c r="W39" s="96"/>
    </row>
    <row r="40" spans="2:23" s="57" customFormat="1" ht="12.75" customHeight="1">
      <c r="B40" s="58"/>
      <c r="C40" s="59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  <c r="R40" s="92"/>
      <c r="S40" s="93"/>
      <c r="T40" s="94"/>
      <c r="U40" s="95"/>
      <c r="V40" s="95"/>
      <c r="W40" s="96"/>
    </row>
    <row r="41" spans="2:23" s="57" customFormat="1" ht="12.75" customHeight="1">
      <c r="B41" s="58"/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R41" s="92"/>
      <c r="S41" s="93"/>
      <c r="T41" s="94"/>
      <c r="U41" s="95"/>
      <c r="V41" s="95"/>
      <c r="W41" s="96"/>
    </row>
    <row r="42" spans="2:23" s="57" customFormat="1" ht="12.75" customHeight="1">
      <c r="B42" s="58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R42" s="92"/>
      <c r="S42" s="93"/>
      <c r="T42" s="94"/>
      <c r="U42" s="95"/>
      <c r="V42" s="95"/>
      <c r="W42" s="96"/>
    </row>
    <row r="43" spans="2:23" s="57" customFormat="1" ht="12.75" customHeight="1">
      <c r="B43" s="58"/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R43" s="92"/>
      <c r="S43" s="93"/>
      <c r="T43" s="94"/>
      <c r="U43" s="95"/>
      <c r="V43" s="95"/>
      <c r="W43" s="96"/>
    </row>
    <row r="44" spans="2:23" s="57" customFormat="1" ht="12.75" customHeight="1">
      <c r="B44" s="58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R44" s="92"/>
      <c r="S44" s="93"/>
      <c r="T44" s="94"/>
      <c r="U44" s="95"/>
      <c r="V44" s="95"/>
      <c r="W44" s="96"/>
    </row>
    <row r="45" spans="2:23" s="57" customFormat="1" ht="12.75" customHeight="1">
      <c r="B45" s="58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R45" s="92"/>
      <c r="S45" s="93"/>
      <c r="T45" s="94"/>
      <c r="U45" s="95"/>
      <c r="V45" s="95"/>
      <c r="W45" s="96"/>
    </row>
    <row r="46" spans="2:23" s="57" customFormat="1" ht="12.75" customHeight="1">
      <c r="B46" s="61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R46" s="92"/>
      <c r="S46" s="93"/>
      <c r="T46" s="94"/>
      <c r="U46" s="95"/>
      <c r="V46" s="95"/>
      <c r="W46" s="96"/>
    </row>
    <row r="47" spans="2:23" s="57" customFormat="1" ht="10.5" customHeight="1">
      <c r="B47" s="57" t="s">
        <v>126</v>
      </c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</row>
    <row r="48" spans="2:23" s="57" customFormat="1" ht="10.5" customHeight="1">
      <c r="B48" s="57" t="s">
        <v>127</v>
      </c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</row>
    <row r="49" spans="2:2" s="57" customFormat="1" ht="10.5" customHeight="1">
      <c r="B49" s="57" t="s">
        <v>128</v>
      </c>
    </row>
    <row r="50" spans="2:2" s="57" customFormat="1" ht="10.5" customHeight="1">
      <c r="B50" s="57" t="s">
        <v>129</v>
      </c>
    </row>
    <row r="51" spans="2:2" s="57" customFormat="1" ht="10.5" customHeight="1">
      <c r="B51" s="57" t="s">
        <v>130</v>
      </c>
    </row>
    <row r="52" spans="2:2" s="57" customFormat="1" ht="12.75" customHeight="1"/>
    <row r="53" spans="2:2" s="57" customFormat="1" ht="12.75" customHeight="1"/>
    <row r="54" spans="2:2" s="57" customFormat="1" ht="12.75" customHeight="1"/>
    <row r="55" spans="2:2" s="57" customFormat="1" ht="12.75" customHeight="1"/>
  </sheetData>
  <mergeCells count="12">
    <mergeCell ref="C32:O32"/>
    <mergeCell ref="C33:D33"/>
    <mergeCell ref="F33:G33"/>
    <mergeCell ref="I33:J33"/>
    <mergeCell ref="L33:M33"/>
    <mergeCell ref="N33:O33"/>
    <mergeCell ref="C6:G6"/>
    <mergeCell ref="I6:M6"/>
    <mergeCell ref="C7:D7"/>
    <mergeCell ref="F7:G7"/>
    <mergeCell ref="I7:J7"/>
    <mergeCell ref="L7:M7"/>
  </mergeCells>
  <pageMargins left="0.27" right="0.24" top="0.17" bottom="0.19" header="0.17" footer="0.17"/>
  <pageSetup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G61"/>
  <sheetViews>
    <sheetView zoomScaleNormal="100" workbookViewId="0">
      <selection activeCell="V37" sqref="V37"/>
    </sheetView>
  </sheetViews>
  <sheetFormatPr defaultColWidth="9.28515625" defaultRowHeight="12"/>
  <cols>
    <col min="1" max="1" width="4.28515625" style="37" customWidth="1"/>
    <col min="2" max="2" width="10.7109375" style="37" customWidth="1"/>
    <col min="3" max="3" width="6.28515625" style="37" customWidth="1"/>
    <col min="4" max="4" width="1.28515625" style="37" customWidth="1"/>
    <col min="5" max="5" width="0.7109375" style="37" customWidth="1"/>
    <col min="6" max="6" width="8.28515625" style="37" customWidth="1"/>
    <col min="7" max="7" width="3.28515625" style="37" customWidth="1"/>
    <col min="8" max="8" width="0.7109375" style="37" customWidth="1"/>
    <col min="9" max="9" width="8.7109375" style="37" customWidth="1"/>
    <col min="10" max="10" width="3.5703125" style="37" customWidth="1"/>
    <col min="11" max="11" width="0.7109375" style="37" customWidth="1"/>
    <col min="12" max="12" width="7.5703125" style="37" customWidth="1"/>
    <col min="13" max="13" width="2.28515625" style="37" customWidth="1"/>
    <col min="14" max="14" width="3.28515625" style="37" customWidth="1"/>
    <col min="15" max="15" width="6.28515625" style="37" customWidth="1"/>
    <col min="16" max="16" width="1.28515625" style="37" customWidth="1"/>
    <col min="17" max="17" width="0.7109375" style="37" customWidth="1"/>
    <col min="18" max="18" width="8.28515625" style="37" customWidth="1"/>
    <col min="19" max="19" width="3.28515625" style="37" customWidth="1"/>
    <col min="20" max="20" width="0.7109375" style="37" customWidth="1"/>
    <col min="21" max="21" width="8.7109375" style="37" customWidth="1"/>
    <col min="22" max="22" width="3.5703125" style="37" customWidth="1"/>
    <col min="23" max="23" width="0.7109375" style="37" customWidth="1"/>
    <col min="24" max="24" width="7.5703125" style="37" customWidth="1"/>
    <col min="25" max="25" width="2.28515625" style="37" customWidth="1"/>
    <col min="26" max="32" width="9.28515625" style="37"/>
    <col min="33" max="33" width="15.5703125" style="37" customWidth="1"/>
    <col min="34" max="16384" width="9.28515625" style="37"/>
  </cols>
  <sheetData>
    <row r="2" spans="2:33">
      <c r="C2" s="38" t="s">
        <v>404</v>
      </c>
      <c r="I2" s="38"/>
      <c r="O2" s="38"/>
      <c r="U2" s="38"/>
    </row>
    <row r="3" spans="2:33">
      <c r="C3" s="41" t="s">
        <v>131</v>
      </c>
      <c r="I3" s="41"/>
      <c r="O3" s="41"/>
      <c r="U3" s="41"/>
      <c r="AB3" s="88"/>
      <c r="AC3" s="89"/>
      <c r="AD3" s="89"/>
      <c r="AE3" s="89"/>
      <c r="AF3" s="89"/>
      <c r="AG3" s="90"/>
    </row>
    <row r="4" spans="2:33" ht="12.75" customHeight="1">
      <c r="C4" s="41" t="s">
        <v>132</v>
      </c>
      <c r="I4" s="41"/>
      <c r="O4" s="41"/>
      <c r="U4" s="41"/>
      <c r="AB4" s="91"/>
      <c r="AC4" s="91"/>
      <c r="AD4" s="91"/>
      <c r="AE4" s="91"/>
      <c r="AF4" s="91"/>
      <c r="AG4" s="91"/>
    </row>
    <row r="5" spans="2:33" ht="14.25" customHeight="1">
      <c r="C5" s="1958" t="s">
        <v>133</v>
      </c>
      <c r="D5" s="1958"/>
      <c r="E5" s="1958"/>
      <c r="F5" s="1958"/>
      <c r="G5" s="1958"/>
      <c r="H5" s="1958"/>
      <c r="I5" s="1958"/>
      <c r="J5" s="1958"/>
      <c r="K5" s="1958"/>
      <c r="L5" s="1958"/>
      <c r="M5" s="1958"/>
      <c r="N5" s="75"/>
      <c r="O5" s="1958" t="s">
        <v>134</v>
      </c>
      <c r="P5" s="1958"/>
      <c r="Q5" s="1958"/>
      <c r="R5" s="1958"/>
      <c r="S5" s="1958"/>
      <c r="T5" s="1958"/>
      <c r="U5" s="1958"/>
      <c r="V5" s="1958"/>
      <c r="W5" s="1958"/>
      <c r="X5" s="1958"/>
      <c r="Y5" s="1958"/>
      <c r="AB5" s="92"/>
      <c r="AC5" s="94"/>
      <c r="AD5" s="94"/>
      <c r="AE5" s="95"/>
      <c r="AF5" s="95"/>
      <c r="AG5" s="96"/>
    </row>
    <row r="6" spans="2:33" ht="12.75" customHeight="1">
      <c r="C6" s="72"/>
      <c r="D6" s="72"/>
      <c r="E6" s="72"/>
      <c r="F6" s="72"/>
      <c r="G6" s="72"/>
      <c r="H6" s="72"/>
      <c r="I6" s="1966" t="s">
        <v>136</v>
      </c>
      <c r="J6" s="1966"/>
      <c r="K6" s="1966"/>
      <c r="L6" s="1966"/>
      <c r="M6" s="1966"/>
      <c r="N6" s="75"/>
      <c r="O6" s="72"/>
      <c r="P6" s="72"/>
      <c r="Q6" s="72"/>
      <c r="R6" s="72"/>
      <c r="S6" s="72"/>
      <c r="T6" s="72"/>
      <c r="U6" s="1966" t="s">
        <v>136</v>
      </c>
      <c r="V6" s="1966"/>
      <c r="W6" s="1966"/>
      <c r="X6" s="1966"/>
      <c r="Y6" s="1966"/>
      <c r="AB6" s="92"/>
      <c r="AC6" s="94"/>
      <c r="AD6" s="94"/>
      <c r="AE6" s="95"/>
      <c r="AF6" s="95"/>
      <c r="AG6" s="96"/>
    </row>
    <row r="7" spans="2:33" ht="23.25" customHeight="1">
      <c r="C7" s="1963" t="s">
        <v>137</v>
      </c>
      <c r="D7" s="1963"/>
      <c r="E7"/>
      <c r="F7" s="1963" t="s">
        <v>138</v>
      </c>
      <c r="G7" s="1963"/>
      <c r="H7"/>
      <c r="I7" s="1963" t="s">
        <v>139</v>
      </c>
      <c r="J7" s="1963"/>
      <c r="K7"/>
      <c r="L7" s="1963" t="s">
        <v>140</v>
      </c>
      <c r="M7" s="1963"/>
      <c r="N7" s="76"/>
      <c r="O7" s="1963" t="s">
        <v>137</v>
      </c>
      <c r="P7" s="1963"/>
      <c r="Q7"/>
      <c r="R7" s="1963" t="s">
        <v>138</v>
      </c>
      <c r="S7" s="1963"/>
      <c r="T7"/>
      <c r="U7" s="1963" t="s">
        <v>139</v>
      </c>
      <c r="V7" s="1963"/>
      <c r="W7"/>
      <c r="X7" s="1963" t="s">
        <v>140</v>
      </c>
      <c r="Y7" s="1963"/>
      <c r="AB7" s="92"/>
      <c r="AC7" s="93"/>
      <c r="AD7" s="94"/>
      <c r="AE7" s="95"/>
      <c r="AF7" s="95"/>
      <c r="AG7" s="96"/>
    </row>
    <row r="8" spans="2:33" ht="15" customHeight="1">
      <c r="B8" s="42" t="s">
        <v>49</v>
      </c>
      <c r="C8" s="97">
        <v>75.88</v>
      </c>
      <c r="D8" s="51"/>
      <c r="E8" s="51"/>
      <c r="F8" s="97">
        <v>92.88</v>
      </c>
      <c r="G8" s="51"/>
      <c r="H8" s="51"/>
      <c r="I8" s="97">
        <v>91.63</v>
      </c>
      <c r="J8" s="51"/>
      <c r="K8" s="51"/>
      <c r="L8" s="98">
        <v>88.13</v>
      </c>
      <c r="M8" s="51"/>
      <c r="N8" s="51"/>
      <c r="O8" s="98">
        <v>77</v>
      </c>
      <c r="P8" s="51"/>
      <c r="Q8" s="51"/>
      <c r="R8" s="97">
        <v>96.25</v>
      </c>
      <c r="S8" s="51"/>
      <c r="T8" s="51"/>
      <c r="U8" s="97">
        <v>95</v>
      </c>
      <c r="V8" s="51"/>
      <c r="W8" s="51"/>
      <c r="X8" s="97">
        <v>95</v>
      </c>
      <c r="Y8" s="51"/>
      <c r="AB8" s="92"/>
      <c r="AC8" s="93"/>
      <c r="AD8" s="94"/>
      <c r="AE8" s="95"/>
      <c r="AF8" s="95"/>
      <c r="AG8" s="96"/>
    </row>
    <row r="9" spans="2:33" ht="15" customHeight="1">
      <c r="B9" s="42" t="s">
        <v>51</v>
      </c>
      <c r="C9" s="97">
        <v>79.5</v>
      </c>
      <c r="D9" s="51"/>
      <c r="E9" s="51"/>
      <c r="F9" s="97">
        <v>86.13</v>
      </c>
      <c r="G9" s="51"/>
      <c r="H9" s="51"/>
      <c r="I9" s="97">
        <v>91.5</v>
      </c>
      <c r="J9" s="51"/>
      <c r="K9" s="51"/>
      <c r="L9" s="98">
        <v>88.5</v>
      </c>
      <c r="M9" s="51"/>
      <c r="N9" s="51"/>
      <c r="O9" s="98">
        <v>81.63</v>
      </c>
      <c r="P9" s="51"/>
      <c r="Q9" s="51"/>
      <c r="R9" s="97">
        <v>89</v>
      </c>
      <c r="S9" s="51"/>
      <c r="T9" s="51"/>
      <c r="U9" s="97">
        <v>97.5</v>
      </c>
      <c r="V9" s="51"/>
      <c r="W9" s="51"/>
      <c r="X9" s="97">
        <v>97.5</v>
      </c>
      <c r="Y9" s="51"/>
      <c r="AB9" s="92"/>
      <c r="AC9" s="93"/>
      <c r="AD9" s="94"/>
      <c r="AE9" s="95"/>
      <c r="AF9" s="95"/>
      <c r="AG9" s="96"/>
    </row>
    <row r="10" spans="2:33" ht="15" customHeight="1">
      <c r="B10" s="42" t="s">
        <v>52</v>
      </c>
      <c r="C10" s="97">
        <v>91.75</v>
      </c>
      <c r="D10" s="51"/>
      <c r="E10" s="51"/>
      <c r="F10" s="97">
        <v>82.13</v>
      </c>
      <c r="G10" s="51"/>
      <c r="H10" s="51"/>
      <c r="I10" s="97">
        <v>99.88</v>
      </c>
      <c r="J10" s="51"/>
      <c r="K10" s="51"/>
      <c r="L10" s="98">
        <v>96.63</v>
      </c>
      <c r="M10" s="51"/>
      <c r="N10" s="51"/>
      <c r="O10" s="98">
        <v>91.63</v>
      </c>
      <c r="P10" s="51"/>
      <c r="Q10" s="51"/>
      <c r="R10" s="97">
        <v>83.5</v>
      </c>
      <c r="S10" s="51"/>
      <c r="T10" s="51"/>
      <c r="U10" s="97">
        <v>101.75</v>
      </c>
      <c r="V10" s="51"/>
      <c r="W10" s="51"/>
      <c r="X10" s="97">
        <v>101.5</v>
      </c>
      <c r="Y10" s="51"/>
      <c r="AB10" s="92"/>
      <c r="AC10" s="93"/>
      <c r="AD10" s="94"/>
      <c r="AE10" s="95"/>
      <c r="AF10" s="95"/>
      <c r="AG10" s="96"/>
    </row>
    <row r="11" spans="2:33" ht="15" customHeight="1">
      <c r="B11" s="42" t="s">
        <v>53</v>
      </c>
      <c r="C11" s="97">
        <v>78.400000000000006</v>
      </c>
      <c r="D11" s="51"/>
      <c r="E11" s="51"/>
      <c r="F11" s="97">
        <v>73</v>
      </c>
      <c r="G11" s="51"/>
      <c r="H11" s="51"/>
      <c r="I11" s="97">
        <v>106.1</v>
      </c>
      <c r="J11" s="51"/>
      <c r="K11" s="51"/>
      <c r="L11" s="97">
        <v>104</v>
      </c>
      <c r="M11" s="51"/>
      <c r="N11" s="51"/>
      <c r="O11" s="97">
        <v>79.8</v>
      </c>
      <c r="P11" s="51"/>
      <c r="Q11" s="51"/>
      <c r="R11" s="97">
        <v>75.400000000000006</v>
      </c>
      <c r="S11" s="51"/>
      <c r="T11" s="51"/>
      <c r="U11" s="97">
        <v>107.5</v>
      </c>
      <c r="V11" s="51"/>
      <c r="W11" s="51"/>
      <c r="X11" s="97">
        <v>107.5</v>
      </c>
      <c r="Y11" s="99"/>
      <c r="AB11" s="92"/>
      <c r="AC11" s="93"/>
      <c r="AD11" s="94"/>
      <c r="AE11" s="95"/>
      <c r="AF11" s="95"/>
      <c r="AG11" s="96"/>
    </row>
    <row r="12" spans="2:33" ht="15" customHeight="1">
      <c r="B12" s="42" t="s">
        <v>54</v>
      </c>
      <c r="C12" s="97">
        <v>170.13</v>
      </c>
      <c r="D12" s="51"/>
      <c r="E12" s="51"/>
      <c r="F12" s="97">
        <v>140.63</v>
      </c>
      <c r="G12" s="100"/>
      <c r="H12" s="51"/>
      <c r="I12" s="97">
        <v>166.5</v>
      </c>
      <c r="J12" s="51"/>
      <c r="K12" s="51"/>
      <c r="L12" s="97">
        <v>160.5</v>
      </c>
      <c r="M12" s="51"/>
      <c r="N12" s="51"/>
      <c r="O12" s="97">
        <v>166.5</v>
      </c>
      <c r="P12" s="51"/>
      <c r="Q12" s="51"/>
      <c r="R12" s="97">
        <v>126.5</v>
      </c>
      <c r="S12" s="51"/>
      <c r="T12" s="51"/>
      <c r="U12" s="97">
        <v>110</v>
      </c>
      <c r="V12" s="51"/>
      <c r="W12" s="51"/>
      <c r="X12" s="97">
        <v>110</v>
      </c>
      <c r="Y12" s="51"/>
      <c r="AB12" s="92"/>
      <c r="AC12" s="93"/>
      <c r="AD12" s="94"/>
      <c r="AE12" s="95"/>
      <c r="AF12" s="95"/>
      <c r="AG12" s="96"/>
    </row>
    <row r="13" spans="2:33" ht="15" customHeight="1">
      <c r="B13" s="42" t="s">
        <v>55</v>
      </c>
      <c r="C13" s="97">
        <v>243.75</v>
      </c>
      <c r="D13" s="51"/>
      <c r="E13" s="51"/>
      <c r="F13" s="97">
        <v>233.13</v>
      </c>
      <c r="G13" s="100"/>
      <c r="H13" s="51"/>
      <c r="I13" s="97">
        <v>259.88</v>
      </c>
      <c r="J13" s="51"/>
      <c r="K13" s="51"/>
      <c r="L13" s="97">
        <v>252.88</v>
      </c>
      <c r="M13" s="100"/>
      <c r="N13" s="51"/>
      <c r="O13" s="97" t="s">
        <v>141</v>
      </c>
      <c r="P13" s="51"/>
      <c r="Q13" s="51"/>
      <c r="R13" s="97" t="s">
        <v>141</v>
      </c>
      <c r="S13" s="51"/>
      <c r="T13" s="51"/>
      <c r="U13" s="97" t="s">
        <v>141</v>
      </c>
      <c r="V13" s="51"/>
      <c r="W13" s="51"/>
      <c r="X13" s="97" t="s">
        <v>141</v>
      </c>
      <c r="Y13" s="51"/>
      <c r="AB13" s="92"/>
      <c r="AC13" s="93"/>
      <c r="AD13" s="94"/>
      <c r="AE13" s="95"/>
      <c r="AF13" s="95"/>
      <c r="AG13" s="96"/>
    </row>
    <row r="14" spans="2:33" ht="15" customHeight="1">
      <c r="B14" s="42" t="s">
        <v>56</v>
      </c>
      <c r="C14" s="97">
        <v>271.2</v>
      </c>
      <c r="D14" s="51"/>
      <c r="E14" s="51"/>
      <c r="F14" s="97">
        <v>245</v>
      </c>
      <c r="G14" s="100"/>
      <c r="H14" s="51"/>
      <c r="I14" s="97">
        <v>326.3</v>
      </c>
      <c r="J14" s="51"/>
      <c r="K14" s="51"/>
      <c r="L14" s="97">
        <v>306.10000000000002</v>
      </c>
      <c r="M14" s="100"/>
      <c r="N14" s="51"/>
      <c r="O14" s="97" t="s">
        <v>141</v>
      </c>
      <c r="P14" s="51"/>
      <c r="Q14" s="51"/>
      <c r="R14" s="97" t="s">
        <v>141</v>
      </c>
      <c r="S14" s="51"/>
      <c r="T14" s="51"/>
      <c r="U14" s="97" t="s">
        <v>141</v>
      </c>
      <c r="V14" s="51"/>
      <c r="W14" s="51"/>
      <c r="X14" s="97" t="s">
        <v>141</v>
      </c>
      <c r="Y14" s="51"/>
      <c r="AB14" s="92"/>
      <c r="AC14" s="93"/>
      <c r="AD14" s="94"/>
      <c r="AE14" s="95"/>
      <c r="AF14" s="95"/>
      <c r="AG14" s="96"/>
    </row>
    <row r="15" spans="2:33" ht="15" customHeight="1">
      <c r="B15" s="42" t="s">
        <v>57</v>
      </c>
      <c r="C15" s="97">
        <v>235.25</v>
      </c>
      <c r="D15" s="51"/>
      <c r="E15" s="51"/>
      <c r="F15" s="97">
        <v>225.75</v>
      </c>
      <c r="G15" s="100"/>
      <c r="H15" s="51"/>
      <c r="I15" s="97">
        <v>337.13</v>
      </c>
      <c r="J15" s="51"/>
      <c r="K15" s="51"/>
      <c r="L15" s="97">
        <v>337.25</v>
      </c>
      <c r="M15" s="100"/>
      <c r="N15" s="51"/>
      <c r="O15" s="97" t="s">
        <v>141</v>
      </c>
      <c r="P15" s="51"/>
      <c r="Q15" s="51"/>
      <c r="R15" s="97" t="s">
        <v>141</v>
      </c>
      <c r="S15" s="51"/>
      <c r="T15" s="51"/>
      <c r="U15" s="97" t="s">
        <v>141</v>
      </c>
      <c r="V15" s="51"/>
      <c r="W15" s="51"/>
      <c r="X15" s="97" t="s">
        <v>141</v>
      </c>
      <c r="Y15" s="51"/>
      <c r="AB15" s="92"/>
      <c r="AC15" s="93"/>
      <c r="AD15" s="94"/>
      <c r="AE15" s="95"/>
      <c r="AF15" s="95"/>
      <c r="AG15" s="96"/>
    </row>
    <row r="16" spans="2:33" ht="15" customHeight="1">
      <c r="B16" s="42" t="s">
        <v>58</v>
      </c>
      <c r="C16" s="97">
        <v>170.2</v>
      </c>
      <c r="D16" s="51"/>
      <c r="E16" s="51"/>
      <c r="F16" s="97">
        <v>162.9</v>
      </c>
      <c r="G16" s="100"/>
      <c r="H16" s="51"/>
      <c r="I16" s="97">
        <v>329.8</v>
      </c>
      <c r="J16" s="51"/>
      <c r="K16" s="51"/>
      <c r="L16" s="97">
        <v>326.89999999999998</v>
      </c>
      <c r="M16" s="100"/>
      <c r="N16" s="51"/>
      <c r="O16" s="97" t="s">
        <v>141</v>
      </c>
      <c r="P16" s="51"/>
      <c r="Q16" s="51"/>
      <c r="R16" s="97" t="s">
        <v>141</v>
      </c>
      <c r="S16" s="51"/>
      <c r="T16" s="51"/>
      <c r="U16" s="97" t="s">
        <v>141</v>
      </c>
      <c r="V16" s="51"/>
      <c r="W16" s="51"/>
      <c r="X16" s="97" t="s">
        <v>141</v>
      </c>
      <c r="Y16" s="51"/>
      <c r="AB16" s="92"/>
      <c r="AC16" s="93"/>
      <c r="AD16" s="94"/>
      <c r="AE16" s="95"/>
      <c r="AF16" s="95"/>
      <c r="AG16" s="96"/>
    </row>
    <row r="17" spans="2:33" ht="15" customHeight="1">
      <c r="B17" s="42" t="s">
        <v>59</v>
      </c>
      <c r="C17" s="97">
        <v>145.38</v>
      </c>
      <c r="D17" s="51"/>
      <c r="E17" s="51"/>
      <c r="F17" s="97">
        <v>142</v>
      </c>
      <c r="G17" s="100"/>
      <c r="H17" s="51"/>
      <c r="I17" s="97">
        <v>295.5</v>
      </c>
      <c r="J17" s="51"/>
      <c r="K17" s="51"/>
      <c r="L17" s="97">
        <v>294.75</v>
      </c>
      <c r="M17" s="100"/>
      <c r="N17" s="51"/>
      <c r="O17" s="97" t="s">
        <v>141</v>
      </c>
      <c r="P17" s="51"/>
      <c r="Q17" s="51"/>
      <c r="R17" s="97" t="s">
        <v>141</v>
      </c>
      <c r="S17" s="51"/>
      <c r="T17" s="51"/>
      <c r="U17" s="97" t="s">
        <v>141</v>
      </c>
      <c r="V17" s="51"/>
      <c r="W17" s="51"/>
      <c r="X17" s="97" t="s">
        <v>141</v>
      </c>
      <c r="Y17" s="51"/>
    </row>
    <row r="18" spans="2:33" ht="15" customHeight="1">
      <c r="B18" s="42" t="s">
        <v>60</v>
      </c>
      <c r="C18" s="97">
        <v>139.38</v>
      </c>
      <c r="D18" s="51"/>
      <c r="E18" s="51"/>
      <c r="F18" s="97">
        <v>133.63</v>
      </c>
      <c r="G18" s="100"/>
      <c r="H18" s="51"/>
      <c r="I18" s="97">
        <v>248.13</v>
      </c>
      <c r="J18" s="51"/>
      <c r="K18" s="51"/>
      <c r="L18" s="97">
        <v>247.38</v>
      </c>
      <c r="M18" s="100"/>
      <c r="N18" s="51"/>
      <c r="O18" s="97" t="s">
        <v>141</v>
      </c>
      <c r="P18" s="51"/>
      <c r="Q18" s="51"/>
      <c r="R18" s="97" t="s">
        <v>141</v>
      </c>
      <c r="S18" s="51"/>
      <c r="T18" s="51"/>
      <c r="U18" s="97" t="s">
        <v>141</v>
      </c>
      <c r="V18" s="51"/>
      <c r="W18" s="51"/>
      <c r="X18" s="97" t="s">
        <v>141</v>
      </c>
      <c r="Y18" s="51"/>
      <c r="AB18" s="88"/>
      <c r="AC18" s="89"/>
      <c r="AD18" s="89"/>
      <c r="AE18" s="89"/>
      <c r="AF18" s="89"/>
      <c r="AG18" s="90"/>
    </row>
    <row r="19" spans="2:33" ht="15" customHeight="1">
      <c r="B19" s="42" t="s">
        <v>61</v>
      </c>
      <c r="C19" s="97">
        <v>96.8</v>
      </c>
      <c r="D19" s="51"/>
      <c r="E19" s="51"/>
      <c r="F19" s="97">
        <v>104</v>
      </c>
      <c r="G19" s="100"/>
      <c r="H19" s="51"/>
      <c r="I19" s="97">
        <v>180.5</v>
      </c>
      <c r="J19" s="51"/>
      <c r="K19" s="51"/>
      <c r="L19" s="97">
        <v>183.4</v>
      </c>
      <c r="M19" s="100"/>
      <c r="N19" s="51"/>
      <c r="O19" s="97" t="s">
        <v>141</v>
      </c>
      <c r="P19" s="51"/>
      <c r="Q19" s="51"/>
      <c r="R19" s="97" t="s">
        <v>141</v>
      </c>
      <c r="S19" s="51"/>
      <c r="T19" s="51"/>
      <c r="U19" s="97" t="s">
        <v>141</v>
      </c>
      <c r="V19" s="51"/>
      <c r="W19" s="51"/>
      <c r="X19" s="97" t="s">
        <v>141</v>
      </c>
      <c r="Y19" s="51"/>
      <c r="AB19" s="91"/>
      <c r="AC19" s="91"/>
      <c r="AD19" s="91"/>
      <c r="AE19" s="91"/>
      <c r="AF19" s="91"/>
      <c r="AG19" s="91"/>
    </row>
    <row r="20" spans="2:33" ht="15" customHeight="1">
      <c r="B20" s="48"/>
      <c r="C20" s="43"/>
      <c r="D20" s="51"/>
      <c r="E20" s="51"/>
      <c r="F20" s="43"/>
      <c r="G20" s="51"/>
      <c r="H20" s="51"/>
      <c r="I20" s="43"/>
      <c r="J20" s="51"/>
      <c r="K20" s="51"/>
      <c r="L20" s="43"/>
      <c r="M20" s="51"/>
      <c r="N20" s="51"/>
      <c r="O20" s="43"/>
      <c r="P20" s="51"/>
      <c r="Q20" s="51"/>
      <c r="R20" s="43"/>
      <c r="S20" s="51"/>
      <c r="T20" s="51"/>
      <c r="U20" s="43"/>
      <c r="V20" s="51"/>
      <c r="W20" s="51"/>
      <c r="X20" s="43"/>
      <c r="Y20" s="51"/>
      <c r="AB20" s="92"/>
      <c r="AC20" s="93"/>
      <c r="AD20" s="94"/>
      <c r="AE20" s="95"/>
      <c r="AF20" s="95"/>
      <c r="AG20" s="96"/>
    </row>
    <row r="21" spans="2:33" ht="15" customHeight="1">
      <c r="B21" s="41">
        <v>2015</v>
      </c>
      <c r="C21" s="43">
        <f>AVERAGE(C8:C19)</f>
        <v>149.80166666666668</v>
      </c>
      <c r="D21" s="51"/>
      <c r="E21" s="51"/>
      <c r="F21" s="97">
        <f>AVERAGE(F8:F19)</f>
        <v>143.4316666666667</v>
      </c>
      <c r="G21" s="51"/>
      <c r="H21" s="51"/>
      <c r="I21" s="97">
        <f>AVERAGE(I8:J19)</f>
        <v>211.07083333333335</v>
      </c>
      <c r="J21" s="51"/>
      <c r="K21" s="51"/>
      <c r="L21" s="97">
        <f>AVERAGE(L8:M19)</f>
        <v>207.20166666666668</v>
      </c>
      <c r="M21" s="51"/>
      <c r="N21" s="51"/>
      <c r="O21" s="97">
        <f>AVERAGE(O8:P19)</f>
        <v>99.311999999999998</v>
      </c>
      <c r="P21" s="51"/>
      <c r="Q21" s="51"/>
      <c r="R21" s="97">
        <f>AVERAGE(R8:S19)</f>
        <v>94.13</v>
      </c>
      <c r="S21" s="51"/>
      <c r="T21" s="51"/>
      <c r="U21" s="97">
        <f>AVERAGE(U8:V19)</f>
        <v>102.35</v>
      </c>
      <c r="V21" s="51"/>
      <c r="W21" s="51"/>
      <c r="X21" s="97">
        <f>AVERAGE(X8:Y19)</f>
        <v>102.3</v>
      </c>
      <c r="Y21" s="51"/>
      <c r="AB21" s="92"/>
      <c r="AC21" s="93"/>
      <c r="AD21" s="94"/>
      <c r="AE21" s="95"/>
      <c r="AF21" s="95"/>
      <c r="AG21" s="96"/>
    </row>
    <row r="22" spans="2:33" ht="15" customHeight="1">
      <c r="B22" s="41">
        <v>2014</v>
      </c>
      <c r="C22" s="43">
        <v>108.18916666666667</v>
      </c>
      <c r="D22" s="51"/>
      <c r="E22" s="51"/>
      <c r="F22" s="97">
        <v>136.32166666666666</v>
      </c>
      <c r="G22" s="51"/>
      <c r="H22" s="51"/>
      <c r="I22" s="97">
        <v>84.516666666666666</v>
      </c>
      <c r="J22" s="51"/>
      <c r="K22" s="51"/>
      <c r="L22" s="97">
        <v>81.722499999999997</v>
      </c>
      <c r="M22" s="51"/>
      <c r="N22" s="51"/>
      <c r="O22" s="97">
        <v>109.98166666666667</v>
      </c>
      <c r="P22" s="51"/>
      <c r="Q22" s="51"/>
      <c r="R22" s="97">
        <v>137.51333333333335</v>
      </c>
      <c r="S22" s="51"/>
      <c r="T22" s="51"/>
      <c r="U22" s="97">
        <v>86.166666666666671</v>
      </c>
      <c r="V22" s="51"/>
      <c r="W22" s="51"/>
      <c r="X22" s="97">
        <v>86.166666666666671</v>
      </c>
      <c r="Y22" s="51"/>
      <c r="AB22" s="92"/>
      <c r="AC22" s="93"/>
      <c r="AD22" s="94"/>
      <c r="AE22" s="95"/>
      <c r="AF22" s="95"/>
      <c r="AG22" s="96"/>
    </row>
    <row r="23" spans="2:33" s="57" customFormat="1" ht="12.75" customHeight="1">
      <c r="B23" s="73" t="s">
        <v>146</v>
      </c>
      <c r="D23" s="59"/>
      <c r="E23" s="59"/>
      <c r="F23" s="59"/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AB23" s="92"/>
      <c r="AC23" s="93"/>
      <c r="AD23" s="94"/>
      <c r="AE23" s="95"/>
      <c r="AF23" s="95"/>
      <c r="AG23" s="96"/>
    </row>
    <row r="24" spans="2:33" s="57" customFormat="1" ht="12.75" customHeight="1">
      <c r="B24" s="58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AB24" s="92"/>
      <c r="AC24" s="93"/>
      <c r="AD24" s="94"/>
      <c r="AE24" s="95"/>
      <c r="AF24" s="95"/>
      <c r="AG24" s="96"/>
    </row>
    <row r="25" spans="2:33" s="57" customFormat="1" ht="12.75" customHeight="1">
      <c r="B25" s="58"/>
      <c r="C25" s="59"/>
      <c r="D25" s="59"/>
      <c r="E25" s="59"/>
      <c r="F25" s="59"/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AB25" s="92"/>
      <c r="AC25" s="93"/>
      <c r="AD25" s="94"/>
      <c r="AE25" s="95"/>
      <c r="AF25" s="95"/>
      <c r="AG25" s="96"/>
    </row>
    <row r="26" spans="2:33" s="57" customFormat="1" ht="12.75" customHeight="1">
      <c r="B26" s="58"/>
      <c r="C26" s="59"/>
      <c r="D26" s="59"/>
      <c r="E26" s="59"/>
      <c r="F26" s="59"/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59"/>
      <c r="X26" s="59"/>
      <c r="Y26" s="59"/>
      <c r="AB26" s="92"/>
      <c r="AC26" s="93"/>
      <c r="AD26" s="94"/>
      <c r="AE26" s="95"/>
      <c r="AF26" s="95"/>
      <c r="AG26" s="96"/>
    </row>
    <row r="27" spans="2:33" s="57" customFormat="1" ht="12.75" customHeight="1">
      <c r="B27" s="58"/>
      <c r="C27" s="59"/>
      <c r="D27" s="59"/>
      <c r="E27" s="59"/>
      <c r="F27" s="59"/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AB27" s="92"/>
      <c r="AC27" s="93"/>
      <c r="AD27" s="94"/>
      <c r="AE27" s="95"/>
      <c r="AF27" s="95"/>
      <c r="AG27" s="96"/>
    </row>
    <row r="28" spans="2:33" s="57" customFormat="1" ht="12.75" customHeight="1">
      <c r="B28" s="61"/>
      <c r="C28" s="59"/>
      <c r="D28" s="59"/>
      <c r="E28" s="59"/>
      <c r="F28" s="59"/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AB28" s="92"/>
      <c r="AC28" s="93"/>
      <c r="AD28" s="94"/>
      <c r="AE28" s="95"/>
      <c r="AF28" s="95"/>
      <c r="AG28" s="96"/>
    </row>
    <row r="29" spans="2:33" s="57" customFormat="1" ht="12.75" customHeight="1">
      <c r="B29" s="62"/>
      <c r="C29" s="59"/>
      <c r="D29" s="59"/>
      <c r="E29" s="59"/>
      <c r="F29" s="59"/>
      <c r="G29" s="59"/>
      <c r="H29" s="59"/>
      <c r="I29" s="59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  <c r="W29" s="59"/>
      <c r="X29" s="59"/>
      <c r="Y29" s="59"/>
      <c r="AB29" s="92"/>
      <c r="AC29" s="93"/>
      <c r="AD29" s="94"/>
      <c r="AE29" s="95"/>
      <c r="AF29" s="95"/>
      <c r="AG29" s="96"/>
    </row>
    <row r="30" spans="2:33" s="57" customFormat="1" ht="12.75" customHeight="1">
      <c r="B30" s="62"/>
      <c r="C30" s="59"/>
      <c r="D30" s="59"/>
      <c r="E30" s="59"/>
      <c r="F30" s="59"/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AB30" s="92"/>
      <c r="AC30" s="93"/>
      <c r="AD30" s="94"/>
      <c r="AE30" s="95"/>
      <c r="AF30" s="95"/>
      <c r="AG30" s="96"/>
    </row>
    <row r="31" spans="2:33" s="57" customFormat="1" ht="12.75" customHeight="1">
      <c r="AB31" s="92"/>
      <c r="AC31" s="93"/>
      <c r="AD31" s="94"/>
      <c r="AE31" s="95"/>
      <c r="AF31" s="95"/>
      <c r="AG31" s="96"/>
    </row>
    <row r="32" spans="2:33" s="57" customFormat="1" ht="12.75" customHeight="1">
      <c r="C32" s="1961"/>
      <c r="D32" s="1961"/>
      <c r="E32" s="1961"/>
      <c r="F32" s="1961"/>
      <c r="G32" s="1961"/>
      <c r="H32" s="1961"/>
      <c r="I32" s="1961"/>
      <c r="J32" s="1961"/>
      <c r="K32" s="1961"/>
      <c r="L32" s="1961"/>
      <c r="M32" s="1961"/>
      <c r="N32" s="1961"/>
      <c r="O32" s="1961"/>
      <c r="P32" s="1961"/>
      <c r="Q32" s="1961"/>
      <c r="R32" s="1961"/>
      <c r="S32" s="1961"/>
      <c r="T32" s="1961"/>
      <c r="U32" s="1961"/>
      <c r="V32" s="1961"/>
      <c r="W32" s="1961"/>
      <c r="X32" s="1961"/>
      <c r="Y32" s="1961"/>
    </row>
    <row r="33" spans="2:33" s="57" customFormat="1" ht="12.75" customHeight="1">
      <c r="C33" s="1962"/>
      <c r="D33" s="1962"/>
      <c r="E33" s="72"/>
      <c r="F33" s="1962"/>
      <c r="G33" s="1962"/>
      <c r="H33" s="72"/>
      <c r="I33" s="1962"/>
      <c r="J33" s="1962"/>
      <c r="K33" s="72"/>
      <c r="L33" s="1962"/>
      <c r="M33" s="1962"/>
      <c r="N33" s="1962"/>
      <c r="O33" s="1962"/>
      <c r="P33" s="1962"/>
      <c r="Q33" s="1962"/>
      <c r="R33" s="1962"/>
      <c r="S33" s="1962"/>
      <c r="T33" s="1962"/>
      <c r="U33" s="1962"/>
      <c r="V33" s="1962"/>
      <c r="W33" s="1962"/>
      <c r="X33" s="1962"/>
      <c r="Y33" s="1962"/>
      <c r="AB33" s="88"/>
      <c r="AC33" s="89"/>
      <c r="AD33" s="89"/>
      <c r="AE33" s="89"/>
      <c r="AF33" s="89"/>
      <c r="AG33" s="90"/>
    </row>
    <row r="34" spans="2:33" s="57" customFormat="1" ht="12.75" customHeight="1">
      <c r="B34" s="58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AB34" s="91"/>
      <c r="AC34" s="91"/>
      <c r="AD34" s="91"/>
      <c r="AE34" s="91"/>
      <c r="AF34" s="91"/>
      <c r="AG34" s="91"/>
    </row>
    <row r="35" spans="2:33" s="57" customFormat="1" ht="12.75" customHeight="1">
      <c r="B35" s="58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AB35" s="92"/>
      <c r="AC35" s="93"/>
      <c r="AD35" s="94"/>
      <c r="AE35" s="95"/>
      <c r="AF35" s="95"/>
      <c r="AG35" s="96"/>
    </row>
    <row r="36" spans="2:33" s="57" customFormat="1" ht="12.75" customHeight="1">
      <c r="B36" s="58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AB36" s="92"/>
      <c r="AC36" s="93"/>
      <c r="AD36" s="94"/>
      <c r="AE36" s="95"/>
      <c r="AF36" s="95"/>
      <c r="AG36" s="96"/>
    </row>
    <row r="37" spans="2:33" s="57" customFormat="1" ht="12.75" customHeight="1">
      <c r="B37" s="58"/>
      <c r="C37" s="59"/>
      <c r="D37" s="59"/>
      <c r="E37" s="59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AB37" s="92"/>
      <c r="AC37" s="93"/>
      <c r="AD37" s="94"/>
      <c r="AE37" s="95"/>
      <c r="AF37" s="95"/>
      <c r="AG37" s="96"/>
    </row>
    <row r="38" spans="2:33" s="57" customFormat="1" ht="12.75" customHeight="1">
      <c r="B38" s="58"/>
      <c r="C38" s="59"/>
      <c r="D38" s="59"/>
      <c r="E38" s="59"/>
      <c r="F38" s="59"/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  <c r="AB38" s="92"/>
      <c r="AC38" s="93"/>
      <c r="AD38" s="94"/>
      <c r="AE38" s="95"/>
      <c r="AF38" s="95"/>
      <c r="AG38" s="96"/>
    </row>
    <row r="39" spans="2:33" s="57" customFormat="1" ht="12.75" customHeight="1">
      <c r="B39" s="58"/>
      <c r="C39" s="59"/>
      <c r="D39" s="59"/>
      <c r="E39" s="59"/>
      <c r="F39" s="59"/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59"/>
      <c r="W39" s="59"/>
      <c r="X39" s="59"/>
      <c r="Y39" s="59"/>
      <c r="AB39" s="92"/>
      <c r="AC39" s="93"/>
      <c r="AD39" s="94"/>
      <c r="AE39" s="95"/>
      <c r="AF39" s="95"/>
      <c r="AG39" s="96"/>
    </row>
    <row r="40" spans="2:33" s="57" customFormat="1" ht="12.75" customHeight="1">
      <c r="B40" s="58"/>
      <c r="C40" s="59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AB40" s="92"/>
      <c r="AC40" s="93"/>
      <c r="AD40" s="94"/>
      <c r="AE40" s="95"/>
      <c r="AF40" s="95"/>
      <c r="AG40" s="96"/>
    </row>
    <row r="41" spans="2:33" s="57" customFormat="1" ht="12.75" customHeight="1">
      <c r="B41" s="58"/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AB41" s="92"/>
      <c r="AC41" s="93"/>
      <c r="AD41" s="94"/>
      <c r="AE41" s="95"/>
      <c r="AF41" s="95"/>
      <c r="AG41" s="96"/>
    </row>
    <row r="42" spans="2:33" s="57" customFormat="1" ht="12.75" customHeight="1">
      <c r="B42" s="58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  <c r="AB42" s="92"/>
      <c r="AC42" s="93"/>
      <c r="AD42" s="94"/>
      <c r="AE42" s="95"/>
      <c r="AF42" s="95"/>
      <c r="AG42" s="96"/>
    </row>
    <row r="43" spans="2:33" s="57" customFormat="1" ht="12.75" customHeight="1">
      <c r="B43" s="58"/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B43" s="92"/>
      <c r="AC43" s="93"/>
      <c r="AD43" s="94"/>
      <c r="AE43" s="95"/>
      <c r="AF43" s="95"/>
      <c r="AG43" s="96"/>
    </row>
    <row r="44" spans="2:33" s="57" customFormat="1" ht="12.75" customHeight="1">
      <c r="B44" s="58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  <c r="V44" s="59"/>
      <c r="W44" s="59"/>
      <c r="X44" s="59"/>
      <c r="Y44" s="59"/>
      <c r="AB44" s="92"/>
      <c r="AC44" s="93"/>
      <c r="AD44" s="94"/>
      <c r="AE44" s="95"/>
      <c r="AF44" s="95"/>
      <c r="AG44" s="96"/>
    </row>
    <row r="45" spans="2:33" s="57" customFormat="1" ht="12.75" customHeight="1">
      <c r="B45" s="58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AB45" s="92"/>
      <c r="AC45" s="93"/>
      <c r="AD45" s="94"/>
      <c r="AE45" s="95"/>
      <c r="AF45" s="95"/>
      <c r="AG45" s="96"/>
    </row>
    <row r="46" spans="2:33" s="57" customFormat="1" ht="12.75" customHeight="1">
      <c r="B46" s="61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AB46" s="92"/>
      <c r="AC46" s="93"/>
      <c r="AD46" s="94"/>
      <c r="AE46" s="95"/>
      <c r="AF46" s="95"/>
      <c r="AG46" s="96"/>
    </row>
    <row r="47" spans="2:33" s="57" customFormat="1" ht="12.75" customHeight="1"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</row>
    <row r="48" spans="2:33" s="57" customFormat="1" ht="12.75" customHeight="1"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AB48" s="88"/>
      <c r="AC48" s="89"/>
      <c r="AD48" s="89"/>
      <c r="AE48" s="89"/>
      <c r="AF48" s="89"/>
      <c r="AG48" s="90"/>
    </row>
    <row r="49" spans="28:33" s="57" customFormat="1" ht="12.75" customHeight="1">
      <c r="AB49" s="91"/>
      <c r="AC49" s="91"/>
      <c r="AD49" s="91"/>
      <c r="AE49" s="91"/>
      <c r="AF49" s="91"/>
      <c r="AG49" s="91"/>
    </row>
    <row r="50" spans="28:33" s="57" customFormat="1" ht="12.75" customHeight="1">
      <c r="AB50" s="92"/>
      <c r="AC50" s="93"/>
      <c r="AD50" s="94"/>
      <c r="AE50" s="95"/>
      <c r="AF50" s="95"/>
      <c r="AG50" s="96"/>
    </row>
    <row r="51" spans="28:33" s="57" customFormat="1" ht="12.75" customHeight="1">
      <c r="AB51" s="92"/>
      <c r="AC51" s="93"/>
      <c r="AD51" s="94"/>
      <c r="AE51" s="95"/>
      <c r="AF51" s="95"/>
      <c r="AG51" s="96"/>
    </row>
    <row r="52" spans="28:33" s="57" customFormat="1" ht="12.75" customHeight="1">
      <c r="AB52" s="92"/>
      <c r="AC52" s="93"/>
      <c r="AD52" s="94"/>
      <c r="AE52" s="95"/>
      <c r="AF52" s="95"/>
      <c r="AG52" s="96"/>
    </row>
    <row r="53" spans="28:33" s="57" customFormat="1" ht="12.75" customHeight="1">
      <c r="AB53" s="92"/>
      <c r="AC53" s="93"/>
      <c r="AD53" s="94"/>
      <c r="AE53" s="95"/>
      <c r="AF53" s="95"/>
      <c r="AG53" s="96"/>
    </row>
    <row r="54" spans="28:33" s="57" customFormat="1" ht="12.75" customHeight="1">
      <c r="AB54" s="92"/>
      <c r="AC54" s="93"/>
      <c r="AD54" s="94"/>
      <c r="AE54" s="95"/>
      <c r="AF54" s="95"/>
      <c r="AG54" s="96"/>
    </row>
    <row r="55" spans="28:33" s="57" customFormat="1" ht="12.75" customHeight="1">
      <c r="AB55" s="92"/>
      <c r="AC55" s="93"/>
      <c r="AD55" s="94"/>
      <c r="AE55" s="95"/>
      <c r="AF55" s="95"/>
      <c r="AG55" s="96"/>
    </row>
    <row r="56" spans="28:33">
      <c r="AB56" s="92"/>
      <c r="AC56" s="93"/>
      <c r="AD56" s="94"/>
      <c r="AE56" s="95"/>
      <c r="AF56" s="95"/>
      <c r="AG56" s="96"/>
    </row>
    <row r="57" spans="28:33">
      <c r="AB57" s="92"/>
      <c r="AC57" s="93"/>
      <c r="AD57" s="94"/>
      <c r="AE57" s="95"/>
      <c r="AF57" s="95"/>
      <c r="AG57" s="96"/>
    </row>
    <row r="58" spans="28:33">
      <c r="AB58" s="92"/>
      <c r="AC58" s="93"/>
      <c r="AD58" s="94"/>
      <c r="AE58" s="95"/>
      <c r="AF58" s="95"/>
      <c r="AG58" s="96"/>
    </row>
    <row r="59" spans="28:33">
      <c r="AB59" s="92"/>
      <c r="AC59" s="93"/>
      <c r="AD59" s="94"/>
      <c r="AE59" s="95"/>
      <c r="AF59" s="95"/>
      <c r="AG59" s="96"/>
    </row>
    <row r="60" spans="28:33">
      <c r="AB60" s="92"/>
      <c r="AC60" s="93"/>
      <c r="AD60" s="94"/>
      <c r="AE60" s="95"/>
      <c r="AF60" s="95"/>
      <c r="AG60" s="96"/>
    </row>
    <row r="61" spans="28:33">
      <c r="AB61" s="92"/>
      <c r="AC61" s="93"/>
      <c r="AD61" s="94"/>
      <c r="AE61" s="95"/>
      <c r="AF61" s="95"/>
      <c r="AG61" s="96"/>
    </row>
  </sheetData>
  <mergeCells count="18">
    <mergeCell ref="C32:Y32"/>
    <mergeCell ref="C33:D33"/>
    <mergeCell ref="F33:G33"/>
    <mergeCell ref="I33:J33"/>
    <mergeCell ref="L33:M33"/>
    <mergeCell ref="N33:Y33"/>
    <mergeCell ref="C5:M5"/>
    <mergeCell ref="O5:Y5"/>
    <mergeCell ref="I6:M6"/>
    <mergeCell ref="U6:Y6"/>
    <mergeCell ref="C7:D7"/>
    <mergeCell ref="F7:G7"/>
    <mergeCell ref="I7:J7"/>
    <mergeCell ref="L7:M7"/>
    <mergeCell ref="O7:P7"/>
    <mergeCell ref="R7:S7"/>
    <mergeCell ref="U7:V7"/>
    <mergeCell ref="X7:Y7"/>
  </mergeCells>
  <pageMargins left="0.27" right="0.24" top="0.17" bottom="0.19" header="0.17" footer="0.17"/>
  <pageSetup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V61"/>
  <sheetViews>
    <sheetView topLeftCell="B1" zoomScaleNormal="100" zoomScaleSheetLayoutView="100" workbookViewId="0">
      <selection activeCell="M36" sqref="M36"/>
    </sheetView>
  </sheetViews>
  <sheetFormatPr defaultColWidth="9.140625" defaultRowHeight="12"/>
  <cols>
    <col min="1" max="1" width="4.140625" style="37" customWidth="1"/>
    <col min="2" max="2" width="10.85546875" style="37" customWidth="1"/>
    <col min="3" max="3" width="5.85546875" style="37" customWidth="1"/>
    <col min="4" max="4" width="8.42578125" style="37" customWidth="1"/>
    <col min="5" max="5" width="3.28515625" style="37" customWidth="1"/>
    <col min="6" max="6" width="12.28515625" style="37" customWidth="1"/>
    <col min="7" max="7" width="8.28515625" style="37" customWidth="1"/>
    <col min="8" max="8" width="3.140625" style="37" customWidth="1"/>
    <col min="9" max="9" width="12.28515625" style="37" customWidth="1"/>
    <col min="10" max="10" width="9.28515625" style="37" customWidth="1"/>
    <col min="11" max="11" width="3.5703125" style="37" customWidth="1"/>
    <col min="12" max="12" width="12.28515625" style="37" customWidth="1"/>
    <col min="13" max="13" width="8.28515625" style="37" customWidth="1"/>
    <col min="14" max="14" width="4" style="37" customWidth="1"/>
    <col min="15" max="15" width="3.28515625" style="37" customWidth="1"/>
    <col min="16" max="21" width="9.140625" style="37"/>
    <col min="22" max="22" width="15.5703125" style="37" customWidth="1"/>
    <col min="23" max="16384" width="9.140625" style="37"/>
  </cols>
  <sheetData>
    <row r="2" spans="2:22">
      <c r="C2" s="38" t="s">
        <v>404</v>
      </c>
      <c r="J2" s="38"/>
    </row>
    <row r="3" spans="2:22">
      <c r="C3" s="41" t="s">
        <v>147</v>
      </c>
      <c r="J3" s="41"/>
      <c r="Q3" s="88"/>
      <c r="R3" s="89"/>
      <c r="S3" s="89"/>
      <c r="T3" s="89"/>
      <c r="U3" s="89"/>
      <c r="V3" s="90"/>
    </row>
    <row r="4" spans="2:22" ht="12.75" customHeight="1">
      <c r="C4" s="41" t="s">
        <v>148</v>
      </c>
      <c r="J4" s="41"/>
      <c r="Q4" s="91"/>
      <c r="R4" s="91"/>
      <c r="S4" s="91"/>
      <c r="T4" s="91"/>
      <c r="U4" s="91"/>
      <c r="V4" s="91"/>
    </row>
    <row r="5" spans="2:22" ht="18" customHeight="1">
      <c r="D5" s="1962"/>
      <c r="E5" s="1962"/>
      <c r="F5" s="1962"/>
      <c r="G5" s="1962"/>
      <c r="H5" s="1962"/>
      <c r="I5" s="1962"/>
      <c r="J5" s="1962"/>
      <c r="K5" s="1962"/>
      <c r="L5" s="1962"/>
      <c r="M5" s="1962"/>
      <c r="N5" s="1962"/>
      <c r="Q5" s="92"/>
      <c r="R5" s="93"/>
      <c r="S5" s="94"/>
      <c r="T5" s="95"/>
      <c r="U5" s="95"/>
      <c r="V5" s="96"/>
    </row>
    <row r="6" spans="2:22" ht="28.5" customHeight="1">
      <c r="D6" s="1968" t="s">
        <v>137</v>
      </c>
      <c r="E6" s="1968"/>
      <c r="F6" s="64"/>
      <c r="G6" s="1968" t="s">
        <v>149</v>
      </c>
      <c r="H6" s="1968"/>
      <c r="I6" s="64"/>
      <c r="J6" s="1968" t="s">
        <v>150</v>
      </c>
      <c r="K6" s="1968"/>
      <c r="L6" s="64"/>
      <c r="M6" s="1968" t="s">
        <v>151</v>
      </c>
      <c r="N6" s="1968"/>
      <c r="Q6" s="92"/>
      <c r="R6" s="93"/>
      <c r="S6" s="94"/>
      <c r="T6" s="95"/>
      <c r="U6" s="95"/>
      <c r="V6" s="96"/>
    </row>
    <row r="7" spans="2:22" ht="27.75" customHeight="1">
      <c r="B7" s="42" t="s">
        <v>49</v>
      </c>
      <c r="C7" s="42"/>
      <c r="D7" s="101">
        <v>3.6</v>
      </c>
      <c r="E7" s="51"/>
      <c r="F7" s="51"/>
      <c r="G7" s="101">
        <v>1.88</v>
      </c>
      <c r="H7" s="51"/>
      <c r="I7" s="51"/>
      <c r="J7" s="101">
        <v>9.7899999999999991</v>
      </c>
      <c r="K7" s="51"/>
      <c r="L7" s="51"/>
      <c r="M7" s="51">
        <v>3.22</v>
      </c>
      <c r="N7" s="51"/>
      <c r="Q7" s="92"/>
      <c r="R7" s="93"/>
      <c r="S7" s="94"/>
      <c r="T7" s="95"/>
      <c r="U7" s="95"/>
      <c r="V7" s="96"/>
    </row>
    <row r="8" spans="2:22" ht="15" customHeight="1">
      <c r="B8" s="42" t="s">
        <v>51</v>
      </c>
      <c r="C8" s="42"/>
      <c r="D8" s="97">
        <v>3.52</v>
      </c>
      <c r="E8" s="97"/>
      <c r="F8" s="97"/>
      <c r="G8" s="97">
        <v>1.93</v>
      </c>
      <c r="H8" s="97"/>
      <c r="I8" s="97"/>
      <c r="J8" s="97">
        <v>8.84</v>
      </c>
      <c r="K8" s="97"/>
      <c r="L8" s="97"/>
      <c r="M8" s="97">
        <v>3.22</v>
      </c>
      <c r="N8" s="51"/>
      <c r="Q8" s="92"/>
      <c r="R8" s="93"/>
      <c r="S8" s="94"/>
      <c r="T8" s="95"/>
      <c r="U8" s="95"/>
      <c r="V8" s="96"/>
    </row>
    <row r="9" spans="2:22" ht="15" customHeight="1">
      <c r="B9" s="42" t="s">
        <v>52</v>
      </c>
      <c r="C9" s="42"/>
      <c r="D9" s="97">
        <v>3.63</v>
      </c>
      <c r="E9" s="97"/>
      <c r="F9" s="97"/>
      <c r="G9" s="97">
        <v>2.15</v>
      </c>
      <c r="H9" s="97"/>
      <c r="I9" s="97"/>
      <c r="J9" s="97">
        <v>8.14</v>
      </c>
      <c r="K9" s="97"/>
      <c r="L9" s="97"/>
      <c r="M9" s="97">
        <v>3.19</v>
      </c>
      <c r="N9" s="51"/>
      <c r="Q9" s="92"/>
      <c r="R9" s="93"/>
      <c r="S9" s="94"/>
      <c r="T9" s="95"/>
      <c r="U9" s="95"/>
      <c r="V9" s="96"/>
    </row>
    <row r="10" spans="2:22" ht="15" customHeight="1">
      <c r="B10" s="42" t="s">
        <v>53</v>
      </c>
      <c r="C10" s="42"/>
      <c r="D10" s="51">
        <v>3.21</v>
      </c>
      <c r="E10" s="51"/>
      <c r="F10" s="51"/>
      <c r="G10" s="51">
        <v>2.21</v>
      </c>
      <c r="H10" s="51"/>
      <c r="I10" s="51"/>
      <c r="J10" s="51">
        <v>7.71</v>
      </c>
      <c r="K10" s="51"/>
      <c r="L10" s="51"/>
      <c r="M10" s="51">
        <v>3.2</v>
      </c>
      <c r="N10" s="51"/>
      <c r="Q10" s="92"/>
      <c r="R10" s="93"/>
      <c r="S10" s="94"/>
      <c r="T10" s="95"/>
      <c r="U10" s="95"/>
      <c r="V10" s="96"/>
    </row>
    <row r="11" spans="2:22" ht="15" customHeight="1">
      <c r="B11" s="42" t="s">
        <v>54</v>
      </c>
      <c r="C11" s="42"/>
      <c r="D11" s="51">
        <v>6.12</v>
      </c>
      <c r="E11" s="51"/>
      <c r="F11" s="51"/>
      <c r="G11" s="51">
        <v>4.3899999999999997</v>
      </c>
      <c r="H11" s="51"/>
      <c r="I11" s="51"/>
      <c r="J11" s="51">
        <v>12.08</v>
      </c>
      <c r="K11" s="51"/>
      <c r="L11" s="51"/>
      <c r="M11" s="51">
        <v>4.28</v>
      </c>
      <c r="N11" s="51"/>
      <c r="Q11" s="92"/>
      <c r="R11" s="93"/>
      <c r="S11" s="94"/>
      <c r="T11" s="95"/>
      <c r="U11" s="95"/>
      <c r="V11" s="96"/>
    </row>
    <row r="12" spans="2:22" ht="15" customHeight="1">
      <c r="B12" s="42" t="s">
        <v>55</v>
      </c>
      <c r="C12" s="42"/>
      <c r="D12" s="51">
        <v>10.17</v>
      </c>
      <c r="E12" s="51"/>
      <c r="F12" s="51"/>
      <c r="G12" s="51">
        <v>6.96</v>
      </c>
      <c r="H12" s="51"/>
      <c r="I12" s="51"/>
      <c r="J12" s="51">
        <v>19.5</v>
      </c>
      <c r="K12" s="51"/>
      <c r="L12" s="51"/>
      <c r="M12" s="51">
        <v>8.8000000000000007</v>
      </c>
      <c r="N12" s="51"/>
      <c r="Q12" s="92"/>
      <c r="R12" s="93"/>
      <c r="S12" s="94"/>
      <c r="T12" s="95"/>
      <c r="U12" s="95"/>
      <c r="V12" s="96"/>
    </row>
    <row r="13" spans="2:22" ht="15" customHeight="1">
      <c r="B13" s="42" t="s">
        <v>56</v>
      </c>
      <c r="C13" s="42"/>
      <c r="D13" s="51">
        <v>10.77</v>
      </c>
      <c r="E13" s="51"/>
      <c r="F13" s="51"/>
      <c r="G13" s="51">
        <v>8.74</v>
      </c>
      <c r="H13" s="51"/>
      <c r="I13" s="51"/>
      <c r="J13" s="51">
        <v>19.39</v>
      </c>
      <c r="K13" s="51"/>
      <c r="L13" s="51"/>
      <c r="M13" s="51">
        <v>8.84</v>
      </c>
      <c r="N13" s="51"/>
      <c r="Q13" s="92"/>
      <c r="R13" s="93"/>
      <c r="S13" s="94"/>
      <c r="T13" s="95"/>
      <c r="U13" s="95"/>
      <c r="V13" s="96"/>
    </row>
    <row r="14" spans="2:22" ht="15" customHeight="1">
      <c r="B14" s="42" t="s">
        <v>57</v>
      </c>
      <c r="C14" s="42"/>
      <c r="D14" s="51">
        <v>10.199999999999999</v>
      </c>
      <c r="E14" s="51"/>
      <c r="F14" s="51"/>
      <c r="G14" s="51">
        <v>9.59</v>
      </c>
      <c r="H14" s="51"/>
      <c r="I14" s="51"/>
      <c r="J14" s="51">
        <v>17.37</v>
      </c>
      <c r="K14" s="51"/>
      <c r="L14" s="51"/>
      <c r="M14" s="51">
        <v>9</v>
      </c>
      <c r="N14" s="51"/>
      <c r="Q14" s="92"/>
      <c r="R14" s="93"/>
      <c r="S14" s="94"/>
      <c r="T14" s="95"/>
      <c r="U14" s="95"/>
      <c r="V14" s="96"/>
    </row>
    <row r="15" spans="2:22" ht="15" customHeight="1">
      <c r="B15" s="42" t="s">
        <v>58</v>
      </c>
      <c r="C15" s="42"/>
      <c r="D15" s="51">
        <v>8.5399999999999991</v>
      </c>
      <c r="E15" s="51"/>
      <c r="F15" s="51"/>
      <c r="G15" s="51">
        <v>9.0500000000000007</v>
      </c>
      <c r="H15" s="51"/>
      <c r="I15" s="51"/>
      <c r="J15" s="51">
        <v>13.09</v>
      </c>
      <c r="K15" s="51"/>
      <c r="L15" s="51"/>
      <c r="M15" s="51">
        <v>7.84</v>
      </c>
      <c r="N15" s="51"/>
      <c r="Q15" s="92"/>
      <c r="R15" s="93"/>
      <c r="S15" s="94"/>
      <c r="T15" s="95"/>
      <c r="U15" s="95"/>
      <c r="V15" s="96"/>
    </row>
    <row r="16" spans="2:22" ht="15" customHeight="1">
      <c r="B16" s="42" t="s">
        <v>59</v>
      </c>
      <c r="C16" s="42"/>
      <c r="D16" s="51">
        <v>6.98</v>
      </c>
      <c r="E16" s="51"/>
      <c r="F16" s="51"/>
      <c r="G16" s="51">
        <v>7.42</v>
      </c>
      <c r="H16" s="51"/>
      <c r="I16" s="51"/>
      <c r="J16" s="51">
        <v>10.09</v>
      </c>
      <c r="K16" s="51"/>
      <c r="L16" s="51"/>
      <c r="M16" s="51">
        <v>6.51</v>
      </c>
      <c r="N16" s="51"/>
      <c r="Q16" s="92"/>
      <c r="R16" s="93"/>
      <c r="S16" s="94"/>
      <c r="T16" s="95"/>
      <c r="U16" s="95"/>
      <c r="V16" s="96"/>
    </row>
    <row r="17" spans="2:22" ht="15" customHeight="1">
      <c r="B17" s="42" t="s">
        <v>60</v>
      </c>
      <c r="C17" s="42"/>
      <c r="D17" s="51">
        <v>6.45</v>
      </c>
      <c r="E17" s="51"/>
      <c r="F17" s="51"/>
      <c r="G17" s="51">
        <v>5.91</v>
      </c>
      <c r="H17" s="51"/>
      <c r="I17" s="51"/>
      <c r="J17" s="51">
        <v>8.59</v>
      </c>
      <c r="K17" s="51"/>
      <c r="L17" s="51"/>
      <c r="M17" s="51">
        <v>5.81</v>
      </c>
      <c r="N17" s="51"/>
    </row>
    <row r="18" spans="2:22" ht="15" customHeight="1">
      <c r="B18" s="42" t="s">
        <v>61</v>
      </c>
      <c r="C18" s="42"/>
      <c r="D18" s="51">
        <v>4.9000000000000004</v>
      </c>
      <c r="E18" s="51"/>
      <c r="F18" s="51"/>
      <c r="G18" s="51">
        <v>4.12</v>
      </c>
      <c r="H18" s="51"/>
      <c r="I18" s="51"/>
      <c r="J18" s="51">
        <v>7.35</v>
      </c>
      <c r="K18" s="51"/>
      <c r="L18" s="51"/>
      <c r="M18" s="51">
        <v>4.51</v>
      </c>
      <c r="N18" s="51"/>
      <c r="Q18" s="88"/>
      <c r="R18" s="89"/>
      <c r="S18" s="89"/>
      <c r="T18" s="89"/>
      <c r="U18" s="89"/>
      <c r="V18" s="90"/>
    </row>
    <row r="19" spans="2:22" ht="15" customHeight="1">
      <c r="B19" s="48"/>
      <c r="C19" s="48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Q19" s="91"/>
      <c r="R19" s="91"/>
      <c r="S19" s="91"/>
      <c r="T19" s="91"/>
      <c r="U19" s="91"/>
      <c r="V19" s="91"/>
    </row>
    <row r="20" spans="2:22" ht="15" customHeight="1">
      <c r="B20" s="41">
        <v>2015</v>
      </c>
      <c r="C20" s="41"/>
      <c r="D20" s="51">
        <f>AVERAGE(D7:D18)</f>
        <v>6.5075000000000003</v>
      </c>
      <c r="E20" s="51"/>
      <c r="F20" s="51"/>
      <c r="G20" s="51">
        <f>AVERAGE(G7:G18)</f>
        <v>5.3624999999999998</v>
      </c>
      <c r="H20" s="51"/>
      <c r="I20" s="51"/>
      <c r="J20" s="51">
        <f>AVERAGE(J7:J18)</f>
        <v>11.828333333333333</v>
      </c>
      <c r="K20" s="51"/>
      <c r="L20" s="51"/>
      <c r="M20" s="51">
        <f>AVERAGE(M7:M18)</f>
        <v>5.7016666666666671</v>
      </c>
      <c r="N20" s="51"/>
      <c r="Q20" s="92"/>
      <c r="R20" s="93"/>
      <c r="S20" s="94"/>
      <c r="T20" s="95"/>
      <c r="U20" s="95"/>
      <c r="V20" s="96"/>
    </row>
    <row r="21" spans="2:22" ht="15" customHeight="1">
      <c r="B21" s="41">
        <v>2014</v>
      </c>
      <c r="C21" s="41"/>
      <c r="D21" s="51">
        <v>3.9041666666666668</v>
      </c>
      <c r="E21" s="51"/>
      <c r="F21" s="51"/>
      <c r="G21" s="51">
        <v>1.6491666666666662</v>
      </c>
      <c r="H21" s="51"/>
      <c r="I21" s="51"/>
      <c r="J21" s="51">
        <v>12.891666666666667</v>
      </c>
      <c r="K21" s="51"/>
      <c r="L21" s="51"/>
      <c r="M21" s="51">
        <v>3.0816666666666666</v>
      </c>
      <c r="N21" s="51"/>
      <c r="Q21" s="92"/>
      <c r="R21" s="93"/>
      <c r="S21" s="94"/>
      <c r="T21" s="95"/>
      <c r="U21" s="95"/>
      <c r="V21" s="96"/>
    </row>
    <row r="22" spans="2:22" ht="15" customHeight="1">
      <c r="Q22" s="92"/>
      <c r="R22" s="93"/>
      <c r="S22" s="94"/>
      <c r="T22" s="95"/>
      <c r="U22" s="95"/>
      <c r="V22" s="96"/>
    </row>
    <row r="23" spans="2:22" s="57" customFormat="1" ht="12.75" customHeight="1">
      <c r="B23" s="58"/>
      <c r="C23" s="58"/>
      <c r="D23" s="59"/>
      <c r="E23" s="59"/>
      <c r="F23" s="59"/>
      <c r="G23" s="59"/>
      <c r="H23" s="59"/>
      <c r="I23" s="59"/>
      <c r="J23" s="59"/>
      <c r="K23" s="59"/>
      <c r="L23" s="59"/>
      <c r="M23" s="59"/>
      <c r="N23" s="59"/>
      <c r="Q23" s="92"/>
      <c r="R23" s="93"/>
      <c r="S23" s="94"/>
      <c r="T23" s="95"/>
      <c r="U23" s="95"/>
      <c r="V23" s="96"/>
    </row>
    <row r="24" spans="2:22" s="57" customFormat="1" ht="12.75" customHeight="1">
      <c r="B24" s="58"/>
      <c r="C24" s="58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Q24" s="92"/>
      <c r="R24" s="93"/>
      <c r="S24" s="94"/>
      <c r="T24" s="95"/>
      <c r="U24" s="95"/>
      <c r="V24" s="96"/>
    </row>
    <row r="25" spans="2:22" s="57" customFormat="1" ht="12.75" customHeight="1">
      <c r="B25" s="58"/>
      <c r="C25" s="58"/>
      <c r="D25" s="59"/>
      <c r="E25" s="59"/>
      <c r="F25" s="59"/>
      <c r="G25" s="59"/>
      <c r="H25" s="59"/>
      <c r="I25" s="59"/>
      <c r="J25" s="59"/>
      <c r="K25" s="59"/>
      <c r="L25" s="59"/>
      <c r="M25" s="59"/>
      <c r="N25" s="59"/>
      <c r="Q25" s="92"/>
      <c r="R25" s="93"/>
      <c r="S25" s="94"/>
      <c r="T25" s="95"/>
      <c r="U25" s="95"/>
      <c r="V25" s="96"/>
    </row>
    <row r="26" spans="2:22" s="57" customFormat="1" ht="12.75" customHeight="1">
      <c r="B26" s="58"/>
      <c r="C26" s="58"/>
      <c r="D26" s="59"/>
      <c r="E26" s="59"/>
      <c r="F26" s="59"/>
      <c r="G26" s="59"/>
      <c r="H26" s="59"/>
      <c r="I26" s="59"/>
      <c r="J26" s="59"/>
      <c r="K26" s="59"/>
      <c r="L26" s="59"/>
      <c r="M26" s="59"/>
      <c r="N26" s="59"/>
      <c r="Q26" s="92"/>
      <c r="R26" s="93"/>
      <c r="S26" s="94"/>
      <c r="T26" s="95"/>
      <c r="U26" s="95"/>
      <c r="V26" s="96"/>
    </row>
    <row r="27" spans="2:22" s="57" customFormat="1" ht="12.75" customHeight="1">
      <c r="B27" s="58"/>
      <c r="C27" s="58"/>
      <c r="D27" s="59"/>
      <c r="E27" s="59"/>
      <c r="F27" s="59"/>
      <c r="G27" s="59"/>
      <c r="H27" s="59"/>
      <c r="I27" s="59"/>
      <c r="J27" s="59"/>
      <c r="K27" s="59"/>
      <c r="L27" s="59"/>
      <c r="M27" s="59"/>
      <c r="N27" s="59"/>
      <c r="Q27" s="92"/>
      <c r="R27" s="93"/>
      <c r="S27" s="94"/>
      <c r="T27" s="95"/>
      <c r="U27" s="95"/>
      <c r="V27" s="96"/>
    </row>
    <row r="28" spans="2:22" s="57" customFormat="1" ht="12.75" customHeight="1">
      <c r="B28" s="61"/>
      <c r="C28" s="61"/>
      <c r="D28" s="59"/>
      <c r="E28" s="59"/>
      <c r="F28" s="59"/>
      <c r="G28" s="59"/>
      <c r="H28" s="59"/>
      <c r="I28" s="59"/>
      <c r="J28" s="59"/>
      <c r="K28" s="59"/>
      <c r="L28" s="59"/>
      <c r="M28" s="59"/>
      <c r="N28" s="59"/>
      <c r="Q28" s="92"/>
      <c r="R28" s="93"/>
      <c r="S28" s="94"/>
      <c r="T28" s="95"/>
      <c r="U28" s="95"/>
      <c r="V28" s="96"/>
    </row>
    <row r="29" spans="2:22" s="57" customFormat="1" ht="12.75" customHeight="1">
      <c r="B29" s="62"/>
      <c r="C29" s="62"/>
      <c r="D29" s="59"/>
      <c r="E29" s="59"/>
      <c r="F29" s="59"/>
      <c r="G29" s="59"/>
      <c r="H29" s="59"/>
      <c r="I29" s="59"/>
      <c r="J29" s="59"/>
      <c r="K29" s="59"/>
      <c r="L29" s="59"/>
      <c r="M29" s="59"/>
      <c r="N29" s="59"/>
      <c r="Q29" s="92"/>
      <c r="R29" s="93"/>
      <c r="S29" s="94"/>
      <c r="T29" s="95"/>
      <c r="U29" s="95"/>
      <c r="V29" s="96"/>
    </row>
    <row r="30" spans="2:22" s="57" customFormat="1" ht="12.75" customHeight="1">
      <c r="B30" s="62"/>
      <c r="C30" s="62"/>
      <c r="D30" s="59"/>
      <c r="E30" s="59"/>
      <c r="F30" s="59"/>
      <c r="G30" s="59"/>
      <c r="H30" s="59"/>
      <c r="I30" s="59"/>
      <c r="J30" s="59"/>
      <c r="K30" s="59"/>
      <c r="L30" s="59"/>
      <c r="M30" s="59"/>
      <c r="N30" s="59"/>
      <c r="Q30" s="92"/>
      <c r="R30" s="93"/>
      <c r="S30" s="94"/>
      <c r="T30" s="95"/>
      <c r="U30" s="95"/>
      <c r="V30" s="96"/>
    </row>
    <row r="31" spans="2:22" s="57" customFormat="1" ht="12.75" customHeight="1">
      <c r="Q31" s="92"/>
      <c r="R31" s="93"/>
      <c r="S31" s="94"/>
      <c r="T31" s="95"/>
      <c r="U31" s="95"/>
      <c r="V31" s="96"/>
    </row>
    <row r="32" spans="2:22" s="57" customFormat="1" ht="12.75" customHeight="1">
      <c r="D32" s="1961"/>
      <c r="E32" s="1961"/>
      <c r="F32" s="1961"/>
      <c r="G32" s="1961"/>
      <c r="H32" s="1961"/>
      <c r="I32" s="1961"/>
      <c r="J32" s="1961"/>
      <c r="K32" s="1961"/>
      <c r="L32" s="1961"/>
      <c r="M32" s="1961"/>
      <c r="N32" s="1961"/>
    </row>
    <row r="33" spans="2:22" s="57" customFormat="1" ht="12.75" customHeight="1">
      <c r="D33" s="1962"/>
      <c r="E33" s="1962"/>
      <c r="F33" s="72"/>
      <c r="G33" s="1962"/>
      <c r="H33" s="1962"/>
      <c r="I33" s="72"/>
      <c r="J33" s="1962"/>
      <c r="K33" s="1962"/>
      <c r="L33" s="72"/>
      <c r="M33" s="1962"/>
      <c r="N33" s="1962"/>
      <c r="Q33" s="88"/>
      <c r="R33" s="89"/>
      <c r="S33" s="89"/>
      <c r="T33" s="89"/>
      <c r="U33" s="89"/>
      <c r="V33" s="90"/>
    </row>
    <row r="34" spans="2:22" s="57" customFormat="1" ht="12.75" customHeight="1">
      <c r="B34" s="58"/>
      <c r="C34" s="58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Q34" s="91"/>
      <c r="R34" s="91"/>
      <c r="S34" s="91"/>
      <c r="T34" s="91"/>
      <c r="U34" s="91"/>
      <c r="V34" s="91"/>
    </row>
    <row r="35" spans="2:22" s="57" customFormat="1" ht="12.75" customHeight="1">
      <c r="B35" s="58"/>
      <c r="C35" s="58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Q35" s="92"/>
      <c r="R35" s="93"/>
      <c r="S35" s="94"/>
      <c r="T35" s="95"/>
      <c r="U35" s="95"/>
      <c r="V35" s="96"/>
    </row>
    <row r="36" spans="2:22" s="57" customFormat="1" ht="12.75" customHeight="1">
      <c r="B36" s="58"/>
      <c r="C36" s="58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Q36" s="92"/>
      <c r="R36" s="93"/>
      <c r="S36" s="94"/>
      <c r="T36" s="95"/>
      <c r="U36" s="95"/>
      <c r="V36" s="96"/>
    </row>
    <row r="37" spans="2:22" s="57" customFormat="1" ht="12.75" customHeight="1">
      <c r="B37" s="58"/>
      <c r="C37" s="58"/>
      <c r="D37" s="59"/>
      <c r="E37" s="59"/>
      <c r="F37" s="59"/>
      <c r="G37" s="59"/>
      <c r="H37" s="59"/>
      <c r="I37" s="59"/>
      <c r="J37" s="59"/>
      <c r="K37" s="59"/>
      <c r="L37" s="59"/>
      <c r="M37" s="59"/>
      <c r="N37" s="59"/>
      <c r="Q37" s="92"/>
      <c r="R37" s="93"/>
      <c r="S37" s="94"/>
      <c r="T37" s="95"/>
      <c r="U37" s="95"/>
      <c r="V37" s="96"/>
    </row>
    <row r="38" spans="2:22" s="57" customFormat="1" ht="12.75" customHeight="1">
      <c r="B38" s="58"/>
      <c r="C38" s="58"/>
      <c r="D38" s="59"/>
      <c r="E38" s="59"/>
      <c r="F38" s="59"/>
      <c r="G38" s="59"/>
      <c r="H38" s="59"/>
      <c r="I38" s="59"/>
      <c r="J38" s="59"/>
      <c r="K38" s="59"/>
      <c r="L38" s="59"/>
      <c r="M38" s="59"/>
      <c r="N38" s="59"/>
      <c r="Q38" s="92"/>
      <c r="R38" s="93"/>
      <c r="S38" s="94"/>
      <c r="T38" s="95"/>
      <c r="U38" s="95"/>
      <c r="V38" s="96"/>
    </row>
    <row r="39" spans="2:22" s="57" customFormat="1" ht="12.75" customHeight="1">
      <c r="B39" s="58"/>
      <c r="C39" s="58"/>
      <c r="D39" s="59"/>
      <c r="E39" s="59"/>
      <c r="F39" s="59"/>
      <c r="G39" s="59"/>
      <c r="H39" s="59"/>
      <c r="I39" s="59"/>
      <c r="J39" s="59"/>
      <c r="K39" s="59"/>
      <c r="L39" s="59"/>
      <c r="M39" s="59"/>
      <c r="N39" s="59"/>
      <c r="Q39" s="92"/>
      <c r="R39" s="93"/>
      <c r="S39" s="94"/>
      <c r="T39" s="95"/>
      <c r="U39" s="95"/>
      <c r="V39" s="96"/>
    </row>
    <row r="40" spans="2:22" s="57" customFormat="1" ht="12.75" customHeight="1">
      <c r="B40" s="58"/>
      <c r="C40" s="58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9"/>
      <c r="Q40" s="92"/>
      <c r="R40" s="93"/>
      <c r="S40" s="94"/>
      <c r="T40" s="95"/>
      <c r="U40" s="95"/>
      <c r="V40" s="96"/>
    </row>
    <row r="41" spans="2:22" s="57" customFormat="1" ht="12.75" customHeight="1">
      <c r="B41" s="58"/>
      <c r="C41" s="58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Q41" s="92"/>
      <c r="R41" s="93"/>
      <c r="S41" s="94"/>
      <c r="T41" s="95"/>
      <c r="U41" s="95"/>
      <c r="V41" s="96"/>
    </row>
    <row r="42" spans="2:22" s="57" customFormat="1" ht="12.75" customHeight="1">
      <c r="B42" s="58"/>
      <c r="C42" s="58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Q42" s="92"/>
      <c r="R42" s="93"/>
      <c r="S42" s="94"/>
      <c r="T42" s="95"/>
      <c r="U42" s="95"/>
      <c r="V42" s="96"/>
    </row>
    <row r="43" spans="2:22" s="57" customFormat="1" ht="12.75" customHeight="1">
      <c r="B43" s="58"/>
      <c r="C43" s="58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Q43" s="92"/>
      <c r="R43" s="93"/>
      <c r="S43" s="94"/>
      <c r="T43" s="95"/>
      <c r="U43" s="95"/>
      <c r="V43" s="96"/>
    </row>
    <row r="44" spans="2:22" s="57" customFormat="1" ht="12.75" customHeight="1">
      <c r="B44" s="58"/>
      <c r="C44" s="58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Q44" s="92"/>
      <c r="R44" s="93"/>
      <c r="S44" s="94"/>
      <c r="T44" s="95"/>
      <c r="U44" s="95"/>
      <c r="V44" s="96"/>
    </row>
    <row r="45" spans="2:22" s="57" customFormat="1" ht="12.75" customHeight="1">
      <c r="B45" s="58"/>
      <c r="C45" s="58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Q45" s="92"/>
      <c r="R45" s="93"/>
      <c r="S45" s="94"/>
      <c r="T45" s="95"/>
      <c r="U45" s="95"/>
      <c r="V45" s="96"/>
    </row>
    <row r="46" spans="2:22" s="57" customFormat="1" ht="12.75" customHeight="1">
      <c r="B46" s="61"/>
      <c r="C46" s="61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Q46" s="92"/>
      <c r="R46" s="93"/>
      <c r="S46" s="94"/>
      <c r="T46" s="95"/>
      <c r="U46" s="95"/>
      <c r="V46" s="96"/>
    </row>
    <row r="47" spans="2:22" s="57" customFormat="1" ht="12.75" customHeight="1"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</row>
    <row r="48" spans="2:22" s="57" customFormat="1" ht="12.75" customHeight="1"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Q48" s="88"/>
      <c r="R48" s="89"/>
      <c r="S48" s="89"/>
      <c r="T48" s="89"/>
      <c r="U48" s="89"/>
      <c r="V48" s="90"/>
    </row>
    <row r="49" spans="17:22" s="57" customFormat="1" ht="12.75" customHeight="1">
      <c r="Q49" s="91"/>
      <c r="R49" s="91"/>
      <c r="S49" s="91"/>
      <c r="T49" s="91"/>
      <c r="U49" s="91"/>
      <c r="V49" s="91"/>
    </row>
    <row r="50" spans="17:22" s="57" customFormat="1" ht="12.75" customHeight="1">
      <c r="Q50" s="92"/>
      <c r="R50" s="93"/>
      <c r="S50" s="94"/>
      <c r="T50" s="95"/>
      <c r="U50" s="95"/>
      <c r="V50" s="96"/>
    </row>
    <row r="51" spans="17:22" s="57" customFormat="1" ht="12.75" customHeight="1">
      <c r="Q51" s="92"/>
      <c r="R51" s="93"/>
      <c r="S51" s="94"/>
      <c r="T51" s="95"/>
      <c r="U51" s="95"/>
      <c r="V51" s="96"/>
    </row>
    <row r="52" spans="17:22" s="57" customFormat="1" ht="12.75" customHeight="1">
      <c r="Q52" s="92"/>
      <c r="R52" s="93"/>
      <c r="S52" s="94"/>
      <c r="T52" s="95"/>
      <c r="U52" s="95"/>
      <c r="V52" s="96"/>
    </row>
    <row r="53" spans="17:22" s="57" customFormat="1" ht="12.75" customHeight="1">
      <c r="Q53" s="92"/>
      <c r="R53" s="93"/>
      <c r="S53" s="94"/>
      <c r="T53" s="95"/>
      <c r="U53" s="95"/>
      <c r="V53" s="96"/>
    </row>
    <row r="54" spans="17:22" s="57" customFormat="1" ht="12.75" customHeight="1">
      <c r="Q54" s="92"/>
      <c r="R54" s="93"/>
      <c r="S54" s="94"/>
      <c r="T54" s="95"/>
      <c r="U54" s="95"/>
      <c r="V54" s="96"/>
    </row>
    <row r="55" spans="17:22" s="57" customFormat="1" ht="12.75" customHeight="1">
      <c r="Q55" s="92"/>
      <c r="R55" s="93"/>
      <c r="S55" s="94"/>
      <c r="T55" s="95"/>
      <c r="U55" s="95"/>
      <c r="V55" s="96"/>
    </row>
    <row r="56" spans="17:22">
      <c r="Q56" s="92"/>
      <c r="R56" s="93"/>
      <c r="S56" s="94"/>
      <c r="T56" s="95"/>
      <c r="U56" s="95"/>
      <c r="V56" s="96"/>
    </row>
    <row r="57" spans="17:22">
      <c r="Q57" s="92"/>
      <c r="R57" s="93"/>
      <c r="S57" s="94"/>
      <c r="T57" s="95"/>
      <c r="U57" s="95"/>
      <c r="V57" s="96"/>
    </row>
    <row r="58" spans="17:22">
      <c r="Q58" s="92"/>
      <c r="R58" s="93"/>
      <c r="S58" s="94"/>
      <c r="T58" s="95"/>
      <c r="U58" s="95"/>
      <c r="V58" s="96"/>
    </row>
    <row r="59" spans="17:22">
      <c r="Q59" s="92"/>
      <c r="R59" s="93"/>
      <c r="S59" s="94"/>
      <c r="T59" s="95"/>
      <c r="U59" s="95"/>
      <c r="V59" s="96"/>
    </row>
    <row r="60" spans="17:22">
      <c r="Q60" s="92"/>
      <c r="R60" s="93"/>
      <c r="S60" s="94"/>
      <c r="T60" s="95"/>
      <c r="U60" s="95"/>
      <c r="V60" s="96"/>
    </row>
    <row r="61" spans="17:22">
      <c r="Q61" s="92"/>
      <c r="R61" s="93"/>
      <c r="S61" s="94"/>
      <c r="T61" s="95"/>
      <c r="U61" s="95"/>
      <c r="V61" s="96"/>
    </row>
  </sheetData>
  <mergeCells count="10">
    <mergeCell ref="D33:E33"/>
    <mergeCell ref="G33:H33"/>
    <mergeCell ref="J33:K33"/>
    <mergeCell ref="M33:N33"/>
    <mergeCell ref="D5:N5"/>
    <mergeCell ref="D6:E6"/>
    <mergeCell ref="G6:H6"/>
    <mergeCell ref="J6:K6"/>
    <mergeCell ref="M6:N6"/>
    <mergeCell ref="D32:N32"/>
  </mergeCells>
  <pageMargins left="0.24" right="0.24" top="0.17" bottom="0.19" header="0.17" footer="0.17"/>
  <pageSetup orientation="portrait" r:id="rId1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B2:AC57"/>
  <sheetViews>
    <sheetView zoomScaleNormal="100" zoomScaleSheetLayoutView="100" workbookViewId="0">
      <selection activeCell="AD24" sqref="AD24"/>
    </sheetView>
  </sheetViews>
  <sheetFormatPr defaultColWidth="9.140625" defaultRowHeight="12"/>
  <cols>
    <col min="1" max="1" width="4.140625" style="37" customWidth="1"/>
    <col min="2" max="2" width="10.85546875" style="37" customWidth="1"/>
    <col min="3" max="3" width="10.140625" style="37" customWidth="1"/>
    <col min="4" max="4" width="1.28515625" style="37" customWidth="1"/>
    <col min="5" max="5" width="0.7109375" style="37" customWidth="1"/>
    <col min="6" max="6" width="4.85546875" style="37" customWidth="1"/>
    <col min="7" max="7" width="3.140625" style="37" customWidth="1"/>
    <col min="8" max="8" width="0.7109375" style="37" customWidth="1"/>
    <col min="9" max="9" width="4.42578125" style="37" customWidth="1"/>
    <col min="10" max="10" width="3.140625" style="37" customWidth="1"/>
    <col min="11" max="11" width="0.7109375" style="37" customWidth="1"/>
    <col min="12" max="12" width="10.140625" style="37" customWidth="1"/>
    <col min="13" max="13" width="1.28515625" style="37" customWidth="1"/>
    <col min="14" max="14" width="0.7109375" style="37" customWidth="1"/>
    <col min="15" max="15" width="7.42578125" style="37" customWidth="1"/>
    <col min="16" max="16" width="3.140625" style="37" customWidth="1"/>
    <col min="17" max="17" width="0.7109375" style="37" customWidth="1"/>
    <col min="18" max="18" width="6.85546875" style="37" customWidth="1"/>
    <col min="19" max="19" width="3.140625" style="37" customWidth="1"/>
    <col min="20" max="20" width="0.7109375" style="37" customWidth="1"/>
    <col min="21" max="21" width="10.140625" style="37" customWidth="1"/>
    <col min="22" max="22" width="0.42578125" style="37" customWidth="1"/>
    <col min="23" max="23" width="0.7109375" style="37" customWidth="1"/>
    <col min="24" max="24" width="5.42578125" style="37" customWidth="1"/>
    <col min="25" max="25" width="3.140625" style="37" customWidth="1"/>
    <col min="26" max="26" width="0.7109375" style="37" customWidth="1"/>
    <col min="27" max="27" width="5.42578125" style="37" customWidth="1"/>
    <col min="28" max="28" width="3.140625" style="37" customWidth="1"/>
    <col min="29" max="16384" width="9.140625" style="37"/>
  </cols>
  <sheetData>
    <row r="2" spans="2:28">
      <c r="C2" s="38" t="s">
        <v>404</v>
      </c>
    </row>
    <row r="3" spans="2:28">
      <c r="C3" s="41" t="s">
        <v>153</v>
      </c>
    </row>
    <row r="4" spans="2:28" ht="9.75" customHeight="1"/>
    <row r="5" spans="2:28" ht="24" customHeight="1">
      <c r="C5" s="1956" t="s">
        <v>154</v>
      </c>
      <c r="D5" s="1956"/>
      <c r="E5" s="1956"/>
      <c r="F5" s="1956"/>
      <c r="G5" s="1956"/>
      <c r="H5" s="1956"/>
      <c r="I5" s="1956"/>
      <c r="J5" s="1956"/>
      <c r="K5" s="1956"/>
      <c r="L5" s="1956"/>
      <c r="M5" s="1956"/>
      <c r="N5" s="1956"/>
      <c r="O5" s="1956"/>
      <c r="P5" s="1956"/>
      <c r="Q5" s="1956"/>
      <c r="R5" s="1956"/>
      <c r="S5" s="1956"/>
      <c r="T5" s="1956"/>
      <c r="U5" s="1956"/>
      <c r="V5" s="1956"/>
      <c r="W5" s="1956"/>
      <c r="X5" s="1956"/>
      <c r="Y5" s="1956"/>
      <c r="Z5" s="1956"/>
      <c r="AA5" s="1956"/>
      <c r="AB5" s="1956"/>
    </row>
    <row r="6" spans="2:28" s="57" customFormat="1" ht="18" customHeight="1">
      <c r="C6" s="1969" t="s">
        <v>155</v>
      </c>
      <c r="D6" s="1969"/>
      <c r="E6" s="1969"/>
      <c r="F6" s="1969"/>
      <c r="G6" s="1969"/>
      <c r="H6" s="1969"/>
      <c r="I6" s="1969"/>
      <c r="J6" s="1969"/>
      <c r="K6" s="102"/>
      <c r="L6" s="1969" t="s">
        <v>156</v>
      </c>
      <c r="M6" s="1969"/>
      <c r="N6" s="1969"/>
      <c r="O6" s="1969"/>
      <c r="P6" s="1969"/>
      <c r="Q6" s="1969"/>
      <c r="R6" s="1969"/>
      <c r="S6" s="1969"/>
      <c r="T6" s="102"/>
      <c r="U6" s="1969" t="s">
        <v>157</v>
      </c>
      <c r="V6" s="1969"/>
      <c r="W6" s="1969"/>
      <c r="X6" s="1969"/>
      <c r="Y6" s="1969"/>
      <c r="Z6" s="1969"/>
      <c r="AA6" s="1969"/>
      <c r="AB6" s="1969"/>
    </row>
    <row r="7" spans="2:28" ht="18" customHeight="1">
      <c r="C7" s="102"/>
      <c r="D7" s="102"/>
      <c r="E7" s="102"/>
      <c r="F7" s="1956" t="s">
        <v>158</v>
      </c>
      <c r="G7" s="1956"/>
      <c r="H7" s="1956"/>
      <c r="I7" s="1956"/>
      <c r="J7" s="1956"/>
      <c r="K7" s="102"/>
      <c r="L7" s="102"/>
      <c r="M7" s="102"/>
      <c r="N7" s="102"/>
      <c r="O7" s="1956" t="s">
        <v>158</v>
      </c>
      <c r="P7" s="1956"/>
      <c r="Q7" s="1956"/>
      <c r="R7" s="1956"/>
      <c r="S7" s="1956"/>
      <c r="T7" s="102"/>
      <c r="U7" s="102"/>
      <c r="V7" s="102"/>
      <c r="W7" s="102"/>
      <c r="X7" s="1956" t="s">
        <v>158</v>
      </c>
      <c r="Y7" s="1956"/>
      <c r="Z7" s="1956"/>
      <c r="AA7" s="1956"/>
      <c r="AB7" s="1956"/>
    </row>
    <row r="8" spans="2:28" ht="26.25" customHeight="1">
      <c r="C8" s="1963" t="s">
        <v>159</v>
      </c>
      <c r="D8" s="1963"/>
      <c r="E8"/>
      <c r="F8" s="1963" t="s">
        <v>160</v>
      </c>
      <c r="G8" s="1963"/>
      <c r="H8" s="64"/>
      <c r="I8" s="1963" t="s">
        <v>161</v>
      </c>
      <c r="J8" s="1963"/>
      <c r="K8" s="64"/>
      <c r="L8" s="1963" t="s">
        <v>159</v>
      </c>
      <c r="M8" s="1963"/>
      <c r="N8"/>
      <c r="O8" s="1963" t="s">
        <v>160</v>
      </c>
      <c r="P8" s="1963"/>
      <c r="Q8" s="64"/>
      <c r="R8" s="1963" t="s">
        <v>161</v>
      </c>
      <c r="S8" s="1963"/>
      <c r="T8" s="64"/>
      <c r="U8" s="1963" t="s">
        <v>159</v>
      </c>
      <c r="V8" s="1963"/>
      <c r="W8"/>
      <c r="X8" s="1963" t="s">
        <v>160</v>
      </c>
      <c r="Y8" s="1963"/>
      <c r="Z8" s="64"/>
      <c r="AA8" s="1963" t="s">
        <v>161</v>
      </c>
      <c r="AB8" s="1963"/>
    </row>
    <row r="9" spans="2:28" ht="12.75" customHeight="1">
      <c r="B9" s="42" t="s">
        <v>49</v>
      </c>
      <c r="C9" s="103">
        <v>1408970</v>
      </c>
      <c r="D9" s="104"/>
      <c r="E9" s="104"/>
      <c r="F9" s="104">
        <v>-1</v>
      </c>
      <c r="G9" s="104"/>
      <c r="H9" s="104"/>
      <c r="I9" s="104">
        <v>-38</v>
      </c>
      <c r="J9" s="49"/>
      <c r="K9" s="49"/>
      <c r="L9" s="103">
        <v>1862539</v>
      </c>
      <c r="M9" s="104"/>
      <c r="N9" s="104"/>
      <c r="O9" s="104">
        <v>-16</v>
      </c>
      <c r="P9" s="104"/>
      <c r="Q9" s="104"/>
      <c r="R9" s="104">
        <v>60</v>
      </c>
      <c r="S9" s="49"/>
      <c r="T9" s="49"/>
      <c r="U9" s="103">
        <v>590518</v>
      </c>
      <c r="V9" s="104"/>
      <c r="W9" s="104"/>
      <c r="X9" s="104">
        <v>-18</v>
      </c>
      <c r="Y9" s="104"/>
      <c r="Z9" s="104"/>
      <c r="AA9" s="104">
        <v>-48</v>
      </c>
    </row>
    <row r="10" spans="2:28" ht="12.75" customHeight="1">
      <c r="B10" s="42" t="s">
        <v>51</v>
      </c>
      <c r="C10" s="103">
        <v>1588670</v>
      </c>
      <c r="D10" s="104"/>
      <c r="E10" s="104"/>
      <c r="F10" s="104">
        <v>13</v>
      </c>
      <c r="G10" s="104"/>
      <c r="H10" s="104"/>
      <c r="I10" s="104">
        <v>-26</v>
      </c>
      <c r="J10" s="49"/>
      <c r="K10" s="49"/>
      <c r="L10" s="103">
        <v>1081994</v>
      </c>
      <c r="M10" s="104"/>
      <c r="N10" s="104"/>
      <c r="O10" s="104">
        <v>-42</v>
      </c>
      <c r="P10" s="104"/>
      <c r="Q10" s="104"/>
      <c r="R10" s="104">
        <v>-14</v>
      </c>
      <c r="S10" s="49"/>
      <c r="T10" s="49"/>
      <c r="U10" s="103">
        <v>952084</v>
      </c>
      <c r="V10" s="104"/>
      <c r="W10" s="104"/>
      <c r="X10" s="104">
        <v>61</v>
      </c>
      <c r="Y10" s="104"/>
      <c r="Z10" s="104"/>
      <c r="AA10" s="104">
        <v>-27</v>
      </c>
      <c r="AB10" s="105"/>
    </row>
    <row r="11" spans="2:28" ht="12.75" customHeight="1">
      <c r="B11" s="42" t="s">
        <v>52</v>
      </c>
      <c r="C11" s="103">
        <v>1319212</v>
      </c>
      <c r="D11" s="104"/>
      <c r="E11" s="104"/>
      <c r="F11" s="104">
        <v>-17</v>
      </c>
      <c r="G11" s="104"/>
      <c r="H11" s="104"/>
      <c r="I11" s="104">
        <v>-24</v>
      </c>
      <c r="J11" s="49"/>
      <c r="K11" s="49"/>
      <c r="L11" s="103">
        <v>775273</v>
      </c>
      <c r="M11" s="104"/>
      <c r="N11" s="104"/>
      <c r="O11" s="104">
        <v>-28</v>
      </c>
      <c r="P11" s="104"/>
      <c r="Q11" s="104"/>
      <c r="R11" s="104">
        <v>-5</v>
      </c>
      <c r="S11" s="49"/>
      <c r="T11" s="49"/>
      <c r="U11" s="103">
        <v>740543</v>
      </c>
      <c r="V11" s="104"/>
      <c r="W11" s="104"/>
      <c r="X11" s="104">
        <v>-22</v>
      </c>
      <c r="Y11" s="104"/>
      <c r="Z11" s="104"/>
      <c r="AA11" s="104">
        <v>-37</v>
      </c>
      <c r="AB11" s="105"/>
    </row>
    <row r="12" spans="2:28" ht="12.75" customHeight="1">
      <c r="B12" s="42" t="s">
        <v>53</v>
      </c>
      <c r="C12" s="103">
        <v>1187904</v>
      </c>
      <c r="D12" s="104"/>
      <c r="E12" s="104"/>
      <c r="F12" s="104">
        <v>-10</v>
      </c>
      <c r="G12" s="104"/>
      <c r="H12" s="104"/>
      <c r="I12" s="104">
        <v>-9</v>
      </c>
      <c r="J12" s="49"/>
      <c r="K12" s="49"/>
      <c r="L12" s="103">
        <v>1062716</v>
      </c>
      <c r="M12" s="104"/>
      <c r="N12" s="104"/>
      <c r="O12" s="104">
        <v>37</v>
      </c>
      <c r="P12" s="104"/>
      <c r="Q12" s="104"/>
      <c r="R12" s="104">
        <v>57</v>
      </c>
      <c r="S12" s="49"/>
      <c r="T12" s="49"/>
      <c r="U12" s="103">
        <v>1043013</v>
      </c>
      <c r="V12" s="104"/>
      <c r="W12" s="104"/>
      <c r="X12" s="104">
        <v>41</v>
      </c>
      <c r="Y12" s="104"/>
      <c r="Z12" s="104"/>
      <c r="AA12" s="104">
        <v>11</v>
      </c>
      <c r="AB12" s="105"/>
    </row>
    <row r="13" spans="2:28" ht="12.75" customHeight="1">
      <c r="B13" s="42" t="s">
        <v>54</v>
      </c>
      <c r="C13" s="103">
        <v>1155624</v>
      </c>
      <c r="D13" s="104"/>
      <c r="E13" s="104"/>
      <c r="F13" s="104">
        <v>-3</v>
      </c>
      <c r="G13" s="104"/>
      <c r="H13" s="104"/>
      <c r="I13" s="104">
        <v>24</v>
      </c>
      <c r="J13" s="49"/>
      <c r="K13" s="49"/>
      <c r="L13" s="103">
        <v>846571</v>
      </c>
      <c r="M13" s="104"/>
      <c r="N13" s="104"/>
      <c r="O13" s="104">
        <v>-20</v>
      </c>
      <c r="P13" s="104"/>
      <c r="Q13" s="104"/>
      <c r="R13" s="104">
        <v>4</v>
      </c>
      <c r="S13" s="49"/>
      <c r="T13" s="49"/>
      <c r="U13" s="103">
        <v>627859</v>
      </c>
      <c r="V13" s="104"/>
      <c r="W13" s="104"/>
      <c r="X13" s="104">
        <v>-40</v>
      </c>
      <c r="Y13" s="104"/>
      <c r="Z13" s="104"/>
      <c r="AA13" s="104">
        <v>-17</v>
      </c>
      <c r="AB13" s="105"/>
    </row>
    <row r="14" spans="2:28" ht="12.75" customHeight="1">
      <c r="B14" s="42" t="s">
        <v>55</v>
      </c>
      <c r="C14" s="103">
        <v>917612</v>
      </c>
      <c r="D14" s="104"/>
      <c r="E14" s="104"/>
      <c r="F14" s="104">
        <v>-21</v>
      </c>
      <c r="G14" s="104"/>
      <c r="H14" s="104"/>
      <c r="I14" s="104">
        <v>-8</v>
      </c>
      <c r="J14" s="49"/>
      <c r="K14" s="49"/>
      <c r="L14" s="103">
        <v>1268871</v>
      </c>
      <c r="M14" s="104"/>
      <c r="N14" s="104"/>
      <c r="O14" s="104">
        <v>50</v>
      </c>
      <c r="P14" s="104"/>
      <c r="Q14" s="104"/>
      <c r="R14" s="104">
        <v>-16</v>
      </c>
      <c r="S14" s="49"/>
      <c r="T14" s="49"/>
      <c r="U14" s="103">
        <v>542457</v>
      </c>
      <c r="V14" s="104"/>
      <c r="W14" s="104"/>
      <c r="X14" s="104">
        <v>-14</v>
      </c>
      <c r="Y14" s="104"/>
      <c r="Z14" s="104"/>
      <c r="AA14" s="104">
        <v>-51</v>
      </c>
      <c r="AB14" s="105"/>
    </row>
    <row r="15" spans="2:28" ht="12.75" customHeight="1">
      <c r="B15" s="42" t="s">
        <v>56</v>
      </c>
      <c r="C15" s="103">
        <v>664185</v>
      </c>
      <c r="D15" s="104"/>
      <c r="E15" s="104"/>
      <c r="F15" s="104">
        <v>-28</v>
      </c>
      <c r="G15" s="104"/>
      <c r="H15" s="104"/>
      <c r="I15" s="104">
        <v>-48</v>
      </c>
      <c r="J15" s="49"/>
      <c r="K15" s="49"/>
      <c r="L15" s="103">
        <v>1568044</v>
      </c>
      <c r="M15" s="104"/>
      <c r="N15" s="104"/>
      <c r="O15" s="104">
        <v>24</v>
      </c>
      <c r="P15" s="104"/>
      <c r="Q15" s="104"/>
      <c r="R15" s="104">
        <v>-51</v>
      </c>
      <c r="S15" s="49"/>
      <c r="T15" s="49"/>
      <c r="U15" s="103">
        <v>563727</v>
      </c>
      <c r="V15" s="104"/>
      <c r="W15" s="104"/>
      <c r="X15" s="104">
        <v>4</v>
      </c>
      <c r="Y15" s="104"/>
      <c r="Z15" s="104"/>
      <c r="AA15" s="104">
        <v>-10</v>
      </c>
      <c r="AB15" s="105"/>
    </row>
    <row r="16" spans="2:28" ht="12.75" customHeight="1">
      <c r="B16" s="42" t="s">
        <v>57</v>
      </c>
      <c r="C16" s="103">
        <v>553687</v>
      </c>
      <c r="D16" s="104"/>
      <c r="E16" s="104"/>
      <c r="F16" s="104">
        <v>-17</v>
      </c>
      <c r="G16" s="104"/>
      <c r="H16" s="104"/>
      <c r="I16" s="104">
        <v>-75</v>
      </c>
      <c r="J16" s="49"/>
      <c r="K16" s="49"/>
      <c r="L16" s="103">
        <v>1266455</v>
      </c>
      <c r="M16" s="104"/>
      <c r="N16" s="104"/>
      <c r="O16" s="104">
        <v>-19</v>
      </c>
      <c r="P16" s="104"/>
      <c r="Q16" s="104"/>
      <c r="R16" s="104">
        <v>-67</v>
      </c>
      <c r="S16" s="49"/>
      <c r="T16" s="49"/>
      <c r="U16" s="103">
        <v>633934</v>
      </c>
      <c r="V16" s="104"/>
      <c r="W16" s="104"/>
      <c r="X16" s="104">
        <v>12</v>
      </c>
      <c r="Y16" s="104"/>
      <c r="Z16" s="104"/>
      <c r="AA16" s="104">
        <v>-34</v>
      </c>
      <c r="AB16" s="105"/>
    </row>
    <row r="17" spans="2:28" ht="12.75" customHeight="1">
      <c r="B17" s="42" t="s">
        <v>58</v>
      </c>
      <c r="C17" s="103">
        <v>762256</v>
      </c>
      <c r="D17" s="104"/>
      <c r="E17" s="104"/>
      <c r="F17" s="104">
        <v>38</v>
      </c>
      <c r="G17" s="104"/>
      <c r="H17" s="104"/>
      <c r="I17" s="104">
        <v>-55</v>
      </c>
      <c r="J17" s="49"/>
      <c r="K17" s="49"/>
      <c r="L17" s="103">
        <v>1062740</v>
      </c>
      <c r="M17" s="104"/>
      <c r="N17" s="104"/>
      <c r="O17" s="104">
        <v>-16</v>
      </c>
      <c r="P17" s="104"/>
      <c r="Q17" s="104"/>
      <c r="R17" s="104">
        <v>-75</v>
      </c>
      <c r="S17" s="49"/>
      <c r="T17" s="49"/>
      <c r="U17" s="103">
        <v>604802</v>
      </c>
      <c r="V17" s="104"/>
      <c r="W17" s="104"/>
      <c r="X17" s="104">
        <v>-5</v>
      </c>
      <c r="Y17" s="104"/>
      <c r="Z17" s="104"/>
      <c r="AA17" s="104">
        <v>-43</v>
      </c>
      <c r="AB17" s="105"/>
    </row>
    <row r="18" spans="2:28" ht="12.75" customHeight="1">
      <c r="B18" s="42" t="s">
        <v>59</v>
      </c>
      <c r="C18" s="103">
        <v>958320</v>
      </c>
      <c r="D18" s="104"/>
      <c r="E18" s="104"/>
      <c r="F18" s="104">
        <v>26</v>
      </c>
      <c r="G18" s="104"/>
      <c r="H18" s="104"/>
      <c r="I18" s="104">
        <v>-44</v>
      </c>
      <c r="J18" s="49"/>
      <c r="K18" s="49"/>
      <c r="L18" s="103">
        <v>1104990</v>
      </c>
      <c r="M18" s="104"/>
      <c r="N18" s="104"/>
      <c r="O18" s="104">
        <v>4</v>
      </c>
      <c r="P18" s="104"/>
      <c r="Q18" s="104"/>
      <c r="R18" s="104">
        <v>-73</v>
      </c>
      <c r="S18" s="49"/>
      <c r="T18" s="49"/>
      <c r="U18" s="103">
        <v>655752</v>
      </c>
      <c r="V18" s="104"/>
      <c r="W18" s="104"/>
      <c r="X18" s="104">
        <v>8</v>
      </c>
      <c r="Y18" s="104"/>
      <c r="Z18" s="104"/>
      <c r="AA18" s="104">
        <v>-17</v>
      </c>
      <c r="AB18" s="105"/>
    </row>
    <row r="19" spans="2:28" ht="12.75" customHeight="1">
      <c r="B19" s="42" t="s">
        <v>60</v>
      </c>
      <c r="C19" s="103">
        <v>849353</v>
      </c>
      <c r="D19" s="104"/>
      <c r="E19" s="104"/>
      <c r="F19" s="104">
        <v>-11</v>
      </c>
      <c r="G19" s="104"/>
      <c r="H19" s="104"/>
      <c r="I19" s="104">
        <v>-52</v>
      </c>
      <c r="J19" s="49"/>
      <c r="K19" s="49"/>
      <c r="L19" s="103">
        <v>1507590</v>
      </c>
      <c r="M19" s="104"/>
      <c r="N19" s="104"/>
      <c r="O19" s="104">
        <v>36</v>
      </c>
      <c r="P19" s="104"/>
      <c r="Q19" s="104"/>
      <c r="R19" s="104">
        <v>-49</v>
      </c>
      <c r="S19" s="49"/>
      <c r="T19" s="49"/>
      <c r="U19" s="103">
        <v>615502</v>
      </c>
      <c r="V19" s="104"/>
      <c r="W19" s="104"/>
      <c r="X19" s="104">
        <v>-6</v>
      </c>
      <c r="Y19" s="104"/>
      <c r="Z19" s="104"/>
      <c r="AA19" s="104">
        <v>-31</v>
      </c>
      <c r="AB19" s="105"/>
    </row>
    <row r="20" spans="2:28" ht="12.75" customHeight="1">
      <c r="B20" s="42" t="s">
        <v>61</v>
      </c>
      <c r="C20" s="103">
        <v>654951</v>
      </c>
      <c r="D20" s="104"/>
      <c r="E20" s="104"/>
      <c r="F20" s="104">
        <v>-23</v>
      </c>
      <c r="G20" s="104"/>
      <c r="H20" s="104"/>
      <c r="I20" s="104">
        <v>-54</v>
      </c>
      <c r="J20" s="49"/>
      <c r="K20" s="49"/>
      <c r="L20" s="103">
        <v>1669483</v>
      </c>
      <c r="M20" s="104"/>
      <c r="N20" s="104"/>
      <c r="O20" s="104">
        <v>11</v>
      </c>
      <c r="P20" s="104"/>
      <c r="Q20" s="104"/>
      <c r="R20" s="104">
        <v>-24</v>
      </c>
      <c r="S20" s="49"/>
      <c r="T20" s="49"/>
      <c r="U20" s="103">
        <v>506328</v>
      </c>
      <c r="V20" s="104"/>
      <c r="W20" s="104"/>
      <c r="X20" s="104">
        <v>-18</v>
      </c>
      <c r="Y20" s="104"/>
      <c r="Z20" s="104"/>
      <c r="AA20" s="104">
        <v>-30</v>
      </c>
      <c r="AB20" s="105"/>
    </row>
    <row r="21" spans="2:28" ht="6" customHeight="1"/>
    <row r="22" spans="2:28" ht="18" customHeight="1">
      <c r="C22" s="1956" t="s">
        <v>162</v>
      </c>
      <c r="D22" s="1956"/>
      <c r="E22" s="1956"/>
      <c r="F22" s="1956"/>
      <c r="G22" s="1956"/>
      <c r="H22" s="1956"/>
      <c r="I22" s="1956"/>
      <c r="J22" s="1956"/>
      <c r="K22" s="1956"/>
      <c r="L22" s="1956"/>
      <c r="M22" s="1956"/>
      <c r="N22" s="1956"/>
      <c r="O22" s="1956"/>
      <c r="P22" s="1956"/>
      <c r="Q22" s="1956"/>
      <c r="R22" s="1956"/>
      <c r="S22" s="1956"/>
      <c r="T22" s="1956"/>
      <c r="U22" s="1956"/>
      <c r="V22" s="1956"/>
      <c r="W22" s="1956"/>
      <c r="X22" s="1956"/>
      <c r="Y22" s="1956"/>
      <c r="Z22" s="1956"/>
      <c r="AA22" s="1956"/>
      <c r="AB22" s="1956"/>
    </row>
    <row r="23" spans="2:28" s="57" customFormat="1" ht="18" customHeight="1">
      <c r="C23" s="1969" t="s">
        <v>155</v>
      </c>
      <c r="D23" s="1969"/>
      <c r="E23" s="1969"/>
      <c r="F23" s="1969"/>
      <c r="G23" s="1969"/>
      <c r="H23" s="1969"/>
      <c r="I23" s="1969"/>
      <c r="J23" s="1969"/>
      <c r="K23" s="318"/>
      <c r="L23" s="1969" t="s">
        <v>157</v>
      </c>
      <c r="M23" s="1969"/>
      <c r="N23" s="1969"/>
      <c r="O23" s="1969"/>
      <c r="P23" s="1969"/>
      <c r="Q23" s="1969"/>
      <c r="R23" s="1969"/>
      <c r="S23" s="1969"/>
      <c r="T23" s="318"/>
      <c r="U23" s="1969" t="s">
        <v>156</v>
      </c>
      <c r="V23" s="1969"/>
      <c r="W23" s="1969"/>
      <c r="X23" s="1969"/>
      <c r="Y23" s="1969"/>
      <c r="Z23" s="1969"/>
      <c r="AA23" s="1969"/>
      <c r="AB23" s="1969"/>
    </row>
    <row r="24" spans="2:28" ht="18" customHeight="1">
      <c r="C24" s="318"/>
      <c r="D24" s="318"/>
      <c r="E24" s="318"/>
      <c r="F24" s="1956" t="s">
        <v>158</v>
      </c>
      <c r="G24" s="1956"/>
      <c r="H24" s="1956"/>
      <c r="I24" s="1956"/>
      <c r="J24" s="1956"/>
      <c r="K24" s="318"/>
      <c r="L24" s="318"/>
      <c r="M24" s="318"/>
      <c r="N24" s="318"/>
      <c r="O24" s="1956" t="s">
        <v>158</v>
      </c>
      <c r="P24" s="1956"/>
      <c r="Q24" s="1956"/>
      <c r="R24" s="1956"/>
      <c r="S24" s="1956"/>
      <c r="T24" s="318"/>
      <c r="U24" s="318"/>
      <c r="V24" s="318"/>
      <c r="W24" s="318"/>
      <c r="X24" s="1956" t="s">
        <v>158</v>
      </c>
      <c r="Y24" s="1956"/>
      <c r="Z24" s="1956"/>
      <c r="AA24" s="1956"/>
      <c r="AB24" s="1956"/>
    </row>
    <row r="25" spans="2:28" ht="26.25" customHeight="1">
      <c r="C25" s="1963" t="s">
        <v>159</v>
      </c>
      <c r="D25" s="1963"/>
      <c r="E25"/>
      <c r="F25" s="1963" t="s">
        <v>160</v>
      </c>
      <c r="G25" s="1963"/>
      <c r="H25" s="324"/>
      <c r="I25" s="1963" t="s">
        <v>161</v>
      </c>
      <c r="J25" s="1963"/>
      <c r="K25" s="324"/>
      <c r="L25" s="1963" t="s">
        <v>159</v>
      </c>
      <c r="M25" s="1963"/>
      <c r="N25"/>
      <c r="O25" s="1963" t="s">
        <v>160</v>
      </c>
      <c r="P25" s="1963"/>
      <c r="Q25" s="324"/>
      <c r="R25" s="1963" t="s">
        <v>161</v>
      </c>
      <c r="S25" s="1963"/>
      <c r="T25" s="324"/>
      <c r="U25" s="1963" t="s">
        <v>159</v>
      </c>
      <c r="V25" s="1963"/>
      <c r="W25"/>
      <c r="X25" s="1963" t="s">
        <v>160</v>
      </c>
      <c r="Y25" s="1963"/>
      <c r="Z25" s="324"/>
      <c r="AA25" s="1963" t="s">
        <v>161</v>
      </c>
      <c r="AB25" s="1963"/>
    </row>
    <row r="26" spans="2:28" ht="12.75" customHeight="1">
      <c r="B26" s="42" t="s">
        <v>49</v>
      </c>
      <c r="C26" s="103">
        <v>2599265</v>
      </c>
      <c r="D26" s="104"/>
      <c r="E26" s="104"/>
      <c r="F26" s="104">
        <v>-16</v>
      </c>
      <c r="G26" s="104"/>
      <c r="H26" s="104"/>
      <c r="I26" s="104">
        <v>-39</v>
      </c>
      <c r="J26" s="49"/>
      <c r="K26" s="49"/>
      <c r="L26" s="103">
        <v>6310</v>
      </c>
      <c r="M26" s="104"/>
      <c r="N26" s="104"/>
      <c r="O26" s="104">
        <v>0</v>
      </c>
      <c r="P26" s="104"/>
      <c r="Q26" s="104"/>
      <c r="R26" s="104">
        <v>-92</v>
      </c>
      <c r="S26" s="49"/>
      <c r="T26" s="49"/>
      <c r="U26" s="103">
        <v>823570</v>
      </c>
      <c r="V26" s="104"/>
      <c r="W26" s="104"/>
      <c r="X26" s="104">
        <v>47</v>
      </c>
      <c r="Y26" s="104"/>
      <c r="Z26" s="104"/>
      <c r="AA26" s="104">
        <v>-76</v>
      </c>
    </row>
    <row r="27" spans="2:28" ht="12.75" customHeight="1">
      <c r="B27" s="42" t="s">
        <v>51</v>
      </c>
      <c r="C27" s="103">
        <v>2960990</v>
      </c>
      <c r="D27" s="104"/>
      <c r="E27" s="104"/>
      <c r="F27" s="104">
        <v>14</v>
      </c>
      <c r="G27" s="104"/>
      <c r="H27" s="104"/>
      <c r="I27" s="104">
        <v>-31</v>
      </c>
      <c r="J27" s="49"/>
      <c r="K27" s="49"/>
      <c r="L27" s="103">
        <v>12332</v>
      </c>
      <c r="M27" s="104"/>
      <c r="N27" s="104"/>
      <c r="O27" s="104">
        <v>95</v>
      </c>
      <c r="P27" s="104"/>
      <c r="Q27" s="104"/>
      <c r="R27" s="104">
        <v>-84</v>
      </c>
      <c r="S27" s="49"/>
      <c r="T27" s="49"/>
      <c r="U27" s="103">
        <v>870570</v>
      </c>
      <c r="V27" s="104"/>
      <c r="W27" s="104"/>
      <c r="X27" s="104">
        <v>6</v>
      </c>
      <c r="Y27" s="104"/>
      <c r="Z27" s="104"/>
      <c r="AA27" s="104">
        <v>-74</v>
      </c>
      <c r="AB27" s="105"/>
    </row>
    <row r="28" spans="2:28" ht="12.75" customHeight="1">
      <c r="B28" s="42" t="s">
        <v>52</v>
      </c>
      <c r="C28" s="103">
        <v>1968531</v>
      </c>
      <c r="D28" s="104"/>
      <c r="E28" s="104"/>
      <c r="F28" s="104">
        <v>-34</v>
      </c>
      <c r="G28" s="104"/>
      <c r="H28" s="104"/>
      <c r="I28" s="104">
        <v>-59</v>
      </c>
      <c r="J28" s="49"/>
      <c r="K28" s="49"/>
      <c r="L28" s="103">
        <v>66279</v>
      </c>
      <c r="M28" s="104"/>
      <c r="N28" s="104"/>
      <c r="O28" s="104">
        <v>437</v>
      </c>
      <c r="P28" s="104"/>
      <c r="Q28" s="104"/>
      <c r="R28" s="104">
        <v>451</v>
      </c>
      <c r="S28" s="49"/>
      <c r="T28" s="49"/>
      <c r="U28" s="103">
        <v>519639</v>
      </c>
      <c r="V28" s="104"/>
      <c r="W28" s="104"/>
      <c r="X28" s="104">
        <v>-40</v>
      </c>
      <c r="Y28" s="104"/>
      <c r="Z28" s="104"/>
      <c r="AA28" s="104">
        <v>-83</v>
      </c>
      <c r="AB28" s="105"/>
    </row>
    <row r="29" spans="2:28" ht="12.75" customHeight="1">
      <c r="B29" s="42" t="s">
        <v>53</v>
      </c>
      <c r="C29" s="103">
        <v>1719148</v>
      </c>
      <c r="D29" s="104"/>
      <c r="E29" s="104"/>
      <c r="F29" s="104">
        <v>-13</v>
      </c>
      <c r="G29" s="104"/>
      <c r="H29" s="104"/>
      <c r="I29" s="104">
        <v>-66</v>
      </c>
      <c r="J29" s="49"/>
      <c r="K29" s="49"/>
      <c r="L29" s="103">
        <v>27637</v>
      </c>
      <c r="M29" s="104"/>
      <c r="N29" s="104"/>
      <c r="O29" s="104">
        <v>-58</v>
      </c>
      <c r="P29" s="104"/>
      <c r="Q29" s="104"/>
      <c r="R29" s="104">
        <v>-5</v>
      </c>
      <c r="S29" s="49"/>
      <c r="T29" s="49"/>
      <c r="U29" s="103">
        <v>423782</v>
      </c>
      <c r="V29" s="104"/>
      <c r="W29" s="104"/>
      <c r="X29" s="104">
        <v>-18</v>
      </c>
      <c r="Y29" s="104"/>
      <c r="Z29" s="104"/>
      <c r="AA29" s="104">
        <v>-85</v>
      </c>
      <c r="AB29" s="105"/>
    </row>
    <row r="30" spans="2:28" ht="12.75" customHeight="1">
      <c r="B30" s="42" t="s">
        <v>54</v>
      </c>
      <c r="C30" s="103">
        <v>1498284</v>
      </c>
      <c r="D30" s="104"/>
      <c r="E30" s="104"/>
      <c r="F30" s="104">
        <v>-13</v>
      </c>
      <c r="G30" s="104"/>
      <c r="H30" s="104"/>
      <c r="I30" s="104">
        <v>-72</v>
      </c>
      <c r="J30" s="49"/>
      <c r="K30" s="49"/>
      <c r="L30" s="103">
        <v>38148</v>
      </c>
      <c r="M30" s="104"/>
      <c r="N30" s="104"/>
      <c r="O30" s="104">
        <v>38</v>
      </c>
      <c r="P30" s="104"/>
      <c r="Q30" s="104"/>
      <c r="R30" s="104">
        <v>6</v>
      </c>
      <c r="S30" s="49"/>
      <c r="T30" s="49"/>
      <c r="U30" s="103">
        <v>471032</v>
      </c>
      <c r="V30" s="104"/>
      <c r="W30" s="104"/>
      <c r="X30" s="104">
        <v>11</v>
      </c>
      <c r="Y30" s="104"/>
      <c r="Z30" s="104"/>
      <c r="AA30" s="104">
        <v>-81</v>
      </c>
      <c r="AB30" s="105"/>
    </row>
    <row r="31" spans="2:28" ht="12.75" customHeight="1">
      <c r="B31" s="42" t="s">
        <v>55</v>
      </c>
      <c r="C31" s="103">
        <v>1118209</v>
      </c>
      <c r="D31" s="104"/>
      <c r="E31" s="104"/>
      <c r="F31" s="104">
        <v>-25</v>
      </c>
      <c r="G31" s="104"/>
      <c r="H31" s="104"/>
      <c r="I31" s="104">
        <v>-75</v>
      </c>
      <c r="J31" s="49"/>
      <c r="K31" s="49"/>
      <c r="L31" s="103">
        <v>20645</v>
      </c>
      <c r="M31" s="104"/>
      <c r="N31" s="104"/>
      <c r="O31" s="104">
        <v>-46</v>
      </c>
      <c r="P31" s="104"/>
      <c r="Q31" s="104"/>
      <c r="R31" s="104">
        <v>68</v>
      </c>
      <c r="S31" s="49"/>
      <c r="T31" s="49"/>
      <c r="U31" s="103">
        <v>669482</v>
      </c>
      <c r="V31" s="104"/>
      <c r="W31" s="104"/>
      <c r="X31" s="104">
        <v>42</v>
      </c>
      <c r="Y31" s="104"/>
      <c r="Z31" s="104"/>
      <c r="AA31" s="104">
        <v>-79</v>
      </c>
      <c r="AB31" s="105"/>
    </row>
    <row r="32" spans="2:28" ht="12.75" customHeight="1">
      <c r="B32" s="42" t="s">
        <v>56</v>
      </c>
      <c r="C32" s="103">
        <v>1316851</v>
      </c>
      <c r="D32" s="104"/>
      <c r="E32" s="104"/>
      <c r="F32" s="104">
        <v>18</v>
      </c>
      <c r="G32" s="104"/>
      <c r="H32" s="104"/>
      <c r="I32" s="104">
        <v>-72</v>
      </c>
      <c r="J32" s="49"/>
      <c r="K32" s="49"/>
      <c r="L32" s="103">
        <v>11495</v>
      </c>
      <c r="M32" s="104"/>
      <c r="N32" s="104"/>
      <c r="O32" s="104">
        <v>-44</v>
      </c>
      <c r="P32" s="104"/>
      <c r="Q32" s="104"/>
      <c r="R32" s="104">
        <v>-61</v>
      </c>
      <c r="S32" s="49"/>
      <c r="T32" s="49"/>
      <c r="U32" s="103">
        <v>650172</v>
      </c>
      <c r="V32" s="104"/>
      <c r="W32" s="104"/>
      <c r="X32" s="104">
        <v>-3</v>
      </c>
      <c r="Y32" s="104"/>
      <c r="Z32" s="104"/>
      <c r="AA32" s="104">
        <v>-77</v>
      </c>
      <c r="AB32" s="105"/>
    </row>
    <row r="33" spans="2:29" ht="12.75" customHeight="1">
      <c r="B33" s="42" t="s">
        <v>57</v>
      </c>
      <c r="C33" s="103">
        <v>1044955</v>
      </c>
      <c r="D33" s="104"/>
      <c r="E33" s="104"/>
      <c r="F33" s="104">
        <v>-21</v>
      </c>
      <c r="G33" s="104"/>
      <c r="H33" s="104"/>
      <c r="I33" s="104">
        <v>-76</v>
      </c>
      <c r="J33" s="49"/>
      <c r="K33" s="49"/>
      <c r="L33" s="103">
        <v>222095</v>
      </c>
      <c r="M33" s="104"/>
      <c r="N33" s="104"/>
      <c r="O33" s="104">
        <v>1832</v>
      </c>
      <c r="P33" s="104"/>
      <c r="Q33" s="104"/>
      <c r="R33" s="104">
        <v>370</v>
      </c>
      <c r="S33" s="49"/>
      <c r="T33" s="49"/>
      <c r="U33" s="103">
        <v>439572</v>
      </c>
      <c r="V33" s="104"/>
      <c r="W33" s="104"/>
      <c r="X33" s="104">
        <v>-32</v>
      </c>
      <c r="Y33" s="104"/>
      <c r="Z33" s="104"/>
      <c r="AA33" s="104">
        <v>-77</v>
      </c>
      <c r="AB33" s="105"/>
    </row>
    <row r="34" spans="2:29" ht="12.75" customHeight="1">
      <c r="B34" s="42" t="s">
        <v>58</v>
      </c>
      <c r="C34" s="103">
        <v>1267815</v>
      </c>
      <c r="D34" s="104"/>
      <c r="E34" s="104"/>
      <c r="F34" s="104">
        <v>21</v>
      </c>
      <c r="G34" s="104"/>
      <c r="H34" s="104"/>
      <c r="I34" s="104">
        <v>-67</v>
      </c>
      <c r="J34" s="49"/>
      <c r="K34" s="49"/>
      <c r="L34" s="103">
        <v>13573</v>
      </c>
      <c r="M34" s="104"/>
      <c r="N34" s="104"/>
      <c r="O34" s="104">
        <v>-94</v>
      </c>
      <c r="P34" s="104"/>
      <c r="Q34" s="104"/>
      <c r="R34" s="104">
        <v>212</v>
      </c>
      <c r="S34" s="49"/>
      <c r="T34" s="49"/>
      <c r="U34" s="103">
        <v>720500</v>
      </c>
      <c r="V34" s="104"/>
      <c r="W34" s="104"/>
      <c r="X34" s="104">
        <v>64</v>
      </c>
      <c r="Y34" s="104"/>
      <c r="Z34" s="104"/>
      <c r="AA34" s="104">
        <v>-56</v>
      </c>
      <c r="AB34" s="105"/>
    </row>
    <row r="35" spans="2:29" ht="12.75" customHeight="1">
      <c r="B35" s="42" t="s">
        <v>59</v>
      </c>
      <c r="C35" s="103">
        <v>1033720</v>
      </c>
      <c r="D35" s="104"/>
      <c r="E35" s="104"/>
      <c r="F35" s="104">
        <v>-18</v>
      </c>
      <c r="G35" s="104"/>
      <c r="H35" s="104"/>
      <c r="I35" s="104">
        <v>-71</v>
      </c>
      <c r="J35" s="49"/>
      <c r="K35" s="49"/>
      <c r="L35" s="103">
        <v>9329</v>
      </c>
      <c r="M35" s="104"/>
      <c r="N35" s="104"/>
      <c r="O35" s="104">
        <v>-31</v>
      </c>
      <c r="P35" s="104"/>
      <c r="Q35" s="104"/>
      <c r="R35" s="104">
        <v>-43</v>
      </c>
      <c r="S35" s="49"/>
      <c r="T35" s="49"/>
      <c r="U35" s="103">
        <v>677428</v>
      </c>
      <c r="V35" s="104"/>
      <c r="W35" s="104"/>
      <c r="X35" s="104">
        <v>-6</v>
      </c>
      <c r="Y35" s="104"/>
      <c r="Z35" s="104"/>
      <c r="AA35" s="104">
        <v>-52</v>
      </c>
      <c r="AB35" s="105"/>
    </row>
    <row r="36" spans="2:29" ht="12.75" customHeight="1">
      <c r="B36" s="42" t="s">
        <v>60</v>
      </c>
      <c r="C36" s="103">
        <v>1594757</v>
      </c>
      <c r="D36" s="104"/>
      <c r="E36" s="104"/>
      <c r="F36" s="104">
        <v>54</v>
      </c>
      <c r="G36" s="104"/>
      <c r="H36" s="104"/>
      <c r="I36" s="104">
        <v>-52</v>
      </c>
      <c r="J36" s="49"/>
      <c r="K36" s="49"/>
      <c r="L36" s="103">
        <v>20839</v>
      </c>
      <c r="M36" s="104"/>
      <c r="N36" s="104"/>
      <c r="O36" s="104">
        <v>123</v>
      </c>
      <c r="P36" s="104"/>
      <c r="Q36" s="104"/>
      <c r="R36" s="104">
        <v>28</v>
      </c>
      <c r="S36" s="49"/>
      <c r="T36" s="49"/>
      <c r="U36" s="103">
        <v>632423</v>
      </c>
      <c r="V36" s="104"/>
      <c r="W36" s="104"/>
      <c r="X36" s="104">
        <v>-7</v>
      </c>
      <c r="Y36" s="104"/>
      <c r="Z36" s="104"/>
      <c r="AA36" s="104">
        <v>-13</v>
      </c>
      <c r="AB36" s="105"/>
    </row>
    <row r="37" spans="2:29" ht="12.75" customHeight="1">
      <c r="B37" s="42" t="s">
        <v>61</v>
      </c>
      <c r="C37" s="103">
        <v>1965239</v>
      </c>
      <c r="D37" s="104"/>
      <c r="E37" s="104"/>
      <c r="F37" s="104">
        <v>23</v>
      </c>
      <c r="G37" s="104"/>
      <c r="H37" s="104"/>
      <c r="I37" s="104">
        <v>-37</v>
      </c>
      <c r="J37" s="49"/>
      <c r="K37" s="49"/>
      <c r="L37" s="103">
        <v>52694</v>
      </c>
      <c r="M37" s="104"/>
      <c r="N37" s="104"/>
      <c r="O37" s="104">
        <v>153</v>
      </c>
      <c r="P37" s="104"/>
      <c r="Q37" s="104"/>
      <c r="R37" s="104">
        <v>735</v>
      </c>
      <c r="S37" s="49"/>
      <c r="T37" s="49"/>
      <c r="U37" s="103">
        <v>1160268</v>
      </c>
      <c r="V37" s="104"/>
      <c r="W37" s="104"/>
      <c r="X37" s="104">
        <v>83</v>
      </c>
      <c r="Y37" s="104"/>
      <c r="Z37" s="104"/>
      <c r="AA37" s="104">
        <v>107</v>
      </c>
      <c r="AB37" s="105"/>
    </row>
    <row r="38" spans="2:29" ht="6" customHeight="1">
      <c r="C38" s="105"/>
      <c r="D38" s="105"/>
      <c r="E38" s="105"/>
      <c r="F38" s="105"/>
      <c r="G38" s="105"/>
      <c r="H38" s="105"/>
      <c r="I38" s="105"/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05"/>
      <c r="W38" s="105"/>
      <c r="X38" s="105"/>
      <c r="Y38" s="105"/>
      <c r="Z38" s="105"/>
      <c r="AA38" s="105"/>
      <c r="AB38" s="105"/>
    </row>
    <row r="39" spans="2:29" ht="18" customHeight="1">
      <c r="C39" s="1956" t="s">
        <v>163</v>
      </c>
      <c r="D39" s="1956"/>
      <c r="E39" s="1956"/>
      <c r="F39" s="1956"/>
      <c r="G39" s="1956"/>
      <c r="H39" s="1956"/>
      <c r="I39" s="1956"/>
      <c r="J39" s="1956"/>
      <c r="K39" s="1956"/>
      <c r="L39" s="1956"/>
      <c r="M39" s="1956"/>
      <c r="N39" s="1956"/>
      <c r="O39" s="1956"/>
      <c r="P39" s="1956"/>
      <c r="Q39" s="1956"/>
      <c r="R39" s="1956"/>
      <c r="S39" s="1956"/>
      <c r="T39" s="63"/>
      <c r="U39" s="1956" t="s">
        <v>164</v>
      </c>
      <c r="V39" s="1956"/>
      <c r="W39" s="1956"/>
      <c r="X39" s="1956"/>
      <c r="Y39" s="1956"/>
      <c r="Z39" s="1956"/>
      <c r="AA39" s="1956"/>
      <c r="AB39" s="1956"/>
    </row>
    <row r="40" spans="2:29" s="57" customFormat="1" ht="18" customHeight="1">
      <c r="C40" s="1969" t="s">
        <v>155</v>
      </c>
      <c r="D40" s="1969"/>
      <c r="E40" s="1969"/>
      <c r="F40" s="1969"/>
      <c r="G40" s="1969"/>
      <c r="H40" s="1969"/>
      <c r="I40" s="1969"/>
      <c r="J40" s="1969"/>
      <c r="K40" s="318"/>
      <c r="L40" s="1969" t="s">
        <v>157</v>
      </c>
      <c r="M40" s="1969"/>
      <c r="N40" s="1969"/>
      <c r="O40" s="1969"/>
      <c r="P40" s="1969"/>
      <c r="Q40" s="1969"/>
      <c r="R40" s="1969"/>
      <c r="S40" s="1969"/>
      <c r="T40" s="318"/>
      <c r="U40" s="1969"/>
      <c r="V40" s="1969"/>
      <c r="W40" s="1969"/>
      <c r="X40" s="1969"/>
      <c r="Y40" s="1969"/>
      <c r="Z40" s="1969"/>
      <c r="AA40" s="1969"/>
      <c r="AB40" s="1969"/>
    </row>
    <row r="41" spans="2:29" ht="18" customHeight="1">
      <c r="C41" s="318"/>
      <c r="D41" s="318"/>
      <c r="E41" s="318"/>
      <c r="F41" s="1956" t="s">
        <v>158</v>
      </c>
      <c r="G41" s="1956"/>
      <c r="H41" s="1956"/>
      <c r="I41" s="1956"/>
      <c r="J41" s="1956"/>
      <c r="K41" s="318"/>
      <c r="L41" s="318"/>
      <c r="M41" s="318"/>
      <c r="N41" s="318"/>
      <c r="O41" s="1956" t="s">
        <v>158</v>
      </c>
      <c r="P41" s="1956"/>
      <c r="Q41" s="1956"/>
      <c r="R41" s="1956"/>
      <c r="S41" s="1956"/>
      <c r="T41" s="318"/>
      <c r="U41" s="318"/>
      <c r="V41" s="318"/>
      <c r="W41" s="318"/>
      <c r="X41" s="1956" t="s">
        <v>158</v>
      </c>
      <c r="Y41" s="1956"/>
      <c r="Z41" s="1956"/>
      <c r="AA41" s="1956"/>
      <c r="AB41" s="1956"/>
    </row>
    <row r="42" spans="2:29" ht="26.25" customHeight="1">
      <c r="C42" s="1963" t="s">
        <v>159</v>
      </c>
      <c r="D42" s="1963"/>
      <c r="E42"/>
      <c r="F42" s="1963" t="s">
        <v>160</v>
      </c>
      <c r="G42" s="1963"/>
      <c r="H42" s="324"/>
      <c r="I42" s="1963" t="s">
        <v>161</v>
      </c>
      <c r="J42" s="1963"/>
      <c r="K42" s="324"/>
      <c r="L42" s="1963" t="s">
        <v>159</v>
      </c>
      <c r="M42" s="1963"/>
      <c r="N42"/>
      <c r="O42" s="1963" t="s">
        <v>160</v>
      </c>
      <c r="P42" s="1963"/>
      <c r="Q42" s="324"/>
      <c r="R42" s="1963" t="s">
        <v>161</v>
      </c>
      <c r="S42" s="1963"/>
      <c r="T42" s="324"/>
      <c r="U42" s="1963" t="s">
        <v>159</v>
      </c>
      <c r="V42" s="1963"/>
      <c r="W42"/>
      <c r="X42" s="1963" t="s">
        <v>160</v>
      </c>
      <c r="Y42" s="1963"/>
      <c r="Z42" s="324"/>
      <c r="AA42" s="1963" t="s">
        <v>161</v>
      </c>
      <c r="AB42" s="1963"/>
    </row>
    <row r="43" spans="2:29" ht="12.75" customHeight="1">
      <c r="B43" s="42" t="s">
        <v>49</v>
      </c>
      <c r="C43" s="103">
        <v>5792988</v>
      </c>
      <c r="D43" s="104"/>
      <c r="E43" s="104"/>
      <c r="F43" s="104">
        <v>10</v>
      </c>
      <c r="G43" s="104"/>
      <c r="H43" s="104"/>
      <c r="I43" s="104">
        <v>167</v>
      </c>
      <c r="J43" s="49"/>
      <c r="K43" s="49"/>
      <c r="L43" s="103">
        <v>0</v>
      </c>
      <c r="M43" s="104"/>
      <c r="N43" s="104"/>
      <c r="O43" s="104">
        <v>0</v>
      </c>
      <c r="P43" s="104"/>
      <c r="Q43" s="104"/>
      <c r="R43" s="104">
        <v>-100</v>
      </c>
      <c r="S43" s="49"/>
      <c r="T43" s="49"/>
      <c r="U43" s="103">
        <v>13084160</v>
      </c>
      <c r="V43" s="104"/>
      <c r="W43" s="104"/>
      <c r="X43" s="104">
        <v>-2</v>
      </c>
      <c r="Y43" s="104"/>
      <c r="Z43" s="104"/>
      <c r="AA43" s="104">
        <v>-10</v>
      </c>
    </row>
    <row r="44" spans="2:29" ht="12.75" customHeight="1">
      <c r="B44" s="42" t="s">
        <v>51</v>
      </c>
      <c r="C44" s="103">
        <v>6070485</v>
      </c>
      <c r="D44" s="104"/>
      <c r="E44" s="104"/>
      <c r="F44" s="104">
        <v>5</v>
      </c>
      <c r="G44" s="104"/>
      <c r="H44" s="104"/>
      <c r="I44" s="104">
        <v>188</v>
      </c>
      <c r="J44" s="49"/>
      <c r="K44" s="49"/>
      <c r="L44" s="103">
        <v>1800</v>
      </c>
      <c r="M44" s="104"/>
      <c r="N44" s="104"/>
      <c r="O44" s="106">
        <v>180000</v>
      </c>
      <c r="P44" s="104"/>
      <c r="Q44" s="104"/>
      <c r="R44" s="104">
        <v>6</v>
      </c>
      <c r="S44" s="49"/>
      <c r="T44" s="49"/>
      <c r="U44" s="103">
        <v>13538925</v>
      </c>
      <c r="V44" s="104"/>
      <c r="W44" s="104"/>
      <c r="X44" s="104">
        <v>3</v>
      </c>
      <c r="Y44" s="104"/>
      <c r="Z44" s="104"/>
      <c r="AA44" s="104">
        <v>-7</v>
      </c>
      <c r="AB44" s="105"/>
      <c r="AC44" s="105"/>
    </row>
    <row r="45" spans="2:29" ht="12.75" customHeight="1">
      <c r="B45" s="42" t="s">
        <v>52</v>
      </c>
      <c r="C45" s="103">
        <v>5196256</v>
      </c>
      <c r="D45" s="104"/>
      <c r="E45" s="104"/>
      <c r="F45" s="104">
        <v>-14</v>
      </c>
      <c r="G45" s="104"/>
      <c r="H45" s="104"/>
      <c r="I45" s="104">
        <v>185</v>
      </c>
      <c r="J45" s="49"/>
      <c r="K45" s="49"/>
      <c r="L45" s="103">
        <v>4700</v>
      </c>
      <c r="M45" s="104"/>
      <c r="N45" s="104"/>
      <c r="O45" s="106">
        <v>161</v>
      </c>
      <c r="P45" s="104"/>
      <c r="Q45" s="104"/>
      <c r="R45" s="104">
        <v>77</v>
      </c>
      <c r="S45" s="49"/>
      <c r="T45" s="49"/>
      <c r="U45" s="103">
        <v>10590433</v>
      </c>
      <c r="V45" s="104"/>
      <c r="W45" s="104"/>
      <c r="X45" s="104">
        <v>-22</v>
      </c>
      <c r="Y45" s="104"/>
      <c r="Z45" s="104"/>
      <c r="AA45" s="104">
        <v>-21</v>
      </c>
      <c r="AB45" s="105"/>
      <c r="AC45" s="105"/>
    </row>
    <row r="46" spans="2:29" ht="12.75" customHeight="1">
      <c r="B46" s="42" t="s">
        <v>53</v>
      </c>
      <c r="C46" s="103">
        <v>5149208</v>
      </c>
      <c r="D46" s="104"/>
      <c r="E46" s="104"/>
      <c r="F46" s="104">
        <v>-1</v>
      </c>
      <c r="G46" s="104"/>
      <c r="H46" s="104"/>
      <c r="I46" s="104">
        <v>198</v>
      </c>
      <c r="J46" s="49"/>
      <c r="K46" s="49"/>
      <c r="L46" s="103">
        <v>4550</v>
      </c>
      <c r="M46" s="104"/>
      <c r="N46" s="104"/>
      <c r="O46" s="106">
        <v>-3</v>
      </c>
      <c r="P46" s="104"/>
      <c r="Q46" s="104"/>
      <c r="R46" s="104">
        <v>314</v>
      </c>
      <c r="S46" s="49"/>
      <c r="T46" s="49"/>
      <c r="U46" s="103">
        <v>10617958</v>
      </c>
      <c r="V46" s="104"/>
      <c r="W46" s="104"/>
      <c r="X46" s="104">
        <v>0</v>
      </c>
      <c r="Y46" s="104"/>
      <c r="Z46" s="104"/>
      <c r="AA46" s="104">
        <v>-16</v>
      </c>
      <c r="AB46" s="105"/>
      <c r="AC46" s="105"/>
    </row>
    <row r="47" spans="2:29" ht="12.75" customHeight="1">
      <c r="B47" s="42" t="s">
        <v>54</v>
      </c>
      <c r="C47" s="103">
        <v>4230178</v>
      </c>
      <c r="D47" s="104"/>
      <c r="E47" s="104"/>
      <c r="F47" s="104">
        <v>-18</v>
      </c>
      <c r="G47" s="104"/>
      <c r="H47" s="104"/>
      <c r="I47" s="104">
        <v>147</v>
      </c>
      <c r="J47" s="49"/>
      <c r="K47" s="49"/>
      <c r="L47" s="103">
        <v>550</v>
      </c>
      <c r="M47" s="104"/>
      <c r="N47" s="104"/>
      <c r="O47" s="106">
        <v>-88</v>
      </c>
      <c r="P47" s="104"/>
      <c r="Q47" s="104"/>
      <c r="R47" s="106">
        <v>-48</v>
      </c>
      <c r="S47" s="49"/>
      <c r="T47" s="49"/>
      <c r="U47" s="103">
        <v>8868246</v>
      </c>
      <c r="V47" s="104"/>
      <c r="W47" s="104"/>
      <c r="X47" s="104">
        <v>-16</v>
      </c>
      <c r="Y47" s="104"/>
      <c r="Z47" s="104"/>
      <c r="AA47" s="104">
        <v>-26</v>
      </c>
      <c r="AB47" s="105"/>
      <c r="AC47" s="105"/>
    </row>
    <row r="48" spans="2:29" ht="12.75" customHeight="1">
      <c r="B48" s="42" t="s">
        <v>55</v>
      </c>
      <c r="C48" s="103">
        <v>3984802</v>
      </c>
      <c r="D48" s="104"/>
      <c r="E48" s="104"/>
      <c r="F48" s="104">
        <v>-6</v>
      </c>
      <c r="G48" s="104"/>
      <c r="H48" s="104"/>
      <c r="I48" s="104">
        <v>109</v>
      </c>
      <c r="J48" s="49"/>
      <c r="K48" s="49"/>
      <c r="L48" s="103">
        <v>4150</v>
      </c>
      <c r="M48" s="104"/>
      <c r="N48" s="104"/>
      <c r="O48" s="106">
        <v>655</v>
      </c>
      <c r="P48" s="104"/>
      <c r="Q48" s="104"/>
      <c r="R48" s="106">
        <v>415000</v>
      </c>
      <c r="S48" s="49"/>
      <c r="T48" s="49"/>
      <c r="U48" s="103">
        <v>8526228</v>
      </c>
      <c r="V48" s="104"/>
      <c r="W48" s="104"/>
      <c r="X48" s="104">
        <v>-4</v>
      </c>
      <c r="Y48" s="104"/>
      <c r="Z48" s="104"/>
      <c r="AA48" s="104">
        <v>-35</v>
      </c>
      <c r="AB48" s="105"/>
      <c r="AC48" s="105"/>
    </row>
    <row r="49" spans="2:29" ht="12.75" customHeight="1">
      <c r="B49" s="42" t="s">
        <v>56</v>
      </c>
      <c r="C49" s="103">
        <v>4197477</v>
      </c>
      <c r="D49" s="104"/>
      <c r="E49" s="104"/>
      <c r="F49" s="104">
        <v>5</v>
      </c>
      <c r="G49" s="104"/>
      <c r="H49" s="104"/>
      <c r="I49" s="104">
        <v>56</v>
      </c>
      <c r="J49" s="49"/>
      <c r="K49" s="49"/>
      <c r="L49" s="103">
        <v>3700</v>
      </c>
      <c r="M49" s="104"/>
      <c r="N49" s="104"/>
      <c r="O49" s="106">
        <v>-11</v>
      </c>
      <c r="P49" s="104"/>
      <c r="Q49" s="104"/>
      <c r="R49" s="106">
        <v>370000</v>
      </c>
      <c r="S49" s="49"/>
      <c r="T49" s="49"/>
      <c r="U49" s="103">
        <v>8975651</v>
      </c>
      <c r="V49" s="104"/>
      <c r="W49" s="104"/>
      <c r="X49" s="104">
        <v>5</v>
      </c>
      <c r="Y49" s="104"/>
      <c r="Z49" s="104"/>
      <c r="AA49" s="104">
        <v>-42</v>
      </c>
      <c r="AB49" s="105"/>
      <c r="AC49" s="105"/>
    </row>
    <row r="50" spans="2:29" ht="12.75" customHeight="1">
      <c r="B50" s="42" t="s">
        <v>57</v>
      </c>
      <c r="C50" s="103">
        <v>4647917</v>
      </c>
      <c r="D50" s="104"/>
      <c r="E50" s="104"/>
      <c r="F50" s="104">
        <v>11</v>
      </c>
      <c r="G50" s="104"/>
      <c r="H50" s="104"/>
      <c r="I50" s="104">
        <v>21</v>
      </c>
      <c r="J50" s="49"/>
      <c r="K50" s="49"/>
      <c r="L50" s="103">
        <v>3700</v>
      </c>
      <c r="M50" s="104"/>
      <c r="N50" s="104"/>
      <c r="O50" s="106">
        <v>0</v>
      </c>
      <c r="P50" s="104"/>
      <c r="Q50" s="104"/>
      <c r="R50" s="106">
        <v>370000</v>
      </c>
      <c r="S50" s="49"/>
      <c r="T50" s="49"/>
      <c r="U50" s="103">
        <v>8812315</v>
      </c>
      <c r="V50" s="104"/>
      <c r="W50" s="104"/>
      <c r="X50" s="104">
        <v>-2</v>
      </c>
      <c r="Y50" s="104"/>
      <c r="Z50" s="104"/>
      <c r="AA50" s="104">
        <v>-49</v>
      </c>
      <c r="AB50" s="105"/>
      <c r="AC50" s="105"/>
    </row>
    <row r="51" spans="2:29" ht="12.75" customHeight="1">
      <c r="B51" s="42" t="s">
        <v>58</v>
      </c>
      <c r="C51" s="103">
        <v>4511313</v>
      </c>
      <c r="D51" s="104"/>
      <c r="E51" s="104"/>
      <c r="F51" s="104">
        <v>-3</v>
      </c>
      <c r="G51" s="104"/>
      <c r="H51" s="104"/>
      <c r="I51" s="104">
        <v>1</v>
      </c>
      <c r="J51" s="49"/>
      <c r="K51" s="49"/>
      <c r="L51" s="103">
        <v>3700</v>
      </c>
      <c r="M51" s="104"/>
      <c r="N51" s="104"/>
      <c r="O51" s="106">
        <v>0</v>
      </c>
      <c r="P51" s="104"/>
      <c r="Q51" s="104"/>
      <c r="R51" s="106">
        <v>370000</v>
      </c>
      <c r="S51" s="49"/>
      <c r="T51" s="49"/>
      <c r="U51" s="103">
        <v>8946699</v>
      </c>
      <c r="V51" s="104"/>
      <c r="W51" s="104"/>
      <c r="X51" s="104">
        <v>2</v>
      </c>
      <c r="Y51" s="104"/>
      <c r="Z51" s="104"/>
      <c r="AA51" s="104">
        <v>-47</v>
      </c>
      <c r="AB51" s="105"/>
      <c r="AC51" s="105"/>
    </row>
    <row r="52" spans="2:29" ht="12.75" customHeight="1">
      <c r="B52" s="42" t="s">
        <v>59</v>
      </c>
      <c r="C52" s="103">
        <v>4382709</v>
      </c>
      <c r="D52" s="104"/>
      <c r="E52" s="104"/>
      <c r="F52" s="104">
        <v>-3</v>
      </c>
      <c r="G52" s="104"/>
      <c r="H52" s="104"/>
      <c r="I52" s="104">
        <v>-7</v>
      </c>
      <c r="J52" s="49"/>
      <c r="K52" s="49"/>
      <c r="L52" s="103">
        <v>3700</v>
      </c>
      <c r="M52" s="104"/>
      <c r="N52" s="104"/>
      <c r="O52" s="106">
        <v>0</v>
      </c>
      <c r="P52" s="104"/>
      <c r="Q52" s="104"/>
      <c r="R52" s="106">
        <v>370000</v>
      </c>
      <c r="S52" s="49"/>
      <c r="T52" s="49"/>
      <c r="U52" s="103">
        <v>8825948</v>
      </c>
      <c r="V52" s="104"/>
      <c r="W52" s="104"/>
      <c r="X52" s="104">
        <v>-1</v>
      </c>
      <c r="Y52" s="104"/>
      <c r="Z52" s="104"/>
      <c r="AA52" s="104">
        <v>-46</v>
      </c>
      <c r="AB52" s="105"/>
      <c r="AC52" s="105"/>
    </row>
    <row r="53" spans="2:29" ht="12.75" customHeight="1">
      <c r="B53" s="42" t="s">
        <v>60</v>
      </c>
      <c r="C53" s="103">
        <v>4304992</v>
      </c>
      <c r="D53" s="104"/>
      <c r="E53" s="104"/>
      <c r="F53" s="104">
        <v>-2</v>
      </c>
      <c r="G53" s="104"/>
      <c r="H53" s="104"/>
      <c r="I53" s="104">
        <v>-15</v>
      </c>
      <c r="J53" s="49"/>
      <c r="K53" s="49"/>
      <c r="L53" s="103">
        <v>3700</v>
      </c>
      <c r="M53" s="104"/>
      <c r="N53" s="104"/>
      <c r="O53" s="106">
        <v>0</v>
      </c>
      <c r="P53" s="104"/>
      <c r="Q53" s="104"/>
      <c r="R53" s="106">
        <v>370000</v>
      </c>
      <c r="S53" s="49"/>
      <c r="T53" s="49"/>
      <c r="U53" s="103">
        <v>9529156</v>
      </c>
      <c r="V53" s="104"/>
      <c r="W53" s="104"/>
      <c r="X53" s="104">
        <v>8</v>
      </c>
      <c r="Y53" s="104"/>
      <c r="Z53" s="104"/>
      <c r="AA53" s="104">
        <v>-35</v>
      </c>
      <c r="AB53" s="105"/>
      <c r="AC53" s="105"/>
    </row>
    <row r="54" spans="2:29" ht="12.75" customHeight="1">
      <c r="B54" s="42" t="s">
        <v>61</v>
      </c>
      <c r="C54" s="103">
        <v>4482165</v>
      </c>
      <c r="D54" s="104"/>
      <c r="E54" s="104"/>
      <c r="F54" s="104">
        <v>4</v>
      </c>
      <c r="G54" s="104"/>
      <c r="H54" s="104"/>
      <c r="I54" s="104">
        <v>-15</v>
      </c>
      <c r="J54" s="49"/>
      <c r="K54" s="49"/>
      <c r="L54" s="103">
        <v>3500</v>
      </c>
      <c r="M54" s="104"/>
      <c r="N54" s="104"/>
      <c r="O54" s="106">
        <v>-5</v>
      </c>
      <c r="P54" s="104"/>
      <c r="Q54" s="104"/>
      <c r="R54" s="106">
        <v>350000</v>
      </c>
      <c r="S54" s="49"/>
      <c r="T54" s="49"/>
      <c r="U54" s="103">
        <v>10494628</v>
      </c>
      <c r="V54" s="104"/>
      <c r="W54" s="104"/>
      <c r="X54" s="104">
        <v>10</v>
      </c>
      <c r="Y54" s="104"/>
      <c r="Z54" s="104"/>
      <c r="AA54" s="104">
        <v>-21</v>
      </c>
      <c r="AB54" s="105"/>
      <c r="AC54" s="105"/>
    </row>
    <row r="55" spans="2:29" ht="6" customHeight="1">
      <c r="B55" s="42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</row>
    <row r="56" spans="2:29" ht="10.5" customHeight="1">
      <c r="B56" s="37" t="s">
        <v>165</v>
      </c>
    </row>
    <row r="57" spans="2:29" ht="10.5" customHeight="1">
      <c r="B57" s="37" t="s">
        <v>166</v>
      </c>
    </row>
  </sheetData>
  <mergeCells count="49">
    <mergeCell ref="X42:Y42"/>
    <mergeCell ref="AA42:AB42"/>
    <mergeCell ref="F41:J41"/>
    <mergeCell ref="O41:S41"/>
    <mergeCell ref="X41:AB41"/>
    <mergeCell ref="R42:S42"/>
    <mergeCell ref="U42:V42"/>
    <mergeCell ref="C42:D42"/>
    <mergeCell ref="F42:G42"/>
    <mergeCell ref="I42:J42"/>
    <mergeCell ref="L42:M42"/>
    <mergeCell ref="O42:P42"/>
    <mergeCell ref="C39:S39"/>
    <mergeCell ref="U39:AB39"/>
    <mergeCell ref="C40:J40"/>
    <mergeCell ref="L40:S40"/>
    <mergeCell ref="U40:AB40"/>
    <mergeCell ref="F24:J24"/>
    <mergeCell ref="O24:S24"/>
    <mergeCell ref="X24:AB24"/>
    <mergeCell ref="C25:D25"/>
    <mergeCell ref="F25:G25"/>
    <mergeCell ref="I25:J25"/>
    <mergeCell ref="L25:M25"/>
    <mergeCell ref="O25:P25"/>
    <mergeCell ref="R25:S25"/>
    <mergeCell ref="U25:V25"/>
    <mergeCell ref="X25:Y25"/>
    <mergeCell ref="AA25:AB25"/>
    <mergeCell ref="U8:V8"/>
    <mergeCell ref="X8:Y8"/>
    <mergeCell ref="AA8:AB8"/>
    <mergeCell ref="C22:AB22"/>
    <mergeCell ref="C23:J23"/>
    <mergeCell ref="L23:S23"/>
    <mergeCell ref="U23:AB23"/>
    <mergeCell ref="C8:D8"/>
    <mergeCell ref="F8:G8"/>
    <mergeCell ref="I8:J8"/>
    <mergeCell ref="L8:M8"/>
    <mergeCell ref="O8:P8"/>
    <mergeCell ref="R8:S8"/>
    <mergeCell ref="C5:AB5"/>
    <mergeCell ref="C6:J6"/>
    <mergeCell ref="L6:S6"/>
    <mergeCell ref="U6:AB6"/>
    <mergeCell ref="F7:J7"/>
    <mergeCell ref="O7:S7"/>
    <mergeCell ref="X7:AB7"/>
  </mergeCells>
  <pageMargins left="0.24" right="0.24" top="0.17" bottom="0.19" header="0.17" footer="0.17"/>
  <pageSetup scale="98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showGridLines="0" showOutlineSymbols="0" zoomScaleNormal="100" workbookViewId="0">
      <selection activeCell="M44" sqref="M44"/>
    </sheetView>
  </sheetViews>
  <sheetFormatPr defaultColWidth="10.85546875" defaultRowHeight="15"/>
  <cols>
    <col min="1" max="1" width="5.7109375" style="627" customWidth="1"/>
    <col min="2" max="2" width="7.85546875" style="627" bestFit="1" customWidth="1"/>
    <col min="3" max="5" width="5.5703125" style="627" customWidth="1"/>
    <col min="6" max="6" width="5.7109375" style="627" customWidth="1"/>
    <col min="7" max="7" width="6" style="627" customWidth="1"/>
    <col min="8" max="8" width="5.7109375" style="627" customWidth="1"/>
    <col min="9" max="9" width="6" style="627" customWidth="1"/>
    <col min="10" max="10" width="5.7109375" style="627" customWidth="1"/>
    <col min="11" max="11" width="6" style="627" customWidth="1"/>
    <col min="12" max="12" width="5.7109375" style="627" customWidth="1"/>
    <col min="13" max="13" width="6" style="627" customWidth="1"/>
    <col min="14" max="14" width="5.7109375" style="627" customWidth="1"/>
    <col min="15" max="15" width="6" style="627" customWidth="1"/>
    <col min="16" max="16" width="5.7109375" style="627" customWidth="1"/>
    <col min="17" max="17" width="6" style="627" customWidth="1"/>
    <col min="18" max="256" width="10.85546875" style="684"/>
    <col min="257" max="257" width="5.7109375" style="684" customWidth="1"/>
    <col min="258" max="258" width="7.85546875" style="684" bestFit="1" customWidth="1"/>
    <col min="259" max="261" width="5.5703125" style="684" customWidth="1"/>
    <col min="262" max="262" width="5.7109375" style="684" customWidth="1"/>
    <col min="263" max="263" width="6" style="684" customWidth="1"/>
    <col min="264" max="264" width="5.7109375" style="684" customWidth="1"/>
    <col min="265" max="265" width="6" style="684" customWidth="1"/>
    <col min="266" max="266" width="5.7109375" style="684" customWidth="1"/>
    <col min="267" max="267" width="6" style="684" customWidth="1"/>
    <col min="268" max="268" width="5.7109375" style="684" customWidth="1"/>
    <col min="269" max="269" width="6" style="684" customWidth="1"/>
    <col min="270" max="270" width="5.7109375" style="684" customWidth="1"/>
    <col min="271" max="271" width="6" style="684" customWidth="1"/>
    <col min="272" max="272" width="5.7109375" style="684" customWidth="1"/>
    <col min="273" max="273" width="6" style="684" customWidth="1"/>
    <col min="274" max="512" width="10.85546875" style="684"/>
    <col min="513" max="513" width="5.7109375" style="684" customWidth="1"/>
    <col min="514" max="514" width="7.85546875" style="684" bestFit="1" customWidth="1"/>
    <col min="515" max="517" width="5.5703125" style="684" customWidth="1"/>
    <col min="518" max="518" width="5.7109375" style="684" customWidth="1"/>
    <col min="519" max="519" width="6" style="684" customWidth="1"/>
    <col min="520" max="520" width="5.7109375" style="684" customWidth="1"/>
    <col min="521" max="521" width="6" style="684" customWidth="1"/>
    <col min="522" max="522" width="5.7109375" style="684" customWidth="1"/>
    <col min="523" max="523" width="6" style="684" customWidth="1"/>
    <col min="524" max="524" width="5.7109375" style="684" customWidth="1"/>
    <col min="525" max="525" width="6" style="684" customWidth="1"/>
    <col min="526" max="526" width="5.7109375" style="684" customWidth="1"/>
    <col min="527" max="527" width="6" style="684" customWidth="1"/>
    <col min="528" max="528" width="5.7109375" style="684" customWidth="1"/>
    <col min="529" max="529" width="6" style="684" customWidth="1"/>
    <col min="530" max="768" width="10.85546875" style="684"/>
    <col min="769" max="769" width="5.7109375" style="684" customWidth="1"/>
    <col min="770" max="770" width="7.85546875" style="684" bestFit="1" customWidth="1"/>
    <col min="771" max="773" width="5.5703125" style="684" customWidth="1"/>
    <col min="774" max="774" width="5.7109375" style="684" customWidth="1"/>
    <col min="775" max="775" width="6" style="684" customWidth="1"/>
    <col min="776" max="776" width="5.7109375" style="684" customWidth="1"/>
    <col min="777" max="777" width="6" style="684" customWidth="1"/>
    <col min="778" max="778" width="5.7109375" style="684" customWidth="1"/>
    <col min="779" max="779" width="6" style="684" customWidth="1"/>
    <col min="780" max="780" width="5.7109375" style="684" customWidth="1"/>
    <col min="781" max="781" width="6" style="684" customWidth="1"/>
    <col min="782" max="782" width="5.7109375" style="684" customWidth="1"/>
    <col min="783" max="783" width="6" style="684" customWidth="1"/>
    <col min="784" max="784" width="5.7109375" style="684" customWidth="1"/>
    <col min="785" max="785" width="6" style="684" customWidth="1"/>
    <col min="786" max="1024" width="10.85546875" style="684"/>
    <col min="1025" max="1025" width="5.7109375" style="684" customWidth="1"/>
    <col min="1026" max="1026" width="7.85546875" style="684" bestFit="1" customWidth="1"/>
    <col min="1027" max="1029" width="5.5703125" style="684" customWidth="1"/>
    <col min="1030" max="1030" width="5.7109375" style="684" customWidth="1"/>
    <col min="1031" max="1031" width="6" style="684" customWidth="1"/>
    <col min="1032" max="1032" width="5.7109375" style="684" customWidth="1"/>
    <col min="1033" max="1033" width="6" style="684" customWidth="1"/>
    <col min="1034" max="1034" width="5.7109375" style="684" customWidth="1"/>
    <col min="1035" max="1035" width="6" style="684" customWidth="1"/>
    <col min="1036" max="1036" width="5.7109375" style="684" customWidth="1"/>
    <col min="1037" max="1037" width="6" style="684" customWidth="1"/>
    <col min="1038" max="1038" width="5.7109375" style="684" customWidth="1"/>
    <col min="1039" max="1039" width="6" style="684" customWidth="1"/>
    <col min="1040" max="1040" width="5.7109375" style="684" customWidth="1"/>
    <col min="1041" max="1041" width="6" style="684" customWidth="1"/>
    <col min="1042" max="1280" width="10.85546875" style="684"/>
    <col min="1281" max="1281" width="5.7109375" style="684" customWidth="1"/>
    <col min="1282" max="1282" width="7.85546875" style="684" bestFit="1" customWidth="1"/>
    <col min="1283" max="1285" width="5.5703125" style="684" customWidth="1"/>
    <col min="1286" max="1286" width="5.7109375" style="684" customWidth="1"/>
    <col min="1287" max="1287" width="6" style="684" customWidth="1"/>
    <col min="1288" max="1288" width="5.7109375" style="684" customWidth="1"/>
    <col min="1289" max="1289" width="6" style="684" customWidth="1"/>
    <col min="1290" max="1290" width="5.7109375" style="684" customWidth="1"/>
    <col min="1291" max="1291" width="6" style="684" customWidth="1"/>
    <col min="1292" max="1292" width="5.7109375" style="684" customWidth="1"/>
    <col min="1293" max="1293" width="6" style="684" customWidth="1"/>
    <col min="1294" max="1294" width="5.7109375" style="684" customWidth="1"/>
    <col min="1295" max="1295" width="6" style="684" customWidth="1"/>
    <col min="1296" max="1296" width="5.7109375" style="684" customWidth="1"/>
    <col min="1297" max="1297" width="6" style="684" customWidth="1"/>
    <col min="1298" max="1536" width="10.85546875" style="684"/>
    <col min="1537" max="1537" width="5.7109375" style="684" customWidth="1"/>
    <col min="1538" max="1538" width="7.85546875" style="684" bestFit="1" customWidth="1"/>
    <col min="1539" max="1541" width="5.5703125" style="684" customWidth="1"/>
    <col min="1542" max="1542" width="5.7109375" style="684" customWidth="1"/>
    <col min="1543" max="1543" width="6" style="684" customWidth="1"/>
    <col min="1544" max="1544" width="5.7109375" style="684" customWidth="1"/>
    <col min="1545" max="1545" width="6" style="684" customWidth="1"/>
    <col min="1546" max="1546" width="5.7109375" style="684" customWidth="1"/>
    <col min="1547" max="1547" width="6" style="684" customWidth="1"/>
    <col min="1548" max="1548" width="5.7109375" style="684" customWidth="1"/>
    <col min="1549" max="1549" width="6" style="684" customWidth="1"/>
    <col min="1550" max="1550" width="5.7109375" style="684" customWidth="1"/>
    <col min="1551" max="1551" width="6" style="684" customWidth="1"/>
    <col min="1552" max="1552" width="5.7109375" style="684" customWidth="1"/>
    <col min="1553" max="1553" width="6" style="684" customWidth="1"/>
    <col min="1554" max="1792" width="10.85546875" style="684"/>
    <col min="1793" max="1793" width="5.7109375" style="684" customWidth="1"/>
    <col min="1794" max="1794" width="7.85546875" style="684" bestFit="1" customWidth="1"/>
    <col min="1795" max="1797" width="5.5703125" style="684" customWidth="1"/>
    <col min="1798" max="1798" width="5.7109375" style="684" customWidth="1"/>
    <col min="1799" max="1799" width="6" style="684" customWidth="1"/>
    <col min="1800" max="1800" width="5.7109375" style="684" customWidth="1"/>
    <col min="1801" max="1801" width="6" style="684" customWidth="1"/>
    <col min="1802" max="1802" width="5.7109375" style="684" customWidth="1"/>
    <col min="1803" max="1803" width="6" style="684" customWidth="1"/>
    <col min="1804" max="1804" width="5.7109375" style="684" customWidth="1"/>
    <col min="1805" max="1805" width="6" style="684" customWidth="1"/>
    <col min="1806" max="1806" width="5.7109375" style="684" customWidth="1"/>
    <col min="1807" max="1807" width="6" style="684" customWidth="1"/>
    <col min="1808" max="1808" width="5.7109375" style="684" customWidth="1"/>
    <col min="1809" max="1809" width="6" style="684" customWidth="1"/>
    <col min="1810" max="2048" width="10.85546875" style="684"/>
    <col min="2049" max="2049" width="5.7109375" style="684" customWidth="1"/>
    <col min="2050" max="2050" width="7.85546875" style="684" bestFit="1" customWidth="1"/>
    <col min="2051" max="2053" width="5.5703125" style="684" customWidth="1"/>
    <col min="2054" max="2054" width="5.7109375" style="684" customWidth="1"/>
    <col min="2055" max="2055" width="6" style="684" customWidth="1"/>
    <col min="2056" max="2056" width="5.7109375" style="684" customWidth="1"/>
    <col min="2057" max="2057" width="6" style="684" customWidth="1"/>
    <col min="2058" max="2058" width="5.7109375" style="684" customWidth="1"/>
    <col min="2059" max="2059" width="6" style="684" customWidth="1"/>
    <col min="2060" max="2060" width="5.7109375" style="684" customWidth="1"/>
    <col min="2061" max="2061" width="6" style="684" customWidth="1"/>
    <col min="2062" max="2062" width="5.7109375" style="684" customWidth="1"/>
    <col min="2063" max="2063" width="6" style="684" customWidth="1"/>
    <col min="2064" max="2064" width="5.7109375" style="684" customWidth="1"/>
    <col min="2065" max="2065" width="6" style="684" customWidth="1"/>
    <col min="2066" max="2304" width="10.85546875" style="684"/>
    <col min="2305" max="2305" width="5.7109375" style="684" customWidth="1"/>
    <col min="2306" max="2306" width="7.85546875" style="684" bestFit="1" customWidth="1"/>
    <col min="2307" max="2309" width="5.5703125" style="684" customWidth="1"/>
    <col min="2310" max="2310" width="5.7109375" style="684" customWidth="1"/>
    <col min="2311" max="2311" width="6" style="684" customWidth="1"/>
    <col min="2312" max="2312" width="5.7109375" style="684" customWidth="1"/>
    <col min="2313" max="2313" width="6" style="684" customWidth="1"/>
    <col min="2314" max="2314" width="5.7109375" style="684" customWidth="1"/>
    <col min="2315" max="2315" width="6" style="684" customWidth="1"/>
    <col min="2316" max="2316" width="5.7109375" style="684" customWidth="1"/>
    <col min="2317" max="2317" width="6" style="684" customWidth="1"/>
    <col min="2318" max="2318" width="5.7109375" style="684" customWidth="1"/>
    <col min="2319" max="2319" width="6" style="684" customWidth="1"/>
    <col min="2320" max="2320" width="5.7109375" style="684" customWidth="1"/>
    <col min="2321" max="2321" width="6" style="684" customWidth="1"/>
    <col min="2322" max="2560" width="10.85546875" style="684"/>
    <col min="2561" max="2561" width="5.7109375" style="684" customWidth="1"/>
    <col min="2562" max="2562" width="7.85546875" style="684" bestFit="1" customWidth="1"/>
    <col min="2563" max="2565" width="5.5703125" style="684" customWidth="1"/>
    <col min="2566" max="2566" width="5.7109375" style="684" customWidth="1"/>
    <col min="2567" max="2567" width="6" style="684" customWidth="1"/>
    <col min="2568" max="2568" width="5.7109375" style="684" customWidth="1"/>
    <col min="2569" max="2569" width="6" style="684" customWidth="1"/>
    <col min="2570" max="2570" width="5.7109375" style="684" customWidth="1"/>
    <col min="2571" max="2571" width="6" style="684" customWidth="1"/>
    <col min="2572" max="2572" width="5.7109375" style="684" customWidth="1"/>
    <col min="2573" max="2573" width="6" style="684" customWidth="1"/>
    <col min="2574" max="2574" width="5.7109375" style="684" customWidth="1"/>
    <col min="2575" max="2575" width="6" style="684" customWidth="1"/>
    <col min="2576" max="2576" width="5.7109375" style="684" customWidth="1"/>
    <col min="2577" max="2577" width="6" style="684" customWidth="1"/>
    <col min="2578" max="2816" width="10.85546875" style="684"/>
    <col min="2817" max="2817" width="5.7109375" style="684" customWidth="1"/>
    <col min="2818" max="2818" width="7.85546875" style="684" bestFit="1" customWidth="1"/>
    <col min="2819" max="2821" width="5.5703125" style="684" customWidth="1"/>
    <col min="2822" max="2822" width="5.7109375" style="684" customWidth="1"/>
    <col min="2823" max="2823" width="6" style="684" customWidth="1"/>
    <col min="2824" max="2824" width="5.7109375" style="684" customWidth="1"/>
    <col min="2825" max="2825" width="6" style="684" customWidth="1"/>
    <col min="2826" max="2826" width="5.7109375" style="684" customWidth="1"/>
    <col min="2827" max="2827" width="6" style="684" customWidth="1"/>
    <col min="2828" max="2828" width="5.7109375" style="684" customWidth="1"/>
    <col min="2829" max="2829" width="6" style="684" customWidth="1"/>
    <col min="2830" max="2830" width="5.7109375" style="684" customWidth="1"/>
    <col min="2831" max="2831" width="6" style="684" customWidth="1"/>
    <col min="2832" max="2832" width="5.7109375" style="684" customWidth="1"/>
    <col min="2833" max="2833" width="6" style="684" customWidth="1"/>
    <col min="2834" max="3072" width="10.85546875" style="684"/>
    <col min="3073" max="3073" width="5.7109375" style="684" customWidth="1"/>
    <col min="3074" max="3074" width="7.85546875" style="684" bestFit="1" customWidth="1"/>
    <col min="3075" max="3077" width="5.5703125" style="684" customWidth="1"/>
    <col min="3078" max="3078" width="5.7109375" style="684" customWidth="1"/>
    <col min="3079" max="3079" width="6" style="684" customWidth="1"/>
    <col min="3080" max="3080" width="5.7109375" style="684" customWidth="1"/>
    <col min="3081" max="3081" width="6" style="684" customWidth="1"/>
    <col min="3082" max="3082" width="5.7109375" style="684" customWidth="1"/>
    <col min="3083" max="3083" width="6" style="684" customWidth="1"/>
    <col min="3084" max="3084" width="5.7109375" style="684" customWidth="1"/>
    <col min="3085" max="3085" width="6" style="684" customWidth="1"/>
    <col min="3086" max="3086" width="5.7109375" style="684" customWidth="1"/>
    <col min="3087" max="3087" width="6" style="684" customWidth="1"/>
    <col min="3088" max="3088" width="5.7109375" style="684" customWidth="1"/>
    <col min="3089" max="3089" width="6" style="684" customWidth="1"/>
    <col min="3090" max="3328" width="10.85546875" style="684"/>
    <col min="3329" max="3329" width="5.7109375" style="684" customWidth="1"/>
    <col min="3330" max="3330" width="7.85546875" style="684" bestFit="1" customWidth="1"/>
    <col min="3331" max="3333" width="5.5703125" style="684" customWidth="1"/>
    <col min="3334" max="3334" width="5.7109375" style="684" customWidth="1"/>
    <col min="3335" max="3335" width="6" style="684" customWidth="1"/>
    <col min="3336" max="3336" width="5.7109375" style="684" customWidth="1"/>
    <col min="3337" max="3337" width="6" style="684" customWidth="1"/>
    <col min="3338" max="3338" width="5.7109375" style="684" customWidth="1"/>
    <col min="3339" max="3339" width="6" style="684" customWidth="1"/>
    <col min="3340" max="3340" width="5.7109375" style="684" customWidth="1"/>
    <col min="3341" max="3341" width="6" style="684" customWidth="1"/>
    <col min="3342" max="3342" width="5.7109375" style="684" customWidth="1"/>
    <col min="3343" max="3343" width="6" style="684" customWidth="1"/>
    <col min="3344" max="3344" width="5.7109375" style="684" customWidth="1"/>
    <col min="3345" max="3345" width="6" style="684" customWidth="1"/>
    <col min="3346" max="3584" width="10.85546875" style="684"/>
    <col min="3585" max="3585" width="5.7109375" style="684" customWidth="1"/>
    <col min="3586" max="3586" width="7.85546875" style="684" bestFit="1" customWidth="1"/>
    <col min="3587" max="3589" width="5.5703125" style="684" customWidth="1"/>
    <col min="3590" max="3590" width="5.7109375" style="684" customWidth="1"/>
    <col min="3591" max="3591" width="6" style="684" customWidth="1"/>
    <col min="3592" max="3592" width="5.7109375" style="684" customWidth="1"/>
    <col min="3593" max="3593" width="6" style="684" customWidth="1"/>
    <col min="3594" max="3594" width="5.7109375" style="684" customWidth="1"/>
    <col min="3595" max="3595" width="6" style="684" customWidth="1"/>
    <col min="3596" max="3596" width="5.7109375" style="684" customWidth="1"/>
    <col min="3597" max="3597" width="6" style="684" customWidth="1"/>
    <col min="3598" max="3598" width="5.7109375" style="684" customWidth="1"/>
    <col min="3599" max="3599" width="6" style="684" customWidth="1"/>
    <col min="3600" max="3600" width="5.7109375" style="684" customWidth="1"/>
    <col min="3601" max="3601" width="6" style="684" customWidth="1"/>
    <col min="3602" max="3840" width="10.85546875" style="684"/>
    <col min="3841" max="3841" width="5.7109375" style="684" customWidth="1"/>
    <col min="3842" max="3842" width="7.85546875" style="684" bestFit="1" customWidth="1"/>
    <col min="3843" max="3845" width="5.5703125" style="684" customWidth="1"/>
    <col min="3846" max="3846" width="5.7109375" style="684" customWidth="1"/>
    <col min="3847" max="3847" width="6" style="684" customWidth="1"/>
    <col min="3848" max="3848" width="5.7109375" style="684" customWidth="1"/>
    <col min="3849" max="3849" width="6" style="684" customWidth="1"/>
    <col min="3850" max="3850" width="5.7109375" style="684" customWidth="1"/>
    <col min="3851" max="3851" width="6" style="684" customWidth="1"/>
    <col min="3852" max="3852" width="5.7109375" style="684" customWidth="1"/>
    <col min="3853" max="3853" width="6" style="684" customWidth="1"/>
    <col min="3854" max="3854" width="5.7109375" style="684" customWidth="1"/>
    <col min="3855" max="3855" width="6" style="684" customWidth="1"/>
    <col min="3856" max="3856" width="5.7109375" style="684" customWidth="1"/>
    <col min="3857" max="3857" width="6" style="684" customWidth="1"/>
    <col min="3858" max="4096" width="10.85546875" style="684"/>
    <col min="4097" max="4097" width="5.7109375" style="684" customWidth="1"/>
    <col min="4098" max="4098" width="7.85546875" style="684" bestFit="1" customWidth="1"/>
    <col min="4099" max="4101" width="5.5703125" style="684" customWidth="1"/>
    <col min="4102" max="4102" width="5.7109375" style="684" customWidth="1"/>
    <col min="4103" max="4103" width="6" style="684" customWidth="1"/>
    <col min="4104" max="4104" width="5.7109375" style="684" customWidth="1"/>
    <col min="4105" max="4105" width="6" style="684" customWidth="1"/>
    <col min="4106" max="4106" width="5.7109375" style="684" customWidth="1"/>
    <col min="4107" max="4107" width="6" style="684" customWidth="1"/>
    <col min="4108" max="4108" width="5.7109375" style="684" customWidth="1"/>
    <col min="4109" max="4109" width="6" style="684" customWidth="1"/>
    <col min="4110" max="4110" width="5.7109375" style="684" customWidth="1"/>
    <col min="4111" max="4111" width="6" style="684" customWidth="1"/>
    <col min="4112" max="4112" width="5.7109375" style="684" customWidth="1"/>
    <col min="4113" max="4113" width="6" style="684" customWidth="1"/>
    <col min="4114" max="4352" width="10.85546875" style="684"/>
    <col min="4353" max="4353" width="5.7109375" style="684" customWidth="1"/>
    <col min="4354" max="4354" width="7.85546875" style="684" bestFit="1" customWidth="1"/>
    <col min="4355" max="4357" width="5.5703125" style="684" customWidth="1"/>
    <col min="4358" max="4358" width="5.7109375" style="684" customWidth="1"/>
    <col min="4359" max="4359" width="6" style="684" customWidth="1"/>
    <col min="4360" max="4360" width="5.7109375" style="684" customWidth="1"/>
    <col min="4361" max="4361" width="6" style="684" customWidth="1"/>
    <col min="4362" max="4362" width="5.7109375" style="684" customWidth="1"/>
    <col min="4363" max="4363" width="6" style="684" customWidth="1"/>
    <col min="4364" max="4364" width="5.7109375" style="684" customWidth="1"/>
    <col min="4365" max="4365" width="6" style="684" customWidth="1"/>
    <col min="4366" max="4366" width="5.7109375" style="684" customWidth="1"/>
    <col min="4367" max="4367" width="6" style="684" customWidth="1"/>
    <col min="4368" max="4368" width="5.7109375" style="684" customWidth="1"/>
    <col min="4369" max="4369" width="6" style="684" customWidth="1"/>
    <col min="4370" max="4608" width="10.85546875" style="684"/>
    <col min="4609" max="4609" width="5.7109375" style="684" customWidth="1"/>
    <col min="4610" max="4610" width="7.85546875" style="684" bestFit="1" customWidth="1"/>
    <col min="4611" max="4613" width="5.5703125" style="684" customWidth="1"/>
    <col min="4614" max="4614" width="5.7109375" style="684" customWidth="1"/>
    <col min="4615" max="4615" width="6" style="684" customWidth="1"/>
    <col min="4616" max="4616" width="5.7109375" style="684" customWidth="1"/>
    <col min="4617" max="4617" width="6" style="684" customWidth="1"/>
    <col min="4618" max="4618" width="5.7109375" style="684" customWidth="1"/>
    <col min="4619" max="4619" width="6" style="684" customWidth="1"/>
    <col min="4620" max="4620" width="5.7109375" style="684" customWidth="1"/>
    <col min="4621" max="4621" width="6" style="684" customWidth="1"/>
    <col min="4622" max="4622" width="5.7109375" style="684" customWidth="1"/>
    <col min="4623" max="4623" width="6" style="684" customWidth="1"/>
    <col min="4624" max="4624" width="5.7109375" style="684" customWidth="1"/>
    <col min="4625" max="4625" width="6" style="684" customWidth="1"/>
    <col min="4626" max="4864" width="10.85546875" style="684"/>
    <col min="4865" max="4865" width="5.7109375" style="684" customWidth="1"/>
    <col min="4866" max="4866" width="7.85546875" style="684" bestFit="1" customWidth="1"/>
    <col min="4867" max="4869" width="5.5703125" style="684" customWidth="1"/>
    <col min="4870" max="4870" width="5.7109375" style="684" customWidth="1"/>
    <col min="4871" max="4871" width="6" style="684" customWidth="1"/>
    <col min="4872" max="4872" width="5.7109375" style="684" customWidth="1"/>
    <col min="4873" max="4873" width="6" style="684" customWidth="1"/>
    <col min="4874" max="4874" width="5.7109375" style="684" customWidth="1"/>
    <col min="4875" max="4875" width="6" style="684" customWidth="1"/>
    <col min="4876" max="4876" width="5.7109375" style="684" customWidth="1"/>
    <col min="4877" max="4877" width="6" style="684" customWidth="1"/>
    <col min="4878" max="4878" width="5.7109375" style="684" customWidth="1"/>
    <col min="4879" max="4879" width="6" style="684" customWidth="1"/>
    <col min="4880" max="4880" width="5.7109375" style="684" customWidth="1"/>
    <col min="4881" max="4881" width="6" style="684" customWidth="1"/>
    <col min="4882" max="5120" width="10.85546875" style="684"/>
    <col min="5121" max="5121" width="5.7109375" style="684" customWidth="1"/>
    <col min="5122" max="5122" width="7.85546875" style="684" bestFit="1" customWidth="1"/>
    <col min="5123" max="5125" width="5.5703125" style="684" customWidth="1"/>
    <col min="5126" max="5126" width="5.7109375" style="684" customWidth="1"/>
    <col min="5127" max="5127" width="6" style="684" customWidth="1"/>
    <col min="5128" max="5128" width="5.7109375" style="684" customWidth="1"/>
    <col min="5129" max="5129" width="6" style="684" customWidth="1"/>
    <col min="5130" max="5130" width="5.7109375" style="684" customWidth="1"/>
    <col min="5131" max="5131" width="6" style="684" customWidth="1"/>
    <col min="5132" max="5132" width="5.7109375" style="684" customWidth="1"/>
    <col min="5133" max="5133" width="6" style="684" customWidth="1"/>
    <col min="5134" max="5134" width="5.7109375" style="684" customWidth="1"/>
    <col min="5135" max="5135" width="6" style="684" customWidth="1"/>
    <col min="5136" max="5136" width="5.7109375" style="684" customWidth="1"/>
    <col min="5137" max="5137" width="6" style="684" customWidth="1"/>
    <col min="5138" max="5376" width="10.85546875" style="684"/>
    <col min="5377" max="5377" width="5.7109375" style="684" customWidth="1"/>
    <col min="5378" max="5378" width="7.85546875" style="684" bestFit="1" customWidth="1"/>
    <col min="5379" max="5381" width="5.5703125" style="684" customWidth="1"/>
    <col min="5382" max="5382" width="5.7109375" style="684" customWidth="1"/>
    <col min="5383" max="5383" width="6" style="684" customWidth="1"/>
    <col min="5384" max="5384" width="5.7109375" style="684" customWidth="1"/>
    <col min="5385" max="5385" width="6" style="684" customWidth="1"/>
    <col min="5386" max="5386" width="5.7109375" style="684" customWidth="1"/>
    <col min="5387" max="5387" width="6" style="684" customWidth="1"/>
    <col min="5388" max="5388" width="5.7109375" style="684" customWidth="1"/>
    <col min="5389" max="5389" width="6" style="684" customWidth="1"/>
    <col min="5390" max="5390" width="5.7109375" style="684" customWidth="1"/>
    <col min="5391" max="5391" width="6" style="684" customWidth="1"/>
    <col min="5392" max="5392" width="5.7109375" style="684" customWidth="1"/>
    <col min="5393" max="5393" width="6" style="684" customWidth="1"/>
    <col min="5394" max="5632" width="10.85546875" style="684"/>
    <col min="5633" max="5633" width="5.7109375" style="684" customWidth="1"/>
    <col min="5634" max="5634" width="7.85546875" style="684" bestFit="1" customWidth="1"/>
    <col min="5635" max="5637" width="5.5703125" style="684" customWidth="1"/>
    <col min="5638" max="5638" width="5.7109375" style="684" customWidth="1"/>
    <col min="5639" max="5639" width="6" style="684" customWidth="1"/>
    <col min="5640" max="5640" width="5.7109375" style="684" customWidth="1"/>
    <col min="5641" max="5641" width="6" style="684" customWidth="1"/>
    <col min="5642" max="5642" width="5.7109375" style="684" customWidth="1"/>
    <col min="5643" max="5643" width="6" style="684" customWidth="1"/>
    <col min="5644" max="5644" width="5.7109375" style="684" customWidth="1"/>
    <col min="5645" max="5645" width="6" style="684" customWidth="1"/>
    <col min="5646" max="5646" width="5.7109375" style="684" customWidth="1"/>
    <col min="5647" max="5647" width="6" style="684" customWidth="1"/>
    <col min="5648" max="5648" width="5.7109375" style="684" customWidth="1"/>
    <col min="5649" max="5649" width="6" style="684" customWidth="1"/>
    <col min="5650" max="5888" width="10.85546875" style="684"/>
    <col min="5889" max="5889" width="5.7109375" style="684" customWidth="1"/>
    <col min="5890" max="5890" width="7.85546875" style="684" bestFit="1" customWidth="1"/>
    <col min="5891" max="5893" width="5.5703125" style="684" customWidth="1"/>
    <col min="5894" max="5894" width="5.7109375" style="684" customWidth="1"/>
    <col min="5895" max="5895" width="6" style="684" customWidth="1"/>
    <col min="5896" max="5896" width="5.7109375" style="684" customWidth="1"/>
    <col min="5897" max="5897" width="6" style="684" customWidth="1"/>
    <col min="5898" max="5898" width="5.7109375" style="684" customWidth="1"/>
    <col min="5899" max="5899" width="6" style="684" customWidth="1"/>
    <col min="5900" max="5900" width="5.7109375" style="684" customWidth="1"/>
    <col min="5901" max="5901" width="6" style="684" customWidth="1"/>
    <col min="5902" max="5902" width="5.7109375" style="684" customWidth="1"/>
    <col min="5903" max="5903" width="6" style="684" customWidth="1"/>
    <col min="5904" max="5904" width="5.7109375" style="684" customWidth="1"/>
    <col min="5905" max="5905" width="6" style="684" customWidth="1"/>
    <col min="5906" max="6144" width="10.85546875" style="684"/>
    <col min="6145" max="6145" width="5.7109375" style="684" customWidth="1"/>
    <col min="6146" max="6146" width="7.85546875" style="684" bestFit="1" customWidth="1"/>
    <col min="6147" max="6149" width="5.5703125" style="684" customWidth="1"/>
    <col min="6150" max="6150" width="5.7109375" style="684" customWidth="1"/>
    <col min="6151" max="6151" width="6" style="684" customWidth="1"/>
    <col min="6152" max="6152" width="5.7109375" style="684" customWidth="1"/>
    <col min="6153" max="6153" width="6" style="684" customWidth="1"/>
    <col min="6154" max="6154" width="5.7109375" style="684" customWidth="1"/>
    <col min="6155" max="6155" width="6" style="684" customWidth="1"/>
    <col min="6156" max="6156" width="5.7109375" style="684" customWidth="1"/>
    <col min="6157" max="6157" width="6" style="684" customWidth="1"/>
    <col min="6158" max="6158" width="5.7109375" style="684" customWidth="1"/>
    <col min="6159" max="6159" width="6" style="684" customWidth="1"/>
    <col min="6160" max="6160" width="5.7109375" style="684" customWidth="1"/>
    <col min="6161" max="6161" width="6" style="684" customWidth="1"/>
    <col min="6162" max="6400" width="10.85546875" style="684"/>
    <col min="6401" max="6401" width="5.7109375" style="684" customWidth="1"/>
    <col min="6402" max="6402" width="7.85546875" style="684" bestFit="1" customWidth="1"/>
    <col min="6403" max="6405" width="5.5703125" style="684" customWidth="1"/>
    <col min="6406" max="6406" width="5.7109375" style="684" customWidth="1"/>
    <col min="6407" max="6407" width="6" style="684" customWidth="1"/>
    <col min="6408" max="6408" width="5.7109375" style="684" customWidth="1"/>
    <col min="6409" max="6409" width="6" style="684" customWidth="1"/>
    <col min="6410" max="6410" width="5.7109375" style="684" customWidth="1"/>
    <col min="6411" max="6411" width="6" style="684" customWidth="1"/>
    <col min="6412" max="6412" width="5.7109375" style="684" customWidth="1"/>
    <col min="6413" max="6413" width="6" style="684" customWidth="1"/>
    <col min="6414" max="6414" width="5.7109375" style="684" customWidth="1"/>
    <col min="6415" max="6415" width="6" style="684" customWidth="1"/>
    <col min="6416" max="6416" width="5.7109375" style="684" customWidth="1"/>
    <col min="6417" max="6417" width="6" style="684" customWidth="1"/>
    <col min="6418" max="6656" width="10.85546875" style="684"/>
    <col min="6657" max="6657" width="5.7109375" style="684" customWidth="1"/>
    <col min="6658" max="6658" width="7.85546875" style="684" bestFit="1" customWidth="1"/>
    <col min="6659" max="6661" width="5.5703125" style="684" customWidth="1"/>
    <col min="6662" max="6662" width="5.7109375" style="684" customWidth="1"/>
    <col min="6663" max="6663" width="6" style="684" customWidth="1"/>
    <col min="6664" max="6664" width="5.7109375" style="684" customWidth="1"/>
    <col min="6665" max="6665" width="6" style="684" customWidth="1"/>
    <col min="6666" max="6666" width="5.7109375" style="684" customWidth="1"/>
    <col min="6667" max="6667" width="6" style="684" customWidth="1"/>
    <col min="6668" max="6668" width="5.7109375" style="684" customWidth="1"/>
    <col min="6669" max="6669" width="6" style="684" customWidth="1"/>
    <col min="6670" max="6670" width="5.7109375" style="684" customWidth="1"/>
    <col min="6671" max="6671" width="6" style="684" customWidth="1"/>
    <col min="6672" max="6672" width="5.7109375" style="684" customWidth="1"/>
    <col min="6673" max="6673" width="6" style="684" customWidth="1"/>
    <col min="6674" max="6912" width="10.85546875" style="684"/>
    <col min="6913" max="6913" width="5.7109375" style="684" customWidth="1"/>
    <col min="6914" max="6914" width="7.85546875" style="684" bestFit="1" customWidth="1"/>
    <col min="6915" max="6917" width="5.5703125" style="684" customWidth="1"/>
    <col min="6918" max="6918" width="5.7109375" style="684" customWidth="1"/>
    <col min="6919" max="6919" width="6" style="684" customWidth="1"/>
    <col min="6920" max="6920" width="5.7109375" style="684" customWidth="1"/>
    <col min="6921" max="6921" width="6" style="684" customWidth="1"/>
    <col min="6922" max="6922" width="5.7109375" style="684" customWidth="1"/>
    <col min="6923" max="6923" width="6" style="684" customWidth="1"/>
    <col min="6924" max="6924" width="5.7109375" style="684" customWidth="1"/>
    <col min="6925" max="6925" width="6" style="684" customWidth="1"/>
    <col min="6926" max="6926" width="5.7109375" style="684" customWidth="1"/>
    <col min="6927" max="6927" width="6" style="684" customWidth="1"/>
    <col min="6928" max="6928" width="5.7109375" style="684" customWidth="1"/>
    <col min="6929" max="6929" width="6" style="684" customWidth="1"/>
    <col min="6930" max="7168" width="10.85546875" style="684"/>
    <col min="7169" max="7169" width="5.7109375" style="684" customWidth="1"/>
    <col min="7170" max="7170" width="7.85546875" style="684" bestFit="1" customWidth="1"/>
    <col min="7171" max="7173" width="5.5703125" style="684" customWidth="1"/>
    <col min="7174" max="7174" width="5.7109375" style="684" customWidth="1"/>
    <col min="7175" max="7175" width="6" style="684" customWidth="1"/>
    <col min="7176" max="7176" width="5.7109375" style="684" customWidth="1"/>
    <col min="7177" max="7177" width="6" style="684" customWidth="1"/>
    <col min="7178" max="7178" width="5.7109375" style="684" customWidth="1"/>
    <col min="7179" max="7179" width="6" style="684" customWidth="1"/>
    <col min="7180" max="7180" width="5.7109375" style="684" customWidth="1"/>
    <col min="7181" max="7181" width="6" style="684" customWidth="1"/>
    <col min="7182" max="7182" width="5.7109375" style="684" customWidth="1"/>
    <col min="7183" max="7183" width="6" style="684" customWidth="1"/>
    <col min="7184" max="7184" width="5.7109375" style="684" customWidth="1"/>
    <col min="7185" max="7185" width="6" style="684" customWidth="1"/>
    <col min="7186" max="7424" width="10.85546875" style="684"/>
    <col min="7425" max="7425" width="5.7109375" style="684" customWidth="1"/>
    <col min="7426" max="7426" width="7.85546875" style="684" bestFit="1" customWidth="1"/>
    <col min="7427" max="7429" width="5.5703125" style="684" customWidth="1"/>
    <col min="7430" max="7430" width="5.7109375" style="684" customWidth="1"/>
    <col min="7431" max="7431" width="6" style="684" customWidth="1"/>
    <col min="7432" max="7432" width="5.7109375" style="684" customWidth="1"/>
    <col min="7433" max="7433" width="6" style="684" customWidth="1"/>
    <col min="7434" max="7434" width="5.7109375" style="684" customWidth="1"/>
    <col min="7435" max="7435" width="6" style="684" customWidth="1"/>
    <col min="7436" max="7436" width="5.7109375" style="684" customWidth="1"/>
    <col min="7437" max="7437" width="6" style="684" customWidth="1"/>
    <col min="7438" max="7438" width="5.7109375" style="684" customWidth="1"/>
    <col min="7439" max="7439" width="6" style="684" customWidth="1"/>
    <col min="7440" max="7440" width="5.7109375" style="684" customWidth="1"/>
    <col min="7441" max="7441" width="6" style="684" customWidth="1"/>
    <col min="7442" max="7680" width="10.85546875" style="684"/>
    <col min="7681" max="7681" width="5.7109375" style="684" customWidth="1"/>
    <col min="7682" max="7682" width="7.85546875" style="684" bestFit="1" customWidth="1"/>
    <col min="7683" max="7685" width="5.5703125" style="684" customWidth="1"/>
    <col min="7686" max="7686" width="5.7109375" style="684" customWidth="1"/>
    <col min="7687" max="7687" width="6" style="684" customWidth="1"/>
    <col min="7688" max="7688" width="5.7109375" style="684" customWidth="1"/>
    <col min="7689" max="7689" width="6" style="684" customWidth="1"/>
    <col min="7690" max="7690" width="5.7109375" style="684" customWidth="1"/>
    <col min="7691" max="7691" width="6" style="684" customWidth="1"/>
    <col min="7692" max="7692" width="5.7109375" style="684" customWidth="1"/>
    <col min="7693" max="7693" width="6" style="684" customWidth="1"/>
    <col min="7694" max="7694" width="5.7109375" style="684" customWidth="1"/>
    <col min="7695" max="7695" width="6" style="684" customWidth="1"/>
    <col min="7696" max="7696" width="5.7109375" style="684" customWidth="1"/>
    <col min="7697" max="7697" width="6" style="684" customWidth="1"/>
    <col min="7698" max="7936" width="10.85546875" style="684"/>
    <col min="7937" max="7937" width="5.7109375" style="684" customWidth="1"/>
    <col min="7938" max="7938" width="7.85546875" style="684" bestFit="1" customWidth="1"/>
    <col min="7939" max="7941" width="5.5703125" style="684" customWidth="1"/>
    <col min="7942" max="7942" width="5.7109375" style="684" customWidth="1"/>
    <col min="7943" max="7943" width="6" style="684" customWidth="1"/>
    <col min="7944" max="7944" width="5.7109375" style="684" customWidth="1"/>
    <col min="7945" max="7945" width="6" style="684" customWidth="1"/>
    <col min="7946" max="7946" width="5.7109375" style="684" customWidth="1"/>
    <col min="7947" max="7947" width="6" style="684" customWidth="1"/>
    <col min="7948" max="7948" width="5.7109375" style="684" customWidth="1"/>
    <col min="7949" max="7949" width="6" style="684" customWidth="1"/>
    <col min="7950" max="7950" width="5.7109375" style="684" customWidth="1"/>
    <col min="7951" max="7951" width="6" style="684" customWidth="1"/>
    <col min="7952" max="7952" width="5.7109375" style="684" customWidth="1"/>
    <col min="7953" max="7953" width="6" style="684" customWidth="1"/>
    <col min="7954" max="8192" width="10.85546875" style="684"/>
    <col min="8193" max="8193" width="5.7109375" style="684" customWidth="1"/>
    <col min="8194" max="8194" width="7.85546875" style="684" bestFit="1" customWidth="1"/>
    <col min="8195" max="8197" width="5.5703125" style="684" customWidth="1"/>
    <col min="8198" max="8198" width="5.7109375" style="684" customWidth="1"/>
    <col min="8199" max="8199" width="6" style="684" customWidth="1"/>
    <col min="8200" max="8200" width="5.7109375" style="684" customWidth="1"/>
    <col min="8201" max="8201" width="6" style="684" customWidth="1"/>
    <col min="8202" max="8202" width="5.7109375" style="684" customWidth="1"/>
    <col min="8203" max="8203" width="6" style="684" customWidth="1"/>
    <col min="8204" max="8204" width="5.7109375" style="684" customWidth="1"/>
    <col min="8205" max="8205" width="6" style="684" customWidth="1"/>
    <col min="8206" max="8206" width="5.7109375" style="684" customWidth="1"/>
    <col min="8207" max="8207" width="6" style="684" customWidth="1"/>
    <col min="8208" max="8208" width="5.7109375" style="684" customWidth="1"/>
    <col min="8209" max="8209" width="6" style="684" customWidth="1"/>
    <col min="8210" max="8448" width="10.85546875" style="684"/>
    <col min="8449" max="8449" width="5.7109375" style="684" customWidth="1"/>
    <col min="8450" max="8450" width="7.85546875" style="684" bestFit="1" customWidth="1"/>
    <col min="8451" max="8453" width="5.5703125" style="684" customWidth="1"/>
    <col min="8454" max="8454" width="5.7109375" style="684" customWidth="1"/>
    <col min="8455" max="8455" width="6" style="684" customWidth="1"/>
    <col min="8456" max="8456" width="5.7109375" style="684" customWidth="1"/>
    <col min="8457" max="8457" width="6" style="684" customWidth="1"/>
    <col min="8458" max="8458" width="5.7109375" style="684" customWidth="1"/>
    <col min="8459" max="8459" width="6" style="684" customWidth="1"/>
    <col min="8460" max="8460" width="5.7109375" style="684" customWidth="1"/>
    <col min="8461" max="8461" width="6" style="684" customWidth="1"/>
    <col min="8462" max="8462" width="5.7109375" style="684" customWidth="1"/>
    <col min="8463" max="8463" width="6" style="684" customWidth="1"/>
    <col min="8464" max="8464" width="5.7109375" style="684" customWidth="1"/>
    <col min="8465" max="8465" width="6" style="684" customWidth="1"/>
    <col min="8466" max="8704" width="10.85546875" style="684"/>
    <col min="8705" max="8705" width="5.7109375" style="684" customWidth="1"/>
    <col min="8706" max="8706" width="7.85546875" style="684" bestFit="1" customWidth="1"/>
    <col min="8707" max="8709" width="5.5703125" style="684" customWidth="1"/>
    <col min="8710" max="8710" width="5.7109375" style="684" customWidth="1"/>
    <col min="8711" max="8711" width="6" style="684" customWidth="1"/>
    <col min="8712" max="8712" width="5.7109375" style="684" customWidth="1"/>
    <col min="8713" max="8713" width="6" style="684" customWidth="1"/>
    <col min="8714" max="8714" width="5.7109375" style="684" customWidth="1"/>
    <col min="8715" max="8715" width="6" style="684" customWidth="1"/>
    <col min="8716" max="8716" width="5.7109375" style="684" customWidth="1"/>
    <col min="8717" max="8717" width="6" style="684" customWidth="1"/>
    <col min="8718" max="8718" width="5.7109375" style="684" customWidth="1"/>
    <col min="8719" max="8719" width="6" style="684" customWidth="1"/>
    <col min="8720" max="8720" width="5.7109375" style="684" customWidth="1"/>
    <col min="8721" max="8721" width="6" style="684" customWidth="1"/>
    <col min="8722" max="8960" width="10.85546875" style="684"/>
    <col min="8961" max="8961" width="5.7109375" style="684" customWidth="1"/>
    <col min="8962" max="8962" width="7.85546875" style="684" bestFit="1" customWidth="1"/>
    <col min="8963" max="8965" width="5.5703125" style="684" customWidth="1"/>
    <col min="8966" max="8966" width="5.7109375" style="684" customWidth="1"/>
    <col min="8967" max="8967" width="6" style="684" customWidth="1"/>
    <col min="8968" max="8968" width="5.7109375" style="684" customWidth="1"/>
    <col min="8969" max="8969" width="6" style="684" customWidth="1"/>
    <col min="8970" max="8970" width="5.7109375" style="684" customWidth="1"/>
    <col min="8971" max="8971" width="6" style="684" customWidth="1"/>
    <col min="8972" max="8972" width="5.7109375" style="684" customWidth="1"/>
    <col min="8973" max="8973" width="6" style="684" customWidth="1"/>
    <col min="8974" max="8974" width="5.7109375" style="684" customWidth="1"/>
    <col min="8975" max="8975" width="6" style="684" customWidth="1"/>
    <col min="8976" max="8976" width="5.7109375" style="684" customWidth="1"/>
    <col min="8977" max="8977" width="6" style="684" customWidth="1"/>
    <col min="8978" max="9216" width="10.85546875" style="684"/>
    <col min="9217" max="9217" width="5.7109375" style="684" customWidth="1"/>
    <col min="9218" max="9218" width="7.85546875" style="684" bestFit="1" customWidth="1"/>
    <col min="9219" max="9221" width="5.5703125" style="684" customWidth="1"/>
    <col min="9222" max="9222" width="5.7109375" style="684" customWidth="1"/>
    <col min="9223" max="9223" width="6" style="684" customWidth="1"/>
    <col min="9224" max="9224" width="5.7109375" style="684" customWidth="1"/>
    <col min="9225" max="9225" width="6" style="684" customWidth="1"/>
    <col min="9226" max="9226" width="5.7109375" style="684" customWidth="1"/>
    <col min="9227" max="9227" width="6" style="684" customWidth="1"/>
    <col min="9228" max="9228" width="5.7109375" style="684" customWidth="1"/>
    <col min="9229" max="9229" width="6" style="684" customWidth="1"/>
    <col min="9230" max="9230" width="5.7109375" style="684" customWidth="1"/>
    <col min="9231" max="9231" width="6" style="684" customWidth="1"/>
    <col min="9232" max="9232" width="5.7109375" style="684" customWidth="1"/>
    <col min="9233" max="9233" width="6" style="684" customWidth="1"/>
    <col min="9234" max="9472" width="10.85546875" style="684"/>
    <col min="9473" max="9473" width="5.7109375" style="684" customWidth="1"/>
    <col min="9474" max="9474" width="7.85546875" style="684" bestFit="1" customWidth="1"/>
    <col min="9475" max="9477" width="5.5703125" style="684" customWidth="1"/>
    <col min="9478" max="9478" width="5.7109375" style="684" customWidth="1"/>
    <col min="9479" max="9479" width="6" style="684" customWidth="1"/>
    <col min="9480" max="9480" width="5.7109375" style="684" customWidth="1"/>
    <col min="9481" max="9481" width="6" style="684" customWidth="1"/>
    <col min="9482" max="9482" width="5.7109375" style="684" customWidth="1"/>
    <col min="9483" max="9483" width="6" style="684" customWidth="1"/>
    <col min="9484" max="9484" width="5.7109375" style="684" customWidth="1"/>
    <col min="9485" max="9485" width="6" style="684" customWidth="1"/>
    <col min="9486" max="9486" width="5.7109375" style="684" customWidth="1"/>
    <col min="9487" max="9487" width="6" style="684" customWidth="1"/>
    <col min="9488" max="9488" width="5.7109375" style="684" customWidth="1"/>
    <col min="9489" max="9489" width="6" style="684" customWidth="1"/>
    <col min="9490" max="9728" width="10.85546875" style="684"/>
    <col min="9729" max="9729" width="5.7109375" style="684" customWidth="1"/>
    <col min="9730" max="9730" width="7.85546875" style="684" bestFit="1" customWidth="1"/>
    <col min="9731" max="9733" width="5.5703125" style="684" customWidth="1"/>
    <col min="9734" max="9734" width="5.7109375" style="684" customWidth="1"/>
    <col min="9735" max="9735" width="6" style="684" customWidth="1"/>
    <col min="9736" max="9736" width="5.7109375" style="684" customWidth="1"/>
    <col min="9737" max="9737" width="6" style="684" customWidth="1"/>
    <col min="9738" max="9738" width="5.7109375" style="684" customWidth="1"/>
    <col min="9739" max="9739" width="6" style="684" customWidth="1"/>
    <col min="9740" max="9740" width="5.7109375" style="684" customWidth="1"/>
    <col min="9741" max="9741" width="6" style="684" customWidth="1"/>
    <col min="9742" max="9742" width="5.7109375" style="684" customWidth="1"/>
    <col min="9743" max="9743" width="6" style="684" customWidth="1"/>
    <col min="9744" max="9744" width="5.7109375" style="684" customWidth="1"/>
    <col min="9745" max="9745" width="6" style="684" customWidth="1"/>
    <col min="9746" max="9984" width="10.85546875" style="684"/>
    <col min="9985" max="9985" width="5.7109375" style="684" customWidth="1"/>
    <col min="9986" max="9986" width="7.85546875" style="684" bestFit="1" customWidth="1"/>
    <col min="9987" max="9989" width="5.5703125" style="684" customWidth="1"/>
    <col min="9990" max="9990" width="5.7109375" style="684" customWidth="1"/>
    <col min="9991" max="9991" width="6" style="684" customWidth="1"/>
    <col min="9992" max="9992" width="5.7109375" style="684" customWidth="1"/>
    <col min="9993" max="9993" width="6" style="684" customWidth="1"/>
    <col min="9994" max="9994" width="5.7109375" style="684" customWidth="1"/>
    <col min="9995" max="9995" width="6" style="684" customWidth="1"/>
    <col min="9996" max="9996" width="5.7109375" style="684" customWidth="1"/>
    <col min="9997" max="9997" width="6" style="684" customWidth="1"/>
    <col min="9998" max="9998" width="5.7109375" style="684" customWidth="1"/>
    <col min="9999" max="9999" width="6" style="684" customWidth="1"/>
    <col min="10000" max="10000" width="5.7109375" style="684" customWidth="1"/>
    <col min="10001" max="10001" width="6" style="684" customWidth="1"/>
    <col min="10002" max="10240" width="10.85546875" style="684"/>
    <col min="10241" max="10241" width="5.7109375" style="684" customWidth="1"/>
    <col min="10242" max="10242" width="7.85546875" style="684" bestFit="1" customWidth="1"/>
    <col min="10243" max="10245" width="5.5703125" style="684" customWidth="1"/>
    <col min="10246" max="10246" width="5.7109375" style="684" customWidth="1"/>
    <col min="10247" max="10247" width="6" style="684" customWidth="1"/>
    <col min="10248" max="10248" width="5.7109375" style="684" customWidth="1"/>
    <col min="10249" max="10249" width="6" style="684" customWidth="1"/>
    <col min="10250" max="10250" width="5.7109375" style="684" customWidth="1"/>
    <col min="10251" max="10251" width="6" style="684" customWidth="1"/>
    <col min="10252" max="10252" width="5.7109375" style="684" customWidth="1"/>
    <col min="10253" max="10253" width="6" style="684" customWidth="1"/>
    <col min="10254" max="10254" width="5.7109375" style="684" customWidth="1"/>
    <col min="10255" max="10255" width="6" style="684" customWidth="1"/>
    <col min="10256" max="10256" width="5.7109375" style="684" customWidth="1"/>
    <col min="10257" max="10257" width="6" style="684" customWidth="1"/>
    <col min="10258" max="10496" width="10.85546875" style="684"/>
    <col min="10497" max="10497" width="5.7109375" style="684" customWidth="1"/>
    <col min="10498" max="10498" width="7.85546875" style="684" bestFit="1" customWidth="1"/>
    <col min="10499" max="10501" width="5.5703125" style="684" customWidth="1"/>
    <col min="10502" max="10502" width="5.7109375" style="684" customWidth="1"/>
    <col min="10503" max="10503" width="6" style="684" customWidth="1"/>
    <col min="10504" max="10504" width="5.7109375" style="684" customWidth="1"/>
    <col min="10505" max="10505" width="6" style="684" customWidth="1"/>
    <col min="10506" max="10506" width="5.7109375" style="684" customWidth="1"/>
    <col min="10507" max="10507" width="6" style="684" customWidth="1"/>
    <col min="10508" max="10508" width="5.7109375" style="684" customWidth="1"/>
    <col min="10509" max="10509" width="6" style="684" customWidth="1"/>
    <col min="10510" max="10510" width="5.7109375" style="684" customWidth="1"/>
    <col min="10511" max="10511" width="6" style="684" customWidth="1"/>
    <col min="10512" max="10512" width="5.7109375" style="684" customWidth="1"/>
    <col min="10513" max="10513" width="6" style="684" customWidth="1"/>
    <col min="10514" max="10752" width="10.85546875" style="684"/>
    <col min="10753" max="10753" width="5.7109375" style="684" customWidth="1"/>
    <col min="10754" max="10754" width="7.85546875" style="684" bestFit="1" customWidth="1"/>
    <col min="10755" max="10757" width="5.5703125" style="684" customWidth="1"/>
    <col min="10758" max="10758" width="5.7109375" style="684" customWidth="1"/>
    <col min="10759" max="10759" width="6" style="684" customWidth="1"/>
    <col min="10760" max="10760" width="5.7109375" style="684" customWidth="1"/>
    <col min="10761" max="10761" width="6" style="684" customWidth="1"/>
    <col min="10762" max="10762" width="5.7109375" style="684" customWidth="1"/>
    <col min="10763" max="10763" width="6" style="684" customWidth="1"/>
    <col min="10764" max="10764" width="5.7109375" style="684" customWidth="1"/>
    <col min="10765" max="10765" width="6" style="684" customWidth="1"/>
    <col min="10766" max="10766" width="5.7109375" style="684" customWidth="1"/>
    <col min="10767" max="10767" width="6" style="684" customWidth="1"/>
    <col min="10768" max="10768" width="5.7109375" style="684" customWidth="1"/>
    <col min="10769" max="10769" width="6" style="684" customWidth="1"/>
    <col min="10770" max="11008" width="10.85546875" style="684"/>
    <col min="11009" max="11009" width="5.7109375" style="684" customWidth="1"/>
    <col min="11010" max="11010" width="7.85546875" style="684" bestFit="1" customWidth="1"/>
    <col min="11011" max="11013" width="5.5703125" style="684" customWidth="1"/>
    <col min="11014" max="11014" width="5.7109375" style="684" customWidth="1"/>
    <col min="11015" max="11015" width="6" style="684" customWidth="1"/>
    <col min="11016" max="11016" width="5.7109375" style="684" customWidth="1"/>
    <col min="11017" max="11017" width="6" style="684" customWidth="1"/>
    <col min="11018" max="11018" width="5.7109375" style="684" customWidth="1"/>
    <col min="11019" max="11019" width="6" style="684" customWidth="1"/>
    <col min="11020" max="11020" width="5.7109375" style="684" customWidth="1"/>
    <col min="11021" max="11021" width="6" style="684" customWidth="1"/>
    <col min="11022" max="11022" width="5.7109375" style="684" customWidth="1"/>
    <col min="11023" max="11023" width="6" style="684" customWidth="1"/>
    <col min="11024" max="11024" width="5.7109375" style="684" customWidth="1"/>
    <col min="11025" max="11025" width="6" style="684" customWidth="1"/>
    <col min="11026" max="11264" width="10.85546875" style="684"/>
    <col min="11265" max="11265" width="5.7109375" style="684" customWidth="1"/>
    <col min="11266" max="11266" width="7.85546875" style="684" bestFit="1" customWidth="1"/>
    <col min="11267" max="11269" width="5.5703125" style="684" customWidth="1"/>
    <col min="11270" max="11270" width="5.7109375" style="684" customWidth="1"/>
    <col min="11271" max="11271" width="6" style="684" customWidth="1"/>
    <col min="11272" max="11272" width="5.7109375" style="684" customWidth="1"/>
    <col min="11273" max="11273" width="6" style="684" customWidth="1"/>
    <col min="11274" max="11274" width="5.7109375" style="684" customWidth="1"/>
    <col min="11275" max="11275" width="6" style="684" customWidth="1"/>
    <col min="11276" max="11276" width="5.7109375" style="684" customWidth="1"/>
    <col min="11277" max="11277" width="6" style="684" customWidth="1"/>
    <col min="11278" max="11278" width="5.7109375" style="684" customWidth="1"/>
    <col min="11279" max="11279" width="6" style="684" customWidth="1"/>
    <col min="11280" max="11280" width="5.7109375" style="684" customWidth="1"/>
    <col min="11281" max="11281" width="6" style="684" customWidth="1"/>
    <col min="11282" max="11520" width="10.85546875" style="684"/>
    <col min="11521" max="11521" width="5.7109375" style="684" customWidth="1"/>
    <col min="11522" max="11522" width="7.85546875" style="684" bestFit="1" customWidth="1"/>
    <col min="11523" max="11525" width="5.5703125" style="684" customWidth="1"/>
    <col min="11526" max="11526" width="5.7109375" style="684" customWidth="1"/>
    <col min="11527" max="11527" width="6" style="684" customWidth="1"/>
    <col min="11528" max="11528" width="5.7109375" style="684" customWidth="1"/>
    <col min="11529" max="11529" width="6" style="684" customWidth="1"/>
    <col min="11530" max="11530" width="5.7109375" style="684" customWidth="1"/>
    <col min="11531" max="11531" width="6" style="684" customWidth="1"/>
    <col min="11532" max="11532" width="5.7109375" style="684" customWidth="1"/>
    <col min="11533" max="11533" width="6" style="684" customWidth="1"/>
    <col min="11534" max="11534" width="5.7109375" style="684" customWidth="1"/>
    <col min="11535" max="11535" width="6" style="684" customWidth="1"/>
    <col min="11536" max="11536" width="5.7109375" style="684" customWidth="1"/>
    <col min="11537" max="11537" width="6" style="684" customWidth="1"/>
    <col min="11538" max="11776" width="10.85546875" style="684"/>
    <col min="11777" max="11777" width="5.7109375" style="684" customWidth="1"/>
    <col min="11778" max="11778" width="7.85546875" style="684" bestFit="1" customWidth="1"/>
    <col min="11779" max="11781" width="5.5703125" style="684" customWidth="1"/>
    <col min="11782" max="11782" width="5.7109375" style="684" customWidth="1"/>
    <col min="11783" max="11783" width="6" style="684" customWidth="1"/>
    <col min="11784" max="11784" width="5.7109375" style="684" customWidth="1"/>
    <col min="11785" max="11785" width="6" style="684" customWidth="1"/>
    <col min="11786" max="11786" width="5.7109375" style="684" customWidth="1"/>
    <col min="11787" max="11787" width="6" style="684" customWidth="1"/>
    <col min="11788" max="11788" width="5.7109375" style="684" customWidth="1"/>
    <col min="11789" max="11789" width="6" style="684" customWidth="1"/>
    <col min="11790" max="11790" width="5.7109375" style="684" customWidth="1"/>
    <col min="11791" max="11791" width="6" style="684" customWidth="1"/>
    <col min="11792" max="11792" width="5.7109375" style="684" customWidth="1"/>
    <col min="11793" max="11793" width="6" style="684" customWidth="1"/>
    <col min="11794" max="12032" width="10.85546875" style="684"/>
    <col min="12033" max="12033" width="5.7109375" style="684" customWidth="1"/>
    <col min="12034" max="12034" width="7.85546875" style="684" bestFit="1" customWidth="1"/>
    <col min="12035" max="12037" width="5.5703125" style="684" customWidth="1"/>
    <col min="12038" max="12038" width="5.7109375" style="684" customWidth="1"/>
    <col min="12039" max="12039" width="6" style="684" customWidth="1"/>
    <col min="12040" max="12040" width="5.7109375" style="684" customWidth="1"/>
    <col min="12041" max="12041" width="6" style="684" customWidth="1"/>
    <col min="12042" max="12042" width="5.7109375" style="684" customWidth="1"/>
    <col min="12043" max="12043" width="6" style="684" customWidth="1"/>
    <col min="12044" max="12044" width="5.7109375" style="684" customWidth="1"/>
    <col min="12045" max="12045" width="6" style="684" customWidth="1"/>
    <col min="12046" max="12046" width="5.7109375" style="684" customWidth="1"/>
    <col min="12047" max="12047" width="6" style="684" customWidth="1"/>
    <col min="12048" max="12048" width="5.7109375" style="684" customWidth="1"/>
    <col min="12049" max="12049" width="6" style="684" customWidth="1"/>
    <col min="12050" max="12288" width="10.85546875" style="684"/>
    <col min="12289" max="12289" width="5.7109375" style="684" customWidth="1"/>
    <col min="12290" max="12290" width="7.85546875" style="684" bestFit="1" customWidth="1"/>
    <col min="12291" max="12293" width="5.5703125" style="684" customWidth="1"/>
    <col min="12294" max="12294" width="5.7109375" style="684" customWidth="1"/>
    <col min="12295" max="12295" width="6" style="684" customWidth="1"/>
    <col min="12296" max="12296" width="5.7109375" style="684" customWidth="1"/>
    <col min="12297" max="12297" width="6" style="684" customWidth="1"/>
    <col min="12298" max="12298" width="5.7109375" style="684" customWidth="1"/>
    <col min="12299" max="12299" width="6" style="684" customWidth="1"/>
    <col min="12300" max="12300" width="5.7109375" style="684" customWidth="1"/>
    <col min="12301" max="12301" width="6" style="684" customWidth="1"/>
    <col min="12302" max="12302" width="5.7109375" style="684" customWidth="1"/>
    <col min="12303" max="12303" width="6" style="684" customWidth="1"/>
    <col min="12304" max="12304" width="5.7109375" style="684" customWidth="1"/>
    <col min="12305" max="12305" width="6" style="684" customWidth="1"/>
    <col min="12306" max="12544" width="10.85546875" style="684"/>
    <col min="12545" max="12545" width="5.7109375" style="684" customWidth="1"/>
    <col min="12546" max="12546" width="7.85546875" style="684" bestFit="1" customWidth="1"/>
    <col min="12547" max="12549" width="5.5703125" style="684" customWidth="1"/>
    <col min="12550" max="12550" width="5.7109375" style="684" customWidth="1"/>
    <col min="12551" max="12551" width="6" style="684" customWidth="1"/>
    <col min="12552" max="12552" width="5.7109375" style="684" customWidth="1"/>
    <col min="12553" max="12553" width="6" style="684" customWidth="1"/>
    <col min="12554" max="12554" width="5.7109375" style="684" customWidth="1"/>
    <col min="12555" max="12555" width="6" style="684" customWidth="1"/>
    <col min="12556" max="12556" width="5.7109375" style="684" customWidth="1"/>
    <col min="12557" max="12557" width="6" style="684" customWidth="1"/>
    <col min="12558" max="12558" width="5.7109375" style="684" customWidth="1"/>
    <col min="12559" max="12559" width="6" style="684" customWidth="1"/>
    <col min="12560" max="12560" width="5.7109375" style="684" customWidth="1"/>
    <col min="12561" max="12561" width="6" style="684" customWidth="1"/>
    <col min="12562" max="12800" width="10.85546875" style="684"/>
    <col min="12801" max="12801" width="5.7109375" style="684" customWidth="1"/>
    <col min="12802" max="12802" width="7.85546875" style="684" bestFit="1" customWidth="1"/>
    <col min="12803" max="12805" width="5.5703125" style="684" customWidth="1"/>
    <col min="12806" max="12806" width="5.7109375" style="684" customWidth="1"/>
    <col min="12807" max="12807" width="6" style="684" customWidth="1"/>
    <col min="12808" max="12808" width="5.7109375" style="684" customWidth="1"/>
    <col min="12809" max="12809" width="6" style="684" customWidth="1"/>
    <col min="12810" max="12810" width="5.7109375" style="684" customWidth="1"/>
    <col min="12811" max="12811" width="6" style="684" customWidth="1"/>
    <col min="12812" max="12812" width="5.7109375" style="684" customWidth="1"/>
    <col min="12813" max="12813" width="6" style="684" customWidth="1"/>
    <col min="12814" max="12814" width="5.7109375" style="684" customWidth="1"/>
    <col min="12815" max="12815" width="6" style="684" customWidth="1"/>
    <col min="12816" max="12816" width="5.7109375" style="684" customWidth="1"/>
    <col min="12817" max="12817" width="6" style="684" customWidth="1"/>
    <col min="12818" max="13056" width="10.85546875" style="684"/>
    <col min="13057" max="13057" width="5.7109375" style="684" customWidth="1"/>
    <col min="13058" max="13058" width="7.85546875" style="684" bestFit="1" customWidth="1"/>
    <col min="13059" max="13061" width="5.5703125" style="684" customWidth="1"/>
    <col min="13062" max="13062" width="5.7109375" style="684" customWidth="1"/>
    <col min="13063" max="13063" width="6" style="684" customWidth="1"/>
    <col min="13064" max="13064" width="5.7109375" style="684" customWidth="1"/>
    <col min="13065" max="13065" width="6" style="684" customWidth="1"/>
    <col min="13066" max="13066" width="5.7109375" style="684" customWidth="1"/>
    <col min="13067" max="13067" width="6" style="684" customWidth="1"/>
    <col min="13068" max="13068" width="5.7109375" style="684" customWidth="1"/>
    <col min="13069" max="13069" width="6" style="684" customWidth="1"/>
    <col min="13070" max="13070" width="5.7109375" style="684" customWidth="1"/>
    <col min="13071" max="13071" width="6" style="684" customWidth="1"/>
    <col min="13072" max="13072" width="5.7109375" style="684" customWidth="1"/>
    <col min="13073" max="13073" width="6" style="684" customWidth="1"/>
    <col min="13074" max="13312" width="10.85546875" style="684"/>
    <col min="13313" max="13313" width="5.7109375" style="684" customWidth="1"/>
    <col min="13314" max="13314" width="7.85546875" style="684" bestFit="1" customWidth="1"/>
    <col min="13315" max="13317" width="5.5703125" style="684" customWidth="1"/>
    <col min="13318" max="13318" width="5.7109375" style="684" customWidth="1"/>
    <col min="13319" max="13319" width="6" style="684" customWidth="1"/>
    <col min="13320" max="13320" width="5.7109375" style="684" customWidth="1"/>
    <col min="13321" max="13321" width="6" style="684" customWidth="1"/>
    <col min="13322" max="13322" width="5.7109375" style="684" customWidth="1"/>
    <col min="13323" max="13323" width="6" style="684" customWidth="1"/>
    <col min="13324" max="13324" width="5.7109375" style="684" customWidth="1"/>
    <col min="13325" max="13325" width="6" style="684" customWidth="1"/>
    <col min="13326" max="13326" width="5.7109375" style="684" customWidth="1"/>
    <col min="13327" max="13327" width="6" style="684" customWidth="1"/>
    <col min="13328" max="13328" width="5.7109375" style="684" customWidth="1"/>
    <col min="13329" max="13329" width="6" style="684" customWidth="1"/>
    <col min="13330" max="13568" width="10.85546875" style="684"/>
    <col min="13569" max="13569" width="5.7109375" style="684" customWidth="1"/>
    <col min="13570" max="13570" width="7.85546875" style="684" bestFit="1" customWidth="1"/>
    <col min="13571" max="13573" width="5.5703125" style="684" customWidth="1"/>
    <col min="13574" max="13574" width="5.7109375" style="684" customWidth="1"/>
    <col min="13575" max="13575" width="6" style="684" customWidth="1"/>
    <col min="13576" max="13576" width="5.7109375" style="684" customWidth="1"/>
    <col min="13577" max="13577" width="6" style="684" customWidth="1"/>
    <col min="13578" max="13578" width="5.7109375" style="684" customWidth="1"/>
    <col min="13579" max="13579" width="6" style="684" customWidth="1"/>
    <col min="13580" max="13580" width="5.7109375" style="684" customWidth="1"/>
    <col min="13581" max="13581" width="6" style="684" customWidth="1"/>
    <col min="13582" max="13582" width="5.7109375" style="684" customWidth="1"/>
    <col min="13583" max="13583" width="6" style="684" customWidth="1"/>
    <col min="13584" max="13584" width="5.7109375" style="684" customWidth="1"/>
    <col min="13585" max="13585" width="6" style="684" customWidth="1"/>
    <col min="13586" max="13824" width="10.85546875" style="684"/>
    <col min="13825" max="13825" width="5.7109375" style="684" customWidth="1"/>
    <col min="13826" max="13826" width="7.85546875" style="684" bestFit="1" customWidth="1"/>
    <col min="13827" max="13829" width="5.5703125" style="684" customWidth="1"/>
    <col min="13830" max="13830" width="5.7109375" style="684" customWidth="1"/>
    <col min="13831" max="13831" width="6" style="684" customWidth="1"/>
    <col min="13832" max="13832" width="5.7109375" style="684" customWidth="1"/>
    <col min="13833" max="13833" width="6" style="684" customWidth="1"/>
    <col min="13834" max="13834" width="5.7109375" style="684" customWidth="1"/>
    <col min="13835" max="13835" width="6" style="684" customWidth="1"/>
    <col min="13836" max="13836" width="5.7109375" style="684" customWidth="1"/>
    <col min="13837" max="13837" width="6" style="684" customWidth="1"/>
    <col min="13838" max="13838" width="5.7109375" style="684" customWidth="1"/>
    <col min="13839" max="13839" width="6" style="684" customWidth="1"/>
    <col min="13840" max="13840" width="5.7109375" style="684" customWidth="1"/>
    <col min="13841" max="13841" width="6" style="684" customWidth="1"/>
    <col min="13842" max="14080" width="10.85546875" style="684"/>
    <col min="14081" max="14081" width="5.7109375" style="684" customWidth="1"/>
    <col min="14082" max="14082" width="7.85546875" style="684" bestFit="1" customWidth="1"/>
    <col min="14083" max="14085" width="5.5703125" style="684" customWidth="1"/>
    <col min="14086" max="14086" width="5.7109375" style="684" customWidth="1"/>
    <col min="14087" max="14087" width="6" style="684" customWidth="1"/>
    <col min="14088" max="14088" width="5.7109375" style="684" customWidth="1"/>
    <col min="14089" max="14089" width="6" style="684" customWidth="1"/>
    <col min="14090" max="14090" width="5.7109375" style="684" customWidth="1"/>
    <col min="14091" max="14091" width="6" style="684" customWidth="1"/>
    <col min="14092" max="14092" width="5.7109375" style="684" customWidth="1"/>
    <col min="14093" max="14093" width="6" style="684" customWidth="1"/>
    <col min="14094" max="14094" width="5.7109375" style="684" customWidth="1"/>
    <col min="14095" max="14095" width="6" style="684" customWidth="1"/>
    <col min="14096" max="14096" width="5.7109375" style="684" customWidth="1"/>
    <col min="14097" max="14097" width="6" style="684" customWidth="1"/>
    <col min="14098" max="14336" width="10.85546875" style="684"/>
    <col min="14337" max="14337" width="5.7109375" style="684" customWidth="1"/>
    <col min="14338" max="14338" width="7.85546875" style="684" bestFit="1" customWidth="1"/>
    <col min="14339" max="14341" width="5.5703125" style="684" customWidth="1"/>
    <col min="14342" max="14342" width="5.7109375" style="684" customWidth="1"/>
    <col min="14343" max="14343" width="6" style="684" customWidth="1"/>
    <col min="14344" max="14344" width="5.7109375" style="684" customWidth="1"/>
    <col min="14345" max="14345" width="6" style="684" customWidth="1"/>
    <col min="14346" max="14346" width="5.7109375" style="684" customWidth="1"/>
    <col min="14347" max="14347" width="6" style="684" customWidth="1"/>
    <col min="14348" max="14348" width="5.7109375" style="684" customWidth="1"/>
    <col min="14349" max="14349" width="6" style="684" customWidth="1"/>
    <col min="14350" max="14350" width="5.7109375" style="684" customWidth="1"/>
    <col min="14351" max="14351" width="6" style="684" customWidth="1"/>
    <col min="14352" max="14352" width="5.7109375" style="684" customWidth="1"/>
    <col min="14353" max="14353" width="6" style="684" customWidth="1"/>
    <col min="14354" max="14592" width="10.85546875" style="684"/>
    <col min="14593" max="14593" width="5.7109375" style="684" customWidth="1"/>
    <col min="14594" max="14594" width="7.85546875" style="684" bestFit="1" customWidth="1"/>
    <col min="14595" max="14597" width="5.5703125" style="684" customWidth="1"/>
    <col min="14598" max="14598" width="5.7109375" style="684" customWidth="1"/>
    <col min="14599" max="14599" width="6" style="684" customWidth="1"/>
    <col min="14600" max="14600" width="5.7109375" style="684" customWidth="1"/>
    <col min="14601" max="14601" width="6" style="684" customWidth="1"/>
    <col min="14602" max="14602" width="5.7109375" style="684" customWidth="1"/>
    <col min="14603" max="14603" width="6" style="684" customWidth="1"/>
    <col min="14604" max="14604" width="5.7109375" style="684" customWidth="1"/>
    <col min="14605" max="14605" width="6" style="684" customWidth="1"/>
    <col min="14606" max="14606" width="5.7109375" style="684" customWidth="1"/>
    <col min="14607" max="14607" width="6" style="684" customWidth="1"/>
    <col min="14608" max="14608" width="5.7109375" style="684" customWidth="1"/>
    <col min="14609" max="14609" width="6" style="684" customWidth="1"/>
    <col min="14610" max="14848" width="10.85546875" style="684"/>
    <col min="14849" max="14849" width="5.7109375" style="684" customWidth="1"/>
    <col min="14850" max="14850" width="7.85546875" style="684" bestFit="1" customWidth="1"/>
    <col min="14851" max="14853" width="5.5703125" style="684" customWidth="1"/>
    <col min="14854" max="14854" width="5.7109375" style="684" customWidth="1"/>
    <col min="14855" max="14855" width="6" style="684" customWidth="1"/>
    <col min="14856" max="14856" width="5.7109375" style="684" customWidth="1"/>
    <col min="14857" max="14857" width="6" style="684" customWidth="1"/>
    <col min="14858" max="14858" width="5.7109375" style="684" customWidth="1"/>
    <col min="14859" max="14859" width="6" style="684" customWidth="1"/>
    <col min="14860" max="14860" width="5.7109375" style="684" customWidth="1"/>
    <col min="14861" max="14861" width="6" style="684" customWidth="1"/>
    <col min="14862" max="14862" width="5.7109375" style="684" customWidth="1"/>
    <col min="14863" max="14863" width="6" style="684" customWidth="1"/>
    <col min="14864" max="14864" width="5.7109375" style="684" customWidth="1"/>
    <col min="14865" max="14865" width="6" style="684" customWidth="1"/>
    <col min="14866" max="15104" width="10.85546875" style="684"/>
    <col min="15105" max="15105" width="5.7109375" style="684" customWidth="1"/>
    <col min="15106" max="15106" width="7.85546875" style="684" bestFit="1" customWidth="1"/>
    <col min="15107" max="15109" width="5.5703125" style="684" customWidth="1"/>
    <col min="15110" max="15110" width="5.7109375" style="684" customWidth="1"/>
    <col min="15111" max="15111" width="6" style="684" customWidth="1"/>
    <col min="15112" max="15112" width="5.7109375" style="684" customWidth="1"/>
    <col min="15113" max="15113" width="6" style="684" customWidth="1"/>
    <col min="15114" max="15114" width="5.7109375" style="684" customWidth="1"/>
    <col min="15115" max="15115" width="6" style="684" customWidth="1"/>
    <col min="15116" max="15116" width="5.7109375" style="684" customWidth="1"/>
    <col min="15117" max="15117" width="6" style="684" customWidth="1"/>
    <col min="15118" max="15118" width="5.7109375" style="684" customWidth="1"/>
    <col min="15119" max="15119" width="6" style="684" customWidth="1"/>
    <col min="15120" max="15120" width="5.7109375" style="684" customWidth="1"/>
    <col min="15121" max="15121" width="6" style="684" customWidth="1"/>
    <col min="15122" max="15360" width="10.85546875" style="684"/>
    <col min="15361" max="15361" width="5.7109375" style="684" customWidth="1"/>
    <col min="15362" max="15362" width="7.85546875" style="684" bestFit="1" customWidth="1"/>
    <col min="15363" max="15365" width="5.5703125" style="684" customWidth="1"/>
    <col min="15366" max="15366" width="5.7109375" style="684" customWidth="1"/>
    <col min="15367" max="15367" width="6" style="684" customWidth="1"/>
    <col min="15368" max="15368" width="5.7109375" style="684" customWidth="1"/>
    <col min="15369" max="15369" width="6" style="684" customWidth="1"/>
    <col min="15370" max="15370" width="5.7109375" style="684" customWidth="1"/>
    <col min="15371" max="15371" width="6" style="684" customWidth="1"/>
    <col min="15372" max="15372" width="5.7109375" style="684" customWidth="1"/>
    <col min="15373" max="15373" width="6" style="684" customWidth="1"/>
    <col min="15374" max="15374" width="5.7109375" style="684" customWidth="1"/>
    <col min="15375" max="15375" width="6" style="684" customWidth="1"/>
    <col min="15376" max="15376" width="5.7109375" style="684" customWidth="1"/>
    <col min="15377" max="15377" width="6" style="684" customWidth="1"/>
    <col min="15378" max="15616" width="10.85546875" style="684"/>
    <col min="15617" max="15617" width="5.7109375" style="684" customWidth="1"/>
    <col min="15618" max="15618" width="7.85546875" style="684" bestFit="1" customWidth="1"/>
    <col min="15619" max="15621" width="5.5703125" style="684" customWidth="1"/>
    <col min="15622" max="15622" width="5.7109375" style="684" customWidth="1"/>
    <col min="15623" max="15623" width="6" style="684" customWidth="1"/>
    <col min="15624" max="15624" width="5.7109375" style="684" customWidth="1"/>
    <col min="15625" max="15625" width="6" style="684" customWidth="1"/>
    <col min="15626" max="15626" width="5.7109375" style="684" customWidth="1"/>
    <col min="15627" max="15627" width="6" style="684" customWidth="1"/>
    <col min="15628" max="15628" width="5.7109375" style="684" customWidth="1"/>
    <col min="15629" max="15629" width="6" style="684" customWidth="1"/>
    <col min="15630" max="15630" width="5.7109375" style="684" customWidth="1"/>
    <col min="15631" max="15631" width="6" style="684" customWidth="1"/>
    <col min="15632" max="15632" width="5.7109375" style="684" customWidth="1"/>
    <col min="15633" max="15633" width="6" style="684" customWidth="1"/>
    <col min="15634" max="15872" width="10.85546875" style="684"/>
    <col min="15873" max="15873" width="5.7109375" style="684" customWidth="1"/>
    <col min="15874" max="15874" width="7.85546875" style="684" bestFit="1" customWidth="1"/>
    <col min="15875" max="15877" width="5.5703125" style="684" customWidth="1"/>
    <col min="15878" max="15878" width="5.7109375" style="684" customWidth="1"/>
    <col min="15879" max="15879" width="6" style="684" customWidth="1"/>
    <col min="15880" max="15880" width="5.7109375" style="684" customWidth="1"/>
    <col min="15881" max="15881" width="6" style="684" customWidth="1"/>
    <col min="15882" max="15882" width="5.7109375" style="684" customWidth="1"/>
    <col min="15883" max="15883" width="6" style="684" customWidth="1"/>
    <col min="15884" max="15884" width="5.7109375" style="684" customWidth="1"/>
    <col min="15885" max="15885" width="6" style="684" customWidth="1"/>
    <col min="15886" max="15886" width="5.7109375" style="684" customWidth="1"/>
    <col min="15887" max="15887" width="6" style="684" customWidth="1"/>
    <col min="15888" max="15888" width="5.7109375" style="684" customWidth="1"/>
    <col min="15889" max="15889" width="6" style="684" customWidth="1"/>
    <col min="15890" max="16128" width="10.85546875" style="684"/>
    <col min="16129" max="16129" width="5.7109375" style="684" customWidth="1"/>
    <col min="16130" max="16130" width="7.85546875" style="684" bestFit="1" customWidth="1"/>
    <col min="16131" max="16133" width="5.5703125" style="684" customWidth="1"/>
    <col min="16134" max="16134" width="5.7109375" style="684" customWidth="1"/>
    <col min="16135" max="16135" width="6" style="684" customWidth="1"/>
    <col min="16136" max="16136" width="5.7109375" style="684" customWidth="1"/>
    <col min="16137" max="16137" width="6" style="684" customWidth="1"/>
    <col min="16138" max="16138" width="5.7109375" style="684" customWidth="1"/>
    <col min="16139" max="16139" width="6" style="684" customWidth="1"/>
    <col min="16140" max="16140" width="5.7109375" style="684" customWidth="1"/>
    <col min="16141" max="16141" width="6" style="684" customWidth="1"/>
    <col min="16142" max="16142" width="5.7109375" style="684" customWidth="1"/>
    <col min="16143" max="16143" width="6" style="684" customWidth="1"/>
    <col min="16144" max="16144" width="5.7109375" style="684" customWidth="1"/>
    <col min="16145" max="16145" width="6" style="684" customWidth="1"/>
    <col min="16146" max="16384" width="10.85546875" style="684"/>
  </cols>
  <sheetData>
    <row r="1" spans="1:18" s="738" customFormat="1" ht="18">
      <c r="A1" s="621" t="s">
        <v>459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  <c r="N1" s="621"/>
      <c r="O1" s="621"/>
      <c r="P1" s="621"/>
    </row>
    <row r="2" spans="1:18" ht="15.75">
      <c r="A2" s="628" t="s">
        <v>517</v>
      </c>
      <c r="B2" s="739"/>
      <c r="C2" s="739"/>
      <c r="D2" s="739"/>
      <c r="E2" s="739"/>
      <c r="F2" s="739"/>
      <c r="G2" s="739"/>
      <c r="H2" s="739"/>
      <c r="I2" s="739"/>
      <c r="J2" s="739"/>
      <c r="K2" s="739"/>
      <c r="L2" s="739"/>
      <c r="M2" s="739"/>
      <c r="N2" s="739"/>
      <c r="O2" s="739"/>
      <c r="P2" s="739"/>
    </row>
    <row r="3" spans="1:18" ht="12.95" customHeight="1">
      <c r="A3" s="631">
        <v>2015</v>
      </c>
      <c r="B3" s="697" t="s">
        <v>518</v>
      </c>
      <c r="C3" s="697"/>
      <c r="D3" s="697"/>
      <c r="E3" s="697"/>
      <c r="F3" s="697"/>
      <c r="G3" s="697"/>
      <c r="H3" s="697"/>
      <c r="I3" s="697"/>
      <c r="J3" s="697"/>
      <c r="K3" s="697"/>
      <c r="L3" s="697"/>
      <c r="M3" s="697"/>
      <c r="N3" s="697"/>
      <c r="O3" s="697"/>
      <c r="P3" s="697"/>
      <c r="Q3" s="698"/>
    </row>
    <row r="4" spans="1:18" ht="11.45" customHeight="1">
      <c r="A4" s="632" t="s">
        <v>422</v>
      </c>
      <c r="B4" s="740" t="s">
        <v>519</v>
      </c>
      <c r="C4" s="740"/>
      <c r="D4" s="741"/>
      <c r="E4" s="742"/>
      <c r="F4" s="740" t="s">
        <v>520</v>
      </c>
      <c r="G4" s="740"/>
      <c r="H4" s="741"/>
      <c r="I4" s="742"/>
      <c r="J4" s="740" t="s">
        <v>521</v>
      </c>
      <c r="K4" s="740"/>
      <c r="L4" s="741"/>
      <c r="M4" s="742"/>
      <c r="N4" s="740" t="s">
        <v>522</v>
      </c>
      <c r="O4" s="740"/>
      <c r="P4" s="741"/>
      <c r="Q4" s="741"/>
    </row>
    <row r="5" spans="1:18" ht="11.45" customHeight="1">
      <c r="A5" s="635" t="s">
        <v>428</v>
      </c>
      <c r="B5" s="743" t="s">
        <v>523</v>
      </c>
      <c r="C5" s="659" t="s">
        <v>524</v>
      </c>
      <c r="D5" s="744" t="s">
        <v>525</v>
      </c>
      <c r="E5" s="744" t="s">
        <v>526</v>
      </c>
      <c r="F5" s="743" t="s">
        <v>523</v>
      </c>
      <c r="G5" s="659" t="s">
        <v>524</v>
      </c>
      <c r="H5" s="744" t="s">
        <v>525</v>
      </c>
      <c r="I5" s="744" t="s">
        <v>526</v>
      </c>
      <c r="J5" s="743" t="s">
        <v>523</v>
      </c>
      <c r="K5" s="659" t="s">
        <v>524</v>
      </c>
      <c r="L5" s="744" t="s">
        <v>525</v>
      </c>
      <c r="M5" s="744" t="s">
        <v>526</v>
      </c>
      <c r="N5" s="743" t="s">
        <v>523</v>
      </c>
      <c r="O5" s="659" t="s">
        <v>524</v>
      </c>
      <c r="P5" s="744" t="s">
        <v>525</v>
      </c>
      <c r="Q5" s="744" t="s">
        <v>526</v>
      </c>
    </row>
    <row r="6" spans="1:18" ht="6" customHeight="1">
      <c r="A6" s="639"/>
      <c r="B6" s="639"/>
      <c r="C6" s="639"/>
      <c r="D6" s="639"/>
      <c r="E6" s="639"/>
      <c r="F6" s="639"/>
      <c r="G6" s="639"/>
      <c r="H6" s="639"/>
      <c r="I6" s="639"/>
      <c r="J6" s="639"/>
      <c r="K6" s="639"/>
      <c r="L6" s="639"/>
      <c r="M6" s="639"/>
      <c r="N6" s="639"/>
      <c r="O6" s="639"/>
      <c r="P6" s="639"/>
      <c r="Q6" s="639"/>
    </row>
    <row r="7" spans="1:18" ht="11.45" customHeight="1">
      <c r="A7" s="641">
        <v>42007</v>
      </c>
      <c r="B7" s="745">
        <v>8.6625250000000005</v>
      </c>
      <c r="C7" s="746">
        <v>605.26</v>
      </c>
      <c r="D7" s="745">
        <v>3.2682000000000002</v>
      </c>
      <c r="E7" s="747">
        <v>517.14</v>
      </c>
      <c r="F7" s="745">
        <v>10.752075</v>
      </c>
      <c r="G7" s="748">
        <v>673</v>
      </c>
      <c r="H7" s="745">
        <v>3.992175</v>
      </c>
      <c r="I7" s="749">
        <v>589.23</v>
      </c>
      <c r="J7" s="745">
        <v>19.54325</v>
      </c>
      <c r="K7" s="748">
        <v>674.76</v>
      </c>
      <c r="L7" s="745">
        <v>13.467375000000001</v>
      </c>
      <c r="M7" s="749">
        <v>580.67999999999995</v>
      </c>
      <c r="N7" s="745">
        <v>1.5445500000000001</v>
      </c>
      <c r="O7" s="748">
        <v>271.64999999999998</v>
      </c>
      <c r="P7" s="745">
        <v>0.45832499999999998</v>
      </c>
      <c r="Q7" s="748">
        <v>274.16000000000003</v>
      </c>
      <c r="R7" s="627"/>
    </row>
    <row r="8" spans="1:18" ht="11.45" customHeight="1">
      <c r="A8" s="641">
        <v>42014</v>
      </c>
      <c r="B8" s="750">
        <v>24.944099999999999</v>
      </c>
      <c r="C8" s="751">
        <v>576.39</v>
      </c>
      <c r="D8" s="752">
        <v>2.2176749999999998</v>
      </c>
      <c r="E8" s="753">
        <v>520.66</v>
      </c>
      <c r="F8" s="750">
        <v>14.35285</v>
      </c>
      <c r="G8" s="754">
        <v>666.07</v>
      </c>
      <c r="H8" s="750">
        <v>6.9034500000000003</v>
      </c>
      <c r="I8" s="755">
        <v>587.67999999999995</v>
      </c>
      <c r="J8" s="750">
        <v>58.081800000000001</v>
      </c>
      <c r="K8" s="754">
        <v>634.54999999999995</v>
      </c>
      <c r="L8" s="750">
        <v>11.460649999999999</v>
      </c>
      <c r="M8" s="755">
        <v>578.79</v>
      </c>
      <c r="N8" s="750">
        <v>2.744475</v>
      </c>
      <c r="O8" s="754">
        <v>277.58999999999997</v>
      </c>
      <c r="P8" s="750">
        <v>1.0939000000000001</v>
      </c>
      <c r="Q8" s="754">
        <v>277.20999999999998</v>
      </c>
      <c r="R8" s="627"/>
    </row>
    <row r="9" spans="1:18" ht="11.45" customHeight="1">
      <c r="A9" s="641">
        <v>42021</v>
      </c>
      <c r="B9" s="750">
        <v>18.614875000000001</v>
      </c>
      <c r="C9" s="751">
        <v>599.27</v>
      </c>
      <c r="D9" s="752">
        <v>1.191775</v>
      </c>
      <c r="E9" s="753">
        <v>534.80999999999995</v>
      </c>
      <c r="F9" s="750">
        <v>13.138425</v>
      </c>
      <c r="G9" s="754">
        <v>672.17</v>
      </c>
      <c r="H9" s="750">
        <v>12.0318</v>
      </c>
      <c r="I9" s="755">
        <v>588.39</v>
      </c>
      <c r="J9" s="750">
        <v>14.227</v>
      </c>
      <c r="K9" s="754">
        <v>651.46</v>
      </c>
      <c r="L9" s="750">
        <v>5.1757</v>
      </c>
      <c r="M9" s="755">
        <v>593.21</v>
      </c>
      <c r="N9" s="750">
        <v>3.4592499999999999</v>
      </c>
      <c r="O9" s="754">
        <v>283.76</v>
      </c>
      <c r="P9" s="750">
        <v>1.3411249999999999</v>
      </c>
      <c r="Q9" s="754">
        <v>289.69</v>
      </c>
      <c r="R9" s="627"/>
    </row>
    <row r="10" spans="1:18" ht="11.45" customHeight="1">
      <c r="A10" s="641">
        <v>42028</v>
      </c>
      <c r="B10" s="756">
        <v>19.737324999999998</v>
      </c>
      <c r="C10" s="757">
        <v>583.51</v>
      </c>
      <c r="D10" s="756">
        <v>1.707125</v>
      </c>
      <c r="E10" s="758">
        <v>511.58</v>
      </c>
      <c r="F10" s="756">
        <v>10.04135</v>
      </c>
      <c r="G10" s="759">
        <v>663.27</v>
      </c>
      <c r="H10" s="756">
        <v>2.6995499999999999</v>
      </c>
      <c r="I10" s="760">
        <v>613.83000000000004</v>
      </c>
      <c r="J10" s="756">
        <v>12.595124999999999</v>
      </c>
      <c r="K10" s="759">
        <v>646.05999999999995</v>
      </c>
      <c r="L10" s="756">
        <v>4.7126749999999999</v>
      </c>
      <c r="M10" s="760">
        <v>605.61</v>
      </c>
      <c r="N10" s="756">
        <v>4.2115</v>
      </c>
      <c r="O10" s="759">
        <v>275.45</v>
      </c>
      <c r="P10" s="756">
        <v>3.8137500000000002</v>
      </c>
      <c r="Q10" s="759">
        <v>279.88</v>
      </c>
      <c r="R10" s="627"/>
    </row>
    <row r="11" spans="1:18" ht="11.45" customHeight="1">
      <c r="A11" s="641">
        <v>42035</v>
      </c>
      <c r="B11" s="750">
        <v>16.31195</v>
      </c>
      <c r="C11" s="761">
        <v>576.6</v>
      </c>
      <c r="D11" s="750">
        <v>7.9522500000000003</v>
      </c>
      <c r="E11" s="753">
        <v>515.39</v>
      </c>
      <c r="F11" s="750">
        <v>4.1892500000000004</v>
      </c>
      <c r="G11" s="762">
        <v>674.2</v>
      </c>
      <c r="H11" s="750">
        <v>7.0563000000000002</v>
      </c>
      <c r="I11" s="755">
        <v>587.98</v>
      </c>
      <c r="J11" s="750">
        <v>18.805150000000001</v>
      </c>
      <c r="K11" s="762">
        <v>640.9</v>
      </c>
      <c r="L11" s="750">
        <v>6.0718249999999996</v>
      </c>
      <c r="M11" s="755">
        <v>608.13</v>
      </c>
      <c r="N11" s="750">
        <v>3.2468750000000002</v>
      </c>
      <c r="O11" s="762">
        <v>262.13</v>
      </c>
      <c r="P11" s="750">
        <v>3.297825</v>
      </c>
      <c r="Q11" s="762">
        <v>260.05</v>
      </c>
      <c r="R11" s="627"/>
    </row>
    <row r="12" spans="1:18" ht="11.45" customHeight="1">
      <c r="A12" s="641">
        <v>42042</v>
      </c>
      <c r="B12" s="763">
        <v>18.567174999999999</v>
      </c>
      <c r="C12" s="764">
        <v>585.70000000000005</v>
      </c>
      <c r="D12" s="763">
        <v>0.58260000000000001</v>
      </c>
      <c r="E12" s="765">
        <v>553.07000000000005</v>
      </c>
      <c r="F12" s="763">
        <v>4.7795500000000004</v>
      </c>
      <c r="G12" s="766">
        <v>658.2</v>
      </c>
      <c r="H12" s="763">
        <v>4.6889250000000002</v>
      </c>
      <c r="I12" s="767">
        <v>599.82000000000005</v>
      </c>
      <c r="J12" s="763">
        <v>15.947125</v>
      </c>
      <c r="K12" s="766">
        <v>639.71</v>
      </c>
      <c r="L12" s="763">
        <v>3.3979249999999999</v>
      </c>
      <c r="M12" s="767">
        <v>616.51</v>
      </c>
      <c r="N12" s="763">
        <v>4.8028250000000003</v>
      </c>
      <c r="O12" s="766">
        <v>258.33</v>
      </c>
      <c r="P12" s="763">
        <v>2.01715</v>
      </c>
      <c r="Q12" s="766">
        <v>254.82</v>
      </c>
      <c r="R12" s="627"/>
    </row>
    <row r="13" spans="1:18" ht="11.45" customHeight="1">
      <c r="A13" s="641">
        <v>42049</v>
      </c>
      <c r="B13" s="750">
        <v>21.80105</v>
      </c>
      <c r="C13" s="751">
        <v>591.38</v>
      </c>
      <c r="D13" s="752">
        <v>1.4810000000000001</v>
      </c>
      <c r="E13" s="753">
        <v>568.92999999999995</v>
      </c>
      <c r="F13" s="750">
        <v>5.3613</v>
      </c>
      <c r="G13" s="754">
        <v>668.16</v>
      </c>
      <c r="H13" s="750">
        <v>2.440725</v>
      </c>
      <c r="I13" s="755">
        <v>655.93</v>
      </c>
      <c r="J13" s="750">
        <v>17.6585</v>
      </c>
      <c r="K13" s="754">
        <v>654.33000000000004</v>
      </c>
      <c r="L13" s="750">
        <v>2.8090999999999999</v>
      </c>
      <c r="M13" s="755">
        <v>639.27</v>
      </c>
      <c r="N13" s="750">
        <v>2.9430749999999999</v>
      </c>
      <c r="O13" s="754">
        <v>259.60000000000002</v>
      </c>
      <c r="P13" s="750">
        <v>2.007425</v>
      </c>
      <c r="Q13" s="754">
        <v>262.38</v>
      </c>
      <c r="R13" s="627"/>
    </row>
    <row r="14" spans="1:18" ht="11.45" customHeight="1">
      <c r="A14" s="641">
        <v>42056</v>
      </c>
      <c r="B14" s="756">
        <v>17.1296</v>
      </c>
      <c r="C14" s="757">
        <v>607.42999999999995</v>
      </c>
      <c r="D14" s="756">
        <v>3.0345749999999998</v>
      </c>
      <c r="E14" s="758">
        <v>589.92999999999995</v>
      </c>
      <c r="F14" s="756">
        <v>8.5057500000000008</v>
      </c>
      <c r="G14" s="759">
        <v>697.63</v>
      </c>
      <c r="H14" s="756">
        <v>6.1467749999999999</v>
      </c>
      <c r="I14" s="760">
        <v>662.66</v>
      </c>
      <c r="J14" s="756">
        <v>18.874600000000001</v>
      </c>
      <c r="K14" s="759">
        <v>675.94</v>
      </c>
      <c r="L14" s="756">
        <v>4.4088000000000003</v>
      </c>
      <c r="M14" s="760">
        <v>664.6</v>
      </c>
      <c r="N14" s="756">
        <v>4.8975749999999998</v>
      </c>
      <c r="O14" s="759">
        <v>253.76</v>
      </c>
      <c r="P14" s="756">
        <v>1.1722999999999999</v>
      </c>
      <c r="Q14" s="759">
        <v>262.92</v>
      </c>
      <c r="R14" s="627"/>
    </row>
    <row r="15" spans="1:18" ht="11.45" customHeight="1">
      <c r="A15" s="641">
        <v>42063</v>
      </c>
      <c r="B15" s="750">
        <v>7.8769749999999998</v>
      </c>
      <c r="C15" s="761">
        <v>640.47</v>
      </c>
      <c r="D15" s="750">
        <v>0.59294999999999998</v>
      </c>
      <c r="E15" s="753">
        <v>645.76</v>
      </c>
      <c r="F15" s="750">
        <v>3.7570000000000001</v>
      </c>
      <c r="G15" s="762">
        <v>738.53</v>
      </c>
      <c r="H15" s="750">
        <v>1.7303999999999999</v>
      </c>
      <c r="I15" s="755">
        <v>721.17</v>
      </c>
      <c r="J15" s="750">
        <v>6.8937249999999999</v>
      </c>
      <c r="K15" s="762">
        <v>714.03</v>
      </c>
      <c r="L15" s="750">
        <v>2.4820000000000002</v>
      </c>
      <c r="M15" s="755">
        <v>711.35</v>
      </c>
      <c r="N15" s="750">
        <v>4.0214999999999996</v>
      </c>
      <c r="O15" s="762">
        <v>259.37</v>
      </c>
      <c r="P15" s="750">
        <v>2.8361999999999998</v>
      </c>
      <c r="Q15" s="762">
        <v>257.55</v>
      </c>
      <c r="R15" s="627"/>
    </row>
    <row r="16" spans="1:18" ht="11.45" customHeight="1">
      <c r="A16" s="641">
        <v>42070</v>
      </c>
      <c r="B16" s="763">
        <v>12.01505</v>
      </c>
      <c r="C16" s="764">
        <v>657.1</v>
      </c>
      <c r="D16" s="763">
        <v>2.3117999999999999</v>
      </c>
      <c r="E16" s="765">
        <v>658.07</v>
      </c>
      <c r="F16" s="763">
        <v>5.2655250000000002</v>
      </c>
      <c r="G16" s="766">
        <v>762.67</v>
      </c>
      <c r="H16" s="763">
        <v>0.86</v>
      </c>
      <c r="I16" s="767">
        <v>760.65</v>
      </c>
      <c r="J16" s="763">
        <v>7.0094000000000003</v>
      </c>
      <c r="K16" s="766">
        <v>746.69</v>
      </c>
      <c r="L16" s="763">
        <v>2.2828499999999998</v>
      </c>
      <c r="M16" s="767">
        <v>736.89</v>
      </c>
      <c r="N16" s="763">
        <v>4.8765749999999999</v>
      </c>
      <c r="O16" s="766">
        <v>262.75</v>
      </c>
      <c r="P16" s="763">
        <v>4.517525</v>
      </c>
      <c r="Q16" s="766">
        <v>266.52</v>
      </c>
      <c r="R16" s="627"/>
    </row>
    <row r="17" spans="1:18" ht="11.45" customHeight="1">
      <c r="A17" s="641">
        <v>42077</v>
      </c>
      <c r="B17" s="750">
        <v>12.89165</v>
      </c>
      <c r="C17" s="751">
        <v>673.57</v>
      </c>
      <c r="D17" s="752">
        <v>0.42444999999999999</v>
      </c>
      <c r="E17" s="753">
        <v>679.73</v>
      </c>
      <c r="F17" s="750">
        <v>2.7477499999999999</v>
      </c>
      <c r="G17" s="754">
        <v>777.16</v>
      </c>
      <c r="H17" s="750">
        <v>1.0435749999999999</v>
      </c>
      <c r="I17" s="755">
        <v>787.16</v>
      </c>
      <c r="J17" s="750">
        <v>9.4363499999999991</v>
      </c>
      <c r="K17" s="754">
        <v>762.47</v>
      </c>
      <c r="L17" s="750">
        <v>3.3690500000000001</v>
      </c>
      <c r="M17" s="755">
        <v>758.04</v>
      </c>
      <c r="N17" s="750">
        <v>2.4819749999999998</v>
      </c>
      <c r="O17" s="754">
        <v>268.5</v>
      </c>
      <c r="P17" s="750">
        <v>2.5710250000000001</v>
      </c>
      <c r="Q17" s="754">
        <v>257.89999999999998</v>
      </c>
      <c r="R17" s="627"/>
    </row>
    <row r="18" spans="1:18" ht="11.45" customHeight="1">
      <c r="A18" s="641">
        <v>42084</v>
      </c>
      <c r="B18" s="756">
        <v>8.6447249999999993</v>
      </c>
      <c r="C18" s="757">
        <v>709.03</v>
      </c>
      <c r="D18" s="756">
        <v>0.65647500000000003</v>
      </c>
      <c r="E18" s="758">
        <v>707.37</v>
      </c>
      <c r="F18" s="756">
        <v>3.2153499999999999</v>
      </c>
      <c r="G18" s="759">
        <v>813.43</v>
      </c>
      <c r="H18" s="756">
        <v>2.2434750000000001</v>
      </c>
      <c r="I18" s="760">
        <v>790.78</v>
      </c>
      <c r="J18" s="756">
        <v>5.2446000000000002</v>
      </c>
      <c r="K18" s="759">
        <v>789.63</v>
      </c>
      <c r="L18" s="756">
        <v>4.0511499999999998</v>
      </c>
      <c r="M18" s="760">
        <v>787.32</v>
      </c>
      <c r="N18" s="756">
        <v>3.6662750000000002</v>
      </c>
      <c r="O18" s="759">
        <v>262.44</v>
      </c>
      <c r="P18" s="756">
        <v>1.74925</v>
      </c>
      <c r="Q18" s="759">
        <v>261.64</v>
      </c>
      <c r="R18" s="627"/>
    </row>
    <row r="19" spans="1:18" ht="11.45" customHeight="1">
      <c r="A19" s="641">
        <v>42091</v>
      </c>
      <c r="B19" s="750">
        <v>6.8754999999999997</v>
      </c>
      <c r="C19" s="761">
        <v>713.06</v>
      </c>
      <c r="D19" s="750">
        <v>1.3619749999999999</v>
      </c>
      <c r="E19" s="753">
        <v>716.93</v>
      </c>
      <c r="F19" s="750">
        <v>2.7301250000000001</v>
      </c>
      <c r="G19" s="762">
        <v>836.69</v>
      </c>
      <c r="H19" s="750">
        <v>4.0454999999999997</v>
      </c>
      <c r="I19" s="755">
        <v>809.92</v>
      </c>
      <c r="J19" s="750">
        <v>6.6956499999999997</v>
      </c>
      <c r="K19" s="762">
        <v>818.29</v>
      </c>
      <c r="L19" s="750">
        <v>2.9344749999999999</v>
      </c>
      <c r="M19" s="755">
        <v>799.01</v>
      </c>
      <c r="N19" s="750">
        <v>2.965325</v>
      </c>
      <c r="O19" s="762">
        <v>263.33999999999997</v>
      </c>
      <c r="P19" s="750">
        <v>1.1239749999999999</v>
      </c>
      <c r="Q19" s="762">
        <v>267.12</v>
      </c>
      <c r="R19" s="627"/>
    </row>
    <row r="20" spans="1:18" ht="11.45" customHeight="1">
      <c r="A20" s="641">
        <v>42098</v>
      </c>
      <c r="B20" s="763">
        <v>8.4421999999999997</v>
      </c>
      <c r="C20" s="764">
        <v>752.57</v>
      </c>
      <c r="D20" s="763">
        <v>1.7523500000000001</v>
      </c>
      <c r="E20" s="765">
        <v>740.12</v>
      </c>
      <c r="F20" s="763">
        <v>2.745425</v>
      </c>
      <c r="G20" s="766">
        <v>850.79</v>
      </c>
      <c r="H20" s="763">
        <v>1.90205</v>
      </c>
      <c r="I20" s="767">
        <v>829.69</v>
      </c>
      <c r="J20" s="763">
        <v>6.4746750000000004</v>
      </c>
      <c r="K20" s="766">
        <v>836.74</v>
      </c>
      <c r="L20" s="763">
        <v>3.3946499999999999</v>
      </c>
      <c r="M20" s="767">
        <v>818.34</v>
      </c>
      <c r="N20" s="763">
        <v>3.0724749999999998</v>
      </c>
      <c r="O20" s="766">
        <v>257.44</v>
      </c>
      <c r="P20" s="763">
        <v>4.274375</v>
      </c>
      <c r="Q20" s="766">
        <v>259.33</v>
      </c>
      <c r="R20" s="627"/>
    </row>
    <row r="21" spans="1:18" ht="11.45" customHeight="1">
      <c r="A21" s="641">
        <v>42105</v>
      </c>
      <c r="B21" s="750">
        <v>9.0017499999999995</v>
      </c>
      <c r="C21" s="751">
        <v>773.04</v>
      </c>
      <c r="D21" s="752">
        <v>0.35194999999999999</v>
      </c>
      <c r="E21" s="753">
        <v>754.07</v>
      </c>
      <c r="F21" s="750">
        <v>4.8452000000000002</v>
      </c>
      <c r="G21" s="754">
        <v>873.44</v>
      </c>
      <c r="H21" s="750">
        <v>2.9794999999999998</v>
      </c>
      <c r="I21" s="755">
        <v>821.27</v>
      </c>
      <c r="J21" s="750">
        <v>10.9373</v>
      </c>
      <c r="K21" s="754">
        <v>851.2</v>
      </c>
      <c r="L21" s="750">
        <v>2.8122250000000002</v>
      </c>
      <c r="M21" s="755">
        <v>829.79</v>
      </c>
      <c r="N21" s="750">
        <v>1.5410999999999999</v>
      </c>
      <c r="O21" s="754">
        <v>264.18</v>
      </c>
      <c r="P21" s="750">
        <v>1.8620000000000001</v>
      </c>
      <c r="Q21" s="754">
        <v>258.58999999999997</v>
      </c>
      <c r="R21" s="627"/>
    </row>
    <row r="22" spans="1:18" ht="11.45" customHeight="1">
      <c r="A22" s="641">
        <v>42112</v>
      </c>
      <c r="B22" s="756">
        <v>6.0487000000000002</v>
      </c>
      <c r="C22" s="757">
        <v>768.89</v>
      </c>
      <c r="D22" s="756">
        <v>3.59735</v>
      </c>
      <c r="E22" s="758">
        <v>696.28</v>
      </c>
      <c r="F22" s="756">
        <v>4.0405749999999996</v>
      </c>
      <c r="G22" s="759">
        <v>866.87</v>
      </c>
      <c r="H22" s="756">
        <v>4.7262000000000004</v>
      </c>
      <c r="I22" s="760">
        <v>787.43</v>
      </c>
      <c r="J22" s="756">
        <v>17.60145</v>
      </c>
      <c r="K22" s="759">
        <v>846.64</v>
      </c>
      <c r="L22" s="756">
        <v>4.3441999999999998</v>
      </c>
      <c r="M22" s="760">
        <v>813.03</v>
      </c>
      <c r="N22" s="756">
        <v>2.4862000000000002</v>
      </c>
      <c r="O22" s="759">
        <v>259.64999999999998</v>
      </c>
      <c r="P22" s="756">
        <v>3.0442</v>
      </c>
      <c r="Q22" s="759">
        <v>263.26</v>
      </c>
      <c r="R22" s="627"/>
    </row>
    <row r="23" spans="1:18" ht="11.45" customHeight="1">
      <c r="A23" s="641">
        <v>42119</v>
      </c>
      <c r="B23" s="750">
        <v>4.8042499999999997</v>
      </c>
      <c r="C23" s="761">
        <v>768.43</v>
      </c>
      <c r="D23" s="750">
        <v>3.4259750000000002</v>
      </c>
      <c r="E23" s="753">
        <v>682.06</v>
      </c>
      <c r="F23" s="750">
        <v>4.2061000000000002</v>
      </c>
      <c r="G23" s="762">
        <v>862.2</v>
      </c>
      <c r="H23" s="750">
        <v>4.6635499999999999</v>
      </c>
      <c r="I23" s="755">
        <v>757.02</v>
      </c>
      <c r="J23" s="750">
        <v>12.217449999999999</v>
      </c>
      <c r="K23" s="762">
        <v>851.65</v>
      </c>
      <c r="L23" s="750">
        <v>6.6964499999999996</v>
      </c>
      <c r="M23" s="755">
        <v>793.31</v>
      </c>
      <c r="N23" s="750">
        <v>2.6810749999999999</v>
      </c>
      <c r="O23" s="762">
        <v>259.08999999999997</v>
      </c>
      <c r="P23" s="750">
        <v>1.9715499999999999</v>
      </c>
      <c r="Q23" s="762">
        <v>258.68</v>
      </c>
      <c r="R23" s="627"/>
    </row>
    <row r="24" spans="1:18" ht="11.45" customHeight="1">
      <c r="A24" s="641">
        <v>42126</v>
      </c>
      <c r="B24" s="763">
        <v>6.311375</v>
      </c>
      <c r="C24" s="764">
        <v>761.42</v>
      </c>
      <c r="D24" s="763">
        <v>5.7432999999999996</v>
      </c>
      <c r="E24" s="765">
        <v>643.66999999999996</v>
      </c>
      <c r="F24" s="763">
        <v>6.7572749999999999</v>
      </c>
      <c r="G24" s="766">
        <v>851.77</v>
      </c>
      <c r="H24" s="763">
        <v>3.5213749999999999</v>
      </c>
      <c r="I24" s="767">
        <v>749.47</v>
      </c>
      <c r="J24" s="763">
        <v>9.7809749999999998</v>
      </c>
      <c r="K24" s="766">
        <v>855.36</v>
      </c>
      <c r="L24" s="763">
        <v>5.0779500000000004</v>
      </c>
      <c r="M24" s="767">
        <v>774.32</v>
      </c>
      <c r="N24" s="763">
        <v>1.5176499999999999</v>
      </c>
      <c r="O24" s="766">
        <v>256.32</v>
      </c>
      <c r="P24" s="763">
        <v>3.1268500000000001</v>
      </c>
      <c r="Q24" s="766">
        <v>244.72</v>
      </c>
      <c r="R24" s="627"/>
    </row>
    <row r="25" spans="1:18" ht="11.45" customHeight="1">
      <c r="A25" s="641">
        <v>42133</v>
      </c>
      <c r="B25" s="750">
        <v>14.739974999999999</v>
      </c>
      <c r="C25" s="751">
        <v>756.53</v>
      </c>
      <c r="D25" s="752">
        <v>5.1109</v>
      </c>
      <c r="E25" s="753">
        <v>648.1</v>
      </c>
      <c r="F25" s="750">
        <v>8.1846750000000004</v>
      </c>
      <c r="G25" s="754">
        <v>842.5</v>
      </c>
      <c r="H25" s="750">
        <v>4.5707750000000003</v>
      </c>
      <c r="I25" s="755">
        <v>740.2</v>
      </c>
      <c r="J25" s="750">
        <v>13.766175</v>
      </c>
      <c r="K25" s="754">
        <v>844.52</v>
      </c>
      <c r="L25" s="750">
        <v>3.7586249999999999</v>
      </c>
      <c r="M25" s="755">
        <v>757.72</v>
      </c>
      <c r="N25" s="750">
        <v>3.4965000000000002</v>
      </c>
      <c r="O25" s="754">
        <v>255.18</v>
      </c>
      <c r="P25" s="750">
        <v>5.6878500000000001</v>
      </c>
      <c r="Q25" s="754">
        <v>251.2</v>
      </c>
      <c r="R25" s="627"/>
    </row>
    <row r="26" spans="1:18" ht="11.45" customHeight="1">
      <c r="A26" s="641">
        <v>42140</v>
      </c>
      <c r="B26" s="756">
        <v>14.142374999999999</v>
      </c>
      <c r="C26" s="757">
        <v>772.76</v>
      </c>
      <c r="D26" s="756">
        <v>2.6911999999999998</v>
      </c>
      <c r="E26" s="758">
        <v>679.82</v>
      </c>
      <c r="F26" s="756">
        <v>2.4355250000000002</v>
      </c>
      <c r="G26" s="759">
        <v>874</v>
      </c>
      <c r="H26" s="756">
        <v>3.6034250000000001</v>
      </c>
      <c r="I26" s="760">
        <v>762.94</v>
      </c>
      <c r="J26" s="756">
        <v>15.327025000000001</v>
      </c>
      <c r="K26" s="759">
        <v>873.96</v>
      </c>
      <c r="L26" s="756">
        <v>5.346425</v>
      </c>
      <c r="M26" s="760">
        <v>768.06</v>
      </c>
      <c r="N26" s="756">
        <v>2.7445499999999998</v>
      </c>
      <c r="O26" s="759">
        <v>256.97000000000003</v>
      </c>
      <c r="P26" s="756">
        <v>2.0110999999999999</v>
      </c>
      <c r="Q26" s="759">
        <v>256.77</v>
      </c>
      <c r="R26" s="627"/>
    </row>
    <row r="27" spans="1:18" ht="11.45" customHeight="1">
      <c r="A27" s="641">
        <v>42147</v>
      </c>
      <c r="B27" s="750">
        <v>8.3925249999999991</v>
      </c>
      <c r="C27" s="761">
        <v>777.91</v>
      </c>
      <c r="D27" s="750">
        <v>3.6886749999999999</v>
      </c>
      <c r="E27" s="753">
        <v>687.12</v>
      </c>
      <c r="F27" s="750">
        <v>5.0084</v>
      </c>
      <c r="G27" s="762">
        <v>866.27</v>
      </c>
      <c r="H27" s="750">
        <v>6.0653499999999996</v>
      </c>
      <c r="I27" s="755">
        <v>754.88</v>
      </c>
      <c r="J27" s="750">
        <v>9.5908250000000006</v>
      </c>
      <c r="K27" s="762">
        <v>873.75</v>
      </c>
      <c r="L27" s="750">
        <v>5.3028250000000003</v>
      </c>
      <c r="M27" s="755">
        <v>775.04</v>
      </c>
      <c r="N27" s="750">
        <v>3.4508749999999999</v>
      </c>
      <c r="O27" s="762">
        <v>253.33</v>
      </c>
      <c r="P27" s="750">
        <v>2.471425</v>
      </c>
      <c r="Q27" s="762">
        <v>255.28</v>
      </c>
      <c r="R27" s="627"/>
    </row>
    <row r="28" spans="1:18" ht="11.45" customHeight="1">
      <c r="A28" s="641">
        <v>42154</v>
      </c>
      <c r="B28" s="763">
        <v>6.8418000000000001</v>
      </c>
      <c r="C28" s="764">
        <v>766.03</v>
      </c>
      <c r="D28" s="763">
        <v>11.704675</v>
      </c>
      <c r="E28" s="765">
        <v>650.5</v>
      </c>
      <c r="F28" s="763">
        <v>3.96895</v>
      </c>
      <c r="G28" s="766">
        <v>858.93</v>
      </c>
      <c r="H28" s="763">
        <v>4.9864249999999997</v>
      </c>
      <c r="I28" s="767">
        <v>751.66</v>
      </c>
      <c r="J28" s="763">
        <v>9.3472500000000007</v>
      </c>
      <c r="K28" s="766">
        <v>857.9</v>
      </c>
      <c r="L28" s="763">
        <v>5.1557750000000002</v>
      </c>
      <c r="M28" s="767">
        <v>765.45</v>
      </c>
      <c r="N28" s="763">
        <v>5.8127500000000003</v>
      </c>
      <c r="O28" s="766">
        <v>254.2</v>
      </c>
      <c r="P28" s="763">
        <v>0.79830000000000001</v>
      </c>
      <c r="Q28" s="766">
        <v>257.18</v>
      </c>
      <c r="R28" s="627"/>
    </row>
    <row r="29" spans="1:18" ht="11.45" customHeight="1">
      <c r="A29" s="641">
        <v>42161</v>
      </c>
      <c r="B29" s="750">
        <v>11.468999999999999</v>
      </c>
      <c r="C29" s="751">
        <v>725.86</v>
      </c>
      <c r="D29" s="752">
        <v>1.4981249999999999</v>
      </c>
      <c r="E29" s="753">
        <v>652.97</v>
      </c>
      <c r="F29" s="750">
        <v>8.7173750000000005</v>
      </c>
      <c r="G29" s="754">
        <v>798.19</v>
      </c>
      <c r="H29" s="750">
        <v>7.1403499999999998</v>
      </c>
      <c r="I29" s="755">
        <v>726.32</v>
      </c>
      <c r="J29" s="750">
        <v>14.8032</v>
      </c>
      <c r="K29" s="754">
        <v>801.59</v>
      </c>
      <c r="L29" s="750">
        <v>5.1736500000000003</v>
      </c>
      <c r="M29" s="755">
        <v>747.42</v>
      </c>
      <c r="N29" s="750">
        <v>2.8222999999999998</v>
      </c>
      <c r="O29" s="754">
        <v>255.76</v>
      </c>
      <c r="P29" s="750">
        <v>5.0671999999999997</v>
      </c>
      <c r="Q29" s="754">
        <v>248.53</v>
      </c>
      <c r="R29" s="627"/>
    </row>
    <row r="30" spans="1:18" ht="11.45" customHeight="1">
      <c r="A30" s="641">
        <v>42168</v>
      </c>
      <c r="B30" s="756">
        <v>13.014225</v>
      </c>
      <c r="C30" s="757">
        <v>691.77</v>
      </c>
      <c r="D30" s="756">
        <v>1.345825</v>
      </c>
      <c r="E30" s="758">
        <v>643.12</v>
      </c>
      <c r="F30" s="756">
        <v>10.9892</v>
      </c>
      <c r="G30" s="759">
        <v>777.66</v>
      </c>
      <c r="H30" s="756">
        <v>3.1877499999999999</v>
      </c>
      <c r="I30" s="760">
        <v>726.08</v>
      </c>
      <c r="J30" s="756">
        <v>16.669975000000001</v>
      </c>
      <c r="K30" s="759">
        <v>776.19</v>
      </c>
      <c r="L30" s="756">
        <v>4.5189750000000002</v>
      </c>
      <c r="M30" s="760">
        <v>740.95</v>
      </c>
      <c r="N30" s="756">
        <v>1.765725</v>
      </c>
      <c r="O30" s="759">
        <v>259.92</v>
      </c>
      <c r="P30" s="756">
        <v>1.6140000000000001</v>
      </c>
      <c r="Q30" s="759">
        <v>259.86</v>
      </c>
      <c r="R30" s="627"/>
    </row>
    <row r="31" spans="1:18" ht="11.45" customHeight="1">
      <c r="A31" s="641">
        <v>42175</v>
      </c>
      <c r="B31" s="750">
        <v>11.767975</v>
      </c>
      <c r="C31" s="761">
        <v>690.25</v>
      </c>
      <c r="D31" s="750">
        <v>2.2224249999999999</v>
      </c>
      <c r="E31" s="753">
        <v>668.54</v>
      </c>
      <c r="F31" s="750">
        <v>3.5138500000000001</v>
      </c>
      <c r="G31" s="762">
        <v>776.85</v>
      </c>
      <c r="H31" s="750">
        <v>2.76</v>
      </c>
      <c r="I31" s="755">
        <v>745.13</v>
      </c>
      <c r="J31" s="750">
        <v>12.507199999999999</v>
      </c>
      <c r="K31" s="762">
        <v>766.77</v>
      </c>
      <c r="L31" s="750">
        <v>5.6199750000000002</v>
      </c>
      <c r="M31" s="755">
        <v>744.2</v>
      </c>
      <c r="N31" s="750">
        <v>0.91292499999999999</v>
      </c>
      <c r="O31" s="762">
        <v>264.64999999999998</v>
      </c>
      <c r="P31" s="750">
        <v>2.1147999999999998</v>
      </c>
      <c r="Q31" s="762">
        <v>260.67</v>
      </c>
      <c r="R31" s="627"/>
    </row>
    <row r="32" spans="1:18" ht="11.45" customHeight="1">
      <c r="A32" s="641">
        <v>42182</v>
      </c>
      <c r="B32" s="763">
        <v>23.967175000000001</v>
      </c>
      <c r="C32" s="764">
        <v>685.73</v>
      </c>
      <c r="D32" s="763">
        <v>4.1097000000000001</v>
      </c>
      <c r="E32" s="765">
        <v>671.57</v>
      </c>
      <c r="F32" s="763">
        <v>6.2434000000000003</v>
      </c>
      <c r="G32" s="766">
        <v>783.59</v>
      </c>
      <c r="H32" s="763">
        <v>2.4710000000000001</v>
      </c>
      <c r="I32" s="767">
        <v>767.39</v>
      </c>
      <c r="J32" s="763">
        <v>16.112124999999999</v>
      </c>
      <c r="K32" s="766">
        <v>776.86</v>
      </c>
      <c r="L32" s="763">
        <v>3.9759000000000002</v>
      </c>
      <c r="M32" s="767">
        <v>768.2</v>
      </c>
      <c r="N32" s="763">
        <v>1.5116750000000001</v>
      </c>
      <c r="O32" s="766">
        <v>267.79000000000002</v>
      </c>
      <c r="P32" s="763">
        <v>2.0113500000000002</v>
      </c>
      <c r="Q32" s="766">
        <v>267.83</v>
      </c>
      <c r="R32" s="627"/>
    </row>
    <row r="33" spans="1:18" ht="11.45" customHeight="1">
      <c r="A33" s="641">
        <v>42189</v>
      </c>
      <c r="B33" s="750">
        <v>13.84125</v>
      </c>
      <c r="C33" s="751">
        <v>683.52</v>
      </c>
      <c r="D33" s="752">
        <v>4.7151750000000003</v>
      </c>
      <c r="E33" s="753">
        <v>681.08</v>
      </c>
      <c r="F33" s="750">
        <v>4.7580749999999998</v>
      </c>
      <c r="G33" s="754">
        <v>770.97</v>
      </c>
      <c r="H33" s="750">
        <v>3.556775</v>
      </c>
      <c r="I33" s="755">
        <v>749.58</v>
      </c>
      <c r="J33" s="750">
        <v>11.813275000000001</v>
      </c>
      <c r="K33" s="754">
        <v>762.72</v>
      </c>
      <c r="L33" s="750">
        <v>5.1825749999999999</v>
      </c>
      <c r="M33" s="755">
        <v>759.46</v>
      </c>
      <c r="N33" s="750">
        <v>2.7744249999999999</v>
      </c>
      <c r="O33" s="754">
        <v>261.58999999999997</v>
      </c>
      <c r="P33" s="750">
        <v>2.681775</v>
      </c>
      <c r="Q33" s="754">
        <v>261.95999999999998</v>
      </c>
      <c r="R33" s="627"/>
    </row>
    <row r="34" spans="1:18" ht="11.45" customHeight="1">
      <c r="A34" s="641">
        <v>42196</v>
      </c>
      <c r="B34" s="756">
        <v>16.22945</v>
      </c>
      <c r="C34" s="757">
        <v>647.69000000000005</v>
      </c>
      <c r="D34" s="756">
        <v>0.85975000000000001</v>
      </c>
      <c r="E34" s="758">
        <v>651.64</v>
      </c>
      <c r="F34" s="756">
        <v>5.0646000000000004</v>
      </c>
      <c r="G34" s="759">
        <v>753.49</v>
      </c>
      <c r="H34" s="756">
        <v>4.4490249999999998</v>
      </c>
      <c r="I34" s="760">
        <v>716.73</v>
      </c>
      <c r="J34" s="756">
        <v>21.224824999999999</v>
      </c>
      <c r="K34" s="759">
        <v>726.11</v>
      </c>
      <c r="L34" s="756">
        <v>4.521725</v>
      </c>
      <c r="M34" s="760">
        <v>735.58</v>
      </c>
      <c r="N34" s="756">
        <v>2.5611999999999999</v>
      </c>
      <c r="O34" s="759">
        <v>255.22</v>
      </c>
      <c r="P34" s="756">
        <v>3.1084000000000001</v>
      </c>
      <c r="Q34" s="759">
        <v>255.07</v>
      </c>
      <c r="R34" s="627"/>
    </row>
    <row r="35" spans="1:18" ht="11.45" customHeight="1">
      <c r="A35" s="641">
        <v>42203</v>
      </c>
      <c r="B35" s="750">
        <v>14.314</v>
      </c>
      <c r="C35" s="761">
        <v>632.44000000000005</v>
      </c>
      <c r="D35" s="750">
        <v>1.25895</v>
      </c>
      <c r="E35" s="753">
        <v>639.35</v>
      </c>
      <c r="F35" s="750">
        <v>7.1294750000000002</v>
      </c>
      <c r="G35" s="762">
        <v>714.53</v>
      </c>
      <c r="H35" s="750">
        <v>5.3148499999999999</v>
      </c>
      <c r="I35" s="755">
        <v>706.77</v>
      </c>
      <c r="J35" s="750">
        <v>33.519475</v>
      </c>
      <c r="K35" s="762">
        <v>691.78</v>
      </c>
      <c r="L35" s="750">
        <v>6.1632249999999997</v>
      </c>
      <c r="M35" s="755">
        <v>714.55</v>
      </c>
      <c r="N35" s="750">
        <v>2.1652</v>
      </c>
      <c r="O35" s="762">
        <v>254.47</v>
      </c>
      <c r="P35" s="750">
        <v>2.1287500000000001</v>
      </c>
      <c r="Q35" s="762">
        <v>255.46</v>
      </c>
      <c r="R35" s="627"/>
    </row>
    <row r="36" spans="1:18" ht="11.45" customHeight="1">
      <c r="A36" s="641">
        <v>42210</v>
      </c>
      <c r="B36" s="763">
        <v>9.5199499999999997</v>
      </c>
      <c r="C36" s="764">
        <v>621.66</v>
      </c>
      <c r="D36" s="763">
        <v>1.657675</v>
      </c>
      <c r="E36" s="765">
        <v>605.21</v>
      </c>
      <c r="F36" s="763">
        <v>10.397675</v>
      </c>
      <c r="G36" s="766">
        <v>714.73</v>
      </c>
      <c r="H36" s="763">
        <v>5.5289250000000001</v>
      </c>
      <c r="I36" s="767">
        <v>685.94</v>
      </c>
      <c r="J36" s="763">
        <v>12.220425000000001</v>
      </c>
      <c r="K36" s="766">
        <v>703.27</v>
      </c>
      <c r="L36" s="763">
        <v>5.5483500000000001</v>
      </c>
      <c r="M36" s="767">
        <v>689.8</v>
      </c>
      <c r="N36" s="763">
        <v>1.2420500000000001</v>
      </c>
      <c r="O36" s="766">
        <v>257.72000000000003</v>
      </c>
      <c r="P36" s="763">
        <v>1.4307000000000001</v>
      </c>
      <c r="Q36" s="766">
        <v>250.73</v>
      </c>
      <c r="R36" s="627"/>
    </row>
    <row r="37" spans="1:18" ht="11.45" customHeight="1">
      <c r="A37" s="641">
        <v>42217</v>
      </c>
      <c r="B37" s="750">
        <v>10.36675</v>
      </c>
      <c r="C37" s="751">
        <v>630.67999999999995</v>
      </c>
      <c r="D37" s="752">
        <v>0.74824999999999997</v>
      </c>
      <c r="E37" s="753">
        <v>602.33000000000004</v>
      </c>
      <c r="F37" s="750">
        <v>5.1054750000000002</v>
      </c>
      <c r="G37" s="754">
        <v>718.99</v>
      </c>
      <c r="H37" s="750">
        <v>4.7932750000000004</v>
      </c>
      <c r="I37" s="755">
        <v>670.8</v>
      </c>
      <c r="J37" s="750">
        <v>9.9859249999999999</v>
      </c>
      <c r="K37" s="754">
        <v>706.19</v>
      </c>
      <c r="L37" s="750">
        <v>13.6846</v>
      </c>
      <c r="M37" s="755">
        <v>671.21</v>
      </c>
      <c r="N37" s="750">
        <v>1.25315</v>
      </c>
      <c r="O37" s="754">
        <v>255.28</v>
      </c>
      <c r="P37" s="750">
        <v>0.78762500000000002</v>
      </c>
      <c r="Q37" s="754">
        <v>254.75</v>
      </c>
      <c r="R37" s="627"/>
    </row>
    <row r="38" spans="1:18" ht="11.45" customHeight="1">
      <c r="A38" s="641">
        <v>42224</v>
      </c>
      <c r="B38" s="756">
        <v>8.2007999999999992</v>
      </c>
      <c r="C38" s="757">
        <v>634.41999999999996</v>
      </c>
      <c r="D38" s="756">
        <v>4.3890500000000001</v>
      </c>
      <c r="E38" s="758">
        <v>587.20000000000005</v>
      </c>
      <c r="F38" s="756">
        <v>7.1054250000000003</v>
      </c>
      <c r="G38" s="759">
        <v>743.76</v>
      </c>
      <c r="H38" s="756">
        <v>5.411975</v>
      </c>
      <c r="I38" s="760">
        <v>665.91</v>
      </c>
      <c r="J38" s="756">
        <v>11.617075</v>
      </c>
      <c r="K38" s="759">
        <v>717.87</v>
      </c>
      <c r="L38" s="756">
        <v>7.6950000000000003</v>
      </c>
      <c r="M38" s="760">
        <v>671.51</v>
      </c>
      <c r="N38" s="756">
        <v>3.27475</v>
      </c>
      <c r="O38" s="759">
        <v>253.82</v>
      </c>
      <c r="P38" s="756">
        <v>4.8343999999999996</v>
      </c>
      <c r="Q38" s="759">
        <v>249.85</v>
      </c>
      <c r="R38" s="627"/>
    </row>
    <row r="39" spans="1:18" ht="11.45" customHeight="1">
      <c r="A39" s="641">
        <v>42231</v>
      </c>
      <c r="B39" s="750">
        <v>10.1067</v>
      </c>
      <c r="C39" s="761">
        <v>662.11</v>
      </c>
      <c r="D39" s="750">
        <v>2.0784250000000002</v>
      </c>
      <c r="E39" s="753">
        <v>595.71</v>
      </c>
      <c r="F39" s="750">
        <v>3.5912500000000001</v>
      </c>
      <c r="G39" s="762">
        <v>757.7</v>
      </c>
      <c r="H39" s="750">
        <v>3.8188</v>
      </c>
      <c r="I39" s="755">
        <v>675.21</v>
      </c>
      <c r="J39" s="750">
        <v>7.0504249999999997</v>
      </c>
      <c r="K39" s="762">
        <v>756.72</v>
      </c>
      <c r="L39" s="750">
        <v>4.1207500000000001</v>
      </c>
      <c r="M39" s="755">
        <v>680.44</v>
      </c>
      <c r="N39" s="750">
        <v>0.95465</v>
      </c>
      <c r="O39" s="762">
        <v>261.66000000000003</v>
      </c>
      <c r="P39" s="750">
        <v>2.2800250000000002</v>
      </c>
      <c r="Q39" s="762">
        <v>259.14</v>
      </c>
      <c r="R39" s="627"/>
    </row>
    <row r="40" spans="1:18" ht="11.45" customHeight="1">
      <c r="A40" s="641">
        <v>42238</v>
      </c>
      <c r="B40" s="763">
        <v>9.972175</v>
      </c>
      <c r="C40" s="764">
        <v>696.57</v>
      </c>
      <c r="D40" s="763">
        <v>5.0877749999999997</v>
      </c>
      <c r="E40" s="765">
        <v>599.94000000000005</v>
      </c>
      <c r="F40" s="763">
        <v>2.2984749999999998</v>
      </c>
      <c r="G40" s="766">
        <v>826.08</v>
      </c>
      <c r="H40" s="763">
        <v>4.6244750000000003</v>
      </c>
      <c r="I40" s="767">
        <v>700.14</v>
      </c>
      <c r="J40" s="763">
        <v>10.002924999999999</v>
      </c>
      <c r="K40" s="766">
        <v>791.19</v>
      </c>
      <c r="L40" s="763">
        <v>4.6775000000000002</v>
      </c>
      <c r="M40" s="767">
        <v>699.88</v>
      </c>
      <c r="N40" s="763">
        <v>1.4137249999999999</v>
      </c>
      <c r="O40" s="766">
        <v>260.02</v>
      </c>
      <c r="P40" s="763">
        <v>2.9865750000000002</v>
      </c>
      <c r="Q40" s="766">
        <v>258.72000000000003</v>
      </c>
      <c r="R40" s="627"/>
    </row>
    <row r="41" spans="1:18" ht="11.45" customHeight="1">
      <c r="A41" s="641">
        <v>42245</v>
      </c>
      <c r="B41" s="750">
        <v>4.3861749999999997</v>
      </c>
      <c r="C41" s="751">
        <v>708.65</v>
      </c>
      <c r="D41" s="752">
        <v>0.73197500000000004</v>
      </c>
      <c r="E41" s="753">
        <v>625.96</v>
      </c>
      <c r="F41" s="750">
        <v>1.505325</v>
      </c>
      <c r="G41" s="754">
        <v>832.97</v>
      </c>
      <c r="H41" s="750">
        <v>1.9387749999999999</v>
      </c>
      <c r="I41" s="755">
        <v>711.02</v>
      </c>
      <c r="J41" s="750">
        <v>6.7769750000000002</v>
      </c>
      <c r="K41" s="754">
        <v>804.36</v>
      </c>
      <c r="L41" s="750">
        <v>6.6345999999999998</v>
      </c>
      <c r="M41" s="755">
        <v>706.81</v>
      </c>
      <c r="N41" s="750">
        <v>1.4945250000000001</v>
      </c>
      <c r="O41" s="754">
        <v>262.01</v>
      </c>
      <c r="P41" s="750">
        <v>1.298975</v>
      </c>
      <c r="Q41" s="754">
        <v>257.43</v>
      </c>
      <c r="R41" s="627"/>
    </row>
    <row r="42" spans="1:18" ht="11.45" customHeight="1">
      <c r="A42" s="641">
        <v>42252</v>
      </c>
      <c r="B42" s="756">
        <v>16.216750000000001</v>
      </c>
      <c r="C42" s="757">
        <v>697.55</v>
      </c>
      <c r="D42" s="756">
        <v>2.2203249999999999</v>
      </c>
      <c r="E42" s="758">
        <v>594.01</v>
      </c>
      <c r="F42" s="756">
        <v>2.8001999999999998</v>
      </c>
      <c r="G42" s="759">
        <v>786.26</v>
      </c>
      <c r="H42" s="756">
        <v>4.5713249999999999</v>
      </c>
      <c r="I42" s="760">
        <v>718.09</v>
      </c>
      <c r="J42" s="756">
        <v>13.00925</v>
      </c>
      <c r="K42" s="759">
        <v>777.16</v>
      </c>
      <c r="L42" s="756">
        <v>5.2413499999999997</v>
      </c>
      <c r="M42" s="760">
        <v>705.99</v>
      </c>
      <c r="N42" s="756">
        <v>1.784375</v>
      </c>
      <c r="O42" s="759">
        <v>256.70999999999998</v>
      </c>
      <c r="P42" s="756">
        <v>1.9082749999999999</v>
      </c>
      <c r="Q42" s="759">
        <v>256.73</v>
      </c>
      <c r="R42" s="627"/>
    </row>
    <row r="43" spans="1:18" ht="11.45" customHeight="1">
      <c r="A43" s="641">
        <v>42259</v>
      </c>
      <c r="B43" s="750">
        <v>6.0819749999999999</v>
      </c>
      <c r="C43" s="761">
        <v>686.32</v>
      </c>
      <c r="D43" s="750">
        <v>2.6369500000000001</v>
      </c>
      <c r="E43" s="753">
        <v>590.04</v>
      </c>
      <c r="F43" s="750">
        <v>2.9737</v>
      </c>
      <c r="G43" s="762">
        <v>792.67</v>
      </c>
      <c r="H43" s="750">
        <v>2.5302500000000001</v>
      </c>
      <c r="I43" s="755">
        <v>719.15</v>
      </c>
      <c r="J43" s="750">
        <v>12.294449999999999</v>
      </c>
      <c r="K43" s="762">
        <v>756.51</v>
      </c>
      <c r="L43" s="750">
        <v>7.077375</v>
      </c>
      <c r="M43" s="755">
        <v>706.81</v>
      </c>
      <c r="N43" s="750">
        <v>2.2248999999999999</v>
      </c>
      <c r="O43" s="762">
        <v>254.04</v>
      </c>
      <c r="P43" s="750">
        <v>1.7844249999999999</v>
      </c>
      <c r="Q43" s="762">
        <v>256.81</v>
      </c>
      <c r="R43" s="627"/>
    </row>
    <row r="44" spans="1:18" ht="11.45" customHeight="1">
      <c r="A44" s="641">
        <v>42266</v>
      </c>
      <c r="B44" s="763">
        <v>8.2364499999999996</v>
      </c>
      <c r="C44" s="764">
        <v>644.80999999999995</v>
      </c>
      <c r="D44" s="763">
        <v>3.9570500000000002</v>
      </c>
      <c r="E44" s="765">
        <v>577.82000000000005</v>
      </c>
      <c r="F44" s="763">
        <v>3.3968250000000002</v>
      </c>
      <c r="G44" s="766">
        <v>761.09</v>
      </c>
      <c r="H44" s="763">
        <v>7.4541000000000004</v>
      </c>
      <c r="I44" s="767">
        <v>704.67</v>
      </c>
      <c r="J44" s="763">
        <v>24.376550000000002</v>
      </c>
      <c r="K44" s="766">
        <v>708.82</v>
      </c>
      <c r="L44" s="763">
        <v>8.9664750000000009</v>
      </c>
      <c r="M44" s="767">
        <v>695.02</v>
      </c>
      <c r="N44" s="763">
        <v>1.5666500000000001</v>
      </c>
      <c r="O44" s="766">
        <v>249.92</v>
      </c>
      <c r="P44" s="763">
        <v>1.3708</v>
      </c>
      <c r="Q44" s="766">
        <v>252.54</v>
      </c>
      <c r="R44" s="627"/>
    </row>
    <row r="45" spans="1:18" ht="11.45" customHeight="1">
      <c r="A45" s="641">
        <v>42273</v>
      </c>
      <c r="B45" s="750">
        <v>22.102650000000001</v>
      </c>
      <c r="C45" s="751">
        <v>581.28</v>
      </c>
      <c r="D45" s="752">
        <v>2.5048750000000002</v>
      </c>
      <c r="E45" s="753">
        <v>589.73</v>
      </c>
      <c r="F45" s="750">
        <v>6.4639499999999996</v>
      </c>
      <c r="G45" s="754">
        <v>735.21</v>
      </c>
      <c r="H45" s="750">
        <v>3.8039499999999999</v>
      </c>
      <c r="I45" s="755">
        <v>693.01</v>
      </c>
      <c r="J45" s="750">
        <v>39.657850000000003</v>
      </c>
      <c r="K45" s="754">
        <v>670.49</v>
      </c>
      <c r="L45" s="750">
        <v>6.3783500000000002</v>
      </c>
      <c r="M45" s="755">
        <v>684.31</v>
      </c>
      <c r="N45" s="750">
        <v>1.7679499999999999</v>
      </c>
      <c r="O45" s="754">
        <v>244.94</v>
      </c>
      <c r="P45" s="750">
        <v>3.075275</v>
      </c>
      <c r="Q45" s="754">
        <v>239.48</v>
      </c>
      <c r="R45" s="627"/>
    </row>
    <row r="46" spans="1:18" ht="11.45" customHeight="1">
      <c r="A46" s="641">
        <v>42280</v>
      </c>
      <c r="B46" s="756">
        <v>12.4626</v>
      </c>
      <c r="C46" s="757">
        <v>583.87</v>
      </c>
      <c r="D46" s="756">
        <v>1.3145500000000001</v>
      </c>
      <c r="E46" s="758">
        <v>576.12</v>
      </c>
      <c r="F46" s="756">
        <v>3.0550999999999999</v>
      </c>
      <c r="G46" s="759">
        <v>733.06</v>
      </c>
      <c r="H46" s="756">
        <v>3.5130750000000002</v>
      </c>
      <c r="I46" s="760">
        <v>678.39</v>
      </c>
      <c r="J46" s="756">
        <v>30.024249999999999</v>
      </c>
      <c r="K46" s="759">
        <v>657.34</v>
      </c>
      <c r="L46" s="756">
        <v>8.680275</v>
      </c>
      <c r="M46" s="760">
        <v>651.66</v>
      </c>
      <c r="N46" s="756">
        <v>1.8977999999999999</v>
      </c>
      <c r="O46" s="759">
        <v>234.61</v>
      </c>
      <c r="P46" s="756">
        <v>2.5567250000000001</v>
      </c>
      <c r="Q46" s="759">
        <v>225.4</v>
      </c>
      <c r="R46" s="627"/>
    </row>
    <row r="47" spans="1:18" ht="11.45" customHeight="1">
      <c r="A47" s="641">
        <v>42287</v>
      </c>
      <c r="B47" s="750">
        <v>7.6346499999999997</v>
      </c>
      <c r="C47" s="761">
        <v>603.4</v>
      </c>
      <c r="D47" s="750">
        <v>6.7470249999999998</v>
      </c>
      <c r="E47" s="753">
        <v>549.6</v>
      </c>
      <c r="F47" s="750">
        <v>3.94</v>
      </c>
      <c r="G47" s="762">
        <v>738.77</v>
      </c>
      <c r="H47" s="750">
        <v>5.8969250000000004</v>
      </c>
      <c r="I47" s="755">
        <v>673.59</v>
      </c>
      <c r="J47" s="750">
        <v>12.260624999999999</v>
      </c>
      <c r="K47" s="762">
        <v>672.57</v>
      </c>
      <c r="L47" s="750">
        <v>12.19975</v>
      </c>
      <c r="M47" s="755">
        <v>644.39</v>
      </c>
      <c r="N47" s="750">
        <v>5.2763499999999999</v>
      </c>
      <c r="O47" s="762">
        <v>222.52</v>
      </c>
      <c r="P47" s="750">
        <v>9.2414249999999996</v>
      </c>
      <c r="Q47" s="762">
        <v>220.09</v>
      </c>
      <c r="R47" s="627"/>
    </row>
    <row r="48" spans="1:18" ht="11.45" customHeight="1">
      <c r="A48" s="641">
        <v>42294</v>
      </c>
      <c r="B48" s="763">
        <v>17.320650000000001</v>
      </c>
      <c r="C48" s="764">
        <v>628.87</v>
      </c>
      <c r="D48" s="763">
        <v>3.748075</v>
      </c>
      <c r="E48" s="765">
        <v>597.96</v>
      </c>
      <c r="F48" s="763">
        <v>3.2309749999999999</v>
      </c>
      <c r="G48" s="766">
        <v>779.32</v>
      </c>
      <c r="H48" s="763">
        <v>3.794975</v>
      </c>
      <c r="I48" s="767">
        <v>703.04</v>
      </c>
      <c r="J48" s="763">
        <v>11.772125000000001</v>
      </c>
      <c r="K48" s="766">
        <v>699.99</v>
      </c>
      <c r="L48" s="763">
        <v>4.3032750000000002</v>
      </c>
      <c r="M48" s="767">
        <v>690.24</v>
      </c>
      <c r="N48" s="763">
        <v>1.2892250000000001</v>
      </c>
      <c r="O48" s="766">
        <v>226.15</v>
      </c>
      <c r="P48" s="763">
        <v>8.3980750000000004</v>
      </c>
      <c r="Q48" s="766">
        <v>221.21</v>
      </c>
      <c r="R48" s="627"/>
    </row>
    <row r="49" spans="1:18" ht="11.45" customHeight="1">
      <c r="A49" s="641">
        <v>42301</v>
      </c>
      <c r="B49" s="750">
        <v>12.13045</v>
      </c>
      <c r="C49" s="751">
        <v>666.23</v>
      </c>
      <c r="D49" s="752">
        <v>1.1164499999999999</v>
      </c>
      <c r="E49" s="753">
        <v>630.39</v>
      </c>
      <c r="F49" s="750">
        <v>2.2254499999999999</v>
      </c>
      <c r="G49" s="754">
        <v>790.15</v>
      </c>
      <c r="H49" s="750">
        <v>3.835175</v>
      </c>
      <c r="I49" s="755">
        <v>722.46</v>
      </c>
      <c r="J49" s="750">
        <v>8.8650500000000001</v>
      </c>
      <c r="K49" s="754">
        <v>723.79</v>
      </c>
      <c r="L49" s="750">
        <v>4.8762749999999997</v>
      </c>
      <c r="M49" s="755">
        <v>706.54</v>
      </c>
      <c r="N49" s="750">
        <v>0.65942500000000004</v>
      </c>
      <c r="O49" s="754">
        <v>242.32</v>
      </c>
      <c r="P49" s="750">
        <v>1.4795750000000001</v>
      </c>
      <c r="Q49" s="754">
        <v>234.38</v>
      </c>
      <c r="R49" s="627"/>
    </row>
    <row r="50" spans="1:18" ht="11.45" customHeight="1">
      <c r="A50" s="641">
        <v>42308</v>
      </c>
      <c r="B50" s="756">
        <v>13.177524999999999</v>
      </c>
      <c r="C50" s="757">
        <v>693.57</v>
      </c>
      <c r="D50" s="756">
        <v>3.2235499999999999</v>
      </c>
      <c r="E50" s="758">
        <v>632.41</v>
      </c>
      <c r="F50" s="756">
        <v>2.301075</v>
      </c>
      <c r="G50" s="759">
        <v>876.41</v>
      </c>
      <c r="H50" s="756">
        <v>2.8557999999999999</v>
      </c>
      <c r="I50" s="760">
        <v>747.06</v>
      </c>
      <c r="J50" s="756">
        <v>4.3696250000000001</v>
      </c>
      <c r="K50" s="759">
        <v>767.22</v>
      </c>
      <c r="L50" s="756">
        <v>4.1991500000000004</v>
      </c>
      <c r="M50" s="760">
        <v>719.28</v>
      </c>
      <c r="N50" s="756">
        <v>3.2945250000000001</v>
      </c>
      <c r="O50" s="759">
        <v>230.14</v>
      </c>
      <c r="P50" s="756">
        <v>3.9781</v>
      </c>
      <c r="Q50" s="759">
        <v>230</v>
      </c>
      <c r="R50" s="627"/>
    </row>
    <row r="51" spans="1:18" ht="11.45" customHeight="1">
      <c r="A51" s="641">
        <v>42315</v>
      </c>
      <c r="B51" s="750">
        <v>6.9029499999999997</v>
      </c>
      <c r="C51" s="761">
        <v>726.64</v>
      </c>
      <c r="D51" s="750">
        <v>2.235325</v>
      </c>
      <c r="E51" s="753">
        <v>657.87</v>
      </c>
      <c r="F51" s="750">
        <v>1.123275</v>
      </c>
      <c r="G51" s="762">
        <v>894.95</v>
      </c>
      <c r="H51" s="750">
        <v>1.4444250000000001</v>
      </c>
      <c r="I51" s="755">
        <v>765.36</v>
      </c>
      <c r="J51" s="750">
        <v>4.432525</v>
      </c>
      <c r="K51" s="762">
        <v>810.38</v>
      </c>
      <c r="L51" s="750">
        <v>2.2475499999999999</v>
      </c>
      <c r="M51" s="755">
        <v>739.52</v>
      </c>
      <c r="N51" s="750">
        <v>2.490475</v>
      </c>
      <c r="O51" s="762">
        <v>212.31</v>
      </c>
      <c r="P51" s="750">
        <v>2.6907000000000001</v>
      </c>
      <c r="Q51" s="762">
        <v>214.85</v>
      </c>
      <c r="R51" s="627"/>
    </row>
    <row r="52" spans="1:18" ht="11.45" customHeight="1">
      <c r="A52" s="641">
        <v>42322</v>
      </c>
      <c r="B52" s="763">
        <v>8.5510750000000009</v>
      </c>
      <c r="C52" s="764">
        <v>730.54</v>
      </c>
      <c r="D52" s="763">
        <v>1.1877249999999999</v>
      </c>
      <c r="E52" s="765">
        <v>667.18</v>
      </c>
      <c r="F52" s="763">
        <v>2.0306000000000002</v>
      </c>
      <c r="G52" s="766">
        <v>905.59</v>
      </c>
      <c r="H52" s="763">
        <v>0.74787499999999996</v>
      </c>
      <c r="I52" s="767">
        <v>771.8</v>
      </c>
      <c r="J52" s="763">
        <v>6.0340499999999997</v>
      </c>
      <c r="K52" s="766">
        <v>813.69</v>
      </c>
      <c r="L52" s="763">
        <v>2.76355</v>
      </c>
      <c r="M52" s="767">
        <v>745.71</v>
      </c>
      <c r="N52" s="763">
        <v>2.1129500000000001</v>
      </c>
      <c r="O52" s="766">
        <v>216.71</v>
      </c>
      <c r="P52" s="763">
        <v>4.7375749999999996</v>
      </c>
      <c r="Q52" s="766">
        <v>211.49</v>
      </c>
      <c r="R52" s="627"/>
    </row>
    <row r="53" spans="1:18" ht="11.45" customHeight="1">
      <c r="A53" s="641">
        <v>42329</v>
      </c>
      <c r="B53" s="750">
        <v>13.257875</v>
      </c>
      <c r="C53" s="751">
        <v>770.01</v>
      </c>
      <c r="D53" s="752">
        <v>3.0429249999999999</v>
      </c>
      <c r="E53" s="753">
        <v>664.28</v>
      </c>
      <c r="F53" s="750">
        <v>0.70899999999999996</v>
      </c>
      <c r="G53" s="754">
        <v>924.06</v>
      </c>
      <c r="H53" s="750">
        <v>5.0511749999999997</v>
      </c>
      <c r="I53" s="755">
        <v>701.19</v>
      </c>
      <c r="J53" s="750">
        <v>7.0216750000000001</v>
      </c>
      <c r="K53" s="754">
        <v>812.45</v>
      </c>
      <c r="L53" s="750">
        <v>3.4103750000000002</v>
      </c>
      <c r="M53" s="755">
        <v>730.79</v>
      </c>
      <c r="N53" s="750">
        <v>1.7838750000000001</v>
      </c>
      <c r="O53" s="754">
        <v>206.23</v>
      </c>
      <c r="P53" s="750">
        <v>4.3526499999999997</v>
      </c>
      <c r="Q53" s="754">
        <v>203.36</v>
      </c>
      <c r="R53" s="627"/>
    </row>
    <row r="54" spans="1:18" ht="11.45" customHeight="1">
      <c r="A54" s="641">
        <v>42336</v>
      </c>
      <c r="B54" s="756">
        <v>9.6146499999999993</v>
      </c>
      <c r="C54" s="757">
        <v>786.65</v>
      </c>
      <c r="D54" s="756">
        <v>3.5668000000000002</v>
      </c>
      <c r="E54" s="758">
        <v>672.7</v>
      </c>
      <c r="F54" s="756">
        <v>1.2664</v>
      </c>
      <c r="G54" s="759">
        <v>911.46</v>
      </c>
      <c r="H54" s="756">
        <v>1.025075</v>
      </c>
      <c r="I54" s="760">
        <v>736.56</v>
      </c>
      <c r="J54" s="756">
        <v>6.9329749999999999</v>
      </c>
      <c r="K54" s="759">
        <v>804.41</v>
      </c>
      <c r="L54" s="756">
        <v>4.7041750000000002</v>
      </c>
      <c r="M54" s="760">
        <v>703.57</v>
      </c>
      <c r="N54" s="756">
        <v>0.99512500000000004</v>
      </c>
      <c r="O54" s="759">
        <v>213.23</v>
      </c>
      <c r="P54" s="756">
        <v>2.4114249999999999</v>
      </c>
      <c r="Q54" s="759">
        <v>196.15</v>
      </c>
      <c r="R54" s="627"/>
    </row>
    <row r="55" spans="1:18" ht="11.45" customHeight="1">
      <c r="A55" s="641">
        <v>42343</v>
      </c>
      <c r="B55" s="750">
        <v>11.741849999999999</v>
      </c>
      <c r="C55" s="761">
        <v>813.41</v>
      </c>
      <c r="D55" s="750">
        <v>4.833075</v>
      </c>
      <c r="E55" s="753">
        <v>676.14</v>
      </c>
      <c r="F55" s="750">
        <v>0.66835</v>
      </c>
      <c r="G55" s="762">
        <v>931.27</v>
      </c>
      <c r="H55" s="750">
        <v>1.2035499999999999</v>
      </c>
      <c r="I55" s="755">
        <v>772.05</v>
      </c>
      <c r="J55" s="750">
        <v>6.5884999999999998</v>
      </c>
      <c r="K55" s="762">
        <v>836.54</v>
      </c>
      <c r="L55" s="750">
        <v>1.9661999999999999</v>
      </c>
      <c r="M55" s="755">
        <v>747.94</v>
      </c>
      <c r="N55" s="750">
        <v>1.675225</v>
      </c>
      <c r="O55" s="762">
        <v>200.63</v>
      </c>
      <c r="P55" s="750">
        <v>1.460275</v>
      </c>
      <c r="Q55" s="762">
        <v>201.03</v>
      </c>
      <c r="R55" s="627"/>
    </row>
    <row r="56" spans="1:18" ht="11.45" customHeight="1">
      <c r="A56" s="641">
        <v>42350</v>
      </c>
      <c r="B56" s="763">
        <v>15.17165</v>
      </c>
      <c r="C56" s="764">
        <v>829.96</v>
      </c>
      <c r="D56" s="763">
        <v>6.4240500000000003</v>
      </c>
      <c r="E56" s="765">
        <v>633.57000000000005</v>
      </c>
      <c r="F56" s="763">
        <v>1.325</v>
      </c>
      <c r="G56" s="766">
        <v>928.94</v>
      </c>
      <c r="H56" s="763">
        <v>2.3588499999999999</v>
      </c>
      <c r="I56" s="767">
        <v>772.51</v>
      </c>
      <c r="J56" s="763">
        <v>3.9051</v>
      </c>
      <c r="K56" s="766">
        <v>869.05</v>
      </c>
      <c r="L56" s="763">
        <v>2.2732999999999999</v>
      </c>
      <c r="M56" s="767">
        <v>761.85</v>
      </c>
      <c r="N56" s="763">
        <v>5.3172750000000004</v>
      </c>
      <c r="O56" s="766">
        <v>183.34</v>
      </c>
      <c r="P56" s="763">
        <v>4.0323250000000002</v>
      </c>
      <c r="Q56" s="766">
        <v>183.89</v>
      </c>
      <c r="R56" s="627"/>
    </row>
    <row r="57" spans="1:18" ht="11.45" customHeight="1">
      <c r="A57" s="641">
        <v>42357</v>
      </c>
      <c r="B57" s="763">
        <v>27.265274999999999</v>
      </c>
      <c r="C57" s="768">
        <v>722.44</v>
      </c>
      <c r="D57" s="769">
        <v>4.8113000000000001</v>
      </c>
      <c r="E57" s="765">
        <v>643.99</v>
      </c>
      <c r="F57" s="763">
        <v>3.3186749999999998</v>
      </c>
      <c r="G57" s="770">
        <v>824.44</v>
      </c>
      <c r="H57" s="763">
        <v>4.0492499999999998</v>
      </c>
      <c r="I57" s="767">
        <v>692.52</v>
      </c>
      <c r="J57" s="763">
        <v>6.2513249999999996</v>
      </c>
      <c r="K57" s="770">
        <v>833.18</v>
      </c>
      <c r="L57" s="763">
        <v>3.4320750000000002</v>
      </c>
      <c r="M57" s="767">
        <v>735.14</v>
      </c>
      <c r="N57" s="763">
        <v>1.670525</v>
      </c>
      <c r="O57" s="770">
        <v>187.58</v>
      </c>
      <c r="P57" s="763">
        <v>1.2932999999999999</v>
      </c>
      <c r="Q57" s="770">
        <v>195.96</v>
      </c>
      <c r="R57" s="627"/>
    </row>
    <row r="58" spans="1:18" ht="11.45" customHeight="1">
      <c r="A58" s="641">
        <v>42364</v>
      </c>
      <c r="B58" s="763">
        <v>20.401399999999999</v>
      </c>
      <c r="C58" s="768">
        <v>671.08</v>
      </c>
      <c r="D58" s="769">
        <v>8.1584249999999994</v>
      </c>
      <c r="E58" s="765">
        <v>629.45000000000005</v>
      </c>
      <c r="F58" s="763">
        <v>4.2010249999999996</v>
      </c>
      <c r="G58" s="770">
        <v>774.67</v>
      </c>
      <c r="H58" s="763">
        <v>4.4053500000000003</v>
      </c>
      <c r="I58" s="767">
        <v>672.96</v>
      </c>
      <c r="J58" s="763">
        <v>9.2073750000000008</v>
      </c>
      <c r="K58" s="770">
        <v>744.84</v>
      </c>
      <c r="L58" s="763">
        <v>3.4408500000000002</v>
      </c>
      <c r="M58" s="767">
        <v>704.24</v>
      </c>
      <c r="N58" s="763">
        <v>4.3797750000000004</v>
      </c>
      <c r="O58" s="770">
        <v>198.04</v>
      </c>
      <c r="P58" s="763">
        <v>5.8432000000000004</v>
      </c>
      <c r="Q58" s="770">
        <v>197.26</v>
      </c>
      <c r="R58" s="627"/>
    </row>
    <row r="59" spans="1:18" ht="11.45" customHeight="1">
      <c r="A59" s="641">
        <v>42371</v>
      </c>
      <c r="B59" s="763">
        <v>4.2096499999999999</v>
      </c>
      <c r="C59" s="764">
        <v>682.24</v>
      </c>
      <c r="D59" s="763">
        <v>1.3043499999999999</v>
      </c>
      <c r="E59" s="771">
        <v>639.36</v>
      </c>
      <c r="F59" s="763">
        <v>4.6270499999999997</v>
      </c>
      <c r="G59" s="766">
        <v>763.1</v>
      </c>
      <c r="H59" s="763">
        <v>2.568975</v>
      </c>
      <c r="I59" s="772">
        <v>679.41</v>
      </c>
      <c r="J59" s="763">
        <v>8.2672500000000007</v>
      </c>
      <c r="K59" s="766">
        <v>741.16</v>
      </c>
      <c r="L59" s="763">
        <v>3.5243000000000002</v>
      </c>
      <c r="M59" s="772">
        <v>700.25</v>
      </c>
      <c r="N59" s="763">
        <v>1.082225</v>
      </c>
      <c r="O59" s="766">
        <v>234.15</v>
      </c>
      <c r="P59" s="763">
        <v>4.4718499999999999</v>
      </c>
      <c r="Q59" s="766">
        <v>220.17</v>
      </c>
      <c r="R59" s="627"/>
    </row>
    <row r="60" spans="1:18" ht="6" customHeight="1">
      <c r="A60" s="656"/>
      <c r="B60" s="658"/>
      <c r="C60" s="657"/>
      <c r="D60" s="658"/>
      <c r="E60" s="657"/>
      <c r="F60" s="658"/>
      <c r="G60" s="657"/>
      <c r="H60" s="773"/>
      <c r="I60" s="773"/>
      <c r="J60" s="658"/>
      <c r="K60" s="657"/>
      <c r="L60" s="658"/>
      <c r="M60" s="774"/>
      <c r="N60" s="658"/>
      <c r="O60" s="657"/>
      <c r="P60" s="658"/>
      <c r="Q60" s="657"/>
      <c r="R60" s="627"/>
    </row>
    <row r="61" spans="1:18" ht="11.45" customHeight="1">
      <c r="A61" s="659">
        <v>2015</v>
      </c>
      <c r="B61" s="708">
        <f>SUM(B7:B59)</f>
        <v>662.43314999999973</v>
      </c>
      <c r="C61" s="662">
        <f>AVERAGE(C7:C59)</f>
        <v>683.89754716981133</v>
      </c>
      <c r="D61" s="708">
        <f>SUM(D7:D59)</f>
        <v>158.58515</v>
      </c>
      <c r="E61" s="662">
        <f>AVERAGE(E7:E59)</f>
        <v>629.21415094339602</v>
      </c>
      <c r="F61" s="708">
        <f>SUM(F7:F59)</f>
        <v>257.10467500000004</v>
      </c>
      <c r="G61" s="662">
        <f>AVERAGE(G7:G59)</f>
        <v>789.97886792452823</v>
      </c>
      <c r="H61" s="708">
        <f>SUM(H7:H59)</f>
        <v>209.00737499999994</v>
      </c>
      <c r="I61" s="662">
        <f>AVERAGE(I7:I59)</f>
        <v>714.72830188679256</v>
      </c>
      <c r="J61" s="708">
        <f>SUM(J7:J59)</f>
        <v>715.62977499999977</v>
      </c>
      <c r="K61" s="662">
        <f>AVERAGE(K7:K59)</f>
        <v>758.90094339622658</v>
      </c>
      <c r="L61" s="708">
        <f>SUM(L7:L59)</f>
        <v>275.71417500000001</v>
      </c>
      <c r="M61" s="662">
        <f>AVERAGE(M7:M59)</f>
        <v>714.67415094339628</v>
      </c>
      <c r="N61" s="708">
        <f>SUM(N7:N59)</f>
        <v>138.07989999999995</v>
      </c>
      <c r="O61" s="662">
        <f>AVERAGE(O7:O59)</f>
        <v>248.27377358490563</v>
      </c>
      <c r="P61" s="708">
        <f>SUM(P7:P59)</f>
        <v>150.677975</v>
      </c>
      <c r="Q61" s="662">
        <f>AVERAGE(Q7:Q59)</f>
        <v>246.74811320754711</v>
      </c>
      <c r="R61" s="627"/>
    </row>
    <row r="62" spans="1:18" ht="11.45" customHeight="1">
      <c r="A62" s="659">
        <v>2014</v>
      </c>
      <c r="B62" s="708">
        <v>584.08837499999993</v>
      </c>
      <c r="C62" s="662">
        <v>636.90307692307704</v>
      </c>
      <c r="D62" s="708">
        <v>212.22354999999996</v>
      </c>
      <c r="E62" s="709">
        <v>560.81442307692316</v>
      </c>
      <c r="F62" s="708">
        <v>303.51237499999991</v>
      </c>
      <c r="G62" s="662">
        <v>713.79807692307702</v>
      </c>
      <c r="H62" s="708">
        <v>279.76779999999997</v>
      </c>
      <c r="I62" s="709">
        <v>625.36576923076927</v>
      </c>
      <c r="J62" s="708">
        <v>802.74670000000037</v>
      </c>
      <c r="K62" s="662">
        <v>700.06423076923102</v>
      </c>
      <c r="L62" s="708">
        <v>409.40667500000001</v>
      </c>
      <c r="M62" s="709">
        <v>623.50076923076927</v>
      </c>
      <c r="N62" s="708">
        <v>135.93735000000001</v>
      </c>
      <c r="O62" s="662">
        <v>258.07269230769231</v>
      </c>
      <c r="P62" s="708">
        <v>172.90227500000003</v>
      </c>
      <c r="Q62" s="662">
        <v>256.59076923076913</v>
      </c>
      <c r="R62" s="627"/>
    </row>
    <row r="63" spans="1:18" ht="11.45" customHeight="1">
      <c r="A63" s="710" t="s">
        <v>473</v>
      </c>
      <c r="B63" s="775"/>
      <c r="C63" s="776"/>
      <c r="D63" s="775"/>
      <c r="E63" s="776"/>
      <c r="F63" s="775"/>
      <c r="G63" s="776"/>
      <c r="H63" s="775"/>
      <c r="I63" s="776"/>
      <c r="J63" s="775"/>
      <c r="K63" s="776"/>
      <c r="L63" s="775"/>
      <c r="M63" s="776"/>
      <c r="N63" s="775"/>
      <c r="O63" s="776"/>
      <c r="P63" s="775"/>
      <c r="Q63" s="730" t="s">
        <v>527</v>
      </c>
      <c r="R63" s="627"/>
    </row>
    <row r="64" spans="1:18" ht="3.95" customHeight="1">
      <c r="A64" s="777"/>
      <c r="B64" s="671"/>
      <c r="C64" s="672"/>
      <c r="D64" s="671"/>
      <c r="E64" s="672"/>
      <c r="F64" s="671"/>
      <c r="G64" s="672"/>
      <c r="H64" s="671"/>
      <c r="I64" s="672"/>
      <c r="J64" s="671"/>
      <c r="K64" s="672"/>
      <c r="L64" s="671"/>
      <c r="M64" s="672"/>
      <c r="N64" s="671"/>
      <c r="O64" s="672"/>
      <c r="P64" s="671"/>
      <c r="Q64" s="672"/>
      <c r="R64" s="627"/>
    </row>
    <row r="65" spans="1:18" ht="9.9499999999999993" customHeight="1">
      <c r="A65" s="673"/>
      <c r="B65" s="778"/>
      <c r="C65" s="676"/>
      <c r="D65" s="677"/>
      <c r="E65" s="676"/>
      <c r="F65" s="677"/>
      <c r="G65" s="676"/>
      <c r="H65" s="677"/>
      <c r="I65" s="676"/>
      <c r="J65" s="677"/>
      <c r="K65" s="676"/>
      <c r="L65" s="677"/>
      <c r="M65" s="676"/>
      <c r="N65" s="677"/>
      <c r="O65" s="676"/>
      <c r="P65" s="677"/>
      <c r="Q65" s="676"/>
      <c r="R65" s="627"/>
    </row>
    <row r="66" spans="1:18">
      <c r="B66" s="683"/>
      <c r="C66" s="682"/>
      <c r="D66" s="683"/>
      <c r="E66" s="682"/>
      <c r="F66" s="683"/>
      <c r="G66" s="682"/>
      <c r="H66" s="683"/>
      <c r="I66" s="682"/>
      <c r="J66" s="683"/>
      <c r="K66" s="682"/>
      <c r="L66" s="683"/>
      <c r="M66" s="682"/>
      <c r="N66" s="683"/>
      <c r="O66" s="682"/>
      <c r="P66" s="683"/>
      <c r="Q66" s="682"/>
      <c r="R66" s="627"/>
    </row>
    <row r="67" spans="1:18" s="782" customFormat="1" ht="15.75">
      <c r="A67" s="779"/>
      <c r="B67" s="780"/>
      <c r="C67" s="781"/>
      <c r="D67" s="780"/>
      <c r="E67" s="781"/>
      <c r="F67" s="780"/>
      <c r="G67" s="781"/>
      <c r="H67" s="780"/>
      <c r="I67" s="781"/>
      <c r="J67" s="780"/>
      <c r="K67" s="781"/>
      <c r="L67" s="780"/>
      <c r="M67" s="781"/>
      <c r="N67" s="780"/>
      <c r="O67" s="781"/>
      <c r="P67" s="780"/>
      <c r="Q67" s="781"/>
      <c r="R67" s="627"/>
    </row>
    <row r="68" spans="1:18">
      <c r="B68" s="683"/>
      <c r="C68" s="682"/>
      <c r="D68" s="683"/>
      <c r="E68" s="682"/>
      <c r="F68" s="683"/>
      <c r="G68" s="682"/>
      <c r="H68" s="683"/>
      <c r="I68" s="682"/>
      <c r="J68" s="683"/>
      <c r="K68" s="682"/>
      <c r="L68" s="683"/>
      <c r="M68" s="682"/>
      <c r="N68" s="683"/>
      <c r="O68" s="682"/>
      <c r="P68" s="683"/>
      <c r="Q68" s="682"/>
      <c r="R68" s="627"/>
    </row>
    <row r="69" spans="1:18">
      <c r="B69" s="683"/>
      <c r="C69" s="682"/>
      <c r="D69" s="683"/>
      <c r="E69" s="682"/>
      <c r="F69" s="683"/>
      <c r="G69" s="682"/>
      <c r="H69" s="683"/>
      <c r="I69" s="682"/>
      <c r="J69" s="683"/>
      <c r="K69" s="682"/>
      <c r="L69" s="683"/>
      <c r="M69" s="682"/>
      <c r="N69" s="683"/>
      <c r="O69" s="682"/>
      <c r="P69" s="683"/>
      <c r="Q69" s="682"/>
      <c r="R69" s="627"/>
    </row>
    <row r="70" spans="1:18">
      <c r="B70" s="683"/>
      <c r="C70" s="682"/>
      <c r="D70" s="683"/>
      <c r="E70" s="682"/>
      <c r="F70" s="683"/>
      <c r="G70" s="682"/>
      <c r="H70" s="683"/>
      <c r="I70" s="682"/>
      <c r="J70" s="683"/>
      <c r="K70" s="682"/>
      <c r="L70" s="683"/>
      <c r="M70" s="682"/>
      <c r="N70" s="683"/>
      <c r="O70" s="682"/>
      <c r="P70" s="683"/>
      <c r="Q70" s="682"/>
      <c r="R70" s="627"/>
    </row>
    <row r="71" spans="1:18">
      <c r="B71" s="683"/>
      <c r="C71" s="682"/>
      <c r="D71" s="683"/>
      <c r="E71" s="682"/>
      <c r="F71" s="683"/>
      <c r="G71" s="682"/>
      <c r="H71" s="683"/>
      <c r="I71" s="682"/>
      <c r="J71" s="683"/>
      <c r="K71" s="682"/>
      <c r="L71" s="683"/>
      <c r="M71" s="682"/>
      <c r="N71" s="683"/>
      <c r="O71" s="682"/>
      <c r="P71" s="683"/>
      <c r="Q71" s="682"/>
      <c r="R71" s="627"/>
    </row>
    <row r="72" spans="1:18">
      <c r="B72" s="683"/>
      <c r="C72" s="682"/>
      <c r="D72" s="683"/>
      <c r="E72" s="682"/>
      <c r="F72" s="683"/>
      <c r="G72" s="682"/>
      <c r="H72" s="683"/>
      <c r="I72" s="682"/>
      <c r="J72" s="683"/>
      <c r="K72" s="682"/>
      <c r="L72" s="683"/>
      <c r="M72" s="682"/>
      <c r="N72" s="683"/>
      <c r="O72" s="682"/>
      <c r="P72" s="683"/>
      <c r="Q72" s="682"/>
      <c r="R72" s="627"/>
    </row>
    <row r="73" spans="1:18">
      <c r="B73" s="683"/>
      <c r="C73" s="682"/>
      <c r="D73" s="683"/>
      <c r="E73" s="682"/>
      <c r="F73" s="683"/>
      <c r="G73" s="682"/>
      <c r="H73" s="683"/>
      <c r="I73" s="682"/>
      <c r="J73" s="683"/>
      <c r="K73" s="682"/>
      <c r="L73" s="683"/>
      <c r="M73" s="682"/>
      <c r="N73" s="683"/>
      <c r="O73" s="682"/>
      <c r="P73" s="683"/>
      <c r="Q73" s="682"/>
      <c r="R73" s="627"/>
    </row>
    <row r="74" spans="1:18">
      <c r="B74" s="683"/>
      <c r="C74" s="682"/>
      <c r="D74" s="683"/>
      <c r="E74" s="682"/>
      <c r="F74" s="683"/>
      <c r="G74" s="682"/>
      <c r="H74" s="683"/>
      <c r="I74" s="682"/>
      <c r="J74" s="683"/>
      <c r="K74" s="682"/>
      <c r="L74" s="683"/>
      <c r="M74" s="682"/>
      <c r="N74" s="683"/>
      <c r="O74" s="682"/>
      <c r="P74" s="683"/>
      <c r="Q74" s="682"/>
      <c r="R74" s="627"/>
    </row>
    <row r="75" spans="1:18">
      <c r="B75" s="683"/>
      <c r="C75" s="682"/>
      <c r="D75" s="683"/>
      <c r="E75" s="682"/>
      <c r="F75" s="683"/>
      <c r="G75" s="682"/>
      <c r="H75" s="683"/>
      <c r="I75" s="682"/>
      <c r="J75" s="683"/>
      <c r="K75" s="682"/>
      <c r="L75" s="683"/>
      <c r="M75" s="682"/>
      <c r="N75" s="683"/>
      <c r="O75" s="682"/>
      <c r="P75" s="683"/>
      <c r="Q75" s="682"/>
      <c r="R75" s="627"/>
    </row>
    <row r="76" spans="1:18">
      <c r="B76" s="683"/>
      <c r="C76" s="682"/>
      <c r="D76" s="683"/>
      <c r="E76" s="682"/>
      <c r="F76" s="683"/>
      <c r="G76" s="682"/>
      <c r="H76" s="683"/>
      <c r="I76" s="682"/>
      <c r="J76" s="683"/>
      <c r="K76" s="682"/>
      <c r="L76" s="683"/>
      <c r="M76" s="682"/>
      <c r="N76" s="683"/>
      <c r="O76" s="682"/>
      <c r="P76" s="683"/>
      <c r="Q76" s="682"/>
      <c r="R76" s="627"/>
    </row>
    <row r="77" spans="1:18">
      <c r="B77" s="683"/>
      <c r="C77" s="682"/>
      <c r="D77" s="683"/>
      <c r="E77" s="682"/>
      <c r="F77" s="683"/>
      <c r="G77" s="682"/>
      <c r="H77" s="683"/>
      <c r="I77" s="682"/>
      <c r="J77" s="683"/>
      <c r="K77" s="682"/>
      <c r="L77" s="683"/>
      <c r="M77" s="682"/>
      <c r="N77" s="683"/>
      <c r="O77" s="682"/>
      <c r="P77" s="683"/>
      <c r="Q77" s="682"/>
      <c r="R77" s="627"/>
    </row>
    <row r="78" spans="1:18">
      <c r="B78" s="683"/>
      <c r="C78" s="682"/>
      <c r="D78" s="683"/>
      <c r="E78" s="682"/>
      <c r="F78" s="683"/>
      <c r="G78" s="682"/>
      <c r="H78" s="683"/>
      <c r="I78" s="682"/>
      <c r="J78" s="683"/>
      <c r="K78" s="682"/>
      <c r="L78" s="683"/>
      <c r="M78" s="682"/>
      <c r="N78" s="683"/>
      <c r="O78" s="682"/>
      <c r="P78" s="683"/>
      <c r="Q78" s="682"/>
      <c r="R78" s="627"/>
    </row>
    <row r="79" spans="1:18">
      <c r="B79" s="683"/>
      <c r="C79" s="682"/>
      <c r="D79" s="683"/>
      <c r="E79" s="682"/>
      <c r="F79" s="683"/>
      <c r="G79" s="682"/>
      <c r="H79" s="683"/>
      <c r="I79" s="682"/>
      <c r="J79" s="683"/>
      <c r="K79" s="682"/>
      <c r="L79" s="683"/>
      <c r="M79" s="682"/>
      <c r="N79" s="683"/>
      <c r="O79" s="682"/>
      <c r="P79" s="683"/>
      <c r="Q79" s="682"/>
      <c r="R79" s="627"/>
    </row>
    <row r="80" spans="1:18">
      <c r="B80" s="683"/>
      <c r="C80" s="682"/>
      <c r="D80" s="683"/>
      <c r="E80" s="682"/>
      <c r="F80" s="683"/>
      <c r="G80" s="682"/>
      <c r="H80" s="683"/>
      <c r="I80" s="682"/>
      <c r="J80" s="683"/>
      <c r="K80" s="682"/>
      <c r="L80" s="683"/>
      <c r="M80" s="682"/>
      <c r="N80" s="683"/>
      <c r="O80" s="682"/>
      <c r="P80" s="683"/>
      <c r="Q80" s="682"/>
      <c r="R80" s="627"/>
    </row>
    <row r="81" spans="2:18">
      <c r="B81" s="683"/>
      <c r="C81" s="682"/>
      <c r="D81" s="683"/>
      <c r="E81" s="682"/>
      <c r="F81" s="683"/>
      <c r="G81" s="682"/>
      <c r="H81" s="683"/>
      <c r="I81" s="682"/>
      <c r="J81" s="683"/>
      <c r="K81" s="682"/>
      <c r="L81" s="683"/>
      <c r="M81" s="682"/>
      <c r="N81" s="683"/>
      <c r="O81" s="682"/>
      <c r="P81" s="683"/>
      <c r="Q81" s="682"/>
      <c r="R81" s="627"/>
    </row>
    <row r="82" spans="2:18">
      <c r="B82" s="683"/>
      <c r="C82" s="682"/>
      <c r="D82" s="683"/>
      <c r="E82" s="682"/>
      <c r="F82" s="683"/>
      <c r="G82" s="682"/>
      <c r="H82" s="683"/>
      <c r="I82" s="682"/>
      <c r="J82" s="683"/>
      <c r="K82" s="682"/>
      <c r="L82" s="683"/>
      <c r="M82" s="682"/>
      <c r="N82" s="683"/>
      <c r="O82" s="682"/>
      <c r="P82" s="683"/>
      <c r="Q82" s="682"/>
    </row>
    <row r="83" spans="2:18">
      <c r="B83" s="683"/>
      <c r="C83" s="682"/>
      <c r="D83" s="683"/>
      <c r="E83" s="682"/>
      <c r="F83" s="683"/>
      <c r="G83" s="682"/>
      <c r="H83" s="683"/>
      <c r="I83" s="682"/>
      <c r="J83" s="683"/>
      <c r="K83" s="682"/>
      <c r="L83" s="683"/>
      <c r="M83" s="682"/>
      <c r="N83" s="683"/>
      <c r="O83" s="682"/>
      <c r="P83" s="683"/>
      <c r="Q83" s="682"/>
    </row>
    <row r="84" spans="2:18">
      <c r="B84" s="683"/>
      <c r="C84" s="682"/>
      <c r="D84" s="683"/>
      <c r="E84" s="682"/>
      <c r="F84" s="683"/>
      <c r="G84" s="682"/>
      <c r="H84" s="683"/>
      <c r="I84" s="682"/>
      <c r="J84" s="683"/>
      <c r="K84" s="682"/>
      <c r="L84" s="683"/>
      <c r="M84" s="682"/>
      <c r="N84" s="683"/>
      <c r="O84" s="682"/>
      <c r="P84" s="683"/>
      <c r="Q84" s="682"/>
    </row>
    <row r="85" spans="2:18">
      <c r="B85" s="683"/>
      <c r="C85" s="682"/>
      <c r="D85" s="683"/>
      <c r="E85" s="682"/>
      <c r="F85" s="683"/>
      <c r="G85" s="682"/>
      <c r="H85" s="683"/>
      <c r="I85" s="682"/>
      <c r="J85" s="683"/>
      <c r="K85" s="682"/>
      <c r="L85" s="683"/>
      <c r="M85" s="682"/>
      <c r="N85" s="683"/>
      <c r="O85" s="682"/>
      <c r="P85" s="683"/>
      <c r="Q85" s="682"/>
    </row>
    <row r="86" spans="2:18">
      <c r="B86" s="683"/>
      <c r="C86" s="682"/>
      <c r="D86" s="683"/>
      <c r="E86" s="682"/>
      <c r="F86" s="683"/>
      <c r="G86" s="682"/>
      <c r="H86" s="683"/>
      <c r="I86" s="682"/>
      <c r="J86" s="683"/>
      <c r="K86" s="682"/>
      <c r="L86" s="683"/>
      <c r="M86" s="682"/>
      <c r="N86" s="683"/>
      <c r="O86" s="682"/>
      <c r="P86" s="683"/>
      <c r="Q86" s="682"/>
    </row>
    <row r="87" spans="2:18">
      <c r="B87" s="683"/>
      <c r="C87" s="682"/>
      <c r="D87" s="683"/>
      <c r="E87" s="682"/>
      <c r="F87" s="683"/>
      <c r="G87" s="682"/>
      <c r="H87" s="683"/>
      <c r="I87" s="682"/>
      <c r="J87" s="683"/>
      <c r="K87" s="682"/>
      <c r="L87" s="683"/>
      <c r="M87" s="682"/>
      <c r="N87" s="683"/>
      <c r="O87" s="682"/>
      <c r="P87" s="683"/>
      <c r="Q87" s="682"/>
    </row>
    <row r="88" spans="2:18">
      <c r="B88" s="683"/>
      <c r="C88" s="682"/>
      <c r="D88" s="683"/>
      <c r="E88" s="682"/>
      <c r="F88" s="683"/>
      <c r="G88" s="682"/>
      <c r="H88" s="683"/>
      <c r="I88" s="682"/>
      <c r="J88" s="683"/>
      <c r="K88" s="682"/>
      <c r="L88" s="683"/>
      <c r="M88" s="682"/>
      <c r="N88" s="683"/>
      <c r="O88" s="682"/>
      <c r="P88" s="683"/>
      <c r="Q88" s="682"/>
    </row>
    <row r="89" spans="2:18">
      <c r="B89" s="683"/>
      <c r="C89" s="682"/>
      <c r="D89" s="683"/>
      <c r="E89" s="682"/>
      <c r="F89" s="683"/>
      <c r="G89" s="682"/>
      <c r="H89" s="683"/>
      <c r="I89" s="682"/>
      <c r="J89" s="683"/>
      <c r="K89" s="682"/>
      <c r="L89" s="683"/>
      <c r="M89" s="682"/>
      <c r="N89" s="683"/>
      <c r="O89" s="682"/>
      <c r="P89" s="683"/>
      <c r="Q89" s="682"/>
    </row>
    <row r="90" spans="2:18">
      <c r="B90" s="683"/>
      <c r="C90" s="682"/>
      <c r="D90" s="683"/>
      <c r="E90" s="682"/>
      <c r="F90" s="683"/>
      <c r="G90" s="682"/>
      <c r="H90" s="683"/>
      <c r="I90" s="682"/>
      <c r="J90" s="683"/>
      <c r="K90" s="682"/>
      <c r="L90" s="683"/>
      <c r="M90" s="682"/>
      <c r="N90" s="683"/>
      <c r="O90" s="682"/>
      <c r="P90" s="683"/>
      <c r="Q90" s="682"/>
    </row>
    <row r="91" spans="2:18">
      <c r="B91" s="683"/>
      <c r="C91" s="682"/>
      <c r="D91" s="683"/>
      <c r="E91" s="682"/>
      <c r="F91" s="683"/>
      <c r="G91" s="682"/>
      <c r="H91" s="683"/>
      <c r="I91" s="682"/>
      <c r="J91" s="683"/>
      <c r="K91" s="682"/>
      <c r="L91" s="683"/>
      <c r="M91" s="682"/>
      <c r="N91" s="683"/>
      <c r="O91" s="682"/>
      <c r="P91" s="683"/>
      <c r="Q91" s="682"/>
    </row>
    <row r="92" spans="2:18">
      <c r="B92" s="683"/>
      <c r="C92" s="682"/>
      <c r="D92" s="683"/>
      <c r="E92" s="682"/>
      <c r="F92" s="683"/>
      <c r="G92" s="682"/>
      <c r="H92" s="683"/>
      <c r="I92" s="682"/>
      <c r="J92" s="683"/>
      <c r="K92" s="682"/>
      <c r="L92" s="683"/>
      <c r="M92" s="682"/>
      <c r="N92" s="683"/>
      <c r="O92" s="682"/>
      <c r="P92" s="683"/>
      <c r="Q92" s="682"/>
    </row>
    <row r="93" spans="2:18">
      <c r="B93" s="683"/>
      <c r="C93" s="682"/>
      <c r="D93" s="683"/>
      <c r="E93" s="682"/>
      <c r="F93" s="683"/>
      <c r="G93" s="682"/>
      <c r="H93" s="683"/>
      <c r="I93" s="682"/>
      <c r="J93" s="683"/>
      <c r="K93" s="682"/>
      <c r="L93" s="683"/>
      <c r="M93" s="682"/>
      <c r="N93" s="683"/>
      <c r="O93" s="682"/>
      <c r="P93" s="683"/>
      <c r="Q93" s="682"/>
    </row>
    <row r="94" spans="2:18">
      <c r="B94" s="683"/>
      <c r="C94" s="682"/>
      <c r="D94" s="683"/>
      <c r="E94" s="682"/>
      <c r="F94" s="683"/>
      <c r="G94" s="682"/>
      <c r="H94" s="683"/>
      <c r="I94" s="682"/>
      <c r="J94" s="683"/>
      <c r="K94" s="682"/>
      <c r="L94" s="683"/>
      <c r="M94" s="682"/>
      <c r="N94" s="683"/>
      <c r="O94" s="682"/>
      <c r="P94" s="683"/>
      <c r="Q94" s="682"/>
    </row>
    <row r="95" spans="2:18">
      <c r="B95" s="683"/>
      <c r="C95" s="682"/>
      <c r="D95" s="683"/>
      <c r="E95" s="682"/>
      <c r="F95" s="683"/>
      <c r="G95" s="682"/>
      <c r="H95" s="683"/>
      <c r="I95" s="682"/>
      <c r="J95" s="683"/>
      <c r="K95" s="682"/>
      <c r="L95" s="683"/>
      <c r="M95" s="682"/>
      <c r="N95" s="683"/>
      <c r="O95" s="682"/>
      <c r="P95" s="683"/>
      <c r="Q95" s="682"/>
    </row>
    <row r="96" spans="2:18">
      <c r="B96" s="683"/>
      <c r="C96" s="682"/>
      <c r="D96" s="683"/>
      <c r="E96" s="682"/>
      <c r="F96" s="683"/>
      <c r="G96" s="682"/>
      <c r="H96" s="683"/>
      <c r="I96" s="682"/>
      <c r="J96" s="683"/>
      <c r="K96" s="682"/>
      <c r="L96" s="683"/>
      <c r="M96" s="682"/>
      <c r="N96" s="683"/>
      <c r="O96" s="682"/>
      <c r="P96" s="683"/>
      <c r="Q96" s="682"/>
    </row>
    <row r="97" spans="2:17">
      <c r="B97" s="683"/>
      <c r="C97" s="682"/>
      <c r="D97" s="683"/>
      <c r="E97" s="682"/>
      <c r="F97" s="683"/>
      <c r="G97" s="682"/>
      <c r="H97" s="683"/>
      <c r="I97" s="682"/>
      <c r="J97" s="683"/>
      <c r="K97" s="682"/>
      <c r="L97" s="683"/>
      <c r="M97" s="682"/>
      <c r="N97" s="683"/>
      <c r="O97" s="682"/>
      <c r="P97" s="683"/>
      <c r="Q97" s="682"/>
    </row>
    <row r="98" spans="2:17">
      <c r="B98" s="683"/>
      <c r="C98" s="682"/>
      <c r="D98" s="683"/>
      <c r="E98" s="682"/>
      <c r="F98" s="683"/>
      <c r="G98" s="682"/>
      <c r="H98" s="683"/>
      <c r="I98" s="682"/>
      <c r="J98" s="683"/>
      <c r="K98" s="682"/>
      <c r="L98" s="683"/>
      <c r="M98" s="682"/>
      <c r="N98" s="683"/>
      <c r="O98" s="682"/>
      <c r="P98" s="683"/>
      <c r="Q98" s="682"/>
    </row>
    <row r="99" spans="2:17">
      <c r="B99" s="683"/>
      <c r="C99" s="682"/>
      <c r="D99" s="683"/>
      <c r="E99" s="682"/>
      <c r="F99" s="683"/>
      <c r="G99" s="682"/>
      <c r="H99" s="683"/>
      <c r="I99" s="682"/>
      <c r="J99" s="683"/>
      <c r="K99" s="682"/>
      <c r="L99" s="683"/>
      <c r="M99" s="682"/>
      <c r="N99" s="683"/>
      <c r="O99" s="682"/>
      <c r="P99" s="683"/>
      <c r="Q99" s="682"/>
    </row>
    <row r="100" spans="2:17">
      <c r="B100" s="683"/>
      <c r="C100" s="682"/>
      <c r="D100" s="683"/>
      <c r="E100" s="682"/>
      <c r="F100" s="683"/>
      <c r="G100" s="682"/>
      <c r="H100" s="683"/>
      <c r="I100" s="682"/>
      <c r="J100" s="683"/>
      <c r="K100" s="682"/>
      <c r="L100" s="683"/>
      <c r="M100" s="682"/>
      <c r="N100" s="683"/>
      <c r="O100" s="682"/>
      <c r="P100" s="683"/>
      <c r="Q100" s="682"/>
    </row>
    <row r="101" spans="2:17">
      <c r="B101" s="683"/>
      <c r="C101" s="682"/>
      <c r="D101" s="683"/>
      <c r="E101" s="682"/>
      <c r="F101" s="683"/>
      <c r="G101" s="682"/>
      <c r="H101" s="683"/>
      <c r="I101" s="682"/>
      <c r="J101" s="683"/>
      <c r="K101" s="682"/>
      <c r="L101" s="683"/>
      <c r="M101" s="682"/>
      <c r="N101" s="683"/>
      <c r="O101" s="682"/>
      <c r="P101" s="683"/>
      <c r="Q101" s="682"/>
    </row>
    <row r="102" spans="2:17">
      <c r="B102" s="683"/>
      <c r="C102" s="682"/>
      <c r="D102" s="683"/>
      <c r="E102" s="682"/>
      <c r="F102" s="683"/>
      <c r="G102" s="682"/>
      <c r="H102" s="683"/>
      <c r="I102" s="682"/>
      <c r="J102" s="683"/>
      <c r="K102" s="682"/>
      <c r="L102" s="683"/>
      <c r="M102" s="682"/>
      <c r="N102" s="683"/>
      <c r="O102" s="682"/>
      <c r="P102" s="683"/>
      <c r="Q102" s="682"/>
    </row>
    <row r="103" spans="2:17">
      <c r="B103" s="683"/>
      <c r="C103" s="682"/>
      <c r="D103" s="683"/>
      <c r="E103" s="682"/>
      <c r="F103" s="683"/>
      <c r="G103" s="682"/>
      <c r="H103" s="683"/>
      <c r="I103" s="682"/>
      <c r="J103" s="683"/>
      <c r="K103" s="682"/>
      <c r="L103" s="683"/>
      <c r="M103" s="682"/>
      <c r="N103" s="683"/>
      <c r="O103" s="682"/>
      <c r="P103" s="683"/>
      <c r="Q103" s="682"/>
    </row>
    <row r="104" spans="2:17">
      <c r="B104" s="683"/>
      <c r="C104" s="682"/>
      <c r="D104" s="683"/>
      <c r="E104" s="682"/>
      <c r="F104" s="683"/>
      <c r="G104" s="682"/>
      <c r="H104" s="683"/>
      <c r="I104" s="682"/>
      <c r="J104" s="683"/>
      <c r="K104" s="682"/>
      <c r="L104" s="683"/>
      <c r="M104" s="682"/>
      <c r="N104" s="683"/>
      <c r="O104" s="682"/>
      <c r="P104" s="683"/>
      <c r="Q104" s="682"/>
    </row>
    <row r="105" spans="2:17">
      <c r="B105" s="683"/>
      <c r="C105" s="682"/>
      <c r="D105" s="683"/>
      <c r="E105" s="682"/>
      <c r="F105" s="683"/>
      <c r="G105" s="682"/>
      <c r="H105" s="683"/>
      <c r="I105" s="682"/>
      <c r="J105" s="683"/>
      <c r="K105" s="682"/>
      <c r="L105" s="683"/>
      <c r="M105" s="682"/>
      <c r="N105" s="683"/>
      <c r="O105" s="682"/>
      <c r="P105" s="683"/>
      <c r="Q105" s="682"/>
    </row>
    <row r="106" spans="2:17">
      <c r="B106" s="683"/>
      <c r="C106" s="682"/>
      <c r="D106" s="683"/>
      <c r="E106" s="682"/>
      <c r="F106" s="683"/>
      <c r="G106" s="682"/>
      <c r="H106" s="683"/>
      <c r="I106" s="682"/>
      <c r="J106" s="683"/>
      <c r="K106" s="682"/>
      <c r="L106" s="683"/>
      <c r="M106" s="682"/>
      <c r="N106" s="683"/>
      <c r="O106" s="682"/>
      <c r="P106" s="683"/>
      <c r="Q106" s="682"/>
    </row>
    <row r="107" spans="2:17">
      <c r="B107" s="683"/>
      <c r="C107" s="682"/>
      <c r="D107" s="683"/>
      <c r="E107" s="682"/>
      <c r="F107" s="683"/>
      <c r="G107" s="682"/>
      <c r="H107" s="683"/>
      <c r="I107" s="682"/>
      <c r="J107" s="683"/>
      <c r="K107" s="682"/>
      <c r="L107" s="683"/>
      <c r="M107" s="682"/>
      <c r="N107" s="683"/>
      <c r="O107" s="682"/>
      <c r="P107" s="683"/>
      <c r="Q107" s="682"/>
    </row>
    <row r="108" spans="2:17">
      <c r="B108" s="683"/>
      <c r="C108" s="682"/>
      <c r="D108" s="683"/>
      <c r="E108" s="682"/>
      <c r="F108" s="683"/>
      <c r="G108" s="682"/>
      <c r="H108" s="683"/>
      <c r="I108" s="682"/>
      <c r="J108" s="683"/>
      <c r="K108" s="682"/>
      <c r="L108" s="683"/>
      <c r="M108" s="682"/>
      <c r="N108" s="683"/>
      <c r="O108" s="682"/>
      <c r="P108" s="683"/>
      <c r="Q108" s="682"/>
    </row>
    <row r="109" spans="2:17">
      <c r="B109" s="683"/>
      <c r="C109" s="682"/>
      <c r="D109" s="683"/>
      <c r="E109" s="682"/>
      <c r="F109" s="683"/>
      <c r="G109" s="682"/>
      <c r="H109" s="683"/>
      <c r="I109" s="682"/>
      <c r="J109" s="683"/>
      <c r="K109" s="682"/>
      <c r="L109" s="683"/>
      <c r="M109" s="682"/>
      <c r="N109" s="683"/>
      <c r="O109" s="682"/>
      <c r="P109" s="683"/>
      <c r="Q109" s="682"/>
    </row>
    <row r="110" spans="2:17">
      <c r="B110" s="683"/>
      <c r="C110" s="682"/>
      <c r="D110" s="683"/>
      <c r="E110" s="682"/>
      <c r="F110" s="683"/>
      <c r="G110" s="682"/>
      <c r="H110" s="683"/>
      <c r="I110" s="682"/>
      <c r="J110" s="683"/>
      <c r="K110" s="682"/>
      <c r="L110" s="683"/>
      <c r="M110" s="682"/>
      <c r="N110" s="683"/>
      <c r="O110" s="682"/>
      <c r="P110" s="683"/>
      <c r="Q110" s="682"/>
    </row>
    <row r="111" spans="2:17">
      <c r="B111" s="683"/>
      <c r="C111" s="682"/>
      <c r="D111" s="683"/>
      <c r="E111" s="682"/>
      <c r="F111" s="683"/>
      <c r="G111" s="682"/>
      <c r="H111" s="683"/>
      <c r="I111" s="682"/>
      <c r="J111" s="683"/>
      <c r="K111" s="682"/>
      <c r="L111" s="683"/>
      <c r="M111" s="682"/>
      <c r="N111" s="683"/>
      <c r="O111" s="682"/>
      <c r="P111" s="683"/>
      <c r="Q111" s="682"/>
    </row>
    <row r="112" spans="2:17">
      <c r="B112" s="683"/>
      <c r="C112" s="682"/>
      <c r="D112" s="683"/>
      <c r="E112" s="682"/>
      <c r="F112" s="683"/>
      <c r="G112" s="682"/>
      <c r="H112" s="683"/>
      <c r="I112" s="682"/>
      <c r="J112" s="683"/>
      <c r="K112" s="682"/>
      <c r="L112" s="683"/>
      <c r="M112" s="682"/>
      <c r="N112" s="683"/>
      <c r="O112" s="682"/>
      <c r="P112" s="683"/>
      <c r="Q112" s="682"/>
    </row>
    <row r="113" spans="2:17">
      <c r="B113" s="683"/>
      <c r="C113" s="682"/>
      <c r="D113" s="683"/>
      <c r="E113" s="682"/>
      <c r="F113" s="683"/>
      <c r="G113" s="682"/>
      <c r="H113" s="683"/>
      <c r="I113" s="682"/>
      <c r="J113" s="683"/>
      <c r="K113" s="682"/>
      <c r="L113" s="683"/>
      <c r="M113" s="682"/>
      <c r="N113" s="683"/>
      <c r="O113" s="682"/>
      <c r="P113" s="683"/>
      <c r="Q113" s="682"/>
    </row>
    <row r="114" spans="2:17">
      <c r="B114" s="683"/>
      <c r="C114" s="682"/>
      <c r="D114" s="683"/>
      <c r="E114" s="682"/>
      <c r="F114" s="683"/>
      <c r="G114" s="682"/>
      <c r="H114" s="683"/>
      <c r="I114" s="682"/>
      <c r="J114" s="683"/>
      <c r="K114" s="682"/>
      <c r="L114" s="683"/>
      <c r="M114" s="682"/>
      <c r="N114" s="683"/>
      <c r="O114" s="682"/>
      <c r="P114" s="683"/>
      <c r="Q114" s="682"/>
    </row>
  </sheetData>
  <pageMargins left="0.5" right="0.5" top="0.5" bottom="0.5" header="0" footer="0"/>
  <pageSetup scale="95" orientation="portrait" r:id="rId1"/>
  <headerFooter alignWithMargins="0"/>
  <rowBreaks count="1" manualBreakCount="1">
    <brk id="63" max="16" man="1"/>
  </rowBreak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B2:AL72"/>
  <sheetViews>
    <sheetView zoomScaleNormal="100" zoomScaleSheetLayoutView="100" workbookViewId="0">
      <selection activeCell="AO19" sqref="AO19"/>
    </sheetView>
  </sheetViews>
  <sheetFormatPr defaultColWidth="10.28515625" defaultRowHeight="12"/>
  <cols>
    <col min="1" max="1" width="10.28515625" style="1"/>
    <col min="2" max="2" width="8.5703125" style="1" customWidth="1"/>
    <col min="3" max="3" width="2.28515625" style="1" customWidth="1"/>
    <col min="4" max="4" width="6.140625" style="109" customWidth="1"/>
    <col min="5" max="5" width="1" style="1" customWidth="1"/>
    <col min="6" max="6" width="0.85546875" style="1" customWidth="1"/>
    <col min="7" max="7" width="6.5703125" style="108" customWidth="1"/>
    <col min="8" max="8" width="1" style="1" customWidth="1"/>
    <col min="9" max="9" width="0.85546875" style="1" customWidth="1"/>
    <col min="10" max="10" width="6.140625" style="1" customWidth="1"/>
    <col min="11" max="11" width="1.7109375" style="1" customWidth="1"/>
    <col min="12" max="12" width="0.85546875" style="1" customWidth="1"/>
    <col min="13" max="13" width="6.140625" style="1" customWidth="1"/>
    <col min="14" max="14" width="0.42578125" style="1" customWidth="1"/>
    <col min="15" max="15" width="0.85546875" style="1" customWidth="1"/>
    <col min="16" max="16" width="6.42578125" style="109" bestFit="1" customWidth="1"/>
    <col min="17" max="17" width="1" style="1" customWidth="1"/>
    <col min="18" max="18" width="0.85546875" style="1" customWidth="1"/>
    <col min="19" max="19" width="6.5703125" style="109" customWidth="1"/>
    <col min="20" max="20" width="1.28515625" style="1" customWidth="1"/>
    <col min="21" max="21" width="0.85546875" style="1" customWidth="1"/>
    <col min="22" max="22" width="6.140625" style="110" customWidth="1"/>
    <col min="23" max="23" width="1.7109375" style="1" customWidth="1"/>
    <col min="24" max="24" width="0.85546875" style="1" customWidth="1"/>
    <col min="25" max="25" width="6.140625" style="1" customWidth="1"/>
    <col min="26" max="26" width="0.42578125" style="1" customWidth="1"/>
    <col min="27" max="27" width="0.85546875" style="1" customWidth="1"/>
    <col min="28" max="28" width="6.140625" style="109" customWidth="1"/>
    <col min="29" max="29" width="1" style="1" customWidth="1"/>
    <col min="30" max="30" width="0.85546875" style="1" customWidth="1"/>
    <col min="31" max="31" width="6.5703125" style="108" customWidth="1"/>
    <col min="32" max="32" width="1.28515625" style="1" customWidth="1"/>
    <col min="33" max="33" width="0.85546875" style="1" customWidth="1"/>
    <col min="34" max="34" width="6.140625" style="1" customWidth="1"/>
    <col min="35" max="35" width="1.7109375" style="1" customWidth="1"/>
    <col min="36" max="36" width="0.85546875" style="1" customWidth="1"/>
    <col min="37" max="37" width="6.140625" style="1" customWidth="1"/>
    <col min="38" max="38" width="0.5703125" style="1" customWidth="1"/>
    <col min="39" max="16384" width="10.28515625" style="1"/>
  </cols>
  <sheetData>
    <row r="2" spans="2:38">
      <c r="D2" s="107" t="s">
        <v>404</v>
      </c>
    </row>
    <row r="3" spans="2:38">
      <c r="D3" s="107" t="s">
        <v>167</v>
      </c>
    </row>
    <row r="4" spans="2:38">
      <c r="D4" s="107" t="s">
        <v>168</v>
      </c>
    </row>
    <row r="5" spans="2:38" ht="5.25" customHeight="1">
      <c r="M5" s="12"/>
      <c r="N5" s="12"/>
      <c r="O5" s="12"/>
      <c r="Y5" s="12"/>
      <c r="Z5" s="12"/>
      <c r="AA5" s="12"/>
      <c r="AK5" s="12"/>
      <c r="AL5" s="12"/>
    </row>
    <row r="6" spans="2:38" ht="12.75" customHeight="1">
      <c r="D6" s="1970" t="s">
        <v>169</v>
      </c>
      <c r="E6" s="1970"/>
      <c r="F6" s="1970"/>
      <c r="G6" s="1970"/>
      <c r="H6" s="1970"/>
      <c r="I6" s="1970"/>
      <c r="J6" s="1970"/>
      <c r="K6" s="1970"/>
      <c r="L6" s="1970"/>
      <c r="M6" s="1970"/>
      <c r="N6" s="1970"/>
      <c r="O6" s="13"/>
      <c r="P6" s="1970" t="s">
        <v>138</v>
      </c>
      <c r="Q6" s="1970"/>
      <c r="R6" s="1970"/>
      <c r="S6" s="1970"/>
      <c r="T6" s="1970"/>
      <c r="U6" s="1970"/>
      <c r="V6" s="1970"/>
      <c r="W6" s="1970"/>
      <c r="X6" s="1970"/>
      <c r="Y6" s="1970"/>
      <c r="Z6" s="1970"/>
      <c r="AA6" s="13"/>
      <c r="AB6" s="1970" t="s">
        <v>149</v>
      </c>
      <c r="AC6" s="1970"/>
      <c r="AD6" s="1970"/>
      <c r="AE6" s="1970"/>
      <c r="AF6" s="1970"/>
      <c r="AG6" s="1970"/>
      <c r="AH6" s="1970"/>
      <c r="AI6" s="1970"/>
      <c r="AJ6" s="1970"/>
      <c r="AK6" s="1970"/>
      <c r="AL6" s="1970"/>
    </row>
    <row r="7" spans="2:38" ht="13.5" customHeight="1">
      <c r="D7" s="1951" t="s">
        <v>170</v>
      </c>
      <c r="E7" s="1951"/>
      <c r="F7" s="111"/>
      <c r="G7" s="1971" t="s">
        <v>171</v>
      </c>
      <c r="H7" s="1971"/>
      <c r="I7" s="111">
        <v>74.94</v>
      </c>
      <c r="J7" s="1972" t="s">
        <v>172</v>
      </c>
      <c r="K7" s="1972"/>
      <c r="L7" s="111"/>
      <c r="M7" s="1951" t="s">
        <v>171</v>
      </c>
      <c r="N7" s="1951"/>
      <c r="O7" s="112"/>
      <c r="P7" s="1951" t="s">
        <v>170</v>
      </c>
      <c r="Q7" s="1951"/>
      <c r="R7" s="111"/>
      <c r="S7" s="1951" t="s">
        <v>171</v>
      </c>
      <c r="T7" s="1951"/>
      <c r="U7" s="111"/>
      <c r="V7" s="1972" t="s">
        <v>172</v>
      </c>
      <c r="W7" s="1972"/>
      <c r="X7" s="111"/>
      <c r="Y7" s="1951" t="s">
        <v>171</v>
      </c>
      <c r="Z7" s="1951"/>
      <c r="AA7" s="112"/>
      <c r="AB7" s="1951" t="s">
        <v>170</v>
      </c>
      <c r="AC7" s="1951"/>
      <c r="AD7" s="111"/>
      <c r="AE7" s="1951" t="s">
        <v>171</v>
      </c>
      <c r="AF7" s="1951"/>
      <c r="AG7" s="111"/>
      <c r="AH7" s="1972" t="s">
        <v>172</v>
      </c>
      <c r="AI7" s="1972"/>
      <c r="AJ7" s="111"/>
      <c r="AK7" s="1951" t="s">
        <v>171</v>
      </c>
      <c r="AL7" s="1951"/>
    </row>
    <row r="8" spans="2:38" ht="2.25" customHeight="1">
      <c r="E8" s="3"/>
      <c r="F8" s="3"/>
      <c r="G8" s="113"/>
      <c r="H8" s="3"/>
      <c r="I8" s="3"/>
      <c r="J8" s="3"/>
      <c r="K8" s="3"/>
      <c r="L8" s="3"/>
      <c r="Q8" s="3"/>
      <c r="R8" s="3"/>
      <c r="S8" s="114"/>
      <c r="T8" s="3"/>
      <c r="U8" s="3"/>
      <c r="V8" s="115"/>
      <c r="W8" s="3"/>
      <c r="X8" s="3"/>
      <c r="AC8" s="3"/>
      <c r="AD8" s="3"/>
      <c r="AE8" s="113"/>
      <c r="AF8" s="3"/>
      <c r="AG8" s="3"/>
      <c r="AH8" s="3"/>
      <c r="AI8" s="3"/>
      <c r="AJ8" s="3"/>
    </row>
    <row r="9" spans="2:38">
      <c r="B9" s="4">
        <v>42006</v>
      </c>
      <c r="C9" s="4"/>
      <c r="D9" s="328" t="s">
        <v>141</v>
      </c>
      <c r="E9" s="329"/>
      <c r="F9" s="329"/>
      <c r="G9" s="330" t="s">
        <v>141</v>
      </c>
      <c r="H9" s="331"/>
      <c r="I9" s="329"/>
      <c r="J9" s="331"/>
      <c r="K9" s="329"/>
      <c r="L9" s="329"/>
      <c r="M9" s="330"/>
      <c r="N9" s="332"/>
      <c r="O9" s="332"/>
      <c r="P9" s="328" t="s">
        <v>141</v>
      </c>
      <c r="Q9" s="329"/>
      <c r="R9" s="329"/>
      <c r="S9" s="330" t="s">
        <v>141</v>
      </c>
      <c r="T9" s="329"/>
      <c r="U9" s="329"/>
      <c r="V9" s="81"/>
      <c r="W9" s="329"/>
      <c r="X9" s="329"/>
      <c r="Y9" s="330"/>
      <c r="Z9" s="332"/>
      <c r="AA9" s="332"/>
      <c r="AB9" s="331" t="s">
        <v>141</v>
      </c>
      <c r="AC9" s="329"/>
      <c r="AD9" s="329"/>
      <c r="AE9" s="330" t="s">
        <v>141</v>
      </c>
      <c r="AF9" s="331"/>
      <c r="AG9" s="118"/>
      <c r="AH9" s="333"/>
      <c r="AI9" s="334"/>
      <c r="AJ9" s="118"/>
      <c r="AK9" s="330"/>
      <c r="AL9" s="26"/>
    </row>
    <row r="10" spans="2:38" ht="12.75" customHeight="1">
      <c r="B10" s="4">
        <f t="shared" ref="B10:B61" si="0">B9+7</f>
        <v>42013</v>
      </c>
      <c r="C10" s="4"/>
      <c r="D10" s="237">
        <v>50.17</v>
      </c>
      <c r="E10" s="118"/>
      <c r="F10" s="118"/>
      <c r="G10" s="330">
        <v>21</v>
      </c>
      <c r="H10" s="331"/>
      <c r="I10" s="118"/>
      <c r="J10" s="333"/>
      <c r="K10" s="334"/>
      <c r="L10" s="118"/>
      <c r="M10" s="330"/>
      <c r="N10" s="332"/>
      <c r="O10" s="332"/>
      <c r="P10" s="328" t="s">
        <v>141</v>
      </c>
      <c r="Q10" s="329"/>
      <c r="R10" s="329"/>
      <c r="S10" s="330" t="s">
        <v>141</v>
      </c>
      <c r="T10" s="329"/>
      <c r="U10" s="118"/>
      <c r="V10" s="255"/>
      <c r="W10" s="334"/>
      <c r="X10" s="118"/>
      <c r="Y10" s="330"/>
      <c r="Z10" s="332"/>
      <c r="AA10" s="332"/>
      <c r="AB10" s="331" t="s">
        <v>141</v>
      </c>
      <c r="AC10" s="329"/>
      <c r="AD10" s="329"/>
      <c r="AE10" s="330" t="s">
        <v>141</v>
      </c>
      <c r="AF10" s="331"/>
      <c r="AG10" s="118"/>
      <c r="AH10" s="333"/>
      <c r="AI10" s="334"/>
      <c r="AJ10" s="118"/>
      <c r="AK10" s="330"/>
      <c r="AL10" s="26"/>
    </row>
    <row r="11" spans="2:38">
      <c r="B11" s="4">
        <f t="shared" si="0"/>
        <v>42020</v>
      </c>
      <c r="C11" s="4"/>
      <c r="D11" s="328" t="s">
        <v>141</v>
      </c>
      <c r="E11" s="329"/>
      <c r="F11" s="329"/>
      <c r="G11" s="330" t="s">
        <v>141</v>
      </c>
      <c r="H11" s="331"/>
      <c r="I11" s="329"/>
      <c r="J11" s="331"/>
      <c r="K11" s="329"/>
      <c r="L11" s="329"/>
      <c r="M11" s="330"/>
      <c r="N11" s="332"/>
      <c r="O11" s="332"/>
      <c r="P11" s="328" t="s">
        <v>141</v>
      </c>
      <c r="Q11" s="329"/>
      <c r="R11" s="329"/>
      <c r="S11" s="330" t="s">
        <v>141</v>
      </c>
      <c r="T11" s="329"/>
      <c r="U11" s="329"/>
      <c r="V11" s="81"/>
      <c r="W11" s="329"/>
      <c r="X11" s="329"/>
      <c r="Y11" s="330"/>
      <c r="Z11" s="332"/>
      <c r="AA11" s="332"/>
      <c r="AB11" s="331" t="s">
        <v>141</v>
      </c>
      <c r="AC11" s="329"/>
      <c r="AD11" s="329"/>
      <c r="AE11" s="330" t="s">
        <v>141</v>
      </c>
      <c r="AF11" s="331"/>
      <c r="AG11" s="118"/>
      <c r="AH11" s="335"/>
      <c r="AI11" s="334"/>
      <c r="AJ11" s="118"/>
      <c r="AK11" s="330"/>
      <c r="AL11" s="26"/>
    </row>
    <row r="12" spans="2:38">
      <c r="B12" s="4">
        <f t="shared" si="0"/>
        <v>42027</v>
      </c>
      <c r="C12" s="4"/>
      <c r="D12" s="237">
        <v>51.94</v>
      </c>
      <c r="E12" s="118"/>
      <c r="F12" s="118"/>
      <c r="G12" s="330">
        <v>24</v>
      </c>
      <c r="H12" s="331"/>
      <c r="I12" s="118"/>
      <c r="J12" s="119"/>
      <c r="K12" s="118"/>
      <c r="L12" s="118"/>
      <c r="M12" s="330"/>
      <c r="N12" s="332"/>
      <c r="O12" s="332"/>
      <c r="P12" s="328">
        <v>60.32</v>
      </c>
      <c r="Q12" s="329"/>
      <c r="R12" s="329"/>
      <c r="S12" s="330">
        <v>11</v>
      </c>
      <c r="T12" s="329"/>
      <c r="U12" s="118"/>
      <c r="V12" s="251"/>
      <c r="W12" s="118"/>
      <c r="X12" s="118"/>
      <c r="Y12" s="38"/>
      <c r="Z12" s="332"/>
      <c r="AA12" s="332"/>
      <c r="AB12" s="331" t="s">
        <v>141</v>
      </c>
      <c r="AC12" s="329"/>
      <c r="AD12" s="329"/>
      <c r="AE12" s="330" t="s">
        <v>141</v>
      </c>
      <c r="AF12" s="331"/>
      <c r="AG12" s="118"/>
      <c r="AH12" s="118"/>
      <c r="AI12" s="118"/>
      <c r="AJ12" s="118"/>
      <c r="AK12" s="330"/>
      <c r="AL12" s="26"/>
    </row>
    <row r="13" spans="2:38">
      <c r="B13" s="4">
        <f t="shared" si="0"/>
        <v>42034</v>
      </c>
      <c r="C13" s="4"/>
      <c r="D13" s="328" t="s">
        <v>141</v>
      </c>
      <c r="E13" s="329"/>
      <c r="F13" s="329"/>
      <c r="G13" s="330" t="s">
        <v>141</v>
      </c>
      <c r="H13" s="331"/>
      <c r="I13" s="329"/>
      <c r="J13" s="331">
        <v>50.29</v>
      </c>
      <c r="K13" s="329"/>
      <c r="L13" s="329"/>
      <c r="M13" s="330">
        <v>58</v>
      </c>
      <c r="N13" s="332"/>
      <c r="O13" s="332"/>
      <c r="P13" s="328" t="s">
        <v>141</v>
      </c>
      <c r="Q13" s="329"/>
      <c r="R13" s="329"/>
      <c r="S13" s="330" t="s">
        <v>141</v>
      </c>
      <c r="T13" s="329"/>
      <c r="U13" s="329"/>
      <c r="V13" s="121">
        <v>62.25</v>
      </c>
      <c r="W13" s="329"/>
      <c r="X13" s="329"/>
      <c r="Y13" s="330">
        <v>22</v>
      </c>
      <c r="Z13" s="332"/>
      <c r="AA13" s="332"/>
      <c r="AB13" s="331" t="s">
        <v>141</v>
      </c>
      <c r="AC13" s="329"/>
      <c r="AD13" s="329"/>
      <c r="AE13" s="330" t="s">
        <v>141</v>
      </c>
      <c r="AF13" s="331"/>
      <c r="AG13" s="118"/>
      <c r="AH13" s="119">
        <v>70.88</v>
      </c>
      <c r="AI13" s="118"/>
      <c r="AJ13" s="118"/>
      <c r="AK13" s="330">
        <v>4</v>
      </c>
      <c r="AL13" s="26"/>
    </row>
    <row r="14" spans="2:38">
      <c r="B14" s="4">
        <f t="shared" si="0"/>
        <v>42041</v>
      </c>
      <c r="C14" s="4"/>
      <c r="D14" s="237">
        <v>61.3</v>
      </c>
      <c r="E14" s="329"/>
      <c r="F14" s="329"/>
      <c r="G14" s="330">
        <v>10</v>
      </c>
      <c r="H14" s="331"/>
      <c r="I14" s="118"/>
      <c r="J14" s="119"/>
      <c r="K14" s="118"/>
      <c r="L14" s="118"/>
      <c r="M14" s="295"/>
      <c r="N14" s="332"/>
      <c r="O14" s="332"/>
      <c r="P14" s="328" t="s">
        <v>141</v>
      </c>
      <c r="Q14" s="329"/>
      <c r="R14" s="329"/>
      <c r="S14" s="330" t="s">
        <v>141</v>
      </c>
      <c r="T14" s="329"/>
      <c r="U14" s="118"/>
      <c r="V14" s="121"/>
      <c r="W14" s="118"/>
      <c r="X14" s="118"/>
      <c r="Y14" s="330"/>
      <c r="Z14" s="332"/>
      <c r="AA14" s="332"/>
      <c r="AB14" s="331">
        <v>75.069999999999993</v>
      </c>
      <c r="AC14" s="329"/>
      <c r="AD14" s="329"/>
      <c r="AE14" s="330">
        <v>7</v>
      </c>
      <c r="AF14" s="331"/>
      <c r="AG14" s="118"/>
      <c r="AH14" s="118"/>
      <c r="AI14" s="118"/>
      <c r="AJ14" s="118"/>
      <c r="AK14" s="330"/>
      <c r="AL14" s="26"/>
    </row>
    <row r="15" spans="2:38">
      <c r="B15" s="4">
        <f t="shared" si="0"/>
        <v>42048</v>
      </c>
      <c r="C15" s="4"/>
      <c r="D15" s="328" t="s">
        <v>141</v>
      </c>
      <c r="E15" s="329"/>
      <c r="F15" s="329"/>
      <c r="G15" s="330" t="s">
        <v>141</v>
      </c>
      <c r="H15" s="331"/>
      <c r="I15" s="118"/>
      <c r="J15" s="119"/>
      <c r="K15" s="118"/>
      <c r="L15" s="118"/>
      <c r="M15" s="330"/>
      <c r="N15" s="332"/>
      <c r="O15" s="332"/>
      <c r="P15" s="328" t="s">
        <v>141</v>
      </c>
      <c r="Q15" s="329"/>
      <c r="R15" s="329"/>
      <c r="S15" s="330" t="s">
        <v>141</v>
      </c>
      <c r="T15" s="329"/>
      <c r="U15" s="118"/>
      <c r="V15" s="121"/>
      <c r="W15" s="118"/>
      <c r="X15" s="118"/>
      <c r="Y15" s="330"/>
      <c r="Z15" s="332"/>
      <c r="AA15" s="332"/>
      <c r="AB15" s="331" t="s">
        <v>141</v>
      </c>
      <c r="AC15" s="329"/>
      <c r="AD15" s="329"/>
      <c r="AE15" s="330" t="s">
        <v>141</v>
      </c>
      <c r="AF15" s="331"/>
      <c r="AG15" s="118"/>
      <c r="AH15" s="118"/>
      <c r="AI15" s="118"/>
      <c r="AJ15" s="118"/>
      <c r="AK15" s="330"/>
      <c r="AL15" s="26"/>
    </row>
    <row r="16" spans="2:38">
      <c r="B16" s="4">
        <f t="shared" si="0"/>
        <v>42055</v>
      </c>
      <c r="C16" s="4"/>
      <c r="D16" s="237">
        <v>63.77</v>
      </c>
      <c r="E16" s="118"/>
      <c r="F16" s="118"/>
      <c r="G16" s="330">
        <v>11</v>
      </c>
      <c r="H16" s="331"/>
      <c r="I16" s="118"/>
      <c r="J16" s="119"/>
      <c r="K16" s="118"/>
      <c r="L16" s="118"/>
      <c r="M16" s="330"/>
      <c r="N16" s="332"/>
      <c r="O16" s="332"/>
      <c r="P16" s="328" t="s">
        <v>141</v>
      </c>
      <c r="Q16" s="329"/>
      <c r="R16" s="329"/>
      <c r="S16" s="330" t="s">
        <v>141</v>
      </c>
      <c r="T16" s="329"/>
      <c r="U16" s="118"/>
      <c r="V16" s="121"/>
      <c r="W16" s="118"/>
      <c r="X16" s="118"/>
      <c r="Y16" s="330"/>
      <c r="Z16" s="332"/>
      <c r="AA16" s="332"/>
      <c r="AB16" s="331" t="s">
        <v>141</v>
      </c>
      <c r="AC16" s="329"/>
      <c r="AD16" s="329"/>
      <c r="AE16" s="330" t="s">
        <v>141</v>
      </c>
      <c r="AF16" s="331"/>
      <c r="AG16" s="118"/>
      <c r="AH16" s="118"/>
      <c r="AI16" s="118"/>
      <c r="AJ16" s="118"/>
      <c r="AK16" s="330"/>
      <c r="AL16" s="26"/>
    </row>
    <row r="17" spans="2:38">
      <c r="B17" s="4">
        <f t="shared" si="0"/>
        <v>42062</v>
      </c>
      <c r="C17" s="4"/>
      <c r="D17" s="328" t="s">
        <v>141</v>
      </c>
      <c r="E17" s="329"/>
      <c r="F17" s="329"/>
      <c r="G17" s="330" t="s">
        <v>141</v>
      </c>
      <c r="H17" s="331"/>
      <c r="I17" s="118"/>
      <c r="J17" s="119">
        <v>62.52</v>
      </c>
      <c r="K17" s="118"/>
      <c r="L17" s="118"/>
      <c r="M17" s="330">
        <v>23</v>
      </c>
      <c r="N17" s="332"/>
      <c r="O17" s="332"/>
      <c r="P17" s="328" t="s">
        <v>141</v>
      </c>
      <c r="Q17" s="329"/>
      <c r="R17" s="329"/>
      <c r="S17" s="330" t="s">
        <v>141</v>
      </c>
      <c r="T17" s="329"/>
      <c r="U17" s="118"/>
      <c r="V17" s="121">
        <v>60.6</v>
      </c>
      <c r="W17" s="118"/>
      <c r="X17" s="118"/>
      <c r="Y17" s="330">
        <v>5</v>
      </c>
      <c r="Z17" s="332"/>
      <c r="AA17" s="332"/>
      <c r="AB17" s="331" t="s">
        <v>141</v>
      </c>
      <c r="AC17" s="329"/>
      <c r="AD17" s="329"/>
      <c r="AE17" s="330" t="s">
        <v>141</v>
      </c>
      <c r="AF17" s="331"/>
      <c r="AG17" s="118"/>
      <c r="AH17" s="118">
        <v>73.7</v>
      </c>
      <c r="AI17" s="118"/>
      <c r="AJ17" s="118"/>
      <c r="AK17" s="330">
        <v>11</v>
      </c>
      <c r="AL17" s="26"/>
    </row>
    <row r="18" spans="2:38">
      <c r="B18" s="4">
        <f t="shared" si="0"/>
        <v>42069</v>
      </c>
      <c r="C18" s="4"/>
      <c r="D18" s="237">
        <v>76.400000000000006</v>
      </c>
      <c r="E18" s="104"/>
      <c r="F18" s="104"/>
      <c r="G18" s="284">
        <v>5</v>
      </c>
      <c r="H18" s="46"/>
      <c r="I18" s="46"/>
      <c r="J18" s="46"/>
      <c r="K18" s="46"/>
      <c r="L18" s="46"/>
      <c r="M18" s="330"/>
      <c r="N18" s="46"/>
      <c r="O18" s="46"/>
      <c r="P18" s="328" t="s">
        <v>141</v>
      </c>
      <c r="Q18" s="329"/>
      <c r="R18" s="329"/>
      <c r="S18" s="330" t="s">
        <v>141</v>
      </c>
      <c r="T18" s="46"/>
      <c r="U18" s="46"/>
      <c r="V18" s="45"/>
      <c r="W18" s="46"/>
      <c r="X18" s="46"/>
      <c r="Y18" s="330"/>
      <c r="Z18" s="46"/>
      <c r="AA18" s="46"/>
      <c r="AB18" s="331" t="s">
        <v>141</v>
      </c>
      <c r="AC18" s="329"/>
      <c r="AD18" s="329"/>
      <c r="AE18" s="330" t="s">
        <v>141</v>
      </c>
      <c r="AF18" s="46"/>
      <c r="AG18" s="46"/>
      <c r="AH18" s="46"/>
      <c r="AI18" s="46"/>
      <c r="AJ18" s="46"/>
      <c r="AK18" s="330"/>
      <c r="AL18" s="26"/>
    </row>
    <row r="19" spans="2:38" ht="12.75" customHeight="1">
      <c r="B19" s="4">
        <f t="shared" si="0"/>
        <v>42076</v>
      </c>
      <c r="C19" s="4"/>
      <c r="D19" s="328" t="s">
        <v>141</v>
      </c>
      <c r="E19" s="329"/>
      <c r="F19" s="329"/>
      <c r="G19" s="330" t="s">
        <v>141</v>
      </c>
      <c r="H19" s="46"/>
      <c r="I19" s="46"/>
      <c r="J19" s="46"/>
      <c r="K19" s="46"/>
      <c r="L19" s="46"/>
      <c r="M19" s="330"/>
      <c r="N19" s="46"/>
      <c r="O19" s="46"/>
      <c r="P19" s="328" t="s">
        <v>141</v>
      </c>
      <c r="Q19" s="329"/>
      <c r="R19" s="329"/>
      <c r="S19" s="330" t="s">
        <v>141</v>
      </c>
      <c r="T19" s="46"/>
      <c r="U19" s="46"/>
      <c r="V19" s="45"/>
      <c r="W19" s="46"/>
      <c r="X19" s="46"/>
      <c r="Y19" s="330"/>
      <c r="Z19" s="46"/>
      <c r="AA19" s="46"/>
      <c r="AB19" s="331" t="s">
        <v>141</v>
      </c>
      <c r="AC19" s="329"/>
      <c r="AD19" s="329"/>
      <c r="AE19" s="330" t="s">
        <v>141</v>
      </c>
      <c r="AF19" s="46"/>
      <c r="AG19" s="46"/>
      <c r="AH19" s="46"/>
      <c r="AI19" s="46"/>
      <c r="AJ19" s="46"/>
      <c r="AK19" s="330"/>
      <c r="AL19" s="26"/>
    </row>
    <row r="20" spans="2:38">
      <c r="B20" s="4">
        <f t="shared" si="0"/>
        <v>42083</v>
      </c>
      <c r="C20" s="4"/>
      <c r="D20" s="328" t="s">
        <v>141</v>
      </c>
      <c r="E20" s="329"/>
      <c r="F20" s="329"/>
      <c r="G20" s="330" t="s">
        <v>141</v>
      </c>
      <c r="H20" s="46"/>
      <c r="I20" s="46"/>
      <c r="J20" s="46"/>
      <c r="K20" s="46"/>
      <c r="L20" s="46"/>
      <c r="M20" s="330"/>
      <c r="N20" s="46"/>
      <c r="O20" s="46"/>
      <c r="P20" s="328" t="s">
        <v>141</v>
      </c>
      <c r="Q20" s="329"/>
      <c r="R20" s="329"/>
      <c r="S20" s="330" t="s">
        <v>141</v>
      </c>
      <c r="T20" s="46"/>
      <c r="U20" s="46"/>
      <c r="V20" s="45"/>
      <c r="W20" s="46"/>
      <c r="X20" s="46"/>
      <c r="Y20" s="330"/>
      <c r="Z20" s="46"/>
      <c r="AA20" s="46"/>
      <c r="AB20" s="46">
        <v>91.38</v>
      </c>
      <c r="AC20" s="46"/>
      <c r="AD20" s="46"/>
      <c r="AE20" s="330">
        <v>4</v>
      </c>
      <c r="AF20" s="46"/>
      <c r="AG20" s="46"/>
      <c r="AH20" s="46"/>
      <c r="AI20" s="46"/>
      <c r="AJ20" s="46"/>
      <c r="AK20" s="330"/>
      <c r="AL20" s="26"/>
    </row>
    <row r="21" spans="2:38">
      <c r="B21" s="4">
        <f t="shared" si="0"/>
        <v>42090</v>
      </c>
      <c r="C21" s="4"/>
      <c r="D21" s="328" t="s">
        <v>141</v>
      </c>
      <c r="E21" s="329"/>
      <c r="F21" s="329"/>
      <c r="G21" s="330" t="s">
        <v>141</v>
      </c>
      <c r="H21" s="46"/>
      <c r="I21" s="46"/>
      <c r="J21" s="100">
        <v>81.83</v>
      </c>
      <c r="K21" s="46"/>
      <c r="L21" s="46"/>
      <c r="M21" s="330">
        <v>12</v>
      </c>
      <c r="N21" s="46"/>
      <c r="O21" s="46"/>
      <c r="P21" s="328" t="s">
        <v>141</v>
      </c>
      <c r="Q21" s="329"/>
      <c r="R21" s="329"/>
      <c r="S21" s="330" t="s">
        <v>141</v>
      </c>
      <c r="T21" s="46"/>
      <c r="U21" s="46"/>
      <c r="V21" s="336">
        <v>60.4</v>
      </c>
      <c r="W21" s="46"/>
      <c r="X21" s="46"/>
      <c r="Y21" s="330">
        <v>5</v>
      </c>
      <c r="Z21" s="46"/>
      <c r="AA21" s="46"/>
      <c r="AB21" s="331" t="s">
        <v>141</v>
      </c>
      <c r="AC21" s="329"/>
      <c r="AD21" s="329"/>
      <c r="AE21" s="330" t="s">
        <v>141</v>
      </c>
      <c r="AF21" s="46"/>
      <c r="AG21" s="46"/>
      <c r="AH21" s="336">
        <v>89.5</v>
      </c>
      <c r="AI21" s="46"/>
      <c r="AJ21" s="46"/>
      <c r="AK21" s="330">
        <v>5</v>
      </c>
      <c r="AL21" s="26"/>
    </row>
    <row r="22" spans="2:38">
      <c r="B22" s="4">
        <f t="shared" si="0"/>
        <v>42097</v>
      </c>
      <c r="C22" s="4"/>
      <c r="D22" s="328" t="s">
        <v>141</v>
      </c>
      <c r="E22" s="329"/>
      <c r="F22" s="329"/>
      <c r="G22" s="330" t="s">
        <v>141</v>
      </c>
      <c r="H22" s="46"/>
      <c r="I22" s="46"/>
      <c r="J22" s="46"/>
      <c r="K22" s="46"/>
      <c r="L22" s="46"/>
      <c r="M22" s="330"/>
      <c r="N22" s="46"/>
      <c r="O22" s="46"/>
      <c r="P22" s="328" t="s">
        <v>141</v>
      </c>
      <c r="Q22" s="329"/>
      <c r="R22" s="329"/>
      <c r="S22" s="330" t="s">
        <v>141</v>
      </c>
      <c r="T22" s="46"/>
      <c r="U22" s="46"/>
      <c r="V22" s="46"/>
      <c r="W22" s="46"/>
      <c r="X22" s="46"/>
      <c r="Y22" s="330"/>
      <c r="Z22" s="46"/>
      <c r="AA22" s="46"/>
      <c r="AB22" s="331" t="s">
        <v>141</v>
      </c>
      <c r="AC22" s="329"/>
      <c r="AD22" s="329"/>
      <c r="AE22" s="330" t="s">
        <v>141</v>
      </c>
      <c r="AF22" s="46"/>
      <c r="AG22" s="46"/>
      <c r="AH22" s="46"/>
      <c r="AI22" s="46"/>
      <c r="AJ22" s="46"/>
      <c r="AK22" s="330"/>
      <c r="AL22" s="26"/>
    </row>
    <row r="23" spans="2:38">
      <c r="B23" s="4">
        <f t="shared" si="0"/>
        <v>42104</v>
      </c>
      <c r="C23" s="4"/>
      <c r="D23" s="237">
        <v>56.64</v>
      </c>
      <c r="E23" s="46"/>
      <c r="F23" s="46"/>
      <c r="G23" s="337">
        <v>11</v>
      </c>
      <c r="H23" s="46"/>
      <c r="I23" s="46"/>
      <c r="J23" s="46"/>
      <c r="K23" s="46"/>
      <c r="L23" s="46"/>
      <c r="M23" s="330"/>
      <c r="N23" s="46"/>
      <c r="O23" s="46"/>
      <c r="P23" s="97">
        <v>51.56</v>
      </c>
      <c r="Q23" s="46"/>
      <c r="R23" s="46"/>
      <c r="S23" s="330">
        <v>9</v>
      </c>
      <c r="T23" s="46"/>
      <c r="U23" s="46"/>
      <c r="V23" s="46"/>
      <c r="W23" s="46"/>
      <c r="X23" s="46"/>
      <c r="Y23" s="330"/>
      <c r="Z23" s="46"/>
      <c r="AA23" s="46"/>
      <c r="AB23" s="331" t="s">
        <v>141</v>
      </c>
      <c r="AC23" s="329"/>
      <c r="AD23" s="329"/>
      <c r="AE23" s="330" t="s">
        <v>141</v>
      </c>
      <c r="AF23" s="46"/>
      <c r="AG23" s="46"/>
      <c r="AH23" s="46"/>
      <c r="AI23" s="46"/>
      <c r="AJ23" s="46"/>
      <c r="AK23" s="330"/>
      <c r="AL23" s="26"/>
    </row>
    <row r="24" spans="2:38">
      <c r="B24" s="4">
        <f t="shared" si="0"/>
        <v>42111</v>
      </c>
      <c r="C24" s="4"/>
      <c r="D24" s="328" t="s">
        <v>141</v>
      </c>
      <c r="E24" s="329"/>
      <c r="F24" s="329"/>
      <c r="G24" s="330" t="s">
        <v>141</v>
      </c>
      <c r="H24" s="46"/>
      <c r="I24" s="46"/>
      <c r="J24" s="46"/>
      <c r="K24" s="46"/>
      <c r="L24" s="46"/>
      <c r="M24" s="330"/>
      <c r="N24" s="46"/>
      <c r="O24" s="46"/>
      <c r="P24" s="328" t="s">
        <v>141</v>
      </c>
      <c r="Q24" s="329"/>
      <c r="R24" s="329"/>
      <c r="S24" s="330" t="s">
        <v>141</v>
      </c>
      <c r="T24" s="46"/>
      <c r="U24" s="46"/>
      <c r="V24" s="46"/>
      <c r="W24" s="46"/>
      <c r="X24" s="46"/>
      <c r="Y24" s="330"/>
      <c r="Z24" s="46"/>
      <c r="AA24" s="46"/>
      <c r="AB24" s="331" t="s">
        <v>141</v>
      </c>
      <c r="AC24" s="329"/>
      <c r="AD24" s="329"/>
      <c r="AE24" s="330" t="s">
        <v>141</v>
      </c>
      <c r="AF24" s="46"/>
      <c r="AG24" s="46"/>
      <c r="AH24" s="46"/>
      <c r="AI24" s="46"/>
      <c r="AJ24" s="46"/>
      <c r="AK24" s="330"/>
      <c r="AL24" s="26"/>
    </row>
    <row r="25" spans="2:38">
      <c r="B25" s="4">
        <f t="shared" si="0"/>
        <v>42118</v>
      </c>
      <c r="C25" s="4"/>
      <c r="D25" s="237">
        <v>57.18</v>
      </c>
      <c r="E25" s="46"/>
      <c r="F25" s="46"/>
      <c r="G25" s="284">
        <v>11</v>
      </c>
      <c r="H25" s="46"/>
      <c r="I25" s="46"/>
      <c r="J25" s="97">
        <v>57.35</v>
      </c>
      <c r="K25" s="46"/>
      <c r="L25" s="46"/>
      <c r="M25" s="330">
        <v>43</v>
      </c>
      <c r="N25" s="46"/>
      <c r="O25" s="46"/>
      <c r="P25" s="328" t="s">
        <v>141</v>
      </c>
      <c r="Q25" s="329"/>
      <c r="R25" s="329"/>
      <c r="S25" s="330" t="s">
        <v>141</v>
      </c>
      <c r="T25" s="46"/>
      <c r="U25" s="46"/>
      <c r="V25" s="100">
        <v>53.47</v>
      </c>
      <c r="W25" s="46"/>
      <c r="X25" s="46"/>
      <c r="Y25" s="330">
        <v>17</v>
      </c>
      <c r="Z25" s="46"/>
      <c r="AA25" s="46"/>
      <c r="AB25" s="331" t="s">
        <v>141</v>
      </c>
      <c r="AC25" s="329"/>
      <c r="AD25" s="329"/>
      <c r="AE25" s="330" t="s">
        <v>141</v>
      </c>
      <c r="AF25" s="46"/>
      <c r="AG25" s="46"/>
      <c r="AH25" s="46">
        <v>90.5</v>
      </c>
      <c r="AI25" s="46"/>
      <c r="AJ25" s="46"/>
      <c r="AK25" s="330">
        <v>6</v>
      </c>
      <c r="AL25" s="26"/>
    </row>
    <row r="26" spans="2:38">
      <c r="B26" s="4">
        <f t="shared" si="0"/>
        <v>42125</v>
      </c>
      <c r="C26" s="4"/>
      <c r="D26" s="328" t="s">
        <v>141</v>
      </c>
      <c r="E26" s="329"/>
      <c r="F26" s="329"/>
      <c r="G26" s="330" t="s">
        <v>141</v>
      </c>
      <c r="H26" s="46"/>
      <c r="I26" s="46"/>
      <c r="J26" s="46"/>
      <c r="K26" s="46"/>
      <c r="L26" s="46"/>
      <c r="M26" s="295"/>
      <c r="N26" s="38"/>
      <c r="O26" s="38"/>
      <c r="P26" s="328" t="s">
        <v>141</v>
      </c>
      <c r="Q26" s="38"/>
      <c r="R26" s="329"/>
      <c r="S26" s="330" t="s">
        <v>141</v>
      </c>
      <c r="T26" s="38"/>
      <c r="U26" s="46"/>
      <c r="V26" s="46"/>
      <c r="W26" s="46"/>
      <c r="X26" s="46"/>
      <c r="Y26" s="38"/>
      <c r="Z26" s="38"/>
      <c r="AA26" s="38"/>
      <c r="AB26" s="331" t="s">
        <v>141</v>
      </c>
      <c r="AC26" s="329"/>
      <c r="AD26" s="329"/>
      <c r="AE26" s="330" t="s">
        <v>141</v>
      </c>
      <c r="AF26" s="46"/>
      <c r="AG26" s="46"/>
      <c r="AH26" s="46"/>
      <c r="AI26" s="46"/>
      <c r="AJ26" s="46"/>
      <c r="AK26" s="330"/>
      <c r="AL26" s="26"/>
    </row>
    <row r="27" spans="2:38">
      <c r="B27" s="4">
        <f t="shared" si="0"/>
        <v>42132</v>
      </c>
      <c r="C27" s="4"/>
      <c r="D27" s="328" t="s">
        <v>141</v>
      </c>
      <c r="E27" s="329"/>
      <c r="F27" s="329"/>
      <c r="G27" s="330" t="s">
        <v>141</v>
      </c>
      <c r="H27" s="46"/>
      <c r="I27" s="46"/>
      <c r="J27" s="46"/>
      <c r="K27" s="46"/>
      <c r="L27" s="46"/>
      <c r="M27" s="295"/>
      <c r="N27" s="38"/>
      <c r="O27" s="38"/>
      <c r="P27" s="328" t="s">
        <v>141</v>
      </c>
      <c r="Q27" s="38"/>
      <c r="R27" s="329"/>
      <c r="S27" s="330" t="s">
        <v>141</v>
      </c>
      <c r="T27" s="38"/>
      <c r="U27" s="46"/>
      <c r="V27" s="46"/>
      <c r="W27" s="46"/>
      <c r="X27" s="46"/>
      <c r="Y27" s="38"/>
      <c r="Z27" s="38"/>
      <c r="AA27" s="38"/>
      <c r="AB27" s="331" t="s">
        <v>141</v>
      </c>
      <c r="AC27" s="329"/>
      <c r="AD27" s="329"/>
      <c r="AE27" s="330" t="s">
        <v>141</v>
      </c>
      <c r="AF27" s="46"/>
      <c r="AG27" s="46"/>
      <c r="AH27" s="46"/>
      <c r="AI27" s="46"/>
      <c r="AJ27" s="46"/>
      <c r="AK27" s="330"/>
    </row>
    <row r="28" spans="2:38">
      <c r="B28" s="4">
        <f t="shared" si="0"/>
        <v>42139</v>
      </c>
      <c r="C28" s="4" t="s">
        <v>83</v>
      </c>
      <c r="D28" s="328" t="s">
        <v>141</v>
      </c>
      <c r="E28" s="329"/>
      <c r="F28" s="329"/>
      <c r="G28" s="330" t="s">
        <v>141</v>
      </c>
      <c r="H28" s="46"/>
      <c r="I28" s="46"/>
      <c r="J28" s="38"/>
      <c r="K28" s="38"/>
      <c r="L28" s="38"/>
      <c r="M28" s="295"/>
      <c r="N28" s="38"/>
      <c r="O28" s="38"/>
      <c r="P28" s="328" t="s">
        <v>141</v>
      </c>
      <c r="Q28" s="38"/>
      <c r="R28" s="329"/>
      <c r="S28" s="330" t="s">
        <v>141</v>
      </c>
      <c r="T28" s="38"/>
      <c r="U28" s="46"/>
      <c r="V28" s="46"/>
      <c r="W28" s="46"/>
      <c r="X28" s="46"/>
      <c r="Y28" s="38"/>
      <c r="Z28" s="38"/>
      <c r="AA28" s="38"/>
      <c r="AB28" s="331" t="s">
        <v>141</v>
      </c>
      <c r="AC28" s="329"/>
      <c r="AD28" s="329"/>
      <c r="AE28" s="330" t="s">
        <v>141</v>
      </c>
      <c r="AF28" s="46"/>
      <c r="AG28" s="46"/>
      <c r="AH28" s="46"/>
      <c r="AI28" s="46"/>
      <c r="AJ28" s="46"/>
      <c r="AK28" s="330"/>
    </row>
    <row r="29" spans="2:38">
      <c r="B29" s="4">
        <f t="shared" si="0"/>
        <v>42146</v>
      </c>
      <c r="C29" s="4"/>
      <c r="D29" s="45">
        <v>167.33</v>
      </c>
      <c r="E29" s="46"/>
      <c r="F29" s="46"/>
      <c r="G29" s="82">
        <v>6</v>
      </c>
      <c r="H29" s="46"/>
      <c r="I29" s="46"/>
      <c r="J29" s="97"/>
      <c r="K29" s="46"/>
      <c r="L29" s="46"/>
      <c r="M29" s="330"/>
      <c r="N29" s="46"/>
      <c r="O29" s="46"/>
      <c r="P29" s="328" t="s">
        <v>141</v>
      </c>
      <c r="Q29" s="38"/>
      <c r="R29" s="329"/>
      <c r="S29" s="330" t="s">
        <v>141</v>
      </c>
      <c r="T29" s="38"/>
      <c r="U29" s="46"/>
      <c r="V29" s="46"/>
      <c r="W29" s="46"/>
      <c r="X29" s="46"/>
      <c r="Y29" s="38"/>
      <c r="Z29" s="38"/>
      <c r="AA29" s="38"/>
      <c r="AB29" s="331" t="s">
        <v>141</v>
      </c>
      <c r="AC29" s="329"/>
      <c r="AD29" s="329"/>
      <c r="AE29" s="330" t="s">
        <v>141</v>
      </c>
      <c r="AF29" s="46"/>
      <c r="AG29" s="46"/>
      <c r="AH29" s="46"/>
      <c r="AI29" s="46"/>
      <c r="AJ29" s="46"/>
      <c r="AK29" s="330"/>
    </row>
    <row r="30" spans="2:38">
      <c r="B30" s="4">
        <f t="shared" si="0"/>
        <v>42153</v>
      </c>
      <c r="C30" s="4"/>
      <c r="D30" s="237">
        <v>170</v>
      </c>
      <c r="E30" s="46"/>
      <c r="F30" s="46"/>
      <c r="G30" s="330">
        <v>4</v>
      </c>
      <c r="H30" s="46"/>
      <c r="I30" s="46"/>
      <c r="J30" s="100">
        <v>148.75</v>
      </c>
      <c r="K30" s="82"/>
      <c r="L30" s="82"/>
      <c r="M30" s="284">
        <v>12</v>
      </c>
      <c r="N30" s="46"/>
      <c r="O30" s="46"/>
      <c r="P30" s="328" t="s">
        <v>141</v>
      </c>
      <c r="Q30" s="38"/>
      <c r="R30" s="329"/>
      <c r="S30" s="330" t="s">
        <v>141</v>
      </c>
      <c r="T30" s="46"/>
      <c r="U30" s="46"/>
      <c r="V30" s="336">
        <v>143</v>
      </c>
      <c r="W30" s="82"/>
      <c r="X30" s="82"/>
      <c r="Y30" s="152">
        <v>4</v>
      </c>
      <c r="Z30" s="46"/>
      <c r="AA30" s="46"/>
      <c r="AB30" s="331" t="s">
        <v>141</v>
      </c>
      <c r="AC30" s="329"/>
      <c r="AD30" s="329"/>
      <c r="AE30" s="330" t="s">
        <v>141</v>
      </c>
      <c r="AF30" s="46"/>
      <c r="AG30" s="46"/>
      <c r="AH30" s="331" t="s">
        <v>141</v>
      </c>
      <c r="AI30" s="329"/>
      <c r="AJ30" s="329"/>
      <c r="AK30" s="330" t="s">
        <v>141</v>
      </c>
    </row>
    <row r="31" spans="2:38">
      <c r="B31" s="4">
        <f t="shared" si="0"/>
        <v>42160</v>
      </c>
      <c r="C31" s="4"/>
      <c r="D31" s="328" t="s">
        <v>141</v>
      </c>
      <c r="E31" s="329"/>
      <c r="F31" s="329"/>
      <c r="G31" s="330" t="s">
        <v>141</v>
      </c>
      <c r="H31" s="329"/>
      <c r="I31" s="118"/>
      <c r="J31" s="118"/>
      <c r="K31" s="118"/>
      <c r="L31" s="118"/>
      <c r="M31" s="340"/>
      <c r="N31" s="332"/>
      <c r="O31" s="332"/>
      <c r="P31" s="328" t="s">
        <v>141</v>
      </c>
      <c r="Q31" s="329"/>
      <c r="R31" s="329"/>
      <c r="S31" s="330" t="s">
        <v>141</v>
      </c>
      <c r="T31" s="329"/>
      <c r="U31" s="118"/>
      <c r="V31" s="121"/>
      <c r="W31" s="118"/>
      <c r="X31" s="118"/>
      <c r="Y31" s="338"/>
      <c r="Z31" s="332"/>
      <c r="AA31" s="332"/>
      <c r="AB31" s="331" t="s">
        <v>141</v>
      </c>
      <c r="AC31" s="329"/>
      <c r="AD31" s="329"/>
      <c r="AE31" s="330" t="s">
        <v>141</v>
      </c>
      <c r="AF31" s="329"/>
      <c r="AG31" s="118"/>
      <c r="AH31" s="118"/>
      <c r="AI31" s="118"/>
      <c r="AJ31" s="118"/>
      <c r="AK31" s="338"/>
    </row>
    <row r="32" spans="2:38">
      <c r="B32" s="4">
        <f t="shared" si="0"/>
        <v>42167</v>
      </c>
      <c r="C32" s="4"/>
      <c r="D32" s="237">
        <v>206.27</v>
      </c>
      <c r="E32" s="118"/>
      <c r="F32" s="118"/>
      <c r="G32" s="330">
        <v>15</v>
      </c>
      <c r="H32" s="329"/>
      <c r="I32" s="118"/>
      <c r="J32" s="118"/>
      <c r="K32" s="118"/>
      <c r="L32" s="118"/>
      <c r="M32" s="340"/>
      <c r="N32" s="332"/>
      <c r="O32" s="332"/>
      <c r="P32" s="328" t="s">
        <v>141</v>
      </c>
      <c r="Q32" s="329"/>
      <c r="R32" s="329"/>
      <c r="S32" s="330" t="s">
        <v>141</v>
      </c>
      <c r="T32" s="329"/>
      <c r="U32" s="118"/>
      <c r="V32" s="121"/>
      <c r="W32" s="118"/>
      <c r="X32" s="118"/>
      <c r="Y32" s="338"/>
      <c r="Z32" s="332"/>
      <c r="AA32" s="332"/>
      <c r="AB32" s="331" t="s">
        <v>141</v>
      </c>
      <c r="AC32" s="329"/>
      <c r="AD32" s="329"/>
      <c r="AE32" s="330" t="s">
        <v>141</v>
      </c>
      <c r="AF32" s="329"/>
      <c r="AG32" s="118"/>
      <c r="AH32" s="118"/>
      <c r="AI32" s="118"/>
      <c r="AJ32" s="118"/>
      <c r="AK32" s="338"/>
    </row>
    <row r="33" spans="2:37">
      <c r="B33" s="4">
        <f t="shared" si="0"/>
        <v>42174</v>
      </c>
      <c r="C33" s="4"/>
      <c r="D33" s="237">
        <v>207.42</v>
      </c>
      <c r="E33" s="118"/>
      <c r="F33" s="118"/>
      <c r="G33" s="330">
        <v>12</v>
      </c>
      <c r="H33" s="329"/>
      <c r="I33" s="118"/>
      <c r="J33" s="118"/>
      <c r="K33" s="118"/>
      <c r="L33" s="118"/>
      <c r="M33" s="340"/>
      <c r="N33" s="332"/>
      <c r="O33" s="332"/>
      <c r="P33" s="237">
        <v>175</v>
      </c>
      <c r="Q33" s="118"/>
      <c r="R33" s="118"/>
      <c r="S33" s="330">
        <v>4</v>
      </c>
      <c r="T33" s="329"/>
      <c r="U33" s="118"/>
      <c r="V33" s="121"/>
      <c r="W33" s="118"/>
      <c r="X33" s="118"/>
      <c r="Y33" s="338"/>
      <c r="Z33" s="332"/>
      <c r="AA33" s="332"/>
      <c r="AB33" s="331" t="s">
        <v>141</v>
      </c>
      <c r="AC33" s="329"/>
      <c r="AD33" s="329"/>
      <c r="AE33" s="330" t="s">
        <v>141</v>
      </c>
      <c r="AF33" s="329"/>
      <c r="AG33" s="118"/>
      <c r="AH33" s="118"/>
      <c r="AI33" s="118"/>
      <c r="AJ33" s="118"/>
      <c r="AK33" s="338"/>
    </row>
    <row r="34" spans="2:37">
      <c r="B34" s="4">
        <f t="shared" si="0"/>
        <v>42181</v>
      </c>
      <c r="C34" s="4"/>
      <c r="D34" s="237">
        <v>210.06</v>
      </c>
      <c r="E34" s="118"/>
      <c r="F34" s="118"/>
      <c r="G34" s="330">
        <v>17</v>
      </c>
      <c r="H34" s="329"/>
      <c r="I34" s="118"/>
      <c r="J34" s="118">
        <v>208.05</v>
      </c>
      <c r="K34" s="118"/>
      <c r="L34" s="118"/>
      <c r="M34" s="340">
        <v>44</v>
      </c>
      <c r="N34" s="332"/>
      <c r="O34" s="332"/>
      <c r="P34" s="328" t="s">
        <v>141</v>
      </c>
      <c r="Q34" s="329"/>
      <c r="R34" s="329"/>
      <c r="S34" s="330" t="s">
        <v>141</v>
      </c>
      <c r="T34" s="329"/>
      <c r="U34" s="118"/>
      <c r="V34" s="121">
        <v>177.31</v>
      </c>
      <c r="W34" s="118"/>
      <c r="X34" s="118"/>
      <c r="Y34" s="338">
        <v>8</v>
      </c>
      <c r="Z34" s="332"/>
      <c r="AA34" s="332"/>
      <c r="AB34" s="331" t="s">
        <v>141</v>
      </c>
      <c r="AC34" s="329"/>
      <c r="AD34" s="329"/>
      <c r="AE34" s="330" t="s">
        <v>141</v>
      </c>
      <c r="AF34" s="329"/>
      <c r="AG34" s="118"/>
      <c r="AH34" s="331" t="s">
        <v>141</v>
      </c>
      <c r="AI34" s="329"/>
      <c r="AJ34" s="329"/>
      <c r="AK34" s="330" t="s">
        <v>141</v>
      </c>
    </row>
    <row r="35" spans="2:37">
      <c r="B35" s="4">
        <f t="shared" si="0"/>
        <v>42188</v>
      </c>
      <c r="C35" s="4"/>
      <c r="D35" s="237">
        <v>209.59</v>
      </c>
      <c r="E35" s="118"/>
      <c r="F35" s="118"/>
      <c r="G35" s="330">
        <v>17</v>
      </c>
      <c r="H35" s="329"/>
      <c r="I35" s="118"/>
      <c r="J35" s="118"/>
      <c r="K35" s="118"/>
      <c r="L35" s="118"/>
      <c r="M35" s="340"/>
      <c r="N35" s="332"/>
      <c r="O35" s="332"/>
      <c r="P35" s="328" t="s">
        <v>141</v>
      </c>
      <c r="Q35" s="329"/>
      <c r="R35" s="329"/>
      <c r="S35" s="330" t="s">
        <v>141</v>
      </c>
      <c r="T35" s="329"/>
      <c r="U35" s="118"/>
      <c r="V35" s="121"/>
      <c r="W35" s="118"/>
      <c r="X35" s="118"/>
      <c r="Y35" s="338"/>
      <c r="Z35" s="332"/>
      <c r="AA35" s="332"/>
      <c r="AB35" s="331" t="s">
        <v>141</v>
      </c>
      <c r="AC35" s="329"/>
      <c r="AD35" s="329"/>
      <c r="AE35" s="330" t="s">
        <v>141</v>
      </c>
      <c r="AF35" s="329"/>
      <c r="AG35" s="118"/>
      <c r="AH35" s="118"/>
      <c r="AI35" s="118"/>
      <c r="AJ35" s="118"/>
      <c r="AK35" s="338"/>
    </row>
    <row r="36" spans="2:37">
      <c r="B36" s="4">
        <f t="shared" si="0"/>
        <v>42195</v>
      </c>
      <c r="C36" s="4"/>
      <c r="D36" s="237">
        <v>211</v>
      </c>
      <c r="E36" s="118"/>
      <c r="F36" s="118"/>
      <c r="G36" s="330">
        <v>6</v>
      </c>
      <c r="H36" s="329"/>
      <c r="I36" s="118"/>
      <c r="J36" s="118"/>
      <c r="K36" s="118"/>
      <c r="L36" s="118"/>
      <c r="M36" s="340"/>
      <c r="N36" s="332"/>
      <c r="O36" s="332"/>
      <c r="P36" s="237">
        <v>179</v>
      </c>
      <c r="Q36" s="118"/>
      <c r="R36" s="118"/>
      <c r="S36" s="339">
        <v>4</v>
      </c>
      <c r="T36" s="38"/>
      <c r="U36" s="118"/>
      <c r="V36" s="121"/>
      <c r="W36" s="118"/>
      <c r="X36" s="118"/>
      <c r="Y36" s="338"/>
      <c r="Z36" s="332"/>
      <c r="AA36" s="332"/>
      <c r="AB36" s="331" t="s">
        <v>141</v>
      </c>
      <c r="AC36" s="329"/>
      <c r="AD36" s="329"/>
      <c r="AE36" s="330" t="s">
        <v>141</v>
      </c>
      <c r="AF36" s="329"/>
      <c r="AG36" s="118"/>
      <c r="AH36" s="118"/>
      <c r="AI36" s="118"/>
      <c r="AJ36" s="118"/>
      <c r="AK36" s="338"/>
    </row>
    <row r="37" spans="2:37">
      <c r="B37" s="4">
        <f t="shared" si="0"/>
        <v>42202</v>
      </c>
      <c r="C37" s="4"/>
      <c r="D37" s="328" t="s">
        <v>141</v>
      </c>
      <c r="E37" s="329"/>
      <c r="F37" s="329"/>
      <c r="G37" s="330" t="s">
        <v>141</v>
      </c>
      <c r="H37" s="329"/>
      <c r="I37" s="118"/>
      <c r="J37" s="118"/>
      <c r="K37" s="118"/>
      <c r="L37" s="118"/>
      <c r="M37" s="340"/>
      <c r="N37" s="332"/>
      <c r="O37" s="332"/>
      <c r="P37" s="328" t="s">
        <v>141</v>
      </c>
      <c r="Q37" s="329"/>
      <c r="R37" s="329"/>
      <c r="S37" s="330" t="s">
        <v>141</v>
      </c>
      <c r="T37" s="329"/>
      <c r="U37" s="118"/>
      <c r="V37" s="121"/>
      <c r="W37" s="118"/>
      <c r="X37" s="118"/>
      <c r="Y37" s="338"/>
      <c r="Z37" s="332"/>
      <c r="AA37" s="332"/>
      <c r="AB37" s="331" t="s">
        <v>141</v>
      </c>
      <c r="AC37" s="329"/>
      <c r="AD37" s="329"/>
      <c r="AE37" s="330" t="s">
        <v>141</v>
      </c>
      <c r="AF37" s="329"/>
      <c r="AG37" s="118"/>
      <c r="AH37" s="118"/>
      <c r="AI37" s="118"/>
      <c r="AJ37" s="118"/>
      <c r="AK37" s="338"/>
    </row>
    <row r="38" spans="2:37">
      <c r="B38" s="4">
        <f t="shared" si="0"/>
        <v>42209</v>
      </c>
      <c r="C38" s="4"/>
      <c r="D38" s="237">
        <v>212.75</v>
      </c>
      <c r="E38" s="118"/>
      <c r="F38" s="118"/>
      <c r="G38" s="330">
        <v>4</v>
      </c>
      <c r="H38" s="329"/>
      <c r="I38" s="118"/>
      <c r="J38" s="118"/>
      <c r="K38" s="118"/>
      <c r="L38" s="118"/>
      <c r="M38" s="340"/>
      <c r="N38" s="332"/>
      <c r="O38" s="332"/>
      <c r="P38" s="328" t="s">
        <v>141</v>
      </c>
      <c r="Q38" s="329"/>
      <c r="R38" s="329"/>
      <c r="S38" s="330" t="s">
        <v>141</v>
      </c>
      <c r="T38" s="329"/>
      <c r="U38" s="118"/>
      <c r="V38" s="121"/>
      <c r="W38" s="118"/>
      <c r="X38" s="118"/>
      <c r="Y38" s="338"/>
      <c r="Z38" s="332"/>
      <c r="AA38" s="332"/>
      <c r="AB38" s="331" t="s">
        <v>141</v>
      </c>
      <c r="AC38" s="329"/>
      <c r="AD38" s="329"/>
      <c r="AE38" s="330" t="s">
        <v>141</v>
      </c>
      <c r="AF38" s="329"/>
      <c r="AG38" s="118"/>
      <c r="AH38" s="118"/>
      <c r="AI38" s="118"/>
      <c r="AJ38" s="118"/>
      <c r="AK38" s="338"/>
    </row>
    <row r="39" spans="2:37">
      <c r="B39" s="4">
        <f t="shared" si="0"/>
        <v>42216</v>
      </c>
      <c r="C39" s="4"/>
      <c r="D39" s="237">
        <v>211.5</v>
      </c>
      <c r="E39" s="118"/>
      <c r="F39" s="118"/>
      <c r="G39" s="330">
        <v>5</v>
      </c>
      <c r="H39" s="329"/>
      <c r="I39" s="118"/>
      <c r="J39" s="118">
        <v>210.63</v>
      </c>
      <c r="K39" s="118"/>
      <c r="L39" s="118"/>
      <c r="M39" s="340">
        <v>35</v>
      </c>
      <c r="N39" s="332"/>
      <c r="O39" s="332"/>
      <c r="P39" s="328" t="s">
        <v>141</v>
      </c>
      <c r="Q39" s="329"/>
      <c r="R39" s="329"/>
      <c r="S39" s="330" t="s">
        <v>141</v>
      </c>
      <c r="T39" s="329"/>
      <c r="U39" s="118"/>
      <c r="V39" s="121">
        <v>181.59</v>
      </c>
      <c r="W39" s="118"/>
      <c r="X39" s="118"/>
      <c r="Y39" s="338">
        <v>17</v>
      </c>
      <c r="Z39" s="332"/>
      <c r="AA39" s="332"/>
      <c r="AB39" s="331" t="s">
        <v>141</v>
      </c>
      <c r="AC39" s="329"/>
      <c r="AD39" s="329"/>
      <c r="AE39" s="330" t="s">
        <v>141</v>
      </c>
      <c r="AF39" s="329"/>
      <c r="AG39" s="118"/>
      <c r="AH39" s="118">
        <v>225.8</v>
      </c>
      <c r="AI39" s="118"/>
      <c r="AJ39" s="118"/>
      <c r="AK39" s="338">
        <v>5</v>
      </c>
    </row>
    <row r="40" spans="2:37">
      <c r="B40" s="4">
        <f t="shared" si="0"/>
        <v>42223</v>
      </c>
      <c r="C40" s="4"/>
      <c r="D40" s="237">
        <v>213.75</v>
      </c>
      <c r="E40" s="118"/>
      <c r="F40" s="118"/>
      <c r="G40" s="330">
        <v>12</v>
      </c>
      <c r="H40" s="329"/>
      <c r="I40" s="118"/>
      <c r="J40" s="118"/>
      <c r="K40" s="118"/>
      <c r="L40" s="118"/>
      <c r="M40" s="340"/>
      <c r="N40" s="332"/>
      <c r="O40" s="332"/>
      <c r="P40" s="328" t="s">
        <v>141</v>
      </c>
      <c r="Q40" s="329"/>
      <c r="R40" s="329"/>
      <c r="S40" s="330" t="s">
        <v>141</v>
      </c>
      <c r="T40" s="329"/>
      <c r="U40" s="118"/>
      <c r="V40" s="121"/>
      <c r="W40" s="118"/>
      <c r="X40" s="118"/>
      <c r="Y40" s="338"/>
      <c r="Z40" s="332"/>
      <c r="AA40" s="332"/>
      <c r="AB40" s="331" t="s">
        <v>141</v>
      </c>
      <c r="AC40" s="329"/>
      <c r="AD40" s="329"/>
      <c r="AE40" s="330" t="s">
        <v>141</v>
      </c>
      <c r="AF40" s="329"/>
      <c r="AG40" s="118"/>
      <c r="AH40" s="118"/>
      <c r="AI40" s="118"/>
      <c r="AJ40" s="118"/>
      <c r="AK40" s="338"/>
    </row>
    <row r="41" spans="2:37">
      <c r="B41" s="4">
        <f t="shared" si="0"/>
        <v>42230</v>
      </c>
      <c r="C41" s="4"/>
      <c r="D41" s="328" t="s">
        <v>141</v>
      </c>
      <c r="E41" s="329"/>
      <c r="F41" s="329"/>
      <c r="G41" s="330" t="s">
        <v>141</v>
      </c>
      <c r="H41" s="329"/>
      <c r="I41" s="118"/>
      <c r="J41" s="118"/>
      <c r="K41" s="118"/>
      <c r="L41" s="118"/>
      <c r="M41" s="340"/>
      <c r="N41" s="332"/>
      <c r="O41" s="332"/>
      <c r="P41" s="328" t="s">
        <v>141</v>
      </c>
      <c r="Q41" s="329"/>
      <c r="R41" s="329"/>
      <c r="S41" s="330" t="s">
        <v>141</v>
      </c>
      <c r="T41" s="329"/>
      <c r="U41" s="118"/>
      <c r="V41" s="121"/>
      <c r="W41" s="118"/>
      <c r="X41" s="118"/>
      <c r="Y41" s="338"/>
      <c r="Z41" s="332"/>
      <c r="AA41" s="332"/>
      <c r="AB41" s="331" t="s">
        <v>141</v>
      </c>
      <c r="AC41" s="329"/>
      <c r="AD41" s="329"/>
      <c r="AE41" s="330" t="s">
        <v>141</v>
      </c>
      <c r="AF41" s="329"/>
      <c r="AG41" s="118"/>
      <c r="AH41" s="118"/>
      <c r="AI41" s="118"/>
      <c r="AJ41" s="118"/>
      <c r="AK41" s="338"/>
    </row>
    <row r="42" spans="2:37">
      <c r="B42" s="4">
        <f t="shared" si="0"/>
        <v>42237</v>
      </c>
      <c r="C42" s="4"/>
      <c r="D42" s="237">
        <v>192</v>
      </c>
      <c r="E42" s="118"/>
      <c r="F42" s="118"/>
      <c r="G42" s="330">
        <v>8</v>
      </c>
      <c r="H42" s="329"/>
      <c r="I42" s="118"/>
      <c r="J42" s="118"/>
      <c r="K42" s="118"/>
      <c r="L42" s="118"/>
      <c r="M42" s="340"/>
      <c r="N42" s="332"/>
      <c r="O42" s="332"/>
      <c r="P42" s="237">
        <v>163.16999999999999</v>
      </c>
      <c r="Q42" s="118"/>
      <c r="R42" s="118"/>
      <c r="S42" s="330">
        <v>3</v>
      </c>
      <c r="T42" s="329"/>
      <c r="U42" s="118"/>
      <c r="V42" s="121"/>
      <c r="W42" s="118"/>
      <c r="X42" s="118"/>
      <c r="Y42" s="338"/>
      <c r="Z42" s="332"/>
      <c r="AA42" s="332"/>
      <c r="AB42" s="331" t="s">
        <v>141</v>
      </c>
      <c r="AC42" s="329"/>
      <c r="AD42" s="329"/>
      <c r="AE42" s="330" t="s">
        <v>141</v>
      </c>
      <c r="AF42" s="329"/>
      <c r="AG42" s="118"/>
      <c r="AH42" s="118"/>
      <c r="AI42" s="118"/>
      <c r="AJ42" s="118"/>
      <c r="AK42" s="338"/>
    </row>
    <row r="43" spans="2:37">
      <c r="B43" s="4">
        <f t="shared" si="0"/>
        <v>42244</v>
      </c>
      <c r="C43" s="4"/>
      <c r="D43" s="237">
        <v>164.5</v>
      </c>
      <c r="E43" s="118"/>
      <c r="F43" s="118"/>
      <c r="G43" s="330">
        <v>8</v>
      </c>
      <c r="H43" s="329"/>
      <c r="I43" s="118"/>
      <c r="J43" s="118">
        <v>193.46</v>
      </c>
      <c r="K43" s="118"/>
      <c r="L43" s="118"/>
      <c r="M43" s="340">
        <v>28</v>
      </c>
      <c r="N43" s="332"/>
      <c r="O43" s="332"/>
      <c r="P43" s="328" t="s">
        <v>141</v>
      </c>
      <c r="Q43" s="329"/>
      <c r="R43" s="329"/>
      <c r="S43" s="330" t="s">
        <v>141</v>
      </c>
      <c r="T43" s="329"/>
      <c r="U43" s="118"/>
      <c r="V43" s="121">
        <v>167.3</v>
      </c>
      <c r="W43" s="118"/>
      <c r="X43" s="118"/>
      <c r="Y43" s="338">
        <v>5</v>
      </c>
      <c r="Z43" s="332"/>
      <c r="AA43" s="332"/>
      <c r="AB43" s="331" t="s">
        <v>141</v>
      </c>
      <c r="AC43" s="329"/>
      <c r="AD43" s="329"/>
      <c r="AE43" s="330" t="s">
        <v>141</v>
      </c>
      <c r="AF43" s="329"/>
      <c r="AG43" s="118"/>
      <c r="AH43" s="331" t="s">
        <v>141</v>
      </c>
      <c r="AI43" s="329"/>
      <c r="AJ43" s="329"/>
      <c r="AK43" s="330" t="s">
        <v>141</v>
      </c>
    </row>
    <row r="44" spans="2:37">
      <c r="B44" s="4">
        <f t="shared" si="0"/>
        <v>42251</v>
      </c>
      <c r="C44" s="4"/>
      <c r="D44" s="237">
        <v>139.79</v>
      </c>
      <c r="E44" s="118"/>
      <c r="F44" s="118"/>
      <c r="G44" s="330">
        <v>14</v>
      </c>
      <c r="H44" s="329"/>
      <c r="I44" s="118"/>
      <c r="J44" s="38"/>
      <c r="K44" s="118"/>
      <c r="L44" s="118"/>
      <c r="M44" s="295"/>
      <c r="N44" s="332"/>
      <c r="O44" s="332"/>
      <c r="P44" s="121">
        <v>115.75</v>
      </c>
      <c r="Q44" s="118"/>
      <c r="R44" s="118"/>
      <c r="S44" s="338">
        <v>5</v>
      </c>
      <c r="T44" s="329"/>
      <c r="U44" s="118"/>
      <c r="V44" s="251"/>
      <c r="W44" s="118"/>
      <c r="X44" s="118"/>
      <c r="Y44" s="338"/>
      <c r="Z44" s="332"/>
      <c r="AA44" s="332"/>
      <c r="AB44" s="331" t="s">
        <v>141</v>
      </c>
      <c r="AC44" s="329"/>
      <c r="AD44" s="329"/>
      <c r="AE44" s="330" t="s">
        <v>141</v>
      </c>
      <c r="AF44" s="329"/>
      <c r="AG44" s="118"/>
      <c r="AH44" s="118"/>
      <c r="AI44" s="118"/>
      <c r="AJ44" s="118"/>
      <c r="AK44" s="338"/>
    </row>
    <row r="45" spans="2:37">
      <c r="B45" s="4">
        <f t="shared" si="0"/>
        <v>42258</v>
      </c>
      <c r="C45" s="4"/>
      <c r="D45" s="237">
        <v>133.46</v>
      </c>
      <c r="E45" s="118"/>
      <c r="F45" s="118"/>
      <c r="G45" s="330">
        <v>13</v>
      </c>
      <c r="H45" s="329"/>
      <c r="I45" s="118"/>
      <c r="J45" s="118"/>
      <c r="K45" s="118"/>
      <c r="L45" s="118"/>
      <c r="M45" s="340"/>
      <c r="N45" s="332"/>
      <c r="O45" s="332"/>
      <c r="P45" s="328" t="s">
        <v>141</v>
      </c>
      <c r="Q45" s="329"/>
      <c r="R45" s="329"/>
      <c r="S45" s="330" t="s">
        <v>141</v>
      </c>
      <c r="T45" s="329"/>
      <c r="U45" s="118"/>
      <c r="V45" s="121"/>
      <c r="W45" s="118"/>
      <c r="X45" s="118"/>
      <c r="Y45" s="338"/>
      <c r="Z45" s="332"/>
      <c r="AA45" s="332"/>
      <c r="AB45" s="331" t="s">
        <v>141</v>
      </c>
      <c r="AC45" s="329"/>
      <c r="AD45" s="329"/>
      <c r="AE45" s="330" t="s">
        <v>141</v>
      </c>
      <c r="AF45" s="329"/>
      <c r="AG45" s="118"/>
      <c r="AH45" s="118"/>
      <c r="AI45" s="118"/>
      <c r="AJ45" s="118"/>
      <c r="AK45" s="338"/>
    </row>
    <row r="46" spans="2:37">
      <c r="B46" s="4">
        <f t="shared" si="0"/>
        <v>42265</v>
      </c>
      <c r="C46" s="4"/>
      <c r="D46" s="237">
        <v>134.57</v>
      </c>
      <c r="E46" s="118"/>
      <c r="F46" s="118"/>
      <c r="G46" s="330">
        <v>7</v>
      </c>
      <c r="H46" s="329"/>
      <c r="I46" s="118"/>
      <c r="J46" s="118"/>
      <c r="K46" s="118"/>
      <c r="L46" s="118"/>
      <c r="M46" s="340"/>
      <c r="N46" s="332"/>
      <c r="O46" s="332"/>
      <c r="P46" s="237">
        <v>112</v>
      </c>
      <c r="Q46" s="118"/>
      <c r="R46" s="118"/>
      <c r="S46" s="330">
        <v>4</v>
      </c>
      <c r="T46" s="329"/>
      <c r="U46" s="118"/>
      <c r="V46" s="121"/>
      <c r="W46" s="118"/>
      <c r="X46" s="118"/>
      <c r="Y46" s="338"/>
      <c r="Z46" s="332"/>
      <c r="AA46" s="332"/>
      <c r="AB46" s="331" t="s">
        <v>141</v>
      </c>
      <c r="AC46" s="329"/>
      <c r="AD46" s="329"/>
      <c r="AE46" s="330" t="s">
        <v>141</v>
      </c>
      <c r="AF46" s="329"/>
      <c r="AG46" s="118"/>
      <c r="AH46" s="118"/>
      <c r="AI46" s="118"/>
      <c r="AJ46" s="118"/>
      <c r="AK46" s="338"/>
    </row>
    <row r="47" spans="2:37">
      <c r="B47" s="4">
        <f t="shared" si="0"/>
        <v>42272</v>
      </c>
      <c r="C47" s="4"/>
      <c r="D47" s="45">
        <v>137.25</v>
      </c>
      <c r="E47" s="49"/>
      <c r="F47" s="49"/>
      <c r="G47" s="330">
        <v>8</v>
      </c>
      <c r="H47" s="329"/>
      <c r="I47" s="118"/>
      <c r="J47" s="118">
        <v>136.16999999999999</v>
      </c>
      <c r="K47" s="118"/>
      <c r="L47" s="118"/>
      <c r="M47" s="340">
        <v>50</v>
      </c>
      <c r="N47" s="332"/>
      <c r="O47" s="332"/>
      <c r="P47" s="328" t="s">
        <v>141</v>
      </c>
      <c r="Q47" s="329"/>
      <c r="R47" s="329"/>
      <c r="S47" s="330" t="s">
        <v>141</v>
      </c>
      <c r="T47" s="329"/>
      <c r="U47" s="118"/>
      <c r="V47" s="121">
        <v>111.63</v>
      </c>
      <c r="W47" s="118"/>
      <c r="X47" s="118"/>
      <c r="Y47" s="338">
        <v>17</v>
      </c>
      <c r="Z47" s="332"/>
      <c r="AA47" s="332"/>
      <c r="AB47" s="331" t="s">
        <v>141</v>
      </c>
      <c r="AC47" s="329"/>
      <c r="AD47" s="329"/>
      <c r="AE47" s="330" t="s">
        <v>141</v>
      </c>
      <c r="AF47" s="329"/>
      <c r="AG47" s="118"/>
      <c r="AH47" s="331" t="s">
        <v>141</v>
      </c>
      <c r="AI47" s="329"/>
      <c r="AJ47" s="329"/>
      <c r="AK47" s="330" t="s">
        <v>141</v>
      </c>
    </row>
    <row r="48" spans="2:37">
      <c r="B48" s="4">
        <f t="shared" si="0"/>
        <v>42279</v>
      </c>
      <c r="C48" s="4"/>
      <c r="D48" s="237">
        <v>136.5</v>
      </c>
      <c r="E48" s="118"/>
      <c r="F48" s="118"/>
      <c r="G48" s="125">
        <v>8</v>
      </c>
      <c r="H48" s="329"/>
      <c r="I48" s="118"/>
      <c r="J48" s="118"/>
      <c r="K48" s="118"/>
      <c r="L48" s="118"/>
      <c r="M48" s="340"/>
      <c r="N48" s="332"/>
      <c r="O48" s="332"/>
      <c r="P48" s="328" t="s">
        <v>141</v>
      </c>
      <c r="Q48" s="329"/>
      <c r="R48" s="329"/>
      <c r="S48" s="330" t="s">
        <v>141</v>
      </c>
      <c r="T48" s="329"/>
      <c r="U48" s="118"/>
      <c r="V48" s="121"/>
      <c r="W48" s="118"/>
      <c r="X48" s="118"/>
      <c r="Y48" s="338"/>
      <c r="Z48" s="332"/>
      <c r="AA48" s="332"/>
      <c r="AB48" s="331" t="s">
        <v>141</v>
      </c>
      <c r="AC48" s="329"/>
      <c r="AD48" s="329"/>
      <c r="AE48" s="330" t="s">
        <v>141</v>
      </c>
      <c r="AF48" s="329"/>
      <c r="AG48" s="118"/>
      <c r="AH48" s="118"/>
      <c r="AI48" s="118"/>
      <c r="AJ48" s="118"/>
      <c r="AK48" s="338"/>
    </row>
    <row r="49" spans="2:37">
      <c r="B49" s="4">
        <f t="shared" si="0"/>
        <v>42286</v>
      </c>
      <c r="C49" s="4"/>
      <c r="D49" s="331" t="s">
        <v>141</v>
      </c>
      <c r="E49" s="329"/>
      <c r="F49" s="329"/>
      <c r="G49" s="330" t="s">
        <v>141</v>
      </c>
      <c r="H49" s="329"/>
      <c r="I49" s="118"/>
      <c r="J49" s="118"/>
      <c r="K49" s="118"/>
      <c r="L49" s="118"/>
      <c r="M49" s="340"/>
      <c r="N49" s="332"/>
      <c r="O49" s="332"/>
      <c r="P49" s="328" t="s">
        <v>141</v>
      </c>
      <c r="Q49" s="329"/>
      <c r="R49" s="329"/>
      <c r="S49" s="330" t="s">
        <v>141</v>
      </c>
      <c r="T49" s="329"/>
      <c r="U49" s="118"/>
      <c r="V49" s="121"/>
      <c r="W49" s="118"/>
      <c r="X49" s="118"/>
      <c r="Y49" s="338"/>
      <c r="Z49" s="332"/>
      <c r="AA49" s="332"/>
      <c r="AB49" s="331" t="s">
        <v>141</v>
      </c>
      <c r="AC49" s="329"/>
      <c r="AD49" s="329"/>
      <c r="AE49" s="330" t="s">
        <v>141</v>
      </c>
      <c r="AF49" s="329"/>
      <c r="AG49" s="118"/>
      <c r="AH49" s="118"/>
      <c r="AI49" s="118"/>
      <c r="AJ49" s="118"/>
      <c r="AK49" s="338"/>
    </row>
    <row r="50" spans="2:37">
      <c r="B50" s="4">
        <f t="shared" si="0"/>
        <v>42293</v>
      </c>
      <c r="C50" s="4"/>
      <c r="D50" s="237">
        <v>120.22</v>
      </c>
      <c r="E50" s="118"/>
      <c r="F50" s="118"/>
      <c r="G50" s="330"/>
      <c r="H50" s="329"/>
      <c r="I50" s="118"/>
      <c r="J50" s="118"/>
      <c r="K50" s="118"/>
      <c r="L50" s="118"/>
      <c r="M50" s="340"/>
      <c r="N50" s="332"/>
      <c r="O50" s="332"/>
      <c r="P50" s="328" t="s">
        <v>141</v>
      </c>
      <c r="Q50" s="329"/>
      <c r="R50" s="329"/>
      <c r="S50" s="330" t="s">
        <v>141</v>
      </c>
      <c r="T50" s="329"/>
      <c r="U50" s="118"/>
      <c r="V50" s="121"/>
      <c r="W50" s="118"/>
      <c r="X50" s="118"/>
      <c r="Y50" s="338"/>
      <c r="Z50" s="332"/>
      <c r="AA50" s="332"/>
      <c r="AB50" s="331" t="s">
        <v>141</v>
      </c>
      <c r="AC50" s="329"/>
      <c r="AD50" s="329"/>
      <c r="AE50" s="330" t="s">
        <v>141</v>
      </c>
      <c r="AF50" s="329"/>
      <c r="AG50" s="118"/>
      <c r="AH50" s="118"/>
      <c r="AI50" s="118"/>
      <c r="AJ50" s="118"/>
      <c r="AK50" s="338"/>
    </row>
    <row r="51" spans="2:37">
      <c r="B51" s="4">
        <f t="shared" si="0"/>
        <v>42300</v>
      </c>
      <c r="C51" s="4"/>
      <c r="D51" s="45">
        <v>119.9</v>
      </c>
      <c r="E51" s="49"/>
      <c r="F51" s="49"/>
      <c r="G51" s="330"/>
      <c r="H51" s="329"/>
      <c r="I51" s="118"/>
      <c r="J51" s="118"/>
      <c r="K51" s="118"/>
      <c r="L51" s="118"/>
      <c r="M51" s="340"/>
      <c r="N51" s="332"/>
      <c r="O51" s="332"/>
      <c r="P51" s="328" t="s">
        <v>141</v>
      </c>
      <c r="Q51" s="329"/>
      <c r="R51" s="329"/>
      <c r="S51" s="330" t="s">
        <v>141</v>
      </c>
      <c r="T51" s="329"/>
      <c r="U51" s="118"/>
      <c r="V51" s="121"/>
      <c r="W51" s="118"/>
      <c r="X51" s="118"/>
      <c r="Y51" s="338"/>
      <c r="Z51" s="332"/>
      <c r="AA51" s="332"/>
      <c r="AB51" s="331" t="s">
        <v>141</v>
      </c>
      <c r="AC51" s="329"/>
      <c r="AD51" s="329"/>
      <c r="AE51" s="330" t="s">
        <v>141</v>
      </c>
      <c r="AF51" s="329"/>
      <c r="AG51" s="118"/>
      <c r="AH51" s="118"/>
      <c r="AI51" s="118"/>
      <c r="AJ51" s="118"/>
      <c r="AK51" s="338"/>
    </row>
    <row r="52" spans="2:37">
      <c r="B52" s="4">
        <f t="shared" si="0"/>
        <v>42307</v>
      </c>
      <c r="C52" s="4"/>
      <c r="D52" s="45">
        <v>118.83</v>
      </c>
      <c r="E52" s="49"/>
      <c r="F52" s="49"/>
      <c r="G52" s="330"/>
      <c r="H52" s="329"/>
      <c r="I52" s="118"/>
      <c r="J52" s="118">
        <v>120.38</v>
      </c>
      <c r="K52" s="118"/>
      <c r="L52" s="118"/>
      <c r="M52" s="340">
        <v>52</v>
      </c>
      <c r="N52" s="332"/>
      <c r="O52" s="332"/>
      <c r="P52" s="328" t="s">
        <v>141</v>
      </c>
      <c r="Q52" s="329"/>
      <c r="R52" s="329"/>
      <c r="S52" s="330" t="s">
        <v>141</v>
      </c>
      <c r="T52" s="329"/>
      <c r="U52" s="118"/>
      <c r="V52" s="121">
        <v>101.5</v>
      </c>
      <c r="W52" s="118"/>
      <c r="X52" s="118"/>
      <c r="Y52" s="338">
        <v>9</v>
      </c>
      <c r="Z52" s="332"/>
      <c r="AA52" s="332"/>
      <c r="AB52" s="331" t="s">
        <v>141</v>
      </c>
      <c r="AC52" s="329"/>
      <c r="AD52" s="329"/>
      <c r="AE52" s="330" t="s">
        <v>141</v>
      </c>
      <c r="AF52" s="329"/>
      <c r="AG52" s="118"/>
      <c r="AH52" s="331" t="s">
        <v>141</v>
      </c>
      <c r="AI52" s="329"/>
      <c r="AJ52" s="329"/>
      <c r="AK52" s="330" t="s">
        <v>141</v>
      </c>
    </row>
    <row r="53" spans="2:37">
      <c r="B53" s="4">
        <f t="shared" si="0"/>
        <v>42314</v>
      </c>
      <c r="C53" s="4"/>
      <c r="D53" s="237">
        <v>122.94</v>
      </c>
      <c r="E53" s="126"/>
      <c r="F53" s="118"/>
      <c r="G53" s="330">
        <v>8</v>
      </c>
      <c r="H53" s="329"/>
      <c r="I53" s="118"/>
      <c r="J53" s="118"/>
      <c r="K53" s="118"/>
      <c r="L53" s="118"/>
      <c r="M53" s="340"/>
      <c r="N53" s="332"/>
      <c r="O53" s="332"/>
      <c r="P53" s="328" t="s">
        <v>141</v>
      </c>
      <c r="Q53" s="329"/>
      <c r="R53" s="329"/>
      <c r="S53" s="330" t="s">
        <v>141</v>
      </c>
      <c r="T53" s="329"/>
      <c r="U53" s="118"/>
      <c r="V53" s="121"/>
      <c r="W53" s="118"/>
      <c r="X53" s="118"/>
      <c r="Y53" s="338"/>
      <c r="Z53" s="332"/>
      <c r="AA53" s="332"/>
      <c r="AB53" s="331" t="s">
        <v>141</v>
      </c>
      <c r="AC53" s="329"/>
      <c r="AD53" s="329"/>
      <c r="AE53" s="330" t="s">
        <v>141</v>
      </c>
      <c r="AF53" s="329"/>
      <c r="AG53" s="118"/>
      <c r="AH53" s="118"/>
      <c r="AI53" s="118"/>
      <c r="AJ53" s="118"/>
      <c r="AK53" s="338"/>
    </row>
    <row r="54" spans="2:37">
      <c r="B54" s="4">
        <f t="shared" si="0"/>
        <v>42321</v>
      </c>
      <c r="C54" s="4"/>
      <c r="D54" s="45">
        <v>124</v>
      </c>
      <c r="E54" s="49"/>
      <c r="F54" s="49"/>
      <c r="G54" s="330">
        <v>5</v>
      </c>
      <c r="H54" s="329"/>
      <c r="I54" s="118"/>
      <c r="J54" s="118"/>
      <c r="K54" s="118"/>
      <c r="L54" s="118"/>
      <c r="M54" s="340"/>
      <c r="N54" s="332"/>
      <c r="O54" s="332"/>
      <c r="P54" s="328" t="s">
        <v>141</v>
      </c>
      <c r="Q54" s="329"/>
      <c r="R54" s="329"/>
      <c r="S54" s="330" t="s">
        <v>141</v>
      </c>
      <c r="T54" s="329"/>
      <c r="U54" s="118"/>
      <c r="V54" s="121"/>
      <c r="W54" s="118"/>
      <c r="X54" s="118"/>
      <c r="Y54" s="338"/>
      <c r="Z54" s="332"/>
      <c r="AA54" s="332"/>
      <c r="AB54" s="331" t="s">
        <v>141</v>
      </c>
      <c r="AC54" s="329"/>
      <c r="AD54" s="329"/>
      <c r="AE54" s="330" t="s">
        <v>141</v>
      </c>
      <c r="AF54" s="329"/>
      <c r="AG54" s="118"/>
      <c r="AH54" s="118"/>
      <c r="AI54" s="118"/>
      <c r="AJ54" s="118"/>
      <c r="AK54" s="338"/>
    </row>
    <row r="55" spans="2:37">
      <c r="B55" s="4">
        <f t="shared" si="0"/>
        <v>42328</v>
      </c>
      <c r="C55" s="4"/>
      <c r="D55" s="328" t="s">
        <v>141</v>
      </c>
      <c r="E55" s="329"/>
      <c r="F55" s="329"/>
      <c r="G55" s="330" t="s">
        <v>141</v>
      </c>
      <c r="H55" s="329"/>
      <c r="I55" s="118"/>
      <c r="J55" s="118"/>
      <c r="K55" s="118"/>
      <c r="L55" s="118"/>
      <c r="M55" s="340"/>
      <c r="N55" s="332"/>
      <c r="O55" s="332"/>
      <c r="P55" s="328" t="s">
        <v>141</v>
      </c>
      <c r="Q55" s="329"/>
      <c r="R55" s="329"/>
      <c r="S55" s="330" t="s">
        <v>141</v>
      </c>
      <c r="T55" s="329"/>
      <c r="U55" s="118"/>
      <c r="V55" s="121"/>
      <c r="W55" s="118"/>
      <c r="X55" s="118"/>
      <c r="Y55" s="338"/>
      <c r="Z55" s="332"/>
      <c r="AA55" s="332"/>
      <c r="AB55" s="328" t="s">
        <v>141</v>
      </c>
      <c r="AC55" s="329"/>
      <c r="AD55" s="329"/>
      <c r="AE55" s="330" t="s">
        <v>141</v>
      </c>
      <c r="AF55" s="329"/>
      <c r="AG55" s="118"/>
      <c r="AH55" s="38"/>
      <c r="AI55" s="118"/>
      <c r="AJ55" s="118"/>
      <c r="AK55" s="338"/>
    </row>
    <row r="56" spans="2:37">
      <c r="B56" s="4">
        <f t="shared" si="0"/>
        <v>42335</v>
      </c>
      <c r="C56" s="4"/>
      <c r="D56" s="328" t="s">
        <v>141</v>
      </c>
      <c r="E56" s="329"/>
      <c r="F56" s="329"/>
      <c r="G56" s="330" t="s">
        <v>141</v>
      </c>
      <c r="H56" s="329"/>
      <c r="I56" s="118"/>
      <c r="J56" s="118">
        <v>122.28</v>
      </c>
      <c r="K56" s="118"/>
      <c r="L56" s="118"/>
      <c r="M56" s="340">
        <v>20</v>
      </c>
      <c r="N56" s="332"/>
      <c r="O56" s="332"/>
      <c r="P56" s="328" t="s">
        <v>141</v>
      </c>
      <c r="Q56" s="329"/>
      <c r="R56" s="329"/>
      <c r="S56" s="330" t="s">
        <v>141</v>
      </c>
      <c r="T56" s="329"/>
      <c r="U56" s="118"/>
      <c r="V56" s="121">
        <v>107</v>
      </c>
      <c r="W56" s="118"/>
      <c r="X56" s="118"/>
      <c r="Y56" s="338">
        <v>6</v>
      </c>
      <c r="Z56" s="332"/>
      <c r="AA56" s="332"/>
      <c r="AB56" s="328" t="s">
        <v>141</v>
      </c>
      <c r="AC56" s="329"/>
      <c r="AD56" s="329"/>
      <c r="AE56" s="330" t="s">
        <v>141</v>
      </c>
      <c r="AF56" s="329"/>
      <c r="AG56" s="118"/>
      <c r="AH56" s="118">
        <v>208.67</v>
      </c>
      <c r="AI56" s="118"/>
      <c r="AJ56" s="118"/>
      <c r="AK56" s="338">
        <v>3</v>
      </c>
    </row>
    <row r="57" spans="2:37">
      <c r="B57" s="4">
        <f t="shared" si="0"/>
        <v>42342</v>
      </c>
      <c r="C57" s="4"/>
      <c r="D57" s="328" t="s">
        <v>141</v>
      </c>
      <c r="E57" s="329"/>
      <c r="F57" s="329"/>
      <c r="G57" s="330" t="s">
        <v>141</v>
      </c>
      <c r="H57" s="329"/>
      <c r="I57" s="118"/>
      <c r="J57" s="118"/>
      <c r="K57" s="118"/>
      <c r="L57" s="118"/>
      <c r="M57" s="340"/>
      <c r="N57" s="332"/>
      <c r="O57" s="332"/>
      <c r="P57" s="328" t="s">
        <v>141</v>
      </c>
      <c r="Q57" s="329"/>
      <c r="R57" s="329"/>
      <c r="S57" s="330" t="s">
        <v>141</v>
      </c>
      <c r="T57" s="329"/>
      <c r="U57" s="118"/>
      <c r="V57" s="121"/>
      <c r="W57" s="118"/>
      <c r="X57" s="118"/>
      <c r="Y57" s="338"/>
      <c r="Z57" s="332"/>
      <c r="AA57" s="332"/>
      <c r="AB57" s="328" t="s">
        <v>141</v>
      </c>
      <c r="AC57" s="329"/>
      <c r="AD57" s="329"/>
      <c r="AE57" s="330" t="s">
        <v>141</v>
      </c>
      <c r="AF57" s="329"/>
      <c r="AG57" s="118"/>
      <c r="AH57" s="118"/>
      <c r="AI57" s="118"/>
      <c r="AJ57" s="118"/>
      <c r="AK57" s="338"/>
    </row>
    <row r="58" spans="2:37">
      <c r="B58" s="4">
        <f t="shared" si="0"/>
        <v>42349</v>
      </c>
      <c r="C58" s="4"/>
      <c r="D58" s="328" t="s">
        <v>141</v>
      </c>
      <c r="E58" s="329"/>
      <c r="F58" s="329"/>
      <c r="G58" s="330" t="s">
        <v>141</v>
      </c>
      <c r="H58" s="329"/>
      <c r="I58" s="118"/>
      <c r="J58" s="118"/>
      <c r="K58" s="118"/>
      <c r="L58" s="118"/>
      <c r="M58" s="340"/>
      <c r="N58" s="332"/>
      <c r="O58" s="332"/>
      <c r="P58" s="328" t="s">
        <v>141</v>
      </c>
      <c r="Q58" s="329"/>
      <c r="R58" s="329"/>
      <c r="S58" s="330" t="s">
        <v>141</v>
      </c>
      <c r="T58" s="329"/>
      <c r="U58" s="118"/>
      <c r="V58" s="121"/>
      <c r="W58" s="118"/>
      <c r="X58" s="118"/>
      <c r="Y58" s="338"/>
      <c r="Z58" s="332"/>
      <c r="AA58" s="332"/>
      <c r="AB58" s="328" t="s">
        <v>141</v>
      </c>
      <c r="AC58" s="329"/>
      <c r="AD58" s="329"/>
      <c r="AE58" s="330" t="s">
        <v>141</v>
      </c>
      <c r="AF58" s="329"/>
      <c r="AG58" s="118"/>
      <c r="AH58" s="118"/>
      <c r="AI58" s="118"/>
      <c r="AJ58" s="118"/>
      <c r="AK58" s="338"/>
    </row>
    <row r="59" spans="2:37">
      <c r="B59" s="4">
        <f t="shared" si="0"/>
        <v>42356</v>
      </c>
      <c r="C59" s="4"/>
      <c r="D59" s="328" t="s">
        <v>141</v>
      </c>
      <c r="E59" s="329"/>
      <c r="F59" s="329"/>
      <c r="G59" s="330" t="s">
        <v>141</v>
      </c>
      <c r="H59" s="329"/>
      <c r="I59" s="118"/>
      <c r="J59" s="118"/>
      <c r="K59" s="118"/>
      <c r="L59" s="118"/>
      <c r="M59" s="340"/>
      <c r="N59" s="332"/>
      <c r="O59" s="332"/>
      <c r="P59" s="328" t="s">
        <v>141</v>
      </c>
      <c r="Q59" s="329"/>
      <c r="R59" s="329"/>
      <c r="S59" s="330" t="s">
        <v>141</v>
      </c>
      <c r="T59" s="329"/>
      <c r="U59" s="118"/>
      <c r="V59" s="121"/>
      <c r="W59" s="118"/>
      <c r="X59" s="118"/>
      <c r="Y59" s="338"/>
      <c r="Z59" s="332"/>
      <c r="AA59" s="332"/>
      <c r="AB59" s="328" t="s">
        <v>141</v>
      </c>
      <c r="AC59" s="329"/>
      <c r="AD59" s="329"/>
      <c r="AE59" s="330" t="s">
        <v>141</v>
      </c>
      <c r="AF59" s="329"/>
      <c r="AG59" s="118"/>
      <c r="AH59" s="118"/>
      <c r="AI59" s="118"/>
      <c r="AJ59" s="118"/>
      <c r="AK59" s="338"/>
    </row>
    <row r="60" spans="2:37">
      <c r="B60" s="4">
        <f t="shared" si="0"/>
        <v>42363</v>
      </c>
      <c r="C60" s="4"/>
      <c r="D60" s="45">
        <v>50.33</v>
      </c>
      <c r="E60" s="49"/>
      <c r="F60" s="49"/>
      <c r="G60" s="330">
        <v>6</v>
      </c>
      <c r="H60" s="329"/>
      <c r="I60" s="118"/>
      <c r="J60" s="118"/>
      <c r="K60" s="118"/>
      <c r="L60" s="118"/>
      <c r="M60" s="340"/>
      <c r="N60" s="332"/>
      <c r="O60" s="332"/>
      <c r="P60" s="45">
        <v>66.36</v>
      </c>
      <c r="Q60" s="49"/>
      <c r="R60" s="49"/>
      <c r="S60" s="330">
        <v>7</v>
      </c>
      <c r="T60" s="329"/>
      <c r="U60" s="118"/>
      <c r="V60" s="121"/>
      <c r="W60" s="118"/>
      <c r="X60" s="118"/>
      <c r="Y60" s="338"/>
      <c r="Z60" s="332"/>
      <c r="AA60" s="332"/>
      <c r="AB60" s="328" t="s">
        <v>141</v>
      </c>
      <c r="AC60" s="329"/>
      <c r="AD60" s="329"/>
      <c r="AE60" s="330" t="s">
        <v>141</v>
      </c>
      <c r="AF60" s="329"/>
      <c r="AG60" s="118"/>
      <c r="AH60" s="118"/>
      <c r="AI60" s="118"/>
      <c r="AJ60" s="118"/>
      <c r="AK60" s="338"/>
    </row>
    <row r="61" spans="2:37">
      <c r="B61" s="4">
        <f t="shared" si="0"/>
        <v>42370</v>
      </c>
      <c r="C61" s="4"/>
      <c r="D61" s="328" t="s">
        <v>141</v>
      </c>
      <c r="E61" s="329"/>
      <c r="F61" s="329"/>
      <c r="G61" s="330" t="s">
        <v>141</v>
      </c>
      <c r="H61" s="329"/>
      <c r="I61" s="118"/>
      <c r="J61" s="118">
        <v>56.44</v>
      </c>
      <c r="K61" s="118"/>
      <c r="L61" s="118"/>
      <c r="M61" s="340">
        <v>25</v>
      </c>
      <c r="N61" s="332"/>
      <c r="O61" s="332"/>
      <c r="P61" s="328" t="s">
        <v>141</v>
      </c>
      <c r="Q61" s="329"/>
      <c r="R61" s="329"/>
      <c r="S61" s="330" t="s">
        <v>141</v>
      </c>
      <c r="T61" s="329"/>
      <c r="U61" s="118"/>
      <c r="V61" s="121">
        <v>69.63</v>
      </c>
      <c r="W61" s="118"/>
      <c r="X61" s="118"/>
      <c r="Y61" s="338">
        <v>15</v>
      </c>
      <c r="Z61" s="332"/>
      <c r="AA61" s="332"/>
      <c r="AB61" s="328" t="s">
        <v>141</v>
      </c>
      <c r="AC61" s="329"/>
      <c r="AD61" s="329"/>
      <c r="AE61" s="330" t="s">
        <v>141</v>
      </c>
      <c r="AF61" s="329"/>
      <c r="AG61" s="118"/>
      <c r="AH61" s="331" t="s">
        <v>141</v>
      </c>
      <c r="AI61" s="329"/>
      <c r="AJ61" s="329"/>
      <c r="AK61" s="330" t="s">
        <v>141</v>
      </c>
    </row>
    <row r="62" spans="2:37" ht="2.25" customHeight="1">
      <c r="B62" s="4"/>
      <c r="C62" s="4"/>
      <c r="D62" s="328" t="s">
        <v>141</v>
      </c>
      <c r="E62" s="329"/>
      <c r="F62" s="329"/>
      <c r="G62" s="330" t="s">
        <v>141</v>
      </c>
      <c r="H62" s="329"/>
      <c r="I62" s="118"/>
      <c r="J62" s="118">
        <v>56.44</v>
      </c>
      <c r="K62" s="118"/>
      <c r="L62" s="118"/>
      <c r="M62" s="338">
        <v>25</v>
      </c>
      <c r="N62" s="332"/>
      <c r="O62" s="332"/>
      <c r="P62" s="328" t="s">
        <v>141</v>
      </c>
      <c r="Q62" s="329"/>
      <c r="R62" s="329"/>
      <c r="S62" s="330" t="s">
        <v>141</v>
      </c>
      <c r="T62" s="329"/>
      <c r="U62" s="118"/>
      <c r="V62" s="121">
        <v>69.63</v>
      </c>
      <c r="W62" s="118"/>
      <c r="X62" s="118"/>
      <c r="Y62" s="338">
        <v>15</v>
      </c>
      <c r="Z62" s="332"/>
      <c r="AA62" s="332"/>
      <c r="AB62" s="328" t="s">
        <v>141</v>
      </c>
      <c r="AC62" s="329"/>
      <c r="AD62" s="329"/>
      <c r="AE62" s="330" t="s">
        <v>141</v>
      </c>
      <c r="AF62" s="329"/>
      <c r="AG62" s="118"/>
      <c r="AH62" s="328" t="s">
        <v>141</v>
      </c>
      <c r="AI62" s="329"/>
      <c r="AJ62" s="329"/>
      <c r="AK62" s="330" t="s">
        <v>141</v>
      </c>
    </row>
    <row r="63" spans="2:37" ht="12.75" customHeight="1">
      <c r="B63" s="127">
        <v>2015</v>
      </c>
      <c r="C63" s="9"/>
      <c r="D63" s="119">
        <f>AVERAGE(D9:D61)</f>
        <v>137.71199999999999</v>
      </c>
      <c r="E63" s="118"/>
      <c r="F63" s="118"/>
      <c r="G63" s="26"/>
      <c r="H63" s="116"/>
      <c r="I63" s="118"/>
      <c r="J63" s="118"/>
      <c r="K63" s="118"/>
      <c r="L63" s="118"/>
      <c r="M63" s="23"/>
      <c r="N63" s="116"/>
      <c r="O63" s="116"/>
      <c r="P63" s="119">
        <f>AVERAGE(P9:P61)</f>
        <v>115.395</v>
      </c>
      <c r="Q63" s="118"/>
      <c r="R63" s="118"/>
      <c r="S63" s="27"/>
      <c r="T63" s="116"/>
      <c r="U63" s="118"/>
      <c r="V63" s="121"/>
      <c r="W63" s="118"/>
      <c r="X63" s="118"/>
      <c r="Y63" s="23"/>
      <c r="Z63" s="116"/>
      <c r="AA63" s="116"/>
      <c r="AB63" s="119">
        <f>AVERAGE(AB9:AB61)</f>
        <v>83.224999999999994</v>
      </c>
      <c r="AC63" s="118"/>
      <c r="AD63" s="118"/>
      <c r="AE63" s="125"/>
      <c r="AF63" s="116"/>
      <c r="AG63" s="118"/>
      <c r="AH63" s="118"/>
      <c r="AI63" s="128"/>
      <c r="AJ63" s="128"/>
      <c r="AK63" s="29"/>
    </row>
    <row r="64" spans="2:37" ht="12.75" customHeight="1">
      <c r="B64" s="127">
        <v>2014</v>
      </c>
      <c r="C64" s="9"/>
      <c r="D64" s="119">
        <v>83.127380952380946</v>
      </c>
      <c r="E64" s="118"/>
      <c r="F64" s="118"/>
      <c r="G64" s="26"/>
      <c r="H64" s="116"/>
      <c r="I64" s="118"/>
      <c r="J64" s="118"/>
      <c r="K64" s="118"/>
      <c r="L64" s="118"/>
      <c r="M64" s="23"/>
      <c r="N64" s="116"/>
      <c r="O64" s="116"/>
      <c r="P64" s="119">
        <v>115.40866666666668</v>
      </c>
      <c r="Q64" s="118"/>
      <c r="R64" s="118"/>
      <c r="S64" s="27"/>
      <c r="T64" s="116"/>
      <c r="U64" s="118"/>
      <c r="V64" s="121"/>
      <c r="W64" s="118"/>
      <c r="X64" s="118"/>
      <c r="Y64" s="23"/>
      <c r="Z64" s="116"/>
      <c r="AA64" s="116"/>
      <c r="AB64" s="119">
        <v>65.07037037037037</v>
      </c>
      <c r="AC64" s="118"/>
      <c r="AD64" s="118"/>
      <c r="AE64" s="26"/>
      <c r="AF64" s="116"/>
      <c r="AG64" s="118"/>
      <c r="AH64" s="118"/>
      <c r="AI64" s="128"/>
      <c r="AJ64" s="128"/>
      <c r="AK64" s="29"/>
    </row>
    <row r="65" spans="2:38" ht="2.25" customHeight="1">
      <c r="B65" s="127"/>
      <c r="C65" s="9"/>
      <c r="D65" s="129"/>
      <c r="E65" s="130"/>
      <c r="F65" s="130"/>
      <c r="H65" s="110"/>
      <c r="I65" s="130"/>
      <c r="J65" s="130"/>
      <c r="K65" s="130"/>
      <c r="L65" s="130"/>
      <c r="M65" s="131"/>
      <c r="P65" s="129"/>
      <c r="Q65" s="130"/>
      <c r="R65" s="130"/>
      <c r="S65" s="132"/>
      <c r="T65" s="110"/>
      <c r="U65" s="130"/>
      <c r="V65" s="130"/>
      <c r="W65" s="130"/>
      <c r="X65" s="130"/>
      <c r="Y65" s="131"/>
      <c r="AB65" s="129"/>
      <c r="AC65" s="130"/>
      <c r="AD65" s="130"/>
      <c r="AF65" s="110"/>
      <c r="AG65" s="130"/>
      <c r="AH65" s="130"/>
      <c r="AI65" s="130"/>
      <c r="AJ65" s="130"/>
      <c r="AK65" s="131"/>
    </row>
    <row r="66" spans="2:38" ht="10.5" customHeight="1">
      <c r="B66" s="10" t="s">
        <v>173</v>
      </c>
      <c r="J66" s="117"/>
      <c r="K66" s="117"/>
      <c r="M66" s="117"/>
      <c r="N66" s="117"/>
      <c r="O66" s="117"/>
      <c r="V66" s="117"/>
      <c r="W66" s="117"/>
      <c r="Y66" s="117"/>
      <c r="Z66" s="117"/>
      <c r="AA66" s="117"/>
      <c r="AH66" s="117"/>
      <c r="AI66" s="117"/>
      <c r="AK66" s="117"/>
      <c r="AL66" s="117"/>
    </row>
    <row r="67" spans="2:38" ht="10.5" customHeight="1">
      <c r="B67" s="10" t="s">
        <v>174</v>
      </c>
      <c r="J67" s="117"/>
      <c r="K67" s="117"/>
      <c r="M67" s="117"/>
      <c r="N67" s="117"/>
      <c r="O67" s="117"/>
      <c r="V67" s="117"/>
      <c r="W67" s="117"/>
      <c r="Y67" s="117"/>
      <c r="Z67" s="117"/>
      <c r="AA67" s="117"/>
      <c r="AH67" s="117"/>
      <c r="AI67" s="117"/>
      <c r="AK67" s="117"/>
      <c r="AL67" s="117"/>
    </row>
    <row r="68" spans="2:38" ht="10.5" customHeight="1">
      <c r="B68" s="6"/>
      <c r="J68" s="117"/>
      <c r="K68" s="117"/>
      <c r="M68" s="117"/>
      <c r="N68" s="117"/>
      <c r="O68" s="117"/>
      <c r="V68" s="117"/>
      <c r="W68" s="117"/>
      <c r="Y68" s="117"/>
      <c r="Z68" s="117"/>
      <c r="AA68" s="117"/>
      <c r="AH68" s="117"/>
      <c r="AI68" s="117"/>
      <c r="AK68" s="117"/>
      <c r="AL68" s="117"/>
    </row>
    <row r="69" spans="2:38">
      <c r="J69" s="117"/>
      <c r="K69" s="117"/>
      <c r="M69" s="117"/>
      <c r="N69" s="117"/>
      <c r="O69" s="117"/>
      <c r="V69" s="117"/>
      <c r="W69" s="117"/>
      <c r="Y69" s="117"/>
      <c r="Z69" s="117"/>
      <c r="AA69" s="117"/>
      <c r="AH69" s="117"/>
      <c r="AI69" s="117"/>
      <c r="AK69" s="117"/>
      <c r="AL69" s="117"/>
    </row>
    <row r="70" spans="2:38">
      <c r="J70" s="117"/>
      <c r="K70" s="117"/>
      <c r="M70" s="117"/>
      <c r="N70" s="117"/>
      <c r="O70" s="117"/>
      <c r="V70" s="117"/>
      <c r="W70" s="117"/>
      <c r="Y70" s="117"/>
      <c r="Z70" s="117"/>
      <c r="AA70" s="117"/>
      <c r="AH70" s="117"/>
      <c r="AI70" s="117"/>
      <c r="AK70" s="117"/>
      <c r="AL70" s="117"/>
    </row>
    <row r="71" spans="2:38">
      <c r="J71" s="117"/>
      <c r="K71" s="117"/>
      <c r="M71" s="117"/>
      <c r="N71" s="117"/>
      <c r="O71" s="117"/>
      <c r="V71" s="117"/>
      <c r="W71" s="117"/>
      <c r="Y71" s="117"/>
      <c r="Z71" s="117"/>
      <c r="AA71" s="117"/>
      <c r="AH71" s="117"/>
      <c r="AI71" s="117"/>
      <c r="AK71" s="117"/>
      <c r="AL71" s="117"/>
    </row>
    <row r="72" spans="2:38">
      <c r="J72" s="117"/>
      <c r="K72" s="117"/>
      <c r="M72" s="117"/>
      <c r="N72" s="117"/>
      <c r="O72" s="117"/>
      <c r="V72" s="117"/>
      <c r="W72" s="117"/>
      <c r="Y72" s="117"/>
      <c r="Z72" s="117"/>
      <c r="AA72" s="117"/>
      <c r="AH72" s="117"/>
      <c r="AI72" s="117"/>
      <c r="AK72" s="117"/>
      <c r="AL72" s="117"/>
    </row>
  </sheetData>
  <mergeCells count="15">
    <mergeCell ref="D6:N6"/>
    <mergeCell ref="P6:Z6"/>
    <mergeCell ref="AB6:AL6"/>
    <mergeCell ref="D7:E7"/>
    <mergeCell ref="G7:H7"/>
    <mergeCell ref="J7:K7"/>
    <mergeCell ref="M7:N7"/>
    <mergeCell ref="P7:Q7"/>
    <mergeCell ref="S7:T7"/>
    <mergeCell ref="V7:W7"/>
    <mergeCell ref="Y7:Z7"/>
    <mergeCell ref="AB7:AC7"/>
    <mergeCell ref="AE7:AF7"/>
    <mergeCell ref="AH7:AI7"/>
    <mergeCell ref="AK7:AL7"/>
  </mergeCells>
  <pageMargins left="0.24" right="0.24" top="0.17" bottom="0.17" header="0.17" footer="0.17"/>
  <pageSetup scale="93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2:Q64"/>
  <sheetViews>
    <sheetView zoomScaleNormal="100" workbookViewId="0">
      <selection activeCell="T22" sqref="T22"/>
    </sheetView>
  </sheetViews>
  <sheetFormatPr defaultColWidth="9.28515625" defaultRowHeight="12"/>
  <cols>
    <col min="1" max="1" width="4.28515625" style="133" customWidth="1"/>
    <col min="2" max="2" width="7.5703125" style="133" customWidth="1"/>
    <col min="3" max="3" width="3.28515625" style="133" customWidth="1"/>
    <col min="4" max="4" width="11.28515625" style="133" customWidth="1"/>
    <col min="5" max="5" width="1.42578125" style="133" customWidth="1"/>
    <col min="6" max="6" width="4.42578125" style="133" customWidth="1"/>
    <col min="7" max="7" width="11.28515625" style="133" customWidth="1"/>
    <col min="8" max="8" width="2.140625" style="133" customWidth="1"/>
    <col min="9" max="9" width="4.42578125" style="135" customWidth="1"/>
    <col min="10" max="10" width="11.28515625" style="133" customWidth="1"/>
    <col min="11" max="11" width="1.28515625" style="133" customWidth="1"/>
    <col min="12" max="12" width="4.42578125" style="133" customWidth="1"/>
    <col min="13" max="13" width="11.28515625" style="133" customWidth="1"/>
    <col min="14" max="14" width="3.5703125" style="133" customWidth="1"/>
    <col min="15" max="15" width="4.42578125" style="133" customWidth="1"/>
    <col min="16" max="16" width="12.5703125" style="133" customWidth="1"/>
    <col min="17" max="17" width="4.140625" style="133" customWidth="1"/>
    <col min="18" max="16384" width="9.28515625" style="133"/>
  </cols>
  <sheetData>
    <row r="2" spans="2:17">
      <c r="D2" s="134" t="s">
        <v>404</v>
      </c>
    </row>
    <row r="3" spans="2:17">
      <c r="D3" s="136" t="s">
        <v>175</v>
      </c>
    </row>
    <row r="4" spans="2:17" ht="12.75" customHeight="1">
      <c r="D4" s="136" t="s">
        <v>176</v>
      </c>
    </row>
    <row r="5" spans="2:17" s="135" customFormat="1" ht="15" customHeight="1">
      <c r="D5" s="1974" t="s">
        <v>177</v>
      </c>
      <c r="E5" s="1974"/>
      <c r="F5" s="1974"/>
      <c r="G5" s="1974"/>
      <c r="H5" s="1974"/>
      <c r="I5" s="1974"/>
      <c r="J5" s="1974"/>
      <c r="K5" s="1974"/>
    </row>
    <row r="6" spans="2:17" ht="15" customHeight="1">
      <c r="D6" s="1973" t="s">
        <v>178</v>
      </c>
      <c r="E6" s="1973"/>
      <c r="F6" s="137"/>
      <c r="G6" s="1973" t="s">
        <v>179</v>
      </c>
      <c r="H6" s="1973"/>
      <c r="I6" s="138"/>
      <c r="J6" s="1973" t="s">
        <v>33</v>
      </c>
      <c r="K6" s="1973"/>
      <c r="M6" s="1973" t="s">
        <v>180</v>
      </c>
      <c r="N6" s="1973"/>
      <c r="P6" s="1973" t="s">
        <v>181</v>
      </c>
      <c r="Q6" s="1973"/>
    </row>
    <row r="7" spans="2:17" ht="12.75" customHeight="1">
      <c r="B7" s="4">
        <v>42014</v>
      </c>
      <c r="C7" s="4"/>
      <c r="D7" s="37">
        <v>846773</v>
      </c>
      <c r="E7" s="145"/>
      <c r="F7" s="145"/>
      <c r="G7" s="145">
        <f>J7-D7</f>
        <v>722842</v>
      </c>
      <c r="H7" s="145"/>
      <c r="I7" s="145"/>
      <c r="J7" s="37">
        <v>1569615</v>
      </c>
      <c r="K7" s="145"/>
      <c r="L7" s="145"/>
      <c r="M7" s="37">
        <v>3336</v>
      </c>
      <c r="N7" s="145"/>
      <c r="O7" s="145"/>
      <c r="P7" s="37">
        <v>5049</v>
      </c>
    </row>
    <row r="8" spans="2:17" ht="12.75" customHeight="1">
      <c r="B8" s="4">
        <f t="shared" ref="B8:B13" si="0">B7+7</f>
        <v>42021</v>
      </c>
      <c r="C8" s="4"/>
      <c r="D8" s="37">
        <v>831414</v>
      </c>
      <c r="E8" s="145"/>
      <c r="F8" s="145"/>
      <c r="G8" s="145">
        <f>J8-D8</f>
        <v>676693</v>
      </c>
      <c r="H8" s="145"/>
      <c r="I8" s="145"/>
      <c r="J8" s="37">
        <v>1508107</v>
      </c>
      <c r="K8" s="145"/>
      <c r="L8" s="145"/>
      <c r="M8" s="37">
        <v>2873</v>
      </c>
      <c r="N8" s="145"/>
      <c r="O8" s="145"/>
      <c r="P8" s="37">
        <v>4548</v>
      </c>
    </row>
    <row r="9" spans="2:17" ht="12.75" customHeight="1">
      <c r="B9" s="4">
        <f t="shared" si="0"/>
        <v>42028</v>
      </c>
      <c r="C9" s="4"/>
      <c r="D9" s="37">
        <v>823732</v>
      </c>
      <c r="E9" s="145"/>
      <c r="F9" s="145"/>
      <c r="G9" s="145">
        <f t="shared" ref="G9:G58" si="1">J9-D9</f>
        <v>632657</v>
      </c>
      <c r="H9" s="145"/>
      <c r="I9" s="145"/>
      <c r="J9" s="37">
        <v>1456389</v>
      </c>
      <c r="K9" s="145"/>
      <c r="L9" s="145"/>
      <c r="M9" s="37">
        <v>2949</v>
      </c>
      <c r="N9" s="145"/>
      <c r="O9" s="145"/>
      <c r="P9" s="37">
        <v>4431</v>
      </c>
    </row>
    <row r="10" spans="2:17" ht="12.75" customHeight="1">
      <c r="B10" s="4">
        <f t="shared" si="0"/>
        <v>42035</v>
      </c>
      <c r="C10" s="4"/>
      <c r="D10" s="37">
        <v>844354</v>
      </c>
      <c r="E10" s="145"/>
      <c r="F10" s="145"/>
      <c r="G10" s="145">
        <f t="shared" si="1"/>
        <v>633777</v>
      </c>
      <c r="H10" s="145"/>
      <c r="I10" s="145"/>
      <c r="J10" s="37">
        <v>1478131</v>
      </c>
      <c r="K10" s="145"/>
      <c r="L10" s="145"/>
      <c r="M10" s="37">
        <v>2709</v>
      </c>
      <c r="N10" s="145"/>
      <c r="O10" s="145"/>
      <c r="P10" s="37">
        <v>4366</v>
      </c>
    </row>
    <row r="11" spans="2:17" ht="12.75" customHeight="1">
      <c r="B11" s="4">
        <f t="shared" si="0"/>
        <v>42042</v>
      </c>
      <c r="C11" s="4"/>
      <c r="D11" s="46">
        <v>849120</v>
      </c>
      <c r="E11" s="46"/>
      <c r="F11" s="46"/>
      <c r="G11" s="145">
        <f t="shared" si="1"/>
        <v>622712</v>
      </c>
      <c r="H11" s="46"/>
      <c r="I11" s="46"/>
      <c r="J11" s="46">
        <v>1471832</v>
      </c>
      <c r="K11" s="46"/>
      <c r="L11" s="46"/>
      <c r="M11" s="46">
        <v>2666</v>
      </c>
      <c r="N11" s="46"/>
      <c r="O11" s="46"/>
      <c r="P11" s="46">
        <v>4299</v>
      </c>
    </row>
    <row r="12" spans="2:17" ht="12.75" customHeight="1">
      <c r="B12" s="4">
        <f t="shared" si="0"/>
        <v>42049</v>
      </c>
      <c r="C12" s="4"/>
      <c r="D12" s="46">
        <v>842317</v>
      </c>
      <c r="E12" s="46"/>
      <c r="F12" s="46"/>
      <c r="G12" s="145">
        <f t="shared" si="1"/>
        <v>601693</v>
      </c>
      <c r="H12" s="46"/>
      <c r="I12" s="46"/>
      <c r="J12" s="46">
        <v>1444010</v>
      </c>
      <c r="K12" s="46"/>
      <c r="L12" s="46"/>
      <c r="M12" s="46">
        <v>2632</v>
      </c>
      <c r="N12" s="46"/>
      <c r="O12" s="46"/>
      <c r="P12" s="46">
        <v>4490</v>
      </c>
    </row>
    <row r="13" spans="2:17" ht="12.75" customHeight="1">
      <c r="B13" s="4">
        <f t="shared" si="0"/>
        <v>42056</v>
      </c>
      <c r="C13" s="4"/>
      <c r="D13" s="46">
        <v>830653</v>
      </c>
      <c r="E13" s="46"/>
      <c r="F13" s="46"/>
      <c r="G13" s="145">
        <f t="shared" si="1"/>
        <v>586401</v>
      </c>
      <c r="H13" s="46"/>
      <c r="I13" s="46"/>
      <c r="J13" s="46">
        <v>1417054</v>
      </c>
      <c r="K13" s="46"/>
      <c r="L13" s="46"/>
      <c r="M13" s="46">
        <v>2662</v>
      </c>
      <c r="N13" s="46"/>
      <c r="O13" s="46"/>
      <c r="P13" s="46">
        <v>4363</v>
      </c>
    </row>
    <row r="14" spans="2:17" ht="12.75" customHeight="1">
      <c r="B14" s="4">
        <f>B13+7</f>
        <v>42063</v>
      </c>
      <c r="C14" s="4"/>
      <c r="D14" s="46">
        <v>819863</v>
      </c>
      <c r="E14" s="46"/>
      <c r="F14" s="46"/>
      <c r="G14" s="145">
        <f t="shared" si="1"/>
        <v>605124</v>
      </c>
      <c r="H14" s="46"/>
      <c r="I14" s="46"/>
      <c r="J14" s="46">
        <v>1424987</v>
      </c>
      <c r="K14" s="46"/>
      <c r="L14" s="46"/>
      <c r="M14" s="46">
        <v>2832</v>
      </c>
      <c r="N14" s="46"/>
      <c r="O14" s="46"/>
      <c r="P14" s="46">
        <v>4306</v>
      </c>
    </row>
    <row r="15" spans="2:17" ht="12.75" customHeight="1">
      <c r="B15" s="4">
        <f t="shared" ref="B15:B56" si="2">B14+7</f>
        <v>42070</v>
      </c>
      <c r="C15" s="4"/>
      <c r="D15" s="46">
        <v>808314</v>
      </c>
      <c r="E15" s="46"/>
      <c r="F15" s="46"/>
      <c r="G15" s="145">
        <f t="shared" si="1"/>
        <v>570015</v>
      </c>
      <c r="H15" s="46"/>
      <c r="I15" s="46"/>
      <c r="J15" s="46">
        <v>1378329</v>
      </c>
      <c r="K15" s="46"/>
      <c r="L15" s="46"/>
      <c r="M15" s="46">
        <v>2473</v>
      </c>
      <c r="N15" s="46"/>
      <c r="O15" s="46"/>
      <c r="P15" s="46">
        <v>4074</v>
      </c>
    </row>
    <row r="16" spans="2:17" ht="12.75" customHeight="1">
      <c r="B16" s="4">
        <f t="shared" si="2"/>
        <v>42077</v>
      </c>
      <c r="C16" s="4"/>
      <c r="D16" s="46">
        <v>808131</v>
      </c>
      <c r="E16" s="46"/>
      <c r="F16" s="46"/>
      <c r="G16" s="145">
        <f t="shared" si="1"/>
        <v>545527</v>
      </c>
      <c r="H16" s="46"/>
      <c r="I16" s="46"/>
      <c r="J16" s="46">
        <v>1353658</v>
      </c>
      <c r="K16" s="46"/>
      <c r="L16" s="46"/>
      <c r="M16" s="46">
        <v>1917</v>
      </c>
      <c r="N16" s="46"/>
      <c r="O16" s="46"/>
      <c r="P16" s="46">
        <v>4299</v>
      </c>
    </row>
    <row r="17" spans="2:16" ht="12.75" customHeight="1">
      <c r="B17" s="4">
        <f t="shared" si="2"/>
        <v>42084</v>
      </c>
      <c r="C17" s="4"/>
      <c r="D17" s="46">
        <v>813404</v>
      </c>
      <c r="E17" s="46"/>
      <c r="F17" s="46"/>
      <c r="G17" s="145">
        <f t="shared" si="1"/>
        <v>559268</v>
      </c>
      <c r="H17" s="46"/>
      <c r="I17" s="46"/>
      <c r="J17" s="46">
        <v>1372672</v>
      </c>
      <c r="K17" s="46"/>
      <c r="L17" s="46"/>
      <c r="M17" s="46">
        <v>2063</v>
      </c>
      <c r="N17" s="46"/>
      <c r="O17" s="46"/>
      <c r="P17" s="46">
        <v>4304</v>
      </c>
    </row>
    <row r="18" spans="2:16" ht="12.75" customHeight="1">
      <c r="B18" s="4">
        <f t="shared" si="2"/>
        <v>42091</v>
      </c>
      <c r="C18" s="4"/>
      <c r="D18" s="46">
        <v>832443</v>
      </c>
      <c r="E18" s="46"/>
      <c r="F18" s="46"/>
      <c r="G18" s="145">
        <f t="shared" si="1"/>
        <v>544078</v>
      </c>
      <c r="H18" s="46"/>
      <c r="I18" s="46"/>
      <c r="J18" s="46">
        <v>1376521</v>
      </c>
      <c r="K18" s="46"/>
      <c r="L18" s="46"/>
      <c r="M18" s="46">
        <v>2214</v>
      </c>
      <c r="N18" s="46"/>
      <c r="O18" s="46"/>
      <c r="P18" s="46">
        <v>4329</v>
      </c>
    </row>
    <row r="19" spans="2:16" ht="12.75" customHeight="1">
      <c r="B19" s="4">
        <f t="shared" si="2"/>
        <v>42098</v>
      </c>
      <c r="C19" s="4"/>
      <c r="D19" s="46">
        <v>844792</v>
      </c>
      <c r="E19" s="46"/>
      <c r="F19" s="46"/>
      <c r="G19" s="145">
        <f t="shared" si="1"/>
        <v>560156</v>
      </c>
      <c r="H19" s="46"/>
      <c r="I19" s="46"/>
      <c r="J19" s="46">
        <v>1404948</v>
      </c>
      <c r="K19" s="50"/>
      <c r="L19" s="46"/>
      <c r="M19" s="46">
        <v>2348</v>
      </c>
      <c r="N19" s="46"/>
      <c r="O19" s="46"/>
      <c r="P19" s="46">
        <v>4293</v>
      </c>
    </row>
    <row r="20" spans="2:16" ht="12.75" customHeight="1">
      <c r="B20" s="4">
        <f t="shared" si="2"/>
        <v>42105</v>
      </c>
      <c r="C20" s="4"/>
      <c r="D20" s="46">
        <v>847375</v>
      </c>
      <c r="E20" s="46"/>
      <c r="F20" s="46"/>
      <c r="G20" s="145">
        <f t="shared" si="1"/>
        <v>609271</v>
      </c>
      <c r="H20" s="46"/>
      <c r="I20" s="46"/>
      <c r="J20" s="46">
        <v>1456646</v>
      </c>
      <c r="K20" s="50"/>
      <c r="L20" s="46"/>
      <c r="M20" s="46">
        <v>2830</v>
      </c>
      <c r="N20" s="46"/>
      <c r="O20" s="46"/>
      <c r="P20" s="46">
        <v>4381</v>
      </c>
    </row>
    <row r="21" spans="2:16" ht="12.75" customHeight="1">
      <c r="B21" s="4">
        <f t="shared" si="2"/>
        <v>42112</v>
      </c>
      <c r="C21" s="4"/>
      <c r="D21" s="46">
        <v>831374</v>
      </c>
      <c r="E21" s="46"/>
      <c r="F21" s="46"/>
      <c r="G21" s="145">
        <f t="shared" si="1"/>
        <v>616861</v>
      </c>
      <c r="H21" s="46"/>
      <c r="I21" s="46"/>
      <c r="J21" s="46">
        <v>1448235</v>
      </c>
      <c r="K21" s="46"/>
      <c r="L21" s="46"/>
      <c r="M21" s="46">
        <v>2625</v>
      </c>
      <c r="N21" s="46"/>
      <c r="O21" s="46"/>
      <c r="P21" s="46">
        <v>4064</v>
      </c>
    </row>
    <row r="22" spans="2:16">
      <c r="B22" s="4">
        <f t="shared" si="2"/>
        <v>42119</v>
      </c>
      <c r="C22" s="4"/>
      <c r="D22" s="46">
        <v>848272</v>
      </c>
      <c r="E22" s="46"/>
      <c r="F22" s="46"/>
      <c r="G22" s="145">
        <f t="shared" si="1"/>
        <v>613168</v>
      </c>
      <c r="H22" s="46"/>
      <c r="I22" s="46"/>
      <c r="J22" s="46">
        <v>1461440</v>
      </c>
      <c r="K22" s="46"/>
      <c r="L22" s="46"/>
      <c r="M22" s="46">
        <v>2961</v>
      </c>
      <c r="N22" s="46"/>
      <c r="O22" s="46"/>
      <c r="P22" s="46">
        <v>4408</v>
      </c>
    </row>
    <row r="23" spans="2:16">
      <c r="B23" s="4">
        <f t="shared" si="2"/>
        <v>42126</v>
      </c>
      <c r="C23" s="4"/>
      <c r="D23" s="46">
        <v>787363</v>
      </c>
      <c r="E23" s="46"/>
      <c r="F23" s="46"/>
      <c r="G23" s="145">
        <f t="shared" si="1"/>
        <v>634195</v>
      </c>
      <c r="H23" s="46"/>
      <c r="I23" s="46"/>
      <c r="J23" s="46">
        <v>1421558</v>
      </c>
      <c r="K23" s="46"/>
      <c r="L23" s="46"/>
      <c r="M23" s="46">
        <v>2470</v>
      </c>
      <c r="N23" s="46"/>
      <c r="O23" s="46"/>
      <c r="P23" s="46">
        <v>4279</v>
      </c>
    </row>
    <row r="24" spans="2:16">
      <c r="B24" s="4">
        <f t="shared" si="2"/>
        <v>42133</v>
      </c>
      <c r="C24" s="4"/>
      <c r="D24" s="46">
        <v>736326</v>
      </c>
      <c r="E24" s="46"/>
      <c r="F24" s="46"/>
      <c r="G24" s="145">
        <f t="shared" si="1"/>
        <v>606473</v>
      </c>
      <c r="H24" s="46"/>
      <c r="I24" s="46"/>
      <c r="J24" s="46">
        <v>1342799</v>
      </c>
      <c r="K24" s="46"/>
      <c r="L24" s="46"/>
      <c r="M24" s="46">
        <v>2346</v>
      </c>
      <c r="N24" s="46"/>
      <c r="O24" s="46"/>
      <c r="P24" s="46">
        <v>4142</v>
      </c>
    </row>
    <row r="25" spans="2:16">
      <c r="B25" s="4">
        <f t="shared" si="2"/>
        <v>42140</v>
      </c>
      <c r="C25" s="4"/>
      <c r="D25" s="46">
        <v>624942</v>
      </c>
      <c r="E25" s="46"/>
      <c r="F25" s="46"/>
      <c r="G25" s="145">
        <f t="shared" si="1"/>
        <v>632907</v>
      </c>
      <c r="H25" s="46"/>
      <c r="I25" s="46"/>
      <c r="J25" s="46">
        <v>1257849</v>
      </c>
      <c r="K25" s="46"/>
      <c r="L25" s="46"/>
      <c r="M25" s="46">
        <v>2009</v>
      </c>
      <c r="N25" s="46"/>
      <c r="O25" s="46"/>
      <c r="P25" s="46">
        <v>3787</v>
      </c>
    </row>
    <row r="26" spans="2:16">
      <c r="B26" s="4">
        <f t="shared" si="2"/>
        <v>42147</v>
      </c>
      <c r="C26" s="4"/>
      <c r="D26" s="46">
        <v>584417</v>
      </c>
      <c r="E26" s="46"/>
      <c r="F26" s="46"/>
      <c r="G26" s="145">
        <f t="shared" si="1"/>
        <v>660702</v>
      </c>
      <c r="H26" s="46"/>
      <c r="I26" s="46"/>
      <c r="J26" s="46">
        <v>1245119</v>
      </c>
      <c r="K26" s="46"/>
      <c r="L26" s="46"/>
      <c r="M26" s="46">
        <v>1938</v>
      </c>
      <c r="N26" s="46"/>
      <c r="O26" s="46"/>
      <c r="P26" s="46">
        <v>3785</v>
      </c>
    </row>
    <row r="27" spans="2:16">
      <c r="B27" s="4">
        <f t="shared" si="2"/>
        <v>42154</v>
      </c>
      <c r="C27" s="4"/>
      <c r="D27" s="46">
        <v>559986</v>
      </c>
      <c r="E27" s="46"/>
      <c r="F27" s="46"/>
      <c r="G27" s="145">
        <f t="shared" si="1"/>
        <v>599689</v>
      </c>
      <c r="H27" s="46"/>
      <c r="I27" s="46"/>
      <c r="J27" s="46">
        <v>1159675</v>
      </c>
      <c r="K27" s="46"/>
      <c r="L27" s="46"/>
      <c r="M27" s="46">
        <v>1874</v>
      </c>
      <c r="N27" s="46"/>
      <c r="O27" s="46"/>
      <c r="P27" s="46">
        <v>3411</v>
      </c>
    </row>
    <row r="28" spans="2:16">
      <c r="B28" s="4">
        <f t="shared" si="2"/>
        <v>42161</v>
      </c>
      <c r="C28" s="4"/>
      <c r="D28" s="46">
        <v>588664</v>
      </c>
      <c r="E28" s="46"/>
      <c r="F28" s="46"/>
      <c r="G28" s="145">
        <f t="shared" si="1"/>
        <v>729802</v>
      </c>
      <c r="H28" s="46"/>
      <c r="I28" s="46"/>
      <c r="J28" s="46">
        <v>1318466</v>
      </c>
      <c r="K28" s="46"/>
      <c r="L28" s="46"/>
      <c r="M28" s="46">
        <v>2527</v>
      </c>
      <c r="N28" s="46"/>
      <c r="O28" s="46"/>
      <c r="P28" s="46">
        <v>3790</v>
      </c>
    </row>
    <row r="29" spans="2:16">
      <c r="B29" s="4">
        <f t="shared" si="2"/>
        <v>42168</v>
      </c>
      <c r="C29" s="4"/>
      <c r="D29" s="46">
        <v>573568</v>
      </c>
      <c r="E29" s="46"/>
      <c r="F29" s="46"/>
      <c r="G29" s="145">
        <f t="shared" si="1"/>
        <v>775194</v>
      </c>
      <c r="H29" s="46"/>
      <c r="I29" s="46"/>
      <c r="J29" s="46">
        <v>1348762</v>
      </c>
      <c r="K29" s="46"/>
      <c r="L29" s="46"/>
      <c r="M29" s="46">
        <v>2514</v>
      </c>
      <c r="N29" s="46"/>
      <c r="O29" s="46"/>
      <c r="P29" s="46">
        <v>3759</v>
      </c>
    </row>
    <row r="30" spans="2:16">
      <c r="B30" s="4">
        <f t="shared" si="2"/>
        <v>42175</v>
      </c>
      <c r="C30" s="4"/>
      <c r="D30" s="46">
        <v>570345</v>
      </c>
      <c r="E30" s="46"/>
      <c r="F30" s="46"/>
      <c r="G30" s="145">
        <f t="shared" si="1"/>
        <v>818568</v>
      </c>
      <c r="H30" s="46"/>
      <c r="I30" s="46"/>
      <c r="J30" s="46">
        <v>1388913</v>
      </c>
      <c r="K30" s="46"/>
      <c r="L30" s="46"/>
      <c r="M30" s="46">
        <v>2805</v>
      </c>
      <c r="N30" s="46"/>
      <c r="O30" s="46"/>
      <c r="P30" s="46">
        <v>3864</v>
      </c>
    </row>
    <row r="31" spans="2:16">
      <c r="B31" s="4">
        <f t="shared" si="2"/>
        <v>42182</v>
      </c>
      <c r="C31" s="4"/>
      <c r="D31" s="46">
        <v>572749</v>
      </c>
      <c r="E31" s="46"/>
      <c r="F31" s="46"/>
      <c r="G31" s="145">
        <f t="shared" si="1"/>
        <v>783893</v>
      </c>
      <c r="H31" s="46"/>
      <c r="I31" s="46"/>
      <c r="J31" s="46">
        <v>1356642</v>
      </c>
      <c r="K31" s="46"/>
      <c r="L31" s="46"/>
      <c r="M31" s="46">
        <v>2422</v>
      </c>
      <c r="N31" s="46"/>
      <c r="O31" s="46"/>
      <c r="P31" s="46">
        <v>3824</v>
      </c>
    </row>
    <row r="32" spans="2:16">
      <c r="B32" s="4">
        <f t="shared" si="2"/>
        <v>42189</v>
      </c>
      <c r="C32" s="4"/>
      <c r="D32" s="46">
        <v>568781</v>
      </c>
      <c r="E32" s="46"/>
      <c r="F32" s="46"/>
      <c r="G32" s="145">
        <f t="shared" si="1"/>
        <v>692228</v>
      </c>
      <c r="H32" s="46"/>
      <c r="I32" s="46"/>
      <c r="J32" s="46">
        <v>1261009</v>
      </c>
      <c r="K32" s="50"/>
      <c r="L32" s="46"/>
      <c r="M32" s="46">
        <v>2478</v>
      </c>
      <c r="N32" s="46"/>
      <c r="O32" s="46"/>
      <c r="P32" s="46">
        <v>3589</v>
      </c>
    </row>
    <row r="33" spans="2:16">
      <c r="B33" s="4">
        <f t="shared" si="2"/>
        <v>42196</v>
      </c>
      <c r="C33" s="4"/>
      <c r="D33" s="46">
        <v>557379</v>
      </c>
      <c r="E33" s="46"/>
      <c r="F33" s="46"/>
      <c r="G33" s="145">
        <f t="shared" si="1"/>
        <v>747788</v>
      </c>
      <c r="H33" s="46"/>
      <c r="I33" s="46"/>
      <c r="J33" s="46">
        <v>1305167</v>
      </c>
      <c r="K33" s="50"/>
      <c r="L33" s="46"/>
      <c r="M33" s="46">
        <v>2212</v>
      </c>
      <c r="N33" s="46"/>
      <c r="O33" s="46"/>
      <c r="P33" s="46">
        <v>3833</v>
      </c>
    </row>
    <row r="34" spans="2:16">
      <c r="B34" s="4">
        <f t="shared" si="2"/>
        <v>42203</v>
      </c>
      <c r="C34" s="4"/>
      <c r="D34" s="46">
        <v>555006</v>
      </c>
      <c r="E34" s="46"/>
      <c r="F34" s="46"/>
      <c r="G34" s="145">
        <f t="shared" si="1"/>
        <v>726732</v>
      </c>
      <c r="H34" s="46"/>
      <c r="I34" s="46"/>
      <c r="J34" s="46">
        <v>1281738</v>
      </c>
      <c r="K34" s="50"/>
      <c r="L34" s="46"/>
      <c r="M34" s="46">
        <v>2375</v>
      </c>
      <c r="N34" s="46"/>
      <c r="O34" s="46"/>
      <c r="P34" s="46">
        <v>3745</v>
      </c>
    </row>
    <row r="35" spans="2:16">
      <c r="B35" s="4">
        <f t="shared" si="2"/>
        <v>42210</v>
      </c>
      <c r="C35" s="4"/>
      <c r="D35" s="46">
        <v>546184</v>
      </c>
      <c r="E35" s="46"/>
      <c r="F35" s="46"/>
      <c r="G35" s="145">
        <f t="shared" si="1"/>
        <v>740157</v>
      </c>
      <c r="H35" s="46"/>
      <c r="I35" s="46"/>
      <c r="J35" s="46">
        <v>1286341</v>
      </c>
      <c r="K35" s="50"/>
      <c r="L35" s="46"/>
      <c r="M35" s="46">
        <v>2020</v>
      </c>
      <c r="N35" s="46"/>
      <c r="O35" s="46"/>
      <c r="P35" s="46">
        <v>3785</v>
      </c>
    </row>
    <row r="36" spans="2:16">
      <c r="B36" s="4">
        <f t="shared" si="2"/>
        <v>42217</v>
      </c>
      <c r="C36" s="4"/>
      <c r="D36" s="46">
        <v>549780</v>
      </c>
      <c r="E36" s="46"/>
      <c r="F36" s="46"/>
      <c r="G36" s="145">
        <f t="shared" si="1"/>
        <v>740875</v>
      </c>
      <c r="H36" s="46"/>
      <c r="I36" s="46"/>
      <c r="J36" s="46">
        <v>1290655</v>
      </c>
      <c r="K36" s="46"/>
      <c r="L36" s="46"/>
      <c r="M36" s="46">
        <v>1719</v>
      </c>
      <c r="N36" s="46"/>
      <c r="O36" s="46"/>
      <c r="P36" s="46">
        <v>4210</v>
      </c>
    </row>
    <row r="37" spans="2:16">
      <c r="B37" s="4">
        <f t="shared" si="2"/>
        <v>42224</v>
      </c>
      <c r="C37" s="4"/>
      <c r="D37" s="46">
        <v>565344</v>
      </c>
      <c r="E37" s="46"/>
      <c r="F37" s="46"/>
      <c r="G37" s="145">
        <f t="shared" si="1"/>
        <v>725492</v>
      </c>
      <c r="H37" s="46"/>
      <c r="I37" s="46"/>
      <c r="J37" s="46">
        <v>1290836</v>
      </c>
      <c r="K37" s="46"/>
      <c r="L37" s="46"/>
      <c r="M37" s="46">
        <v>2069</v>
      </c>
      <c r="N37" s="46"/>
      <c r="O37" s="46"/>
      <c r="P37" s="46">
        <v>4184</v>
      </c>
    </row>
    <row r="38" spans="2:16">
      <c r="B38" s="4">
        <f t="shared" si="2"/>
        <v>42231</v>
      </c>
      <c r="C38" s="4"/>
      <c r="D38" s="46">
        <v>540410</v>
      </c>
      <c r="E38" s="46"/>
      <c r="F38" s="46"/>
      <c r="G38" s="145">
        <f t="shared" si="1"/>
        <v>721786</v>
      </c>
      <c r="H38" s="46"/>
      <c r="I38" s="46"/>
      <c r="J38" s="46">
        <v>1262196</v>
      </c>
      <c r="K38" s="46"/>
      <c r="L38" s="46"/>
      <c r="M38" s="46">
        <v>1871</v>
      </c>
      <c r="N38" s="46"/>
      <c r="O38" s="46"/>
      <c r="P38" s="46">
        <v>3854</v>
      </c>
    </row>
    <row r="39" spans="2:16">
      <c r="B39" s="4">
        <f t="shared" si="2"/>
        <v>42238</v>
      </c>
      <c r="C39" s="4"/>
      <c r="D39" s="46">
        <v>504896</v>
      </c>
      <c r="E39" s="46"/>
      <c r="F39" s="46"/>
      <c r="G39" s="145">
        <f t="shared" si="1"/>
        <v>737107</v>
      </c>
      <c r="H39" s="46"/>
      <c r="I39" s="46"/>
      <c r="J39" s="46">
        <v>1242003</v>
      </c>
      <c r="K39" s="46"/>
      <c r="L39" s="46"/>
      <c r="M39" s="46">
        <v>1702</v>
      </c>
      <c r="N39" s="46"/>
      <c r="O39" s="46"/>
      <c r="P39" s="46">
        <v>3891</v>
      </c>
    </row>
    <row r="40" spans="2:16">
      <c r="B40" s="4">
        <f t="shared" si="2"/>
        <v>42245</v>
      </c>
      <c r="C40" s="4"/>
      <c r="D40" s="46">
        <v>530121</v>
      </c>
      <c r="E40" s="46"/>
      <c r="F40" s="46"/>
      <c r="G40" s="145">
        <f t="shared" si="1"/>
        <v>778553</v>
      </c>
      <c r="H40" s="46"/>
      <c r="I40" s="46"/>
      <c r="J40" s="46">
        <v>1308674</v>
      </c>
      <c r="K40" s="46"/>
      <c r="L40" s="46"/>
      <c r="M40" s="46">
        <v>1830</v>
      </c>
      <c r="N40" s="46"/>
      <c r="O40" s="46"/>
      <c r="P40" s="46">
        <v>3902</v>
      </c>
    </row>
    <row r="41" spans="2:16">
      <c r="B41" s="4">
        <f t="shared" si="2"/>
        <v>42252</v>
      </c>
      <c r="C41" s="4"/>
      <c r="D41" s="46">
        <v>507857</v>
      </c>
      <c r="E41" s="46"/>
      <c r="F41" s="46"/>
      <c r="G41" s="145">
        <f t="shared" si="1"/>
        <v>763386</v>
      </c>
      <c r="H41" s="46"/>
      <c r="I41" s="46"/>
      <c r="J41" s="46">
        <v>1271243</v>
      </c>
      <c r="K41" s="46"/>
      <c r="L41" s="46"/>
      <c r="M41" s="46">
        <v>2239</v>
      </c>
      <c r="N41" s="46"/>
      <c r="O41" s="46"/>
      <c r="P41" s="46">
        <v>3903</v>
      </c>
    </row>
    <row r="42" spans="2:16">
      <c r="B42" s="4">
        <f t="shared" si="2"/>
        <v>42259</v>
      </c>
      <c r="C42" s="4"/>
      <c r="D42" s="46">
        <v>514282</v>
      </c>
      <c r="E42" s="46"/>
      <c r="F42" s="46"/>
      <c r="G42" s="145">
        <f t="shared" si="1"/>
        <v>714333</v>
      </c>
      <c r="H42" s="46"/>
      <c r="I42" s="46"/>
      <c r="J42" s="46">
        <v>1228615</v>
      </c>
      <c r="K42" s="46"/>
      <c r="L42" s="46"/>
      <c r="M42" s="46">
        <v>2340</v>
      </c>
      <c r="N42" s="46"/>
      <c r="O42" s="46"/>
      <c r="P42" s="46">
        <v>3809</v>
      </c>
    </row>
    <row r="43" spans="2:16">
      <c r="B43" s="4">
        <f t="shared" si="2"/>
        <v>42266</v>
      </c>
      <c r="C43" s="4"/>
      <c r="D43" s="46">
        <v>509416</v>
      </c>
      <c r="E43" s="46"/>
      <c r="F43" s="46"/>
      <c r="G43" s="145">
        <f t="shared" si="1"/>
        <v>759414</v>
      </c>
      <c r="H43" s="46"/>
      <c r="I43" s="46"/>
      <c r="J43" s="46">
        <v>1268830</v>
      </c>
      <c r="K43" s="46"/>
      <c r="L43" s="46"/>
      <c r="M43" s="46">
        <v>1913</v>
      </c>
      <c r="N43" s="46"/>
      <c r="O43" s="46"/>
      <c r="P43" s="46">
        <v>3940</v>
      </c>
    </row>
    <row r="44" spans="2:16">
      <c r="B44" s="4">
        <f t="shared" si="2"/>
        <v>42273</v>
      </c>
      <c r="C44" s="4"/>
      <c r="D44" s="46">
        <v>507982</v>
      </c>
      <c r="E44" s="46"/>
      <c r="F44" s="46"/>
      <c r="G44" s="145">
        <f t="shared" si="1"/>
        <v>763988</v>
      </c>
      <c r="H44" s="46"/>
      <c r="I44" s="46"/>
      <c r="J44" s="46">
        <v>1271970</v>
      </c>
      <c r="K44" s="46"/>
      <c r="L44" s="46"/>
      <c r="M44" s="46">
        <v>2172</v>
      </c>
      <c r="N44" s="46"/>
      <c r="O44" s="46"/>
      <c r="P44" s="46">
        <v>3976</v>
      </c>
    </row>
    <row r="45" spans="2:16">
      <c r="B45" s="4">
        <f t="shared" si="2"/>
        <v>42280</v>
      </c>
      <c r="C45" s="4"/>
      <c r="D45" s="46">
        <v>503455</v>
      </c>
      <c r="E45" s="46"/>
      <c r="F45" s="46"/>
      <c r="G45" s="145">
        <f t="shared" si="1"/>
        <v>752944</v>
      </c>
      <c r="H45" s="46"/>
      <c r="I45" s="46"/>
      <c r="J45" s="46">
        <v>1256399</v>
      </c>
      <c r="K45" s="46"/>
      <c r="L45" s="46"/>
      <c r="M45" s="46">
        <v>1742</v>
      </c>
      <c r="N45" s="46"/>
      <c r="O45" s="46"/>
      <c r="P45" s="46">
        <v>4029</v>
      </c>
    </row>
    <row r="46" spans="2:16">
      <c r="B46" s="4">
        <f t="shared" si="2"/>
        <v>42287</v>
      </c>
      <c r="C46" s="4"/>
      <c r="D46" s="46">
        <v>502859</v>
      </c>
      <c r="E46" s="46"/>
      <c r="F46" s="46"/>
      <c r="G46" s="145">
        <f t="shared" si="1"/>
        <v>785781</v>
      </c>
      <c r="H46" s="46"/>
      <c r="I46" s="46"/>
      <c r="J46" s="46">
        <v>1288640</v>
      </c>
      <c r="K46" s="46"/>
      <c r="L46" s="46"/>
      <c r="M46" s="46">
        <v>2018</v>
      </c>
      <c r="N46" s="46"/>
      <c r="O46" s="46"/>
      <c r="P46" s="46">
        <v>3841</v>
      </c>
    </row>
    <row r="47" spans="2:16">
      <c r="B47" s="4">
        <f t="shared" si="2"/>
        <v>42294</v>
      </c>
      <c r="C47" s="4"/>
      <c r="D47" s="46">
        <v>524990</v>
      </c>
      <c r="E47" s="46"/>
      <c r="F47" s="46"/>
      <c r="G47" s="145">
        <f t="shared" si="1"/>
        <v>807813</v>
      </c>
      <c r="H47" s="46"/>
      <c r="I47" s="46"/>
      <c r="J47" s="46">
        <v>1332803</v>
      </c>
      <c r="K47" s="46"/>
      <c r="L47" s="46"/>
      <c r="M47" s="46">
        <v>1968</v>
      </c>
      <c r="N47" s="46"/>
      <c r="O47" s="46"/>
      <c r="P47" s="46">
        <v>4034</v>
      </c>
    </row>
    <row r="48" spans="2:16">
      <c r="B48" s="4">
        <f t="shared" si="2"/>
        <v>42301</v>
      </c>
      <c r="C48" s="4"/>
      <c r="D48" s="46">
        <v>516381</v>
      </c>
      <c r="E48" s="46"/>
      <c r="F48" s="46"/>
      <c r="G48" s="145">
        <f t="shared" si="1"/>
        <v>792842</v>
      </c>
      <c r="H48" s="46"/>
      <c r="I48" s="46"/>
      <c r="J48" s="46">
        <v>1309223</v>
      </c>
      <c r="K48" s="46"/>
      <c r="L48" s="46"/>
      <c r="M48" s="46">
        <v>1656</v>
      </c>
      <c r="N48" s="46"/>
      <c r="O48" s="46"/>
      <c r="P48" s="46">
        <v>4027</v>
      </c>
    </row>
    <row r="49" spans="2:16">
      <c r="B49" s="4">
        <f t="shared" si="2"/>
        <v>42308</v>
      </c>
      <c r="C49" s="4"/>
      <c r="D49" s="46">
        <v>528125</v>
      </c>
      <c r="E49" s="46"/>
      <c r="F49" s="46"/>
      <c r="G49" s="145">
        <f t="shared" si="1"/>
        <v>774246</v>
      </c>
      <c r="H49" s="46"/>
      <c r="I49" s="46"/>
      <c r="J49" s="46">
        <v>1302371</v>
      </c>
      <c r="K49" s="46"/>
      <c r="L49" s="46"/>
      <c r="M49" s="46">
        <v>1799</v>
      </c>
      <c r="N49" s="46"/>
      <c r="O49" s="46"/>
      <c r="P49" s="46">
        <v>3991</v>
      </c>
    </row>
    <row r="50" spans="2:16">
      <c r="B50" s="4">
        <f t="shared" si="2"/>
        <v>42315</v>
      </c>
      <c r="C50" s="4"/>
      <c r="D50" s="46">
        <v>514476</v>
      </c>
      <c r="E50" s="46"/>
      <c r="F50" s="46"/>
      <c r="G50" s="145">
        <f t="shared" si="1"/>
        <v>755742</v>
      </c>
      <c r="H50" s="46"/>
      <c r="I50" s="46"/>
      <c r="J50" s="46">
        <v>1270218</v>
      </c>
      <c r="K50" s="46"/>
      <c r="L50" s="46"/>
      <c r="M50" s="46">
        <v>1629</v>
      </c>
      <c r="N50" s="46"/>
      <c r="O50" s="46"/>
      <c r="P50" s="46">
        <v>3876</v>
      </c>
    </row>
    <row r="51" spans="2:16">
      <c r="B51" s="4">
        <f t="shared" si="2"/>
        <v>42322</v>
      </c>
      <c r="C51" s="4"/>
      <c r="D51" s="46">
        <v>537512</v>
      </c>
      <c r="E51" s="46"/>
      <c r="F51" s="46"/>
      <c r="G51" s="145">
        <f t="shared" si="1"/>
        <v>776851</v>
      </c>
      <c r="H51" s="46"/>
      <c r="I51" s="46"/>
      <c r="J51" s="46">
        <v>1314363</v>
      </c>
      <c r="K51" s="46"/>
      <c r="L51" s="46"/>
      <c r="M51" s="46">
        <v>1941</v>
      </c>
      <c r="N51" s="46"/>
      <c r="O51" s="46"/>
      <c r="P51" s="46">
        <v>3999</v>
      </c>
    </row>
    <row r="52" spans="2:16">
      <c r="B52" s="4">
        <f t="shared" si="2"/>
        <v>42329</v>
      </c>
      <c r="C52" s="4"/>
      <c r="D52" s="46">
        <v>526089</v>
      </c>
      <c r="E52" s="46"/>
      <c r="F52" s="46"/>
      <c r="G52" s="145">
        <f t="shared" si="1"/>
        <v>738730</v>
      </c>
      <c r="H52" s="46"/>
      <c r="I52" s="46"/>
      <c r="J52" s="46">
        <v>1264819</v>
      </c>
      <c r="K52" s="46"/>
      <c r="L52" s="46"/>
      <c r="M52" s="46">
        <v>2207</v>
      </c>
      <c r="N52" s="46"/>
      <c r="O52" s="46"/>
      <c r="P52" s="46">
        <v>3921</v>
      </c>
    </row>
    <row r="53" spans="2:16">
      <c r="B53" s="4">
        <f t="shared" si="2"/>
        <v>42336</v>
      </c>
      <c r="C53" s="4"/>
      <c r="D53" s="46">
        <v>529073</v>
      </c>
      <c r="E53" s="46"/>
      <c r="F53" s="46"/>
      <c r="G53" s="145">
        <f t="shared" si="1"/>
        <v>677567</v>
      </c>
      <c r="H53" s="46"/>
      <c r="I53" s="46"/>
      <c r="J53" s="46">
        <v>1206640</v>
      </c>
      <c r="K53" s="46"/>
      <c r="L53" s="46"/>
      <c r="M53" s="46">
        <v>2232</v>
      </c>
      <c r="N53" s="46"/>
      <c r="O53" s="46"/>
      <c r="P53" s="46">
        <v>3513</v>
      </c>
    </row>
    <row r="54" spans="2:16">
      <c r="B54" s="4">
        <f t="shared" si="2"/>
        <v>42343</v>
      </c>
      <c r="C54" s="4"/>
      <c r="D54" s="46">
        <v>549628</v>
      </c>
      <c r="E54" s="46"/>
      <c r="F54" s="46"/>
      <c r="G54" s="145">
        <f t="shared" si="1"/>
        <v>743361</v>
      </c>
      <c r="H54" s="46"/>
      <c r="I54" s="46"/>
      <c r="J54" s="46">
        <v>1292989</v>
      </c>
      <c r="K54" s="46"/>
      <c r="L54" s="46"/>
      <c r="M54" s="46">
        <v>2406</v>
      </c>
      <c r="N54" s="46"/>
      <c r="O54" s="46"/>
      <c r="P54" s="46">
        <v>4069</v>
      </c>
    </row>
    <row r="55" spans="2:16">
      <c r="B55" s="4">
        <f t="shared" si="2"/>
        <v>42350</v>
      </c>
      <c r="C55" s="4"/>
      <c r="D55" s="46">
        <v>560226</v>
      </c>
      <c r="E55" s="46"/>
      <c r="F55" s="46"/>
      <c r="G55" s="145">
        <f t="shared" si="1"/>
        <v>793653</v>
      </c>
      <c r="H55" s="46"/>
      <c r="I55" s="46"/>
      <c r="J55" s="46">
        <v>1353879</v>
      </c>
      <c r="K55" s="46"/>
      <c r="L55" s="46"/>
      <c r="M55" s="46">
        <v>2289</v>
      </c>
      <c r="N55" s="46"/>
      <c r="O55" s="46"/>
      <c r="P55" s="46">
        <v>4344</v>
      </c>
    </row>
    <row r="56" spans="2:16">
      <c r="B56" s="4">
        <f t="shared" si="2"/>
        <v>42357</v>
      </c>
      <c r="C56" s="4"/>
      <c r="D56" s="46">
        <v>555153</v>
      </c>
      <c r="E56" s="46"/>
      <c r="F56" s="46"/>
      <c r="G56" s="145">
        <f t="shared" si="1"/>
        <v>789508</v>
      </c>
      <c r="H56" s="46"/>
      <c r="I56" s="46"/>
      <c r="J56" s="46">
        <v>1344661</v>
      </c>
      <c r="K56" s="46"/>
      <c r="L56" s="46"/>
      <c r="M56" s="46">
        <v>1959</v>
      </c>
      <c r="N56" s="46"/>
      <c r="O56" s="46"/>
      <c r="P56" s="46">
        <v>4177</v>
      </c>
    </row>
    <row r="57" spans="2:16">
      <c r="B57" s="4">
        <f>B56+7</f>
        <v>42364</v>
      </c>
      <c r="C57" s="4"/>
      <c r="D57" s="46">
        <v>552272</v>
      </c>
      <c r="E57" s="46"/>
      <c r="F57" s="46"/>
      <c r="G57" s="145">
        <f t="shared" si="1"/>
        <v>566186</v>
      </c>
      <c r="H57" s="46"/>
      <c r="I57" s="46"/>
      <c r="J57" s="46">
        <v>1118458</v>
      </c>
      <c r="K57" s="46"/>
      <c r="L57" s="46"/>
      <c r="M57" s="46">
        <v>2036</v>
      </c>
      <c r="N57" s="46"/>
      <c r="O57" s="46"/>
      <c r="P57" s="46">
        <v>3598</v>
      </c>
    </row>
    <row r="58" spans="2:16">
      <c r="B58" s="4">
        <f>B57+7</f>
        <v>42371</v>
      </c>
      <c r="C58" s="4"/>
      <c r="D58" s="46">
        <v>572407</v>
      </c>
      <c r="E58" s="46"/>
      <c r="F58" s="46"/>
      <c r="G58" s="145">
        <f t="shared" si="1"/>
        <v>607329</v>
      </c>
      <c r="H58" s="46"/>
      <c r="I58" s="46"/>
      <c r="J58" s="46">
        <v>1179736</v>
      </c>
      <c r="K58" s="46"/>
      <c r="L58" s="46"/>
      <c r="M58" s="46">
        <v>2138</v>
      </c>
      <c r="N58" s="46"/>
      <c r="O58" s="46"/>
      <c r="P58" s="46">
        <v>3708</v>
      </c>
    </row>
    <row r="59" spans="2:16" ht="3.75" customHeight="1"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</row>
    <row r="60" spans="2:16">
      <c r="B60" s="140" t="s">
        <v>182</v>
      </c>
      <c r="C60" s="140"/>
      <c r="D60" s="139">
        <f>SUM(D7:D58)</f>
        <v>33350775</v>
      </c>
      <c r="E60" s="139"/>
      <c r="F60" s="139"/>
      <c r="G60" s="139">
        <f>SUM(G7:G58)</f>
        <v>35916058</v>
      </c>
      <c r="H60" s="139"/>
      <c r="I60" s="139"/>
      <c r="J60" s="139">
        <f>SUM(J7:J58)</f>
        <v>69266833</v>
      </c>
      <c r="K60" s="139"/>
      <c r="L60" s="139"/>
      <c r="M60" s="141">
        <f>SUM(M7:M58)</f>
        <v>117955</v>
      </c>
      <c r="N60" s="139"/>
      <c r="O60" s="139"/>
      <c r="P60" s="141">
        <f>SUM(P7:P58)</f>
        <v>210393</v>
      </c>
    </row>
    <row r="61" spans="2:16">
      <c r="B61" s="140" t="s">
        <v>183</v>
      </c>
      <c r="C61" s="140"/>
      <c r="D61" s="142">
        <v>44631530</v>
      </c>
      <c r="E61" s="142"/>
      <c r="F61" s="142"/>
      <c r="G61" s="142">
        <v>31353835</v>
      </c>
      <c r="H61" s="142"/>
      <c r="I61" s="142"/>
      <c r="J61" s="142">
        <v>75985365</v>
      </c>
      <c r="K61" s="142"/>
      <c r="L61" s="142"/>
      <c r="M61" s="142">
        <v>147900</v>
      </c>
      <c r="N61" s="142"/>
      <c r="O61" s="142"/>
      <c r="P61" s="142">
        <v>230958</v>
      </c>
    </row>
    <row r="62" spans="2:16" ht="3.75" customHeight="1"/>
    <row r="63" spans="2:16" ht="10.5" customHeight="1">
      <c r="B63" s="133" t="s">
        <v>184</v>
      </c>
    </row>
    <row r="64" spans="2:16" ht="10.5" customHeight="1">
      <c r="B64" s="133" t="s">
        <v>185</v>
      </c>
    </row>
  </sheetData>
  <mergeCells count="6">
    <mergeCell ref="P6:Q6"/>
    <mergeCell ref="D5:K5"/>
    <mergeCell ref="D6:E6"/>
    <mergeCell ref="G6:H6"/>
    <mergeCell ref="J6:K6"/>
    <mergeCell ref="M6:N6"/>
  </mergeCells>
  <pageMargins left="0.24" right="0.24" top="0.17" bottom="0.19" header="0.17" footer="0.17"/>
  <pageSetup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B2:R64"/>
  <sheetViews>
    <sheetView zoomScaleNormal="100" workbookViewId="0">
      <selection activeCell="N17" sqref="N17"/>
    </sheetView>
  </sheetViews>
  <sheetFormatPr defaultColWidth="9.28515625" defaultRowHeight="12"/>
  <cols>
    <col min="1" max="1" width="4.28515625" style="133" customWidth="1"/>
    <col min="2" max="2" width="8.28515625" style="133" customWidth="1"/>
    <col min="3" max="3" width="2.85546875" style="133" customWidth="1"/>
    <col min="4" max="4" width="11.28515625" style="133" customWidth="1"/>
    <col min="5" max="5" width="1.42578125" style="133" customWidth="1"/>
    <col min="6" max="6" width="5.140625" style="133" customWidth="1"/>
    <col min="7" max="7" width="11.28515625" style="133" customWidth="1"/>
    <col min="8" max="8" width="2.140625" style="133" customWidth="1"/>
    <col min="9" max="9" width="5.140625" style="135" customWidth="1"/>
    <col min="10" max="10" width="11.28515625" style="133" customWidth="1"/>
    <col min="11" max="11" width="1.28515625" style="133" customWidth="1"/>
    <col min="12" max="12" width="5.5703125" style="133" customWidth="1"/>
    <col min="13" max="13" width="11.28515625" style="133" customWidth="1"/>
    <col min="14" max="14" width="3.5703125" style="133" customWidth="1"/>
    <col min="15" max="15" width="5.140625" style="133" customWidth="1"/>
    <col min="16" max="16" width="12.5703125" style="133" customWidth="1"/>
    <col min="17" max="17" width="4.140625" style="133" customWidth="1"/>
    <col min="18" max="16384" width="9.28515625" style="133"/>
  </cols>
  <sheetData>
    <row r="2" spans="2:18">
      <c r="D2" s="134" t="s">
        <v>404</v>
      </c>
    </row>
    <row r="3" spans="2:18">
      <c r="D3" s="136" t="s">
        <v>175</v>
      </c>
    </row>
    <row r="4" spans="2:18" ht="12.75" customHeight="1">
      <c r="D4" s="136" t="s">
        <v>186</v>
      </c>
    </row>
    <row r="5" spans="2:18" s="135" customFormat="1" ht="15" customHeight="1">
      <c r="D5" s="1973" t="s">
        <v>187</v>
      </c>
      <c r="E5" s="1973"/>
      <c r="F5" s="1973"/>
      <c r="G5" s="1973"/>
      <c r="H5" s="1973"/>
      <c r="I5" s="1973"/>
      <c r="J5" s="1973"/>
      <c r="K5" s="1973"/>
    </row>
    <row r="6" spans="2:18" ht="15" customHeight="1">
      <c r="D6" s="1973" t="s">
        <v>178</v>
      </c>
      <c r="E6" s="1973"/>
      <c r="F6" s="137"/>
      <c r="G6" s="1973" t="s">
        <v>179</v>
      </c>
      <c r="H6" s="1973"/>
      <c r="I6" s="138"/>
      <c r="J6" s="1973" t="s">
        <v>33</v>
      </c>
      <c r="K6" s="1973"/>
      <c r="M6" s="1975" t="s">
        <v>188</v>
      </c>
      <c r="N6" s="1975"/>
      <c r="P6" s="1975" t="s">
        <v>189</v>
      </c>
      <c r="Q6" s="1975"/>
    </row>
    <row r="7" spans="2:18" ht="12.75" customHeight="1">
      <c r="B7" s="4">
        <v>42014</v>
      </c>
      <c r="C7" s="4"/>
      <c r="D7" s="37">
        <v>19889</v>
      </c>
      <c r="E7" s="145"/>
      <c r="F7" s="145"/>
      <c r="G7" s="145">
        <f t="shared" ref="G7:G58" si="0">J7-D7</f>
        <v>14969</v>
      </c>
      <c r="H7" s="145"/>
      <c r="I7" s="145"/>
      <c r="J7" s="37">
        <v>34858</v>
      </c>
      <c r="K7" s="145"/>
      <c r="L7" s="145"/>
      <c r="M7" s="37">
        <v>17699</v>
      </c>
      <c r="N7" s="145"/>
      <c r="O7" s="145"/>
      <c r="P7" s="37">
        <v>8174</v>
      </c>
    </row>
    <row r="8" spans="2:18" ht="12.75" customHeight="1">
      <c r="B8" s="4">
        <f t="shared" ref="B8:B13" si="1">B7+7</f>
        <v>42021</v>
      </c>
      <c r="C8" s="4"/>
      <c r="D8" s="37">
        <v>19054</v>
      </c>
      <c r="E8" s="145"/>
      <c r="F8" s="145"/>
      <c r="G8" s="145">
        <f t="shared" si="0"/>
        <v>14326</v>
      </c>
      <c r="H8" s="145"/>
      <c r="I8" s="145"/>
      <c r="J8" s="37">
        <v>33380</v>
      </c>
      <c r="K8" s="145"/>
      <c r="L8" s="145"/>
      <c r="M8" s="37">
        <v>17243</v>
      </c>
      <c r="N8" s="145"/>
      <c r="O8" s="145"/>
      <c r="P8" s="37">
        <v>8008</v>
      </c>
      <c r="Q8" s="139"/>
      <c r="R8" s="139"/>
    </row>
    <row r="9" spans="2:18" ht="12.75" customHeight="1">
      <c r="B9" s="4">
        <f t="shared" si="1"/>
        <v>42028</v>
      </c>
      <c r="C9" s="4"/>
      <c r="D9" s="37">
        <v>19675</v>
      </c>
      <c r="E9" s="145"/>
      <c r="F9" s="145"/>
      <c r="G9" s="145">
        <f t="shared" si="0"/>
        <v>12607</v>
      </c>
      <c r="H9" s="145"/>
      <c r="I9" s="145"/>
      <c r="J9" s="37">
        <v>32282</v>
      </c>
      <c r="K9" s="145"/>
      <c r="L9" s="145"/>
      <c r="M9" s="37">
        <v>16444</v>
      </c>
      <c r="N9" s="145"/>
      <c r="O9" s="145"/>
      <c r="P9" s="37">
        <v>7833</v>
      </c>
      <c r="Q9" s="139"/>
      <c r="R9" s="139"/>
    </row>
    <row r="10" spans="2:18" ht="12.75" customHeight="1">
      <c r="B10" s="4">
        <f t="shared" si="1"/>
        <v>42035</v>
      </c>
      <c r="C10" s="4"/>
      <c r="D10" s="37">
        <v>19531</v>
      </c>
      <c r="E10" s="145"/>
      <c r="F10" s="145"/>
      <c r="G10" s="145">
        <f t="shared" si="0"/>
        <v>12610</v>
      </c>
      <c r="H10" s="145"/>
      <c r="I10" s="145"/>
      <c r="J10" s="37">
        <v>32141</v>
      </c>
      <c r="K10" s="145"/>
      <c r="L10" s="145"/>
      <c r="M10" s="37">
        <v>16521</v>
      </c>
      <c r="N10" s="145"/>
      <c r="O10" s="145"/>
      <c r="P10" s="37">
        <v>8203</v>
      </c>
      <c r="Q10" s="139"/>
      <c r="R10" s="139"/>
    </row>
    <row r="11" spans="2:18" ht="12.75" customHeight="1">
      <c r="B11" s="4">
        <f t="shared" si="1"/>
        <v>42042</v>
      </c>
      <c r="C11" s="4"/>
      <c r="D11" s="46">
        <v>19911</v>
      </c>
      <c r="E11" s="46"/>
      <c r="F11" s="46"/>
      <c r="G11" s="145">
        <f t="shared" si="0"/>
        <v>12769</v>
      </c>
      <c r="H11" s="46"/>
      <c r="I11" s="46"/>
      <c r="J11" s="46">
        <v>32680</v>
      </c>
      <c r="K11" s="50"/>
      <c r="L11" s="46"/>
      <c r="M11" s="46">
        <v>16090</v>
      </c>
      <c r="N11" s="46"/>
      <c r="O11" s="46"/>
      <c r="P11" s="46">
        <v>7679</v>
      </c>
      <c r="Q11" s="139"/>
      <c r="R11" s="139"/>
    </row>
    <row r="12" spans="2:18" ht="12.75" customHeight="1">
      <c r="B12" s="4">
        <f t="shared" si="1"/>
        <v>42049</v>
      </c>
      <c r="C12" s="4"/>
      <c r="D12" s="46">
        <v>20006</v>
      </c>
      <c r="E12" s="46"/>
      <c r="F12" s="46"/>
      <c r="G12" s="145">
        <f t="shared" si="0"/>
        <v>12850</v>
      </c>
      <c r="H12" s="46"/>
      <c r="I12" s="46"/>
      <c r="J12" s="46">
        <v>32856</v>
      </c>
      <c r="K12" s="50"/>
      <c r="L12" s="46"/>
      <c r="M12" s="46">
        <v>15558</v>
      </c>
      <c r="N12" s="46"/>
      <c r="O12" s="46"/>
      <c r="P12" s="46">
        <v>7530</v>
      </c>
      <c r="Q12" s="139"/>
      <c r="R12" s="139"/>
    </row>
    <row r="13" spans="2:18" ht="12.75" customHeight="1">
      <c r="B13" s="4">
        <f t="shared" si="1"/>
        <v>42056</v>
      </c>
      <c r="C13" s="4"/>
      <c r="D13" s="46">
        <v>20182</v>
      </c>
      <c r="E13" s="46"/>
      <c r="F13" s="46"/>
      <c r="G13" s="145">
        <f t="shared" si="0"/>
        <v>12411</v>
      </c>
      <c r="H13" s="46"/>
      <c r="I13" s="46"/>
      <c r="J13" s="46">
        <v>32593</v>
      </c>
      <c r="K13" s="50"/>
      <c r="L13" s="46"/>
      <c r="M13" s="46">
        <v>15366</v>
      </c>
      <c r="N13" s="46"/>
      <c r="O13" s="46"/>
      <c r="P13" s="46">
        <v>7304</v>
      </c>
      <c r="Q13" s="139"/>
      <c r="R13" s="139"/>
    </row>
    <row r="14" spans="2:18" ht="12.75" customHeight="1">
      <c r="B14" s="4">
        <f>B13+7</f>
        <v>42063</v>
      </c>
      <c r="C14" s="4"/>
      <c r="D14" s="46">
        <v>20284</v>
      </c>
      <c r="E14" s="46"/>
      <c r="F14" s="46"/>
      <c r="G14" s="145">
        <f t="shared" si="0"/>
        <v>12379</v>
      </c>
      <c r="H14" s="46"/>
      <c r="I14" s="46"/>
      <c r="J14" s="46">
        <v>32663</v>
      </c>
      <c r="K14" s="50"/>
      <c r="L14" s="46"/>
      <c r="M14" s="46">
        <v>15349</v>
      </c>
      <c r="N14" s="46"/>
      <c r="O14" s="46"/>
      <c r="P14" s="46">
        <v>7557</v>
      </c>
      <c r="Q14" s="139"/>
      <c r="R14" s="139"/>
    </row>
    <row r="15" spans="2:18" ht="12.75" customHeight="1">
      <c r="B15" s="4">
        <f t="shared" ref="B15:B56" si="2">B14+7</f>
        <v>42070</v>
      </c>
      <c r="C15" s="4"/>
      <c r="D15" s="46">
        <v>20964</v>
      </c>
      <c r="E15" s="46"/>
      <c r="F15" s="46"/>
      <c r="G15" s="145">
        <f t="shared" si="0"/>
        <v>10910</v>
      </c>
      <c r="H15" s="46"/>
      <c r="I15" s="46"/>
      <c r="J15" s="46">
        <v>31874</v>
      </c>
      <c r="K15" s="50"/>
      <c r="L15" s="46"/>
      <c r="M15" s="46">
        <v>14316</v>
      </c>
      <c r="N15" s="46"/>
      <c r="O15" s="46"/>
      <c r="P15" s="46">
        <v>7030</v>
      </c>
      <c r="Q15" s="139"/>
      <c r="R15" s="139"/>
    </row>
    <row r="16" spans="2:18" ht="12.75" customHeight="1">
      <c r="B16" s="4">
        <f t="shared" si="2"/>
        <v>42077</v>
      </c>
      <c r="C16" s="4"/>
      <c r="D16" s="46">
        <v>20875</v>
      </c>
      <c r="E16" s="46"/>
      <c r="F16" s="46"/>
      <c r="G16" s="145">
        <f t="shared" si="0"/>
        <v>11886</v>
      </c>
      <c r="H16" s="46"/>
      <c r="I16" s="46"/>
      <c r="J16" s="46">
        <v>32761</v>
      </c>
      <c r="K16" s="50"/>
      <c r="L16" s="46"/>
      <c r="M16" s="46">
        <v>13307</v>
      </c>
      <c r="N16" s="46"/>
      <c r="O16" s="46"/>
      <c r="P16" s="46">
        <v>6659</v>
      </c>
      <c r="Q16" s="139"/>
      <c r="R16" s="139"/>
    </row>
    <row r="17" spans="2:18" ht="12.75" customHeight="1">
      <c r="B17" s="4">
        <f>B16+7</f>
        <v>42084</v>
      </c>
      <c r="C17" s="4"/>
      <c r="D17" s="46">
        <v>20687</v>
      </c>
      <c r="E17" s="46"/>
      <c r="F17" s="46"/>
      <c r="G17" s="145">
        <f t="shared" si="0"/>
        <v>12639</v>
      </c>
      <c r="H17" s="46"/>
      <c r="I17" s="46"/>
      <c r="J17" s="46">
        <v>33326</v>
      </c>
      <c r="K17" s="50"/>
      <c r="L17" s="46"/>
      <c r="M17" s="46">
        <v>12940</v>
      </c>
      <c r="N17" s="46"/>
      <c r="O17" s="46"/>
      <c r="P17" s="46">
        <v>8116</v>
      </c>
      <c r="Q17" s="139"/>
      <c r="R17" s="139"/>
    </row>
    <row r="18" spans="2:18" ht="12.75" customHeight="1">
      <c r="B18" s="4">
        <f t="shared" si="2"/>
        <v>42091</v>
      </c>
      <c r="C18" s="4"/>
      <c r="D18" s="46">
        <v>20832</v>
      </c>
      <c r="E18" s="46"/>
      <c r="F18" s="46"/>
      <c r="G18" s="145">
        <f t="shared" si="0"/>
        <v>12574</v>
      </c>
      <c r="H18" s="46"/>
      <c r="I18" s="46"/>
      <c r="J18" s="46">
        <v>33406</v>
      </c>
      <c r="K18" s="50"/>
      <c r="L18" s="46"/>
      <c r="M18" s="46">
        <v>13670</v>
      </c>
      <c r="N18" s="46"/>
      <c r="O18" s="46"/>
      <c r="P18" s="46">
        <v>6700</v>
      </c>
      <c r="Q18" s="139"/>
      <c r="R18" s="139"/>
    </row>
    <row r="19" spans="2:18" ht="12.75" customHeight="1">
      <c r="B19" s="4">
        <f t="shared" si="2"/>
        <v>42098</v>
      </c>
      <c r="C19" s="4"/>
      <c r="D19" s="46">
        <v>20922</v>
      </c>
      <c r="E19" s="46"/>
      <c r="F19" s="46"/>
      <c r="G19" s="145">
        <f t="shared" si="0"/>
        <v>12483</v>
      </c>
      <c r="H19" s="46"/>
      <c r="I19" s="46"/>
      <c r="J19" s="46">
        <v>33405</v>
      </c>
      <c r="K19" s="50"/>
      <c r="L19" s="46"/>
      <c r="M19" s="46">
        <v>14486</v>
      </c>
      <c r="N19" s="46"/>
      <c r="O19" s="46"/>
      <c r="P19" s="46">
        <v>7194</v>
      </c>
      <c r="Q19" s="139"/>
      <c r="R19" s="139"/>
    </row>
    <row r="20" spans="2:18" ht="12.75" customHeight="1">
      <c r="B20" s="4">
        <f t="shared" si="2"/>
        <v>42105</v>
      </c>
      <c r="C20" s="4"/>
      <c r="D20" s="46">
        <v>21827</v>
      </c>
      <c r="E20" s="46"/>
      <c r="F20" s="46"/>
      <c r="G20" s="145">
        <f t="shared" si="0"/>
        <v>13098</v>
      </c>
      <c r="H20" s="46"/>
      <c r="I20" s="46"/>
      <c r="J20" s="46">
        <v>34925</v>
      </c>
      <c r="K20" s="46"/>
      <c r="L20" s="46"/>
      <c r="M20" s="46">
        <v>15079</v>
      </c>
      <c r="N20" s="46"/>
      <c r="O20" s="46"/>
      <c r="P20" s="46">
        <v>6984</v>
      </c>
      <c r="Q20" s="139"/>
      <c r="R20" s="139"/>
    </row>
    <row r="21" spans="2:18" ht="12.75" customHeight="1">
      <c r="B21" s="4">
        <f t="shared" si="2"/>
        <v>42112</v>
      </c>
      <c r="C21" s="4"/>
      <c r="D21" s="46">
        <v>20314</v>
      </c>
      <c r="E21" s="46"/>
      <c r="F21" s="46"/>
      <c r="G21" s="145">
        <f t="shared" si="0"/>
        <v>13578</v>
      </c>
      <c r="H21" s="46"/>
      <c r="I21" s="46"/>
      <c r="J21" s="46">
        <v>33892</v>
      </c>
      <c r="K21" s="46"/>
      <c r="L21" s="46"/>
      <c r="M21" s="46">
        <v>15125</v>
      </c>
      <c r="N21" s="46"/>
      <c r="O21" s="46"/>
      <c r="P21" s="46">
        <v>7225</v>
      </c>
      <c r="Q21" s="139"/>
      <c r="R21" s="139"/>
    </row>
    <row r="22" spans="2:18">
      <c r="B22" s="4">
        <f t="shared" si="2"/>
        <v>42119</v>
      </c>
      <c r="C22" s="4"/>
      <c r="D22" s="46">
        <v>21560</v>
      </c>
      <c r="E22" s="46"/>
      <c r="F22" s="46"/>
      <c r="G22" s="145">
        <f t="shared" si="0"/>
        <v>13315</v>
      </c>
      <c r="H22" s="46"/>
      <c r="I22" s="46"/>
      <c r="J22" s="46">
        <v>34875</v>
      </c>
      <c r="K22" s="46"/>
      <c r="L22" s="46"/>
      <c r="M22" s="46">
        <v>14976</v>
      </c>
      <c r="N22" s="46"/>
      <c r="O22" s="46"/>
      <c r="P22" s="46">
        <v>7603</v>
      </c>
      <c r="Q22" s="139"/>
      <c r="R22" s="139"/>
    </row>
    <row r="23" spans="2:18">
      <c r="B23" s="4">
        <f t="shared" si="2"/>
        <v>42126</v>
      </c>
      <c r="C23" s="4"/>
      <c r="D23" s="46">
        <v>20395</v>
      </c>
      <c r="E23" s="46"/>
      <c r="F23" s="46"/>
      <c r="G23" s="145">
        <f t="shared" si="0"/>
        <v>12986</v>
      </c>
      <c r="H23" s="46"/>
      <c r="I23" s="46"/>
      <c r="J23" s="46">
        <v>33381</v>
      </c>
      <c r="K23" s="46"/>
      <c r="L23" s="46"/>
      <c r="M23" s="46">
        <v>15419</v>
      </c>
      <c r="N23" s="46"/>
      <c r="O23" s="46"/>
      <c r="P23" s="46">
        <v>7090</v>
      </c>
      <c r="Q23" s="139"/>
      <c r="R23" s="139"/>
    </row>
    <row r="24" spans="2:18">
      <c r="B24" s="4">
        <f t="shared" si="2"/>
        <v>42133</v>
      </c>
      <c r="C24" s="4"/>
      <c r="D24" s="46">
        <v>20205</v>
      </c>
      <c r="E24" s="46"/>
      <c r="F24" s="46"/>
      <c r="G24" s="145">
        <f t="shared" si="0"/>
        <v>12329</v>
      </c>
      <c r="H24" s="46"/>
      <c r="I24" s="46"/>
      <c r="J24" s="46">
        <v>32534</v>
      </c>
      <c r="K24" s="46"/>
      <c r="L24" s="46"/>
      <c r="M24" s="46">
        <v>13195</v>
      </c>
      <c r="N24" s="46"/>
      <c r="O24" s="46"/>
      <c r="P24" s="46">
        <v>6186</v>
      </c>
      <c r="Q24" s="139"/>
      <c r="R24" s="139"/>
    </row>
    <row r="25" spans="2:18">
      <c r="B25" s="4">
        <f t="shared" si="2"/>
        <v>42140</v>
      </c>
      <c r="C25" s="4"/>
      <c r="D25" s="46">
        <v>17570</v>
      </c>
      <c r="E25" s="46"/>
      <c r="F25" s="46"/>
      <c r="G25" s="145">
        <f t="shared" si="0"/>
        <v>13919</v>
      </c>
      <c r="H25" s="46"/>
      <c r="I25" s="46"/>
      <c r="J25" s="46">
        <v>31489</v>
      </c>
      <c r="K25" s="46"/>
      <c r="L25" s="46"/>
      <c r="M25" s="46">
        <v>11826</v>
      </c>
      <c r="N25" s="46"/>
      <c r="O25" s="46"/>
      <c r="P25" s="46">
        <v>5761</v>
      </c>
      <c r="Q25" s="139"/>
      <c r="R25" s="139"/>
    </row>
    <row r="26" spans="2:18">
      <c r="B26" s="4">
        <f t="shared" si="2"/>
        <v>42147</v>
      </c>
      <c r="C26" s="4"/>
      <c r="D26" s="46">
        <v>17163</v>
      </c>
      <c r="E26" s="46"/>
      <c r="F26" s="46"/>
      <c r="G26" s="145">
        <f t="shared" si="0"/>
        <v>14280</v>
      </c>
      <c r="H26" s="46"/>
      <c r="I26" s="46"/>
      <c r="J26" s="46">
        <v>31443</v>
      </c>
      <c r="K26" s="46"/>
      <c r="L26" s="46"/>
      <c r="M26" s="46">
        <v>11385</v>
      </c>
      <c r="N26" s="46"/>
      <c r="O26" s="46"/>
      <c r="P26" s="46">
        <v>5380</v>
      </c>
      <c r="Q26" s="139"/>
      <c r="R26" s="139"/>
    </row>
    <row r="27" spans="2:18">
      <c r="B27" s="4">
        <f t="shared" si="2"/>
        <v>42154</v>
      </c>
      <c r="C27" s="4"/>
      <c r="D27" s="46">
        <v>16394</v>
      </c>
      <c r="E27" s="46"/>
      <c r="F27" s="46"/>
      <c r="G27" s="145">
        <f t="shared" si="0"/>
        <v>13145</v>
      </c>
      <c r="H27" s="46"/>
      <c r="I27" s="46"/>
      <c r="J27" s="46">
        <v>29539</v>
      </c>
      <c r="K27" s="46"/>
      <c r="L27" s="46"/>
      <c r="M27" s="46">
        <v>10836</v>
      </c>
      <c r="N27" s="46"/>
      <c r="O27" s="46"/>
      <c r="P27" s="46">
        <v>4959</v>
      </c>
      <c r="Q27" s="139"/>
      <c r="R27" s="139"/>
    </row>
    <row r="28" spans="2:18">
      <c r="B28" s="4">
        <f t="shared" si="2"/>
        <v>42161</v>
      </c>
      <c r="C28" s="4"/>
      <c r="D28" s="46">
        <v>16811</v>
      </c>
      <c r="E28" s="46"/>
      <c r="F28" s="46"/>
      <c r="G28" s="145">
        <f t="shared" si="0"/>
        <v>15535</v>
      </c>
      <c r="H28" s="46"/>
      <c r="I28" s="46"/>
      <c r="J28" s="46">
        <v>32346</v>
      </c>
      <c r="K28" s="50"/>
      <c r="L28" s="46"/>
      <c r="M28" s="46">
        <v>12582</v>
      </c>
      <c r="N28" s="46"/>
      <c r="O28" s="46"/>
      <c r="P28" s="46">
        <v>6103</v>
      </c>
      <c r="Q28" s="139"/>
      <c r="R28" s="139"/>
    </row>
    <row r="29" spans="2:18">
      <c r="B29" s="4">
        <f t="shared" si="2"/>
        <v>42168</v>
      </c>
      <c r="C29" s="4"/>
      <c r="D29" s="46">
        <v>16694</v>
      </c>
      <c r="E29" s="46"/>
      <c r="F29" s="46"/>
      <c r="G29" s="145">
        <f t="shared" si="0"/>
        <v>16556</v>
      </c>
      <c r="H29" s="46"/>
      <c r="I29" s="46"/>
      <c r="J29" s="46">
        <v>33250</v>
      </c>
      <c r="K29" s="50"/>
      <c r="L29" s="46"/>
      <c r="M29" s="46">
        <v>13021</v>
      </c>
      <c r="N29" s="46"/>
      <c r="O29" s="46"/>
      <c r="P29" s="46">
        <v>5901</v>
      </c>
      <c r="Q29" s="139"/>
      <c r="R29" s="139"/>
    </row>
    <row r="30" spans="2:18">
      <c r="B30" s="4">
        <f t="shared" si="2"/>
        <v>42175</v>
      </c>
      <c r="C30" s="4"/>
      <c r="D30" s="46">
        <v>16152</v>
      </c>
      <c r="E30" s="46"/>
      <c r="F30" s="46"/>
      <c r="G30" s="145">
        <f t="shared" si="0"/>
        <v>17285</v>
      </c>
      <c r="H30" s="46"/>
      <c r="I30" s="46"/>
      <c r="J30" s="46">
        <v>33437</v>
      </c>
      <c r="K30" s="50"/>
      <c r="L30" s="46"/>
      <c r="M30" s="46">
        <v>13981</v>
      </c>
      <c r="N30" s="46"/>
      <c r="O30" s="46"/>
      <c r="P30" s="46">
        <v>6565</v>
      </c>
      <c r="Q30" s="139"/>
      <c r="R30" s="139"/>
    </row>
    <row r="31" spans="2:18">
      <c r="B31" s="4">
        <f t="shared" si="2"/>
        <v>42182</v>
      </c>
      <c r="C31" s="4"/>
      <c r="D31" s="46">
        <v>15942</v>
      </c>
      <c r="E31" s="46"/>
      <c r="F31" s="46"/>
      <c r="G31" s="145">
        <f t="shared" si="0"/>
        <v>15578</v>
      </c>
      <c r="H31" s="46"/>
      <c r="I31" s="46"/>
      <c r="J31" s="46">
        <v>31520</v>
      </c>
      <c r="K31" s="50"/>
      <c r="L31" s="46"/>
      <c r="M31" s="46">
        <v>14125</v>
      </c>
      <c r="N31" s="46"/>
      <c r="O31" s="46"/>
      <c r="P31" s="46">
        <v>6410</v>
      </c>
      <c r="Q31" s="139"/>
      <c r="R31" s="139"/>
    </row>
    <row r="32" spans="2:18">
      <c r="B32" s="4">
        <f t="shared" si="2"/>
        <v>42189</v>
      </c>
      <c r="C32" s="4"/>
      <c r="D32" s="46">
        <v>16529</v>
      </c>
      <c r="E32" s="46"/>
      <c r="F32" s="46"/>
      <c r="G32" s="145">
        <f t="shared" si="0"/>
        <v>15014</v>
      </c>
      <c r="H32" s="46"/>
      <c r="I32" s="46"/>
      <c r="J32" s="46">
        <v>31543</v>
      </c>
      <c r="K32" s="50"/>
      <c r="L32" s="46"/>
      <c r="M32" s="46">
        <v>11794</v>
      </c>
      <c r="N32" s="46"/>
      <c r="O32" s="46"/>
      <c r="P32" s="46">
        <v>5462</v>
      </c>
      <c r="Q32" s="139"/>
      <c r="R32" s="139"/>
    </row>
    <row r="33" spans="2:18">
      <c r="B33" s="4">
        <f t="shared" si="2"/>
        <v>42196</v>
      </c>
      <c r="C33" s="4"/>
      <c r="D33" s="46">
        <v>16864</v>
      </c>
      <c r="E33" s="46"/>
      <c r="F33" s="46"/>
      <c r="G33" s="145">
        <f t="shared" si="0"/>
        <v>15887</v>
      </c>
      <c r="H33" s="46"/>
      <c r="I33" s="46"/>
      <c r="J33" s="46">
        <v>32751</v>
      </c>
      <c r="K33" s="50"/>
      <c r="L33" s="46"/>
      <c r="M33" s="46">
        <v>11818</v>
      </c>
      <c r="N33" s="46"/>
      <c r="O33" s="46"/>
      <c r="P33" s="46">
        <v>5802</v>
      </c>
      <c r="Q33" s="139"/>
      <c r="R33" s="139"/>
    </row>
    <row r="34" spans="2:18">
      <c r="B34" s="4">
        <f t="shared" si="2"/>
        <v>42203</v>
      </c>
      <c r="C34" s="4"/>
      <c r="D34" s="46">
        <v>17528</v>
      </c>
      <c r="E34" s="46"/>
      <c r="F34" s="46"/>
      <c r="G34" s="145">
        <f t="shared" si="0"/>
        <v>15390</v>
      </c>
      <c r="H34" s="46"/>
      <c r="I34" s="46"/>
      <c r="J34" s="46">
        <v>32918</v>
      </c>
      <c r="K34" s="50"/>
      <c r="L34" s="46"/>
      <c r="M34" s="46">
        <v>11442</v>
      </c>
      <c r="N34" s="46"/>
      <c r="O34" s="46"/>
      <c r="P34" s="46">
        <v>5324</v>
      </c>
      <c r="Q34" s="139"/>
      <c r="R34" s="139"/>
    </row>
    <row r="35" spans="2:18">
      <c r="B35" s="4">
        <f t="shared" si="2"/>
        <v>42210</v>
      </c>
      <c r="C35" s="4"/>
      <c r="D35" s="46">
        <v>16997</v>
      </c>
      <c r="E35" s="46"/>
      <c r="F35" s="46"/>
      <c r="G35" s="145">
        <f t="shared" si="0"/>
        <v>15412</v>
      </c>
      <c r="H35" s="46"/>
      <c r="I35" s="46"/>
      <c r="J35" s="46">
        <v>32409</v>
      </c>
      <c r="K35" s="50"/>
      <c r="L35" s="46"/>
      <c r="M35" s="46">
        <v>11687</v>
      </c>
      <c r="N35" s="46"/>
      <c r="O35" s="46"/>
      <c r="P35" s="46">
        <v>5643</v>
      </c>
      <c r="Q35" s="139"/>
      <c r="R35" s="139"/>
    </row>
    <row r="36" spans="2:18">
      <c r="B36" s="4">
        <f t="shared" si="2"/>
        <v>42217</v>
      </c>
      <c r="C36" s="4"/>
      <c r="D36" s="46">
        <v>16949</v>
      </c>
      <c r="E36" s="46"/>
      <c r="F36" s="46"/>
      <c r="G36" s="145">
        <f t="shared" si="0"/>
        <v>15500</v>
      </c>
      <c r="H36" s="46"/>
      <c r="I36" s="46"/>
      <c r="J36" s="46">
        <v>32449</v>
      </c>
      <c r="K36" s="50"/>
      <c r="L36" s="46"/>
      <c r="M36" s="46">
        <v>11608</v>
      </c>
      <c r="N36" s="46"/>
      <c r="O36" s="46"/>
      <c r="P36" s="46">
        <v>5630</v>
      </c>
      <c r="Q36" s="139"/>
      <c r="R36" s="139"/>
    </row>
    <row r="37" spans="2:18">
      <c r="B37" s="4">
        <f t="shared" si="2"/>
        <v>42224</v>
      </c>
      <c r="C37" s="4"/>
      <c r="D37" s="46">
        <v>17194</v>
      </c>
      <c r="E37" s="46"/>
      <c r="F37" s="46"/>
      <c r="G37" s="145">
        <f t="shared" si="0"/>
        <v>14692</v>
      </c>
      <c r="H37" s="46"/>
      <c r="I37" s="46"/>
      <c r="J37" s="46">
        <v>31886</v>
      </c>
      <c r="K37" s="50"/>
      <c r="L37" s="46"/>
      <c r="M37" s="46">
        <v>11956</v>
      </c>
      <c r="N37" s="46"/>
      <c r="O37" s="46"/>
      <c r="P37" s="46">
        <v>5960</v>
      </c>
      <c r="Q37" s="139"/>
      <c r="R37" s="139"/>
    </row>
    <row r="38" spans="2:18">
      <c r="B38" s="4">
        <f t="shared" si="2"/>
        <v>42231</v>
      </c>
      <c r="C38" s="4"/>
      <c r="D38" s="46">
        <v>16025</v>
      </c>
      <c r="E38" s="46"/>
      <c r="F38" s="46"/>
      <c r="G38" s="145">
        <f t="shared" si="0"/>
        <v>15124</v>
      </c>
      <c r="H38" s="46"/>
      <c r="I38" s="46"/>
      <c r="J38" s="46">
        <v>31149</v>
      </c>
      <c r="K38" s="50"/>
      <c r="L38" s="46"/>
      <c r="M38" s="46">
        <v>12004</v>
      </c>
      <c r="N38" s="46"/>
      <c r="O38" s="46"/>
      <c r="P38" s="46">
        <v>5672</v>
      </c>
      <c r="Q38" s="139"/>
      <c r="R38" s="139"/>
    </row>
    <row r="39" spans="2:18">
      <c r="B39" s="4">
        <f t="shared" si="2"/>
        <v>42238</v>
      </c>
      <c r="C39" s="4"/>
      <c r="D39" s="46">
        <v>15185</v>
      </c>
      <c r="E39" s="46"/>
      <c r="F39" s="46"/>
      <c r="G39" s="145">
        <f t="shared" si="0"/>
        <v>15510</v>
      </c>
      <c r="H39" s="46"/>
      <c r="I39" s="46"/>
      <c r="J39" s="46">
        <v>30695</v>
      </c>
      <c r="K39" s="50"/>
      <c r="L39" s="46"/>
      <c r="M39" s="46">
        <v>11603</v>
      </c>
      <c r="N39" s="46"/>
      <c r="O39" s="46"/>
      <c r="P39" s="46">
        <v>5838</v>
      </c>
      <c r="Q39" s="139"/>
      <c r="R39" s="139"/>
    </row>
    <row r="40" spans="2:18">
      <c r="B40" s="4">
        <f t="shared" si="2"/>
        <v>42245</v>
      </c>
      <c r="C40" s="4"/>
      <c r="D40" s="46">
        <v>16429</v>
      </c>
      <c r="E40" s="46"/>
      <c r="F40" s="46"/>
      <c r="G40" s="145">
        <f t="shared" si="0"/>
        <v>16950</v>
      </c>
      <c r="H40" s="46"/>
      <c r="I40" s="46"/>
      <c r="J40" s="46">
        <v>33379</v>
      </c>
      <c r="K40" s="50"/>
      <c r="L40" s="46"/>
      <c r="M40" s="46">
        <v>11603</v>
      </c>
      <c r="N40" s="46"/>
      <c r="O40" s="46"/>
      <c r="P40" s="46">
        <v>6010</v>
      </c>
      <c r="Q40" s="139"/>
      <c r="R40" s="139"/>
    </row>
    <row r="41" spans="2:18">
      <c r="B41" s="4">
        <f t="shared" si="2"/>
        <v>42252</v>
      </c>
      <c r="C41" s="4"/>
      <c r="D41" s="46">
        <v>15931</v>
      </c>
      <c r="E41" s="46"/>
      <c r="F41" s="46"/>
      <c r="G41" s="145">
        <f t="shared" si="0"/>
        <v>16210</v>
      </c>
      <c r="H41" s="46"/>
      <c r="I41" s="46"/>
      <c r="J41" s="46">
        <v>32141</v>
      </c>
      <c r="K41" s="50"/>
      <c r="L41" s="46"/>
      <c r="M41" s="46">
        <v>12029</v>
      </c>
      <c r="N41" s="46"/>
      <c r="O41" s="46"/>
      <c r="P41" s="46">
        <v>5813</v>
      </c>
      <c r="Q41" s="139"/>
      <c r="R41" s="139"/>
    </row>
    <row r="42" spans="2:18">
      <c r="B42" s="4">
        <f t="shared" si="2"/>
        <v>42259</v>
      </c>
      <c r="C42" s="4"/>
      <c r="D42" s="46">
        <v>15824</v>
      </c>
      <c r="E42" s="46"/>
      <c r="F42" s="46"/>
      <c r="G42" s="145">
        <f t="shared" si="0"/>
        <v>15971</v>
      </c>
      <c r="H42" s="46"/>
      <c r="I42" s="46"/>
      <c r="J42" s="46">
        <v>31795</v>
      </c>
      <c r="K42" s="50"/>
      <c r="L42" s="46"/>
      <c r="M42" s="46">
        <v>11030</v>
      </c>
      <c r="N42" s="46"/>
      <c r="O42" s="46"/>
      <c r="P42" s="46">
        <v>5256</v>
      </c>
      <c r="Q42" s="139"/>
      <c r="R42" s="139"/>
    </row>
    <row r="43" spans="2:18">
      <c r="B43" s="4">
        <f t="shared" si="2"/>
        <v>42266</v>
      </c>
      <c r="C43" s="4"/>
      <c r="D43" s="46">
        <v>15269</v>
      </c>
      <c r="E43" s="46"/>
      <c r="F43" s="46"/>
      <c r="G43" s="145">
        <f t="shared" si="0"/>
        <v>16320</v>
      </c>
      <c r="H43" s="46"/>
      <c r="I43" s="46"/>
      <c r="J43" s="46">
        <v>31589</v>
      </c>
      <c r="K43" s="50"/>
      <c r="L43" s="46"/>
      <c r="M43" s="46">
        <v>11668</v>
      </c>
      <c r="N43" s="46"/>
      <c r="O43" s="46"/>
      <c r="P43" s="46">
        <v>5957</v>
      </c>
      <c r="Q43" s="139"/>
      <c r="R43" s="139"/>
    </row>
    <row r="44" spans="2:18">
      <c r="B44" s="4">
        <f t="shared" si="2"/>
        <v>42273</v>
      </c>
      <c r="C44" s="4"/>
      <c r="D44" s="46">
        <v>15365</v>
      </c>
      <c r="E44" s="46"/>
      <c r="F44" s="46"/>
      <c r="G44" s="145">
        <f t="shared" si="0"/>
        <v>16479</v>
      </c>
      <c r="H44" s="46"/>
      <c r="I44" s="46"/>
      <c r="J44" s="46">
        <v>31844</v>
      </c>
      <c r="K44" s="50"/>
      <c r="L44" s="46"/>
      <c r="M44" s="46">
        <v>11276</v>
      </c>
      <c r="N44" s="46"/>
      <c r="O44" s="46"/>
      <c r="P44" s="46">
        <v>6018</v>
      </c>
      <c r="Q44" s="139"/>
      <c r="R44" s="139"/>
    </row>
    <row r="45" spans="2:18">
      <c r="B45" s="4">
        <f t="shared" si="2"/>
        <v>42280</v>
      </c>
      <c r="C45" s="4"/>
      <c r="D45" s="46">
        <v>15897</v>
      </c>
      <c r="E45" s="46"/>
      <c r="F45" s="46"/>
      <c r="G45" s="145">
        <f t="shared" si="0"/>
        <v>17474</v>
      </c>
      <c r="H45" s="46"/>
      <c r="I45" s="46"/>
      <c r="J45" s="46">
        <v>33371</v>
      </c>
      <c r="K45" s="46"/>
      <c r="L45" s="46"/>
      <c r="M45" s="46">
        <v>10400</v>
      </c>
      <c r="N45" s="46"/>
      <c r="O45" s="46"/>
      <c r="P45" s="46">
        <v>5366</v>
      </c>
      <c r="Q45" s="139"/>
      <c r="R45" s="139"/>
    </row>
    <row r="46" spans="2:18">
      <c r="B46" s="4">
        <f t="shared" si="2"/>
        <v>42287</v>
      </c>
      <c r="C46" s="4"/>
      <c r="D46" s="46">
        <v>15468</v>
      </c>
      <c r="E46" s="46"/>
      <c r="F46" s="46"/>
      <c r="G46" s="145">
        <f t="shared" si="0"/>
        <v>17770</v>
      </c>
      <c r="H46" s="46"/>
      <c r="I46" s="46"/>
      <c r="J46" s="46">
        <v>33238</v>
      </c>
      <c r="K46" s="46"/>
      <c r="L46" s="46"/>
      <c r="M46" s="46">
        <v>11866</v>
      </c>
      <c r="N46" s="46"/>
      <c r="O46" s="46"/>
      <c r="P46" s="46">
        <v>5919</v>
      </c>
      <c r="Q46" s="139"/>
      <c r="R46" s="139"/>
    </row>
    <row r="47" spans="2:18">
      <c r="B47" s="4">
        <f t="shared" si="2"/>
        <v>42294</v>
      </c>
      <c r="C47" s="4"/>
      <c r="D47" s="46">
        <v>15764</v>
      </c>
      <c r="E47" s="46"/>
      <c r="F47" s="46"/>
      <c r="G47" s="145">
        <f t="shared" si="0"/>
        <v>18112</v>
      </c>
      <c r="H47" s="46"/>
      <c r="I47" s="46"/>
      <c r="J47" s="46">
        <v>33876</v>
      </c>
      <c r="K47" s="46"/>
      <c r="L47" s="46"/>
      <c r="M47" s="46">
        <v>12177</v>
      </c>
      <c r="N47" s="46"/>
      <c r="O47" s="46"/>
      <c r="P47" s="46">
        <v>6064</v>
      </c>
      <c r="Q47" s="139"/>
      <c r="R47" s="139"/>
    </row>
    <row r="48" spans="2:18">
      <c r="B48" s="4">
        <f t="shared" si="2"/>
        <v>42301</v>
      </c>
      <c r="C48" s="4"/>
      <c r="D48" s="46">
        <v>15759</v>
      </c>
      <c r="E48" s="46"/>
      <c r="F48" s="46"/>
      <c r="G48" s="145">
        <f t="shared" si="0"/>
        <v>18549</v>
      </c>
      <c r="H48" s="46"/>
      <c r="I48" s="46"/>
      <c r="J48" s="46">
        <v>34308</v>
      </c>
      <c r="K48" s="46"/>
      <c r="L48" s="46"/>
      <c r="M48" s="46">
        <v>11034</v>
      </c>
      <c r="N48" s="46"/>
      <c r="O48" s="46"/>
      <c r="P48" s="46">
        <v>5294</v>
      </c>
      <c r="Q48" s="139"/>
      <c r="R48" s="139"/>
    </row>
    <row r="49" spans="2:18">
      <c r="B49" s="4">
        <f t="shared" si="2"/>
        <v>42308</v>
      </c>
      <c r="C49" s="4"/>
      <c r="D49" s="46">
        <v>16205</v>
      </c>
      <c r="E49" s="46"/>
      <c r="F49" s="46"/>
      <c r="G49" s="145">
        <f t="shared" si="0"/>
        <v>17786</v>
      </c>
      <c r="H49" s="46"/>
      <c r="I49" s="46"/>
      <c r="J49" s="46">
        <v>33991</v>
      </c>
      <c r="K49" s="46"/>
      <c r="L49" s="46"/>
      <c r="M49" s="46">
        <v>11144</v>
      </c>
      <c r="N49" s="46"/>
      <c r="O49" s="46"/>
      <c r="P49" s="46">
        <v>5583</v>
      </c>
      <c r="Q49" s="139"/>
      <c r="R49" s="139"/>
    </row>
    <row r="50" spans="2:18">
      <c r="B50" s="4">
        <f t="shared" si="2"/>
        <v>42315</v>
      </c>
      <c r="C50" s="4"/>
      <c r="D50" s="46">
        <v>16121</v>
      </c>
      <c r="E50" s="46"/>
      <c r="F50" s="46"/>
      <c r="G50" s="145">
        <f t="shared" si="0"/>
        <v>18289</v>
      </c>
      <c r="H50" s="46"/>
      <c r="I50" s="46"/>
      <c r="J50" s="46">
        <v>34410</v>
      </c>
      <c r="K50" s="46"/>
      <c r="L50" s="46"/>
      <c r="M50" s="46">
        <v>10262</v>
      </c>
      <c r="N50" s="46"/>
      <c r="O50" s="46"/>
      <c r="P50" s="46">
        <v>5289</v>
      </c>
      <c r="Q50" s="139"/>
      <c r="R50" s="139"/>
    </row>
    <row r="51" spans="2:18">
      <c r="B51" s="4">
        <f t="shared" si="2"/>
        <v>42322</v>
      </c>
      <c r="C51" s="4"/>
      <c r="D51" s="46">
        <v>16913</v>
      </c>
      <c r="E51" s="46"/>
      <c r="F51" s="46"/>
      <c r="G51" s="145">
        <f t="shared" si="0"/>
        <v>17162</v>
      </c>
      <c r="H51" s="46"/>
      <c r="I51" s="46"/>
      <c r="J51" s="46">
        <v>34075</v>
      </c>
      <c r="K51" s="46"/>
      <c r="L51" s="46"/>
      <c r="M51" s="46">
        <v>11550</v>
      </c>
      <c r="N51" s="46"/>
      <c r="O51" s="46"/>
      <c r="P51" s="46">
        <v>6041</v>
      </c>
      <c r="Q51" s="139"/>
      <c r="R51" s="139"/>
    </row>
    <row r="52" spans="2:18">
      <c r="B52" s="4">
        <f t="shared" si="2"/>
        <v>42329</v>
      </c>
      <c r="C52" s="4"/>
      <c r="D52" s="46">
        <v>16503</v>
      </c>
      <c r="E52" s="46"/>
      <c r="F52" s="46"/>
      <c r="G52" s="145">
        <f t="shared" si="0"/>
        <v>16367</v>
      </c>
      <c r="H52" s="46"/>
      <c r="I52" s="46"/>
      <c r="J52" s="46">
        <v>32870</v>
      </c>
      <c r="K52" s="46"/>
      <c r="L52" s="46"/>
      <c r="M52" s="46">
        <v>10795</v>
      </c>
      <c r="N52" s="46"/>
      <c r="O52" s="46"/>
      <c r="P52" s="46">
        <v>5852</v>
      </c>
      <c r="Q52" s="139"/>
      <c r="R52" s="139"/>
    </row>
    <row r="53" spans="2:18">
      <c r="B53" s="4">
        <f t="shared" si="2"/>
        <v>42336</v>
      </c>
      <c r="C53" s="4"/>
      <c r="D53" s="46">
        <v>16041</v>
      </c>
      <c r="E53" s="46"/>
      <c r="F53" s="46"/>
      <c r="G53" s="145">
        <f t="shared" si="0"/>
        <v>14490</v>
      </c>
      <c r="H53" s="46"/>
      <c r="I53" s="46"/>
      <c r="J53" s="46">
        <v>30531</v>
      </c>
      <c r="K53" s="46"/>
      <c r="L53" s="46"/>
      <c r="M53" s="46">
        <v>11147</v>
      </c>
      <c r="N53" s="46"/>
      <c r="O53" s="46"/>
      <c r="P53" s="46">
        <v>5654</v>
      </c>
      <c r="Q53" s="139"/>
      <c r="R53" s="139"/>
    </row>
    <row r="54" spans="2:18">
      <c r="B54" s="4">
        <f t="shared" si="2"/>
        <v>42343</v>
      </c>
      <c r="C54" s="4"/>
      <c r="D54" s="46">
        <v>16477</v>
      </c>
      <c r="E54" s="46"/>
      <c r="F54" s="46"/>
      <c r="G54" s="145">
        <f t="shared" si="0"/>
        <v>16300</v>
      </c>
      <c r="H54" s="46"/>
      <c r="I54" s="46"/>
      <c r="J54" s="46">
        <v>32777</v>
      </c>
      <c r="K54" s="46"/>
      <c r="L54" s="46"/>
      <c r="M54" s="46">
        <v>11722</v>
      </c>
      <c r="N54" s="46"/>
      <c r="O54" s="46"/>
      <c r="P54" s="46">
        <v>6076</v>
      </c>
      <c r="Q54" s="139"/>
      <c r="R54" s="139"/>
    </row>
    <row r="55" spans="2:18">
      <c r="B55" s="4">
        <f t="shared" si="2"/>
        <v>42350</v>
      </c>
      <c r="C55" s="4"/>
      <c r="D55" s="46">
        <v>16597</v>
      </c>
      <c r="E55" s="46"/>
      <c r="F55" s="46"/>
      <c r="G55" s="145">
        <f t="shared" si="0"/>
        <v>16852</v>
      </c>
      <c r="H55" s="46"/>
      <c r="I55" s="46"/>
      <c r="J55" s="46">
        <v>33449</v>
      </c>
      <c r="K55" s="46"/>
      <c r="L55" s="46"/>
      <c r="M55" s="46">
        <v>13299</v>
      </c>
      <c r="N55" s="46"/>
      <c r="O55" s="46"/>
      <c r="P55" s="46">
        <v>6584</v>
      </c>
      <c r="Q55" s="139"/>
      <c r="R55" s="139"/>
    </row>
    <row r="56" spans="2:18">
      <c r="B56" s="4">
        <f t="shared" si="2"/>
        <v>42357</v>
      </c>
      <c r="C56" s="4"/>
      <c r="D56" s="46">
        <v>16587</v>
      </c>
      <c r="E56" s="46"/>
      <c r="F56" s="46"/>
      <c r="G56" s="145">
        <f t="shared" si="0"/>
        <v>17265</v>
      </c>
      <c r="H56" s="46"/>
      <c r="I56" s="46"/>
      <c r="J56" s="46">
        <v>33852</v>
      </c>
      <c r="K56" s="46"/>
      <c r="L56" s="46"/>
      <c r="M56" s="46">
        <v>12719</v>
      </c>
      <c r="N56" s="46"/>
      <c r="O56" s="46"/>
      <c r="P56" s="46">
        <v>6171</v>
      </c>
      <c r="Q56" s="139"/>
      <c r="R56" s="139"/>
    </row>
    <row r="57" spans="2:18">
      <c r="B57" s="4">
        <f>B56+7</f>
        <v>42364</v>
      </c>
      <c r="C57" s="4"/>
      <c r="D57" s="46">
        <v>15430</v>
      </c>
      <c r="E57" s="46"/>
      <c r="F57" s="46"/>
      <c r="G57" s="145">
        <f t="shared" si="0"/>
        <v>11687</v>
      </c>
      <c r="H57" s="46"/>
      <c r="I57" s="46"/>
      <c r="J57" s="46">
        <v>27117</v>
      </c>
      <c r="K57" s="46"/>
      <c r="L57" s="46"/>
      <c r="M57" s="46">
        <v>11000</v>
      </c>
      <c r="N57" s="46"/>
      <c r="O57" s="46"/>
      <c r="P57" s="46">
        <v>5646</v>
      </c>
      <c r="Q57" s="139"/>
      <c r="R57" s="139"/>
    </row>
    <row r="58" spans="2:18">
      <c r="B58" s="4">
        <f>B57+7</f>
        <v>42371</v>
      </c>
      <c r="C58" s="4"/>
      <c r="D58" s="46">
        <v>16062</v>
      </c>
      <c r="E58" s="46"/>
      <c r="F58" s="46"/>
      <c r="G58" s="145">
        <f t="shared" si="0"/>
        <v>12628</v>
      </c>
      <c r="H58" s="46"/>
      <c r="I58" s="46"/>
      <c r="J58" s="46">
        <v>28690</v>
      </c>
      <c r="K58" s="46"/>
      <c r="L58" s="46"/>
      <c r="M58" s="46">
        <v>11371</v>
      </c>
      <c r="N58" s="46"/>
      <c r="O58" s="46"/>
      <c r="P58" s="46">
        <v>5677</v>
      </c>
      <c r="Q58" s="139"/>
      <c r="R58" s="139"/>
    </row>
    <row r="59" spans="2:18" ht="3.75" customHeight="1">
      <c r="B59" s="37"/>
      <c r="C59" s="37"/>
      <c r="D59" s="37"/>
      <c r="E59" s="37"/>
      <c r="F59" s="37"/>
      <c r="G59" s="37"/>
      <c r="H59" s="37"/>
      <c r="I59" s="57"/>
      <c r="J59" s="37"/>
      <c r="K59" s="37"/>
      <c r="L59" s="37"/>
      <c r="M59" s="37"/>
      <c r="N59" s="37"/>
      <c r="O59" s="37"/>
      <c r="P59" s="37"/>
    </row>
    <row r="60" spans="2:18">
      <c r="B60" s="42" t="s">
        <v>182</v>
      </c>
      <c r="C60" s="42"/>
      <c r="D60" s="145">
        <f>SUM(D7:D58)</f>
        <v>921752</v>
      </c>
      <c r="E60" s="105"/>
      <c r="F60" s="148"/>
      <c r="G60" s="145">
        <f>SUM(G7:G58)</f>
        <v>772207</v>
      </c>
      <c r="H60" s="105"/>
      <c r="I60" s="148"/>
      <c r="J60" s="103">
        <f>SUM(J7:J58)</f>
        <v>1693959</v>
      </c>
      <c r="K60" s="60"/>
      <c r="L60" s="37"/>
      <c r="M60" s="103">
        <f>SUM(M7:M58)</f>
        <v>672543</v>
      </c>
      <c r="N60" s="37"/>
      <c r="O60" s="37"/>
      <c r="P60" s="145">
        <f>SUM(P7:P58)</f>
        <v>329755</v>
      </c>
    </row>
    <row r="61" spans="2:18">
      <c r="B61" s="42" t="s">
        <v>183</v>
      </c>
      <c r="C61" s="42"/>
      <c r="D61" s="48">
        <v>1086217</v>
      </c>
      <c r="E61" s="37"/>
      <c r="F61" s="57"/>
      <c r="G61" s="48">
        <v>624099</v>
      </c>
      <c r="H61" s="37"/>
      <c r="I61" s="57"/>
      <c r="J61" s="48">
        <v>1710316</v>
      </c>
      <c r="K61" s="60"/>
      <c r="L61" s="37"/>
      <c r="M61" s="48">
        <v>842020</v>
      </c>
      <c r="N61" s="37"/>
      <c r="O61" s="37"/>
      <c r="P61" s="48">
        <v>414701</v>
      </c>
    </row>
    <row r="62" spans="2:18" ht="3.75" customHeight="1"/>
    <row r="63" spans="2:18" ht="10.5" customHeight="1">
      <c r="B63" s="133" t="s">
        <v>184</v>
      </c>
    </row>
    <row r="64" spans="2:18" ht="10.5" customHeight="1">
      <c r="B64" s="133" t="s">
        <v>185</v>
      </c>
    </row>
  </sheetData>
  <mergeCells count="6">
    <mergeCell ref="P6:Q6"/>
    <mergeCell ref="D5:K5"/>
    <mergeCell ref="D6:E6"/>
    <mergeCell ref="G6:H6"/>
    <mergeCell ref="J6:K6"/>
    <mergeCell ref="M6:N6"/>
  </mergeCells>
  <pageMargins left="0.24" right="0.24" top="0.17" bottom="0.19" header="0.17" footer="0.17"/>
  <pageSetup scale="99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B2:AE64"/>
  <sheetViews>
    <sheetView zoomScaleNormal="100" zoomScaleSheetLayoutView="100" workbookViewId="0">
      <selection activeCell="B58" sqref="B58"/>
    </sheetView>
  </sheetViews>
  <sheetFormatPr defaultColWidth="9.140625" defaultRowHeight="12"/>
  <cols>
    <col min="1" max="1" width="4.140625" style="37" customWidth="1"/>
    <col min="2" max="2" width="8" style="37" customWidth="1"/>
    <col min="3" max="3" width="2.85546875" style="37" customWidth="1"/>
    <col min="4" max="4" width="6.5703125" style="37" customWidth="1"/>
    <col min="5" max="5" width="3.140625" style="37" customWidth="1"/>
    <col min="6" max="6" width="5.42578125" style="37" customWidth="1"/>
    <col min="7" max="7" width="6" style="37" customWidth="1"/>
    <col min="8" max="8" width="3.85546875" style="37" customWidth="1"/>
    <col min="9" max="9" width="5.42578125" style="57" customWidth="1"/>
    <col min="10" max="10" width="6" style="57" customWidth="1"/>
    <col min="11" max="11" width="3.42578125" style="57" customWidth="1"/>
    <col min="12" max="12" width="5.42578125" style="57" customWidth="1"/>
    <col min="13" max="13" width="6.85546875" style="37" customWidth="1"/>
    <col min="14" max="14" width="2.85546875" style="37" customWidth="1"/>
    <col min="15" max="15" width="5.42578125" style="37" customWidth="1"/>
    <col min="16" max="16" width="6.42578125" style="37" customWidth="1"/>
    <col min="17" max="17" width="3.5703125" style="37" customWidth="1"/>
    <col min="18" max="18" width="5.42578125" style="37" customWidth="1"/>
    <col min="19" max="19" width="5.5703125" style="37" customWidth="1"/>
    <col min="20" max="20" width="3.5703125" style="37" customWidth="1"/>
    <col min="21" max="16384" width="9.140625" style="37"/>
  </cols>
  <sheetData>
    <row r="2" spans="2:22">
      <c r="D2" s="38" t="s">
        <v>405</v>
      </c>
    </row>
    <row r="3" spans="2:22">
      <c r="D3" s="41" t="s">
        <v>190</v>
      </c>
    </row>
    <row r="4" spans="2:22" ht="12.75" customHeight="1">
      <c r="D4" s="41" t="s">
        <v>191</v>
      </c>
    </row>
    <row r="5" spans="2:22" s="57" customFormat="1" ht="15" customHeight="1">
      <c r="D5" s="1956" t="s">
        <v>192</v>
      </c>
      <c r="E5" s="1956"/>
      <c r="F5" s="1956"/>
      <c r="G5" s="1956"/>
      <c r="H5" s="1956"/>
      <c r="I5" s="1956"/>
      <c r="J5" s="1956"/>
      <c r="K5" s="1956"/>
      <c r="L5" s="63"/>
      <c r="M5" s="1956" t="s">
        <v>193</v>
      </c>
      <c r="N5" s="1956"/>
      <c r="O5" s="1956"/>
      <c r="P5" s="1956"/>
      <c r="Q5" s="1956"/>
      <c r="R5" s="1956"/>
      <c r="S5" s="1956"/>
      <c r="T5" s="1956"/>
    </row>
    <row r="6" spans="2:22" ht="15" customHeight="1">
      <c r="D6" s="1956" t="s">
        <v>194</v>
      </c>
      <c r="E6" s="1956"/>
      <c r="F6" s="63"/>
      <c r="G6" s="1956" t="s">
        <v>195</v>
      </c>
      <c r="H6" s="1956"/>
      <c r="I6" s="102"/>
      <c r="J6" s="1956" t="s">
        <v>196</v>
      </c>
      <c r="K6" s="1956"/>
      <c r="L6" s="102"/>
      <c r="M6" s="1956" t="s">
        <v>194</v>
      </c>
      <c r="N6" s="1956"/>
      <c r="O6" s="63"/>
      <c r="P6" s="1956" t="s">
        <v>195</v>
      </c>
      <c r="Q6" s="1956"/>
      <c r="R6" s="102"/>
      <c r="S6" s="1956" t="s">
        <v>196</v>
      </c>
      <c r="T6" s="1956"/>
    </row>
    <row r="7" spans="2:22" ht="12.75" customHeight="1">
      <c r="B7" s="4">
        <v>42014</v>
      </c>
      <c r="C7" s="4"/>
      <c r="D7" s="143">
        <v>0</v>
      </c>
      <c r="E7" s="143"/>
      <c r="F7" s="143"/>
      <c r="G7" s="143">
        <v>0</v>
      </c>
      <c r="H7" s="143"/>
      <c r="I7" s="143"/>
      <c r="J7" s="143">
        <v>0</v>
      </c>
      <c r="K7" s="143"/>
      <c r="L7" s="143"/>
      <c r="M7" s="49">
        <v>52</v>
      </c>
      <c r="N7" s="143"/>
      <c r="O7" s="143"/>
      <c r="P7" s="49">
        <v>26</v>
      </c>
      <c r="Q7" s="143"/>
      <c r="R7" s="143"/>
      <c r="S7" s="143">
        <v>0</v>
      </c>
      <c r="V7" s="144"/>
    </row>
    <row r="8" spans="2:22" ht="12.75" customHeight="1">
      <c r="B8" s="4">
        <f t="shared" ref="B8:B14" si="0">B7+7</f>
        <v>42021</v>
      </c>
      <c r="C8" s="4"/>
      <c r="D8" s="143">
        <v>0</v>
      </c>
      <c r="E8" s="143"/>
      <c r="F8" s="143"/>
      <c r="G8" s="143">
        <v>0</v>
      </c>
      <c r="H8" s="143"/>
      <c r="I8" s="143"/>
      <c r="J8" s="143">
        <v>0</v>
      </c>
      <c r="K8" s="143"/>
      <c r="L8" s="143"/>
      <c r="M8" s="49">
        <v>13</v>
      </c>
      <c r="N8" s="143"/>
      <c r="O8" s="143"/>
      <c r="P8" s="49">
        <v>7</v>
      </c>
      <c r="Q8" s="143"/>
      <c r="R8" s="143"/>
      <c r="S8" s="143">
        <v>0</v>
      </c>
      <c r="T8" s="145"/>
    </row>
    <row r="9" spans="2:22" ht="12.75" customHeight="1">
      <c r="B9" s="4">
        <f t="shared" si="0"/>
        <v>42028</v>
      </c>
      <c r="C9" s="4"/>
      <c r="D9" s="49">
        <v>0</v>
      </c>
      <c r="E9" s="143"/>
      <c r="F9" s="143"/>
      <c r="G9" s="143">
        <v>0</v>
      </c>
      <c r="H9" s="143"/>
      <c r="I9" s="143"/>
      <c r="J9" s="143">
        <v>0</v>
      </c>
      <c r="K9" s="143"/>
      <c r="L9" s="143"/>
      <c r="M9" s="49">
        <v>59</v>
      </c>
      <c r="N9" s="143"/>
      <c r="O9" s="143"/>
      <c r="P9" s="49">
        <v>62</v>
      </c>
      <c r="Q9" s="143"/>
      <c r="R9" s="143"/>
      <c r="S9" s="143">
        <v>0</v>
      </c>
      <c r="T9" s="145"/>
    </row>
    <row r="10" spans="2:22" ht="12.75" customHeight="1">
      <c r="B10" s="4">
        <f t="shared" si="0"/>
        <v>42035</v>
      </c>
      <c r="C10" s="4"/>
      <c r="D10" s="143">
        <v>0</v>
      </c>
      <c r="E10" s="143"/>
      <c r="F10" s="143"/>
      <c r="G10" s="143">
        <v>0</v>
      </c>
      <c r="H10" s="143"/>
      <c r="I10" s="143"/>
      <c r="J10" s="143">
        <v>5</v>
      </c>
      <c r="K10" s="143"/>
      <c r="L10" s="143"/>
      <c r="M10" s="143">
        <v>56</v>
      </c>
      <c r="N10" s="143"/>
      <c r="O10" s="143"/>
      <c r="P10" s="143">
        <v>63</v>
      </c>
      <c r="Q10" s="143"/>
      <c r="R10" s="143"/>
      <c r="S10" s="143">
        <v>0</v>
      </c>
      <c r="T10" s="145"/>
    </row>
    <row r="11" spans="2:22" ht="12.75" customHeight="1">
      <c r="B11" s="4">
        <f t="shared" si="0"/>
        <v>42042</v>
      </c>
      <c r="C11" s="4"/>
      <c r="D11" s="49">
        <v>0</v>
      </c>
      <c r="E11" s="146"/>
      <c r="F11" s="146"/>
      <c r="G11" s="49">
        <v>0</v>
      </c>
      <c r="H11" s="146"/>
      <c r="I11" s="146"/>
      <c r="J11" s="49">
        <v>0</v>
      </c>
      <c r="K11" s="146"/>
      <c r="L11" s="146"/>
      <c r="M11" s="146">
        <v>56</v>
      </c>
      <c r="N11" s="67"/>
      <c r="O11" s="49"/>
      <c r="P11" s="146">
        <v>55</v>
      </c>
      <c r="Q11" s="49"/>
      <c r="R11" s="49"/>
      <c r="S11" s="146">
        <v>7</v>
      </c>
      <c r="T11" s="145"/>
    </row>
    <row r="12" spans="2:22" ht="12.75" customHeight="1">
      <c r="B12" s="4">
        <f t="shared" si="0"/>
        <v>42049</v>
      </c>
      <c r="C12" s="4"/>
      <c r="D12" s="143">
        <v>0</v>
      </c>
      <c r="E12" s="143"/>
      <c r="F12" s="143"/>
      <c r="G12" s="143">
        <v>0</v>
      </c>
      <c r="H12" s="143"/>
      <c r="I12" s="143"/>
      <c r="J12" s="143">
        <v>38</v>
      </c>
      <c r="K12" s="143"/>
      <c r="L12" s="143"/>
      <c r="M12" s="49">
        <v>9</v>
      </c>
      <c r="N12" s="143"/>
      <c r="O12" s="143"/>
      <c r="P12" s="49">
        <v>40</v>
      </c>
      <c r="Q12" s="143"/>
      <c r="R12" s="143"/>
      <c r="S12" s="143">
        <v>0</v>
      </c>
      <c r="T12" s="145"/>
    </row>
    <row r="13" spans="2:22" ht="12.75" customHeight="1">
      <c r="B13" s="4">
        <f t="shared" si="0"/>
        <v>42056</v>
      </c>
      <c r="C13" s="4"/>
      <c r="D13" s="143">
        <v>0</v>
      </c>
      <c r="E13" s="143"/>
      <c r="F13" s="143"/>
      <c r="G13" s="143">
        <v>0</v>
      </c>
      <c r="H13" s="143"/>
      <c r="I13" s="143"/>
      <c r="J13" s="143">
        <v>41</v>
      </c>
      <c r="K13" s="143"/>
      <c r="L13" s="143"/>
      <c r="M13" s="49">
        <v>59</v>
      </c>
      <c r="N13" s="143"/>
      <c r="O13" s="143"/>
      <c r="P13" s="49">
        <v>79</v>
      </c>
      <c r="Q13" s="143"/>
      <c r="R13" s="143"/>
      <c r="S13" s="143">
        <v>0</v>
      </c>
      <c r="T13" s="145"/>
    </row>
    <row r="14" spans="2:22" ht="12.75" customHeight="1">
      <c r="B14" s="4">
        <f t="shared" si="0"/>
        <v>42063</v>
      </c>
      <c r="C14" s="4"/>
      <c r="D14" s="49">
        <v>48</v>
      </c>
      <c r="E14" s="143"/>
      <c r="F14" s="143"/>
      <c r="G14" s="143">
        <v>0</v>
      </c>
      <c r="H14" s="143"/>
      <c r="I14" s="143"/>
      <c r="J14" s="143">
        <v>77</v>
      </c>
      <c r="K14" s="143"/>
      <c r="L14" s="143"/>
      <c r="M14" s="49">
        <v>106</v>
      </c>
      <c r="N14" s="143"/>
      <c r="O14" s="143"/>
      <c r="P14" s="49">
        <v>22</v>
      </c>
      <c r="Q14" s="143"/>
      <c r="R14" s="143"/>
      <c r="S14" s="143">
        <v>0</v>
      </c>
      <c r="T14" s="145"/>
    </row>
    <row r="15" spans="2:22" ht="12.75" customHeight="1">
      <c r="B15" s="4">
        <f>B14+7</f>
        <v>42070</v>
      </c>
      <c r="C15" s="4"/>
      <c r="D15" s="49">
        <v>0</v>
      </c>
      <c r="E15" s="146"/>
      <c r="F15" s="146"/>
      <c r="G15" s="49">
        <v>0</v>
      </c>
      <c r="H15" s="146"/>
      <c r="I15" s="146"/>
      <c r="J15" s="49">
        <v>1</v>
      </c>
      <c r="K15" s="146"/>
      <c r="L15" s="146"/>
      <c r="M15" s="146">
        <v>105</v>
      </c>
      <c r="N15" s="67"/>
      <c r="O15" s="49"/>
      <c r="P15" s="146">
        <v>47</v>
      </c>
      <c r="Q15" s="49"/>
      <c r="R15" s="49"/>
      <c r="S15" s="146">
        <v>0</v>
      </c>
      <c r="T15" s="145"/>
    </row>
    <row r="16" spans="2:22" ht="12.75" customHeight="1">
      <c r="B16" s="4">
        <f t="shared" ref="B16:B58" si="1">B15+7</f>
        <v>42077</v>
      </c>
      <c r="C16" s="4"/>
      <c r="D16" s="143">
        <v>0</v>
      </c>
      <c r="E16" s="143"/>
      <c r="F16" s="143"/>
      <c r="G16" s="143">
        <v>0</v>
      </c>
      <c r="H16" s="143"/>
      <c r="I16" s="143"/>
      <c r="J16" s="143">
        <v>111</v>
      </c>
      <c r="K16" s="143"/>
      <c r="L16" s="143"/>
      <c r="M16" s="49">
        <v>293</v>
      </c>
      <c r="N16" s="143"/>
      <c r="O16" s="143"/>
      <c r="P16" s="49">
        <v>13</v>
      </c>
      <c r="Q16" s="143"/>
      <c r="R16" s="143"/>
      <c r="S16" s="143">
        <v>0</v>
      </c>
      <c r="T16" s="145"/>
    </row>
    <row r="17" spans="2:20" ht="12.75" customHeight="1">
      <c r="B17" s="4">
        <f t="shared" si="1"/>
        <v>42084</v>
      </c>
      <c r="C17" s="4"/>
      <c r="D17" s="143">
        <v>0</v>
      </c>
      <c r="E17" s="143"/>
      <c r="F17" s="143"/>
      <c r="G17" s="143">
        <v>0</v>
      </c>
      <c r="H17" s="143"/>
      <c r="I17" s="143"/>
      <c r="J17" s="143">
        <v>35</v>
      </c>
      <c r="K17" s="143"/>
      <c r="L17" s="143"/>
      <c r="M17" s="49">
        <v>59</v>
      </c>
      <c r="N17" s="143"/>
      <c r="O17" s="143"/>
      <c r="P17" s="49">
        <v>32</v>
      </c>
      <c r="Q17" s="143"/>
      <c r="R17" s="143"/>
      <c r="S17" s="143">
        <v>0</v>
      </c>
      <c r="T17" s="145"/>
    </row>
    <row r="18" spans="2:20" ht="12.75" customHeight="1">
      <c r="B18" s="4">
        <f t="shared" si="1"/>
        <v>42091</v>
      </c>
      <c r="C18" s="4"/>
      <c r="D18" s="49">
        <v>0</v>
      </c>
      <c r="E18" s="143"/>
      <c r="F18" s="143"/>
      <c r="G18" s="143">
        <v>0</v>
      </c>
      <c r="H18" s="143"/>
      <c r="I18" s="143"/>
      <c r="J18" s="143">
        <v>38</v>
      </c>
      <c r="K18" s="143"/>
      <c r="L18" s="143"/>
      <c r="M18" s="49">
        <v>227</v>
      </c>
      <c r="N18" s="143"/>
      <c r="O18" s="143"/>
      <c r="P18" s="49">
        <v>5</v>
      </c>
      <c r="Q18" s="143"/>
      <c r="R18" s="143"/>
      <c r="S18" s="143">
        <v>0</v>
      </c>
      <c r="T18" s="145"/>
    </row>
    <row r="19" spans="2:20" ht="12.75" customHeight="1">
      <c r="B19" s="4">
        <f t="shared" si="1"/>
        <v>42098</v>
      </c>
      <c r="C19" s="4"/>
      <c r="D19" s="49">
        <v>0</v>
      </c>
      <c r="E19" s="146"/>
      <c r="F19" s="146"/>
      <c r="G19" s="49">
        <v>0</v>
      </c>
      <c r="H19" s="146"/>
      <c r="I19" s="146"/>
      <c r="J19" s="49">
        <v>37</v>
      </c>
      <c r="K19" s="146"/>
      <c r="L19" s="146"/>
      <c r="M19" s="146">
        <v>152</v>
      </c>
      <c r="N19" s="67"/>
      <c r="O19" s="49"/>
      <c r="P19" s="146">
        <v>8</v>
      </c>
      <c r="Q19" s="49"/>
      <c r="R19" s="49"/>
      <c r="S19" s="146">
        <v>0</v>
      </c>
      <c r="T19" s="145"/>
    </row>
    <row r="20" spans="2:20" ht="12.75" customHeight="1">
      <c r="B20" s="4">
        <f t="shared" si="1"/>
        <v>42105</v>
      </c>
      <c r="C20" s="4"/>
      <c r="D20" s="143">
        <v>0</v>
      </c>
      <c r="E20" s="143"/>
      <c r="F20" s="143"/>
      <c r="G20" s="143">
        <v>0</v>
      </c>
      <c r="H20" s="143"/>
      <c r="I20" s="143"/>
      <c r="J20" s="143">
        <v>0</v>
      </c>
      <c r="K20" s="143"/>
      <c r="L20" s="143"/>
      <c r="M20" s="49">
        <v>104</v>
      </c>
      <c r="N20" s="143"/>
      <c r="O20" s="143"/>
      <c r="P20" s="49">
        <v>1</v>
      </c>
      <c r="Q20" s="143"/>
      <c r="R20" s="143"/>
      <c r="S20" s="143">
        <v>0</v>
      </c>
      <c r="T20" s="145"/>
    </row>
    <row r="21" spans="2:20" ht="12.75" customHeight="1">
      <c r="B21" s="4">
        <f t="shared" si="1"/>
        <v>42112</v>
      </c>
      <c r="C21" s="4"/>
      <c r="D21" s="143">
        <v>154</v>
      </c>
      <c r="E21" s="143"/>
      <c r="F21" s="143"/>
      <c r="G21" s="143">
        <v>0</v>
      </c>
      <c r="H21" s="143"/>
      <c r="I21" s="143"/>
      <c r="J21" s="143">
        <v>34</v>
      </c>
      <c r="K21" s="143"/>
      <c r="L21" s="143"/>
      <c r="M21" s="49">
        <v>103</v>
      </c>
      <c r="N21" s="143"/>
      <c r="O21" s="143"/>
      <c r="P21" s="49">
        <v>23</v>
      </c>
      <c r="Q21" s="143"/>
      <c r="R21" s="143"/>
      <c r="S21" s="143">
        <v>0</v>
      </c>
      <c r="T21" s="145"/>
    </row>
    <row r="22" spans="2:20">
      <c r="B22" s="4">
        <f t="shared" si="1"/>
        <v>42119</v>
      </c>
      <c r="C22" s="4"/>
      <c r="D22" s="49">
        <v>57</v>
      </c>
      <c r="E22" s="143"/>
      <c r="F22" s="143"/>
      <c r="G22" s="143">
        <v>0</v>
      </c>
      <c r="H22" s="143"/>
      <c r="I22" s="143"/>
      <c r="J22" s="143">
        <v>43</v>
      </c>
      <c r="K22" s="143"/>
      <c r="L22" s="143"/>
      <c r="M22" s="49">
        <v>149</v>
      </c>
      <c r="N22" s="143"/>
      <c r="O22" s="143"/>
      <c r="P22" s="49">
        <v>45</v>
      </c>
      <c r="Q22" s="143"/>
      <c r="R22" s="143"/>
      <c r="S22" s="143">
        <v>0</v>
      </c>
      <c r="T22" s="145"/>
    </row>
    <row r="23" spans="2:20">
      <c r="B23" s="4">
        <f t="shared" si="1"/>
        <v>42126</v>
      </c>
      <c r="C23" s="4"/>
      <c r="D23" s="49">
        <v>60</v>
      </c>
      <c r="E23" s="146"/>
      <c r="F23" s="146"/>
      <c r="G23" s="49">
        <v>0</v>
      </c>
      <c r="H23" s="146"/>
      <c r="I23" s="146"/>
      <c r="J23" s="49">
        <v>36</v>
      </c>
      <c r="K23" s="146"/>
      <c r="L23" s="146"/>
      <c r="M23" s="146">
        <v>110</v>
      </c>
      <c r="N23" s="67"/>
      <c r="O23" s="49"/>
      <c r="P23" s="146">
        <v>38</v>
      </c>
      <c r="Q23" s="49"/>
      <c r="R23" s="49"/>
      <c r="S23" s="146">
        <v>1</v>
      </c>
      <c r="T23" s="145"/>
    </row>
    <row r="24" spans="2:20">
      <c r="B24" s="4">
        <f t="shared" si="1"/>
        <v>42133</v>
      </c>
      <c r="C24" s="4"/>
      <c r="D24" s="143">
        <v>165</v>
      </c>
      <c r="E24" s="143"/>
      <c r="F24" s="143"/>
      <c r="G24" s="143">
        <v>0</v>
      </c>
      <c r="H24" s="143"/>
      <c r="I24" s="143"/>
      <c r="J24" s="143">
        <v>73</v>
      </c>
      <c r="K24" s="143"/>
      <c r="L24" s="143"/>
      <c r="M24" s="49">
        <v>56</v>
      </c>
      <c r="N24" s="143"/>
      <c r="O24" s="143"/>
      <c r="P24" s="49">
        <v>22</v>
      </c>
      <c r="Q24" s="143"/>
      <c r="R24" s="143"/>
      <c r="S24" s="143">
        <v>0</v>
      </c>
      <c r="T24" s="145"/>
    </row>
    <row r="25" spans="2:20">
      <c r="B25" s="4">
        <f t="shared" si="1"/>
        <v>42140</v>
      </c>
      <c r="C25" s="4"/>
      <c r="D25" s="143">
        <v>57</v>
      </c>
      <c r="E25" s="143"/>
      <c r="F25" s="143"/>
      <c r="G25" s="143">
        <v>0</v>
      </c>
      <c r="H25" s="143"/>
      <c r="I25" s="143"/>
      <c r="J25" s="143">
        <v>0</v>
      </c>
      <c r="K25" s="143"/>
      <c r="L25" s="143"/>
      <c r="M25" s="49">
        <v>48</v>
      </c>
      <c r="N25" s="143"/>
      <c r="O25" s="143"/>
      <c r="P25" s="49">
        <v>18</v>
      </c>
      <c r="Q25" s="143"/>
      <c r="R25" s="143"/>
      <c r="S25" s="143">
        <v>0</v>
      </c>
      <c r="T25" s="145"/>
    </row>
    <row r="26" spans="2:20">
      <c r="B26" s="4">
        <f t="shared" si="1"/>
        <v>42147</v>
      </c>
      <c r="C26" s="4"/>
      <c r="D26" s="49">
        <v>91</v>
      </c>
      <c r="E26" s="143"/>
      <c r="F26" s="143"/>
      <c r="G26" s="143">
        <v>0</v>
      </c>
      <c r="H26" s="143"/>
      <c r="I26" s="143"/>
      <c r="J26" s="143">
        <v>0</v>
      </c>
      <c r="K26" s="143"/>
      <c r="L26" s="143"/>
      <c r="M26" s="49">
        <v>43</v>
      </c>
      <c r="N26" s="143"/>
      <c r="O26" s="143"/>
      <c r="P26" s="49">
        <v>0</v>
      </c>
      <c r="Q26" s="143"/>
      <c r="R26" s="143"/>
      <c r="S26" s="143">
        <v>42</v>
      </c>
      <c r="T26" s="145"/>
    </row>
    <row r="27" spans="2:20">
      <c r="B27" s="4">
        <f t="shared" si="1"/>
        <v>42154</v>
      </c>
      <c r="C27" s="4"/>
      <c r="D27" s="143">
        <v>0</v>
      </c>
      <c r="E27" s="143"/>
      <c r="F27" s="143"/>
      <c r="G27" s="143">
        <v>0</v>
      </c>
      <c r="H27" s="143"/>
      <c r="I27" s="143"/>
      <c r="J27" s="143">
        <v>0</v>
      </c>
      <c r="K27" s="143"/>
      <c r="L27" s="143"/>
      <c r="M27" s="143">
        <v>10</v>
      </c>
      <c r="N27" s="143"/>
      <c r="O27" s="143"/>
      <c r="P27" s="143">
        <v>11</v>
      </c>
      <c r="Q27" s="143"/>
      <c r="R27" s="143"/>
      <c r="S27" s="143">
        <v>35</v>
      </c>
      <c r="T27" s="145"/>
    </row>
    <row r="28" spans="2:20">
      <c r="B28" s="4">
        <f t="shared" si="1"/>
        <v>42161</v>
      </c>
      <c r="C28" s="4"/>
      <c r="D28" s="49">
        <v>0</v>
      </c>
      <c r="E28" s="146"/>
      <c r="F28" s="146"/>
      <c r="G28" s="49">
        <v>0</v>
      </c>
      <c r="H28" s="146"/>
      <c r="I28" s="146"/>
      <c r="J28" s="49">
        <v>0</v>
      </c>
      <c r="K28" s="146"/>
      <c r="L28" s="146"/>
      <c r="M28" s="146">
        <v>0</v>
      </c>
      <c r="N28" s="67"/>
      <c r="O28" s="49"/>
      <c r="P28" s="146">
        <v>4</v>
      </c>
      <c r="Q28" s="49"/>
      <c r="R28" s="49"/>
      <c r="S28" s="146">
        <v>0</v>
      </c>
      <c r="T28" s="145"/>
    </row>
    <row r="29" spans="2:20">
      <c r="B29" s="4">
        <f t="shared" si="1"/>
        <v>42168</v>
      </c>
      <c r="C29" s="4"/>
      <c r="D29" s="143">
        <v>100</v>
      </c>
      <c r="E29" s="143"/>
      <c r="F29" s="143"/>
      <c r="G29" s="143">
        <v>0</v>
      </c>
      <c r="H29" s="143"/>
      <c r="I29" s="143"/>
      <c r="J29" s="143">
        <v>73</v>
      </c>
      <c r="K29" s="143"/>
      <c r="L29" s="143"/>
      <c r="M29" s="49">
        <v>11</v>
      </c>
      <c r="N29" s="143"/>
      <c r="O29" s="143"/>
      <c r="P29" s="49">
        <v>10</v>
      </c>
      <c r="Q29" s="143"/>
      <c r="R29" s="143"/>
      <c r="S29" s="143">
        <v>35</v>
      </c>
      <c r="T29" s="145"/>
    </row>
    <row r="30" spans="2:20">
      <c r="B30" s="4">
        <f t="shared" si="1"/>
        <v>42175</v>
      </c>
      <c r="C30" s="4"/>
      <c r="D30" s="143">
        <v>0</v>
      </c>
      <c r="E30" s="143"/>
      <c r="F30" s="143"/>
      <c r="G30" s="143">
        <v>0</v>
      </c>
      <c r="H30" s="143"/>
      <c r="I30" s="143"/>
      <c r="J30" s="143">
        <v>0</v>
      </c>
      <c r="K30" s="143"/>
      <c r="L30" s="143"/>
      <c r="M30" s="49">
        <v>149</v>
      </c>
      <c r="N30" s="143"/>
      <c r="O30" s="143"/>
      <c r="P30" s="49">
        <v>9</v>
      </c>
      <c r="Q30" s="143"/>
      <c r="R30" s="143"/>
      <c r="S30" s="143">
        <v>46</v>
      </c>
      <c r="T30" s="145"/>
    </row>
    <row r="31" spans="2:20">
      <c r="B31" s="4">
        <f t="shared" si="1"/>
        <v>42182</v>
      </c>
      <c r="C31" s="4"/>
      <c r="D31" s="49">
        <v>0</v>
      </c>
      <c r="E31" s="143"/>
      <c r="F31" s="143"/>
      <c r="G31" s="143">
        <v>0</v>
      </c>
      <c r="H31" s="143"/>
      <c r="I31" s="143"/>
      <c r="J31" s="143">
        <v>38</v>
      </c>
      <c r="K31" s="143"/>
      <c r="L31" s="143"/>
      <c r="M31" s="49">
        <v>60</v>
      </c>
      <c r="N31" s="143"/>
      <c r="O31" s="143"/>
      <c r="P31" s="49">
        <v>23</v>
      </c>
      <c r="Q31" s="143"/>
      <c r="R31" s="143"/>
      <c r="S31" s="143">
        <v>7</v>
      </c>
      <c r="T31" s="145"/>
    </row>
    <row r="32" spans="2:20">
      <c r="B32" s="4">
        <f t="shared" si="1"/>
        <v>42189</v>
      </c>
      <c r="C32" s="4"/>
      <c r="D32" s="49">
        <v>0</v>
      </c>
      <c r="E32" s="146"/>
      <c r="F32" s="146"/>
      <c r="G32" s="49">
        <v>0</v>
      </c>
      <c r="H32" s="146"/>
      <c r="I32" s="146"/>
      <c r="J32" s="49">
        <v>38</v>
      </c>
      <c r="K32" s="146"/>
      <c r="L32" s="146"/>
      <c r="M32" s="146">
        <v>69</v>
      </c>
      <c r="N32" s="67"/>
      <c r="O32" s="49"/>
      <c r="P32" s="146">
        <v>23</v>
      </c>
      <c r="Q32" s="49"/>
      <c r="R32" s="49"/>
      <c r="S32" s="146">
        <v>0</v>
      </c>
      <c r="T32" s="145"/>
    </row>
    <row r="33" spans="2:31">
      <c r="B33" s="4">
        <f t="shared" si="1"/>
        <v>42196</v>
      </c>
      <c r="C33" s="4"/>
      <c r="D33" s="143">
        <v>0</v>
      </c>
      <c r="E33" s="143"/>
      <c r="F33" s="143"/>
      <c r="G33" s="143">
        <v>0</v>
      </c>
      <c r="H33" s="143"/>
      <c r="I33" s="143"/>
      <c r="J33" s="143">
        <v>0</v>
      </c>
      <c r="K33" s="143"/>
      <c r="L33" s="143"/>
      <c r="M33" s="49">
        <v>30</v>
      </c>
      <c r="N33" s="143"/>
      <c r="O33" s="143"/>
      <c r="P33" s="49">
        <v>0</v>
      </c>
      <c r="Q33" s="143"/>
      <c r="R33" s="143"/>
      <c r="S33" s="143">
        <v>0</v>
      </c>
      <c r="T33" s="145"/>
    </row>
    <row r="34" spans="2:31">
      <c r="B34" s="4">
        <f t="shared" si="1"/>
        <v>42203</v>
      </c>
      <c r="C34" s="4"/>
      <c r="D34" s="143">
        <v>0</v>
      </c>
      <c r="E34" s="143"/>
      <c r="F34" s="143"/>
      <c r="G34" s="143">
        <v>0</v>
      </c>
      <c r="H34" s="143"/>
      <c r="I34" s="143"/>
      <c r="J34" s="143">
        <v>0</v>
      </c>
      <c r="K34" s="143"/>
      <c r="L34" s="143"/>
      <c r="M34" s="49">
        <v>14</v>
      </c>
      <c r="N34" s="143"/>
      <c r="O34" s="143"/>
      <c r="P34" s="49">
        <v>64</v>
      </c>
      <c r="Q34" s="143"/>
      <c r="R34" s="143"/>
      <c r="S34" s="143">
        <v>38</v>
      </c>
      <c r="T34" s="145"/>
    </row>
    <row r="35" spans="2:31">
      <c r="B35" s="4">
        <f t="shared" si="1"/>
        <v>42210</v>
      </c>
      <c r="C35" s="4"/>
      <c r="D35" s="49">
        <v>0</v>
      </c>
      <c r="E35" s="143"/>
      <c r="F35" s="143"/>
      <c r="G35" s="143">
        <v>0</v>
      </c>
      <c r="H35" s="143"/>
      <c r="I35" s="143"/>
      <c r="J35" s="143">
        <v>38</v>
      </c>
      <c r="K35" s="143"/>
      <c r="L35" s="143"/>
      <c r="M35" s="49">
        <v>76</v>
      </c>
      <c r="N35" s="143"/>
      <c r="O35" s="143"/>
      <c r="P35" s="49">
        <v>40</v>
      </c>
      <c r="Q35" s="143"/>
      <c r="R35" s="143"/>
      <c r="S35" s="143">
        <v>6</v>
      </c>
      <c r="T35" s="145"/>
    </row>
    <row r="36" spans="2:31">
      <c r="B36" s="4">
        <f t="shared" si="1"/>
        <v>42217</v>
      </c>
      <c r="C36" s="4"/>
      <c r="D36" s="49">
        <v>0</v>
      </c>
      <c r="E36" s="146"/>
      <c r="F36" s="146"/>
      <c r="G36" s="49">
        <v>0</v>
      </c>
      <c r="H36" s="146"/>
      <c r="I36" s="146"/>
      <c r="J36" s="49">
        <v>0</v>
      </c>
      <c r="K36" s="146"/>
      <c r="L36" s="146"/>
      <c r="M36" s="146">
        <v>17</v>
      </c>
      <c r="N36" s="67"/>
      <c r="O36" s="49"/>
      <c r="P36" s="146">
        <v>75</v>
      </c>
      <c r="Q36" s="49"/>
      <c r="R36" s="49"/>
      <c r="S36" s="146">
        <v>0</v>
      </c>
      <c r="T36" s="145"/>
    </row>
    <row r="37" spans="2:31">
      <c r="B37" s="4">
        <f t="shared" si="1"/>
        <v>42224</v>
      </c>
      <c r="C37" s="4"/>
      <c r="D37" s="143">
        <v>0</v>
      </c>
      <c r="E37" s="143"/>
      <c r="F37" s="143"/>
      <c r="G37" s="143">
        <v>0</v>
      </c>
      <c r="H37" s="143"/>
      <c r="I37" s="143"/>
      <c r="J37" s="143">
        <v>5</v>
      </c>
      <c r="K37" s="143"/>
      <c r="L37" s="143"/>
      <c r="M37" s="49">
        <v>60</v>
      </c>
      <c r="N37" s="143"/>
      <c r="O37" s="143"/>
      <c r="P37" s="49">
        <v>7</v>
      </c>
      <c r="Q37" s="143"/>
      <c r="R37" s="143"/>
      <c r="S37" s="143">
        <v>42</v>
      </c>
      <c r="T37" s="145"/>
    </row>
    <row r="38" spans="2:31">
      <c r="B38" s="4">
        <f t="shared" si="1"/>
        <v>42231</v>
      </c>
      <c r="C38" s="4"/>
      <c r="D38" s="143">
        <v>0</v>
      </c>
      <c r="E38" s="143"/>
      <c r="F38" s="143"/>
      <c r="G38" s="143">
        <v>0</v>
      </c>
      <c r="H38" s="143"/>
      <c r="I38" s="143"/>
      <c r="J38" s="143">
        <v>0</v>
      </c>
      <c r="K38" s="143"/>
      <c r="L38" s="143"/>
      <c r="M38" s="49">
        <v>0</v>
      </c>
      <c r="N38" s="143"/>
      <c r="O38" s="143"/>
      <c r="P38" s="49">
        <v>0</v>
      </c>
      <c r="Q38" s="143"/>
      <c r="R38" s="143"/>
      <c r="S38" s="143">
        <v>0</v>
      </c>
      <c r="T38" s="145"/>
    </row>
    <row r="39" spans="2:31">
      <c r="B39" s="4">
        <f t="shared" si="1"/>
        <v>42238</v>
      </c>
      <c r="C39" s="4"/>
      <c r="D39" s="49">
        <v>0</v>
      </c>
      <c r="E39" s="143"/>
      <c r="F39" s="143"/>
      <c r="G39" s="143">
        <v>0</v>
      </c>
      <c r="H39" s="143"/>
      <c r="I39" s="143"/>
      <c r="J39" s="143">
        <v>0</v>
      </c>
      <c r="K39" s="143"/>
      <c r="L39" s="143"/>
      <c r="M39" s="49">
        <v>49</v>
      </c>
      <c r="N39" s="143"/>
      <c r="O39" s="143"/>
      <c r="P39" s="49">
        <v>79</v>
      </c>
      <c r="Q39" s="143"/>
      <c r="R39" s="143"/>
      <c r="S39" s="143">
        <v>0</v>
      </c>
      <c r="T39" s="145"/>
      <c r="U39" s="145"/>
      <c r="V39" s="145"/>
      <c r="W39" s="145"/>
      <c r="X39" s="145"/>
      <c r="Y39" s="145"/>
      <c r="Z39" s="145"/>
      <c r="AA39" s="145"/>
      <c r="AB39" s="145"/>
      <c r="AC39" s="145"/>
      <c r="AD39" s="145"/>
      <c r="AE39" s="145"/>
    </row>
    <row r="40" spans="2:31">
      <c r="B40" s="4">
        <f t="shared" si="1"/>
        <v>42245</v>
      </c>
      <c r="C40" s="4"/>
      <c r="D40" s="143">
        <v>0</v>
      </c>
      <c r="E40" s="143"/>
      <c r="F40" s="143"/>
      <c r="G40" s="143">
        <v>0</v>
      </c>
      <c r="H40" s="143"/>
      <c r="I40" s="143"/>
      <c r="J40" s="143">
        <v>80</v>
      </c>
      <c r="K40" s="143"/>
      <c r="L40" s="143"/>
      <c r="M40" s="143">
        <v>49</v>
      </c>
      <c r="N40" s="143"/>
      <c r="O40" s="143"/>
      <c r="P40" s="143">
        <v>84</v>
      </c>
      <c r="Q40" s="143"/>
      <c r="R40" s="143"/>
      <c r="S40" s="143">
        <v>0</v>
      </c>
      <c r="T40" s="145"/>
    </row>
    <row r="41" spans="2:31">
      <c r="B41" s="4">
        <f t="shared" si="1"/>
        <v>42252</v>
      </c>
      <c r="C41" s="4"/>
      <c r="D41" s="49">
        <v>0</v>
      </c>
      <c r="E41" s="146"/>
      <c r="F41" s="146"/>
      <c r="G41" s="49">
        <v>0</v>
      </c>
      <c r="H41" s="146"/>
      <c r="I41" s="146"/>
      <c r="J41" s="49">
        <v>38</v>
      </c>
      <c r="K41" s="146"/>
      <c r="L41" s="146"/>
      <c r="M41" s="146">
        <v>85</v>
      </c>
      <c r="N41" s="67"/>
      <c r="O41" s="49"/>
      <c r="P41" s="146">
        <v>40</v>
      </c>
      <c r="Q41" s="49"/>
      <c r="R41" s="49"/>
      <c r="S41" s="146">
        <v>0</v>
      </c>
      <c r="T41" s="145"/>
    </row>
    <row r="42" spans="2:31">
      <c r="B42" s="4">
        <f t="shared" si="1"/>
        <v>42259</v>
      </c>
      <c r="C42" s="4"/>
      <c r="D42" s="143">
        <v>0</v>
      </c>
      <c r="E42" s="143"/>
      <c r="F42" s="143"/>
      <c r="G42" s="143">
        <v>0</v>
      </c>
      <c r="H42" s="143"/>
      <c r="I42" s="143"/>
      <c r="J42" s="143">
        <v>51</v>
      </c>
      <c r="K42" s="143"/>
      <c r="L42" s="143"/>
      <c r="M42" s="49">
        <v>51</v>
      </c>
      <c r="N42" s="143"/>
      <c r="O42" s="143"/>
      <c r="P42" s="49">
        <v>0</v>
      </c>
      <c r="Q42" s="143"/>
      <c r="R42" s="143"/>
      <c r="S42" s="143">
        <v>0</v>
      </c>
      <c r="T42" s="145"/>
    </row>
    <row r="43" spans="2:31">
      <c r="B43" s="4">
        <f t="shared" si="1"/>
        <v>42266</v>
      </c>
      <c r="C43" s="4"/>
      <c r="D43" s="143">
        <v>0</v>
      </c>
      <c r="E43" s="143"/>
      <c r="F43" s="143"/>
      <c r="G43" s="143">
        <v>0</v>
      </c>
      <c r="H43" s="143"/>
      <c r="I43" s="143"/>
      <c r="J43" s="143">
        <v>73</v>
      </c>
      <c r="K43" s="143"/>
      <c r="L43" s="143"/>
      <c r="M43" s="49">
        <v>0</v>
      </c>
      <c r="N43" s="143"/>
      <c r="O43" s="143"/>
      <c r="P43" s="49">
        <v>40</v>
      </c>
      <c r="Q43" s="143"/>
      <c r="R43" s="143"/>
      <c r="S43" s="143">
        <v>40</v>
      </c>
      <c r="T43" s="145"/>
    </row>
    <row r="44" spans="2:31">
      <c r="B44" s="4">
        <f t="shared" si="1"/>
        <v>42273</v>
      </c>
      <c r="C44" s="4"/>
      <c r="D44" s="49">
        <v>0</v>
      </c>
      <c r="E44" s="143"/>
      <c r="F44" s="143"/>
      <c r="G44" s="143">
        <v>0</v>
      </c>
      <c r="H44" s="143"/>
      <c r="I44" s="143"/>
      <c r="J44" s="143">
        <v>88</v>
      </c>
      <c r="K44" s="143"/>
      <c r="L44" s="143"/>
      <c r="M44" s="49">
        <v>47</v>
      </c>
      <c r="N44" s="143"/>
      <c r="O44" s="143"/>
      <c r="P44" s="49">
        <v>97</v>
      </c>
      <c r="Q44" s="143"/>
      <c r="R44" s="143"/>
      <c r="S44" s="143">
        <v>71</v>
      </c>
      <c r="T44" s="145"/>
    </row>
    <row r="45" spans="2:31">
      <c r="B45" s="4">
        <f t="shared" si="1"/>
        <v>42280</v>
      </c>
      <c r="C45" s="4"/>
      <c r="D45" s="49">
        <v>0</v>
      </c>
      <c r="E45" s="146"/>
      <c r="F45" s="146"/>
      <c r="G45" s="49">
        <v>0</v>
      </c>
      <c r="H45" s="146"/>
      <c r="I45" s="146"/>
      <c r="J45" s="49">
        <v>159</v>
      </c>
      <c r="K45" s="146"/>
      <c r="L45" s="146"/>
      <c r="M45" s="146">
        <v>47</v>
      </c>
      <c r="N45" s="67"/>
      <c r="O45" s="49"/>
      <c r="P45" s="146">
        <v>97</v>
      </c>
      <c r="Q45" s="49"/>
      <c r="R45" s="49"/>
      <c r="S45" s="146">
        <v>0</v>
      </c>
      <c r="T45" s="145"/>
    </row>
    <row r="46" spans="2:31">
      <c r="B46" s="4">
        <f t="shared" si="1"/>
        <v>42287</v>
      </c>
      <c r="C46" s="4"/>
      <c r="D46" s="143">
        <v>40</v>
      </c>
      <c r="E46" s="143"/>
      <c r="F46" s="143"/>
      <c r="G46" s="143">
        <v>0</v>
      </c>
      <c r="H46" s="143"/>
      <c r="I46" s="143"/>
      <c r="J46" s="143">
        <v>0</v>
      </c>
      <c r="K46" s="143"/>
      <c r="L46" s="143"/>
      <c r="M46" s="49">
        <v>62</v>
      </c>
      <c r="N46" s="143"/>
      <c r="O46" s="143"/>
      <c r="P46" s="49">
        <v>29</v>
      </c>
      <c r="Q46" s="143"/>
      <c r="R46" s="143"/>
      <c r="S46" s="143">
        <v>0</v>
      </c>
      <c r="T46" s="145"/>
    </row>
    <row r="47" spans="2:31">
      <c r="B47" s="4">
        <f t="shared" si="1"/>
        <v>42294</v>
      </c>
      <c r="C47" s="4"/>
      <c r="D47" s="143">
        <v>0</v>
      </c>
      <c r="E47" s="143"/>
      <c r="F47" s="143"/>
      <c r="G47" s="143">
        <v>0</v>
      </c>
      <c r="H47" s="143"/>
      <c r="I47" s="143"/>
      <c r="J47" s="143">
        <v>0</v>
      </c>
      <c r="K47" s="143"/>
      <c r="L47" s="143"/>
      <c r="M47" s="49">
        <v>50</v>
      </c>
      <c r="N47" s="143"/>
      <c r="O47" s="143"/>
      <c r="P47" s="49">
        <v>10</v>
      </c>
      <c r="Q47" s="143"/>
      <c r="R47" s="143"/>
      <c r="S47" s="143">
        <v>0</v>
      </c>
      <c r="T47" s="145"/>
    </row>
    <row r="48" spans="2:31">
      <c r="B48" s="4">
        <f t="shared" si="1"/>
        <v>42301</v>
      </c>
      <c r="C48" s="4"/>
      <c r="D48" s="49">
        <v>0</v>
      </c>
      <c r="E48" s="143"/>
      <c r="F48" s="143"/>
      <c r="G48" s="143">
        <v>0</v>
      </c>
      <c r="H48" s="143"/>
      <c r="I48" s="143"/>
      <c r="J48" s="143">
        <v>38</v>
      </c>
      <c r="K48" s="143"/>
      <c r="L48" s="143"/>
      <c r="M48" s="49">
        <v>175</v>
      </c>
      <c r="N48" s="143"/>
      <c r="O48" s="143"/>
      <c r="P48" s="49">
        <v>34</v>
      </c>
      <c r="Q48" s="143"/>
      <c r="R48" s="143"/>
      <c r="S48" s="143">
        <v>0</v>
      </c>
      <c r="T48" s="145"/>
    </row>
    <row r="49" spans="2:21">
      <c r="B49" s="4">
        <f t="shared" si="1"/>
        <v>42308</v>
      </c>
      <c r="C49" s="4"/>
      <c r="D49" s="143">
        <v>0</v>
      </c>
      <c r="E49" s="143"/>
      <c r="F49" s="143"/>
      <c r="G49" s="143">
        <v>0</v>
      </c>
      <c r="H49" s="143"/>
      <c r="I49" s="143"/>
      <c r="J49" s="143">
        <v>0</v>
      </c>
      <c r="K49" s="143"/>
      <c r="L49" s="143"/>
      <c r="M49" s="143">
        <v>37</v>
      </c>
      <c r="N49" s="143"/>
      <c r="O49" s="143"/>
      <c r="P49" s="143">
        <v>79</v>
      </c>
      <c r="Q49" s="143"/>
      <c r="R49" s="143"/>
      <c r="S49" s="143">
        <v>6</v>
      </c>
      <c r="T49" s="145"/>
    </row>
    <row r="50" spans="2:21">
      <c r="B50" s="4">
        <f t="shared" si="1"/>
        <v>42315</v>
      </c>
      <c r="C50" s="4"/>
      <c r="D50" s="49">
        <v>0</v>
      </c>
      <c r="E50" s="146"/>
      <c r="F50" s="146"/>
      <c r="G50" s="49">
        <v>0</v>
      </c>
      <c r="H50" s="146"/>
      <c r="I50" s="146"/>
      <c r="J50" s="49">
        <v>0</v>
      </c>
      <c r="K50" s="146"/>
      <c r="L50" s="146"/>
      <c r="M50" s="146">
        <v>167</v>
      </c>
      <c r="N50" s="67"/>
      <c r="O50" s="49"/>
      <c r="P50" s="146">
        <v>40</v>
      </c>
      <c r="Q50" s="49"/>
      <c r="R50" s="49"/>
      <c r="S50" s="146">
        <v>0</v>
      </c>
      <c r="T50" s="145"/>
    </row>
    <row r="51" spans="2:21">
      <c r="B51" s="4">
        <f t="shared" si="1"/>
        <v>42322</v>
      </c>
      <c r="C51" s="4"/>
      <c r="D51" s="49">
        <v>0</v>
      </c>
      <c r="E51" s="146"/>
      <c r="F51" s="146"/>
      <c r="G51" s="49">
        <v>0</v>
      </c>
      <c r="H51" s="146"/>
      <c r="I51" s="146"/>
      <c r="J51" s="49">
        <v>0</v>
      </c>
      <c r="K51" s="143"/>
      <c r="L51" s="143"/>
      <c r="M51" s="49">
        <v>214</v>
      </c>
      <c r="N51" s="143"/>
      <c r="O51" s="143"/>
      <c r="P51" s="49">
        <v>27</v>
      </c>
      <c r="Q51" s="143"/>
      <c r="R51" s="143"/>
      <c r="S51" s="143">
        <v>0</v>
      </c>
      <c r="T51" s="145"/>
    </row>
    <row r="52" spans="2:21">
      <c r="B52" s="4">
        <f t="shared" si="1"/>
        <v>42329</v>
      </c>
      <c r="C52" s="4"/>
      <c r="D52" s="143">
        <v>0</v>
      </c>
      <c r="E52" s="143"/>
      <c r="F52" s="143"/>
      <c r="G52" s="143">
        <v>0</v>
      </c>
      <c r="H52" s="143"/>
      <c r="I52" s="143"/>
      <c r="J52" s="143">
        <v>40</v>
      </c>
      <c r="K52" s="143"/>
      <c r="L52" s="143"/>
      <c r="M52" s="49">
        <v>202</v>
      </c>
      <c r="N52" s="143"/>
      <c r="O52" s="143"/>
      <c r="P52" s="49">
        <v>47</v>
      </c>
      <c r="Q52" s="143"/>
      <c r="R52" s="143"/>
      <c r="S52" s="143">
        <v>0</v>
      </c>
      <c r="T52" s="145"/>
    </row>
    <row r="53" spans="2:21">
      <c r="B53" s="4">
        <f t="shared" si="1"/>
        <v>42336</v>
      </c>
      <c r="C53" s="4"/>
      <c r="D53" s="49">
        <v>0</v>
      </c>
      <c r="E53" s="143"/>
      <c r="F53" s="143"/>
      <c r="G53" s="143">
        <v>0</v>
      </c>
      <c r="H53" s="143"/>
      <c r="I53" s="143"/>
      <c r="J53" s="143">
        <v>6</v>
      </c>
      <c r="K53" s="143"/>
      <c r="L53" s="143"/>
      <c r="M53" s="49">
        <v>203</v>
      </c>
      <c r="N53" s="143"/>
      <c r="O53" s="143"/>
      <c r="P53" s="49">
        <v>49</v>
      </c>
      <c r="Q53" s="143"/>
      <c r="R53" s="143"/>
      <c r="S53" s="143">
        <v>6</v>
      </c>
      <c r="T53" s="145"/>
    </row>
    <row r="54" spans="2:21" ht="15.75">
      <c r="B54" s="4">
        <f t="shared" si="1"/>
        <v>42343</v>
      </c>
      <c r="C54" s="4"/>
      <c r="D54" s="49">
        <v>0</v>
      </c>
      <c r="E54" s="146"/>
      <c r="F54" s="146"/>
      <c r="G54" s="49">
        <v>0</v>
      </c>
      <c r="H54" s="146"/>
      <c r="I54" s="146"/>
      <c r="J54" s="49">
        <v>0</v>
      </c>
      <c r="K54" s="146"/>
      <c r="L54" s="146"/>
      <c r="M54" s="146">
        <v>131</v>
      </c>
      <c r="N54" s="67"/>
      <c r="O54" s="49"/>
      <c r="P54" s="146">
        <v>88</v>
      </c>
      <c r="Q54" s="49"/>
      <c r="R54" s="49"/>
      <c r="S54" s="146">
        <v>18</v>
      </c>
      <c r="T54" s="145"/>
      <c r="U54" s="147"/>
    </row>
    <row r="55" spans="2:21">
      <c r="B55" s="4">
        <f t="shared" si="1"/>
        <v>42350</v>
      </c>
      <c r="C55" s="4"/>
      <c r="D55" s="143">
        <v>0</v>
      </c>
      <c r="E55" s="143"/>
      <c r="F55" s="143"/>
      <c r="G55" s="143">
        <v>0</v>
      </c>
      <c r="H55" s="143"/>
      <c r="I55" s="143"/>
      <c r="J55" s="143">
        <v>38</v>
      </c>
      <c r="K55" s="143"/>
      <c r="L55" s="143"/>
      <c r="M55" s="49">
        <v>102</v>
      </c>
      <c r="N55" s="143"/>
      <c r="O55" s="143"/>
      <c r="P55" s="49">
        <v>130</v>
      </c>
      <c r="Q55" s="143"/>
      <c r="R55" s="143"/>
      <c r="S55" s="143">
        <v>0</v>
      </c>
      <c r="T55" s="145"/>
    </row>
    <row r="56" spans="2:21">
      <c r="B56" s="4">
        <f t="shared" si="1"/>
        <v>42357</v>
      </c>
      <c r="C56" s="4"/>
      <c r="D56" s="143">
        <v>0</v>
      </c>
      <c r="E56" s="143"/>
      <c r="F56" s="143"/>
      <c r="G56" s="143">
        <v>0</v>
      </c>
      <c r="H56" s="143"/>
      <c r="I56" s="143"/>
      <c r="J56" s="143">
        <v>38</v>
      </c>
      <c r="K56" s="143"/>
      <c r="L56" s="143"/>
      <c r="M56" s="49">
        <v>53</v>
      </c>
      <c r="N56" s="143"/>
      <c r="O56" s="143"/>
      <c r="P56" s="49">
        <v>25</v>
      </c>
      <c r="Q56" s="143"/>
      <c r="R56" s="143"/>
      <c r="S56" s="143">
        <v>0</v>
      </c>
      <c r="T56" s="145"/>
    </row>
    <row r="57" spans="2:21">
      <c r="B57" s="4">
        <f t="shared" si="1"/>
        <v>42364</v>
      </c>
      <c r="C57" s="4"/>
      <c r="D57" s="49">
        <v>0</v>
      </c>
      <c r="E57" s="143"/>
      <c r="F57" s="143"/>
      <c r="G57" s="143">
        <v>0</v>
      </c>
      <c r="H57" s="143"/>
      <c r="I57" s="143"/>
      <c r="J57" s="143">
        <v>36</v>
      </c>
      <c r="K57" s="143"/>
      <c r="L57" s="143"/>
      <c r="M57" s="49">
        <v>40</v>
      </c>
      <c r="N57" s="143"/>
      <c r="O57" s="143"/>
      <c r="P57" s="49">
        <v>0</v>
      </c>
      <c r="Q57" s="143"/>
      <c r="R57" s="143"/>
      <c r="S57" s="143">
        <v>0</v>
      </c>
      <c r="T57" s="145"/>
    </row>
    <row r="58" spans="2:21">
      <c r="B58" s="4">
        <f t="shared" si="1"/>
        <v>42371</v>
      </c>
      <c r="C58" s="4"/>
      <c r="D58" s="49">
        <v>0</v>
      </c>
      <c r="E58" s="143"/>
      <c r="F58" s="143"/>
      <c r="G58" s="143">
        <v>0</v>
      </c>
      <c r="H58" s="143"/>
      <c r="I58" s="143"/>
      <c r="J58" s="143">
        <v>40</v>
      </c>
      <c r="K58" s="143"/>
      <c r="L58" s="143"/>
      <c r="M58" s="49">
        <v>49</v>
      </c>
      <c r="N58" s="143"/>
      <c r="O58" s="143"/>
      <c r="P58" s="49">
        <v>5</v>
      </c>
      <c r="Q58" s="143"/>
      <c r="R58" s="143"/>
      <c r="S58" s="143">
        <v>0</v>
      </c>
      <c r="T58" s="145"/>
    </row>
    <row r="59" spans="2:21" ht="3.75" customHeight="1"/>
    <row r="60" spans="2:21">
      <c r="B60" s="42" t="s">
        <v>182</v>
      </c>
      <c r="C60" s="42"/>
      <c r="D60" s="145">
        <v>829</v>
      </c>
      <c r="E60" s="145"/>
      <c r="F60" s="145"/>
      <c r="G60" s="145">
        <v>3</v>
      </c>
      <c r="H60" s="145"/>
      <c r="I60" s="145"/>
      <c r="J60" s="145">
        <v>1605</v>
      </c>
      <c r="K60" s="145"/>
      <c r="L60" s="145"/>
      <c r="M60" s="145">
        <v>5971</v>
      </c>
      <c r="N60" s="145"/>
      <c r="O60" s="145"/>
      <c r="P60" s="145">
        <v>2515</v>
      </c>
      <c r="Q60" s="145"/>
      <c r="R60" s="145"/>
      <c r="S60" s="145">
        <v>364</v>
      </c>
    </row>
    <row r="61" spans="2:21">
      <c r="B61" s="42" t="s">
        <v>183</v>
      </c>
      <c r="C61" s="42"/>
      <c r="D61" s="145">
        <v>6903</v>
      </c>
      <c r="E61" s="105"/>
      <c r="F61" s="148"/>
      <c r="G61" s="145">
        <v>39</v>
      </c>
      <c r="H61" s="105"/>
      <c r="I61" s="148"/>
      <c r="J61" s="148">
        <v>1286</v>
      </c>
      <c r="K61" s="148"/>
      <c r="L61" s="148"/>
      <c r="M61" s="145">
        <v>6010</v>
      </c>
      <c r="N61" s="60"/>
      <c r="P61" s="145">
        <v>1513</v>
      </c>
      <c r="S61" s="105">
        <v>241</v>
      </c>
    </row>
    <row r="62" spans="2:21" ht="3.75" customHeight="1"/>
    <row r="63" spans="2:21" ht="10.5" customHeight="1">
      <c r="B63" s="37" t="s">
        <v>197</v>
      </c>
    </row>
    <row r="64" spans="2:21" ht="10.5" customHeight="1">
      <c r="B64" s="37" t="s">
        <v>198</v>
      </c>
    </row>
  </sheetData>
  <mergeCells count="8">
    <mergeCell ref="D5:K5"/>
    <mergeCell ref="M5:T5"/>
    <mergeCell ref="D6:E6"/>
    <mergeCell ref="G6:H6"/>
    <mergeCell ref="J6:K6"/>
    <mergeCell ref="M6:N6"/>
    <mergeCell ref="P6:Q6"/>
    <mergeCell ref="S6:T6"/>
  </mergeCells>
  <pageMargins left="0.24" right="0.24" top="0.17" bottom="0.19" header="0.17" footer="0.17"/>
  <pageSetup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B2:S64"/>
  <sheetViews>
    <sheetView zoomScaleNormal="100" zoomScaleSheetLayoutView="100" workbookViewId="0">
      <selection activeCell="J52" sqref="J52"/>
    </sheetView>
  </sheetViews>
  <sheetFormatPr defaultColWidth="9.140625" defaultRowHeight="12"/>
  <cols>
    <col min="1" max="1" width="4.140625" style="37" customWidth="1"/>
    <col min="2" max="2" width="8.5703125" style="37" customWidth="1"/>
    <col min="3" max="3" width="1.85546875" style="37" customWidth="1"/>
    <col min="4" max="4" width="7.85546875" style="37" customWidth="1"/>
    <col min="5" max="5" width="3.5703125" style="37" customWidth="1"/>
    <col min="6" max="6" width="5.42578125" style="37" customWidth="1"/>
    <col min="7" max="7" width="7.42578125" style="37" customWidth="1"/>
    <col min="8" max="8" width="2.85546875" style="37" customWidth="1"/>
    <col min="9" max="9" width="5.42578125" style="57" customWidth="1"/>
    <col min="10" max="10" width="7.42578125" style="37" customWidth="1"/>
    <col min="11" max="11" width="4.42578125" style="37" customWidth="1"/>
    <col min="12" max="12" width="5.42578125" style="37" customWidth="1"/>
    <col min="13" max="13" width="9.140625" style="37" bestFit="1" customWidth="1"/>
    <col min="14" max="14" width="4.42578125" style="37" customWidth="1"/>
    <col min="15" max="15" width="5.42578125" style="37" customWidth="1"/>
    <col min="16" max="16" width="8.42578125" style="37" customWidth="1"/>
    <col min="17" max="17" width="5.5703125" style="37" customWidth="1"/>
    <col min="18" max="16384" width="9.140625" style="37"/>
  </cols>
  <sheetData>
    <row r="2" spans="2:17">
      <c r="D2" s="38" t="s">
        <v>405</v>
      </c>
    </row>
    <row r="3" spans="2:17">
      <c r="D3" s="41" t="s">
        <v>190</v>
      </c>
    </row>
    <row r="4" spans="2:17" ht="12.75" customHeight="1">
      <c r="D4" s="41" t="s">
        <v>199</v>
      </c>
    </row>
    <row r="5" spans="2:17" s="57" customFormat="1" ht="15" customHeight="1">
      <c r="D5" s="1956" t="s">
        <v>192</v>
      </c>
      <c r="E5" s="1956"/>
      <c r="F5" s="1956"/>
      <c r="G5" s="1956"/>
      <c r="H5" s="1956"/>
      <c r="I5" s="1956"/>
      <c r="J5" s="1956"/>
      <c r="K5" s="1956"/>
      <c r="L5" s="1956"/>
      <c r="M5" s="1956"/>
      <c r="N5" s="1956"/>
      <c r="O5" s="1956"/>
      <c r="P5" s="1956"/>
      <c r="Q5" s="1956"/>
    </row>
    <row r="6" spans="2:17" ht="15" customHeight="1">
      <c r="D6" s="1956" t="s">
        <v>28</v>
      </c>
      <c r="E6" s="1956"/>
      <c r="F6" s="63"/>
      <c r="G6" s="1956" t="s">
        <v>26</v>
      </c>
      <c r="H6" s="1956"/>
      <c r="I6" s="102"/>
      <c r="J6" s="1956" t="s">
        <v>29</v>
      </c>
      <c r="K6" s="1956"/>
      <c r="M6" s="1956" t="s">
        <v>37</v>
      </c>
      <c r="N6" s="1956"/>
      <c r="P6" s="1956" t="s">
        <v>31</v>
      </c>
      <c r="Q6" s="1956"/>
    </row>
    <row r="7" spans="2:17" ht="12.75" customHeight="1">
      <c r="B7" s="4">
        <v>42014</v>
      </c>
      <c r="C7" s="4"/>
      <c r="D7" s="146">
        <v>2970</v>
      </c>
      <c r="E7" s="143"/>
      <c r="F7" s="143"/>
      <c r="G7" s="146">
        <v>750</v>
      </c>
      <c r="H7" s="143"/>
      <c r="I7" s="143"/>
      <c r="J7" s="143">
        <v>0</v>
      </c>
      <c r="K7" s="143"/>
      <c r="L7" s="143"/>
      <c r="M7" s="143">
        <v>0</v>
      </c>
      <c r="N7" s="143"/>
      <c r="O7" s="143"/>
      <c r="P7" s="143">
        <v>0</v>
      </c>
      <c r="Q7" s="145"/>
    </row>
    <row r="8" spans="2:17" ht="12.75" customHeight="1">
      <c r="B8" s="4">
        <f t="shared" ref="B8:B14" si="0">B7+7</f>
        <v>42021</v>
      </c>
      <c r="C8" s="4"/>
      <c r="D8" s="146">
        <v>2280</v>
      </c>
      <c r="E8" s="143"/>
      <c r="F8" s="143"/>
      <c r="G8" s="146">
        <v>3647</v>
      </c>
      <c r="H8" s="143"/>
      <c r="I8" s="143"/>
      <c r="J8" s="143">
        <v>0</v>
      </c>
      <c r="K8" s="143"/>
      <c r="L8" s="143"/>
      <c r="M8" s="143">
        <v>0</v>
      </c>
      <c r="N8" s="143"/>
      <c r="O8" s="143"/>
      <c r="P8" s="143">
        <v>0</v>
      </c>
      <c r="Q8" s="145"/>
    </row>
    <row r="9" spans="2:17" ht="12.75" customHeight="1">
      <c r="B9" s="4">
        <f t="shared" si="0"/>
        <v>42028</v>
      </c>
      <c r="C9" s="4"/>
      <c r="D9" s="146">
        <v>0</v>
      </c>
      <c r="E9" s="143"/>
      <c r="F9" s="143"/>
      <c r="G9" s="143">
        <v>16280</v>
      </c>
      <c r="H9" s="143"/>
      <c r="I9" s="143"/>
      <c r="J9" s="143">
        <v>0</v>
      </c>
      <c r="K9" s="143"/>
      <c r="L9" s="143"/>
      <c r="M9" s="143">
        <v>9000</v>
      </c>
      <c r="N9" s="143"/>
      <c r="O9" s="143"/>
      <c r="P9" s="143">
        <v>300</v>
      </c>
      <c r="Q9" s="145"/>
    </row>
    <row r="10" spans="2:17" ht="12.75" customHeight="1">
      <c r="B10" s="4">
        <f t="shared" si="0"/>
        <v>42035</v>
      </c>
      <c r="C10" s="4"/>
      <c r="D10" s="143">
        <v>1500</v>
      </c>
      <c r="E10" s="143"/>
      <c r="F10" s="143"/>
      <c r="G10" s="143">
        <v>6250</v>
      </c>
      <c r="H10" s="143"/>
      <c r="I10" s="143"/>
      <c r="J10" s="143">
        <v>0</v>
      </c>
      <c r="K10" s="143"/>
      <c r="L10" s="143"/>
      <c r="M10" s="143">
        <v>12600</v>
      </c>
      <c r="N10" s="143"/>
      <c r="O10" s="143"/>
      <c r="P10" s="143">
        <v>0</v>
      </c>
      <c r="Q10" s="145"/>
    </row>
    <row r="11" spans="2:17" ht="12.75" customHeight="1">
      <c r="B11" s="4">
        <f t="shared" si="0"/>
        <v>42042</v>
      </c>
      <c r="C11" s="4"/>
      <c r="D11" s="146">
        <v>1500</v>
      </c>
      <c r="E11" s="143"/>
      <c r="F11" s="143"/>
      <c r="G11" s="146">
        <v>3850</v>
      </c>
      <c r="H11" s="143"/>
      <c r="I11" s="143"/>
      <c r="J11" s="146">
        <v>0</v>
      </c>
      <c r="K11" s="143"/>
      <c r="L11" s="143"/>
      <c r="M11" s="146">
        <v>21840</v>
      </c>
      <c r="N11" s="143"/>
      <c r="O11" s="143"/>
      <c r="P11" s="143">
        <v>0</v>
      </c>
      <c r="Q11" s="145"/>
    </row>
    <row r="12" spans="2:17" ht="12.75" customHeight="1">
      <c r="B12" s="4">
        <f t="shared" si="0"/>
        <v>42049</v>
      </c>
      <c r="C12" s="4"/>
      <c r="D12" s="146">
        <v>480</v>
      </c>
      <c r="E12" s="143"/>
      <c r="F12" s="143"/>
      <c r="G12" s="146">
        <v>4150</v>
      </c>
      <c r="H12" s="143"/>
      <c r="I12" s="143"/>
      <c r="J12" s="143">
        <v>0</v>
      </c>
      <c r="K12" s="143"/>
      <c r="L12" s="143"/>
      <c r="M12" s="143">
        <v>21380</v>
      </c>
      <c r="N12" s="143"/>
      <c r="O12" s="143"/>
      <c r="P12" s="143">
        <v>0</v>
      </c>
      <c r="Q12" s="145"/>
    </row>
    <row r="13" spans="2:17" ht="12.75" customHeight="1">
      <c r="B13" s="4">
        <f t="shared" si="0"/>
        <v>42056</v>
      </c>
      <c r="C13" s="4"/>
      <c r="D13" s="146">
        <v>2100</v>
      </c>
      <c r="E13" s="143"/>
      <c r="F13" s="143"/>
      <c r="G13" s="146">
        <v>9400</v>
      </c>
      <c r="H13" s="143"/>
      <c r="I13" s="143"/>
      <c r="J13" s="143">
        <v>30</v>
      </c>
      <c r="K13" s="143"/>
      <c r="L13" s="143"/>
      <c r="M13" s="143">
        <v>11040</v>
      </c>
      <c r="N13" s="143"/>
      <c r="O13" s="143"/>
      <c r="P13" s="143">
        <v>0</v>
      </c>
      <c r="Q13" s="145"/>
    </row>
    <row r="14" spans="2:17" ht="12.75" customHeight="1">
      <c r="B14" s="4">
        <f t="shared" si="0"/>
        <v>42063</v>
      </c>
      <c r="C14" s="4"/>
      <c r="D14" s="146">
        <v>1800</v>
      </c>
      <c r="E14" s="143"/>
      <c r="F14" s="143"/>
      <c r="G14" s="143">
        <v>7430</v>
      </c>
      <c r="H14" s="143"/>
      <c r="I14" s="143"/>
      <c r="J14" s="143">
        <v>0</v>
      </c>
      <c r="K14" s="143"/>
      <c r="L14" s="143"/>
      <c r="M14" s="143">
        <v>14520</v>
      </c>
      <c r="N14" s="143"/>
      <c r="O14" s="143"/>
      <c r="P14" s="143">
        <v>0</v>
      </c>
      <c r="Q14" s="145"/>
    </row>
    <row r="15" spans="2:17" ht="12.75" customHeight="1">
      <c r="B15" s="4">
        <f>B14+7</f>
        <v>42070</v>
      </c>
      <c r="C15" s="4"/>
      <c r="D15" s="146">
        <v>3060</v>
      </c>
      <c r="E15" s="143"/>
      <c r="F15" s="143"/>
      <c r="G15" s="146">
        <v>8450</v>
      </c>
      <c r="H15" s="143"/>
      <c r="I15" s="143"/>
      <c r="J15" s="146">
        <v>30</v>
      </c>
      <c r="K15" s="143"/>
      <c r="L15" s="143"/>
      <c r="M15" s="146">
        <v>13620</v>
      </c>
      <c r="N15" s="143"/>
      <c r="O15" s="143"/>
      <c r="P15" s="143">
        <v>0</v>
      </c>
      <c r="Q15" s="145"/>
    </row>
    <row r="16" spans="2:17" ht="12.75" customHeight="1">
      <c r="B16" s="4">
        <f t="shared" ref="B16:B58" si="1">B15+7</f>
        <v>42077</v>
      </c>
      <c r="C16" s="4"/>
      <c r="D16" s="146">
        <v>1740</v>
      </c>
      <c r="E16" s="143"/>
      <c r="F16" s="143"/>
      <c r="G16" s="146">
        <v>13710</v>
      </c>
      <c r="H16" s="143"/>
      <c r="I16" s="143"/>
      <c r="J16" s="143">
        <v>0</v>
      </c>
      <c r="K16" s="143"/>
      <c r="L16" s="143"/>
      <c r="M16" s="143">
        <v>24510</v>
      </c>
      <c r="N16" s="143"/>
      <c r="O16" s="143"/>
      <c r="P16" s="143">
        <v>0</v>
      </c>
      <c r="Q16" s="145"/>
    </row>
    <row r="17" spans="2:19" ht="12.75" customHeight="1">
      <c r="B17" s="4">
        <f t="shared" si="1"/>
        <v>42084</v>
      </c>
      <c r="C17" s="4"/>
      <c r="D17" s="146">
        <v>3030</v>
      </c>
      <c r="E17" s="143"/>
      <c r="F17" s="143"/>
      <c r="G17" s="146">
        <v>12380</v>
      </c>
      <c r="H17" s="143"/>
      <c r="I17" s="143"/>
      <c r="J17" s="143">
        <v>0</v>
      </c>
      <c r="K17" s="143"/>
      <c r="L17" s="143"/>
      <c r="M17" s="143">
        <v>22140</v>
      </c>
      <c r="N17" s="143"/>
      <c r="O17" s="143"/>
      <c r="P17" s="143">
        <v>720</v>
      </c>
      <c r="Q17" s="145"/>
    </row>
    <row r="18" spans="2:19" ht="12.75" customHeight="1">
      <c r="B18" s="4">
        <f t="shared" si="1"/>
        <v>42091</v>
      </c>
      <c r="C18" s="4"/>
      <c r="D18" s="146">
        <v>780</v>
      </c>
      <c r="E18" s="143"/>
      <c r="F18" s="143"/>
      <c r="G18" s="143">
        <v>10000</v>
      </c>
      <c r="H18" s="143"/>
      <c r="I18" s="143"/>
      <c r="J18" s="143">
        <v>0</v>
      </c>
      <c r="K18" s="143"/>
      <c r="L18" s="143"/>
      <c r="M18" s="143">
        <v>18060</v>
      </c>
      <c r="N18" s="143"/>
      <c r="O18" s="143"/>
      <c r="P18" s="143">
        <v>0</v>
      </c>
      <c r="Q18" s="145"/>
    </row>
    <row r="19" spans="2:19" ht="12.75" customHeight="1">
      <c r="B19" s="4">
        <f t="shared" si="1"/>
        <v>42098</v>
      </c>
      <c r="C19" s="4"/>
      <c r="D19" s="146">
        <v>4530</v>
      </c>
      <c r="E19" s="143"/>
      <c r="F19" s="143"/>
      <c r="G19" s="146">
        <v>12200</v>
      </c>
      <c r="H19" s="143"/>
      <c r="I19" s="143"/>
      <c r="J19" s="146">
        <v>0</v>
      </c>
      <c r="K19" s="143"/>
      <c r="L19" s="143"/>
      <c r="M19" s="146">
        <v>21060</v>
      </c>
      <c r="N19" s="143"/>
      <c r="O19" s="143"/>
      <c r="P19" s="143">
        <v>720</v>
      </c>
      <c r="Q19" s="145"/>
    </row>
    <row r="20" spans="2:19" ht="12.75" customHeight="1">
      <c r="B20" s="4">
        <f t="shared" si="1"/>
        <v>42105</v>
      </c>
      <c r="C20" s="4"/>
      <c r="D20" s="146">
        <v>3780</v>
      </c>
      <c r="E20" s="143"/>
      <c r="F20" s="143"/>
      <c r="G20" s="146">
        <v>10850</v>
      </c>
      <c r="H20" s="143"/>
      <c r="I20" s="143"/>
      <c r="J20" s="143">
        <v>0</v>
      </c>
      <c r="K20" s="143"/>
      <c r="L20" s="143"/>
      <c r="M20" s="143">
        <v>27000</v>
      </c>
      <c r="N20" s="143"/>
      <c r="O20" s="143"/>
      <c r="P20" s="143">
        <v>0</v>
      </c>
      <c r="Q20" s="145"/>
    </row>
    <row r="21" spans="2:19" ht="12.75" customHeight="1">
      <c r="B21" s="4">
        <f t="shared" si="1"/>
        <v>42112</v>
      </c>
      <c r="C21" s="4"/>
      <c r="D21" s="146">
        <v>3000</v>
      </c>
      <c r="E21" s="143"/>
      <c r="F21" s="143"/>
      <c r="G21" s="146">
        <v>3100</v>
      </c>
      <c r="H21" s="143"/>
      <c r="I21" s="143"/>
      <c r="J21" s="143">
        <v>0</v>
      </c>
      <c r="K21" s="143"/>
      <c r="L21" s="143"/>
      <c r="M21" s="143">
        <v>32760</v>
      </c>
      <c r="N21" s="143"/>
      <c r="O21" s="143"/>
      <c r="P21" s="143">
        <v>0</v>
      </c>
      <c r="Q21" s="145"/>
    </row>
    <row r="22" spans="2:19">
      <c r="B22" s="4">
        <f t="shared" si="1"/>
        <v>42119</v>
      </c>
      <c r="C22" s="4"/>
      <c r="D22" s="146">
        <v>3720</v>
      </c>
      <c r="E22" s="143"/>
      <c r="F22" s="143"/>
      <c r="G22" s="143">
        <v>750</v>
      </c>
      <c r="H22" s="143"/>
      <c r="I22" s="143"/>
      <c r="J22" s="143">
        <v>0</v>
      </c>
      <c r="K22" s="143"/>
      <c r="L22" s="143"/>
      <c r="M22" s="143">
        <v>33060</v>
      </c>
      <c r="N22" s="143"/>
      <c r="O22" s="143"/>
      <c r="P22" s="143">
        <v>0</v>
      </c>
      <c r="Q22" s="145"/>
    </row>
    <row r="23" spans="2:19">
      <c r="B23" s="4">
        <f t="shared" si="1"/>
        <v>42126</v>
      </c>
      <c r="C23" s="4"/>
      <c r="D23" s="146">
        <v>1200</v>
      </c>
      <c r="E23" s="143"/>
      <c r="F23" s="143"/>
      <c r="G23" s="146">
        <v>1860</v>
      </c>
      <c r="H23" s="143"/>
      <c r="I23" s="143"/>
      <c r="J23" s="146">
        <v>750</v>
      </c>
      <c r="K23" s="143"/>
      <c r="L23" s="143"/>
      <c r="M23" s="146">
        <v>26310</v>
      </c>
      <c r="N23" s="143"/>
      <c r="O23" s="143"/>
      <c r="P23" s="143">
        <v>0</v>
      </c>
      <c r="Q23" s="145"/>
    </row>
    <row r="24" spans="2:19">
      <c r="B24" s="4">
        <f t="shared" si="1"/>
        <v>42133</v>
      </c>
      <c r="C24" s="4"/>
      <c r="D24" s="146">
        <v>2730</v>
      </c>
      <c r="E24" s="143"/>
      <c r="F24" s="143"/>
      <c r="G24" s="146">
        <v>1830</v>
      </c>
      <c r="H24" s="143"/>
      <c r="I24" s="143"/>
      <c r="J24" s="143">
        <v>750</v>
      </c>
      <c r="K24" s="143"/>
      <c r="L24" s="143"/>
      <c r="M24" s="143">
        <v>21345</v>
      </c>
      <c r="N24" s="143"/>
      <c r="O24" s="143"/>
      <c r="P24" s="143">
        <v>0</v>
      </c>
      <c r="Q24" s="145"/>
    </row>
    <row r="25" spans="2:19">
      <c r="B25" s="4">
        <f t="shared" si="1"/>
        <v>42140</v>
      </c>
      <c r="C25" s="4"/>
      <c r="D25" s="146">
        <v>930</v>
      </c>
      <c r="E25" s="143"/>
      <c r="F25" s="143"/>
      <c r="G25" s="146">
        <v>6790</v>
      </c>
      <c r="H25" s="143"/>
      <c r="I25" s="143"/>
      <c r="J25" s="143">
        <v>0</v>
      </c>
      <c r="K25" s="143"/>
      <c r="L25" s="143"/>
      <c r="M25" s="143">
        <v>10770</v>
      </c>
      <c r="N25" s="143"/>
      <c r="O25" s="143"/>
      <c r="P25" s="143">
        <v>0</v>
      </c>
      <c r="Q25" s="145"/>
    </row>
    <row r="26" spans="2:19">
      <c r="B26" s="4">
        <f t="shared" si="1"/>
        <v>42147</v>
      </c>
      <c r="C26" s="4"/>
      <c r="D26" s="146">
        <v>1170</v>
      </c>
      <c r="E26" s="143"/>
      <c r="F26" s="143"/>
      <c r="G26" s="143">
        <v>13520</v>
      </c>
      <c r="H26" s="143"/>
      <c r="I26" s="143"/>
      <c r="J26" s="143">
        <v>0</v>
      </c>
      <c r="K26" s="143"/>
      <c r="L26" s="143"/>
      <c r="M26" s="143">
        <v>16890</v>
      </c>
      <c r="N26" s="143"/>
      <c r="O26" s="143"/>
      <c r="P26" s="143">
        <v>0</v>
      </c>
      <c r="Q26" s="145"/>
    </row>
    <row r="27" spans="2:19">
      <c r="B27" s="4">
        <f t="shared" si="1"/>
        <v>42154</v>
      </c>
      <c r="C27" s="4"/>
      <c r="D27" s="143">
        <v>2790</v>
      </c>
      <c r="E27" s="143"/>
      <c r="F27" s="143"/>
      <c r="G27" s="143">
        <v>8040</v>
      </c>
      <c r="H27" s="143"/>
      <c r="I27" s="143"/>
      <c r="J27" s="143">
        <v>0</v>
      </c>
      <c r="K27" s="143"/>
      <c r="L27" s="143"/>
      <c r="M27" s="143">
        <v>0</v>
      </c>
      <c r="N27" s="143"/>
      <c r="O27" s="143"/>
      <c r="P27" s="143">
        <v>0</v>
      </c>
      <c r="Q27" s="145"/>
    </row>
    <row r="28" spans="2:19">
      <c r="B28" s="4">
        <f t="shared" si="1"/>
        <v>42161</v>
      </c>
      <c r="C28" s="4"/>
      <c r="D28" s="146">
        <v>1950</v>
      </c>
      <c r="E28" s="143"/>
      <c r="F28" s="143"/>
      <c r="G28" s="146">
        <v>1830</v>
      </c>
      <c r="H28" s="143"/>
      <c r="I28" s="143"/>
      <c r="J28" s="146">
        <v>0</v>
      </c>
      <c r="K28" s="143"/>
      <c r="L28" s="143"/>
      <c r="M28" s="146">
        <v>27780</v>
      </c>
      <c r="N28" s="143"/>
      <c r="O28" s="143"/>
      <c r="P28" s="143">
        <v>0</v>
      </c>
      <c r="Q28" s="145"/>
    </row>
    <row r="29" spans="2:19">
      <c r="B29" s="4">
        <f t="shared" si="1"/>
        <v>42168</v>
      </c>
      <c r="C29" s="4"/>
      <c r="D29" s="146">
        <v>540</v>
      </c>
      <c r="E29" s="143"/>
      <c r="F29" s="143"/>
      <c r="G29" s="146">
        <v>240</v>
      </c>
      <c r="H29" s="143"/>
      <c r="I29" s="143"/>
      <c r="J29" s="143">
        <v>0</v>
      </c>
      <c r="K29" s="143"/>
      <c r="L29" s="143"/>
      <c r="M29" s="143">
        <v>36240</v>
      </c>
      <c r="N29" s="143"/>
      <c r="O29" s="143"/>
      <c r="P29" s="143">
        <v>0</v>
      </c>
      <c r="Q29" s="49"/>
      <c r="R29" s="49"/>
      <c r="S29" s="146"/>
    </row>
    <row r="30" spans="2:19">
      <c r="B30" s="4">
        <f t="shared" si="1"/>
        <v>42175</v>
      </c>
      <c r="C30" s="4"/>
      <c r="D30" s="146">
        <v>600</v>
      </c>
      <c r="E30" s="143"/>
      <c r="F30" s="143"/>
      <c r="G30" s="146">
        <v>180</v>
      </c>
      <c r="H30" s="143"/>
      <c r="I30" s="143"/>
      <c r="J30" s="143">
        <v>0</v>
      </c>
      <c r="K30" s="143"/>
      <c r="L30" s="143"/>
      <c r="M30" s="143">
        <v>27246</v>
      </c>
      <c r="N30" s="143"/>
      <c r="O30" s="143"/>
      <c r="P30" s="143">
        <v>0</v>
      </c>
      <c r="Q30" s="143"/>
      <c r="R30" s="143"/>
      <c r="S30" s="143"/>
    </row>
    <row r="31" spans="2:19">
      <c r="B31" s="4">
        <f t="shared" si="1"/>
        <v>42182</v>
      </c>
      <c r="C31" s="4"/>
      <c r="D31" s="146">
        <v>1410</v>
      </c>
      <c r="E31" s="143"/>
      <c r="F31" s="143"/>
      <c r="G31" s="143">
        <v>120</v>
      </c>
      <c r="H31" s="143"/>
      <c r="I31" s="143"/>
      <c r="J31" s="143">
        <v>0</v>
      </c>
      <c r="K31" s="143"/>
      <c r="L31" s="143"/>
      <c r="M31" s="143">
        <v>41130</v>
      </c>
      <c r="N31" s="143"/>
      <c r="O31" s="143"/>
      <c r="P31" s="143">
        <v>0</v>
      </c>
      <c r="Q31" s="143"/>
      <c r="R31" s="143"/>
      <c r="S31" s="143"/>
    </row>
    <row r="32" spans="2:19">
      <c r="B32" s="4">
        <f t="shared" si="1"/>
        <v>42189</v>
      </c>
      <c r="C32" s="4"/>
      <c r="D32" s="146">
        <v>2130</v>
      </c>
      <c r="E32" s="143"/>
      <c r="F32" s="143"/>
      <c r="G32" s="146">
        <v>930</v>
      </c>
      <c r="H32" s="143"/>
      <c r="I32" s="143"/>
      <c r="J32" s="146">
        <v>0</v>
      </c>
      <c r="K32" s="143"/>
      <c r="L32" s="143"/>
      <c r="M32" s="146">
        <v>17220</v>
      </c>
      <c r="N32" s="143"/>
      <c r="O32" s="143"/>
      <c r="P32" s="143">
        <v>0</v>
      </c>
      <c r="Q32" s="145"/>
    </row>
    <row r="33" spans="2:18">
      <c r="B33" s="4">
        <f t="shared" si="1"/>
        <v>42196</v>
      </c>
      <c r="C33" s="4"/>
      <c r="D33" s="146">
        <v>1530</v>
      </c>
      <c r="E33" s="143"/>
      <c r="F33" s="143"/>
      <c r="G33" s="146">
        <v>1560</v>
      </c>
      <c r="H33" s="143"/>
      <c r="I33" s="143"/>
      <c r="J33" s="143">
        <v>0</v>
      </c>
      <c r="K33" s="143"/>
      <c r="L33" s="143"/>
      <c r="M33" s="143">
        <v>33060</v>
      </c>
      <c r="N33" s="143"/>
      <c r="O33" s="143"/>
      <c r="P33" s="143">
        <v>780</v>
      </c>
      <c r="Q33" s="145"/>
    </row>
    <row r="34" spans="2:18">
      <c r="B34" s="4">
        <f t="shared" si="1"/>
        <v>42203</v>
      </c>
      <c r="C34" s="4"/>
      <c r="D34" s="146">
        <v>2280</v>
      </c>
      <c r="E34" s="143"/>
      <c r="F34" s="143"/>
      <c r="G34" s="146">
        <v>0</v>
      </c>
      <c r="H34" s="143"/>
      <c r="I34" s="143"/>
      <c r="J34" s="143">
        <v>0</v>
      </c>
      <c r="K34" s="143"/>
      <c r="L34" s="143"/>
      <c r="M34" s="143">
        <v>27443</v>
      </c>
      <c r="N34" s="143"/>
      <c r="O34" s="143"/>
      <c r="P34" s="143">
        <v>0</v>
      </c>
      <c r="Q34" s="145"/>
    </row>
    <row r="35" spans="2:18">
      <c r="B35" s="4">
        <f t="shared" si="1"/>
        <v>42210</v>
      </c>
      <c r="C35" s="4"/>
      <c r="D35" s="146">
        <v>1500</v>
      </c>
      <c r="E35" s="143"/>
      <c r="F35" s="143"/>
      <c r="G35" s="143">
        <v>3150</v>
      </c>
      <c r="H35" s="143"/>
      <c r="I35" s="143"/>
      <c r="J35" s="143">
        <v>0</v>
      </c>
      <c r="K35" s="143"/>
      <c r="L35" s="143"/>
      <c r="M35" s="143">
        <v>31812</v>
      </c>
      <c r="N35" s="143"/>
      <c r="O35" s="143"/>
      <c r="P35" s="143">
        <v>0</v>
      </c>
      <c r="Q35" s="145"/>
    </row>
    <row r="36" spans="2:18">
      <c r="B36" s="4">
        <f t="shared" si="1"/>
        <v>42217</v>
      </c>
      <c r="C36" s="4"/>
      <c r="D36" s="146">
        <v>1530</v>
      </c>
      <c r="E36" s="143"/>
      <c r="F36" s="143"/>
      <c r="G36" s="146">
        <v>2300</v>
      </c>
      <c r="H36" s="143"/>
      <c r="I36" s="143"/>
      <c r="J36" s="146">
        <v>0</v>
      </c>
      <c r="K36" s="143"/>
      <c r="L36" s="143"/>
      <c r="M36" s="146">
        <v>35142</v>
      </c>
      <c r="N36" s="143"/>
      <c r="O36" s="143"/>
      <c r="P36" s="143">
        <v>0</v>
      </c>
      <c r="Q36" s="145"/>
    </row>
    <row r="37" spans="2:18">
      <c r="B37" s="4">
        <f t="shared" si="1"/>
        <v>42224</v>
      </c>
      <c r="C37" s="4"/>
      <c r="D37" s="146">
        <v>3060</v>
      </c>
      <c r="E37" s="143"/>
      <c r="F37" s="143"/>
      <c r="G37" s="146">
        <v>4650</v>
      </c>
      <c r="H37" s="143"/>
      <c r="I37" s="143"/>
      <c r="J37" s="143">
        <v>0</v>
      </c>
      <c r="K37" s="143"/>
      <c r="L37" s="143"/>
      <c r="M37" s="143">
        <v>24696</v>
      </c>
      <c r="N37" s="143"/>
      <c r="O37" s="143"/>
      <c r="P37" s="143">
        <v>0</v>
      </c>
      <c r="Q37" s="145"/>
    </row>
    <row r="38" spans="2:18">
      <c r="B38" s="4">
        <f t="shared" si="1"/>
        <v>42231</v>
      </c>
      <c r="C38" s="4"/>
      <c r="D38" s="146">
        <v>2280</v>
      </c>
      <c r="E38" s="143"/>
      <c r="F38" s="143"/>
      <c r="G38" s="146">
        <v>7750</v>
      </c>
      <c r="H38" s="143"/>
      <c r="I38" s="143"/>
      <c r="J38" s="143">
        <v>0</v>
      </c>
      <c r="K38" s="143"/>
      <c r="L38" s="143"/>
      <c r="M38" s="143">
        <v>27420</v>
      </c>
      <c r="N38" s="143"/>
      <c r="O38" s="143"/>
      <c r="P38" s="143">
        <v>720</v>
      </c>
      <c r="Q38" s="145"/>
    </row>
    <row r="39" spans="2:18">
      <c r="B39" s="4">
        <f t="shared" si="1"/>
        <v>42238</v>
      </c>
      <c r="C39" s="4"/>
      <c r="D39" s="146">
        <v>1500</v>
      </c>
      <c r="E39" s="143"/>
      <c r="F39" s="143"/>
      <c r="G39" s="143">
        <v>7650</v>
      </c>
      <c r="H39" s="143"/>
      <c r="I39" s="143"/>
      <c r="J39" s="143">
        <v>0</v>
      </c>
      <c r="K39" s="143"/>
      <c r="L39" s="143"/>
      <c r="M39" s="143">
        <v>40620</v>
      </c>
      <c r="N39" s="143"/>
      <c r="O39" s="143"/>
      <c r="P39" s="143">
        <v>0</v>
      </c>
      <c r="Q39" s="145"/>
    </row>
    <row r="40" spans="2:18">
      <c r="B40" s="4">
        <f t="shared" si="1"/>
        <v>42245</v>
      </c>
      <c r="C40" s="4"/>
      <c r="D40" s="143">
        <v>3030</v>
      </c>
      <c r="E40" s="143"/>
      <c r="F40" s="143"/>
      <c r="G40" s="143">
        <v>3850</v>
      </c>
      <c r="H40" s="143"/>
      <c r="I40" s="143"/>
      <c r="J40" s="143">
        <v>0</v>
      </c>
      <c r="K40" s="143"/>
      <c r="L40" s="143"/>
      <c r="M40" s="143">
        <v>33840</v>
      </c>
      <c r="N40" s="143"/>
      <c r="O40" s="143"/>
      <c r="P40" s="143">
        <v>0</v>
      </c>
      <c r="Q40" s="145"/>
    </row>
    <row r="41" spans="2:18">
      <c r="B41" s="4">
        <f t="shared" si="1"/>
        <v>42252</v>
      </c>
      <c r="C41" s="4"/>
      <c r="D41" s="146">
        <v>3810</v>
      </c>
      <c r="E41" s="143"/>
      <c r="F41" s="143"/>
      <c r="G41" s="146">
        <v>1600</v>
      </c>
      <c r="H41" s="143"/>
      <c r="I41" s="143"/>
      <c r="J41" s="146">
        <v>0</v>
      </c>
      <c r="K41" s="143"/>
      <c r="L41" s="143"/>
      <c r="M41" s="146">
        <v>31042</v>
      </c>
      <c r="N41" s="143"/>
      <c r="O41" s="143"/>
      <c r="P41" s="143">
        <v>0</v>
      </c>
      <c r="Q41" s="145"/>
    </row>
    <row r="42" spans="2:18">
      <c r="B42" s="4">
        <f t="shared" si="1"/>
        <v>42259</v>
      </c>
      <c r="C42" s="4"/>
      <c r="D42" s="146">
        <v>2940</v>
      </c>
      <c r="E42" s="143"/>
      <c r="F42" s="143"/>
      <c r="G42" s="146">
        <v>3230</v>
      </c>
      <c r="H42" s="143"/>
      <c r="I42" s="143"/>
      <c r="J42" s="143">
        <v>810</v>
      </c>
      <c r="K42" s="143"/>
      <c r="L42" s="143"/>
      <c r="M42" s="143">
        <v>29670</v>
      </c>
      <c r="N42" s="143"/>
      <c r="O42" s="143"/>
      <c r="P42" s="143">
        <v>0</v>
      </c>
      <c r="Q42" s="145"/>
    </row>
    <row r="43" spans="2:18">
      <c r="B43" s="4">
        <f t="shared" si="1"/>
        <v>42266</v>
      </c>
      <c r="C43" s="4"/>
      <c r="D43" s="146">
        <v>5010</v>
      </c>
      <c r="E43" s="143"/>
      <c r="F43" s="143"/>
      <c r="G43" s="146">
        <v>1830</v>
      </c>
      <c r="H43" s="143"/>
      <c r="I43" s="143"/>
      <c r="J43" s="143">
        <v>0</v>
      </c>
      <c r="K43" s="143"/>
      <c r="L43" s="143"/>
      <c r="M43" s="143">
        <v>29910</v>
      </c>
      <c r="N43" s="143"/>
      <c r="O43" s="143"/>
      <c r="P43" s="143">
        <v>0</v>
      </c>
      <c r="Q43" s="145"/>
    </row>
    <row r="44" spans="2:18">
      <c r="B44" s="4">
        <f t="shared" si="1"/>
        <v>42273</v>
      </c>
      <c r="C44" s="4"/>
      <c r="D44" s="146">
        <v>1500</v>
      </c>
      <c r="E44" s="143"/>
      <c r="F44" s="143"/>
      <c r="G44" s="143">
        <v>2300</v>
      </c>
      <c r="H44" s="143"/>
      <c r="I44" s="143"/>
      <c r="J44" s="143">
        <v>0</v>
      </c>
      <c r="K44" s="143"/>
      <c r="L44" s="143"/>
      <c r="M44" s="143">
        <v>12480</v>
      </c>
      <c r="N44" s="143"/>
      <c r="O44" s="143"/>
      <c r="P44" s="143">
        <v>0</v>
      </c>
      <c r="Q44" s="145"/>
    </row>
    <row r="45" spans="2:18">
      <c r="B45" s="4">
        <f t="shared" si="1"/>
        <v>42280</v>
      </c>
      <c r="C45" s="4"/>
      <c r="D45" s="146">
        <v>4610</v>
      </c>
      <c r="E45" s="143"/>
      <c r="F45" s="143"/>
      <c r="G45" s="146">
        <v>6130</v>
      </c>
      <c r="H45" s="143"/>
      <c r="I45" s="143"/>
      <c r="J45" s="146">
        <v>0</v>
      </c>
      <c r="K45" s="143"/>
      <c r="L45" s="143"/>
      <c r="M45" s="146">
        <v>34740</v>
      </c>
      <c r="N45" s="143"/>
      <c r="O45" s="143"/>
      <c r="P45" s="143">
        <v>0</v>
      </c>
      <c r="Q45" s="145"/>
    </row>
    <row r="46" spans="2:18">
      <c r="B46" s="4">
        <f t="shared" si="1"/>
        <v>42287</v>
      </c>
      <c r="C46" s="4"/>
      <c r="D46" s="146">
        <v>2310</v>
      </c>
      <c r="E46" s="143"/>
      <c r="F46" s="143"/>
      <c r="G46" s="146">
        <v>2250</v>
      </c>
      <c r="H46" s="143"/>
      <c r="I46" s="143"/>
      <c r="J46" s="143">
        <v>0</v>
      </c>
      <c r="K46" s="143"/>
      <c r="L46" s="143"/>
      <c r="M46" s="143">
        <v>32700</v>
      </c>
      <c r="N46" s="143"/>
      <c r="O46" s="143"/>
      <c r="P46" s="143">
        <v>0</v>
      </c>
      <c r="Q46" s="145"/>
    </row>
    <row r="47" spans="2:18">
      <c r="B47" s="4">
        <f t="shared" si="1"/>
        <v>42294</v>
      </c>
      <c r="C47" s="4"/>
      <c r="D47" s="146">
        <v>4500</v>
      </c>
      <c r="E47" s="143"/>
      <c r="F47" s="143"/>
      <c r="G47" s="146">
        <v>10950</v>
      </c>
      <c r="H47" s="143"/>
      <c r="I47" s="143"/>
      <c r="J47" s="143">
        <v>0</v>
      </c>
      <c r="K47" s="143"/>
      <c r="L47" s="143"/>
      <c r="M47" s="143">
        <v>19980</v>
      </c>
      <c r="N47" s="143"/>
      <c r="O47" s="143"/>
      <c r="P47" s="143">
        <v>0</v>
      </c>
      <c r="Q47" s="145"/>
    </row>
    <row r="48" spans="2:18">
      <c r="B48" s="4">
        <f t="shared" si="1"/>
        <v>42301</v>
      </c>
      <c r="C48" s="4"/>
      <c r="D48" s="146">
        <v>3060</v>
      </c>
      <c r="E48" s="143"/>
      <c r="F48" s="143"/>
      <c r="G48" s="143">
        <v>8450</v>
      </c>
      <c r="H48" s="143"/>
      <c r="I48" s="143"/>
      <c r="J48" s="143">
        <v>0</v>
      </c>
      <c r="K48" s="143"/>
      <c r="L48" s="143"/>
      <c r="M48" s="143">
        <v>33390</v>
      </c>
      <c r="N48" s="143"/>
      <c r="O48" s="143"/>
      <c r="P48" s="143">
        <v>0</v>
      </c>
      <c r="Q48" s="145"/>
      <c r="R48" s="145"/>
    </row>
    <row r="49" spans="2:17">
      <c r="B49" s="4">
        <f t="shared" si="1"/>
        <v>42308</v>
      </c>
      <c r="C49" s="4"/>
      <c r="D49" s="143">
        <v>5850</v>
      </c>
      <c r="E49" s="143"/>
      <c r="F49" s="143"/>
      <c r="G49" s="143">
        <v>10960</v>
      </c>
      <c r="H49" s="143"/>
      <c r="I49" s="143"/>
      <c r="J49" s="143">
        <v>0</v>
      </c>
      <c r="K49" s="143"/>
      <c r="L49" s="143"/>
      <c r="M49" s="143">
        <v>40770</v>
      </c>
      <c r="N49" s="143"/>
      <c r="O49" s="143"/>
      <c r="P49" s="143">
        <v>1680</v>
      </c>
      <c r="Q49" s="145"/>
    </row>
    <row r="50" spans="2:17">
      <c r="B50" s="4">
        <f t="shared" si="1"/>
        <v>42315</v>
      </c>
      <c r="C50" s="4"/>
      <c r="D50" s="146">
        <v>5250</v>
      </c>
      <c r="E50" s="143"/>
      <c r="F50" s="143"/>
      <c r="G50" s="146">
        <v>11480</v>
      </c>
      <c r="H50" s="143"/>
      <c r="I50" s="143"/>
      <c r="J50" s="146">
        <v>0</v>
      </c>
      <c r="K50" s="143"/>
      <c r="L50" s="143"/>
      <c r="M50" s="146">
        <v>35100</v>
      </c>
      <c r="N50" s="143"/>
      <c r="O50" s="143"/>
      <c r="P50" s="143">
        <v>150</v>
      </c>
      <c r="Q50" s="145"/>
    </row>
    <row r="51" spans="2:17">
      <c r="B51" s="4">
        <f t="shared" si="1"/>
        <v>42322</v>
      </c>
      <c r="C51" s="4"/>
      <c r="D51" s="146">
        <v>2280</v>
      </c>
      <c r="E51" s="143"/>
      <c r="F51" s="143"/>
      <c r="G51" s="146">
        <v>5450</v>
      </c>
      <c r="H51" s="143"/>
      <c r="I51" s="143"/>
      <c r="J51" s="143">
        <v>810</v>
      </c>
      <c r="K51" s="143"/>
      <c r="L51" s="143"/>
      <c r="M51" s="143">
        <v>49500</v>
      </c>
      <c r="N51" s="143"/>
      <c r="O51" s="143"/>
      <c r="P51" s="143">
        <v>1680</v>
      </c>
      <c r="Q51" s="145"/>
    </row>
    <row r="52" spans="2:17">
      <c r="B52" s="4">
        <f t="shared" si="1"/>
        <v>42329</v>
      </c>
      <c r="C52" s="4"/>
      <c r="D52" s="146">
        <v>1500</v>
      </c>
      <c r="E52" s="143"/>
      <c r="F52" s="143"/>
      <c r="G52" s="146">
        <v>3100</v>
      </c>
      <c r="H52" s="143"/>
      <c r="I52" s="143"/>
      <c r="J52" s="143">
        <v>0</v>
      </c>
      <c r="K52" s="143"/>
      <c r="L52" s="143"/>
      <c r="M52" s="143">
        <v>32820</v>
      </c>
      <c r="N52" s="143"/>
      <c r="O52" s="143"/>
      <c r="P52" s="143">
        <v>0</v>
      </c>
      <c r="Q52" s="145"/>
    </row>
    <row r="53" spans="2:17">
      <c r="B53" s="4">
        <f t="shared" si="1"/>
        <v>42336</v>
      </c>
      <c r="C53" s="4"/>
      <c r="D53" s="146">
        <v>1560</v>
      </c>
      <c r="E53" s="143"/>
      <c r="F53" s="143"/>
      <c r="G53" s="143">
        <v>1550</v>
      </c>
      <c r="H53" s="143"/>
      <c r="I53" s="143"/>
      <c r="J53" s="143">
        <v>0</v>
      </c>
      <c r="K53" s="143"/>
      <c r="L53" s="143"/>
      <c r="M53" s="143">
        <v>19980</v>
      </c>
      <c r="N53" s="143"/>
      <c r="O53" s="143"/>
      <c r="P53" s="143">
        <v>0</v>
      </c>
      <c r="Q53" s="145"/>
    </row>
    <row r="54" spans="2:17">
      <c r="B54" s="4">
        <f t="shared" si="1"/>
        <v>42343</v>
      </c>
      <c r="C54" s="4"/>
      <c r="D54" s="146">
        <v>1500</v>
      </c>
      <c r="E54" s="143"/>
      <c r="F54" s="143"/>
      <c r="G54" s="146">
        <v>6150</v>
      </c>
      <c r="H54" s="143"/>
      <c r="I54" s="143"/>
      <c r="J54" s="146">
        <v>0</v>
      </c>
      <c r="K54" s="143"/>
      <c r="L54" s="143"/>
      <c r="M54" s="146">
        <v>21390</v>
      </c>
      <c r="N54" s="143"/>
      <c r="O54" s="143"/>
      <c r="P54" s="143">
        <v>0</v>
      </c>
      <c r="Q54" s="145"/>
    </row>
    <row r="55" spans="2:17">
      <c r="B55" s="4">
        <f t="shared" si="1"/>
        <v>42350</v>
      </c>
      <c r="C55" s="4"/>
      <c r="D55" s="146">
        <v>8340</v>
      </c>
      <c r="E55" s="143"/>
      <c r="F55" s="143"/>
      <c r="G55" s="146">
        <v>10050</v>
      </c>
      <c r="H55" s="143"/>
      <c r="I55" s="143"/>
      <c r="J55" s="143">
        <v>0</v>
      </c>
      <c r="K55" s="143"/>
      <c r="L55" s="143"/>
      <c r="M55" s="143">
        <v>19920</v>
      </c>
      <c r="N55" s="143"/>
      <c r="O55" s="143"/>
      <c r="P55" s="143">
        <v>0</v>
      </c>
      <c r="Q55" s="145"/>
    </row>
    <row r="56" spans="2:17">
      <c r="B56" s="4">
        <f t="shared" si="1"/>
        <v>42357</v>
      </c>
      <c r="C56" s="4"/>
      <c r="D56" s="146">
        <v>12990</v>
      </c>
      <c r="E56" s="143"/>
      <c r="F56" s="143"/>
      <c r="G56" s="146">
        <v>22950</v>
      </c>
      <c r="H56" s="143"/>
      <c r="I56" s="143"/>
      <c r="J56" s="143">
        <v>1563</v>
      </c>
      <c r="K56" s="143"/>
      <c r="L56" s="143"/>
      <c r="M56" s="143">
        <v>15210</v>
      </c>
      <c r="N56" s="143"/>
      <c r="O56" s="143"/>
      <c r="P56" s="143">
        <v>0</v>
      </c>
      <c r="Q56" s="145"/>
    </row>
    <row r="57" spans="2:17">
      <c r="B57" s="4">
        <f t="shared" si="1"/>
        <v>42364</v>
      </c>
      <c r="C57" s="4"/>
      <c r="D57" s="146">
        <v>5970</v>
      </c>
      <c r="E57" s="143"/>
      <c r="F57" s="143"/>
      <c r="G57" s="143">
        <v>9880</v>
      </c>
      <c r="H57" s="143"/>
      <c r="I57" s="143"/>
      <c r="J57" s="143">
        <v>0</v>
      </c>
      <c r="K57" s="143"/>
      <c r="L57" s="143"/>
      <c r="M57" s="143">
        <v>1560</v>
      </c>
      <c r="N57" s="143"/>
      <c r="O57" s="143"/>
      <c r="P57" s="143">
        <v>0</v>
      </c>
      <c r="Q57" s="145"/>
    </row>
    <row r="58" spans="2:17">
      <c r="B58" s="4">
        <f t="shared" si="1"/>
        <v>42371</v>
      </c>
      <c r="C58" s="4"/>
      <c r="D58" s="146">
        <v>10766</v>
      </c>
      <c r="E58" s="143"/>
      <c r="F58" s="143"/>
      <c r="G58" s="143">
        <v>15550</v>
      </c>
      <c r="H58" s="143"/>
      <c r="I58" s="143"/>
      <c r="J58" s="143">
        <v>0</v>
      </c>
      <c r="K58" s="143"/>
      <c r="L58" s="143"/>
      <c r="M58" s="143">
        <v>2340</v>
      </c>
      <c r="N58" s="143"/>
      <c r="O58" s="143"/>
      <c r="P58" s="143">
        <v>0</v>
      </c>
      <c r="Q58" s="145"/>
    </row>
    <row r="59" spans="2:17" ht="3.75" customHeight="1">
      <c r="D59" s="145"/>
      <c r="E59" s="145"/>
      <c r="F59" s="145"/>
      <c r="G59" s="145"/>
      <c r="H59" s="145"/>
      <c r="I59" s="145"/>
      <c r="J59" s="145"/>
      <c r="K59" s="145"/>
      <c r="L59" s="145"/>
      <c r="M59" s="145"/>
      <c r="N59" s="145"/>
      <c r="O59" s="145"/>
      <c r="P59" s="145"/>
      <c r="Q59" s="145"/>
    </row>
    <row r="60" spans="2:17" ht="15">
      <c r="B60" s="42" t="s">
        <v>182</v>
      </c>
      <c r="C60" s="42"/>
      <c r="D60" s="103">
        <v>215416</v>
      </c>
      <c r="E60" s="103"/>
      <c r="F60" s="103"/>
      <c r="G60" s="433">
        <v>398417</v>
      </c>
      <c r="H60" s="103"/>
      <c r="I60" s="103"/>
      <c r="J60" s="433">
        <v>9183</v>
      </c>
      <c r="K60" s="103"/>
      <c r="L60" s="103"/>
      <c r="M60" s="433">
        <v>1462321</v>
      </c>
      <c r="N60" s="103"/>
      <c r="O60" s="103"/>
      <c r="P60" s="103">
        <v>9648</v>
      </c>
      <c r="Q60" s="145"/>
    </row>
    <row r="61" spans="2:17">
      <c r="B61" s="42" t="s">
        <v>183</v>
      </c>
      <c r="C61" s="42"/>
      <c r="D61" s="103">
        <v>222760</v>
      </c>
      <c r="E61" s="103"/>
      <c r="F61" s="103"/>
      <c r="G61" s="103">
        <v>536747</v>
      </c>
      <c r="H61" s="103"/>
      <c r="I61" s="103"/>
      <c r="J61" s="103">
        <v>26512</v>
      </c>
      <c r="K61" s="103"/>
      <c r="L61" s="103"/>
      <c r="M61" s="103">
        <v>1198567</v>
      </c>
      <c r="N61" s="103"/>
      <c r="O61" s="103"/>
      <c r="P61" s="103">
        <v>28042</v>
      </c>
      <c r="Q61" s="145"/>
    </row>
    <row r="62" spans="2:17" ht="3.75" customHeight="1"/>
    <row r="63" spans="2:17" ht="10.5" customHeight="1">
      <c r="B63" s="55" t="s">
        <v>197</v>
      </c>
    </row>
    <row r="64" spans="2:17" ht="10.5" customHeight="1">
      <c r="B64" s="55" t="s">
        <v>198</v>
      </c>
    </row>
  </sheetData>
  <mergeCells count="6">
    <mergeCell ref="D5:Q5"/>
    <mergeCell ref="D6:E6"/>
    <mergeCell ref="G6:H6"/>
    <mergeCell ref="J6:K6"/>
    <mergeCell ref="M6:N6"/>
    <mergeCell ref="P6:Q6"/>
  </mergeCells>
  <pageMargins left="0.24" right="0.24" top="0.17" bottom="0.19" header="0.17" footer="0.17"/>
  <pageSetup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B2:Z64"/>
  <sheetViews>
    <sheetView topLeftCell="A19" zoomScaleNormal="100" zoomScaleSheetLayoutView="100" workbookViewId="0">
      <selection activeCell="S66" sqref="S66"/>
    </sheetView>
  </sheetViews>
  <sheetFormatPr defaultColWidth="9.140625" defaultRowHeight="15"/>
  <cols>
    <col min="1" max="1" width="4.140625" style="37" customWidth="1"/>
    <col min="2" max="2" width="8.5703125" style="37" customWidth="1"/>
    <col min="3" max="3" width="2.28515625" style="37" customWidth="1"/>
    <col min="4" max="4" width="8.85546875" style="37" customWidth="1"/>
    <col min="5" max="5" width="0.85546875" style="37" customWidth="1"/>
    <col min="6" max="6" width="1.28515625" style="37" customWidth="1"/>
    <col min="7" max="7" width="6.42578125" style="37" customWidth="1"/>
    <col min="8" max="8" width="3.28515625" style="37" customWidth="1"/>
    <col min="9" max="9" width="1.28515625" customWidth="1"/>
    <col min="10" max="10" width="9.7109375" style="37" customWidth="1"/>
    <col min="11" max="11" width="2.42578125" style="37" customWidth="1"/>
    <col min="12" max="12" width="1.28515625" style="37" customWidth="1"/>
    <col min="13" max="13" width="6.42578125" style="37" customWidth="1"/>
    <col min="14" max="14" width="2.140625" style="37" customWidth="1"/>
    <col min="15" max="15" width="1.28515625" style="37" customWidth="1"/>
    <col min="16" max="16" width="8" style="48" customWidth="1"/>
    <col min="17" max="17" width="3.140625" style="37" customWidth="1"/>
    <col min="18" max="18" width="1.28515625" style="37" customWidth="1"/>
    <col min="19" max="19" width="8.28515625" style="37" customWidth="1"/>
    <col min="20" max="20" width="3.28515625" style="37" customWidth="1"/>
    <col min="21" max="21" width="1.28515625" style="37" customWidth="1"/>
    <col min="22" max="22" width="8" style="37" customWidth="1"/>
    <col min="23" max="23" width="2.42578125" style="37" customWidth="1"/>
    <col min="24" max="24" width="1.28515625" style="37" customWidth="1"/>
    <col min="25" max="25" width="6.42578125" style="37" customWidth="1"/>
    <col min="26" max="26" width="2.140625" style="37" customWidth="1"/>
    <col min="27" max="16384" width="9.140625" style="37"/>
  </cols>
  <sheetData>
    <row r="2" spans="2:26">
      <c r="D2" s="38" t="s">
        <v>406</v>
      </c>
    </row>
    <row r="3" spans="2:26">
      <c r="D3" s="41" t="s">
        <v>200</v>
      </c>
    </row>
    <row r="4" spans="2:26" ht="12.75" customHeight="1">
      <c r="D4" s="41"/>
    </row>
    <row r="5" spans="2:26" ht="15" customHeight="1">
      <c r="D5" s="1956" t="s">
        <v>201</v>
      </c>
      <c r="E5" s="1956"/>
      <c r="F5" s="1956"/>
      <c r="G5" s="1956"/>
      <c r="H5" s="1956"/>
      <c r="I5" s="1956"/>
      <c r="J5" s="1956"/>
      <c r="K5" s="1956"/>
      <c r="L5" s="1956"/>
      <c r="M5" s="1956"/>
      <c r="N5" s="1956"/>
      <c r="O5" s="63"/>
      <c r="P5" s="1956" t="s">
        <v>202</v>
      </c>
      <c r="Q5" s="1956"/>
      <c r="R5" s="1956"/>
      <c r="S5" s="1956"/>
      <c r="T5" s="1956"/>
      <c r="U5" s="1956"/>
      <c r="V5" s="1956"/>
      <c r="W5" s="1956"/>
      <c r="X5" s="1956"/>
      <c r="Y5" s="1956"/>
      <c r="Z5" s="1956"/>
    </row>
    <row r="6" spans="2:26" ht="24.75" customHeight="1">
      <c r="D6" s="1963" t="s">
        <v>203</v>
      </c>
      <c r="E6" s="1963"/>
      <c r="F6"/>
      <c r="G6" s="1963" t="s">
        <v>204</v>
      </c>
      <c r="H6" s="1963"/>
      <c r="J6" s="1963" t="s">
        <v>205</v>
      </c>
      <c r="K6" s="1963"/>
      <c r="L6" s="64"/>
      <c r="M6" s="1963" t="s">
        <v>206</v>
      </c>
      <c r="N6" s="1963"/>
      <c r="O6" s="64"/>
      <c r="P6" s="1963" t="s">
        <v>203</v>
      </c>
      <c r="Q6" s="1963"/>
      <c r="R6"/>
      <c r="S6" s="1963" t="s">
        <v>204</v>
      </c>
      <c r="T6" s="1963"/>
      <c r="U6" s="76"/>
      <c r="V6" s="1963" t="s">
        <v>205</v>
      </c>
      <c r="W6" s="1963"/>
      <c r="X6" s="64"/>
      <c r="Y6" s="1963" t="s">
        <v>206</v>
      </c>
      <c r="Z6" s="1963"/>
    </row>
    <row r="7" spans="2:26" ht="12.6" customHeight="1">
      <c r="B7" s="4">
        <v>42014</v>
      </c>
      <c r="C7" s="4"/>
      <c r="D7" s="149">
        <v>161304</v>
      </c>
      <c r="E7" s="100"/>
      <c r="F7" s="100"/>
      <c r="G7" s="97">
        <v>6.21</v>
      </c>
      <c r="H7" s="155"/>
      <c r="I7" s="151"/>
      <c r="J7" s="159">
        <v>761290</v>
      </c>
      <c r="K7" s="155"/>
      <c r="L7" s="155"/>
      <c r="M7" s="284">
        <v>76</v>
      </c>
      <c r="N7" s="155"/>
      <c r="O7" s="155"/>
      <c r="P7" s="159">
        <v>1659</v>
      </c>
      <c r="Q7" s="153"/>
      <c r="R7" s="100"/>
      <c r="S7" s="97">
        <v>3.19</v>
      </c>
      <c r="T7" s="155"/>
      <c r="U7" s="155"/>
      <c r="V7" s="159">
        <v>2937</v>
      </c>
      <c r="W7" s="155"/>
      <c r="X7" s="155"/>
      <c r="Y7" s="284">
        <v>55.5</v>
      </c>
      <c r="Z7" s="59"/>
    </row>
    <row r="8" spans="2:26" ht="12.6" customHeight="1">
      <c r="B8" s="4">
        <f t="shared" ref="B8:B13" si="0">B7+7</f>
        <v>42021</v>
      </c>
      <c r="C8" s="4"/>
      <c r="D8" s="149">
        <v>162467</v>
      </c>
      <c r="E8" s="100"/>
      <c r="F8" s="100"/>
      <c r="G8" s="97">
        <v>6.02</v>
      </c>
      <c r="H8" s="155"/>
      <c r="I8" s="151"/>
      <c r="J8" s="159">
        <v>743319</v>
      </c>
      <c r="K8" s="155"/>
      <c r="L8" s="155"/>
      <c r="M8" s="284">
        <v>76</v>
      </c>
      <c r="N8" s="155"/>
      <c r="O8" s="155"/>
      <c r="P8" s="159">
        <v>1531</v>
      </c>
      <c r="Q8" s="153"/>
      <c r="R8" s="100"/>
      <c r="S8" s="97">
        <v>3.32</v>
      </c>
      <c r="T8" s="155"/>
      <c r="U8" s="155"/>
      <c r="V8" s="159">
        <v>2821</v>
      </c>
      <c r="W8" s="155"/>
      <c r="X8" s="155"/>
      <c r="Y8" s="284">
        <v>55.5</v>
      </c>
      <c r="Z8" s="145"/>
    </row>
    <row r="9" spans="2:26" ht="12.6" customHeight="1">
      <c r="B9" s="4">
        <f t="shared" si="0"/>
        <v>42028</v>
      </c>
      <c r="C9" s="4"/>
      <c r="D9" s="149">
        <v>151988</v>
      </c>
      <c r="E9" s="100"/>
      <c r="F9" s="100"/>
      <c r="G9" s="97">
        <v>6.08</v>
      </c>
      <c r="H9" s="155"/>
      <c r="I9" s="151"/>
      <c r="J9" s="159">
        <v>702306</v>
      </c>
      <c r="K9" s="155"/>
      <c r="L9" s="155"/>
      <c r="M9" s="284">
        <v>76</v>
      </c>
      <c r="N9" s="155"/>
      <c r="O9" s="155"/>
      <c r="P9" s="159">
        <v>1640</v>
      </c>
      <c r="Q9" s="153"/>
      <c r="R9" s="100"/>
      <c r="S9" s="97">
        <v>3.21</v>
      </c>
      <c r="T9" s="155"/>
      <c r="U9" s="155"/>
      <c r="V9" s="159">
        <v>2922</v>
      </c>
      <c r="W9" s="155"/>
      <c r="X9" s="155"/>
      <c r="Y9" s="284">
        <v>55.5</v>
      </c>
      <c r="Z9" s="145"/>
    </row>
    <row r="10" spans="2:26" ht="12.6" customHeight="1">
      <c r="B10" s="4">
        <f t="shared" si="0"/>
        <v>42035</v>
      </c>
      <c r="C10" s="4"/>
      <c r="D10" s="149">
        <v>160152</v>
      </c>
      <c r="E10" s="156"/>
      <c r="F10" s="156"/>
      <c r="G10" s="97">
        <v>6.06</v>
      </c>
      <c r="H10" s="157"/>
      <c r="I10" s="158"/>
      <c r="J10" s="159">
        <v>737596</v>
      </c>
      <c r="K10" s="157"/>
      <c r="L10" s="157"/>
      <c r="M10" s="284">
        <v>76</v>
      </c>
      <c r="N10" s="157"/>
      <c r="O10" s="157"/>
      <c r="P10" s="159">
        <v>1692</v>
      </c>
      <c r="Q10" s="156"/>
      <c r="R10" s="156"/>
      <c r="S10" s="97">
        <v>3.33</v>
      </c>
      <c r="T10" s="157"/>
      <c r="U10" s="157"/>
      <c r="V10" s="157">
        <v>3127</v>
      </c>
      <c r="W10" s="157"/>
      <c r="X10" s="157"/>
      <c r="Y10" s="284">
        <v>55.5</v>
      </c>
      <c r="Z10" s="145"/>
    </row>
    <row r="11" spans="2:26" ht="12.6" customHeight="1">
      <c r="B11" s="4">
        <f t="shared" si="0"/>
        <v>42042</v>
      </c>
      <c r="C11" s="4"/>
      <c r="D11" s="149">
        <v>157177</v>
      </c>
      <c r="E11" s="100"/>
      <c r="F11" s="100"/>
      <c r="G11" s="97">
        <v>6.05</v>
      </c>
      <c r="H11" s="150"/>
      <c r="I11" s="151"/>
      <c r="J11" s="159">
        <v>722695</v>
      </c>
      <c r="K11" s="150"/>
      <c r="L11" s="150"/>
      <c r="M11" s="284">
        <v>76</v>
      </c>
      <c r="N11" s="150"/>
      <c r="O11" s="150"/>
      <c r="P11" s="159">
        <v>1632</v>
      </c>
      <c r="Q11" s="153"/>
      <c r="R11" s="100"/>
      <c r="S11" s="97">
        <v>3.23</v>
      </c>
      <c r="T11" s="150"/>
      <c r="U11" s="154"/>
      <c r="V11" s="159">
        <v>2926</v>
      </c>
      <c r="W11" s="150"/>
      <c r="X11" s="150"/>
      <c r="Y11" s="284">
        <v>55.5</v>
      </c>
      <c r="Z11" s="145"/>
    </row>
    <row r="12" spans="2:26" ht="12.6" customHeight="1">
      <c r="B12" s="4">
        <f t="shared" si="0"/>
        <v>42049</v>
      </c>
      <c r="C12" s="4"/>
      <c r="D12" s="149">
        <v>156816</v>
      </c>
      <c r="E12" s="100"/>
      <c r="F12" s="100"/>
      <c r="G12" s="97">
        <v>6.03</v>
      </c>
      <c r="H12" s="155"/>
      <c r="I12" s="151"/>
      <c r="J12" s="159">
        <v>718656</v>
      </c>
      <c r="K12" s="155"/>
      <c r="L12" s="155"/>
      <c r="M12" s="284">
        <v>76</v>
      </c>
      <c r="N12" s="155"/>
      <c r="O12" s="155"/>
      <c r="P12" s="159">
        <v>1464</v>
      </c>
      <c r="Q12" s="153"/>
      <c r="R12" s="100"/>
      <c r="S12" s="97">
        <v>3.11</v>
      </c>
      <c r="T12" s="155"/>
      <c r="U12" s="155"/>
      <c r="V12" s="159">
        <v>2527</v>
      </c>
      <c r="W12" s="155"/>
      <c r="X12" s="155"/>
      <c r="Y12" s="284">
        <v>55.5</v>
      </c>
      <c r="Z12" s="145"/>
    </row>
    <row r="13" spans="2:26" ht="12.6" customHeight="1">
      <c r="B13" s="4">
        <f t="shared" si="0"/>
        <v>42056</v>
      </c>
      <c r="C13" s="4"/>
      <c r="D13" s="149">
        <v>147776</v>
      </c>
      <c r="E13" s="100"/>
      <c r="F13" s="100"/>
      <c r="G13" s="97">
        <v>6.05</v>
      </c>
      <c r="H13" s="155"/>
      <c r="I13" s="151"/>
      <c r="J13" s="159">
        <v>679474</v>
      </c>
      <c r="K13" s="155"/>
      <c r="L13" s="155"/>
      <c r="M13" s="284">
        <v>76</v>
      </c>
      <c r="N13" s="155"/>
      <c r="O13" s="155"/>
      <c r="P13" s="159">
        <v>1554</v>
      </c>
      <c r="Q13" s="153"/>
      <c r="R13" s="100"/>
      <c r="S13" s="97">
        <v>3.23</v>
      </c>
      <c r="T13" s="155"/>
      <c r="U13" s="155"/>
      <c r="V13" s="159">
        <v>2786</v>
      </c>
      <c r="W13" s="155"/>
      <c r="X13" s="155"/>
      <c r="Y13" s="284">
        <v>55.5</v>
      </c>
      <c r="Z13" s="145"/>
    </row>
    <row r="14" spans="2:26" ht="12.6" customHeight="1">
      <c r="B14" s="4">
        <f>B13+7</f>
        <v>42063</v>
      </c>
      <c r="C14" s="4"/>
      <c r="D14" s="149">
        <v>145754</v>
      </c>
      <c r="E14" s="100"/>
      <c r="F14" s="100"/>
      <c r="G14" s="97">
        <v>6.11</v>
      </c>
      <c r="H14" s="155"/>
      <c r="I14" s="151"/>
      <c r="J14" s="159">
        <v>676823</v>
      </c>
      <c r="K14" s="155"/>
      <c r="L14" s="155"/>
      <c r="M14" s="284">
        <v>76</v>
      </c>
      <c r="N14" s="155"/>
      <c r="O14" s="155"/>
      <c r="P14" s="159">
        <v>1443</v>
      </c>
      <c r="Q14" s="153"/>
      <c r="R14" s="100"/>
      <c r="S14" s="97">
        <v>3.34</v>
      </c>
      <c r="T14" s="155"/>
      <c r="U14" s="155"/>
      <c r="V14" s="159">
        <v>2675</v>
      </c>
      <c r="W14" s="155"/>
      <c r="X14" s="155"/>
      <c r="Y14" s="284">
        <v>55.5</v>
      </c>
      <c r="Z14" s="145"/>
    </row>
    <row r="15" spans="2:26" ht="12.6" customHeight="1">
      <c r="B15" s="4">
        <f t="shared" ref="B15:B58" si="1">B14+7</f>
        <v>42070</v>
      </c>
      <c r="C15" s="4"/>
      <c r="D15" s="149">
        <v>154196</v>
      </c>
      <c r="E15" s="100"/>
      <c r="F15" s="100"/>
      <c r="G15" s="97">
        <v>6.12</v>
      </c>
      <c r="H15" s="150"/>
      <c r="I15" s="151"/>
      <c r="J15" s="159">
        <v>717196</v>
      </c>
      <c r="K15" s="150"/>
      <c r="L15" s="150"/>
      <c r="M15" s="284">
        <v>76</v>
      </c>
      <c r="N15" s="150"/>
      <c r="O15" s="150"/>
      <c r="P15" s="159">
        <v>1416</v>
      </c>
      <c r="Q15" s="153"/>
      <c r="R15" s="100"/>
      <c r="S15" s="97">
        <v>3.19</v>
      </c>
      <c r="T15" s="150"/>
      <c r="U15" s="154"/>
      <c r="V15" s="159">
        <v>2507</v>
      </c>
      <c r="W15" s="150"/>
      <c r="X15" s="150"/>
      <c r="Y15" s="284">
        <v>55.5</v>
      </c>
      <c r="Z15" s="145"/>
    </row>
    <row r="16" spans="2:26" ht="12.6" customHeight="1">
      <c r="B16" s="4">
        <f t="shared" si="1"/>
        <v>42077</v>
      </c>
      <c r="C16" s="4"/>
      <c r="D16" s="149">
        <v>156432</v>
      </c>
      <c r="E16" s="100"/>
      <c r="F16" s="100"/>
      <c r="G16" s="97">
        <v>6.02</v>
      </c>
      <c r="H16" s="155"/>
      <c r="I16" s="151"/>
      <c r="J16" s="159">
        <v>715708</v>
      </c>
      <c r="K16" s="155"/>
      <c r="L16" s="155"/>
      <c r="M16" s="284">
        <v>76</v>
      </c>
      <c r="N16" s="155"/>
      <c r="O16" s="155"/>
      <c r="P16" s="159">
        <v>1486</v>
      </c>
      <c r="Q16" s="153"/>
      <c r="R16" s="100"/>
      <c r="S16" s="97">
        <v>3.26</v>
      </c>
      <c r="T16" s="155"/>
      <c r="U16" s="155"/>
      <c r="V16" s="159">
        <v>2689</v>
      </c>
      <c r="W16" s="155"/>
      <c r="X16" s="155"/>
      <c r="Y16" s="284">
        <v>55.5</v>
      </c>
      <c r="Z16" s="145"/>
    </row>
    <row r="17" spans="2:26" ht="12.6" customHeight="1">
      <c r="B17" s="4">
        <f t="shared" si="1"/>
        <v>42084</v>
      </c>
      <c r="C17" s="4"/>
      <c r="D17" s="149">
        <v>159293</v>
      </c>
      <c r="E17" s="100"/>
      <c r="F17" s="100"/>
      <c r="G17" s="97">
        <v>6.01</v>
      </c>
      <c r="H17" s="155"/>
      <c r="I17" s="151"/>
      <c r="J17" s="159">
        <v>727587</v>
      </c>
      <c r="K17" s="155"/>
      <c r="L17" s="155"/>
      <c r="M17" s="284">
        <v>76</v>
      </c>
      <c r="N17" s="155"/>
      <c r="O17" s="155"/>
      <c r="P17" s="159">
        <v>1464</v>
      </c>
      <c r="Q17" s="153"/>
      <c r="R17" s="100"/>
      <c r="S17" s="97">
        <v>3.03</v>
      </c>
      <c r="T17" s="155"/>
      <c r="U17" s="155"/>
      <c r="V17" s="159">
        <v>2462</v>
      </c>
      <c r="W17" s="155"/>
      <c r="X17" s="155"/>
      <c r="Y17" s="284">
        <v>55.5</v>
      </c>
      <c r="Z17" s="145"/>
    </row>
    <row r="18" spans="2:26" ht="12.6" customHeight="1">
      <c r="B18" s="4">
        <f t="shared" si="1"/>
        <v>42091</v>
      </c>
      <c r="C18" s="4"/>
      <c r="D18" s="149">
        <v>157384</v>
      </c>
      <c r="E18" s="100"/>
      <c r="F18" s="100"/>
      <c r="G18" s="97">
        <v>6.08</v>
      </c>
      <c r="H18" s="155"/>
      <c r="I18" s="151"/>
      <c r="J18" s="159">
        <v>727240</v>
      </c>
      <c r="K18" s="155"/>
      <c r="L18" s="155"/>
      <c r="M18" s="284">
        <v>76</v>
      </c>
      <c r="N18" s="155"/>
      <c r="O18" s="155"/>
      <c r="P18" s="159">
        <v>1325</v>
      </c>
      <c r="Q18" s="153"/>
      <c r="R18" s="100"/>
      <c r="S18" s="97">
        <v>3.48</v>
      </c>
      <c r="T18" s="155"/>
      <c r="U18" s="155"/>
      <c r="V18" s="159">
        <v>2559</v>
      </c>
      <c r="W18" s="155"/>
      <c r="X18" s="155"/>
      <c r="Y18" s="284">
        <v>55.5</v>
      </c>
      <c r="Z18" s="145"/>
    </row>
    <row r="19" spans="2:26" ht="12.6" customHeight="1">
      <c r="B19" s="4">
        <f t="shared" si="1"/>
        <v>42098</v>
      </c>
      <c r="C19" s="4"/>
      <c r="D19" s="149">
        <v>153000</v>
      </c>
      <c r="E19" s="100"/>
      <c r="F19" s="100"/>
      <c r="G19" s="97">
        <v>6.06</v>
      </c>
      <c r="H19" s="150"/>
      <c r="I19" s="151"/>
      <c r="J19" s="159">
        <v>704657</v>
      </c>
      <c r="K19" s="150"/>
      <c r="L19" s="150"/>
      <c r="M19" s="284">
        <v>76</v>
      </c>
      <c r="N19" s="150"/>
      <c r="O19" s="150"/>
      <c r="P19" s="159">
        <v>1419</v>
      </c>
      <c r="Q19" s="153"/>
      <c r="R19" s="100"/>
      <c r="S19" s="97">
        <v>3.23</v>
      </c>
      <c r="T19" s="150"/>
      <c r="U19" s="154"/>
      <c r="V19" s="159">
        <v>2544</v>
      </c>
      <c r="W19" s="150"/>
      <c r="X19" s="150"/>
      <c r="Y19" s="284">
        <v>55.5</v>
      </c>
      <c r="Z19" s="145"/>
    </row>
    <row r="20" spans="2:26" ht="12.6" customHeight="1">
      <c r="B20" s="4">
        <f t="shared" si="1"/>
        <v>42105</v>
      </c>
      <c r="C20" s="4"/>
      <c r="D20" s="149">
        <v>155184</v>
      </c>
      <c r="E20" s="100"/>
      <c r="F20" s="100"/>
      <c r="G20" s="97">
        <v>6.1</v>
      </c>
      <c r="H20" s="155"/>
      <c r="I20" s="151"/>
      <c r="J20" s="159">
        <v>719433</v>
      </c>
      <c r="K20" s="155"/>
      <c r="L20" s="155"/>
      <c r="M20" s="284">
        <v>76</v>
      </c>
      <c r="N20" s="155"/>
      <c r="O20" s="155"/>
      <c r="P20" s="159">
        <v>1449</v>
      </c>
      <c r="Q20" s="153"/>
      <c r="R20" s="100"/>
      <c r="S20" s="97">
        <v>3.22</v>
      </c>
      <c r="T20" s="155"/>
      <c r="U20" s="155"/>
      <c r="V20" s="159">
        <v>2590</v>
      </c>
      <c r="W20" s="155"/>
      <c r="X20" s="155"/>
      <c r="Y20" s="284">
        <v>55.5</v>
      </c>
      <c r="Z20" s="145"/>
    </row>
    <row r="21" spans="2:26" ht="12.6" customHeight="1">
      <c r="B21" s="4">
        <f t="shared" si="1"/>
        <v>42112</v>
      </c>
      <c r="C21" s="4"/>
      <c r="D21" s="149">
        <v>157473</v>
      </c>
      <c r="E21" s="100"/>
      <c r="F21" s="100"/>
      <c r="G21" s="97">
        <v>6.1</v>
      </c>
      <c r="H21" s="155"/>
      <c r="I21" s="151"/>
      <c r="J21" s="159">
        <v>730045</v>
      </c>
      <c r="K21" s="155"/>
      <c r="L21" s="155"/>
      <c r="M21" s="284">
        <v>76</v>
      </c>
      <c r="N21" s="155"/>
      <c r="O21" s="155"/>
      <c r="P21" s="159">
        <v>1415</v>
      </c>
      <c r="Q21" s="153"/>
      <c r="R21" s="100"/>
      <c r="S21" s="97">
        <v>3.23</v>
      </c>
      <c r="T21" s="155"/>
      <c r="U21" s="155"/>
      <c r="V21" s="159">
        <v>2537</v>
      </c>
      <c r="W21" s="155"/>
      <c r="X21" s="155"/>
      <c r="Y21" s="284">
        <v>55.5</v>
      </c>
      <c r="Z21" s="145"/>
    </row>
    <row r="22" spans="2:26" ht="12.6" customHeight="1">
      <c r="B22" s="4">
        <f t="shared" si="1"/>
        <v>42119</v>
      </c>
      <c r="C22" s="4"/>
      <c r="D22" s="149">
        <v>157046</v>
      </c>
      <c r="E22" s="100"/>
      <c r="F22" s="100"/>
      <c r="G22" s="97">
        <v>6.12</v>
      </c>
      <c r="H22" s="155"/>
      <c r="I22" s="151"/>
      <c r="J22" s="159">
        <v>730452</v>
      </c>
      <c r="K22" s="155"/>
      <c r="L22" s="155"/>
      <c r="M22" s="284">
        <v>76</v>
      </c>
      <c r="N22" s="155"/>
      <c r="O22" s="155"/>
      <c r="P22" s="159">
        <v>1294</v>
      </c>
      <c r="Q22" s="153"/>
      <c r="R22" s="100"/>
      <c r="S22" s="97">
        <v>3.25</v>
      </c>
      <c r="T22" s="155"/>
      <c r="U22" s="155"/>
      <c r="V22" s="159">
        <v>2334</v>
      </c>
      <c r="W22" s="155"/>
      <c r="X22" s="155"/>
      <c r="Y22" s="284">
        <v>55.5</v>
      </c>
      <c r="Z22" s="145"/>
    </row>
    <row r="23" spans="2:26" ht="12.6" customHeight="1">
      <c r="B23" s="4">
        <f t="shared" si="1"/>
        <v>42126</v>
      </c>
      <c r="C23" s="4"/>
      <c r="D23" s="149">
        <v>158693</v>
      </c>
      <c r="E23" s="100"/>
      <c r="F23" s="100"/>
      <c r="G23" s="97">
        <v>6.1</v>
      </c>
      <c r="H23" s="150"/>
      <c r="I23" s="151"/>
      <c r="J23" s="159">
        <v>735701</v>
      </c>
      <c r="K23" s="150"/>
      <c r="L23" s="150"/>
      <c r="M23" s="284">
        <v>76</v>
      </c>
      <c r="N23" s="150"/>
      <c r="O23" s="150"/>
      <c r="P23" s="159">
        <v>1412</v>
      </c>
      <c r="Q23" s="153"/>
      <c r="R23" s="100"/>
      <c r="S23" s="97">
        <v>3.27</v>
      </c>
      <c r="T23" s="150"/>
      <c r="U23" s="154"/>
      <c r="V23" s="159">
        <v>2563</v>
      </c>
      <c r="W23" s="150"/>
      <c r="X23" s="150"/>
      <c r="Y23" s="284">
        <v>55.5</v>
      </c>
      <c r="Z23" s="145"/>
    </row>
    <row r="24" spans="2:26" ht="12.6" customHeight="1">
      <c r="B24" s="4">
        <f t="shared" si="1"/>
        <v>42133</v>
      </c>
      <c r="C24" s="4"/>
      <c r="D24" s="149">
        <v>159950</v>
      </c>
      <c r="E24" s="100"/>
      <c r="F24" s="100"/>
      <c r="G24" s="97">
        <v>6.05</v>
      </c>
      <c r="H24" s="155"/>
      <c r="I24" s="151"/>
      <c r="J24" s="159">
        <v>735450</v>
      </c>
      <c r="K24" s="155"/>
      <c r="L24" s="155"/>
      <c r="M24" s="284">
        <v>76</v>
      </c>
      <c r="N24" s="155"/>
      <c r="O24" s="155"/>
      <c r="P24" s="159">
        <v>1207</v>
      </c>
      <c r="Q24" s="153"/>
      <c r="R24" s="100"/>
      <c r="S24" s="97">
        <v>3.18</v>
      </c>
      <c r="T24" s="155"/>
      <c r="U24" s="155"/>
      <c r="V24" s="159">
        <v>2130</v>
      </c>
      <c r="W24" s="155"/>
      <c r="X24" s="155"/>
      <c r="Y24" s="284">
        <v>55.5</v>
      </c>
      <c r="Z24" s="145"/>
    </row>
    <row r="25" spans="2:26" ht="12.6" customHeight="1">
      <c r="B25" s="4">
        <f t="shared" si="1"/>
        <v>42140</v>
      </c>
      <c r="C25" s="4"/>
      <c r="D25" s="149">
        <v>158668</v>
      </c>
      <c r="E25" s="100"/>
      <c r="F25" s="100"/>
      <c r="G25" s="97">
        <v>6.02</v>
      </c>
      <c r="H25" s="155"/>
      <c r="I25" s="151"/>
      <c r="J25" s="159">
        <v>725938</v>
      </c>
      <c r="K25" s="155"/>
      <c r="L25" s="155"/>
      <c r="M25" s="284">
        <v>76</v>
      </c>
      <c r="N25" s="155"/>
      <c r="O25" s="155"/>
      <c r="P25" s="159">
        <v>1424</v>
      </c>
      <c r="Q25" s="153"/>
      <c r="R25" s="100"/>
      <c r="S25" s="97">
        <v>3.25</v>
      </c>
      <c r="T25" s="155"/>
      <c r="U25" s="155"/>
      <c r="V25" s="159">
        <v>2569</v>
      </c>
      <c r="W25" s="155"/>
      <c r="X25" s="155"/>
      <c r="Y25" s="284">
        <v>55.5</v>
      </c>
      <c r="Z25" s="145"/>
    </row>
    <row r="26" spans="2:26" ht="12.6" customHeight="1">
      <c r="B26" s="4">
        <f t="shared" si="1"/>
        <v>42147</v>
      </c>
      <c r="C26" s="4"/>
      <c r="D26" s="149">
        <v>165207</v>
      </c>
      <c r="E26" s="100"/>
      <c r="F26" s="100"/>
      <c r="G26" s="97">
        <v>6.03</v>
      </c>
      <c r="H26" s="155"/>
      <c r="I26" s="151"/>
      <c r="J26" s="159">
        <v>757111</v>
      </c>
      <c r="K26" s="155"/>
      <c r="L26" s="155"/>
      <c r="M26" s="284">
        <v>76</v>
      </c>
      <c r="N26" s="155"/>
      <c r="O26" s="155"/>
      <c r="P26" s="159">
        <v>1103</v>
      </c>
      <c r="Q26" s="153"/>
      <c r="R26" s="100"/>
      <c r="S26" s="97">
        <v>3.38</v>
      </c>
      <c r="T26" s="155"/>
      <c r="U26" s="155"/>
      <c r="V26" s="159">
        <v>2069</v>
      </c>
      <c r="W26" s="155"/>
      <c r="X26" s="155"/>
      <c r="Y26" s="284">
        <v>55.5</v>
      </c>
      <c r="Z26" s="145"/>
    </row>
    <row r="27" spans="2:26" ht="12.6" customHeight="1">
      <c r="B27" s="4">
        <f t="shared" si="1"/>
        <v>42154</v>
      </c>
      <c r="C27" s="4"/>
      <c r="D27" s="149">
        <v>142882</v>
      </c>
      <c r="E27" s="156"/>
      <c r="F27" s="156"/>
      <c r="G27" s="97">
        <v>6.06</v>
      </c>
      <c r="H27" s="157"/>
      <c r="I27" s="158"/>
      <c r="J27" s="159">
        <v>658057</v>
      </c>
      <c r="K27" s="157"/>
      <c r="L27" s="157"/>
      <c r="M27" s="284">
        <v>76</v>
      </c>
      <c r="N27" s="157"/>
      <c r="O27" s="157"/>
      <c r="P27" s="159">
        <v>936</v>
      </c>
      <c r="Q27" s="153"/>
      <c r="R27" s="100"/>
      <c r="S27" s="97">
        <v>3.13</v>
      </c>
      <c r="T27" s="155"/>
      <c r="U27" s="155"/>
      <c r="V27" s="159">
        <v>1626</v>
      </c>
      <c r="W27" s="155"/>
      <c r="X27" s="155"/>
      <c r="Y27" s="284">
        <v>55.5</v>
      </c>
      <c r="Z27" s="145"/>
    </row>
    <row r="28" spans="2:26" ht="12.6" customHeight="1">
      <c r="B28" s="4">
        <f t="shared" si="1"/>
        <v>42161</v>
      </c>
      <c r="C28" s="4"/>
      <c r="D28" s="149">
        <v>156912</v>
      </c>
      <c r="E28" s="100"/>
      <c r="F28" s="100"/>
      <c r="G28" s="97">
        <v>6.08</v>
      </c>
      <c r="H28" s="150"/>
      <c r="I28" s="151"/>
      <c r="J28" s="159">
        <v>725059</v>
      </c>
      <c r="K28" s="150"/>
      <c r="L28" s="150"/>
      <c r="M28" s="284">
        <v>76</v>
      </c>
      <c r="N28" s="150"/>
      <c r="O28" s="150"/>
      <c r="P28" s="159">
        <v>1152</v>
      </c>
      <c r="Q28" s="153"/>
      <c r="R28" s="100"/>
      <c r="S28" s="97">
        <v>3.4</v>
      </c>
      <c r="T28" s="150"/>
      <c r="U28" s="154"/>
      <c r="V28" s="159">
        <v>2174</v>
      </c>
      <c r="W28" s="150"/>
      <c r="X28" s="150"/>
      <c r="Y28" s="284">
        <v>55.5</v>
      </c>
      <c r="Z28" s="145"/>
    </row>
    <row r="29" spans="2:26" ht="12.6" customHeight="1">
      <c r="B29" s="4">
        <f t="shared" si="1"/>
        <v>42168</v>
      </c>
      <c r="C29" s="4"/>
      <c r="D29" s="149">
        <v>160077</v>
      </c>
      <c r="E29" s="100"/>
      <c r="F29" s="100"/>
      <c r="G29" s="97">
        <v>6.11</v>
      </c>
      <c r="H29" s="155"/>
      <c r="I29" s="151"/>
      <c r="J29" s="159">
        <v>743334</v>
      </c>
      <c r="K29" s="155"/>
      <c r="L29" s="155"/>
      <c r="M29" s="284">
        <v>76</v>
      </c>
      <c r="N29" s="155"/>
      <c r="O29" s="155"/>
      <c r="P29" s="159">
        <v>900</v>
      </c>
      <c r="Q29" s="153"/>
      <c r="R29" s="100"/>
      <c r="S29" s="97">
        <v>3.25</v>
      </c>
      <c r="T29" s="155"/>
      <c r="U29" s="155"/>
      <c r="V29" s="159">
        <v>1623</v>
      </c>
      <c r="W29" s="155"/>
      <c r="X29" s="155"/>
      <c r="Y29" s="284">
        <v>55.5</v>
      </c>
      <c r="Z29" s="145"/>
    </row>
    <row r="30" spans="2:26" ht="12.6" customHeight="1">
      <c r="B30" s="4">
        <f t="shared" si="1"/>
        <v>42175</v>
      </c>
      <c r="C30" s="4"/>
      <c r="D30" s="149">
        <v>158647</v>
      </c>
      <c r="E30" s="100"/>
      <c r="F30" s="100"/>
      <c r="G30" s="97">
        <v>6.06</v>
      </c>
      <c r="H30" s="155"/>
      <c r="I30" s="151"/>
      <c r="J30" s="159">
        <v>730665</v>
      </c>
      <c r="K30" s="155"/>
      <c r="L30" s="155"/>
      <c r="M30" s="284">
        <v>76</v>
      </c>
      <c r="N30" s="155"/>
      <c r="O30" s="155"/>
      <c r="P30" s="159">
        <v>893</v>
      </c>
      <c r="Q30" s="153"/>
      <c r="R30" s="100"/>
      <c r="S30" s="97">
        <v>3.03</v>
      </c>
      <c r="T30" s="155"/>
      <c r="U30" s="155"/>
      <c r="V30" s="159">
        <v>1502</v>
      </c>
      <c r="W30" s="155"/>
      <c r="X30" s="155"/>
      <c r="Y30" s="284">
        <v>55.5</v>
      </c>
      <c r="Z30" s="145"/>
    </row>
    <row r="31" spans="2:26" ht="12.6" customHeight="1">
      <c r="B31" s="4">
        <f t="shared" si="1"/>
        <v>42182</v>
      </c>
      <c r="C31" s="4"/>
      <c r="D31" s="149">
        <v>162756</v>
      </c>
      <c r="E31" s="100"/>
      <c r="F31" s="100"/>
      <c r="G31" s="97">
        <v>5.97</v>
      </c>
      <c r="H31" s="155"/>
      <c r="I31" s="151"/>
      <c r="J31" s="159">
        <v>738457</v>
      </c>
      <c r="K31" s="155"/>
      <c r="L31" s="155"/>
      <c r="M31" s="284">
        <v>76</v>
      </c>
      <c r="N31" s="155"/>
      <c r="O31" s="155"/>
      <c r="P31" s="159">
        <v>1087</v>
      </c>
      <c r="Q31" s="153"/>
      <c r="R31" s="100"/>
      <c r="S31" s="97">
        <v>3.25</v>
      </c>
      <c r="T31" s="155"/>
      <c r="U31" s="155"/>
      <c r="V31" s="159">
        <v>1961</v>
      </c>
      <c r="W31" s="155"/>
      <c r="X31" s="155"/>
      <c r="Y31" s="284">
        <v>55.5</v>
      </c>
      <c r="Z31" s="145"/>
    </row>
    <row r="32" spans="2:26" ht="12.6" customHeight="1">
      <c r="B32" s="4">
        <f t="shared" si="1"/>
        <v>42189</v>
      </c>
      <c r="C32" s="4"/>
      <c r="D32" s="149">
        <v>150129</v>
      </c>
      <c r="E32" s="100"/>
      <c r="F32" s="100"/>
      <c r="G32" s="97">
        <v>5.98</v>
      </c>
      <c r="H32" s="150"/>
      <c r="I32" s="151"/>
      <c r="J32" s="159">
        <v>682306</v>
      </c>
      <c r="K32" s="150"/>
      <c r="L32" s="150"/>
      <c r="M32" s="284">
        <v>76</v>
      </c>
      <c r="N32" s="150"/>
      <c r="O32" s="150"/>
      <c r="P32" s="159">
        <v>704</v>
      </c>
      <c r="Q32" s="153"/>
      <c r="R32" s="100"/>
      <c r="S32" s="97">
        <v>3.11</v>
      </c>
      <c r="T32" s="150"/>
      <c r="U32" s="154"/>
      <c r="V32" s="159">
        <v>1215</v>
      </c>
      <c r="W32" s="150"/>
      <c r="X32" s="150"/>
      <c r="Y32" s="284">
        <v>55.5</v>
      </c>
      <c r="Z32" s="145"/>
    </row>
    <row r="33" spans="2:26" ht="12.6" customHeight="1">
      <c r="B33" s="4">
        <f t="shared" si="1"/>
        <v>42196</v>
      </c>
      <c r="C33" s="4"/>
      <c r="D33" s="149">
        <v>158000</v>
      </c>
      <c r="E33" s="100"/>
      <c r="F33" s="100"/>
      <c r="G33" s="97">
        <v>6.01</v>
      </c>
      <c r="H33" s="155"/>
      <c r="I33" s="151"/>
      <c r="J33" s="159">
        <v>721681</v>
      </c>
      <c r="K33" s="155"/>
      <c r="L33" s="155"/>
      <c r="M33" s="284">
        <v>76</v>
      </c>
      <c r="N33" s="155"/>
      <c r="O33" s="155"/>
      <c r="P33" s="159">
        <v>1038</v>
      </c>
      <c r="Q33" s="153"/>
      <c r="R33" s="100"/>
      <c r="S33" s="97">
        <v>3.23</v>
      </c>
      <c r="T33" s="155"/>
      <c r="U33" s="155"/>
      <c r="V33" s="159">
        <v>1861</v>
      </c>
      <c r="W33" s="155"/>
      <c r="X33" s="155"/>
      <c r="Y33" s="284">
        <v>55.5</v>
      </c>
      <c r="Z33" s="145"/>
    </row>
    <row r="34" spans="2:26" ht="12.6" customHeight="1">
      <c r="B34" s="4">
        <f t="shared" si="1"/>
        <v>42203</v>
      </c>
      <c r="C34" s="4"/>
      <c r="D34" s="149">
        <v>159878</v>
      </c>
      <c r="E34" s="100"/>
      <c r="F34" s="100"/>
      <c r="G34" s="97">
        <v>6</v>
      </c>
      <c r="H34" s="155"/>
      <c r="I34" s="151"/>
      <c r="J34" s="159">
        <v>729044</v>
      </c>
      <c r="K34" s="155"/>
      <c r="L34" s="155"/>
      <c r="M34" s="284">
        <v>76</v>
      </c>
      <c r="N34" s="155"/>
      <c r="O34" s="155"/>
      <c r="P34" s="159">
        <v>697</v>
      </c>
      <c r="Q34" s="153"/>
      <c r="R34" s="100"/>
      <c r="S34" s="97">
        <v>3.14</v>
      </c>
      <c r="T34" s="155"/>
      <c r="U34" s="155"/>
      <c r="V34" s="159">
        <v>1215</v>
      </c>
      <c r="W34" s="155"/>
      <c r="X34" s="155"/>
      <c r="Y34" s="284">
        <v>55.5</v>
      </c>
      <c r="Z34" s="145"/>
    </row>
    <row r="35" spans="2:26" ht="12.6" customHeight="1">
      <c r="B35" s="4">
        <f t="shared" si="1"/>
        <v>42210</v>
      </c>
      <c r="C35" s="4"/>
      <c r="D35" s="149">
        <v>161045</v>
      </c>
      <c r="E35" s="100"/>
      <c r="F35" s="100"/>
      <c r="G35" s="97">
        <v>5.94</v>
      </c>
      <c r="H35" s="155"/>
      <c r="I35" s="151"/>
      <c r="J35" s="159">
        <v>727022</v>
      </c>
      <c r="K35" s="155"/>
      <c r="L35" s="155"/>
      <c r="M35" s="284">
        <v>76</v>
      </c>
      <c r="N35" s="155"/>
      <c r="O35" s="155"/>
      <c r="P35" s="159">
        <v>1367</v>
      </c>
      <c r="Q35" s="153"/>
      <c r="R35" s="100"/>
      <c r="S35" s="97">
        <v>3.3</v>
      </c>
      <c r="T35" s="155"/>
      <c r="U35" s="155"/>
      <c r="V35" s="159">
        <v>2504</v>
      </c>
      <c r="W35" s="155"/>
      <c r="X35" s="155"/>
      <c r="Y35" s="284">
        <v>55.5</v>
      </c>
      <c r="Z35" s="145"/>
    </row>
    <row r="36" spans="2:26" ht="12.6" customHeight="1">
      <c r="B36" s="4">
        <f t="shared" si="1"/>
        <v>42217</v>
      </c>
      <c r="C36" s="4"/>
      <c r="D36" s="149">
        <v>161266</v>
      </c>
      <c r="E36" s="100"/>
      <c r="F36" s="100"/>
      <c r="G36" s="97">
        <v>6</v>
      </c>
      <c r="H36" s="150"/>
      <c r="I36" s="151"/>
      <c r="J36" s="159">
        <v>735373</v>
      </c>
      <c r="K36" s="150"/>
      <c r="L36" s="150"/>
      <c r="M36" s="284">
        <v>76</v>
      </c>
      <c r="N36" s="150"/>
      <c r="O36" s="150"/>
      <c r="P36" s="159">
        <v>1063</v>
      </c>
      <c r="Q36" s="153"/>
      <c r="R36" s="100"/>
      <c r="S36" s="97">
        <v>3.35</v>
      </c>
      <c r="T36" s="150"/>
      <c r="U36" s="154"/>
      <c r="V36" s="159">
        <v>1976</v>
      </c>
      <c r="W36" s="150"/>
      <c r="X36" s="150"/>
      <c r="Y36" s="284">
        <v>55.5</v>
      </c>
      <c r="Z36" s="145"/>
    </row>
    <row r="37" spans="2:26" ht="12.6" customHeight="1">
      <c r="B37" s="4">
        <f t="shared" si="1"/>
        <v>42224</v>
      </c>
      <c r="C37" s="4"/>
      <c r="D37" s="149">
        <v>163048</v>
      </c>
      <c r="E37" s="100"/>
      <c r="F37" s="100"/>
      <c r="G37" s="97">
        <v>6.04</v>
      </c>
      <c r="H37" s="155"/>
      <c r="I37" s="151"/>
      <c r="J37" s="159">
        <v>748456</v>
      </c>
      <c r="K37" s="155"/>
      <c r="L37" s="155"/>
      <c r="M37" s="284">
        <v>76</v>
      </c>
      <c r="N37" s="155"/>
      <c r="O37" s="155"/>
      <c r="P37" s="159">
        <v>1027</v>
      </c>
      <c r="Q37" s="153"/>
      <c r="R37" s="100"/>
      <c r="S37" s="97">
        <v>3.23</v>
      </c>
      <c r="T37" s="155"/>
      <c r="U37" s="155"/>
      <c r="V37" s="159">
        <v>1841</v>
      </c>
      <c r="W37" s="155"/>
      <c r="X37" s="155"/>
      <c r="Y37" s="284">
        <v>55.5</v>
      </c>
      <c r="Z37" s="145"/>
    </row>
    <row r="38" spans="2:26" ht="12.6" customHeight="1">
      <c r="B38" s="4">
        <f t="shared" si="1"/>
        <v>42231</v>
      </c>
      <c r="C38" s="4"/>
      <c r="D38" s="149">
        <v>161628</v>
      </c>
      <c r="E38" s="100"/>
      <c r="F38" s="100"/>
      <c r="G38" s="97">
        <v>6.1</v>
      </c>
      <c r="H38" s="155"/>
      <c r="I38" s="151"/>
      <c r="J38" s="159">
        <v>749307</v>
      </c>
      <c r="K38" s="155"/>
      <c r="L38" s="155"/>
      <c r="M38" s="284">
        <v>76</v>
      </c>
      <c r="N38" s="155"/>
      <c r="O38" s="155"/>
      <c r="P38" s="159">
        <v>907</v>
      </c>
      <c r="Q38" s="153"/>
      <c r="R38" s="100"/>
      <c r="S38" s="97">
        <v>3.13</v>
      </c>
      <c r="T38" s="155"/>
      <c r="U38" s="155"/>
      <c r="V38" s="159">
        <v>1576</v>
      </c>
      <c r="W38" s="155"/>
      <c r="X38" s="155"/>
      <c r="Y38" s="284">
        <v>55.5</v>
      </c>
      <c r="Z38" s="145"/>
    </row>
    <row r="39" spans="2:26" ht="12.6" customHeight="1">
      <c r="B39" s="4">
        <f t="shared" si="1"/>
        <v>42238</v>
      </c>
      <c r="C39" s="4"/>
      <c r="D39" s="149">
        <v>162323</v>
      </c>
      <c r="E39" s="100"/>
      <c r="F39" s="100"/>
      <c r="G39" s="97">
        <v>6.11</v>
      </c>
      <c r="H39" s="155"/>
      <c r="I39" s="151"/>
      <c r="J39" s="159">
        <v>753763</v>
      </c>
      <c r="K39" s="155"/>
      <c r="L39" s="155"/>
      <c r="M39" s="284">
        <v>76</v>
      </c>
      <c r="N39" s="155"/>
      <c r="O39" s="155"/>
      <c r="P39" s="159">
        <v>1047</v>
      </c>
      <c r="Q39" s="153"/>
      <c r="R39" s="100"/>
      <c r="S39" s="97">
        <v>3.24</v>
      </c>
      <c r="T39" s="155"/>
      <c r="U39" s="155"/>
      <c r="V39" s="159">
        <v>1883</v>
      </c>
      <c r="W39" s="155"/>
      <c r="X39" s="155"/>
      <c r="Y39" s="284">
        <v>55.5</v>
      </c>
      <c r="Z39" s="145"/>
    </row>
    <row r="40" spans="2:26" ht="12.6" customHeight="1">
      <c r="B40" s="4">
        <f t="shared" si="1"/>
        <v>42245</v>
      </c>
      <c r="C40" s="4"/>
      <c r="D40" s="149">
        <v>163947</v>
      </c>
      <c r="E40" s="156"/>
      <c r="F40" s="156"/>
      <c r="G40" s="97">
        <v>6.15</v>
      </c>
      <c r="H40" s="157"/>
      <c r="I40" s="158"/>
      <c r="J40" s="159">
        <v>766288</v>
      </c>
      <c r="K40" s="157"/>
      <c r="L40" s="157"/>
      <c r="M40" s="284">
        <v>76</v>
      </c>
      <c r="N40" s="157"/>
      <c r="O40" s="157"/>
      <c r="P40" s="159">
        <v>1025</v>
      </c>
      <c r="Q40" s="153"/>
      <c r="R40" s="100"/>
      <c r="S40" s="97">
        <v>3.13</v>
      </c>
      <c r="T40" s="155"/>
      <c r="U40" s="155"/>
      <c r="V40" s="159">
        <v>1781</v>
      </c>
      <c r="W40" s="155"/>
      <c r="X40" s="155"/>
      <c r="Y40" s="284">
        <v>55.5</v>
      </c>
      <c r="Z40" s="145"/>
    </row>
    <row r="41" spans="2:26" ht="12.6" customHeight="1">
      <c r="B41" s="4">
        <f t="shared" si="1"/>
        <v>42252</v>
      </c>
      <c r="C41" s="4"/>
      <c r="D41" s="149">
        <v>167766</v>
      </c>
      <c r="E41" s="100"/>
      <c r="F41" s="100"/>
      <c r="G41" s="97">
        <v>6.09</v>
      </c>
      <c r="H41" s="150"/>
      <c r="I41" s="151"/>
      <c r="J41" s="159">
        <v>776488</v>
      </c>
      <c r="K41" s="150"/>
      <c r="L41" s="150"/>
      <c r="M41" s="284">
        <v>76</v>
      </c>
      <c r="N41" s="150"/>
      <c r="O41" s="150"/>
      <c r="P41" s="159">
        <v>799</v>
      </c>
      <c r="Q41" s="153"/>
      <c r="R41" s="100"/>
      <c r="S41" s="97">
        <v>3.49</v>
      </c>
      <c r="T41" s="150"/>
      <c r="U41" s="154"/>
      <c r="V41" s="159">
        <v>1548</v>
      </c>
      <c r="W41" s="150"/>
      <c r="X41" s="150"/>
      <c r="Y41" s="284">
        <v>55.5</v>
      </c>
      <c r="Z41" s="145"/>
    </row>
    <row r="42" spans="2:26" ht="12.6" customHeight="1">
      <c r="B42" s="4">
        <f t="shared" si="1"/>
        <v>42259</v>
      </c>
      <c r="C42" s="4"/>
      <c r="D42" s="149">
        <v>144467</v>
      </c>
      <c r="E42" s="100"/>
      <c r="F42" s="100"/>
      <c r="G42" s="97">
        <v>6.16</v>
      </c>
      <c r="H42" s="155"/>
      <c r="I42" s="151"/>
      <c r="J42" s="159">
        <v>676337</v>
      </c>
      <c r="K42" s="155"/>
      <c r="L42" s="155"/>
      <c r="M42" s="284">
        <v>76</v>
      </c>
      <c r="N42" s="155"/>
      <c r="O42" s="155"/>
      <c r="P42" s="159">
        <v>829</v>
      </c>
      <c r="Q42" s="153"/>
      <c r="R42" s="100"/>
      <c r="S42" s="97">
        <v>3.39</v>
      </c>
      <c r="T42" s="155"/>
      <c r="U42" s="155"/>
      <c r="V42" s="159">
        <v>1560</v>
      </c>
      <c r="W42" s="155"/>
      <c r="X42" s="155"/>
      <c r="Y42" s="284">
        <v>55.5</v>
      </c>
      <c r="Z42" s="145"/>
    </row>
    <row r="43" spans="2:26" ht="12.6" customHeight="1">
      <c r="B43" s="4">
        <f t="shared" si="1"/>
        <v>42266</v>
      </c>
      <c r="C43" s="4"/>
      <c r="D43" s="149">
        <v>163317</v>
      </c>
      <c r="E43" s="100"/>
      <c r="F43" s="100"/>
      <c r="G43" s="97">
        <v>6.25</v>
      </c>
      <c r="H43" s="155"/>
      <c r="I43" s="151"/>
      <c r="J43" s="159">
        <v>775756</v>
      </c>
      <c r="K43" s="155"/>
      <c r="L43" s="155"/>
      <c r="M43" s="284">
        <v>76</v>
      </c>
      <c r="N43" s="155"/>
      <c r="O43" s="155"/>
      <c r="P43" s="159">
        <v>1047</v>
      </c>
      <c r="Q43" s="153"/>
      <c r="R43" s="100"/>
      <c r="S43" s="97">
        <v>3.22</v>
      </c>
      <c r="T43" s="155"/>
      <c r="U43" s="155"/>
      <c r="V43" s="159">
        <v>1871</v>
      </c>
      <c r="W43" s="155"/>
      <c r="X43" s="155"/>
      <c r="Y43" s="284">
        <v>55.5</v>
      </c>
      <c r="Z43" s="145"/>
    </row>
    <row r="44" spans="2:26" ht="12.6" customHeight="1">
      <c r="B44" s="4">
        <f t="shared" si="1"/>
        <v>42273</v>
      </c>
      <c r="C44" s="4"/>
      <c r="D44" s="149">
        <v>162770</v>
      </c>
      <c r="E44" s="100"/>
      <c r="F44" s="100"/>
      <c r="G44" s="97">
        <v>6.07</v>
      </c>
      <c r="H44" s="155"/>
      <c r="I44" s="151"/>
      <c r="J44" s="159">
        <v>750891</v>
      </c>
      <c r="K44" s="155"/>
      <c r="L44" s="155"/>
      <c r="M44" s="284">
        <v>76</v>
      </c>
      <c r="N44" s="155"/>
      <c r="O44" s="155"/>
      <c r="P44" s="159">
        <v>882</v>
      </c>
      <c r="Q44" s="153"/>
      <c r="R44" s="100"/>
      <c r="S44" s="97">
        <v>3.31</v>
      </c>
      <c r="T44" s="155"/>
      <c r="U44" s="155"/>
      <c r="V44" s="159">
        <v>1620</v>
      </c>
      <c r="W44" s="155"/>
      <c r="X44" s="155"/>
      <c r="Y44" s="284">
        <v>55.5</v>
      </c>
      <c r="Z44" s="145"/>
    </row>
    <row r="45" spans="2:26" ht="12.6" customHeight="1">
      <c r="B45" s="4">
        <f t="shared" si="1"/>
        <v>42280</v>
      </c>
      <c r="C45" s="4"/>
      <c r="D45" s="149">
        <v>163666</v>
      </c>
      <c r="E45" s="100"/>
      <c r="F45" s="100"/>
      <c r="G45" s="97">
        <v>6.23</v>
      </c>
      <c r="H45" s="150"/>
      <c r="I45" s="151"/>
      <c r="J45" s="159">
        <v>774926</v>
      </c>
      <c r="K45" s="150"/>
      <c r="L45" s="150"/>
      <c r="M45" s="284">
        <v>76</v>
      </c>
      <c r="N45" s="150"/>
      <c r="O45" s="150"/>
      <c r="P45" s="159">
        <v>1063</v>
      </c>
      <c r="Q45" s="153"/>
      <c r="R45" s="100"/>
      <c r="S45" s="97">
        <v>3.3</v>
      </c>
      <c r="T45" s="150"/>
      <c r="U45" s="154"/>
      <c r="V45" s="159">
        <v>1947</v>
      </c>
      <c r="W45" s="150"/>
      <c r="X45" s="150"/>
      <c r="Y45" s="284">
        <v>55.5</v>
      </c>
      <c r="Z45" s="145"/>
    </row>
    <row r="46" spans="2:26" ht="12.6" customHeight="1">
      <c r="B46" s="4">
        <f t="shared" si="1"/>
        <v>42287</v>
      </c>
      <c r="C46" s="4"/>
      <c r="D46" s="149">
        <v>158791</v>
      </c>
      <c r="E46" s="100"/>
      <c r="F46" s="100"/>
      <c r="G46" s="97">
        <v>6.18</v>
      </c>
      <c r="H46" s="155"/>
      <c r="I46" s="151"/>
      <c r="J46" s="159">
        <v>745810</v>
      </c>
      <c r="K46" s="155"/>
      <c r="L46" s="155"/>
      <c r="M46" s="284">
        <v>76</v>
      </c>
      <c r="N46" s="155"/>
      <c r="O46" s="155"/>
      <c r="P46" s="159">
        <v>1121</v>
      </c>
      <c r="Q46" s="153"/>
      <c r="R46" s="100"/>
      <c r="S46" s="97">
        <v>3.3</v>
      </c>
      <c r="T46" s="155"/>
      <c r="U46" s="155"/>
      <c r="V46" s="159">
        <v>2053</v>
      </c>
      <c r="W46" s="155"/>
      <c r="X46" s="155"/>
      <c r="Y46" s="284">
        <v>55.5</v>
      </c>
      <c r="Z46" s="145"/>
    </row>
    <row r="47" spans="2:26" ht="12.6" customHeight="1">
      <c r="B47" s="4">
        <f t="shared" si="1"/>
        <v>42294</v>
      </c>
      <c r="C47" s="4"/>
      <c r="D47" s="149">
        <v>162947</v>
      </c>
      <c r="E47" s="100"/>
      <c r="F47" s="100"/>
      <c r="G47" s="97">
        <v>6.23</v>
      </c>
      <c r="H47" s="155"/>
      <c r="I47" s="151"/>
      <c r="J47" s="159">
        <v>771521</v>
      </c>
      <c r="K47" s="155"/>
      <c r="L47" s="155"/>
      <c r="M47" s="284">
        <v>76</v>
      </c>
      <c r="N47" s="155"/>
      <c r="O47" s="155"/>
      <c r="P47" s="159">
        <v>1002</v>
      </c>
      <c r="Q47" s="153"/>
      <c r="R47" s="100"/>
      <c r="S47" s="97">
        <v>3.32</v>
      </c>
      <c r="T47" s="155"/>
      <c r="U47" s="155"/>
      <c r="V47" s="159">
        <v>1846</v>
      </c>
      <c r="W47" s="155"/>
      <c r="X47" s="155"/>
      <c r="Y47" s="284">
        <v>55.5</v>
      </c>
      <c r="Z47" s="145"/>
    </row>
    <row r="48" spans="2:26" ht="12.6" customHeight="1">
      <c r="B48" s="4">
        <f t="shared" si="1"/>
        <v>42301</v>
      </c>
      <c r="C48" s="4"/>
      <c r="D48" s="149">
        <v>162527</v>
      </c>
      <c r="E48" s="100"/>
      <c r="F48" s="100"/>
      <c r="G48" s="97">
        <v>6.17</v>
      </c>
      <c r="H48" s="155"/>
      <c r="I48" s="151"/>
      <c r="J48" s="159">
        <v>762122</v>
      </c>
      <c r="K48" s="155"/>
      <c r="L48" s="155"/>
      <c r="M48" s="284">
        <v>76</v>
      </c>
      <c r="N48" s="155"/>
      <c r="O48" s="155"/>
      <c r="P48" s="159">
        <v>1155</v>
      </c>
      <c r="Q48" s="153"/>
      <c r="R48" s="100"/>
      <c r="S48" s="97">
        <v>3.36</v>
      </c>
      <c r="T48" s="155"/>
      <c r="U48" s="155"/>
      <c r="V48" s="159">
        <v>2154</v>
      </c>
      <c r="W48" s="155"/>
      <c r="X48" s="155"/>
      <c r="Y48" s="284">
        <v>55.5</v>
      </c>
      <c r="Z48" s="145"/>
    </row>
    <row r="49" spans="2:26" ht="12.6" customHeight="1">
      <c r="B49" s="4">
        <f t="shared" si="1"/>
        <v>42308</v>
      </c>
      <c r="C49" s="4"/>
      <c r="D49" s="149">
        <v>151531</v>
      </c>
      <c r="E49" s="156"/>
      <c r="F49" s="156"/>
      <c r="G49" s="97">
        <v>6.17</v>
      </c>
      <c r="H49" s="157"/>
      <c r="I49" s="158"/>
      <c r="J49" s="159">
        <v>710559</v>
      </c>
      <c r="K49" s="157"/>
      <c r="L49" s="157"/>
      <c r="M49" s="284">
        <v>76</v>
      </c>
      <c r="N49" s="157"/>
      <c r="O49" s="157"/>
      <c r="P49" s="159">
        <v>1299</v>
      </c>
      <c r="Q49" s="153"/>
      <c r="R49" s="100"/>
      <c r="S49" s="97">
        <v>3.2</v>
      </c>
      <c r="T49" s="155"/>
      <c r="U49" s="155"/>
      <c r="V49" s="159">
        <v>2307</v>
      </c>
      <c r="W49" s="155"/>
      <c r="X49" s="155"/>
      <c r="Y49" s="284">
        <v>55.5</v>
      </c>
      <c r="Z49" s="145"/>
    </row>
    <row r="50" spans="2:26" ht="12.6" customHeight="1">
      <c r="B50" s="4">
        <f t="shared" si="1"/>
        <v>42315</v>
      </c>
      <c r="C50" s="4"/>
      <c r="D50" s="149">
        <v>160795</v>
      </c>
      <c r="E50" s="100"/>
      <c r="F50" s="100"/>
      <c r="G50" s="97">
        <v>6.24</v>
      </c>
      <c r="H50" s="150"/>
      <c r="I50" s="151"/>
      <c r="J50" s="159">
        <v>762554</v>
      </c>
      <c r="K50" s="150"/>
      <c r="L50" s="150"/>
      <c r="M50" s="284">
        <v>76</v>
      </c>
      <c r="N50" s="150"/>
      <c r="O50" s="150"/>
      <c r="P50" s="159">
        <v>1472</v>
      </c>
      <c r="Q50" s="153"/>
      <c r="R50" s="100"/>
      <c r="S50" s="97">
        <v>3.19</v>
      </c>
      <c r="T50" s="150"/>
      <c r="U50" s="154"/>
      <c r="V50" s="159">
        <v>2606</v>
      </c>
      <c r="W50" s="150"/>
      <c r="X50" s="150"/>
      <c r="Y50" s="284">
        <v>55.5</v>
      </c>
      <c r="Z50" s="145"/>
    </row>
    <row r="51" spans="2:26" ht="12.6" customHeight="1">
      <c r="B51" s="4">
        <f t="shared" si="1"/>
        <v>42322</v>
      </c>
      <c r="C51" s="4"/>
      <c r="D51" s="149">
        <v>158615</v>
      </c>
      <c r="E51" s="100"/>
      <c r="F51" s="100"/>
      <c r="G51" s="97">
        <v>6.11</v>
      </c>
      <c r="H51" s="155"/>
      <c r="I51" s="151"/>
      <c r="J51" s="159">
        <v>736545</v>
      </c>
      <c r="K51" s="155"/>
      <c r="L51" s="155"/>
      <c r="M51" s="284">
        <v>76</v>
      </c>
      <c r="N51" s="155"/>
      <c r="O51" s="155"/>
      <c r="P51" s="159">
        <v>945</v>
      </c>
      <c r="Q51" s="153"/>
      <c r="R51" s="100"/>
      <c r="S51" s="97">
        <v>3.39</v>
      </c>
      <c r="T51" s="155"/>
      <c r="U51" s="155"/>
      <c r="V51" s="159">
        <v>1778</v>
      </c>
      <c r="W51" s="155"/>
      <c r="X51" s="155"/>
      <c r="Y51" s="284">
        <v>55.5</v>
      </c>
      <c r="Z51" s="145"/>
    </row>
    <row r="52" spans="2:26" ht="12.6" customHeight="1">
      <c r="B52" s="4">
        <f t="shared" si="1"/>
        <v>42329</v>
      </c>
      <c r="C52" s="4"/>
      <c r="D52" s="149">
        <v>156949</v>
      </c>
      <c r="E52" s="100"/>
      <c r="F52" s="100"/>
      <c r="G52" s="97">
        <v>6.17</v>
      </c>
      <c r="H52" s="155"/>
      <c r="I52" s="151"/>
      <c r="J52" s="159">
        <v>735965</v>
      </c>
      <c r="K52" s="155"/>
      <c r="L52" s="155"/>
      <c r="M52" s="284">
        <v>76</v>
      </c>
      <c r="N52" s="155"/>
      <c r="O52" s="155"/>
      <c r="P52" s="159">
        <v>827</v>
      </c>
      <c r="Q52" s="153"/>
      <c r="R52" s="100"/>
      <c r="S52" s="97">
        <v>3.3</v>
      </c>
      <c r="T52" s="155"/>
      <c r="U52" s="155"/>
      <c r="V52" s="159">
        <v>1515</v>
      </c>
      <c r="W52" s="155"/>
      <c r="X52" s="155"/>
      <c r="Y52" s="284">
        <v>55.5</v>
      </c>
      <c r="Z52" s="145"/>
    </row>
    <row r="53" spans="2:26" ht="12.6" customHeight="1">
      <c r="B53" s="4">
        <f t="shared" si="1"/>
        <v>42336</v>
      </c>
      <c r="C53" s="4"/>
      <c r="D53" s="149">
        <v>122639</v>
      </c>
      <c r="E53" s="100"/>
      <c r="F53" s="100"/>
      <c r="G53" s="97">
        <v>6.14</v>
      </c>
      <c r="H53" s="155"/>
      <c r="I53" s="151"/>
      <c r="J53" s="159">
        <v>572283</v>
      </c>
      <c r="K53" s="155"/>
      <c r="L53" s="155"/>
      <c r="M53" s="284">
        <v>76</v>
      </c>
      <c r="N53" s="155"/>
      <c r="O53" s="155"/>
      <c r="P53" s="159">
        <v>356</v>
      </c>
      <c r="Q53" s="153"/>
      <c r="R53" s="100"/>
      <c r="S53" s="97">
        <v>3.42</v>
      </c>
      <c r="T53" s="155"/>
      <c r="U53" s="155"/>
      <c r="V53" s="159">
        <v>676</v>
      </c>
      <c r="W53" s="155"/>
      <c r="X53" s="155"/>
      <c r="Y53" s="284">
        <v>55.5</v>
      </c>
      <c r="Z53" s="145"/>
    </row>
    <row r="54" spans="2:26" ht="12.6" customHeight="1">
      <c r="B54" s="4">
        <f t="shared" si="1"/>
        <v>42343</v>
      </c>
      <c r="C54" s="4"/>
      <c r="D54" s="149">
        <v>159940</v>
      </c>
      <c r="E54" s="100"/>
      <c r="F54" s="100"/>
      <c r="G54" s="97">
        <v>6.22</v>
      </c>
      <c r="H54" s="155"/>
      <c r="I54" s="151"/>
      <c r="J54" s="159">
        <v>756068</v>
      </c>
      <c r="K54" s="155"/>
      <c r="L54" s="155"/>
      <c r="M54" s="284">
        <v>76</v>
      </c>
      <c r="N54" s="155"/>
      <c r="O54" s="155"/>
      <c r="P54" s="159">
        <v>1341</v>
      </c>
      <c r="Q54" s="153"/>
      <c r="R54" s="100"/>
      <c r="S54" s="97">
        <v>3.28</v>
      </c>
      <c r="T54" s="155"/>
      <c r="U54" s="155"/>
      <c r="V54" s="159">
        <v>2441</v>
      </c>
      <c r="W54" s="155"/>
      <c r="X54" s="155"/>
      <c r="Y54" s="284">
        <v>55.5</v>
      </c>
      <c r="Z54" s="145"/>
    </row>
    <row r="55" spans="2:26" ht="12.6" customHeight="1">
      <c r="B55" s="4">
        <f t="shared" si="1"/>
        <v>42350</v>
      </c>
      <c r="C55" s="4"/>
      <c r="D55" s="149">
        <v>158176</v>
      </c>
      <c r="E55" s="100"/>
      <c r="F55" s="100"/>
      <c r="G55" s="97">
        <v>6.2</v>
      </c>
      <c r="H55" s="155"/>
      <c r="I55" s="151"/>
      <c r="J55" s="159">
        <v>745325</v>
      </c>
      <c r="K55" s="155"/>
      <c r="L55" s="155"/>
      <c r="M55" s="284">
        <v>76</v>
      </c>
      <c r="N55" s="155"/>
      <c r="O55" s="155"/>
      <c r="P55" s="159">
        <v>1188</v>
      </c>
      <c r="Q55" s="153"/>
      <c r="R55" s="100"/>
      <c r="S55" s="97">
        <v>3.24</v>
      </c>
      <c r="T55" s="155"/>
      <c r="U55" s="155"/>
      <c r="V55" s="159">
        <v>2136</v>
      </c>
      <c r="W55" s="155"/>
      <c r="X55" s="155"/>
      <c r="Y55" s="284">
        <v>55.5</v>
      </c>
      <c r="Z55" s="145"/>
    </row>
    <row r="56" spans="2:26" ht="12.6" customHeight="1">
      <c r="B56" s="4">
        <f t="shared" si="1"/>
        <v>42357</v>
      </c>
      <c r="C56" s="4"/>
      <c r="D56" s="149">
        <v>159732</v>
      </c>
      <c r="E56" s="100"/>
      <c r="F56" s="100"/>
      <c r="G56" s="97">
        <v>6.13</v>
      </c>
      <c r="H56" s="155"/>
      <c r="I56" s="151"/>
      <c r="J56" s="159">
        <v>744159</v>
      </c>
      <c r="K56" s="155"/>
      <c r="L56" s="155"/>
      <c r="M56" s="284">
        <v>76</v>
      </c>
      <c r="N56" s="155"/>
      <c r="O56" s="155"/>
      <c r="P56" s="159">
        <v>1417</v>
      </c>
      <c r="Q56" s="153"/>
      <c r="R56" s="100"/>
      <c r="S56" s="97">
        <v>3.3</v>
      </c>
      <c r="T56" s="155"/>
      <c r="U56" s="155"/>
      <c r="V56" s="159">
        <v>2595</v>
      </c>
      <c r="W56" s="155"/>
      <c r="X56" s="155"/>
      <c r="Y56" s="284">
        <v>55.5</v>
      </c>
      <c r="Z56" s="145"/>
    </row>
    <row r="57" spans="2:26" ht="12.6" customHeight="1">
      <c r="B57" s="4">
        <f t="shared" si="1"/>
        <v>42364</v>
      </c>
      <c r="C57" s="4"/>
      <c r="D57" s="149">
        <v>115476</v>
      </c>
      <c r="E57" s="100"/>
      <c r="F57" s="100"/>
      <c r="G57" s="97">
        <v>6.1</v>
      </c>
      <c r="H57" s="155"/>
      <c r="I57" s="151"/>
      <c r="J57" s="159">
        <v>535347</v>
      </c>
      <c r="K57" s="155"/>
      <c r="L57" s="155"/>
      <c r="M57" s="284">
        <v>76</v>
      </c>
      <c r="N57" s="155"/>
      <c r="O57" s="155"/>
      <c r="P57" s="159">
        <v>855</v>
      </c>
      <c r="Q57" s="153"/>
      <c r="R57" s="100"/>
      <c r="S57" s="97">
        <v>3.29</v>
      </c>
      <c r="T57" s="155"/>
      <c r="U57" s="155"/>
      <c r="V57" s="159">
        <v>1561</v>
      </c>
      <c r="W57" s="155"/>
      <c r="X57" s="155"/>
      <c r="Y57" s="284">
        <v>55.5</v>
      </c>
      <c r="Z57" s="145"/>
    </row>
    <row r="58" spans="2:26" ht="12.6" customHeight="1">
      <c r="B58" s="4">
        <f t="shared" si="1"/>
        <v>42371</v>
      </c>
      <c r="C58" s="4"/>
      <c r="D58" s="149">
        <v>135435</v>
      </c>
      <c r="E58" s="100"/>
      <c r="F58" s="100"/>
      <c r="G58" s="97">
        <v>6.16</v>
      </c>
      <c r="H58" s="155"/>
      <c r="I58" s="151"/>
      <c r="J58" s="159">
        <v>634052</v>
      </c>
      <c r="K58" s="155"/>
      <c r="L58" s="155"/>
      <c r="M58" s="284">
        <v>76</v>
      </c>
      <c r="N58" s="155"/>
      <c r="O58" s="155"/>
      <c r="P58" s="159">
        <v>896</v>
      </c>
      <c r="Q58" s="153"/>
      <c r="R58" s="100"/>
      <c r="S58" s="97">
        <v>3.17</v>
      </c>
      <c r="T58" s="155"/>
      <c r="U58" s="155"/>
      <c r="V58" s="159">
        <v>1576</v>
      </c>
      <c r="W58" s="155"/>
      <c r="X58" s="155"/>
      <c r="Y58" s="284">
        <v>55.5</v>
      </c>
      <c r="Z58" s="145"/>
    </row>
    <row r="59" spans="2:26" ht="0.75" customHeight="1">
      <c r="B59" s="4"/>
      <c r="C59" s="4"/>
      <c r="D59" s="145"/>
      <c r="E59" s="145"/>
      <c r="F59" s="145"/>
      <c r="G59" s="51"/>
      <c r="H59" s="145"/>
      <c r="J59" s="145"/>
      <c r="K59" s="145"/>
      <c r="L59" s="145"/>
      <c r="M59" s="145"/>
      <c r="N59" s="145"/>
      <c r="O59" s="145"/>
      <c r="P59" s="145"/>
      <c r="Q59" s="145"/>
      <c r="R59" s="145"/>
      <c r="S59" s="51"/>
      <c r="T59" s="145"/>
      <c r="U59" s="145"/>
      <c r="V59" s="145"/>
      <c r="W59" s="145"/>
      <c r="X59" s="145"/>
      <c r="Y59" s="145"/>
      <c r="Z59" s="145"/>
    </row>
    <row r="60" spans="2:26">
      <c r="B60" s="160" t="s">
        <v>182</v>
      </c>
      <c r="C60" s="160"/>
      <c r="D60" s="149">
        <v>8124037</v>
      </c>
      <c r="E60" s="145"/>
      <c r="F60" s="145"/>
      <c r="G60" s="51"/>
      <c r="H60" s="145"/>
      <c r="J60" s="149">
        <v>37644197</v>
      </c>
      <c r="K60" s="145"/>
      <c r="L60" s="145"/>
      <c r="M60" s="145"/>
      <c r="N60" s="145"/>
      <c r="O60" s="145"/>
      <c r="P60" s="159">
        <v>61366</v>
      </c>
      <c r="Q60" s="145"/>
      <c r="R60" s="145"/>
      <c r="S60" s="51"/>
      <c r="T60" s="145"/>
      <c r="U60" s="145"/>
      <c r="V60" s="159">
        <v>110802</v>
      </c>
      <c r="W60" s="145"/>
      <c r="X60" s="145"/>
      <c r="Y60" s="145"/>
      <c r="Z60" s="145"/>
    </row>
    <row r="61" spans="2:26">
      <c r="B61" s="160" t="s">
        <v>183</v>
      </c>
      <c r="C61" s="160"/>
      <c r="D61" s="149">
        <v>7966969</v>
      </c>
      <c r="E61" s="143"/>
      <c r="F61" s="143"/>
      <c r="G61" s="65"/>
      <c r="H61" s="143"/>
      <c r="I61" s="161"/>
      <c r="J61" s="149">
        <v>35691074</v>
      </c>
      <c r="K61" s="143"/>
      <c r="L61" s="143"/>
      <c r="M61" s="143"/>
      <c r="N61" s="143"/>
      <c r="O61" s="143"/>
      <c r="P61" s="159">
        <v>72932</v>
      </c>
      <c r="Q61" s="143"/>
      <c r="R61" s="143"/>
      <c r="S61" s="65"/>
      <c r="T61" s="143"/>
      <c r="U61" s="143"/>
      <c r="V61" s="159">
        <v>127263</v>
      </c>
      <c r="W61" s="162"/>
      <c r="X61" s="162"/>
      <c r="Y61" s="162"/>
      <c r="Z61" s="162"/>
    </row>
    <row r="62" spans="2:26" ht="0.75" customHeight="1">
      <c r="B62" s="160"/>
      <c r="C62" s="160"/>
      <c r="D62" s="163"/>
      <c r="E62" s="164"/>
      <c r="F62" s="164"/>
      <c r="G62" s="165"/>
      <c r="H62" s="164"/>
      <c r="J62" s="166"/>
      <c r="K62" s="166"/>
      <c r="L62" s="166"/>
      <c r="M62" s="166"/>
      <c r="N62" s="166"/>
      <c r="O62" s="166"/>
      <c r="P62" s="163"/>
      <c r="Q62" s="164"/>
      <c r="R62" s="164"/>
      <c r="S62" s="165"/>
      <c r="T62" s="164"/>
      <c r="U62" s="167"/>
      <c r="V62" s="166"/>
      <c r="W62" s="166"/>
      <c r="X62" s="166"/>
      <c r="Y62" s="166"/>
      <c r="Z62" s="166"/>
    </row>
    <row r="63" spans="2:26" ht="12.75" customHeight="1">
      <c r="B63" s="37" t="s">
        <v>207</v>
      </c>
      <c r="J63" s="57"/>
    </row>
    <row r="64" spans="2:26" ht="12.75" customHeight="1">
      <c r="B64" s="37" t="s">
        <v>185</v>
      </c>
    </row>
  </sheetData>
  <mergeCells count="10">
    <mergeCell ref="D5:N5"/>
    <mergeCell ref="P5:Z5"/>
    <mergeCell ref="D6:E6"/>
    <mergeCell ref="G6:H6"/>
    <mergeCell ref="J6:K6"/>
    <mergeCell ref="M6:N6"/>
    <mergeCell ref="P6:Q6"/>
    <mergeCell ref="S6:T6"/>
    <mergeCell ref="V6:W6"/>
    <mergeCell ref="Y6:Z6"/>
  </mergeCells>
  <pageMargins left="0.24" right="0.24" top="0.17" bottom="0.19" header="0.17" footer="0.17"/>
  <pageSetup scale="96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B2:AN64"/>
  <sheetViews>
    <sheetView zoomScaleNormal="100" zoomScaleSheetLayoutView="90" workbookViewId="0">
      <selection activeCell="AH27" sqref="AH27"/>
    </sheetView>
  </sheetViews>
  <sheetFormatPr defaultColWidth="9.140625" defaultRowHeight="15"/>
  <cols>
    <col min="1" max="1" width="4.140625" style="37" customWidth="1"/>
    <col min="2" max="2" width="8.5703125" style="37" customWidth="1"/>
    <col min="3" max="3" width="2.28515625" style="37" customWidth="1"/>
    <col min="4" max="4" width="6.85546875" style="37" customWidth="1"/>
    <col min="5" max="5" width="1.85546875" style="37" customWidth="1"/>
    <col min="6" max="6" width="0.85546875" style="37" customWidth="1"/>
    <col min="7" max="7" width="5.5703125" style="37" customWidth="1"/>
    <col min="8" max="8" width="1" style="37" customWidth="1"/>
    <col min="9" max="9" width="1.28515625" customWidth="1"/>
    <col min="10" max="10" width="7.140625" style="37" customWidth="1"/>
    <col min="11" max="11" width="1.42578125" style="37" customWidth="1"/>
    <col min="12" max="12" width="1.28515625" style="37" customWidth="1"/>
    <col min="13" max="13" width="6.140625" style="37" customWidth="1"/>
    <col min="14" max="14" width="1.85546875" style="37" customWidth="1"/>
    <col min="15" max="15" width="1.28515625" style="37" customWidth="1"/>
    <col min="16" max="16" width="7.28515625" style="37" customWidth="1"/>
    <col min="17" max="18" width="1.28515625" style="37" customWidth="1"/>
    <col min="19" max="19" width="5.5703125" style="37" customWidth="1"/>
    <col min="20" max="21" width="1.28515625" style="37" customWidth="1"/>
    <col min="22" max="22" width="6.140625" style="37" customWidth="1"/>
    <col min="23" max="23" width="2.7109375" style="37" customWidth="1"/>
    <col min="24" max="24" width="0.85546875" style="37" customWidth="1"/>
    <col min="25" max="25" width="5.5703125" style="37" customWidth="1"/>
    <col min="26" max="26" width="1" style="37" customWidth="1"/>
    <col min="27" max="27" width="1.28515625" customWidth="1"/>
    <col min="28" max="28" width="7.28515625" style="37" customWidth="1"/>
    <col min="29" max="29" width="1.140625" style="37" customWidth="1"/>
    <col min="30" max="30" width="1.28515625" style="37" customWidth="1"/>
    <col min="31" max="31" width="6.85546875" style="37" customWidth="1"/>
    <col min="32" max="32" width="2.28515625" style="37" customWidth="1"/>
    <col min="33" max="16384" width="9.140625" style="37"/>
  </cols>
  <sheetData>
    <row r="2" spans="2:40">
      <c r="D2" s="38" t="s">
        <v>406</v>
      </c>
      <c r="V2" s="38"/>
    </row>
    <row r="3" spans="2:40">
      <c r="D3" s="41" t="s">
        <v>200</v>
      </c>
      <c r="V3" s="41"/>
    </row>
    <row r="4" spans="2:40" ht="12.75" customHeight="1">
      <c r="D4" s="41"/>
      <c r="V4" s="41"/>
    </row>
    <row r="5" spans="2:40" ht="15" customHeight="1">
      <c r="D5" s="1956" t="s">
        <v>208</v>
      </c>
      <c r="E5" s="1956"/>
      <c r="F5" s="1956"/>
      <c r="G5" s="1956"/>
      <c r="H5" s="1956"/>
      <c r="I5" s="1956"/>
      <c r="J5" s="1956"/>
      <c r="K5" s="1956"/>
      <c r="L5" s="1956"/>
      <c r="M5" s="1956"/>
      <c r="N5" s="1956"/>
      <c r="O5" s="63"/>
      <c r="P5" s="1956" t="s">
        <v>209</v>
      </c>
      <c r="Q5" s="1956"/>
      <c r="R5" s="1956"/>
      <c r="S5" s="1956"/>
      <c r="T5" s="1956"/>
      <c r="U5"/>
      <c r="V5" s="1956" t="s">
        <v>210</v>
      </c>
      <c r="W5" s="1956"/>
      <c r="X5" s="1956"/>
      <c r="Y5" s="1956"/>
      <c r="Z5" s="1956"/>
      <c r="AA5" s="1956"/>
      <c r="AB5" s="1956"/>
      <c r="AC5" s="1956"/>
      <c r="AD5" s="1956"/>
      <c r="AE5" s="1956"/>
      <c r="AF5" s="1956"/>
      <c r="AG5"/>
      <c r="AH5"/>
      <c r="AI5"/>
      <c r="AJ5"/>
      <c r="AK5"/>
      <c r="AL5"/>
      <c r="AM5"/>
      <c r="AN5"/>
    </row>
    <row r="6" spans="2:40" ht="24.75" customHeight="1">
      <c r="D6" s="1963" t="s">
        <v>203</v>
      </c>
      <c r="E6" s="1963"/>
      <c r="F6"/>
      <c r="G6" s="1963" t="s">
        <v>204</v>
      </c>
      <c r="H6" s="1963"/>
      <c r="J6" s="1963" t="s">
        <v>205</v>
      </c>
      <c r="K6" s="1963"/>
      <c r="L6" s="64"/>
      <c r="M6" s="1963" t="s">
        <v>206</v>
      </c>
      <c r="N6" s="1963"/>
      <c r="O6" s="64"/>
      <c r="P6" s="1963" t="s">
        <v>203</v>
      </c>
      <c r="Q6" s="1963"/>
      <c r="R6"/>
      <c r="S6" s="1963" t="s">
        <v>204</v>
      </c>
      <c r="T6" s="1963"/>
      <c r="U6"/>
      <c r="V6" s="1963" t="s">
        <v>203</v>
      </c>
      <c r="W6" s="1963"/>
      <c r="X6"/>
      <c r="Y6" s="1963" t="s">
        <v>204</v>
      </c>
      <c r="Z6" s="1963"/>
      <c r="AB6" s="1963" t="s">
        <v>205</v>
      </c>
      <c r="AC6" s="1963"/>
      <c r="AD6" s="64"/>
      <c r="AE6" s="1963" t="s">
        <v>206</v>
      </c>
      <c r="AF6" s="1963"/>
      <c r="AG6"/>
      <c r="AH6"/>
      <c r="AI6"/>
      <c r="AJ6"/>
      <c r="AK6"/>
      <c r="AL6"/>
      <c r="AM6"/>
      <c r="AN6"/>
    </row>
    <row r="7" spans="2:40" ht="12.6" customHeight="1">
      <c r="B7" s="4">
        <v>42014</v>
      </c>
      <c r="C7" s="4"/>
      <c r="D7" s="159">
        <v>1732</v>
      </c>
      <c r="E7" s="100"/>
      <c r="F7" s="100"/>
      <c r="G7" s="97">
        <v>8.17</v>
      </c>
      <c r="H7" s="155"/>
      <c r="I7" s="155"/>
      <c r="J7" s="159">
        <v>9693</v>
      </c>
      <c r="K7" s="155"/>
      <c r="L7" s="155"/>
      <c r="M7" s="284">
        <v>68.5</v>
      </c>
      <c r="N7" s="155"/>
      <c r="O7" s="151"/>
      <c r="P7" s="159">
        <v>3391</v>
      </c>
      <c r="Q7" s="153"/>
      <c r="R7" s="100"/>
      <c r="S7" s="97">
        <v>5.73</v>
      </c>
      <c r="T7" s="155"/>
      <c r="U7" s="155"/>
      <c r="V7" s="159">
        <v>480</v>
      </c>
      <c r="W7" s="153"/>
      <c r="X7" s="100"/>
      <c r="Y7" s="97">
        <v>6.73</v>
      </c>
      <c r="Z7" s="143"/>
      <c r="AA7" s="49"/>
      <c r="AB7" s="159">
        <v>2294</v>
      </c>
      <c r="AC7" s="150"/>
      <c r="AD7" s="49"/>
      <c r="AE7" s="284">
        <v>71</v>
      </c>
      <c r="AF7" s="59"/>
      <c r="AG7"/>
      <c r="AH7"/>
      <c r="AI7"/>
      <c r="AJ7"/>
      <c r="AK7"/>
      <c r="AL7"/>
      <c r="AM7"/>
      <c r="AN7"/>
    </row>
    <row r="8" spans="2:40" ht="12.6" customHeight="1">
      <c r="B8" s="4">
        <f t="shared" ref="B8:B13" si="0">B7+7</f>
        <v>42021</v>
      </c>
      <c r="C8" s="4"/>
      <c r="D8" s="159">
        <v>1736</v>
      </c>
      <c r="E8" s="100"/>
      <c r="F8" s="100"/>
      <c r="G8" s="97">
        <v>8.11</v>
      </c>
      <c r="H8" s="155"/>
      <c r="I8" s="155"/>
      <c r="J8" s="159">
        <v>9644</v>
      </c>
      <c r="K8" s="155"/>
      <c r="L8" s="155"/>
      <c r="M8" s="284">
        <v>68.5</v>
      </c>
      <c r="N8" s="155"/>
      <c r="O8" s="151"/>
      <c r="P8" s="159">
        <v>3267</v>
      </c>
      <c r="Q8" s="153"/>
      <c r="R8" s="100"/>
      <c r="S8" s="97">
        <v>5.87</v>
      </c>
      <c r="T8" s="155"/>
      <c r="U8" s="155"/>
      <c r="V8" s="159">
        <v>565</v>
      </c>
      <c r="W8" s="153"/>
      <c r="X8" s="100"/>
      <c r="Y8" s="97">
        <v>6.87</v>
      </c>
      <c r="Z8" s="143"/>
      <c r="AA8" s="49"/>
      <c r="AB8" s="159">
        <v>2756</v>
      </c>
      <c r="AC8" s="150"/>
      <c r="AD8" s="49"/>
      <c r="AE8" s="284">
        <v>71</v>
      </c>
      <c r="AF8" s="145"/>
      <c r="AG8"/>
      <c r="AH8"/>
      <c r="AI8"/>
      <c r="AJ8"/>
      <c r="AK8"/>
      <c r="AL8"/>
      <c r="AM8"/>
      <c r="AN8"/>
    </row>
    <row r="9" spans="2:40" ht="12.6" customHeight="1">
      <c r="B9" s="4">
        <f t="shared" si="0"/>
        <v>42028</v>
      </c>
      <c r="C9" s="4"/>
      <c r="D9" s="159">
        <v>1429</v>
      </c>
      <c r="E9" s="100"/>
      <c r="F9" s="100"/>
      <c r="G9" s="97">
        <v>8.01</v>
      </c>
      <c r="H9" s="155"/>
      <c r="I9" s="155"/>
      <c r="J9" s="159">
        <v>7841</v>
      </c>
      <c r="K9" s="155"/>
      <c r="L9" s="155"/>
      <c r="M9" s="284">
        <v>68.5</v>
      </c>
      <c r="N9" s="155"/>
      <c r="O9" s="151"/>
      <c r="P9" s="159">
        <v>3069</v>
      </c>
      <c r="Q9" s="153"/>
      <c r="R9" s="100"/>
      <c r="S9" s="97">
        <v>5.45</v>
      </c>
      <c r="T9" s="155"/>
      <c r="U9" s="155"/>
      <c r="V9" s="159">
        <v>510</v>
      </c>
      <c r="W9" s="153"/>
      <c r="X9" s="100"/>
      <c r="Y9" s="97">
        <v>6.79</v>
      </c>
      <c r="Z9" s="143"/>
      <c r="AA9" s="49"/>
      <c r="AB9" s="159">
        <v>2459</v>
      </c>
      <c r="AC9" s="150"/>
      <c r="AD9" s="49"/>
      <c r="AE9" s="284">
        <v>71</v>
      </c>
      <c r="AF9" s="145"/>
      <c r="AG9"/>
      <c r="AH9"/>
      <c r="AI9"/>
      <c r="AJ9"/>
      <c r="AK9"/>
      <c r="AL9"/>
      <c r="AM9"/>
      <c r="AN9"/>
    </row>
    <row r="10" spans="2:40" ht="12.6" customHeight="1">
      <c r="B10" s="4">
        <f t="shared" si="0"/>
        <v>42035</v>
      </c>
      <c r="C10" s="4"/>
      <c r="D10" s="159">
        <v>1688</v>
      </c>
      <c r="E10" s="156"/>
      <c r="F10" s="156"/>
      <c r="G10" s="97">
        <v>7.81</v>
      </c>
      <c r="H10" s="157"/>
      <c r="I10" s="157"/>
      <c r="J10" s="157">
        <v>9031</v>
      </c>
      <c r="K10" s="157"/>
      <c r="L10" s="157"/>
      <c r="M10" s="284">
        <v>68.5</v>
      </c>
      <c r="N10" s="157"/>
      <c r="O10" s="158"/>
      <c r="P10" s="159">
        <v>3380</v>
      </c>
      <c r="Q10" s="156"/>
      <c r="R10" s="156"/>
      <c r="S10" s="97">
        <v>5.57</v>
      </c>
      <c r="T10" s="157"/>
      <c r="U10" s="157"/>
      <c r="V10" s="159">
        <v>422</v>
      </c>
      <c r="W10" s="156"/>
      <c r="X10" s="156"/>
      <c r="Y10" s="97">
        <v>6.6</v>
      </c>
      <c r="Z10" s="143"/>
      <c r="AA10" s="49"/>
      <c r="AB10" s="157">
        <v>1977</v>
      </c>
      <c r="AC10" s="170"/>
      <c r="AD10" s="49"/>
      <c r="AE10" s="284">
        <v>71</v>
      </c>
      <c r="AF10" s="145"/>
      <c r="AG10"/>
      <c r="AH10"/>
      <c r="AI10"/>
      <c r="AJ10"/>
      <c r="AK10"/>
      <c r="AL10"/>
      <c r="AM10"/>
      <c r="AN10"/>
    </row>
    <row r="11" spans="2:40" ht="12.6" customHeight="1">
      <c r="B11" s="4">
        <f t="shared" si="0"/>
        <v>42042</v>
      </c>
      <c r="C11" s="4"/>
      <c r="D11" s="159">
        <v>1658</v>
      </c>
      <c r="E11" s="100"/>
      <c r="F11" s="100"/>
      <c r="G11" s="97">
        <v>8.07</v>
      </c>
      <c r="H11" s="150"/>
      <c r="I11" s="168"/>
      <c r="J11" s="159">
        <v>9165</v>
      </c>
      <c r="K11" s="150"/>
      <c r="L11" s="150"/>
      <c r="M11" s="284">
        <v>68.5</v>
      </c>
      <c r="N11" s="150"/>
      <c r="O11" s="151"/>
      <c r="P11" s="159">
        <v>3290</v>
      </c>
      <c r="Q11" s="153"/>
      <c r="R11" s="100"/>
      <c r="S11" s="97">
        <v>5.67</v>
      </c>
      <c r="T11" s="150"/>
      <c r="U11" s="168"/>
      <c r="V11" s="169">
        <v>426</v>
      </c>
      <c r="W11" s="153"/>
      <c r="X11" s="100"/>
      <c r="Y11" s="97">
        <v>6.41</v>
      </c>
      <c r="Z11" s="67"/>
      <c r="AA11" s="49"/>
      <c r="AB11" s="159">
        <v>1939</v>
      </c>
      <c r="AC11" s="150"/>
      <c r="AD11" s="49"/>
      <c r="AE11" s="284">
        <v>71</v>
      </c>
      <c r="AF11" s="145"/>
      <c r="AG11"/>
      <c r="AH11"/>
      <c r="AI11"/>
      <c r="AJ11"/>
      <c r="AK11"/>
      <c r="AL11"/>
      <c r="AM11"/>
      <c r="AN11"/>
    </row>
    <row r="12" spans="2:40" ht="12.6" customHeight="1">
      <c r="B12" s="4">
        <f t="shared" si="0"/>
        <v>42049</v>
      </c>
      <c r="C12" s="4"/>
      <c r="D12" s="159">
        <v>1671</v>
      </c>
      <c r="E12" s="100"/>
      <c r="F12" s="100"/>
      <c r="G12" s="97">
        <v>8.19</v>
      </c>
      <c r="H12" s="155"/>
      <c r="I12" s="155"/>
      <c r="J12" s="159">
        <v>9375</v>
      </c>
      <c r="K12" s="155"/>
      <c r="L12" s="155"/>
      <c r="M12" s="284">
        <v>68.5</v>
      </c>
      <c r="N12" s="155"/>
      <c r="O12" s="151"/>
      <c r="P12" s="159">
        <v>3135</v>
      </c>
      <c r="Q12" s="153"/>
      <c r="R12" s="100"/>
      <c r="S12" s="97">
        <v>5.82</v>
      </c>
      <c r="T12" s="155"/>
      <c r="U12" s="155"/>
      <c r="V12" s="159">
        <v>530</v>
      </c>
      <c r="W12" s="153"/>
      <c r="X12" s="100"/>
      <c r="Y12" s="97">
        <v>6.73</v>
      </c>
      <c r="Z12" s="143"/>
      <c r="AA12" s="49"/>
      <c r="AB12" s="159">
        <v>2532</v>
      </c>
      <c r="AC12" s="150"/>
      <c r="AD12" s="49"/>
      <c r="AE12" s="284">
        <v>71</v>
      </c>
      <c r="AF12" s="145"/>
      <c r="AG12"/>
      <c r="AH12"/>
      <c r="AI12"/>
      <c r="AJ12"/>
      <c r="AK12"/>
      <c r="AL12"/>
      <c r="AM12"/>
      <c r="AN12"/>
    </row>
    <row r="13" spans="2:40" ht="12.6" customHeight="1">
      <c r="B13" s="4">
        <f t="shared" si="0"/>
        <v>42056</v>
      </c>
      <c r="C13" s="4"/>
      <c r="D13" s="159">
        <v>1395</v>
      </c>
      <c r="E13" s="100"/>
      <c r="F13" s="100"/>
      <c r="G13" s="97">
        <v>7.99</v>
      </c>
      <c r="H13" s="155"/>
      <c r="I13" s="155"/>
      <c r="J13" s="159">
        <v>7635</v>
      </c>
      <c r="K13" s="155"/>
      <c r="L13" s="155"/>
      <c r="M13" s="284">
        <v>68.5</v>
      </c>
      <c r="N13" s="155"/>
      <c r="O13" s="151"/>
      <c r="P13" s="159">
        <v>2949</v>
      </c>
      <c r="Q13" s="153"/>
      <c r="R13" s="100"/>
      <c r="S13" s="97">
        <v>5.48</v>
      </c>
      <c r="T13" s="155"/>
      <c r="U13" s="155"/>
      <c r="V13" s="159">
        <v>361</v>
      </c>
      <c r="W13" s="153"/>
      <c r="X13" s="100"/>
      <c r="Y13" s="97">
        <v>6.9</v>
      </c>
      <c r="Z13" s="143"/>
      <c r="AA13" s="49"/>
      <c r="AB13" s="159">
        <v>1769</v>
      </c>
      <c r="AC13" s="150"/>
      <c r="AD13" s="49"/>
      <c r="AE13" s="284">
        <v>71</v>
      </c>
      <c r="AF13" s="145"/>
      <c r="AG13"/>
      <c r="AH13"/>
      <c r="AI13"/>
      <c r="AJ13"/>
      <c r="AK13"/>
      <c r="AL13"/>
      <c r="AM13"/>
      <c r="AN13"/>
    </row>
    <row r="14" spans="2:40" ht="12.6" customHeight="1">
      <c r="B14" s="4">
        <f>B13+7</f>
        <v>42063</v>
      </c>
      <c r="C14" s="4"/>
      <c r="D14" s="159">
        <v>1640</v>
      </c>
      <c r="E14" s="100"/>
      <c r="F14" s="100"/>
      <c r="G14" s="97">
        <v>8.09</v>
      </c>
      <c r="H14" s="155"/>
      <c r="I14" s="155"/>
      <c r="J14" s="159">
        <v>9088</v>
      </c>
      <c r="K14" s="155"/>
      <c r="L14" s="155"/>
      <c r="M14" s="284">
        <v>68.5</v>
      </c>
      <c r="N14" s="155"/>
      <c r="O14" s="151"/>
      <c r="P14" s="159">
        <v>3083</v>
      </c>
      <c r="Q14" s="153"/>
      <c r="R14" s="100"/>
      <c r="S14" s="97">
        <v>5.87</v>
      </c>
      <c r="T14" s="155"/>
      <c r="U14" s="155"/>
      <c r="V14" s="159">
        <v>488</v>
      </c>
      <c r="W14" s="153"/>
      <c r="X14" s="100"/>
      <c r="Y14" s="97">
        <v>6.75</v>
      </c>
      <c r="Z14" s="143"/>
      <c r="AA14" s="49"/>
      <c r="AB14" s="159">
        <v>2339</v>
      </c>
      <c r="AC14" s="150"/>
      <c r="AD14" s="49"/>
      <c r="AE14" s="284">
        <v>71</v>
      </c>
      <c r="AF14" s="145"/>
      <c r="AG14"/>
      <c r="AH14"/>
      <c r="AI14"/>
      <c r="AJ14"/>
      <c r="AK14"/>
      <c r="AL14"/>
      <c r="AM14"/>
      <c r="AN14"/>
    </row>
    <row r="15" spans="2:40" ht="12.6" customHeight="1">
      <c r="B15" s="4">
        <f t="shared" ref="B15:B58" si="1">B14+7</f>
        <v>42070</v>
      </c>
      <c r="C15" s="4"/>
      <c r="D15" s="159">
        <v>1531</v>
      </c>
      <c r="E15" s="100"/>
      <c r="F15" s="100"/>
      <c r="G15" s="97">
        <v>8.0299999999999994</v>
      </c>
      <c r="H15" s="150"/>
      <c r="I15" s="168"/>
      <c r="J15" s="159">
        <v>8421</v>
      </c>
      <c r="K15" s="150"/>
      <c r="L15" s="150"/>
      <c r="M15" s="284">
        <v>68.5</v>
      </c>
      <c r="N15" s="150"/>
      <c r="O15" s="151"/>
      <c r="P15" s="159">
        <v>2947</v>
      </c>
      <c r="Q15" s="153"/>
      <c r="R15" s="100"/>
      <c r="S15" s="97">
        <v>5.7</v>
      </c>
      <c r="T15" s="150"/>
      <c r="U15" s="168"/>
      <c r="V15" s="169">
        <v>441</v>
      </c>
      <c r="W15" s="153"/>
      <c r="X15" s="100"/>
      <c r="Y15" s="97">
        <v>6.52</v>
      </c>
      <c r="Z15" s="67"/>
      <c r="AA15" s="49"/>
      <c r="AB15" s="159">
        <v>2041</v>
      </c>
      <c r="AC15" s="150"/>
      <c r="AD15" s="49"/>
      <c r="AE15" s="284">
        <v>71</v>
      </c>
      <c r="AF15" s="145"/>
      <c r="AG15"/>
      <c r="AH15"/>
      <c r="AI15"/>
      <c r="AJ15"/>
      <c r="AK15"/>
      <c r="AL15"/>
      <c r="AM15"/>
      <c r="AN15"/>
    </row>
    <row r="16" spans="2:40" ht="12.6" customHeight="1">
      <c r="B16" s="4">
        <f t="shared" si="1"/>
        <v>42077</v>
      </c>
      <c r="C16" s="4"/>
      <c r="D16" s="159">
        <v>1719</v>
      </c>
      <c r="E16" s="100"/>
      <c r="F16" s="100"/>
      <c r="G16" s="97">
        <v>8</v>
      </c>
      <c r="H16" s="155"/>
      <c r="I16" s="155"/>
      <c r="J16" s="159">
        <v>9420</v>
      </c>
      <c r="K16" s="155"/>
      <c r="L16" s="155"/>
      <c r="M16" s="284">
        <v>68.5</v>
      </c>
      <c r="N16" s="155"/>
      <c r="O16" s="151"/>
      <c r="P16" s="159">
        <v>3205</v>
      </c>
      <c r="Q16" s="153"/>
      <c r="R16" s="100"/>
      <c r="S16" s="97">
        <v>5.8</v>
      </c>
      <c r="T16" s="155"/>
      <c r="U16" s="155"/>
      <c r="V16" s="159">
        <v>471</v>
      </c>
      <c r="W16" s="153"/>
      <c r="X16" s="100"/>
      <c r="Y16" s="97">
        <v>6.75</v>
      </c>
      <c r="Z16" s="143"/>
      <c r="AA16" s="49"/>
      <c r="AB16" s="159">
        <v>2257</v>
      </c>
      <c r="AC16" s="150"/>
      <c r="AD16" s="49"/>
      <c r="AE16" s="284">
        <v>71</v>
      </c>
      <c r="AF16" s="145"/>
      <c r="AG16"/>
      <c r="AH16"/>
      <c r="AI16"/>
      <c r="AJ16"/>
      <c r="AK16"/>
      <c r="AL16"/>
      <c r="AM16"/>
      <c r="AN16"/>
    </row>
    <row r="17" spans="2:40" ht="12.6" customHeight="1">
      <c r="B17" s="4">
        <f t="shared" si="1"/>
        <v>42084</v>
      </c>
      <c r="C17" s="4"/>
      <c r="D17" s="159">
        <v>1582</v>
      </c>
      <c r="E17" s="100"/>
      <c r="F17" s="100"/>
      <c r="G17" s="97">
        <v>8.11</v>
      </c>
      <c r="H17" s="155"/>
      <c r="I17" s="155"/>
      <c r="J17" s="159">
        <v>8789</v>
      </c>
      <c r="K17" s="155"/>
      <c r="L17" s="155"/>
      <c r="M17" s="284">
        <v>68.5</v>
      </c>
      <c r="N17" s="155"/>
      <c r="O17" s="151"/>
      <c r="P17" s="159">
        <v>3046</v>
      </c>
      <c r="Q17" s="153"/>
      <c r="R17" s="100"/>
      <c r="S17" s="97">
        <v>5.67</v>
      </c>
      <c r="T17" s="155"/>
      <c r="U17" s="155"/>
      <c r="V17" s="159">
        <v>384</v>
      </c>
      <c r="W17" s="153"/>
      <c r="X17" s="100"/>
      <c r="Y17" s="97">
        <v>6.92</v>
      </c>
      <c r="Z17" s="143"/>
      <c r="AA17" s="49"/>
      <c r="AB17" s="159">
        <v>1887</v>
      </c>
      <c r="AC17" s="150"/>
      <c r="AD17" s="49"/>
      <c r="AE17" s="284">
        <v>71</v>
      </c>
      <c r="AF17" s="145"/>
      <c r="AG17"/>
      <c r="AH17"/>
      <c r="AI17"/>
      <c r="AJ17"/>
      <c r="AK17"/>
      <c r="AL17"/>
      <c r="AM17"/>
      <c r="AN17"/>
    </row>
    <row r="18" spans="2:40" ht="12.6" customHeight="1">
      <c r="B18" s="4">
        <f t="shared" si="1"/>
        <v>42091</v>
      </c>
      <c r="C18" s="4"/>
      <c r="D18" s="159">
        <v>1466</v>
      </c>
      <c r="E18" s="100"/>
      <c r="F18" s="100"/>
      <c r="G18" s="97">
        <v>8.17</v>
      </c>
      <c r="H18" s="155"/>
      <c r="I18" s="155"/>
      <c r="J18" s="159">
        <v>8204</v>
      </c>
      <c r="K18" s="155"/>
      <c r="L18" s="155"/>
      <c r="M18" s="284">
        <v>68.5</v>
      </c>
      <c r="N18" s="155"/>
      <c r="O18" s="151"/>
      <c r="P18" s="159">
        <v>2791</v>
      </c>
      <c r="Q18" s="153"/>
      <c r="R18" s="100"/>
      <c r="S18" s="97">
        <v>5.94</v>
      </c>
      <c r="T18" s="155"/>
      <c r="U18" s="155"/>
      <c r="V18" s="159">
        <v>408</v>
      </c>
      <c r="W18" s="153"/>
      <c r="X18" s="100"/>
      <c r="Y18" s="97">
        <v>6.29</v>
      </c>
      <c r="Z18" s="143"/>
      <c r="AA18" s="49"/>
      <c r="AB18" s="159">
        <v>1822</v>
      </c>
      <c r="AC18" s="150"/>
      <c r="AD18" s="49"/>
      <c r="AE18" s="284">
        <v>71</v>
      </c>
      <c r="AF18" s="145"/>
      <c r="AG18"/>
      <c r="AH18"/>
      <c r="AI18"/>
      <c r="AJ18"/>
      <c r="AK18"/>
      <c r="AL18"/>
      <c r="AM18"/>
      <c r="AN18"/>
    </row>
    <row r="19" spans="2:40" ht="12.6" customHeight="1">
      <c r="B19" s="4">
        <f t="shared" si="1"/>
        <v>42098</v>
      </c>
      <c r="C19" s="4"/>
      <c r="D19" s="159">
        <v>1505</v>
      </c>
      <c r="E19" s="100"/>
      <c r="F19" s="100"/>
      <c r="G19" s="97">
        <v>7.96</v>
      </c>
      <c r="H19" s="150"/>
      <c r="I19" s="168"/>
      <c r="J19" s="159">
        <v>8206</v>
      </c>
      <c r="K19" s="150"/>
      <c r="L19" s="150"/>
      <c r="M19" s="284">
        <v>68.5</v>
      </c>
      <c r="N19" s="150"/>
      <c r="O19" s="151"/>
      <c r="P19" s="159">
        <v>2924</v>
      </c>
      <c r="Q19" s="153"/>
      <c r="R19" s="100"/>
      <c r="S19" s="97">
        <v>5.66</v>
      </c>
      <c r="T19" s="150"/>
      <c r="U19" s="168"/>
      <c r="V19" s="169">
        <v>490</v>
      </c>
      <c r="W19" s="153"/>
      <c r="X19" s="100"/>
      <c r="Y19" s="97">
        <v>6.86</v>
      </c>
      <c r="Z19" s="67"/>
      <c r="AA19" s="49"/>
      <c r="AB19" s="159">
        <v>2387</v>
      </c>
      <c r="AC19" s="150"/>
      <c r="AD19" s="49"/>
      <c r="AE19" s="284">
        <v>71</v>
      </c>
      <c r="AF19" s="145"/>
      <c r="AG19"/>
      <c r="AH19"/>
      <c r="AI19"/>
      <c r="AJ19"/>
      <c r="AK19"/>
      <c r="AL19"/>
      <c r="AM19"/>
      <c r="AN19"/>
    </row>
    <row r="20" spans="2:40" ht="12.6" customHeight="1">
      <c r="B20" s="4">
        <f t="shared" si="1"/>
        <v>42105</v>
      </c>
      <c r="C20" s="4"/>
      <c r="D20" s="159">
        <v>1586</v>
      </c>
      <c r="E20" s="100"/>
      <c r="F20" s="100"/>
      <c r="G20" s="97">
        <v>8.25</v>
      </c>
      <c r="H20" s="155"/>
      <c r="I20" s="155"/>
      <c r="J20" s="159">
        <v>8963</v>
      </c>
      <c r="K20" s="155"/>
      <c r="L20" s="155"/>
      <c r="M20" s="284">
        <v>68.5</v>
      </c>
      <c r="N20" s="155"/>
      <c r="O20" s="151"/>
      <c r="P20" s="159">
        <v>3035</v>
      </c>
      <c r="Q20" s="153"/>
      <c r="R20" s="100"/>
      <c r="S20" s="97">
        <v>5.85</v>
      </c>
      <c r="T20" s="155"/>
      <c r="U20" s="155"/>
      <c r="V20" s="159">
        <v>456</v>
      </c>
      <c r="W20" s="153"/>
      <c r="X20" s="100"/>
      <c r="Y20" s="97">
        <v>6.84</v>
      </c>
      <c r="Z20" s="143"/>
      <c r="AA20" s="49"/>
      <c r="AB20" s="159">
        <v>2215</v>
      </c>
      <c r="AC20" s="150"/>
      <c r="AD20" s="49"/>
      <c r="AE20" s="284">
        <v>71</v>
      </c>
      <c r="AF20" s="145"/>
      <c r="AG20"/>
      <c r="AH20"/>
      <c r="AI20"/>
      <c r="AJ20"/>
      <c r="AK20"/>
      <c r="AL20"/>
      <c r="AM20"/>
      <c r="AN20"/>
    </row>
    <row r="21" spans="2:40" ht="12.6" customHeight="1">
      <c r="B21" s="4">
        <f t="shared" si="1"/>
        <v>42112</v>
      </c>
      <c r="C21" s="4"/>
      <c r="D21" s="159">
        <v>1620</v>
      </c>
      <c r="E21" s="100"/>
      <c r="F21" s="100"/>
      <c r="G21" s="97">
        <v>7.86</v>
      </c>
      <c r="H21" s="155"/>
      <c r="I21" s="155"/>
      <c r="J21" s="159">
        <v>8722</v>
      </c>
      <c r="K21" s="155"/>
      <c r="L21" s="155"/>
      <c r="M21" s="284">
        <v>68.5</v>
      </c>
      <c r="N21" s="155"/>
      <c r="O21" s="151"/>
      <c r="P21" s="159">
        <v>3035</v>
      </c>
      <c r="Q21" s="153"/>
      <c r="R21" s="100"/>
      <c r="S21" s="97">
        <v>5.7</v>
      </c>
      <c r="T21" s="155"/>
      <c r="U21" s="155"/>
      <c r="V21" s="159">
        <v>461</v>
      </c>
      <c r="W21" s="153"/>
      <c r="X21" s="100"/>
      <c r="Y21" s="97">
        <v>6.19</v>
      </c>
      <c r="Z21" s="143"/>
      <c r="AA21" s="49"/>
      <c r="AB21" s="159">
        <v>2026</v>
      </c>
      <c r="AC21" s="150"/>
      <c r="AD21" s="49"/>
      <c r="AE21" s="284">
        <v>71</v>
      </c>
      <c r="AF21" s="145"/>
      <c r="AG21"/>
      <c r="AH21"/>
      <c r="AI21"/>
      <c r="AJ21"/>
      <c r="AK21"/>
      <c r="AL21"/>
      <c r="AM21"/>
      <c r="AN21"/>
    </row>
    <row r="22" spans="2:40" ht="12.6" customHeight="1">
      <c r="B22" s="4">
        <f t="shared" si="1"/>
        <v>42119</v>
      </c>
      <c r="C22" s="4"/>
      <c r="D22" s="159">
        <v>1668</v>
      </c>
      <c r="E22" s="100"/>
      <c r="F22" s="100"/>
      <c r="G22" s="97">
        <v>8.09</v>
      </c>
      <c r="H22" s="155"/>
      <c r="I22" s="155"/>
      <c r="J22" s="159">
        <v>9243</v>
      </c>
      <c r="K22" s="155"/>
      <c r="L22" s="155"/>
      <c r="M22" s="284">
        <v>68.5</v>
      </c>
      <c r="N22" s="155"/>
      <c r="O22" s="151"/>
      <c r="P22" s="159">
        <v>2962</v>
      </c>
      <c r="Q22" s="153"/>
      <c r="R22" s="100"/>
      <c r="S22" s="97">
        <v>5.98</v>
      </c>
      <c r="T22" s="155"/>
      <c r="U22" s="155"/>
      <c r="V22" s="159">
        <v>438</v>
      </c>
      <c r="W22" s="153"/>
      <c r="X22" s="100"/>
      <c r="Y22" s="97">
        <v>6.91</v>
      </c>
      <c r="Z22" s="143"/>
      <c r="AA22" s="49"/>
      <c r="AB22" s="159">
        <v>2149</v>
      </c>
      <c r="AC22" s="150"/>
      <c r="AD22" s="49"/>
      <c r="AE22" s="284">
        <v>71</v>
      </c>
      <c r="AF22" s="145"/>
      <c r="AG22"/>
      <c r="AH22"/>
      <c r="AI22"/>
      <c r="AJ22"/>
      <c r="AK22"/>
      <c r="AL22"/>
      <c r="AM22"/>
      <c r="AN22"/>
    </row>
    <row r="23" spans="2:40" ht="12.6" customHeight="1">
      <c r="B23" s="4">
        <f t="shared" si="1"/>
        <v>42126</v>
      </c>
      <c r="C23" s="4"/>
      <c r="D23" s="159">
        <v>1590</v>
      </c>
      <c r="E23" s="100"/>
      <c r="F23" s="100"/>
      <c r="G23" s="97">
        <v>8.2100000000000009</v>
      </c>
      <c r="H23" s="150"/>
      <c r="I23" s="168"/>
      <c r="J23" s="159">
        <v>8942</v>
      </c>
      <c r="K23" s="150"/>
      <c r="L23" s="150"/>
      <c r="M23" s="284">
        <v>68.5</v>
      </c>
      <c r="N23" s="150"/>
      <c r="O23" s="151"/>
      <c r="P23" s="159">
        <v>3002</v>
      </c>
      <c r="Q23" s="153"/>
      <c r="R23" s="100"/>
      <c r="S23" s="97">
        <v>5.89</v>
      </c>
      <c r="T23" s="150"/>
      <c r="U23" s="168"/>
      <c r="V23" s="169">
        <v>427</v>
      </c>
      <c r="W23" s="153"/>
      <c r="X23" s="100"/>
      <c r="Y23" s="97">
        <v>6.79</v>
      </c>
      <c r="Z23" s="67"/>
      <c r="AA23" s="49"/>
      <c r="AB23" s="159">
        <v>2059</v>
      </c>
      <c r="AC23" s="150"/>
      <c r="AD23" s="49"/>
      <c r="AE23" s="284">
        <v>71</v>
      </c>
      <c r="AF23" s="145"/>
      <c r="AG23"/>
      <c r="AH23"/>
      <c r="AI23"/>
      <c r="AJ23"/>
      <c r="AK23"/>
      <c r="AL23"/>
      <c r="AM23"/>
      <c r="AN23"/>
    </row>
    <row r="24" spans="2:40" ht="12.6" customHeight="1">
      <c r="B24" s="4">
        <f t="shared" si="1"/>
        <v>42133</v>
      </c>
      <c r="C24" s="4"/>
      <c r="D24" s="159">
        <v>1544</v>
      </c>
      <c r="E24" s="100"/>
      <c r="F24" s="100"/>
      <c r="G24" s="97">
        <v>7.96</v>
      </c>
      <c r="H24" s="155"/>
      <c r="I24" s="155"/>
      <c r="J24" s="159">
        <v>8419</v>
      </c>
      <c r="K24" s="155"/>
      <c r="L24" s="155"/>
      <c r="M24" s="284">
        <v>68.5</v>
      </c>
      <c r="N24" s="155"/>
      <c r="O24" s="151"/>
      <c r="P24" s="159">
        <v>2751</v>
      </c>
      <c r="Q24" s="153"/>
      <c r="R24" s="100"/>
      <c r="S24" s="97">
        <v>5.86</v>
      </c>
      <c r="T24" s="155"/>
      <c r="U24" s="155"/>
      <c r="V24" s="159">
        <v>350</v>
      </c>
      <c r="W24" s="153"/>
      <c r="X24" s="100"/>
      <c r="Y24" s="97">
        <v>6.87</v>
      </c>
      <c r="Z24" s="143"/>
      <c r="AA24" s="49"/>
      <c r="AB24" s="159">
        <v>1707</v>
      </c>
      <c r="AC24" s="150"/>
      <c r="AD24" s="49"/>
      <c r="AE24" s="284">
        <v>71</v>
      </c>
      <c r="AF24" s="145"/>
      <c r="AG24"/>
      <c r="AH24"/>
      <c r="AI24"/>
      <c r="AJ24"/>
      <c r="AK24"/>
      <c r="AL24"/>
      <c r="AM24"/>
      <c r="AN24"/>
    </row>
    <row r="25" spans="2:40" ht="12.6" customHeight="1">
      <c r="B25" s="4">
        <f t="shared" si="1"/>
        <v>42140</v>
      </c>
      <c r="C25" s="4"/>
      <c r="D25" s="159">
        <v>1635</v>
      </c>
      <c r="E25" s="100"/>
      <c r="F25" s="100"/>
      <c r="G25" s="97">
        <v>8.31</v>
      </c>
      <c r="H25" s="155"/>
      <c r="I25" s="155"/>
      <c r="J25" s="159">
        <v>9307</v>
      </c>
      <c r="K25" s="155"/>
      <c r="L25" s="155"/>
      <c r="M25" s="284">
        <v>68.5</v>
      </c>
      <c r="N25" s="155"/>
      <c r="O25" s="151"/>
      <c r="P25" s="159">
        <v>3059</v>
      </c>
      <c r="Q25" s="153"/>
      <c r="R25" s="100"/>
      <c r="S25" s="97">
        <v>5.95</v>
      </c>
      <c r="T25" s="155"/>
      <c r="U25" s="155"/>
      <c r="V25" s="159">
        <v>396</v>
      </c>
      <c r="W25" s="153"/>
      <c r="X25" s="100"/>
      <c r="Y25" s="97">
        <v>6.77</v>
      </c>
      <c r="Z25" s="143"/>
      <c r="AA25" s="49"/>
      <c r="AB25" s="159">
        <v>1903</v>
      </c>
      <c r="AC25" s="150"/>
      <c r="AD25" s="49"/>
      <c r="AE25" s="284">
        <v>71</v>
      </c>
      <c r="AF25" s="145"/>
      <c r="AG25"/>
      <c r="AH25"/>
      <c r="AI25"/>
      <c r="AJ25"/>
      <c r="AK25"/>
      <c r="AL25"/>
      <c r="AM25"/>
      <c r="AN25"/>
    </row>
    <row r="26" spans="2:40" ht="12.6" customHeight="1">
      <c r="B26" s="4">
        <f t="shared" si="1"/>
        <v>42147</v>
      </c>
      <c r="C26" s="4"/>
      <c r="D26" s="159">
        <v>1565</v>
      </c>
      <c r="E26" s="100"/>
      <c r="F26" s="100"/>
      <c r="G26" s="97">
        <v>8.0399999999999991</v>
      </c>
      <c r="H26" s="155"/>
      <c r="I26" s="155"/>
      <c r="J26" s="159">
        <v>8619</v>
      </c>
      <c r="K26" s="155"/>
      <c r="L26" s="155"/>
      <c r="M26" s="284">
        <v>68.5</v>
      </c>
      <c r="N26" s="155"/>
      <c r="O26" s="151"/>
      <c r="P26" s="159">
        <v>2668</v>
      </c>
      <c r="Q26" s="153"/>
      <c r="R26" s="100"/>
      <c r="S26" s="97">
        <v>6.11</v>
      </c>
      <c r="T26" s="155"/>
      <c r="U26" s="155"/>
      <c r="V26" s="159">
        <v>329</v>
      </c>
      <c r="W26" s="153"/>
      <c r="X26" s="100"/>
      <c r="Y26" s="97">
        <v>6.28</v>
      </c>
      <c r="Z26" s="143"/>
      <c r="AA26" s="49"/>
      <c r="AB26" s="159">
        <v>1467</v>
      </c>
      <c r="AC26" s="150"/>
      <c r="AD26" s="49"/>
      <c r="AE26" s="284">
        <v>71</v>
      </c>
      <c r="AF26" s="145"/>
      <c r="AG26"/>
      <c r="AH26"/>
      <c r="AI26"/>
      <c r="AJ26"/>
      <c r="AK26"/>
      <c r="AL26"/>
      <c r="AM26"/>
      <c r="AN26"/>
    </row>
    <row r="27" spans="2:40" ht="12.6" customHeight="1">
      <c r="B27" s="4">
        <f t="shared" si="1"/>
        <v>42154</v>
      </c>
      <c r="C27" s="4"/>
      <c r="D27" s="159">
        <v>1339</v>
      </c>
      <c r="E27" s="156"/>
      <c r="F27" s="156"/>
      <c r="G27" s="97">
        <v>7.76</v>
      </c>
      <c r="H27" s="157"/>
      <c r="I27" s="157"/>
      <c r="J27" s="159">
        <v>7118</v>
      </c>
      <c r="K27" s="157"/>
      <c r="L27" s="157"/>
      <c r="M27" s="284">
        <v>68.5</v>
      </c>
      <c r="N27" s="157"/>
      <c r="O27" s="158"/>
      <c r="P27" s="159">
        <v>2275</v>
      </c>
      <c r="Q27" s="156"/>
      <c r="R27" s="156"/>
      <c r="S27" s="97">
        <v>5.86</v>
      </c>
      <c r="T27" s="157"/>
      <c r="U27" s="157"/>
      <c r="V27" s="159">
        <v>400</v>
      </c>
      <c r="W27" s="156"/>
      <c r="X27" s="156"/>
      <c r="Y27" s="97">
        <v>6.83</v>
      </c>
      <c r="Z27" s="143"/>
      <c r="AA27" s="49"/>
      <c r="AB27" s="159">
        <v>1940</v>
      </c>
      <c r="AC27" s="170"/>
      <c r="AD27" s="49"/>
      <c r="AE27" s="284">
        <v>71</v>
      </c>
      <c r="AF27" s="145"/>
      <c r="AG27"/>
      <c r="AH27"/>
      <c r="AI27"/>
      <c r="AJ27"/>
      <c r="AK27"/>
      <c r="AL27"/>
      <c r="AM27"/>
      <c r="AN27"/>
    </row>
    <row r="28" spans="2:40" ht="12.6" customHeight="1">
      <c r="B28" s="4">
        <f t="shared" si="1"/>
        <v>42161</v>
      </c>
      <c r="C28" s="4"/>
      <c r="D28" s="159">
        <v>1487</v>
      </c>
      <c r="E28" s="100"/>
      <c r="F28" s="100"/>
      <c r="G28" s="97">
        <v>8.09</v>
      </c>
      <c r="H28" s="150"/>
      <c r="I28" s="168"/>
      <c r="J28" s="159">
        <v>8240</v>
      </c>
      <c r="K28" s="150"/>
      <c r="L28" s="150"/>
      <c r="M28" s="284">
        <v>68.5</v>
      </c>
      <c r="N28" s="150"/>
      <c r="O28" s="151"/>
      <c r="P28" s="159">
        <v>2639</v>
      </c>
      <c r="Q28" s="153"/>
      <c r="R28" s="100"/>
      <c r="S28" s="97">
        <v>6.04</v>
      </c>
      <c r="T28" s="150"/>
      <c r="U28" s="168"/>
      <c r="V28" s="169">
        <v>413</v>
      </c>
      <c r="W28" s="153"/>
      <c r="X28" s="100"/>
      <c r="Y28" s="97">
        <v>6.36</v>
      </c>
      <c r="Z28" s="67"/>
      <c r="AA28" s="49"/>
      <c r="AB28" s="159">
        <v>1865</v>
      </c>
      <c r="AC28" s="150"/>
      <c r="AD28" s="49"/>
      <c r="AE28" s="284">
        <v>71</v>
      </c>
      <c r="AF28" s="145"/>
      <c r="AG28"/>
      <c r="AH28"/>
      <c r="AI28"/>
      <c r="AJ28"/>
      <c r="AK28"/>
      <c r="AL28"/>
      <c r="AM28"/>
      <c r="AN28"/>
    </row>
    <row r="29" spans="2:40" ht="12.6" customHeight="1">
      <c r="B29" s="4">
        <f t="shared" si="1"/>
        <v>42168</v>
      </c>
      <c r="C29" s="4"/>
      <c r="D29" s="159">
        <v>1458</v>
      </c>
      <c r="E29" s="100"/>
      <c r="F29" s="100"/>
      <c r="G29" s="97">
        <v>8.19</v>
      </c>
      <c r="H29" s="155"/>
      <c r="I29" s="155"/>
      <c r="J29" s="159">
        <v>8180</v>
      </c>
      <c r="K29" s="155"/>
      <c r="L29" s="155"/>
      <c r="M29" s="284">
        <v>68.5</v>
      </c>
      <c r="N29" s="155"/>
      <c r="O29" s="151"/>
      <c r="P29" s="159">
        <v>2358</v>
      </c>
      <c r="Q29" s="153"/>
      <c r="R29" s="100"/>
      <c r="S29" s="97">
        <v>6.3</v>
      </c>
      <c r="T29" s="155"/>
      <c r="U29" s="155"/>
      <c r="V29" s="159">
        <v>411</v>
      </c>
      <c r="W29" s="153"/>
      <c r="X29" s="100"/>
      <c r="Y29" s="97">
        <v>6.84</v>
      </c>
      <c r="Z29" s="143"/>
      <c r="AA29" s="49"/>
      <c r="AB29" s="159">
        <v>1996</v>
      </c>
      <c r="AC29" s="150"/>
      <c r="AD29" s="49"/>
      <c r="AE29" s="284">
        <v>71</v>
      </c>
      <c r="AF29" s="145"/>
      <c r="AG29"/>
      <c r="AH29"/>
      <c r="AI29"/>
      <c r="AJ29"/>
      <c r="AK29"/>
      <c r="AL29"/>
      <c r="AM29"/>
      <c r="AN29"/>
    </row>
    <row r="30" spans="2:40" ht="12.6" customHeight="1">
      <c r="B30" s="4">
        <f t="shared" si="1"/>
        <v>42175</v>
      </c>
      <c r="C30" s="4"/>
      <c r="D30" s="159">
        <v>1765</v>
      </c>
      <c r="E30" s="100"/>
      <c r="F30" s="100"/>
      <c r="G30" s="97">
        <v>8.0500000000000007</v>
      </c>
      <c r="H30" s="155"/>
      <c r="I30" s="155"/>
      <c r="J30" s="159">
        <v>9733</v>
      </c>
      <c r="K30" s="155"/>
      <c r="L30" s="155"/>
      <c r="M30" s="284">
        <v>68.5</v>
      </c>
      <c r="N30" s="155"/>
      <c r="O30" s="151"/>
      <c r="P30" s="159">
        <v>2658</v>
      </c>
      <c r="Q30" s="153"/>
      <c r="R30" s="100"/>
      <c r="S30" s="97">
        <v>6.36</v>
      </c>
      <c r="T30" s="155"/>
      <c r="U30" s="155"/>
      <c r="V30" s="159">
        <v>417</v>
      </c>
      <c r="W30" s="153"/>
      <c r="X30" s="100"/>
      <c r="Y30" s="97">
        <v>6.3</v>
      </c>
      <c r="Z30" s="143"/>
      <c r="AA30" s="49"/>
      <c r="AB30" s="159">
        <v>1865</v>
      </c>
      <c r="AC30" s="150"/>
      <c r="AD30" s="49"/>
      <c r="AE30" s="284">
        <v>71</v>
      </c>
      <c r="AF30" s="145"/>
      <c r="AG30"/>
      <c r="AH30"/>
      <c r="AI30"/>
      <c r="AJ30"/>
      <c r="AK30"/>
      <c r="AL30"/>
      <c r="AM30"/>
      <c r="AN30"/>
    </row>
    <row r="31" spans="2:40" ht="12.6" customHeight="1">
      <c r="B31" s="4">
        <f t="shared" si="1"/>
        <v>42182</v>
      </c>
      <c r="C31" s="4"/>
      <c r="D31" s="159">
        <v>1812</v>
      </c>
      <c r="E31" s="100"/>
      <c r="F31" s="100"/>
      <c r="G31" s="97">
        <v>8.15</v>
      </c>
      <c r="H31" s="155"/>
      <c r="I31" s="155"/>
      <c r="J31" s="159">
        <v>10116</v>
      </c>
      <c r="K31" s="155"/>
      <c r="L31" s="155"/>
      <c r="M31" s="284">
        <v>68.5</v>
      </c>
      <c r="N31" s="155"/>
      <c r="O31" s="151"/>
      <c r="P31" s="159">
        <v>2899</v>
      </c>
      <c r="Q31" s="153"/>
      <c r="R31" s="100"/>
      <c r="S31" s="97">
        <v>6.31</v>
      </c>
      <c r="T31" s="155"/>
      <c r="U31" s="155"/>
      <c r="V31" s="159">
        <v>388</v>
      </c>
      <c r="W31" s="153"/>
      <c r="X31" s="100"/>
      <c r="Y31" s="97">
        <v>6.39</v>
      </c>
      <c r="Z31" s="143"/>
      <c r="AA31" s="49"/>
      <c r="AB31" s="159">
        <v>1760</v>
      </c>
      <c r="AC31" s="150"/>
      <c r="AD31" s="49"/>
      <c r="AE31" s="284">
        <v>71</v>
      </c>
      <c r="AF31" s="145"/>
      <c r="AG31"/>
      <c r="AH31"/>
      <c r="AI31"/>
      <c r="AJ31"/>
      <c r="AK31"/>
      <c r="AL31"/>
      <c r="AM31"/>
      <c r="AN31"/>
    </row>
    <row r="32" spans="2:40" ht="12.6" customHeight="1">
      <c r="B32" s="4">
        <f t="shared" si="1"/>
        <v>42189</v>
      </c>
      <c r="C32" s="4"/>
      <c r="D32" s="159">
        <v>1482</v>
      </c>
      <c r="E32" s="100"/>
      <c r="F32" s="100"/>
      <c r="G32" s="97">
        <v>8.08</v>
      </c>
      <c r="H32" s="150"/>
      <c r="I32" s="168"/>
      <c r="J32" s="159">
        <v>8203</v>
      </c>
      <c r="K32" s="150"/>
      <c r="L32" s="150"/>
      <c r="M32" s="284">
        <v>68.5</v>
      </c>
      <c r="N32" s="150"/>
      <c r="O32" s="151"/>
      <c r="P32" s="159">
        <v>2186</v>
      </c>
      <c r="Q32" s="153"/>
      <c r="R32" s="100"/>
      <c r="S32" s="97">
        <v>6.48</v>
      </c>
      <c r="T32" s="150"/>
      <c r="U32" s="168"/>
      <c r="V32" s="169">
        <v>409</v>
      </c>
      <c r="W32" s="153"/>
      <c r="X32" s="100"/>
      <c r="Y32" s="97">
        <v>6.24</v>
      </c>
      <c r="Z32" s="67"/>
      <c r="AA32" s="49"/>
      <c r="AB32" s="159">
        <v>1812</v>
      </c>
      <c r="AC32" s="150"/>
      <c r="AD32" s="49"/>
      <c r="AE32" s="284">
        <v>71</v>
      </c>
      <c r="AF32" s="145"/>
      <c r="AG32"/>
      <c r="AH32"/>
      <c r="AI32"/>
      <c r="AJ32"/>
      <c r="AK32"/>
      <c r="AL32"/>
      <c r="AM32"/>
      <c r="AN32"/>
    </row>
    <row r="33" spans="2:40" ht="12.6" customHeight="1">
      <c r="B33" s="4">
        <f t="shared" si="1"/>
        <v>42196</v>
      </c>
      <c r="C33" s="4"/>
      <c r="D33" s="159">
        <v>1856</v>
      </c>
      <c r="E33" s="100"/>
      <c r="F33" s="100"/>
      <c r="G33" s="97">
        <v>8.16</v>
      </c>
      <c r="H33" s="155"/>
      <c r="I33" s="155"/>
      <c r="J33" s="159">
        <v>10374</v>
      </c>
      <c r="K33" s="155"/>
      <c r="L33" s="155"/>
      <c r="M33" s="284">
        <v>68.5</v>
      </c>
      <c r="N33" s="155"/>
      <c r="O33" s="151"/>
      <c r="P33" s="159">
        <v>2894</v>
      </c>
      <c r="Q33" s="153"/>
      <c r="R33" s="100"/>
      <c r="S33" s="97">
        <v>6.39</v>
      </c>
      <c r="T33" s="155"/>
      <c r="U33" s="155"/>
      <c r="V33" s="159">
        <v>447</v>
      </c>
      <c r="W33" s="153"/>
      <c r="X33" s="100"/>
      <c r="Y33" s="97">
        <v>6.83</v>
      </c>
      <c r="Z33" s="143"/>
      <c r="AA33" s="49"/>
      <c r="AB33" s="159">
        <v>2168</v>
      </c>
      <c r="AC33" s="150"/>
      <c r="AD33" s="49"/>
      <c r="AE33" s="284">
        <v>71</v>
      </c>
      <c r="AF33" s="145"/>
      <c r="AG33"/>
      <c r="AH33"/>
      <c r="AI33"/>
      <c r="AJ33"/>
      <c r="AK33"/>
      <c r="AL33"/>
      <c r="AM33"/>
      <c r="AN33"/>
    </row>
    <row r="34" spans="2:40" ht="12.6" customHeight="1">
      <c r="B34" s="4">
        <f t="shared" si="1"/>
        <v>42203</v>
      </c>
      <c r="C34" s="4"/>
      <c r="D34" s="159">
        <v>1587</v>
      </c>
      <c r="E34" s="100"/>
      <c r="F34" s="100"/>
      <c r="G34" s="97">
        <v>8.19</v>
      </c>
      <c r="H34" s="155"/>
      <c r="I34" s="155"/>
      <c r="J34" s="159">
        <v>8903</v>
      </c>
      <c r="K34" s="155"/>
      <c r="L34" s="155"/>
      <c r="M34" s="284">
        <v>68.5</v>
      </c>
      <c r="N34" s="155"/>
      <c r="O34" s="151"/>
      <c r="P34" s="159">
        <v>2284</v>
      </c>
      <c r="Q34" s="153"/>
      <c r="R34" s="100"/>
      <c r="S34" s="97">
        <v>6.65</v>
      </c>
      <c r="T34" s="155"/>
      <c r="U34" s="155"/>
      <c r="V34" s="159">
        <v>374</v>
      </c>
      <c r="W34" s="153"/>
      <c r="X34" s="100"/>
      <c r="Y34" s="97">
        <v>6.83</v>
      </c>
      <c r="Z34" s="143"/>
      <c r="AA34" s="49"/>
      <c r="AB34" s="159">
        <v>1814</v>
      </c>
      <c r="AC34" s="150"/>
      <c r="AD34" s="49"/>
      <c r="AE34" s="284">
        <v>71</v>
      </c>
      <c r="AF34" s="145"/>
      <c r="AG34"/>
      <c r="AH34"/>
      <c r="AI34"/>
      <c r="AJ34"/>
      <c r="AK34"/>
      <c r="AL34"/>
      <c r="AM34"/>
      <c r="AN34"/>
    </row>
    <row r="35" spans="2:40" ht="12.6" customHeight="1">
      <c r="B35" s="4">
        <f t="shared" si="1"/>
        <v>42210</v>
      </c>
      <c r="C35" s="4"/>
      <c r="D35" s="159">
        <v>1747</v>
      </c>
      <c r="E35" s="100"/>
      <c r="F35" s="100"/>
      <c r="G35" s="97">
        <v>8.36</v>
      </c>
      <c r="H35" s="155"/>
      <c r="I35" s="155"/>
      <c r="J35" s="159">
        <v>10004</v>
      </c>
      <c r="K35" s="155"/>
      <c r="L35" s="155"/>
      <c r="M35" s="284">
        <v>68.5</v>
      </c>
      <c r="N35" s="155"/>
      <c r="O35" s="151"/>
      <c r="P35" s="159">
        <v>3114</v>
      </c>
      <c r="Q35" s="153"/>
      <c r="R35" s="100"/>
      <c r="S35" s="97">
        <v>6.14</v>
      </c>
      <c r="T35" s="155"/>
      <c r="U35" s="155"/>
      <c r="V35" s="159">
        <v>453</v>
      </c>
      <c r="W35" s="153"/>
      <c r="X35" s="100"/>
      <c r="Y35" s="97">
        <v>6.79</v>
      </c>
      <c r="Z35" s="143"/>
      <c r="AA35" s="49"/>
      <c r="AB35" s="159">
        <v>2184</v>
      </c>
      <c r="AC35" s="150"/>
      <c r="AD35" s="49"/>
      <c r="AE35" s="284">
        <v>71</v>
      </c>
      <c r="AF35" s="145"/>
      <c r="AG35"/>
      <c r="AH35"/>
      <c r="AI35"/>
      <c r="AJ35"/>
      <c r="AK35"/>
      <c r="AL35"/>
      <c r="AM35"/>
      <c r="AN35"/>
    </row>
    <row r="36" spans="2:40" ht="12.6" customHeight="1">
      <c r="B36" s="4">
        <f t="shared" si="1"/>
        <v>42217</v>
      </c>
      <c r="C36" s="4"/>
      <c r="D36" s="159">
        <v>1676</v>
      </c>
      <c r="E36" s="100"/>
      <c r="F36" s="100"/>
      <c r="G36" s="97">
        <v>7.9</v>
      </c>
      <c r="H36" s="150"/>
      <c r="I36" s="168"/>
      <c r="J36" s="159">
        <v>9070</v>
      </c>
      <c r="K36" s="150"/>
      <c r="L36" s="150"/>
      <c r="M36" s="284">
        <v>68.5</v>
      </c>
      <c r="N36" s="150"/>
      <c r="O36" s="151"/>
      <c r="P36" s="159">
        <v>2739</v>
      </c>
      <c r="Q36" s="153"/>
      <c r="R36" s="100"/>
      <c r="S36" s="97">
        <v>6.13</v>
      </c>
      <c r="T36" s="150"/>
      <c r="U36" s="168"/>
      <c r="V36" s="169">
        <v>458</v>
      </c>
      <c r="W36" s="153"/>
      <c r="X36" s="100"/>
      <c r="Y36" s="97">
        <v>6.8</v>
      </c>
      <c r="Z36" s="67"/>
      <c r="AA36" s="49"/>
      <c r="AB36" s="159">
        <v>2211</v>
      </c>
      <c r="AC36" s="150"/>
      <c r="AD36" s="49"/>
      <c r="AE36" s="284">
        <v>71</v>
      </c>
      <c r="AF36" s="145"/>
      <c r="AG36"/>
      <c r="AH36"/>
      <c r="AI36"/>
      <c r="AJ36"/>
      <c r="AK36"/>
      <c r="AL36"/>
      <c r="AM36"/>
      <c r="AN36"/>
    </row>
    <row r="37" spans="2:40" ht="12.6" customHeight="1">
      <c r="B37" s="4">
        <f t="shared" si="1"/>
        <v>42224</v>
      </c>
      <c r="C37" s="4"/>
      <c r="D37" s="159">
        <v>1856</v>
      </c>
      <c r="E37" s="100"/>
      <c r="F37" s="100"/>
      <c r="G37" s="97">
        <v>8.1</v>
      </c>
      <c r="H37" s="155"/>
      <c r="I37" s="155"/>
      <c r="J37" s="159">
        <v>10298</v>
      </c>
      <c r="K37" s="155"/>
      <c r="L37" s="155"/>
      <c r="M37" s="284">
        <v>68.5</v>
      </c>
      <c r="N37" s="155"/>
      <c r="O37" s="151"/>
      <c r="P37" s="159">
        <v>2883</v>
      </c>
      <c r="Q37" s="153"/>
      <c r="R37" s="100"/>
      <c r="S37" s="97">
        <v>6.36</v>
      </c>
      <c r="T37" s="155"/>
      <c r="U37" s="155"/>
      <c r="V37" s="159">
        <v>382</v>
      </c>
      <c r="W37" s="153"/>
      <c r="X37" s="100"/>
      <c r="Y37" s="97">
        <v>6.39</v>
      </c>
      <c r="Z37" s="143"/>
      <c r="AA37" s="49"/>
      <c r="AB37" s="159">
        <v>1733</v>
      </c>
      <c r="AC37" s="150"/>
      <c r="AD37" s="49"/>
      <c r="AE37" s="284">
        <v>71</v>
      </c>
      <c r="AF37" s="145"/>
    </row>
    <row r="38" spans="2:40" ht="12.6" customHeight="1">
      <c r="B38" s="4">
        <f t="shared" si="1"/>
        <v>42231</v>
      </c>
      <c r="C38" s="4"/>
      <c r="D38" s="159">
        <v>1465</v>
      </c>
      <c r="E38" s="100"/>
      <c r="F38" s="100"/>
      <c r="G38" s="97">
        <v>8.1999999999999993</v>
      </c>
      <c r="H38" s="155"/>
      <c r="I38" s="155"/>
      <c r="J38" s="159">
        <v>8229</v>
      </c>
      <c r="K38" s="155"/>
      <c r="L38" s="155"/>
      <c r="M38" s="284">
        <v>68.5</v>
      </c>
      <c r="N38" s="155"/>
      <c r="O38" s="151"/>
      <c r="P38" s="159">
        <v>2372</v>
      </c>
      <c r="Q38" s="153"/>
      <c r="R38" s="100"/>
      <c r="S38" s="97">
        <v>6.26</v>
      </c>
      <c r="T38" s="155"/>
      <c r="U38" s="155"/>
      <c r="V38" s="159">
        <v>287</v>
      </c>
      <c r="W38" s="153"/>
      <c r="X38" s="100"/>
      <c r="Y38" s="97">
        <v>6.95</v>
      </c>
      <c r="Z38" s="143"/>
      <c r="AA38" s="49"/>
      <c r="AB38" s="159">
        <v>1416</v>
      </c>
      <c r="AC38" s="150"/>
      <c r="AD38" s="49"/>
      <c r="AE38" s="284">
        <v>71</v>
      </c>
      <c r="AF38" s="145"/>
    </row>
    <row r="39" spans="2:40" ht="12.6" customHeight="1">
      <c r="B39" s="4">
        <f t="shared" si="1"/>
        <v>42238</v>
      </c>
      <c r="C39" s="4"/>
      <c r="D39" s="159">
        <v>1681</v>
      </c>
      <c r="E39" s="100"/>
      <c r="F39" s="100"/>
      <c r="G39" s="97">
        <v>8.19</v>
      </c>
      <c r="H39" s="155"/>
      <c r="I39" s="155"/>
      <c r="J39" s="159">
        <v>9431</v>
      </c>
      <c r="K39" s="155"/>
      <c r="L39" s="155"/>
      <c r="M39" s="284">
        <v>68.5</v>
      </c>
      <c r="N39" s="155"/>
      <c r="O39" s="151"/>
      <c r="P39" s="159">
        <v>2728</v>
      </c>
      <c r="Q39" s="153"/>
      <c r="R39" s="100"/>
      <c r="S39" s="97">
        <v>6.29</v>
      </c>
      <c r="T39" s="155"/>
      <c r="U39" s="155"/>
      <c r="V39" s="159">
        <v>363</v>
      </c>
      <c r="W39" s="153"/>
      <c r="X39" s="100"/>
      <c r="Y39" s="97">
        <v>6.75</v>
      </c>
      <c r="Z39" s="143"/>
      <c r="AA39" s="49"/>
      <c r="AB39" s="159">
        <v>1740</v>
      </c>
      <c r="AC39" s="150"/>
      <c r="AD39" s="49"/>
      <c r="AE39" s="284">
        <v>71</v>
      </c>
      <c r="AF39" s="145"/>
    </row>
    <row r="40" spans="2:40" ht="12.6" customHeight="1">
      <c r="B40" s="4">
        <f t="shared" si="1"/>
        <v>42245</v>
      </c>
      <c r="C40" s="4"/>
      <c r="D40" s="159">
        <v>1948</v>
      </c>
      <c r="E40" s="156"/>
      <c r="F40" s="156"/>
      <c r="G40" s="97">
        <v>8.1300000000000008</v>
      </c>
      <c r="H40" s="157"/>
      <c r="I40" s="157"/>
      <c r="J40" s="159">
        <v>10849</v>
      </c>
      <c r="K40" s="157"/>
      <c r="L40" s="157"/>
      <c r="M40" s="284">
        <v>68.5</v>
      </c>
      <c r="N40" s="157"/>
      <c r="O40" s="158"/>
      <c r="P40" s="159">
        <v>2973</v>
      </c>
      <c r="Q40" s="156"/>
      <c r="R40" s="156"/>
      <c r="S40" s="97">
        <v>6.41</v>
      </c>
      <c r="T40" s="157"/>
      <c r="U40" s="157"/>
      <c r="V40" s="159">
        <v>482</v>
      </c>
      <c r="W40" s="156"/>
      <c r="X40" s="156"/>
      <c r="Y40" s="97">
        <v>6.94</v>
      </c>
      <c r="Z40" s="143"/>
      <c r="AA40" s="49"/>
      <c r="AB40" s="159">
        <v>2375</v>
      </c>
      <c r="AC40" s="170"/>
      <c r="AD40" s="49"/>
      <c r="AE40" s="284">
        <v>71</v>
      </c>
      <c r="AF40" s="145"/>
    </row>
    <row r="41" spans="2:40" ht="12.6" customHeight="1">
      <c r="B41" s="4">
        <f t="shared" si="1"/>
        <v>42252</v>
      </c>
      <c r="C41" s="4"/>
      <c r="D41" s="159">
        <v>1653</v>
      </c>
      <c r="E41" s="100"/>
      <c r="F41" s="100"/>
      <c r="G41" s="97">
        <v>8.1999999999999993</v>
      </c>
      <c r="H41" s="150"/>
      <c r="I41" s="168"/>
      <c r="J41" s="159">
        <v>9285</v>
      </c>
      <c r="K41" s="150"/>
      <c r="L41" s="150"/>
      <c r="M41" s="284">
        <v>68.5</v>
      </c>
      <c r="N41" s="150"/>
      <c r="O41" s="151"/>
      <c r="P41" s="159">
        <v>2452</v>
      </c>
      <c r="Q41" s="153"/>
      <c r="R41" s="100"/>
      <c r="S41" s="97">
        <v>6.67</v>
      </c>
      <c r="T41" s="150"/>
      <c r="U41" s="168"/>
      <c r="V41" s="169">
        <v>500</v>
      </c>
      <c r="W41" s="153"/>
      <c r="X41" s="100"/>
      <c r="Y41" s="97">
        <v>6.78</v>
      </c>
      <c r="Z41" s="67"/>
      <c r="AA41" s="49"/>
      <c r="AB41" s="159">
        <v>2407</v>
      </c>
      <c r="AC41" s="150"/>
      <c r="AD41" s="49"/>
      <c r="AE41" s="284">
        <v>71</v>
      </c>
      <c r="AF41" s="145"/>
    </row>
    <row r="42" spans="2:40" ht="12.6" customHeight="1">
      <c r="B42" s="4">
        <f t="shared" si="1"/>
        <v>42259</v>
      </c>
      <c r="C42" s="4"/>
      <c r="D42" s="159">
        <v>1744</v>
      </c>
      <c r="E42" s="100"/>
      <c r="F42" s="100"/>
      <c r="G42" s="97">
        <v>8.2899999999999991</v>
      </c>
      <c r="H42" s="155"/>
      <c r="I42" s="155"/>
      <c r="J42" s="159">
        <v>9904</v>
      </c>
      <c r="K42" s="155"/>
      <c r="L42" s="155"/>
      <c r="M42" s="284">
        <v>68.5</v>
      </c>
      <c r="N42" s="155"/>
      <c r="O42" s="151"/>
      <c r="P42" s="159">
        <v>2573</v>
      </c>
      <c r="Q42" s="153"/>
      <c r="R42" s="100"/>
      <c r="S42" s="97">
        <v>6.71</v>
      </c>
      <c r="T42" s="155"/>
      <c r="U42" s="155"/>
      <c r="V42" s="159">
        <v>411</v>
      </c>
      <c r="W42" s="153"/>
      <c r="X42" s="100"/>
      <c r="Y42" s="97">
        <v>6.78</v>
      </c>
      <c r="Z42" s="143"/>
      <c r="AA42" s="49"/>
      <c r="AB42" s="159">
        <v>1978</v>
      </c>
      <c r="AC42" s="150"/>
      <c r="AD42" s="49"/>
      <c r="AE42" s="284">
        <v>71</v>
      </c>
      <c r="AF42" s="145"/>
    </row>
    <row r="43" spans="2:40" ht="12.6" customHeight="1">
      <c r="B43" s="4">
        <f t="shared" si="1"/>
        <v>42266</v>
      </c>
      <c r="C43" s="4"/>
      <c r="D43" s="159">
        <v>1766</v>
      </c>
      <c r="E43" s="100"/>
      <c r="F43" s="100"/>
      <c r="G43" s="97">
        <v>8.08</v>
      </c>
      <c r="H43" s="155"/>
      <c r="I43" s="155"/>
      <c r="J43" s="159">
        <v>9774</v>
      </c>
      <c r="K43" s="155"/>
      <c r="L43" s="155"/>
      <c r="M43" s="284">
        <v>68.5</v>
      </c>
      <c r="N43" s="155"/>
      <c r="O43" s="151"/>
      <c r="P43" s="159">
        <v>2813</v>
      </c>
      <c r="Q43" s="153"/>
      <c r="R43" s="100"/>
      <c r="S43" s="97">
        <v>6.27</v>
      </c>
      <c r="T43" s="155"/>
      <c r="U43" s="155"/>
      <c r="V43" s="159">
        <v>399</v>
      </c>
      <c r="W43" s="153"/>
      <c r="X43" s="100"/>
      <c r="Y43" s="97">
        <v>6.78</v>
      </c>
      <c r="Z43" s="143"/>
      <c r="AA43" s="49"/>
      <c r="AB43" s="159">
        <v>1921</v>
      </c>
      <c r="AC43" s="150"/>
      <c r="AD43" s="49"/>
      <c r="AE43" s="284">
        <v>71</v>
      </c>
      <c r="AF43" s="145"/>
    </row>
    <row r="44" spans="2:40" ht="12.6" customHeight="1">
      <c r="B44" s="4">
        <f t="shared" si="1"/>
        <v>42273</v>
      </c>
      <c r="C44" s="4"/>
      <c r="D44" s="159">
        <v>1711</v>
      </c>
      <c r="E44" s="100"/>
      <c r="F44" s="100"/>
      <c r="G44" s="97">
        <v>8.2200000000000006</v>
      </c>
      <c r="H44" s="155"/>
      <c r="I44" s="155"/>
      <c r="J44" s="159">
        <v>9634</v>
      </c>
      <c r="K44" s="155"/>
      <c r="L44" s="155"/>
      <c r="M44" s="284">
        <v>68.5</v>
      </c>
      <c r="N44" s="155"/>
      <c r="O44" s="151"/>
      <c r="P44" s="159">
        <v>2593</v>
      </c>
      <c r="Q44" s="153"/>
      <c r="R44" s="100"/>
      <c r="S44" s="97">
        <v>6.55</v>
      </c>
      <c r="T44" s="155"/>
      <c r="U44" s="155"/>
      <c r="V44" s="159">
        <v>446</v>
      </c>
      <c r="W44" s="153"/>
      <c r="X44" s="100"/>
      <c r="Y44" s="97">
        <v>6.82</v>
      </c>
      <c r="Z44" s="143"/>
      <c r="AA44" s="49"/>
      <c r="AB44" s="159">
        <v>2160</v>
      </c>
      <c r="AC44" s="150"/>
      <c r="AD44" s="49"/>
      <c r="AE44" s="284">
        <v>71</v>
      </c>
      <c r="AF44" s="145"/>
    </row>
    <row r="45" spans="2:40" ht="12.6" customHeight="1">
      <c r="B45" s="4">
        <f t="shared" si="1"/>
        <v>42280</v>
      </c>
      <c r="C45" s="4"/>
      <c r="D45" s="159">
        <v>2040</v>
      </c>
      <c r="E45" s="100"/>
      <c r="F45" s="100"/>
      <c r="G45" s="97">
        <v>8.35</v>
      </c>
      <c r="H45" s="150"/>
      <c r="I45" s="168"/>
      <c r="J45" s="159">
        <v>11668</v>
      </c>
      <c r="K45" s="150"/>
      <c r="L45" s="150"/>
      <c r="M45" s="284">
        <v>68.5</v>
      </c>
      <c r="N45" s="150"/>
      <c r="O45" s="151"/>
      <c r="P45" s="159">
        <v>3103</v>
      </c>
      <c r="Q45" s="153"/>
      <c r="R45" s="100"/>
      <c r="S45" s="97">
        <v>6.62</v>
      </c>
      <c r="T45" s="150"/>
      <c r="U45" s="168"/>
      <c r="V45" s="169">
        <v>510</v>
      </c>
      <c r="W45" s="153"/>
      <c r="X45" s="100"/>
      <c r="Y45" s="97">
        <v>6.74</v>
      </c>
      <c r="Z45" s="67"/>
      <c r="AA45" s="49"/>
      <c r="AB45" s="159">
        <v>2441</v>
      </c>
      <c r="AC45" s="150"/>
      <c r="AD45" s="49"/>
      <c r="AE45" s="284">
        <v>71</v>
      </c>
      <c r="AF45" s="145"/>
    </row>
    <row r="46" spans="2:40" ht="12.6" customHeight="1">
      <c r="B46" s="4">
        <f t="shared" si="1"/>
        <v>42287</v>
      </c>
      <c r="C46" s="4"/>
      <c r="D46" s="159">
        <v>1671</v>
      </c>
      <c r="E46" s="100"/>
      <c r="F46" s="100"/>
      <c r="G46" s="97">
        <v>8.02</v>
      </c>
      <c r="H46" s="155"/>
      <c r="I46" s="155"/>
      <c r="J46" s="159">
        <v>9180</v>
      </c>
      <c r="K46" s="155"/>
      <c r="L46" s="155"/>
      <c r="M46" s="284">
        <v>68.5</v>
      </c>
      <c r="N46" s="155"/>
      <c r="O46" s="151"/>
      <c r="P46" s="159">
        <v>2792</v>
      </c>
      <c r="Q46" s="153"/>
      <c r="R46" s="100"/>
      <c r="S46" s="97">
        <v>6.12</v>
      </c>
      <c r="T46" s="155"/>
      <c r="U46" s="155"/>
      <c r="V46" s="159">
        <v>504</v>
      </c>
      <c r="W46" s="153"/>
      <c r="X46" s="100"/>
      <c r="Y46" s="97">
        <v>6.85</v>
      </c>
      <c r="Z46" s="143"/>
      <c r="AA46" s="49"/>
      <c r="AB46" s="159">
        <v>2451</v>
      </c>
      <c r="AC46" s="150"/>
      <c r="AD46" s="49"/>
      <c r="AE46" s="284">
        <v>71</v>
      </c>
      <c r="AF46" s="145"/>
    </row>
    <row r="47" spans="2:40" ht="12.6" customHeight="1">
      <c r="B47" s="4">
        <f t="shared" si="1"/>
        <v>42294</v>
      </c>
      <c r="C47" s="4"/>
      <c r="D47" s="159">
        <v>1971</v>
      </c>
      <c r="E47" s="100"/>
      <c r="F47" s="100"/>
      <c r="G47" s="97">
        <v>8.1999999999999993</v>
      </c>
      <c r="H47" s="155"/>
      <c r="I47" s="155"/>
      <c r="J47" s="159">
        <v>11071</v>
      </c>
      <c r="K47" s="155"/>
      <c r="L47" s="155"/>
      <c r="M47" s="284">
        <v>68.5</v>
      </c>
      <c r="N47" s="155"/>
      <c r="O47" s="151"/>
      <c r="P47" s="159">
        <v>2973</v>
      </c>
      <c r="Q47" s="153"/>
      <c r="R47" s="100"/>
      <c r="S47" s="97">
        <v>6.55</v>
      </c>
      <c r="T47" s="155"/>
      <c r="U47" s="155"/>
      <c r="V47" s="159">
        <v>494</v>
      </c>
      <c r="W47" s="153"/>
      <c r="X47" s="100"/>
      <c r="Y47" s="97">
        <v>6.85</v>
      </c>
      <c r="Z47" s="143"/>
      <c r="AA47" s="49"/>
      <c r="AB47" s="159">
        <v>2403</v>
      </c>
      <c r="AC47" s="150"/>
      <c r="AD47" s="49"/>
      <c r="AE47" s="284">
        <v>71</v>
      </c>
      <c r="AF47" s="145"/>
    </row>
    <row r="48" spans="2:40" ht="12.6" customHeight="1">
      <c r="B48" s="4">
        <f t="shared" si="1"/>
        <v>42301</v>
      </c>
      <c r="C48" s="4"/>
      <c r="D48" s="159">
        <v>1758</v>
      </c>
      <c r="E48" s="100"/>
      <c r="F48" s="100"/>
      <c r="G48" s="97">
        <v>8.1300000000000008</v>
      </c>
      <c r="H48" s="155"/>
      <c r="I48" s="155"/>
      <c r="J48" s="159">
        <v>9790</v>
      </c>
      <c r="K48" s="155"/>
      <c r="L48" s="155"/>
      <c r="M48" s="284">
        <v>68.5</v>
      </c>
      <c r="N48" s="155"/>
      <c r="O48" s="151"/>
      <c r="P48" s="159">
        <v>2913</v>
      </c>
      <c r="Q48" s="153"/>
      <c r="R48" s="100"/>
      <c r="S48" s="97">
        <v>6.24</v>
      </c>
      <c r="T48" s="155"/>
      <c r="U48" s="155"/>
      <c r="V48" s="159">
        <v>447</v>
      </c>
      <c r="W48" s="153"/>
      <c r="X48" s="100"/>
      <c r="Y48" s="97">
        <v>6.87</v>
      </c>
      <c r="Z48" s="143"/>
      <c r="AA48" s="49"/>
      <c r="AB48" s="159">
        <v>2180</v>
      </c>
      <c r="AC48" s="150"/>
      <c r="AD48" s="49"/>
      <c r="AE48" s="284">
        <v>71</v>
      </c>
      <c r="AF48" s="145"/>
    </row>
    <row r="49" spans="2:32" ht="12.6" customHeight="1">
      <c r="B49" s="4">
        <f t="shared" si="1"/>
        <v>42308</v>
      </c>
      <c r="C49" s="4"/>
      <c r="D49" s="159">
        <v>1739</v>
      </c>
      <c r="E49" s="156"/>
      <c r="F49" s="156"/>
      <c r="G49" s="97">
        <v>7.94</v>
      </c>
      <c r="H49" s="157"/>
      <c r="I49" s="157"/>
      <c r="J49" s="159">
        <v>9458</v>
      </c>
      <c r="K49" s="157"/>
      <c r="L49" s="157"/>
      <c r="M49" s="284">
        <v>68.5</v>
      </c>
      <c r="N49" s="157"/>
      <c r="O49" s="158"/>
      <c r="P49" s="159">
        <v>3038</v>
      </c>
      <c r="Q49" s="156"/>
      <c r="R49" s="156"/>
      <c r="S49" s="97">
        <v>5.91</v>
      </c>
      <c r="T49" s="157"/>
      <c r="U49" s="157"/>
      <c r="V49" s="159">
        <v>491</v>
      </c>
      <c r="W49" s="156"/>
      <c r="X49" s="156"/>
      <c r="Y49" s="97">
        <v>6.92</v>
      </c>
      <c r="Z49" s="143"/>
      <c r="AA49" s="49"/>
      <c r="AB49" s="159">
        <v>2412</v>
      </c>
      <c r="AC49" s="170"/>
      <c r="AD49" s="49"/>
      <c r="AE49" s="284">
        <v>71</v>
      </c>
      <c r="AF49" s="145"/>
    </row>
    <row r="50" spans="2:32" ht="12.6" customHeight="1">
      <c r="B50" s="4">
        <f t="shared" si="1"/>
        <v>42315</v>
      </c>
      <c r="C50" s="4"/>
      <c r="D50" s="159">
        <v>1620</v>
      </c>
      <c r="E50" s="100"/>
      <c r="F50" s="100"/>
      <c r="G50" s="97">
        <v>8.08</v>
      </c>
      <c r="H50" s="150"/>
      <c r="I50" s="168"/>
      <c r="J50" s="159">
        <v>8966</v>
      </c>
      <c r="K50" s="150"/>
      <c r="L50" s="150"/>
      <c r="M50" s="284">
        <v>68.5</v>
      </c>
      <c r="N50" s="150"/>
      <c r="O50" s="151"/>
      <c r="P50" s="159">
        <v>3092</v>
      </c>
      <c r="Q50" s="153"/>
      <c r="R50" s="100"/>
      <c r="S50" s="97">
        <v>5.75</v>
      </c>
      <c r="T50" s="150"/>
      <c r="U50" s="168"/>
      <c r="V50" s="169">
        <v>500</v>
      </c>
      <c r="W50" s="153"/>
      <c r="X50" s="100"/>
      <c r="Y50" s="97">
        <v>6.93</v>
      </c>
      <c r="Z50" s="67"/>
      <c r="AA50" s="49"/>
      <c r="AB50" s="159">
        <v>2460</v>
      </c>
      <c r="AC50" s="150"/>
      <c r="AD50" s="49"/>
      <c r="AE50" s="284">
        <v>71</v>
      </c>
      <c r="AF50" s="145"/>
    </row>
    <row r="51" spans="2:32" ht="12.6" customHeight="1">
      <c r="B51" s="4">
        <f t="shared" si="1"/>
        <v>42322</v>
      </c>
      <c r="C51" s="4"/>
      <c r="D51" s="159">
        <v>1714</v>
      </c>
      <c r="E51" s="100"/>
      <c r="F51" s="100"/>
      <c r="G51" s="97">
        <v>8.4600000000000009</v>
      </c>
      <c r="H51" s="155"/>
      <c r="I51" s="155"/>
      <c r="J51" s="159">
        <v>9933</v>
      </c>
      <c r="K51" s="155"/>
      <c r="L51" s="155"/>
      <c r="M51" s="284">
        <v>68.5</v>
      </c>
      <c r="N51" s="155"/>
      <c r="O51" s="151"/>
      <c r="P51" s="159">
        <v>2659</v>
      </c>
      <c r="Q51" s="153"/>
      <c r="R51" s="100"/>
      <c r="S51" s="97">
        <v>6.66</v>
      </c>
      <c r="T51" s="155"/>
      <c r="U51" s="155"/>
      <c r="V51" s="159">
        <v>451</v>
      </c>
      <c r="W51" s="153"/>
      <c r="X51" s="100"/>
      <c r="Y51" s="97">
        <v>6.78</v>
      </c>
      <c r="Z51" s="143"/>
      <c r="AA51" s="49"/>
      <c r="AB51" s="159">
        <v>2171</v>
      </c>
      <c r="AC51" s="150"/>
      <c r="AD51" s="49"/>
      <c r="AE51" s="284">
        <v>71</v>
      </c>
      <c r="AF51" s="145"/>
    </row>
    <row r="52" spans="2:32" ht="12.6" customHeight="1">
      <c r="B52" s="4">
        <f t="shared" si="1"/>
        <v>42329</v>
      </c>
      <c r="C52" s="4"/>
      <c r="D52" s="159">
        <v>1828</v>
      </c>
      <c r="E52" s="100"/>
      <c r="F52" s="100"/>
      <c r="G52" s="97">
        <v>8.1300000000000008</v>
      </c>
      <c r="H52" s="155"/>
      <c r="I52" s="155"/>
      <c r="J52" s="159">
        <v>10180</v>
      </c>
      <c r="K52" s="155"/>
      <c r="L52" s="155"/>
      <c r="M52" s="284">
        <v>68.5</v>
      </c>
      <c r="N52" s="155"/>
      <c r="O52" s="151"/>
      <c r="P52" s="159">
        <v>2655</v>
      </c>
      <c r="Q52" s="153"/>
      <c r="R52" s="100"/>
      <c r="S52" s="97">
        <v>6.63</v>
      </c>
      <c r="T52" s="155"/>
      <c r="U52" s="155"/>
      <c r="V52" s="159">
        <v>428</v>
      </c>
      <c r="W52" s="153"/>
      <c r="X52" s="100"/>
      <c r="Y52" s="97">
        <v>6.35</v>
      </c>
      <c r="Z52" s="143"/>
      <c r="AA52" s="49"/>
      <c r="AB52" s="159">
        <v>1930</v>
      </c>
      <c r="AC52" s="150"/>
      <c r="AD52" s="49"/>
      <c r="AE52" s="284">
        <v>71</v>
      </c>
      <c r="AF52" s="145"/>
    </row>
    <row r="53" spans="2:32" ht="12.6" customHeight="1">
      <c r="B53" s="4">
        <f t="shared" si="1"/>
        <v>42336</v>
      </c>
      <c r="C53" s="4"/>
      <c r="D53" s="159">
        <v>658</v>
      </c>
      <c r="E53" s="100"/>
      <c r="F53" s="100"/>
      <c r="G53" s="97">
        <v>8.34</v>
      </c>
      <c r="H53" s="155"/>
      <c r="I53" s="155"/>
      <c r="J53" s="159">
        <v>3759</v>
      </c>
      <c r="K53" s="155"/>
      <c r="L53" s="155"/>
      <c r="M53" s="284">
        <v>68.5</v>
      </c>
      <c r="N53" s="155"/>
      <c r="O53" s="151"/>
      <c r="P53" s="159">
        <v>1014</v>
      </c>
      <c r="Q53" s="153"/>
      <c r="R53" s="100"/>
      <c r="S53" s="97">
        <v>6.61</v>
      </c>
      <c r="T53" s="155"/>
      <c r="U53" s="155"/>
      <c r="V53" s="159">
        <v>192</v>
      </c>
      <c r="W53" s="153"/>
      <c r="X53" s="100"/>
      <c r="Y53" s="97">
        <v>6.48</v>
      </c>
      <c r="Z53" s="143"/>
      <c r="AA53" s="49"/>
      <c r="AB53" s="159">
        <v>883</v>
      </c>
      <c r="AC53" s="150"/>
      <c r="AD53" s="49"/>
      <c r="AE53" s="284">
        <v>71</v>
      </c>
      <c r="AF53" s="145"/>
    </row>
    <row r="54" spans="2:32" ht="12.6" customHeight="1">
      <c r="B54" s="4">
        <f t="shared" si="1"/>
        <v>42343</v>
      </c>
      <c r="C54" s="4"/>
      <c r="D54" s="159">
        <v>1706</v>
      </c>
      <c r="E54" s="100"/>
      <c r="F54" s="100"/>
      <c r="G54" s="97">
        <v>8.02</v>
      </c>
      <c r="H54" s="155"/>
      <c r="I54" s="155"/>
      <c r="J54" s="159">
        <v>9372</v>
      </c>
      <c r="K54" s="155"/>
      <c r="L54" s="155"/>
      <c r="M54" s="284">
        <v>68.5</v>
      </c>
      <c r="N54" s="155"/>
      <c r="O54" s="151"/>
      <c r="P54" s="159">
        <v>3047</v>
      </c>
      <c r="Q54" s="153"/>
      <c r="R54" s="100"/>
      <c r="S54" s="97">
        <v>5.93</v>
      </c>
      <c r="T54" s="155"/>
      <c r="U54" s="155"/>
      <c r="V54" s="159">
        <v>593</v>
      </c>
      <c r="W54" s="153"/>
      <c r="X54" s="100"/>
      <c r="Y54" s="97">
        <v>6.84</v>
      </c>
      <c r="Z54" s="143"/>
      <c r="AA54" s="49"/>
      <c r="AB54" s="159">
        <v>2880</v>
      </c>
      <c r="AC54" s="150"/>
      <c r="AD54" s="49"/>
      <c r="AE54" s="284">
        <v>71</v>
      </c>
      <c r="AF54" s="145"/>
    </row>
    <row r="55" spans="2:32" ht="12.6" customHeight="1">
      <c r="B55" s="4">
        <f t="shared" si="1"/>
        <v>42350</v>
      </c>
      <c r="C55" s="4"/>
      <c r="D55" s="159">
        <v>1731</v>
      </c>
      <c r="E55" s="100"/>
      <c r="F55" s="100"/>
      <c r="G55" s="97">
        <v>6.03</v>
      </c>
      <c r="H55" s="155"/>
      <c r="I55" s="155"/>
      <c r="J55" s="159">
        <v>9415</v>
      </c>
      <c r="K55" s="155"/>
      <c r="L55" s="155"/>
      <c r="M55" s="284">
        <v>68.5</v>
      </c>
      <c r="N55" s="155"/>
      <c r="O55" s="151"/>
      <c r="P55" s="159">
        <v>2919</v>
      </c>
      <c r="Q55" s="153"/>
      <c r="R55" s="100"/>
      <c r="S55" s="97">
        <v>6.03</v>
      </c>
      <c r="T55" s="155"/>
      <c r="U55" s="155"/>
      <c r="V55" s="159">
        <v>411</v>
      </c>
      <c r="W55" s="153"/>
      <c r="X55" s="100"/>
      <c r="Y55" s="97">
        <v>6.89</v>
      </c>
      <c r="Z55" s="143"/>
      <c r="AA55" s="49"/>
      <c r="AB55" s="159">
        <v>2011</v>
      </c>
      <c r="AC55" s="150"/>
      <c r="AD55" s="49"/>
      <c r="AE55" s="284">
        <v>71</v>
      </c>
      <c r="AF55" s="145"/>
    </row>
    <row r="56" spans="2:32" ht="12.6" customHeight="1">
      <c r="B56" s="4">
        <f t="shared" si="1"/>
        <v>42357</v>
      </c>
      <c r="C56" s="4"/>
      <c r="D56" s="159">
        <v>1916</v>
      </c>
      <c r="E56" s="100"/>
      <c r="F56" s="100"/>
      <c r="G56" s="97">
        <v>7.99</v>
      </c>
      <c r="H56" s="155"/>
      <c r="I56" s="155"/>
      <c r="J56" s="159">
        <v>10487</v>
      </c>
      <c r="K56" s="155"/>
      <c r="L56" s="155"/>
      <c r="M56" s="284">
        <v>68.5</v>
      </c>
      <c r="N56" s="155"/>
      <c r="O56" s="151"/>
      <c r="P56" s="159">
        <v>3333</v>
      </c>
      <c r="Q56" s="153"/>
      <c r="R56" s="100"/>
      <c r="S56" s="97">
        <v>6</v>
      </c>
      <c r="T56" s="155"/>
      <c r="U56" s="155"/>
      <c r="V56" s="159">
        <v>418</v>
      </c>
      <c r="W56" s="153"/>
      <c r="X56" s="100"/>
      <c r="Y56" s="97">
        <v>6.95</v>
      </c>
      <c r="Z56" s="143"/>
      <c r="AA56" s="49"/>
      <c r="AB56" s="159">
        <v>2063</v>
      </c>
      <c r="AC56" s="150"/>
      <c r="AD56" s="49"/>
      <c r="AE56" s="284">
        <v>71</v>
      </c>
      <c r="AF56" s="145"/>
    </row>
    <row r="57" spans="2:32" ht="12.6" customHeight="1">
      <c r="B57" s="4">
        <f t="shared" si="1"/>
        <v>42364</v>
      </c>
      <c r="C57" s="4"/>
      <c r="D57" s="159">
        <v>1079</v>
      </c>
      <c r="E57" s="100"/>
      <c r="F57" s="100"/>
      <c r="G57" s="97">
        <v>8.06</v>
      </c>
      <c r="H57" s="155"/>
      <c r="I57" s="155"/>
      <c r="J57" s="159">
        <v>5957</v>
      </c>
      <c r="K57" s="155"/>
      <c r="L57" s="155"/>
      <c r="M57" s="284">
        <v>68.5</v>
      </c>
      <c r="N57" s="155"/>
      <c r="O57" s="151"/>
      <c r="P57" s="159">
        <v>1934</v>
      </c>
      <c r="Q57" s="153"/>
      <c r="R57" s="100"/>
      <c r="S57" s="97">
        <v>5.95</v>
      </c>
      <c r="T57" s="155"/>
      <c r="U57" s="155"/>
      <c r="V57" s="159">
        <v>306</v>
      </c>
      <c r="W57" s="153"/>
      <c r="X57" s="100"/>
      <c r="Y57" s="97">
        <v>6.89</v>
      </c>
      <c r="Z57" s="143"/>
      <c r="AA57" s="49"/>
      <c r="AB57" s="159">
        <v>1497</v>
      </c>
      <c r="AC57" s="150"/>
      <c r="AD57" s="49"/>
      <c r="AE57" s="284">
        <v>71</v>
      </c>
      <c r="AF57" s="145"/>
    </row>
    <row r="58" spans="2:32" ht="12.6" customHeight="1">
      <c r="B58" s="4">
        <f t="shared" si="1"/>
        <v>42371</v>
      </c>
      <c r="C58" s="4"/>
      <c r="D58" s="159">
        <v>1151</v>
      </c>
      <c r="E58" s="100"/>
      <c r="F58" s="100"/>
      <c r="G58" s="97">
        <v>8.2100000000000009</v>
      </c>
      <c r="H58" s="155"/>
      <c r="I58" s="155"/>
      <c r="J58" s="159">
        <v>6473</v>
      </c>
      <c r="K58" s="155"/>
      <c r="L58" s="155"/>
      <c r="M58" s="284">
        <v>68.5</v>
      </c>
      <c r="N58" s="155"/>
      <c r="O58" s="151"/>
      <c r="P58" s="159">
        <v>2047</v>
      </c>
      <c r="Q58" s="153"/>
      <c r="R58" s="100"/>
      <c r="S58" s="97">
        <v>6</v>
      </c>
      <c r="T58" s="155"/>
      <c r="U58" s="155"/>
      <c r="V58" s="159">
        <v>440</v>
      </c>
      <c r="W58" s="153"/>
      <c r="X58" s="100"/>
      <c r="Y58" s="97">
        <v>6.93</v>
      </c>
      <c r="Z58" s="143"/>
      <c r="AA58" s="49"/>
      <c r="AB58" s="159">
        <v>2165</v>
      </c>
      <c r="AC58" s="150"/>
      <c r="AD58" s="49"/>
      <c r="AE58" s="284">
        <v>71</v>
      </c>
      <c r="AF58" s="145"/>
    </row>
    <row r="59" spans="2:32" ht="0.75" customHeight="1">
      <c r="B59" s="4"/>
      <c r="C59" s="4"/>
      <c r="D59" s="145"/>
      <c r="E59" s="145"/>
      <c r="F59" s="145"/>
      <c r="G59" s="51"/>
      <c r="H59" s="145"/>
      <c r="J59" s="103">
        <f>SUM(J7:J56)</f>
        <v>457351</v>
      </c>
      <c r="K59" s="145"/>
      <c r="L59" s="145"/>
      <c r="M59" s="145"/>
      <c r="N59" s="145"/>
      <c r="O59" s="145"/>
      <c r="P59" s="145"/>
      <c r="Q59" s="145"/>
      <c r="R59" s="145"/>
      <c r="S59" s="51"/>
      <c r="T59" s="145"/>
      <c r="U59" s="145"/>
      <c r="V59" s="145"/>
      <c r="W59" s="145"/>
      <c r="X59" s="145"/>
      <c r="Y59" s="51"/>
      <c r="Z59" s="145"/>
      <c r="AB59" s="145"/>
      <c r="AC59" s="145"/>
      <c r="AD59" s="145"/>
      <c r="AE59" s="145"/>
      <c r="AF59" s="145"/>
    </row>
    <row r="60" spans="2:32">
      <c r="B60" s="160" t="s">
        <v>182</v>
      </c>
      <c r="C60" s="160"/>
      <c r="D60" s="159">
        <v>84575</v>
      </c>
      <c r="E60" s="145"/>
      <c r="F60" s="145"/>
      <c r="G60" s="51"/>
      <c r="H60" s="145"/>
      <c r="J60" s="159">
        <v>469781</v>
      </c>
      <c r="K60" s="145"/>
      <c r="L60" s="145"/>
      <c r="M60" s="145"/>
      <c r="N60" s="145"/>
      <c r="O60" s="145"/>
      <c r="P60" s="159">
        <v>145941</v>
      </c>
      <c r="Q60" s="145"/>
      <c r="R60" s="145"/>
      <c r="S60" s="51"/>
      <c r="T60" s="145"/>
      <c r="U60" s="145"/>
      <c r="V60" s="159">
        <v>22458</v>
      </c>
      <c r="W60" s="145"/>
      <c r="X60" s="145"/>
      <c r="Y60" s="51"/>
      <c r="Z60" s="145"/>
      <c r="AB60" s="159">
        <v>107277</v>
      </c>
      <c r="AC60" s="145"/>
      <c r="AD60" s="145"/>
      <c r="AE60" s="145"/>
      <c r="AF60" s="145"/>
    </row>
    <row r="61" spans="2:32">
      <c r="B61" s="160" t="s">
        <v>183</v>
      </c>
      <c r="C61" s="160"/>
      <c r="D61" s="159">
        <v>80565</v>
      </c>
      <c r="E61" s="145"/>
      <c r="F61" s="145"/>
      <c r="G61" s="51"/>
      <c r="H61" s="145"/>
      <c r="J61" s="159">
        <v>448135</v>
      </c>
      <c r="K61" s="145"/>
      <c r="L61" s="145"/>
      <c r="M61" s="145"/>
      <c r="N61" s="145"/>
      <c r="O61" s="145"/>
      <c r="P61" s="159">
        <v>153497</v>
      </c>
      <c r="Q61" s="145"/>
      <c r="R61" s="145"/>
      <c r="S61" s="51"/>
      <c r="T61" s="145"/>
      <c r="U61" s="145"/>
      <c r="V61" s="159">
        <v>22061</v>
      </c>
      <c r="W61" s="145"/>
      <c r="X61" s="145"/>
      <c r="Y61" s="51"/>
      <c r="Z61" s="145"/>
      <c r="AB61" s="159">
        <v>106886</v>
      </c>
      <c r="AC61" s="145"/>
      <c r="AD61" s="145"/>
      <c r="AE61" s="145"/>
      <c r="AF61" s="145"/>
    </row>
    <row r="62" spans="2:32" ht="0.75" customHeight="1">
      <c r="B62" s="160"/>
      <c r="C62" s="160"/>
      <c r="D62" s="163"/>
      <c r="E62" s="164"/>
      <c r="F62" s="164"/>
      <c r="G62" s="165"/>
      <c r="H62" s="164"/>
      <c r="J62" s="148"/>
      <c r="K62" s="166"/>
      <c r="L62" s="166"/>
      <c r="M62" s="166"/>
      <c r="N62" s="166"/>
      <c r="O62" s="166"/>
      <c r="P62" s="163"/>
      <c r="Q62" s="164"/>
      <c r="R62" s="164"/>
      <c r="S62" s="165"/>
      <c r="T62" s="164"/>
      <c r="U62" s="41"/>
      <c r="V62" s="163"/>
      <c r="W62" s="164"/>
      <c r="X62" s="164"/>
      <c r="Y62" s="165"/>
      <c r="Z62" s="164"/>
      <c r="AB62" s="166"/>
      <c r="AC62" s="166"/>
      <c r="AD62" s="166"/>
      <c r="AE62" s="166"/>
      <c r="AF62" s="166"/>
    </row>
    <row r="63" spans="2:32" ht="12.75" customHeight="1">
      <c r="B63" s="37" t="s">
        <v>207</v>
      </c>
      <c r="J63" s="57"/>
    </row>
    <row r="64" spans="2:32" ht="12.75" customHeight="1">
      <c r="B64" s="37" t="s">
        <v>185</v>
      </c>
    </row>
  </sheetData>
  <mergeCells count="13">
    <mergeCell ref="Y6:Z6"/>
    <mergeCell ref="AB6:AC6"/>
    <mergeCell ref="AE6:AF6"/>
    <mergeCell ref="D5:N5"/>
    <mergeCell ref="P5:T5"/>
    <mergeCell ref="V5:AF5"/>
    <mergeCell ref="D6:E6"/>
    <mergeCell ref="G6:H6"/>
    <mergeCell ref="J6:K6"/>
    <mergeCell ref="M6:N6"/>
    <mergeCell ref="P6:Q6"/>
    <mergeCell ref="S6:T6"/>
    <mergeCell ref="V6:W6"/>
  </mergeCells>
  <pageMargins left="0.24" right="0.24" top="0.17" bottom="0.19" header="0.17" footer="0.17"/>
  <pageSetup scale="96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B2:AC64"/>
  <sheetViews>
    <sheetView zoomScaleNormal="100" zoomScaleSheetLayoutView="100" workbookViewId="0">
      <selection activeCell="W42" sqref="W42"/>
    </sheetView>
  </sheetViews>
  <sheetFormatPr defaultColWidth="9.140625" defaultRowHeight="12"/>
  <cols>
    <col min="1" max="1" width="4.140625" style="37" customWidth="1"/>
    <col min="2" max="2" width="8.5703125" style="37" customWidth="1"/>
    <col min="3" max="3" width="2.42578125" style="37" customWidth="1"/>
    <col min="4" max="4" width="9.140625" style="37" customWidth="1"/>
    <col min="5" max="5" width="2.85546875" style="37" customWidth="1"/>
    <col min="6" max="6" width="0.85546875" style="37" customWidth="1"/>
    <col min="7" max="7" width="6.5703125" style="51" customWidth="1"/>
    <col min="8" max="8" width="3" style="37" customWidth="1"/>
    <col min="9" max="9" width="0.85546875" style="37" customWidth="1"/>
    <col min="10" max="10" width="4.42578125" style="37" customWidth="1"/>
    <col min="11" max="11" width="2.42578125" style="37" customWidth="1"/>
    <col min="12" max="12" width="1" style="37" customWidth="1"/>
    <col min="13" max="13" width="9.140625" style="37" customWidth="1"/>
    <col min="14" max="14" width="2.42578125" style="37" customWidth="1"/>
    <col min="15" max="15" width="0.85546875" style="37" customWidth="1"/>
    <col min="16" max="16" width="6.5703125" style="51" customWidth="1"/>
    <col min="17" max="17" width="3" style="37" customWidth="1"/>
    <col min="18" max="18" width="0.85546875" style="37" customWidth="1"/>
    <col min="19" max="19" width="4.42578125" style="37" customWidth="1"/>
    <col min="20" max="20" width="2.42578125" style="37" customWidth="1"/>
    <col min="21" max="21" width="1" style="37" customWidth="1"/>
    <col min="22" max="22" width="9" style="37" customWidth="1"/>
    <col min="23" max="23" width="2.5703125" style="37" customWidth="1"/>
    <col min="24" max="24" width="0.85546875" style="37" customWidth="1"/>
    <col min="25" max="25" width="6.5703125" style="51" customWidth="1"/>
    <col min="26" max="26" width="3" style="37" customWidth="1"/>
    <col min="27" max="27" width="0.85546875" style="37" customWidth="1"/>
    <col min="28" max="28" width="4.42578125" style="37" customWidth="1"/>
    <col min="29" max="29" width="1.85546875" style="37" customWidth="1"/>
    <col min="30" max="16384" width="9.140625" style="37"/>
  </cols>
  <sheetData>
    <row r="2" spans="2:29">
      <c r="D2" s="38" t="s">
        <v>406</v>
      </c>
      <c r="M2" s="38"/>
      <c r="V2" s="38"/>
    </row>
    <row r="3" spans="2:29">
      <c r="D3" s="41" t="s">
        <v>211</v>
      </c>
      <c r="M3" s="41"/>
      <c r="V3" s="41"/>
    </row>
    <row r="4" spans="2:29" ht="12.75" customHeight="1">
      <c r="D4" s="41" t="s">
        <v>212</v>
      </c>
      <c r="M4" s="41"/>
      <c r="V4" s="41"/>
    </row>
    <row r="5" spans="2:29" ht="18.75" customHeight="1">
      <c r="D5" s="1956" t="s">
        <v>213</v>
      </c>
      <c r="E5" s="1956"/>
      <c r="F5" s="1956"/>
      <c r="G5" s="1956"/>
      <c r="H5" s="1956"/>
      <c r="I5" s="1956"/>
      <c r="J5" s="1956"/>
      <c r="K5" s="1956"/>
      <c r="L5" s="63"/>
      <c r="M5" s="1956" t="s">
        <v>214</v>
      </c>
      <c r="N5" s="1956"/>
      <c r="O5" s="1956"/>
      <c r="P5" s="1956"/>
      <c r="Q5" s="1956"/>
      <c r="R5" s="1956"/>
      <c r="S5" s="1956"/>
      <c r="T5" s="1956"/>
      <c r="U5" s="63"/>
      <c r="V5" s="1956" t="s">
        <v>215</v>
      </c>
      <c r="W5" s="1956"/>
      <c r="X5" s="1956"/>
      <c r="Y5" s="1956"/>
      <c r="Z5" s="1956"/>
      <c r="AA5" s="1956"/>
      <c r="AB5" s="1956"/>
      <c r="AC5" s="1956"/>
    </row>
    <row r="6" spans="2:29" ht="26.25" customHeight="1">
      <c r="D6" s="1963" t="s">
        <v>203</v>
      </c>
      <c r="E6" s="1963"/>
      <c r="F6"/>
      <c r="G6" s="1963" t="s">
        <v>204</v>
      </c>
      <c r="H6" s="1963"/>
      <c r="I6"/>
      <c r="J6" s="1963" t="s">
        <v>216</v>
      </c>
      <c r="K6" s="1963"/>
      <c r="L6" s="64"/>
      <c r="M6" s="1963" t="s">
        <v>203</v>
      </c>
      <c r="N6" s="1963"/>
      <c r="O6"/>
      <c r="P6" s="1963" t="s">
        <v>204</v>
      </c>
      <c r="Q6" s="1963"/>
      <c r="R6"/>
      <c r="S6" s="1963" t="s">
        <v>216</v>
      </c>
      <c r="T6" s="1963"/>
      <c r="U6" s="64"/>
      <c r="V6" s="1963" t="s">
        <v>203</v>
      </c>
      <c r="W6" s="1963"/>
      <c r="X6"/>
      <c r="Y6" s="1963" t="s">
        <v>204</v>
      </c>
      <c r="Z6" s="1963"/>
      <c r="AA6"/>
      <c r="AB6" s="1963" t="s">
        <v>216</v>
      </c>
      <c r="AC6" s="1963"/>
    </row>
    <row r="7" spans="2:29" ht="12.6" customHeight="1">
      <c r="B7" s="4">
        <v>42014</v>
      </c>
      <c r="C7" s="4"/>
      <c r="D7" s="143">
        <v>36419</v>
      </c>
      <c r="E7" s="46"/>
      <c r="F7" s="46"/>
      <c r="G7" s="45">
        <v>3.78</v>
      </c>
      <c r="H7" s="46"/>
      <c r="I7" s="46"/>
      <c r="J7" s="172">
        <v>23</v>
      </c>
      <c r="K7" s="46"/>
      <c r="L7" s="46"/>
      <c r="M7" s="143">
        <v>53929</v>
      </c>
      <c r="N7" s="46"/>
      <c r="O7" s="46"/>
      <c r="P7" s="45">
        <v>5.46</v>
      </c>
      <c r="Q7" s="46"/>
      <c r="R7" s="46"/>
      <c r="S7" s="172">
        <v>33</v>
      </c>
      <c r="T7" s="46"/>
      <c r="U7" s="46"/>
      <c r="V7" s="143">
        <v>39883</v>
      </c>
      <c r="W7" s="46"/>
      <c r="X7" s="46"/>
      <c r="Y7" s="45">
        <v>7.03</v>
      </c>
      <c r="Z7" s="46"/>
      <c r="AA7" s="46"/>
      <c r="AB7" s="172">
        <v>25</v>
      </c>
      <c r="AC7" s="59"/>
    </row>
    <row r="8" spans="2:29" ht="12.6" customHeight="1">
      <c r="B8" s="4">
        <f t="shared" ref="B8:B13" si="0">B7+7</f>
        <v>42021</v>
      </c>
      <c r="C8" s="4"/>
      <c r="D8" s="143">
        <v>37370</v>
      </c>
      <c r="E8" s="171"/>
      <c r="F8" s="171"/>
      <c r="G8" s="45">
        <v>3.74</v>
      </c>
      <c r="H8" s="171"/>
      <c r="I8" s="171"/>
      <c r="J8" s="172">
        <v>23</v>
      </c>
      <c r="K8" s="171"/>
      <c r="L8" s="171"/>
      <c r="M8" s="143">
        <v>56588</v>
      </c>
      <c r="N8" s="171"/>
      <c r="O8" s="171"/>
      <c r="P8" s="45">
        <v>5.25</v>
      </c>
      <c r="Q8" s="171"/>
      <c r="R8" s="171"/>
      <c r="S8" s="172">
        <v>35</v>
      </c>
      <c r="T8" s="171"/>
      <c r="U8" s="171"/>
      <c r="V8" s="143">
        <v>30131</v>
      </c>
      <c r="W8" s="171"/>
      <c r="X8" s="171"/>
      <c r="Y8" s="45">
        <v>6.64</v>
      </c>
      <c r="Z8" s="171"/>
      <c r="AA8" s="171"/>
      <c r="AB8" s="172">
        <v>19</v>
      </c>
      <c r="AC8" s="60"/>
    </row>
    <row r="9" spans="2:29" ht="12.6" customHeight="1">
      <c r="B9" s="4">
        <f t="shared" si="0"/>
        <v>42028</v>
      </c>
      <c r="C9" s="4"/>
      <c r="D9" s="143">
        <v>38848</v>
      </c>
      <c r="E9" s="171"/>
      <c r="F9" s="171"/>
      <c r="G9" s="45">
        <v>3.81</v>
      </c>
      <c r="H9" s="171"/>
      <c r="I9" s="171"/>
      <c r="J9" s="172">
        <v>26</v>
      </c>
      <c r="K9" s="171"/>
      <c r="L9" s="171"/>
      <c r="M9" s="143">
        <v>48044</v>
      </c>
      <c r="N9" s="171"/>
      <c r="O9" s="171"/>
      <c r="P9" s="45">
        <v>5.33</v>
      </c>
      <c r="Q9" s="171"/>
      <c r="R9" s="171"/>
      <c r="S9" s="172">
        <v>32</v>
      </c>
      <c r="T9" s="171"/>
      <c r="U9" s="171"/>
      <c r="V9" s="143">
        <v>31185</v>
      </c>
      <c r="W9" s="171"/>
      <c r="X9" s="171"/>
      <c r="Y9" s="45">
        <v>6.87</v>
      </c>
      <c r="Z9" s="171"/>
      <c r="AA9" s="171"/>
      <c r="AB9" s="172">
        <v>21</v>
      </c>
      <c r="AC9" s="60"/>
    </row>
    <row r="10" spans="2:29" ht="12.6" customHeight="1">
      <c r="B10" s="4">
        <f t="shared" si="0"/>
        <v>42035</v>
      </c>
      <c r="C10" s="4"/>
      <c r="D10" s="143">
        <v>39808</v>
      </c>
      <c r="E10" s="171"/>
      <c r="F10" s="171"/>
      <c r="G10" s="45">
        <v>3.81</v>
      </c>
      <c r="H10" s="171"/>
      <c r="I10" s="171"/>
      <c r="J10" s="172">
        <v>25</v>
      </c>
      <c r="K10" s="171"/>
      <c r="L10" s="171"/>
      <c r="M10" s="143">
        <v>53262</v>
      </c>
      <c r="N10" s="171"/>
      <c r="O10" s="171"/>
      <c r="P10" s="45">
        <v>5.37</v>
      </c>
      <c r="Q10" s="171"/>
      <c r="R10" s="171"/>
      <c r="S10" s="172">
        <v>33</v>
      </c>
      <c r="T10" s="171"/>
      <c r="U10" s="171"/>
      <c r="V10" s="143">
        <v>33631</v>
      </c>
      <c r="W10" s="171"/>
      <c r="X10" s="171"/>
      <c r="Y10" s="45">
        <v>6.88</v>
      </c>
      <c r="Z10" s="171"/>
      <c r="AA10" s="171"/>
      <c r="AB10" s="172">
        <v>21</v>
      </c>
      <c r="AC10" s="60"/>
    </row>
    <row r="11" spans="2:29" ht="12.6" customHeight="1">
      <c r="B11" s="4">
        <f t="shared" si="0"/>
        <v>42042</v>
      </c>
      <c r="C11" s="4"/>
      <c r="D11" s="143">
        <v>42453</v>
      </c>
      <c r="E11" s="171"/>
      <c r="F11" s="171"/>
      <c r="G11" s="45">
        <v>3.66</v>
      </c>
      <c r="H11" s="171"/>
      <c r="I11" s="171"/>
      <c r="J11" s="172">
        <v>27</v>
      </c>
      <c r="K11" s="171"/>
      <c r="L11" s="171"/>
      <c r="M11" s="143">
        <v>52421</v>
      </c>
      <c r="N11" s="171"/>
      <c r="O11" s="171"/>
      <c r="P11" s="45">
        <v>5.46</v>
      </c>
      <c r="Q11" s="171"/>
      <c r="R11" s="171"/>
      <c r="S11" s="172">
        <v>33</v>
      </c>
      <c r="T11" s="171"/>
      <c r="U11" s="171"/>
      <c r="V11" s="143">
        <v>28539</v>
      </c>
      <c r="W11" s="171"/>
      <c r="X11" s="171"/>
      <c r="Y11" s="45">
        <v>6.99</v>
      </c>
      <c r="Z11" s="171"/>
      <c r="AA11" s="171"/>
      <c r="AB11" s="172">
        <v>18</v>
      </c>
      <c r="AC11" s="60"/>
    </row>
    <row r="12" spans="2:29" ht="12.6" customHeight="1">
      <c r="B12" s="4">
        <f t="shared" si="0"/>
        <v>42049</v>
      </c>
      <c r="C12" s="4"/>
      <c r="D12" s="143">
        <v>37296</v>
      </c>
      <c r="E12" s="46"/>
      <c r="F12" s="46"/>
      <c r="G12" s="45">
        <v>3.78</v>
      </c>
      <c r="H12" s="46"/>
      <c r="I12" s="46"/>
      <c r="J12" s="172">
        <v>24</v>
      </c>
      <c r="K12" s="46"/>
      <c r="L12" s="46"/>
      <c r="M12" s="143">
        <v>54886</v>
      </c>
      <c r="N12" s="46"/>
      <c r="O12" s="46"/>
      <c r="P12" s="45">
        <v>5.34</v>
      </c>
      <c r="Q12" s="46"/>
      <c r="R12" s="46"/>
      <c r="S12" s="172">
        <v>35</v>
      </c>
      <c r="T12" s="46"/>
      <c r="U12" s="46"/>
      <c r="V12" s="143">
        <v>31344</v>
      </c>
      <c r="W12" s="46"/>
      <c r="X12" s="46"/>
      <c r="Y12" s="45">
        <v>6.89</v>
      </c>
      <c r="Z12" s="46"/>
      <c r="AA12" s="46"/>
      <c r="AB12" s="172">
        <v>20</v>
      </c>
      <c r="AC12" s="60"/>
    </row>
    <row r="13" spans="2:29" ht="12.6" customHeight="1">
      <c r="B13" s="4">
        <f t="shared" si="0"/>
        <v>42056</v>
      </c>
      <c r="C13" s="4"/>
      <c r="D13" s="143">
        <v>36933</v>
      </c>
      <c r="E13" s="171"/>
      <c r="F13" s="171"/>
      <c r="G13" s="45">
        <v>3.65</v>
      </c>
      <c r="H13" s="171"/>
      <c r="I13" s="171"/>
      <c r="J13" s="172">
        <v>25</v>
      </c>
      <c r="K13" s="171"/>
      <c r="L13" s="171"/>
      <c r="M13" s="143">
        <v>52839</v>
      </c>
      <c r="N13" s="171"/>
      <c r="O13" s="171"/>
      <c r="P13" s="45">
        <v>5.42</v>
      </c>
      <c r="Q13" s="171"/>
      <c r="R13" s="171"/>
      <c r="S13" s="172">
        <v>36</v>
      </c>
      <c r="T13" s="171"/>
      <c r="U13" s="171"/>
      <c r="V13" s="143">
        <v>24689</v>
      </c>
      <c r="W13" s="171"/>
      <c r="X13" s="171"/>
      <c r="Y13" s="45">
        <v>6.98</v>
      </c>
      <c r="Z13" s="171"/>
      <c r="AA13" s="171"/>
      <c r="AB13" s="172">
        <v>17</v>
      </c>
      <c r="AC13" s="60"/>
    </row>
    <row r="14" spans="2:29" ht="12.6" customHeight="1">
      <c r="B14" s="4">
        <f>B13+7</f>
        <v>42063</v>
      </c>
      <c r="C14" s="4"/>
      <c r="D14" s="143">
        <v>36796</v>
      </c>
      <c r="E14" s="171"/>
      <c r="F14" s="171"/>
      <c r="G14" s="45">
        <v>3.83</v>
      </c>
      <c r="H14" s="171"/>
      <c r="I14" s="171"/>
      <c r="J14" s="172">
        <v>25</v>
      </c>
      <c r="K14" s="171"/>
      <c r="L14" s="171"/>
      <c r="M14" s="143">
        <v>51948</v>
      </c>
      <c r="N14" s="171"/>
      <c r="O14" s="171"/>
      <c r="P14" s="45">
        <v>5.43</v>
      </c>
      <c r="Q14" s="171"/>
      <c r="R14" s="171"/>
      <c r="S14" s="172">
        <v>36</v>
      </c>
      <c r="T14" s="171"/>
      <c r="U14" s="171"/>
      <c r="V14" s="143">
        <v>25980</v>
      </c>
      <c r="W14" s="171"/>
      <c r="X14" s="171"/>
      <c r="Y14" s="45">
        <v>7.01</v>
      </c>
      <c r="Z14" s="171"/>
      <c r="AA14" s="171"/>
      <c r="AB14" s="172">
        <v>18</v>
      </c>
      <c r="AC14" s="60"/>
    </row>
    <row r="15" spans="2:29" ht="12.6" customHeight="1">
      <c r="B15" s="4">
        <f t="shared" ref="B15:B58" si="1">B14+7</f>
        <v>42070</v>
      </c>
      <c r="C15" s="4"/>
      <c r="D15" s="143">
        <v>39522</v>
      </c>
      <c r="E15" s="171"/>
      <c r="F15" s="171"/>
      <c r="G15" s="45">
        <v>3.67</v>
      </c>
      <c r="H15" s="171"/>
      <c r="I15" s="171"/>
      <c r="J15" s="172">
        <v>26</v>
      </c>
      <c r="K15" s="171"/>
      <c r="L15" s="171"/>
      <c r="M15" s="143">
        <v>54218</v>
      </c>
      <c r="N15" s="171"/>
      <c r="O15" s="171"/>
      <c r="P15" s="45">
        <v>5.49</v>
      </c>
      <c r="Q15" s="171"/>
      <c r="R15" s="171"/>
      <c r="S15" s="172">
        <v>35</v>
      </c>
      <c r="T15" s="171"/>
      <c r="U15" s="171"/>
      <c r="V15" s="143">
        <v>31009</v>
      </c>
      <c r="W15" s="171"/>
      <c r="X15" s="171"/>
      <c r="Y15" s="45">
        <v>7.22</v>
      </c>
      <c r="Z15" s="171"/>
      <c r="AA15" s="171"/>
      <c r="AB15" s="172">
        <v>20</v>
      </c>
      <c r="AC15" s="60"/>
    </row>
    <row r="16" spans="2:29" ht="12.6" customHeight="1">
      <c r="B16" s="4">
        <f t="shared" si="1"/>
        <v>42077</v>
      </c>
      <c r="C16" s="4"/>
      <c r="D16" s="143">
        <v>42545</v>
      </c>
      <c r="E16" s="46"/>
      <c r="F16" s="46"/>
      <c r="G16" s="45">
        <v>3.66</v>
      </c>
      <c r="H16" s="46"/>
      <c r="I16" s="46"/>
      <c r="J16" s="172">
        <v>27</v>
      </c>
      <c r="K16" s="46"/>
      <c r="L16" s="46"/>
      <c r="M16" s="143">
        <v>48748</v>
      </c>
      <c r="N16" s="46"/>
      <c r="O16" s="46"/>
      <c r="P16" s="45">
        <v>5.26</v>
      </c>
      <c r="Q16" s="46"/>
      <c r="R16" s="46"/>
      <c r="S16" s="172">
        <v>31</v>
      </c>
      <c r="T16" s="46"/>
      <c r="U16" s="46"/>
      <c r="V16" s="143">
        <v>24680</v>
      </c>
      <c r="W16" s="46"/>
      <c r="X16" s="46"/>
      <c r="Y16" s="45">
        <v>6.75</v>
      </c>
      <c r="Z16" s="46"/>
      <c r="AA16" s="46"/>
      <c r="AB16" s="172">
        <v>16</v>
      </c>
      <c r="AC16" s="60"/>
    </row>
    <row r="17" spans="2:29" ht="12.6" customHeight="1">
      <c r="B17" s="4">
        <f t="shared" si="1"/>
        <v>42084</v>
      </c>
      <c r="C17" s="4"/>
      <c r="D17" s="143">
        <v>40795</v>
      </c>
      <c r="E17" s="171"/>
      <c r="F17" s="171"/>
      <c r="G17" s="45">
        <v>3.65</v>
      </c>
      <c r="H17" s="171"/>
      <c r="I17" s="171"/>
      <c r="J17" s="172">
        <v>26</v>
      </c>
      <c r="K17" s="171"/>
      <c r="L17" s="171"/>
      <c r="M17" s="143">
        <v>57631</v>
      </c>
      <c r="N17" s="171"/>
      <c r="O17" s="171"/>
      <c r="P17" s="45">
        <v>5.45</v>
      </c>
      <c r="Q17" s="171"/>
      <c r="R17" s="171"/>
      <c r="S17" s="172">
        <v>36</v>
      </c>
      <c r="T17" s="171"/>
      <c r="U17" s="171"/>
      <c r="V17" s="143">
        <v>25725</v>
      </c>
      <c r="W17" s="171"/>
      <c r="X17" s="171"/>
      <c r="Y17" s="45">
        <v>6.97</v>
      </c>
      <c r="Z17" s="171"/>
      <c r="AA17" s="171"/>
      <c r="AB17" s="172">
        <v>16</v>
      </c>
      <c r="AC17" s="60"/>
    </row>
    <row r="18" spans="2:29" ht="12.6" customHeight="1">
      <c r="B18" s="4">
        <f t="shared" si="1"/>
        <v>42091</v>
      </c>
      <c r="C18" s="4"/>
      <c r="D18" s="143">
        <v>40605</v>
      </c>
      <c r="E18" s="171"/>
      <c r="F18" s="171"/>
      <c r="G18" s="45">
        <v>3.54</v>
      </c>
      <c r="H18" s="171"/>
      <c r="I18" s="171"/>
      <c r="J18" s="172">
        <v>26</v>
      </c>
      <c r="K18" s="171"/>
      <c r="L18" s="171"/>
      <c r="M18" s="143">
        <v>52971</v>
      </c>
      <c r="N18" s="171"/>
      <c r="O18" s="171"/>
      <c r="P18" s="45">
        <v>5.42</v>
      </c>
      <c r="Q18" s="171"/>
      <c r="R18" s="171"/>
      <c r="S18" s="172">
        <v>34</v>
      </c>
      <c r="T18" s="171"/>
      <c r="U18" s="171"/>
      <c r="V18" s="143">
        <v>16269</v>
      </c>
      <c r="W18" s="171"/>
      <c r="X18" s="171"/>
      <c r="Y18" s="45">
        <v>6.73</v>
      </c>
      <c r="Z18" s="171"/>
      <c r="AA18" s="171"/>
      <c r="AB18" s="172">
        <v>10</v>
      </c>
      <c r="AC18" s="60"/>
    </row>
    <row r="19" spans="2:29" ht="12.6" customHeight="1">
      <c r="B19" s="4">
        <f t="shared" si="1"/>
        <v>42098</v>
      </c>
      <c r="C19" s="4"/>
      <c r="D19" s="143">
        <v>41579</v>
      </c>
      <c r="E19" s="171"/>
      <c r="F19" s="171"/>
      <c r="G19" s="45">
        <v>3.63</v>
      </c>
      <c r="H19" s="171"/>
      <c r="I19" s="171"/>
      <c r="J19" s="172">
        <v>27</v>
      </c>
      <c r="K19" s="171"/>
      <c r="L19" s="171"/>
      <c r="M19" s="143">
        <v>53862</v>
      </c>
      <c r="N19" s="171"/>
      <c r="O19" s="171"/>
      <c r="P19" s="45">
        <v>5.53</v>
      </c>
      <c r="Q19" s="171"/>
      <c r="R19" s="171"/>
      <c r="S19" s="172">
        <v>35</v>
      </c>
      <c r="T19" s="171"/>
      <c r="U19" s="171"/>
      <c r="V19" s="143">
        <v>24656</v>
      </c>
      <c r="W19" s="171"/>
      <c r="X19" s="171"/>
      <c r="Y19" s="45">
        <v>7.11</v>
      </c>
      <c r="Z19" s="171"/>
      <c r="AA19" s="171"/>
      <c r="AB19" s="172">
        <v>16</v>
      </c>
    </row>
    <row r="20" spans="2:29" ht="12.6" customHeight="1">
      <c r="B20" s="4">
        <f t="shared" si="1"/>
        <v>42105</v>
      </c>
      <c r="C20" s="4"/>
      <c r="D20" s="143">
        <v>37601</v>
      </c>
      <c r="E20" s="46"/>
      <c r="F20" s="46"/>
      <c r="G20" s="45">
        <v>3.62</v>
      </c>
      <c r="H20" s="46"/>
      <c r="I20" s="46"/>
      <c r="J20" s="172">
        <v>24</v>
      </c>
      <c r="K20" s="46"/>
      <c r="L20" s="46"/>
      <c r="M20" s="143">
        <v>50883</v>
      </c>
      <c r="N20" s="46"/>
      <c r="O20" s="46"/>
      <c r="P20" s="45">
        <v>5.36</v>
      </c>
      <c r="Q20" s="46"/>
      <c r="R20" s="46"/>
      <c r="S20" s="172">
        <v>33</v>
      </c>
      <c r="T20" s="46"/>
      <c r="U20" s="46"/>
      <c r="V20" s="143">
        <v>31033</v>
      </c>
      <c r="W20" s="46"/>
      <c r="X20" s="46"/>
      <c r="Y20" s="45">
        <v>7.03</v>
      </c>
      <c r="Z20" s="46"/>
      <c r="AA20" s="46"/>
      <c r="AB20" s="172">
        <v>20</v>
      </c>
    </row>
    <row r="21" spans="2:29" ht="12.6" customHeight="1">
      <c r="B21" s="4">
        <f t="shared" si="1"/>
        <v>42112</v>
      </c>
      <c r="C21" s="4"/>
      <c r="D21" s="143">
        <v>40292</v>
      </c>
      <c r="E21" s="171"/>
      <c r="F21" s="171"/>
      <c r="G21" s="45">
        <v>3.65</v>
      </c>
      <c r="H21" s="171"/>
      <c r="I21" s="171"/>
      <c r="J21" s="172">
        <v>26</v>
      </c>
      <c r="K21" s="171"/>
      <c r="L21" s="171"/>
      <c r="M21" s="143">
        <v>53639</v>
      </c>
      <c r="N21" s="171"/>
      <c r="O21" s="171"/>
      <c r="P21" s="45">
        <v>5.41</v>
      </c>
      <c r="Q21" s="171"/>
      <c r="R21" s="171"/>
      <c r="S21" s="172">
        <v>34</v>
      </c>
      <c r="T21" s="171"/>
      <c r="U21" s="171"/>
      <c r="V21" s="143">
        <v>30342</v>
      </c>
      <c r="W21" s="171"/>
      <c r="X21" s="171"/>
      <c r="Y21" s="45">
        <v>7.15</v>
      </c>
      <c r="Z21" s="171"/>
      <c r="AA21" s="171"/>
      <c r="AB21" s="172">
        <v>19</v>
      </c>
    </row>
    <row r="22" spans="2:29" ht="12.6" customHeight="1">
      <c r="B22" s="4">
        <f t="shared" si="1"/>
        <v>42119</v>
      </c>
      <c r="C22" s="4"/>
      <c r="D22" s="143">
        <v>33351</v>
      </c>
      <c r="E22" s="171"/>
      <c r="F22" s="171"/>
      <c r="G22" s="45">
        <v>3.79</v>
      </c>
      <c r="H22" s="171"/>
      <c r="I22" s="171"/>
      <c r="J22" s="172">
        <v>21</v>
      </c>
      <c r="K22" s="171"/>
      <c r="L22" s="171"/>
      <c r="M22" s="143">
        <v>53890</v>
      </c>
      <c r="N22" s="171"/>
      <c r="O22" s="171"/>
      <c r="P22" s="45">
        <v>5.3</v>
      </c>
      <c r="Q22" s="171"/>
      <c r="R22" s="171"/>
      <c r="S22" s="172">
        <v>34</v>
      </c>
      <c r="T22" s="171"/>
      <c r="U22" s="171"/>
      <c r="V22" s="143">
        <v>34148</v>
      </c>
      <c r="W22" s="171"/>
      <c r="X22" s="171"/>
      <c r="Y22" s="45">
        <v>6.81</v>
      </c>
      <c r="Z22" s="171"/>
      <c r="AA22" s="171"/>
      <c r="AB22" s="172">
        <v>22</v>
      </c>
    </row>
    <row r="23" spans="2:29" ht="12.6" customHeight="1">
      <c r="B23" s="4">
        <f t="shared" si="1"/>
        <v>42126</v>
      </c>
      <c r="C23" s="4"/>
      <c r="D23" s="143">
        <v>40034</v>
      </c>
      <c r="E23" s="171"/>
      <c r="F23" s="171"/>
      <c r="G23" s="45">
        <v>3.66</v>
      </c>
      <c r="H23" s="171"/>
      <c r="I23" s="171"/>
      <c r="J23" s="172">
        <v>25</v>
      </c>
      <c r="K23" s="171"/>
      <c r="L23" s="171"/>
      <c r="M23" s="143">
        <v>50970</v>
      </c>
      <c r="N23" s="171"/>
      <c r="O23" s="171"/>
      <c r="P23" s="45">
        <v>5.46</v>
      </c>
      <c r="Q23" s="171"/>
      <c r="R23" s="171"/>
      <c r="S23" s="172">
        <v>32</v>
      </c>
      <c r="T23" s="171"/>
      <c r="U23" s="171"/>
      <c r="V23" s="143">
        <v>36694</v>
      </c>
      <c r="W23" s="171"/>
      <c r="X23" s="171"/>
      <c r="Y23" s="45">
        <v>6.98</v>
      </c>
      <c r="Z23" s="171"/>
      <c r="AA23" s="171"/>
      <c r="AB23" s="172">
        <v>23</v>
      </c>
    </row>
    <row r="24" spans="2:29" ht="12.6" customHeight="1">
      <c r="B24" s="4">
        <f t="shared" si="1"/>
        <v>42133</v>
      </c>
      <c r="C24" s="4"/>
      <c r="D24" s="143">
        <v>38575</v>
      </c>
      <c r="E24" s="46"/>
      <c r="F24" s="46"/>
      <c r="G24" s="45">
        <v>3.77</v>
      </c>
      <c r="H24" s="46"/>
      <c r="I24" s="46"/>
      <c r="J24" s="172">
        <v>24</v>
      </c>
      <c r="K24" s="46"/>
      <c r="L24" s="46"/>
      <c r="M24" s="143">
        <v>53723</v>
      </c>
      <c r="N24" s="46"/>
      <c r="O24" s="46"/>
      <c r="P24" s="45">
        <v>5.35</v>
      </c>
      <c r="Q24" s="46"/>
      <c r="R24" s="46"/>
      <c r="S24" s="172">
        <v>34</v>
      </c>
      <c r="T24" s="46"/>
      <c r="U24" s="46"/>
      <c r="V24" s="143">
        <v>33512</v>
      </c>
      <c r="W24" s="46"/>
      <c r="X24" s="46"/>
      <c r="Y24" s="45">
        <v>6.86</v>
      </c>
      <c r="Z24" s="46"/>
      <c r="AA24" s="46"/>
      <c r="AB24" s="172">
        <v>21</v>
      </c>
    </row>
    <row r="25" spans="2:29" ht="12.6" customHeight="1">
      <c r="B25" s="4">
        <f t="shared" si="1"/>
        <v>42140</v>
      </c>
      <c r="C25" s="4"/>
      <c r="D25" s="143">
        <v>44840</v>
      </c>
      <c r="E25" s="171"/>
      <c r="F25" s="171"/>
      <c r="G25" s="45">
        <v>3.87</v>
      </c>
      <c r="H25" s="171"/>
      <c r="I25" s="171"/>
      <c r="J25" s="172">
        <v>28</v>
      </c>
      <c r="K25" s="171"/>
      <c r="L25" s="171"/>
      <c r="M25" s="143">
        <v>48005</v>
      </c>
      <c r="N25" s="171"/>
      <c r="O25" s="171"/>
      <c r="P25" s="45">
        <v>5.41</v>
      </c>
      <c r="Q25" s="171"/>
      <c r="R25" s="171"/>
      <c r="S25" s="172">
        <v>30</v>
      </c>
      <c r="T25" s="171"/>
      <c r="U25" s="171"/>
      <c r="V25" s="143">
        <v>34161</v>
      </c>
      <c r="W25" s="171"/>
      <c r="X25" s="171"/>
      <c r="Y25" s="45">
        <v>6.88</v>
      </c>
      <c r="Z25" s="171"/>
      <c r="AA25" s="171"/>
      <c r="AB25" s="172">
        <v>22</v>
      </c>
    </row>
    <row r="26" spans="2:29" ht="12.6" customHeight="1">
      <c r="B26" s="4">
        <f t="shared" si="1"/>
        <v>42147</v>
      </c>
      <c r="C26" s="4"/>
      <c r="D26" s="143">
        <v>49465</v>
      </c>
      <c r="E26" s="171"/>
      <c r="F26" s="171"/>
      <c r="G26" s="45">
        <v>3.73</v>
      </c>
      <c r="H26" s="171"/>
      <c r="I26" s="171"/>
      <c r="J26" s="172">
        <v>30</v>
      </c>
      <c r="K26" s="171"/>
      <c r="L26" s="171"/>
      <c r="M26" s="143">
        <v>48169</v>
      </c>
      <c r="N26" s="171"/>
      <c r="O26" s="171"/>
      <c r="P26" s="45">
        <v>5.53</v>
      </c>
      <c r="Q26" s="171"/>
      <c r="R26" s="171"/>
      <c r="S26" s="172">
        <v>29</v>
      </c>
      <c r="T26" s="171"/>
      <c r="U26" s="171"/>
      <c r="V26" s="143">
        <v>35679</v>
      </c>
      <c r="W26" s="171"/>
      <c r="X26" s="171"/>
      <c r="Y26" s="45">
        <v>7.1</v>
      </c>
      <c r="Z26" s="171"/>
      <c r="AA26" s="171"/>
      <c r="AB26" s="172">
        <v>22</v>
      </c>
    </row>
    <row r="27" spans="2:29" ht="12.6" customHeight="1">
      <c r="B27" s="4">
        <f t="shared" si="1"/>
        <v>42154</v>
      </c>
      <c r="C27" s="4"/>
      <c r="D27" s="143">
        <v>37620</v>
      </c>
      <c r="E27" s="171"/>
      <c r="F27" s="171"/>
      <c r="G27" s="45">
        <v>3.68</v>
      </c>
      <c r="H27" s="171"/>
      <c r="I27" s="171"/>
      <c r="J27" s="172">
        <v>26</v>
      </c>
      <c r="K27" s="171"/>
      <c r="L27" s="171"/>
      <c r="M27" s="143">
        <v>46219</v>
      </c>
      <c r="N27" s="171"/>
      <c r="O27" s="171"/>
      <c r="P27" s="45">
        <v>5.44</v>
      </c>
      <c r="Q27" s="171"/>
      <c r="R27" s="171"/>
      <c r="S27" s="172">
        <v>32</v>
      </c>
      <c r="T27" s="171"/>
      <c r="U27" s="171"/>
      <c r="V27" s="143">
        <v>28968</v>
      </c>
      <c r="W27" s="171"/>
      <c r="X27" s="171"/>
      <c r="Y27" s="45">
        <v>6.95</v>
      </c>
      <c r="Z27" s="171"/>
      <c r="AA27" s="171"/>
      <c r="AB27" s="172">
        <v>20</v>
      </c>
    </row>
    <row r="28" spans="2:29" ht="12.6" customHeight="1">
      <c r="B28" s="4">
        <f t="shared" si="1"/>
        <v>42161</v>
      </c>
      <c r="C28" s="4"/>
      <c r="D28" s="143">
        <v>41923</v>
      </c>
      <c r="E28" s="171"/>
      <c r="F28" s="171"/>
      <c r="G28" s="45">
        <v>3.47</v>
      </c>
      <c r="H28" s="171"/>
      <c r="I28" s="171"/>
      <c r="J28" s="172">
        <v>27</v>
      </c>
      <c r="K28" s="171"/>
      <c r="L28" s="171"/>
      <c r="M28" s="143">
        <v>51666</v>
      </c>
      <c r="N28" s="171"/>
      <c r="O28" s="171"/>
      <c r="P28" s="45">
        <v>5.57</v>
      </c>
      <c r="Q28" s="171"/>
      <c r="R28" s="171"/>
      <c r="S28" s="172">
        <v>33</v>
      </c>
      <c r="T28" s="171"/>
      <c r="U28" s="171"/>
      <c r="V28" s="143">
        <v>34283</v>
      </c>
      <c r="W28" s="171"/>
      <c r="X28" s="171"/>
      <c r="Y28" s="45">
        <v>7.17</v>
      </c>
      <c r="Z28" s="171"/>
      <c r="AA28" s="171"/>
      <c r="AB28" s="172">
        <v>22</v>
      </c>
    </row>
    <row r="29" spans="2:29" ht="12.6" customHeight="1">
      <c r="B29" s="4">
        <f t="shared" si="1"/>
        <v>42168</v>
      </c>
      <c r="C29" s="4"/>
      <c r="D29" s="143">
        <v>40279</v>
      </c>
      <c r="E29" s="46"/>
      <c r="F29" s="46"/>
      <c r="G29" s="45">
        <v>3.59</v>
      </c>
      <c r="H29" s="46"/>
      <c r="I29" s="46"/>
      <c r="J29" s="172">
        <v>25</v>
      </c>
      <c r="K29" s="46"/>
      <c r="L29" s="46"/>
      <c r="M29" s="143">
        <v>48126</v>
      </c>
      <c r="N29" s="46"/>
      <c r="O29" s="46"/>
      <c r="P29" s="45">
        <v>5.42</v>
      </c>
      <c r="Q29" s="46"/>
      <c r="R29" s="46"/>
      <c r="S29" s="172">
        <v>30</v>
      </c>
      <c r="T29" s="46"/>
      <c r="U29" s="46"/>
      <c r="V29" s="143">
        <v>38966</v>
      </c>
      <c r="W29" s="46"/>
      <c r="X29" s="46"/>
      <c r="Y29" s="45">
        <v>6.95</v>
      </c>
      <c r="Z29" s="46"/>
      <c r="AA29" s="46"/>
      <c r="AB29" s="172">
        <v>24</v>
      </c>
    </row>
    <row r="30" spans="2:29" ht="12.6" customHeight="1">
      <c r="B30" s="4">
        <f t="shared" si="1"/>
        <v>42175</v>
      </c>
      <c r="C30" s="4"/>
      <c r="D30" s="143">
        <v>40332</v>
      </c>
      <c r="E30" s="171"/>
      <c r="F30" s="171"/>
      <c r="G30" s="45">
        <v>3.63</v>
      </c>
      <c r="H30" s="171"/>
      <c r="I30" s="171"/>
      <c r="J30" s="172">
        <v>25</v>
      </c>
      <c r="K30" s="171"/>
      <c r="L30" s="171"/>
      <c r="M30" s="143">
        <v>54505</v>
      </c>
      <c r="N30" s="171"/>
      <c r="O30" s="171"/>
      <c r="P30" s="45">
        <v>5.61</v>
      </c>
      <c r="Q30" s="171"/>
      <c r="R30" s="171"/>
      <c r="S30" s="172">
        <v>34</v>
      </c>
      <c r="T30" s="171"/>
      <c r="U30" s="171"/>
      <c r="V30" s="143">
        <v>36820</v>
      </c>
      <c r="W30" s="171"/>
      <c r="X30" s="171"/>
      <c r="Y30" s="45">
        <v>7.09</v>
      </c>
      <c r="Z30" s="171"/>
      <c r="AA30" s="171"/>
      <c r="AB30" s="172">
        <v>23</v>
      </c>
    </row>
    <row r="31" spans="2:29" ht="12.6" customHeight="1">
      <c r="B31" s="4">
        <f t="shared" si="1"/>
        <v>42182</v>
      </c>
      <c r="C31" s="4"/>
      <c r="D31" s="143">
        <v>39360</v>
      </c>
      <c r="E31" s="171"/>
      <c r="F31" s="171"/>
      <c r="G31" s="45">
        <v>3.81</v>
      </c>
      <c r="H31" s="171"/>
      <c r="I31" s="171"/>
      <c r="J31" s="172">
        <v>24</v>
      </c>
      <c r="K31" s="171"/>
      <c r="L31" s="171"/>
      <c r="M31" s="143">
        <v>58734</v>
      </c>
      <c r="N31" s="171"/>
      <c r="O31" s="171"/>
      <c r="P31" s="45">
        <v>5.35</v>
      </c>
      <c r="Q31" s="171"/>
      <c r="R31" s="171"/>
      <c r="S31" s="172">
        <v>36</v>
      </c>
      <c r="T31" s="171"/>
      <c r="U31" s="171"/>
      <c r="V31" s="143">
        <v>37273</v>
      </c>
      <c r="W31" s="171"/>
      <c r="X31" s="171"/>
      <c r="Y31" s="45">
        <v>6.97</v>
      </c>
      <c r="Z31" s="171"/>
      <c r="AA31" s="171"/>
      <c r="AB31" s="172">
        <v>23</v>
      </c>
    </row>
    <row r="32" spans="2:29" ht="12.6" customHeight="1">
      <c r="B32" s="4">
        <f t="shared" si="1"/>
        <v>42189</v>
      </c>
      <c r="C32" s="4"/>
      <c r="D32" s="143">
        <v>38431</v>
      </c>
      <c r="E32" s="171"/>
      <c r="F32" s="171"/>
      <c r="G32" s="45">
        <v>3.67</v>
      </c>
      <c r="H32" s="171"/>
      <c r="I32" s="171"/>
      <c r="J32" s="172">
        <v>26</v>
      </c>
      <c r="K32" s="171"/>
      <c r="L32" s="171"/>
      <c r="M32" s="143">
        <v>55380</v>
      </c>
      <c r="N32" s="171"/>
      <c r="O32" s="171"/>
      <c r="P32" s="45">
        <v>5.56</v>
      </c>
      <c r="Q32" s="171"/>
      <c r="R32" s="171"/>
      <c r="S32" s="172">
        <v>37</v>
      </c>
      <c r="T32" s="171"/>
      <c r="U32" s="171"/>
      <c r="V32" s="143">
        <v>26253</v>
      </c>
      <c r="W32" s="171"/>
      <c r="X32" s="171"/>
      <c r="Y32" s="45">
        <v>6.92</v>
      </c>
      <c r="Z32" s="171"/>
      <c r="AA32" s="171"/>
      <c r="AB32" s="172">
        <v>17</v>
      </c>
    </row>
    <row r="33" spans="2:28" ht="12.6" customHeight="1">
      <c r="B33" s="4">
        <f t="shared" si="1"/>
        <v>42196</v>
      </c>
      <c r="C33" s="4"/>
      <c r="D33" s="143">
        <v>41420</v>
      </c>
      <c r="E33" s="46"/>
      <c r="F33" s="46"/>
      <c r="G33" s="45">
        <v>3.83</v>
      </c>
      <c r="H33" s="46"/>
      <c r="I33" s="46"/>
      <c r="J33" s="172">
        <v>26</v>
      </c>
      <c r="K33" s="46"/>
      <c r="L33" s="46"/>
      <c r="M33" s="143">
        <v>53735</v>
      </c>
      <c r="N33" s="46"/>
      <c r="O33" s="46"/>
      <c r="P33" s="45">
        <v>5.47</v>
      </c>
      <c r="Q33" s="46"/>
      <c r="R33" s="46"/>
      <c r="S33" s="172">
        <v>34</v>
      </c>
      <c r="T33" s="46"/>
      <c r="U33" s="46"/>
      <c r="V33" s="143">
        <v>33107</v>
      </c>
      <c r="W33" s="46"/>
      <c r="X33" s="46"/>
      <c r="Y33" s="45">
        <v>6.92</v>
      </c>
      <c r="Z33" s="46"/>
      <c r="AA33" s="46"/>
      <c r="AB33" s="172">
        <v>21</v>
      </c>
    </row>
    <row r="34" spans="2:28" ht="12.6" customHeight="1">
      <c r="B34" s="4">
        <f t="shared" si="1"/>
        <v>42203</v>
      </c>
      <c r="C34" s="4"/>
      <c r="D34" s="143">
        <v>40368</v>
      </c>
      <c r="E34" s="171"/>
      <c r="F34" s="171"/>
      <c r="G34" s="45">
        <v>3.81</v>
      </c>
      <c r="H34" s="171"/>
      <c r="I34" s="171"/>
      <c r="J34" s="172">
        <v>25</v>
      </c>
      <c r="K34" s="171"/>
      <c r="L34" s="171"/>
      <c r="M34" s="143">
        <v>52469</v>
      </c>
      <c r="N34" s="171"/>
      <c r="O34" s="171"/>
      <c r="P34" s="45">
        <v>5.45</v>
      </c>
      <c r="Q34" s="171"/>
      <c r="R34" s="171"/>
      <c r="S34" s="172">
        <v>33</v>
      </c>
      <c r="T34" s="171"/>
      <c r="U34" s="171"/>
      <c r="V34" s="143">
        <v>35912</v>
      </c>
      <c r="W34" s="171"/>
      <c r="X34" s="171"/>
      <c r="Y34" s="45">
        <v>6.8</v>
      </c>
      <c r="Z34" s="171"/>
      <c r="AA34" s="171"/>
      <c r="AB34" s="172">
        <v>22</v>
      </c>
    </row>
    <row r="35" spans="2:28" ht="12.6" customHeight="1">
      <c r="B35" s="4">
        <f t="shared" si="1"/>
        <v>42210</v>
      </c>
      <c r="C35" s="4"/>
      <c r="D35" s="143">
        <v>44089</v>
      </c>
      <c r="E35" s="171"/>
      <c r="F35" s="171"/>
      <c r="G35" s="45">
        <v>3.72</v>
      </c>
      <c r="H35" s="171"/>
      <c r="I35" s="171"/>
      <c r="J35" s="172">
        <v>27</v>
      </c>
      <c r="K35" s="171"/>
      <c r="L35" s="171"/>
      <c r="M35" s="143">
        <v>52074</v>
      </c>
      <c r="N35" s="171"/>
      <c r="O35" s="171"/>
      <c r="P35" s="45">
        <v>5.39</v>
      </c>
      <c r="Q35" s="171"/>
      <c r="R35" s="171"/>
      <c r="S35" s="172">
        <v>32</v>
      </c>
      <c r="T35" s="171"/>
      <c r="U35" s="171"/>
      <c r="V35" s="143">
        <v>32093</v>
      </c>
      <c r="W35" s="171"/>
      <c r="X35" s="171"/>
      <c r="Y35" s="45">
        <v>6.81</v>
      </c>
      <c r="Z35" s="171"/>
      <c r="AA35" s="171"/>
      <c r="AB35" s="172">
        <v>20</v>
      </c>
    </row>
    <row r="36" spans="2:28" ht="12.6" customHeight="1">
      <c r="B36" s="4">
        <f t="shared" si="1"/>
        <v>42217</v>
      </c>
      <c r="C36" s="4"/>
      <c r="D36" s="143">
        <v>40332</v>
      </c>
      <c r="E36" s="171"/>
      <c r="F36" s="171"/>
      <c r="G36" s="45">
        <v>3.78</v>
      </c>
      <c r="H36" s="171"/>
      <c r="I36" s="171"/>
      <c r="J36" s="172">
        <v>25</v>
      </c>
      <c r="K36" s="171"/>
      <c r="L36" s="171"/>
      <c r="M36" s="143">
        <v>54056</v>
      </c>
      <c r="N36" s="171"/>
      <c r="O36" s="171"/>
      <c r="P36" s="45">
        <v>5.49</v>
      </c>
      <c r="Q36" s="171"/>
      <c r="R36" s="171"/>
      <c r="S36" s="172">
        <v>34</v>
      </c>
      <c r="T36" s="171"/>
      <c r="U36" s="171"/>
      <c r="V36" s="143">
        <v>34618</v>
      </c>
      <c r="W36" s="171"/>
      <c r="X36" s="171"/>
      <c r="Y36" s="45">
        <v>6.77</v>
      </c>
      <c r="Z36" s="171"/>
      <c r="AA36" s="171"/>
      <c r="AB36" s="172">
        <v>21</v>
      </c>
    </row>
    <row r="37" spans="2:28" ht="12.6" customHeight="1">
      <c r="B37" s="4">
        <f t="shared" si="1"/>
        <v>42224</v>
      </c>
      <c r="C37" s="4"/>
      <c r="D37" s="143">
        <v>40666</v>
      </c>
      <c r="E37" s="46"/>
      <c r="F37" s="46"/>
      <c r="G37" s="45">
        <v>3.84</v>
      </c>
      <c r="H37" s="46"/>
      <c r="I37" s="46"/>
      <c r="J37" s="172">
        <v>25</v>
      </c>
      <c r="K37" s="46"/>
      <c r="L37" s="46"/>
      <c r="M37" s="143">
        <v>56422</v>
      </c>
      <c r="N37" s="46"/>
      <c r="O37" s="46"/>
      <c r="P37" s="45">
        <v>5.45</v>
      </c>
      <c r="Q37" s="46"/>
      <c r="R37" s="46"/>
      <c r="S37" s="172">
        <v>35</v>
      </c>
      <c r="T37" s="46"/>
      <c r="U37" s="46"/>
      <c r="V37" s="143">
        <v>32545</v>
      </c>
      <c r="W37" s="46"/>
      <c r="X37" s="46"/>
      <c r="Y37" s="45">
        <v>6.89</v>
      </c>
      <c r="Z37" s="46"/>
      <c r="AA37" s="46"/>
      <c r="AB37" s="172">
        <v>20</v>
      </c>
    </row>
    <row r="38" spans="2:28" ht="12.6" customHeight="1">
      <c r="B38" s="4">
        <f t="shared" si="1"/>
        <v>42231</v>
      </c>
      <c r="C38" s="4"/>
      <c r="D38" s="143">
        <v>37092</v>
      </c>
      <c r="E38" s="171"/>
      <c r="F38" s="171"/>
      <c r="G38" s="45">
        <v>3.8</v>
      </c>
      <c r="H38" s="171"/>
      <c r="I38" s="171"/>
      <c r="J38" s="172">
        <v>23</v>
      </c>
      <c r="K38" s="171"/>
      <c r="L38" s="171"/>
      <c r="M38" s="143">
        <v>45519</v>
      </c>
      <c r="N38" s="171"/>
      <c r="O38" s="171"/>
      <c r="P38" s="45">
        <v>5.31</v>
      </c>
      <c r="Q38" s="171"/>
      <c r="R38" s="171"/>
      <c r="S38" s="172">
        <v>28</v>
      </c>
      <c r="T38" s="171"/>
      <c r="U38" s="171"/>
      <c r="V38" s="143">
        <v>43014</v>
      </c>
      <c r="W38" s="171"/>
      <c r="X38" s="171"/>
      <c r="Y38" s="45">
        <v>6.62</v>
      </c>
      <c r="Z38" s="171"/>
      <c r="AA38" s="171"/>
      <c r="AB38" s="172">
        <v>27</v>
      </c>
    </row>
    <row r="39" spans="2:28" ht="12.6" customHeight="1">
      <c r="B39" s="4">
        <f t="shared" si="1"/>
        <v>42238</v>
      </c>
      <c r="C39" s="4"/>
      <c r="D39" s="143">
        <v>38055</v>
      </c>
      <c r="E39" s="171"/>
      <c r="F39" s="171"/>
      <c r="G39" s="45">
        <v>3.64</v>
      </c>
      <c r="H39" s="171"/>
      <c r="I39" s="171"/>
      <c r="J39" s="172">
        <v>23</v>
      </c>
      <c r="K39" s="171"/>
      <c r="L39" s="171"/>
      <c r="M39" s="143">
        <v>49238</v>
      </c>
      <c r="N39" s="171"/>
      <c r="O39" s="171"/>
      <c r="P39" s="45">
        <v>5.35</v>
      </c>
      <c r="Q39" s="171"/>
      <c r="R39" s="171"/>
      <c r="S39" s="172">
        <v>30</v>
      </c>
      <c r="T39" s="171"/>
      <c r="U39" s="171"/>
      <c r="V39" s="143">
        <v>39545</v>
      </c>
      <c r="W39" s="171"/>
      <c r="X39" s="171"/>
      <c r="Y39" s="45">
        <v>6.82</v>
      </c>
      <c r="Z39" s="171"/>
      <c r="AA39" s="171"/>
      <c r="AB39" s="172">
        <v>24</v>
      </c>
    </row>
    <row r="40" spans="2:28" ht="12.6" customHeight="1">
      <c r="B40" s="4">
        <f t="shared" si="1"/>
        <v>42245</v>
      </c>
      <c r="C40" s="4"/>
      <c r="D40" s="143">
        <v>38567</v>
      </c>
      <c r="E40" s="171"/>
      <c r="F40" s="171"/>
      <c r="G40" s="45">
        <v>3.73</v>
      </c>
      <c r="H40" s="171"/>
      <c r="I40" s="171"/>
      <c r="J40" s="172">
        <v>24</v>
      </c>
      <c r="K40" s="171"/>
      <c r="L40" s="171"/>
      <c r="M40" s="143">
        <v>50645</v>
      </c>
      <c r="N40" s="171"/>
      <c r="O40" s="171"/>
      <c r="P40" s="45">
        <v>5.4</v>
      </c>
      <c r="Q40" s="171"/>
      <c r="R40" s="171"/>
      <c r="S40" s="172">
        <v>31</v>
      </c>
      <c r="T40" s="171"/>
      <c r="U40" s="171"/>
      <c r="V40" s="143">
        <v>40638</v>
      </c>
      <c r="W40" s="171"/>
      <c r="X40" s="171"/>
      <c r="Y40" s="45">
        <v>6.91</v>
      </c>
      <c r="Z40" s="171"/>
      <c r="AA40" s="171"/>
      <c r="AB40" s="172">
        <v>25</v>
      </c>
    </row>
    <row r="41" spans="2:28" ht="12.6" customHeight="1">
      <c r="B41" s="4">
        <f t="shared" si="1"/>
        <v>42252</v>
      </c>
      <c r="C41" s="4"/>
      <c r="D41" s="143">
        <v>35214</v>
      </c>
      <c r="E41" s="171"/>
      <c r="F41" s="171"/>
      <c r="G41" s="45">
        <v>3.67</v>
      </c>
      <c r="H41" s="171"/>
      <c r="I41" s="171"/>
      <c r="J41" s="172">
        <v>21</v>
      </c>
      <c r="K41" s="171"/>
      <c r="L41" s="171"/>
      <c r="M41" s="143">
        <v>55643</v>
      </c>
      <c r="N41" s="171"/>
      <c r="O41" s="171"/>
      <c r="P41" s="45">
        <v>5.25</v>
      </c>
      <c r="Q41" s="171"/>
      <c r="R41" s="171"/>
      <c r="S41" s="172">
        <v>33</v>
      </c>
      <c r="T41" s="171"/>
      <c r="U41" s="171"/>
      <c r="V41" s="143">
        <v>42241</v>
      </c>
      <c r="W41" s="171"/>
      <c r="X41" s="171"/>
      <c r="Y41" s="45">
        <v>6.82</v>
      </c>
      <c r="Z41" s="171"/>
      <c r="AA41" s="171"/>
      <c r="AB41" s="172">
        <v>25</v>
      </c>
    </row>
    <row r="42" spans="2:28" ht="12.6" customHeight="1">
      <c r="B42" s="4">
        <f t="shared" si="1"/>
        <v>42259</v>
      </c>
      <c r="C42" s="4"/>
      <c r="D42" s="143">
        <v>35775</v>
      </c>
      <c r="E42" s="46"/>
      <c r="F42" s="46"/>
      <c r="G42" s="45">
        <v>3.73</v>
      </c>
      <c r="H42" s="46"/>
      <c r="I42" s="46"/>
      <c r="J42" s="172">
        <v>25</v>
      </c>
      <c r="K42" s="46"/>
      <c r="L42" s="46"/>
      <c r="M42" s="143">
        <v>45030</v>
      </c>
      <c r="N42" s="46"/>
      <c r="O42" s="46"/>
      <c r="P42" s="45">
        <v>5.43</v>
      </c>
      <c r="Q42" s="46"/>
      <c r="R42" s="46"/>
      <c r="S42" s="172">
        <v>31</v>
      </c>
      <c r="T42" s="46"/>
      <c r="U42" s="46"/>
      <c r="V42" s="143">
        <v>34162</v>
      </c>
      <c r="W42" s="46"/>
      <c r="X42" s="46"/>
      <c r="Y42" s="45">
        <v>6.99</v>
      </c>
      <c r="Z42" s="46"/>
      <c r="AA42" s="46"/>
      <c r="AB42" s="172">
        <v>24</v>
      </c>
    </row>
    <row r="43" spans="2:28" ht="12.6" customHeight="1">
      <c r="B43" s="4">
        <f t="shared" si="1"/>
        <v>42266</v>
      </c>
      <c r="C43" s="4"/>
      <c r="D43" s="143">
        <v>40356</v>
      </c>
      <c r="E43" s="171"/>
      <c r="F43" s="171"/>
      <c r="G43" s="45">
        <v>3.86</v>
      </c>
      <c r="H43" s="171"/>
      <c r="I43" s="171"/>
      <c r="J43" s="172">
        <v>25</v>
      </c>
      <c r="K43" s="171"/>
      <c r="L43" s="171"/>
      <c r="M43" s="143">
        <v>50048</v>
      </c>
      <c r="N43" s="171"/>
      <c r="O43" s="171"/>
      <c r="P43" s="45">
        <v>5.59</v>
      </c>
      <c r="Q43" s="171"/>
      <c r="R43" s="171"/>
      <c r="S43" s="172">
        <v>31</v>
      </c>
      <c r="T43" s="171"/>
      <c r="U43" s="171"/>
      <c r="V43" s="143">
        <v>36512</v>
      </c>
      <c r="W43" s="171"/>
      <c r="X43" s="171"/>
      <c r="Y43" s="45">
        <v>6.97</v>
      </c>
      <c r="Z43" s="171"/>
      <c r="AA43" s="171"/>
      <c r="AB43" s="172">
        <v>22</v>
      </c>
    </row>
    <row r="44" spans="2:28" ht="12.6" customHeight="1">
      <c r="B44" s="4">
        <f t="shared" si="1"/>
        <v>42273</v>
      </c>
      <c r="C44" s="4"/>
      <c r="D44" s="143">
        <v>46249</v>
      </c>
      <c r="E44" s="171"/>
      <c r="F44" s="171"/>
      <c r="G44" s="45">
        <v>3.76</v>
      </c>
      <c r="H44" s="171"/>
      <c r="I44" s="171"/>
      <c r="J44" s="172">
        <v>28</v>
      </c>
      <c r="K44" s="171"/>
      <c r="L44" s="171"/>
      <c r="M44" s="143">
        <v>48840</v>
      </c>
      <c r="N44" s="171"/>
      <c r="O44" s="171"/>
      <c r="P44" s="45">
        <v>5.51</v>
      </c>
      <c r="Q44" s="171"/>
      <c r="R44" s="171"/>
      <c r="S44" s="172">
        <v>30</v>
      </c>
      <c r="T44" s="171"/>
      <c r="U44" s="171"/>
      <c r="V44" s="143">
        <v>35466</v>
      </c>
      <c r="W44" s="171"/>
      <c r="X44" s="171"/>
      <c r="Y44" s="45">
        <v>7.04</v>
      </c>
      <c r="Z44" s="171"/>
      <c r="AA44" s="171"/>
      <c r="AB44" s="172">
        <v>22</v>
      </c>
    </row>
    <row r="45" spans="2:28" ht="12.6" customHeight="1">
      <c r="B45" s="4">
        <f t="shared" si="1"/>
        <v>42280</v>
      </c>
      <c r="C45" s="4"/>
      <c r="D45" s="143">
        <v>43009</v>
      </c>
      <c r="E45" s="171"/>
      <c r="F45" s="171"/>
      <c r="G45" s="45">
        <v>3.66</v>
      </c>
      <c r="H45" s="171"/>
      <c r="I45" s="171"/>
      <c r="J45" s="172">
        <v>26</v>
      </c>
      <c r="K45" s="171"/>
      <c r="L45" s="171"/>
      <c r="M45" s="143">
        <v>42091</v>
      </c>
      <c r="N45" s="171"/>
      <c r="O45" s="171"/>
      <c r="P45" s="45">
        <v>5.5</v>
      </c>
      <c r="Q45" s="171"/>
      <c r="R45" s="171"/>
      <c r="S45" s="172">
        <v>26</v>
      </c>
      <c r="T45" s="171"/>
      <c r="U45" s="171"/>
      <c r="V45" s="143">
        <v>45718</v>
      </c>
      <c r="W45" s="171"/>
      <c r="X45" s="171"/>
      <c r="Y45" s="45">
        <v>7.06</v>
      </c>
      <c r="Z45" s="171"/>
      <c r="AA45" s="171"/>
      <c r="AB45" s="172">
        <v>28</v>
      </c>
    </row>
    <row r="46" spans="2:28" ht="12.6" customHeight="1">
      <c r="B46" s="4">
        <f t="shared" si="1"/>
        <v>42287</v>
      </c>
      <c r="C46" s="4"/>
      <c r="D46" s="143">
        <v>39399</v>
      </c>
      <c r="E46" s="46"/>
      <c r="F46" s="46"/>
      <c r="G46" s="45">
        <v>3.69</v>
      </c>
      <c r="H46" s="46"/>
      <c r="I46" s="46"/>
      <c r="J46" s="172">
        <v>25</v>
      </c>
      <c r="K46" s="46"/>
      <c r="L46" s="46"/>
      <c r="M46" s="143">
        <v>49491</v>
      </c>
      <c r="N46" s="46"/>
      <c r="O46" s="46"/>
      <c r="P46" s="45">
        <v>5.44</v>
      </c>
      <c r="Q46" s="46"/>
      <c r="R46" s="46"/>
      <c r="S46" s="172">
        <v>31</v>
      </c>
      <c r="T46" s="46"/>
      <c r="U46" s="46"/>
      <c r="V46" s="143">
        <v>33347</v>
      </c>
      <c r="W46" s="46"/>
      <c r="X46" s="46"/>
      <c r="Y46" s="45">
        <v>7.01</v>
      </c>
      <c r="Z46" s="46"/>
      <c r="AA46" s="46"/>
      <c r="AB46" s="172">
        <v>21</v>
      </c>
    </row>
    <row r="47" spans="2:28" ht="12.6" customHeight="1">
      <c r="B47" s="4">
        <f t="shared" si="1"/>
        <v>42294</v>
      </c>
      <c r="C47" s="4"/>
      <c r="D47" s="143">
        <v>42935</v>
      </c>
      <c r="E47" s="171"/>
      <c r="F47" s="171"/>
      <c r="G47" s="45">
        <v>3.87</v>
      </c>
      <c r="H47" s="171"/>
      <c r="I47" s="171"/>
      <c r="J47" s="172">
        <v>26</v>
      </c>
      <c r="K47" s="171"/>
      <c r="L47" s="171"/>
      <c r="M47" s="143">
        <v>45953</v>
      </c>
      <c r="N47" s="171"/>
      <c r="O47" s="171"/>
      <c r="P47" s="45">
        <v>5.55</v>
      </c>
      <c r="Q47" s="171"/>
      <c r="R47" s="171"/>
      <c r="S47" s="172">
        <v>28</v>
      </c>
      <c r="T47" s="171"/>
      <c r="U47" s="171"/>
      <c r="V47" s="143">
        <v>37912</v>
      </c>
      <c r="W47" s="171"/>
      <c r="X47" s="171"/>
      <c r="Y47" s="45">
        <v>7.02</v>
      </c>
      <c r="Z47" s="171"/>
      <c r="AA47" s="171"/>
      <c r="AB47" s="172">
        <v>23</v>
      </c>
    </row>
    <row r="48" spans="2:28" ht="12.6" customHeight="1">
      <c r="B48" s="4">
        <f t="shared" si="1"/>
        <v>42301</v>
      </c>
      <c r="C48" s="4"/>
      <c r="D48" s="143">
        <v>43447</v>
      </c>
      <c r="E48" s="171"/>
      <c r="F48" s="171"/>
      <c r="G48" s="45">
        <v>3.6</v>
      </c>
      <c r="H48" s="171"/>
      <c r="I48" s="171"/>
      <c r="J48" s="172">
        <v>27</v>
      </c>
      <c r="K48" s="171"/>
      <c r="L48" s="171"/>
      <c r="M48" s="143">
        <v>43320</v>
      </c>
      <c r="N48" s="171"/>
      <c r="O48" s="171"/>
      <c r="P48" s="45">
        <v>5.52</v>
      </c>
      <c r="Q48" s="171"/>
      <c r="R48" s="171"/>
      <c r="S48" s="172">
        <v>27</v>
      </c>
      <c r="T48" s="171"/>
      <c r="U48" s="171"/>
      <c r="V48" s="143">
        <v>39063</v>
      </c>
      <c r="W48" s="171"/>
      <c r="X48" s="171"/>
      <c r="Y48" s="45">
        <v>6.95</v>
      </c>
      <c r="Z48" s="171"/>
      <c r="AA48" s="171"/>
      <c r="AB48" s="172">
        <v>24</v>
      </c>
    </row>
    <row r="49" spans="2:29" ht="12.6" customHeight="1">
      <c r="B49" s="4">
        <f t="shared" si="1"/>
        <v>42308</v>
      </c>
      <c r="C49" s="4"/>
      <c r="D49" s="143">
        <v>40960</v>
      </c>
      <c r="E49" s="171"/>
      <c r="F49" s="171"/>
      <c r="G49" s="45">
        <v>3.75</v>
      </c>
      <c r="H49" s="171"/>
      <c r="I49" s="171"/>
      <c r="J49" s="172">
        <v>27</v>
      </c>
      <c r="K49" s="171"/>
      <c r="L49" s="171"/>
      <c r="M49" s="143">
        <v>43991</v>
      </c>
      <c r="N49" s="171"/>
      <c r="O49" s="171"/>
      <c r="P49" s="45">
        <v>5.36</v>
      </c>
      <c r="Q49" s="171"/>
      <c r="R49" s="171"/>
      <c r="S49" s="172">
        <v>29</v>
      </c>
      <c r="T49" s="171"/>
      <c r="U49" s="171"/>
      <c r="V49" s="143">
        <v>32690</v>
      </c>
      <c r="W49" s="171"/>
      <c r="X49" s="171"/>
      <c r="Y49" s="45">
        <v>7.02</v>
      </c>
      <c r="Z49" s="171"/>
      <c r="AA49" s="171"/>
      <c r="AB49" s="172">
        <v>22</v>
      </c>
    </row>
    <row r="50" spans="2:29" ht="12.6" customHeight="1">
      <c r="B50" s="4">
        <f t="shared" si="1"/>
        <v>42315</v>
      </c>
      <c r="C50" s="4"/>
      <c r="D50" s="143">
        <v>40507</v>
      </c>
      <c r="E50" s="171"/>
      <c r="F50" s="171"/>
      <c r="G50" s="172">
        <v>3.87</v>
      </c>
      <c r="H50" s="171"/>
      <c r="I50" s="171"/>
      <c r="J50" s="172">
        <v>25</v>
      </c>
      <c r="K50" s="171"/>
      <c r="L50" s="171"/>
      <c r="M50" s="143">
        <v>45223</v>
      </c>
      <c r="N50" s="171"/>
      <c r="O50" s="171"/>
      <c r="P50" s="172">
        <v>5.46</v>
      </c>
      <c r="Q50" s="171"/>
      <c r="R50" s="171"/>
      <c r="S50" s="172">
        <v>28</v>
      </c>
      <c r="T50" s="171"/>
      <c r="U50" s="171"/>
      <c r="V50" s="143">
        <v>39258</v>
      </c>
      <c r="W50" s="171"/>
      <c r="X50" s="171"/>
      <c r="Y50" s="45">
        <v>6.94</v>
      </c>
      <c r="Z50" s="171"/>
      <c r="AA50" s="171"/>
      <c r="AB50" s="172">
        <v>24</v>
      </c>
    </row>
    <row r="51" spans="2:29" ht="12.6" customHeight="1">
      <c r="B51" s="4">
        <f t="shared" si="1"/>
        <v>42322</v>
      </c>
      <c r="C51" s="4"/>
      <c r="D51" s="143">
        <v>44104</v>
      </c>
      <c r="E51" s="46"/>
      <c r="F51" s="46"/>
      <c r="G51" s="172">
        <v>3.68</v>
      </c>
      <c r="H51" s="46"/>
      <c r="I51" s="46"/>
      <c r="J51" s="172">
        <v>28</v>
      </c>
      <c r="K51" s="46"/>
      <c r="L51" s="46"/>
      <c r="M51" s="143">
        <v>39682</v>
      </c>
      <c r="N51" s="46"/>
      <c r="O51" s="46"/>
      <c r="P51" s="172">
        <v>5.27</v>
      </c>
      <c r="Q51" s="46"/>
      <c r="R51" s="46"/>
      <c r="S51" s="172">
        <v>25</v>
      </c>
      <c r="T51" s="46"/>
      <c r="U51" s="46"/>
      <c r="V51" s="143">
        <v>38089</v>
      </c>
      <c r="W51" s="46"/>
      <c r="X51" s="46"/>
      <c r="Y51" s="45">
        <v>6.92</v>
      </c>
      <c r="Z51" s="46"/>
      <c r="AA51" s="46"/>
      <c r="AB51" s="172">
        <v>24</v>
      </c>
    </row>
    <row r="52" spans="2:29" ht="12.6" customHeight="1">
      <c r="B52" s="4">
        <f t="shared" si="1"/>
        <v>42329</v>
      </c>
      <c r="C52" s="4"/>
      <c r="D52" s="143">
        <v>43712</v>
      </c>
      <c r="E52" s="171"/>
      <c r="F52" s="171"/>
      <c r="G52" s="172">
        <v>3.87</v>
      </c>
      <c r="H52" s="171"/>
      <c r="I52" s="171"/>
      <c r="J52" s="172">
        <v>28</v>
      </c>
      <c r="K52" s="171"/>
      <c r="L52" s="171"/>
      <c r="M52" s="143">
        <v>48857</v>
      </c>
      <c r="N52" s="171"/>
      <c r="O52" s="171"/>
      <c r="P52" s="172">
        <v>5.52</v>
      </c>
      <c r="Q52" s="171"/>
      <c r="R52" s="171"/>
      <c r="S52" s="172">
        <v>31</v>
      </c>
      <c r="T52" s="171"/>
      <c r="U52" s="171"/>
      <c r="V52" s="143">
        <v>32108</v>
      </c>
      <c r="W52" s="171"/>
      <c r="X52" s="171"/>
      <c r="Y52" s="45">
        <v>7.1</v>
      </c>
      <c r="Z52" s="171"/>
      <c r="AA52" s="171"/>
      <c r="AB52" s="172">
        <v>20</v>
      </c>
    </row>
    <row r="53" spans="2:29" ht="12.6" customHeight="1">
      <c r="B53" s="4">
        <f t="shared" si="1"/>
        <v>42336</v>
      </c>
      <c r="C53" s="4"/>
      <c r="D53" s="143">
        <v>37735</v>
      </c>
      <c r="E53" s="171"/>
      <c r="F53" s="171"/>
      <c r="G53" s="172">
        <v>3.51</v>
      </c>
      <c r="H53" s="171"/>
      <c r="I53" s="171"/>
      <c r="J53" s="172">
        <v>31</v>
      </c>
      <c r="K53" s="171"/>
      <c r="L53" s="171"/>
      <c r="M53" s="143">
        <v>37095</v>
      </c>
      <c r="N53" s="171"/>
      <c r="O53" s="171"/>
      <c r="P53" s="172">
        <v>5.71</v>
      </c>
      <c r="Q53" s="171"/>
      <c r="R53" s="171"/>
      <c r="S53" s="172">
        <v>30</v>
      </c>
      <c r="T53" s="171"/>
      <c r="U53" s="171"/>
      <c r="V53" s="143">
        <v>23657</v>
      </c>
      <c r="W53" s="171"/>
      <c r="X53" s="171"/>
      <c r="Y53" s="45">
        <v>7.41</v>
      </c>
      <c r="Z53" s="171"/>
      <c r="AA53" s="171"/>
      <c r="AB53" s="172">
        <v>19</v>
      </c>
    </row>
    <row r="54" spans="2:29" ht="12.6" customHeight="1">
      <c r="B54" s="4">
        <f t="shared" si="1"/>
        <v>42343</v>
      </c>
      <c r="C54" s="4"/>
      <c r="D54" s="143">
        <v>31870</v>
      </c>
      <c r="E54" s="171"/>
      <c r="F54" s="171"/>
      <c r="G54" s="172">
        <v>3.67</v>
      </c>
      <c r="H54" s="171"/>
      <c r="I54" s="171"/>
      <c r="J54" s="172">
        <v>20</v>
      </c>
      <c r="K54" s="171"/>
      <c r="L54" s="171"/>
      <c r="M54" s="143">
        <v>58118</v>
      </c>
      <c r="N54" s="171"/>
      <c r="O54" s="171"/>
      <c r="P54" s="172">
        <v>5.32</v>
      </c>
      <c r="Q54" s="171"/>
      <c r="R54" s="171"/>
      <c r="S54" s="172">
        <v>36</v>
      </c>
      <c r="T54" s="171"/>
      <c r="U54" s="171"/>
      <c r="V54" s="143">
        <v>29948</v>
      </c>
      <c r="W54" s="171"/>
      <c r="X54" s="171"/>
      <c r="Y54" s="172">
        <v>6.92</v>
      </c>
      <c r="Z54" s="171"/>
      <c r="AA54" s="171"/>
      <c r="AB54" s="172">
        <v>19</v>
      </c>
    </row>
    <row r="55" spans="2:29" ht="12.6" customHeight="1">
      <c r="B55" s="4">
        <f t="shared" si="1"/>
        <v>42350</v>
      </c>
      <c r="C55" s="4"/>
      <c r="D55" s="143">
        <v>41280</v>
      </c>
      <c r="E55" s="46"/>
      <c r="F55" s="46"/>
      <c r="G55" s="172">
        <v>3.59</v>
      </c>
      <c r="H55" s="46"/>
      <c r="I55" s="46"/>
      <c r="J55" s="172">
        <v>26</v>
      </c>
      <c r="K55" s="46"/>
      <c r="L55" s="46"/>
      <c r="M55" s="143">
        <v>49629</v>
      </c>
      <c r="N55" s="46"/>
      <c r="O55" s="46"/>
      <c r="P55" s="172">
        <v>5.63</v>
      </c>
      <c r="Q55" s="46"/>
      <c r="R55" s="46"/>
      <c r="S55" s="172">
        <v>31</v>
      </c>
      <c r="T55" s="46"/>
      <c r="U55" s="46"/>
      <c r="V55" s="143">
        <v>29559</v>
      </c>
      <c r="W55" s="46"/>
      <c r="X55" s="46"/>
      <c r="Y55" s="172">
        <v>7.02</v>
      </c>
      <c r="Z55" s="46"/>
      <c r="AA55" s="46"/>
      <c r="AB55" s="172">
        <v>19</v>
      </c>
    </row>
    <row r="56" spans="2:29" ht="12.6" customHeight="1">
      <c r="B56" s="4">
        <f t="shared" si="1"/>
        <v>42357</v>
      </c>
      <c r="C56" s="4"/>
      <c r="D56" s="143">
        <v>45568</v>
      </c>
      <c r="E56" s="171"/>
      <c r="F56" s="171"/>
      <c r="G56" s="172">
        <v>3.56</v>
      </c>
      <c r="H56" s="171"/>
      <c r="I56" s="171"/>
      <c r="J56" s="172">
        <v>29</v>
      </c>
      <c r="K56" s="171"/>
      <c r="L56" s="171"/>
      <c r="M56" s="143">
        <v>51076</v>
      </c>
      <c r="N56" s="171"/>
      <c r="O56" s="171"/>
      <c r="P56" s="172">
        <v>5.6</v>
      </c>
      <c r="Q56" s="171"/>
      <c r="R56" s="171"/>
      <c r="S56" s="172">
        <v>32</v>
      </c>
      <c r="T56" s="171"/>
      <c r="U56" s="171"/>
      <c r="V56" s="143">
        <v>27363</v>
      </c>
      <c r="W56" s="171"/>
      <c r="X56" s="171"/>
      <c r="Y56" s="172">
        <v>7.26</v>
      </c>
      <c r="Z56" s="171"/>
      <c r="AA56" s="171"/>
      <c r="AB56" s="172">
        <v>17</v>
      </c>
    </row>
    <row r="57" spans="2:29" ht="12.6" customHeight="1">
      <c r="B57" s="4">
        <f t="shared" si="1"/>
        <v>42364</v>
      </c>
      <c r="C57" s="4"/>
      <c r="D57" s="143">
        <v>32143</v>
      </c>
      <c r="E57" s="171"/>
      <c r="F57" s="171"/>
      <c r="G57" s="172">
        <v>3.48</v>
      </c>
      <c r="H57" s="171"/>
      <c r="I57" s="171"/>
      <c r="J57" s="172">
        <v>28</v>
      </c>
      <c r="K57" s="171"/>
      <c r="L57" s="171"/>
      <c r="M57" s="143">
        <v>38570</v>
      </c>
      <c r="N57" s="171"/>
      <c r="O57" s="171"/>
      <c r="P57" s="172">
        <v>5.6</v>
      </c>
      <c r="Q57" s="171"/>
      <c r="R57" s="171"/>
      <c r="S57" s="172">
        <v>33</v>
      </c>
      <c r="T57" s="171"/>
      <c r="U57" s="171"/>
      <c r="V57" s="143">
        <v>20270</v>
      </c>
      <c r="W57" s="171"/>
      <c r="X57" s="171"/>
      <c r="Y57" s="172">
        <v>7.18</v>
      </c>
      <c r="Z57" s="171"/>
      <c r="AA57" s="171"/>
      <c r="AB57" s="172">
        <v>18</v>
      </c>
    </row>
    <row r="58" spans="2:29" ht="12.6" customHeight="1">
      <c r="B58" s="4">
        <f t="shared" si="1"/>
        <v>42371</v>
      </c>
      <c r="C58" s="4"/>
      <c r="D58" s="143">
        <v>37927</v>
      </c>
      <c r="E58" s="171"/>
      <c r="F58" s="171"/>
      <c r="G58" s="172">
        <v>3.81</v>
      </c>
      <c r="H58" s="171"/>
      <c r="I58" s="171"/>
      <c r="J58" s="172">
        <v>28</v>
      </c>
      <c r="K58" s="171"/>
      <c r="L58" s="171"/>
      <c r="M58" s="143">
        <v>38983</v>
      </c>
      <c r="N58" s="171"/>
      <c r="O58" s="171"/>
      <c r="P58" s="172">
        <v>5.53</v>
      </c>
      <c r="Q58" s="171"/>
      <c r="R58" s="171"/>
      <c r="S58" s="172">
        <v>29</v>
      </c>
      <c r="T58" s="171"/>
      <c r="U58" s="171"/>
      <c r="V58" s="143">
        <v>27317</v>
      </c>
      <c r="W58" s="171"/>
      <c r="X58" s="171"/>
      <c r="Y58" s="172">
        <v>6.97</v>
      </c>
      <c r="Z58" s="171"/>
      <c r="AA58" s="171"/>
      <c r="AB58" s="172">
        <v>20</v>
      </c>
    </row>
    <row r="59" spans="2:29" ht="3.75" customHeight="1">
      <c r="B59" s="4"/>
      <c r="C59" s="4"/>
      <c r="H59" s="60"/>
      <c r="J59" s="173"/>
      <c r="Q59" s="60"/>
      <c r="S59" s="173"/>
      <c r="Z59" s="60"/>
      <c r="AB59" s="173"/>
    </row>
    <row r="60" spans="2:29">
      <c r="B60" s="160" t="s">
        <v>182</v>
      </c>
      <c r="C60" s="160"/>
      <c r="D60" s="105">
        <v>2075851</v>
      </c>
      <c r="E60" s="41"/>
      <c r="F60" s="164"/>
      <c r="G60" s="165"/>
      <c r="H60" s="164"/>
      <c r="I60" s="164"/>
      <c r="J60" s="175"/>
      <c r="K60" s="62"/>
      <c r="L60" s="62"/>
      <c r="M60" s="105">
        <v>2611054</v>
      </c>
      <c r="N60" s="105"/>
      <c r="O60" s="41"/>
      <c r="P60" s="164"/>
      <c r="Q60" s="165"/>
      <c r="R60" s="164"/>
      <c r="S60" s="164"/>
      <c r="T60" s="175"/>
      <c r="U60" s="62"/>
      <c r="V60" s="105">
        <v>1702005</v>
      </c>
      <c r="Z60" s="60"/>
      <c r="AB60" s="173"/>
      <c r="AC60" s="41"/>
    </row>
    <row r="61" spans="2:29">
      <c r="B61" s="160" t="s">
        <v>183</v>
      </c>
      <c r="C61" s="160"/>
      <c r="D61" s="105">
        <v>2073804</v>
      </c>
      <c r="H61" s="60"/>
      <c r="J61" s="173"/>
      <c r="K61" s="57"/>
      <c r="L61" s="57"/>
      <c r="M61" s="105">
        <v>2788112</v>
      </c>
      <c r="Q61" s="60"/>
      <c r="S61" s="173"/>
      <c r="T61" s="57"/>
      <c r="U61" s="57"/>
      <c r="V61" s="105">
        <v>1534309</v>
      </c>
      <c r="W61" s="60"/>
      <c r="X61" s="60"/>
      <c r="Z61" s="60"/>
      <c r="AA61" s="60"/>
      <c r="AB61" s="60"/>
      <c r="AC61" s="166"/>
    </row>
    <row r="62" spans="2:29" ht="3.75" customHeight="1">
      <c r="B62" s="160"/>
      <c r="C62" s="160"/>
      <c r="D62" s="163"/>
      <c r="E62" s="164"/>
      <c r="F62" s="164"/>
      <c r="G62" s="165"/>
      <c r="H62" s="164"/>
      <c r="I62" s="164"/>
      <c r="J62" s="164"/>
      <c r="K62" s="166"/>
      <c r="L62" s="166"/>
      <c r="M62" s="163"/>
      <c r="N62" s="164"/>
      <c r="O62" s="164"/>
      <c r="P62" s="165"/>
      <c r="Q62" s="164"/>
      <c r="R62" s="164"/>
      <c r="S62" s="164"/>
      <c r="T62" s="166"/>
      <c r="U62" s="166"/>
      <c r="V62" s="163"/>
      <c r="W62" s="164"/>
      <c r="X62" s="164"/>
      <c r="Y62" s="165"/>
      <c r="Z62" s="164"/>
      <c r="AA62" s="164"/>
      <c r="AB62" s="164"/>
      <c r="AC62" s="166"/>
    </row>
    <row r="63" spans="2:29" ht="12" customHeight="1">
      <c r="B63" s="37" t="s">
        <v>207</v>
      </c>
    </row>
    <row r="64" spans="2:29" ht="12" customHeight="1">
      <c r="B64" s="37" t="s">
        <v>185</v>
      </c>
    </row>
  </sheetData>
  <mergeCells count="12">
    <mergeCell ref="Y6:Z6"/>
    <mergeCell ref="AB6:AC6"/>
    <mergeCell ref="D5:K5"/>
    <mergeCell ref="M5:T5"/>
    <mergeCell ref="V5:AC5"/>
    <mergeCell ref="D6:E6"/>
    <mergeCell ref="G6:H6"/>
    <mergeCell ref="J6:K6"/>
    <mergeCell ref="M6:N6"/>
    <mergeCell ref="P6:Q6"/>
    <mergeCell ref="S6:T6"/>
    <mergeCell ref="V6:W6"/>
  </mergeCells>
  <pageMargins left="0.24" right="0.24" top="0.17" bottom="0.19" header="0.17" footer="0.17"/>
  <pageSetup scale="96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B2:T65"/>
  <sheetViews>
    <sheetView zoomScaleNormal="100" zoomScaleSheetLayoutView="100" workbookViewId="0">
      <selection activeCell="T44" sqref="T44"/>
    </sheetView>
  </sheetViews>
  <sheetFormatPr defaultColWidth="9.140625" defaultRowHeight="12"/>
  <cols>
    <col min="1" max="1" width="4.140625" style="37" customWidth="1"/>
    <col min="2" max="2" width="8.5703125" style="37" customWidth="1"/>
    <col min="3" max="3" width="2.42578125" style="37" customWidth="1"/>
    <col min="4" max="4" width="10.42578125" style="37" customWidth="1"/>
    <col min="5" max="5" width="3.5703125" style="37" customWidth="1"/>
    <col min="6" max="6" width="0.85546875" style="37" customWidth="1"/>
    <col min="7" max="7" width="8.42578125" style="51" customWidth="1"/>
    <col min="8" max="8" width="4.42578125" style="37" customWidth="1"/>
    <col min="9" max="9" width="0.85546875" style="37" customWidth="1"/>
    <col min="10" max="10" width="7.5703125" style="37" customWidth="1"/>
    <col min="11" max="11" width="4.85546875" style="37" customWidth="1"/>
    <col min="12" max="12" width="7.5703125" style="37" customWidth="1"/>
    <col min="13" max="13" width="10.42578125" style="37" customWidth="1"/>
    <col min="14" max="14" width="3.140625" style="37" customWidth="1"/>
    <col min="15" max="15" width="0.85546875" style="37" customWidth="1"/>
    <col min="16" max="16" width="8.140625" style="51" customWidth="1"/>
    <col min="17" max="17" width="3.5703125" style="37" customWidth="1"/>
    <col min="18" max="18" width="0.85546875" style="37" customWidth="1"/>
    <col min="19" max="19" width="9.85546875" style="37" customWidth="1"/>
    <col min="20" max="20" width="5.42578125" style="37" customWidth="1"/>
    <col min="21" max="16384" width="9.140625" style="37"/>
  </cols>
  <sheetData>
    <row r="2" spans="2:20">
      <c r="D2" s="38" t="s">
        <v>406</v>
      </c>
      <c r="M2" s="38"/>
    </row>
    <row r="3" spans="2:20">
      <c r="D3" s="41" t="s">
        <v>211</v>
      </c>
      <c r="M3" s="41"/>
    </row>
    <row r="4" spans="2:20" ht="12.75" customHeight="1">
      <c r="D4" s="41" t="s">
        <v>212</v>
      </c>
      <c r="M4" s="41"/>
    </row>
    <row r="5" spans="2:20" ht="12.75" customHeight="1">
      <c r="D5" s="41"/>
      <c r="M5" s="41"/>
    </row>
    <row r="6" spans="2:20" ht="13.5" customHeight="1">
      <c r="D6" s="1956" t="s">
        <v>217</v>
      </c>
      <c r="E6" s="1956"/>
      <c r="F6" s="1956"/>
      <c r="G6" s="1956"/>
      <c r="H6" s="1956"/>
      <c r="I6" s="1956"/>
      <c r="J6" s="1956"/>
      <c r="K6" s="1956"/>
      <c r="L6" s="63"/>
      <c r="M6" s="1956" t="s">
        <v>33</v>
      </c>
      <c r="N6" s="1956"/>
      <c r="O6" s="1956"/>
      <c r="P6" s="1956"/>
      <c r="Q6" s="1956"/>
      <c r="R6" s="1956"/>
      <c r="S6" s="1956"/>
      <c r="T6" s="1956"/>
    </row>
    <row r="7" spans="2:20" ht="13.5" customHeight="1">
      <c r="D7" s="174" t="s">
        <v>203</v>
      </c>
      <c r="E7" s="174"/>
      <c r="F7" s="60"/>
      <c r="G7" s="1963" t="s">
        <v>204</v>
      </c>
      <c r="H7" s="1963"/>
      <c r="I7" s="60"/>
      <c r="J7" s="1963" t="s">
        <v>216</v>
      </c>
      <c r="K7" s="1963"/>
      <c r="L7" s="64"/>
      <c r="M7" s="1963" t="s">
        <v>203</v>
      </c>
      <c r="N7" s="1963"/>
      <c r="O7" s="60"/>
      <c r="P7" s="1963" t="s">
        <v>204</v>
      </c>
      <c r="Q7" s="1963"/>
      <c r="R7" s="60"/>
      <c r="S7" s="1963" t="s">
        <v>216</v>
      </c>
      <c r="T7" s="1963"/>
    </row>
    <row r="8" spans="2:20" ht="12.6" customHeight="1">
      <c r="B8" s="4">
        <v>42014</v>
      </c>
      <c r="C8" s="4"/>
      <c r="D8" s="143">
        <v>31073</v>
      </c>
      <c r="E8" s="46"/>
      <c r="F8" s="46"/>
      <c r="G8" s="45">
        <v>9.2799999999999994</v>
      </c>
      <c r="H8" s="46"/>
      <c r="I8" s="46"/>
      <c r="J8" s="172">
        <v>19</v>
      </c>
      <c r="K8" s="46"/>
      <c r="L8" s="46"/>
      <c r="M8" s="143">
        <v>161304</v>
      </c>
      <c r="N8" s="46"/>
      <c r="O8" s="46"/>
      <c r="P8" s="45">
        <v>6.21</v>
      </c>
      <c r="Q8" s="46"/>
      <c r="R8" s="46"/>
      <c r="S8" s="172">
        <v>100</v>
      </c>
      <c r="T8" s="59"/>
    </row>
    <row r="9" spans="2:20" ht="12.6" customHeight="1">
      <c r="B9" s="4">
        <f t="shared" ref="B9:B14" si="0">B8+7</f>
        <v>42021</v>
      </c>
      <c r="C9" s="4"/>
      <c r="D9" s="143">
        <v>38378</v>
      </c>
      <c r="E9" s="171"/>
      <c r="F9" s="171"/>
      <c r="G9" s="45">
        <v>8.89</v>
      </c>
      <c r="H9" s="171"/>
      <c r="I9" s="171"/>
      <c r="J9" s="172">
        <v>24</v>
      </c>
      <c r="K9" s="171"/>
      <c r="L9" s="171"/>
      <c r="M9" s="143">
        <v>162467</v>
      </c>
      <c r="N9" s="171"/>
      <c r="O9" s="171"/>
      <c r="P9" s="45">
        <v>6.02</v>
      </c>
      <c r="Q9" s="171"/>
      <c r="R9" s="171"/>
      <c r="S9" s="172">
        <v>100</v>
      </c>
      <c r="T9" s="59"/>
    </row>
    <row r="10" spans="2:20" ht="12.6" customHeight="1">
      <c r="B10" s="4">
        <f t="shared" si="0"/>
        <v>42028</v>
      </c>
      <c r="C10" s="4"/>
      <c r="D10" s="143">
        <v>33911</v>
      </c>
      <c r="E10" s="171"/>
      <c r="F10" s="171"/>
      <c r="G10" s="45">
        <v>9.01</v>
      </c>
      <c r="H10" s="171"/>
      <c r="I10" s="171"/>
      <c r="J10" s="172">
        <v>22</v>
      </c>
      <c r="K10" s="171"/>
      <c r="L10" s="171"/>
      <c r="M10" s="143">
        <v>151988</v>
      </c>
      <c r="N10" s="171"/>
      <c r="O10" s="171"/>
      <c r="P10" s="45">
        <v>6.08</v>
      </c>
      <c r="Q10" s="171"/>
      <c r="R10" s="171"/>
      <c r="S10" s="172">
        <v>100</v>
      </c>
      <c r="T10" s="59"/>
    </row>
    <row r="11" spans="2:20" ht="12.6" customHeight="1">
      <c r="B11" s="4">
        <f t="shared" si="0"/>
        <v>42035</v>
      </c>
      <c r="C11" s="4"/>
      <c r="D11" s="143">
        <v>33451</v>
      </c>
      <c r="E11" s="171"/>
      <c r="F11" s="171"/>
      <c r="G11" s="45">
        <v>9</v>
      </c>
      <c r="H11" s="171"/>
      <c r="I11" s="171"/>
      <c r="J11" s="172">
        <v>21</v>
      </c>
      <c r="K11" s="171"/>
      <c r="L11" s="171"/>
      <c r="M11" s="143">
        <v>160152</v>
      </c>
      <c r="N11" s="171"/>
      <c r="O11" s="171"/>
      <c r="P11" s="45">
        <v>6.06</v>
      </c>
      <c r="Q11" s="171"/>
      <c r="R11" s="171"/>
      <c r="S11" s="172">
        <v>100</v>
      </c>
      <c r="T11" s="59"/>
    </row>
    <row r="12" spans="2:20" ht="12.6" customHeight="1">
      <c r="B12" s="4">
        <f t="shared" si="0"/>
        <v>42042</v>
      </c>
      <c r="C12" s="4"/>
      <c r="D12" s="143">
        <v>33764</v>
      </c>
      <c r="E12" s="171"/>
      <c r="F12" s="171"/>
      <c r="G12" s="45">
        <v>9.19</v>
      </c>
      <c r="H12" s="171"/>
      <c r="I12" s="171"/>
      <c r="J12" s="172">
        <v>21</v>
      </c>
      <c r="K12" s="171"/>
      <c r="L12" s="171"/>
      <c r="M12" s="143">
        <v>157177</v>
      </c>
      <c r="N12" s="171"/>
      <c r="O12" s="171"/>
      <c r="P12" s="45">
        <v>6.05</v>
      </c>
      <c r="Q12" s="171"/>
      <c r="R12" s="171"/>
      <c r="S12" s="172">
        <v>100</v>
      </c>
      <c r="T12" s="59"/>
    </row>
    <row r="13" spans="2:20" ht="12.6" customHeight="1">
      <c r="B13" s="4">
        <f t="shared" si="0"/>
        <v>42049</v>
      </c>
      <c r="C13" s="4"/>
      <c r="D13" s="143">
        <v>33290</v>
      </c>
      <c r="E13" s="46"/>
      <c r="F13" s="46"/>
      <c r="G13" s="45">
        <v>8.8800000000000008</v>
      </c>
      <c r="H13" s="46"/>
      <c r="I13" s="46"/>
      <c r="J13" s="172">
        <v>21</v>
      </c>
      <c r="K13" s="46"/>
      <c r="L13" s="46"/>
      <c r="M13" s="143">
        <v>156816</v>
      </c>
      <c r="N13" s="46"/>
      <c r="O13" s="46"/>
      <c r="P13" s="45">
        <v>6.03</v>
      </c>
      <c r="Q13" s="46"/>
      <c r="R13" s="46"/>
      <c r="S13" s="172">
        <v>100</v>
      </c>
      <c r="T13" s="59"/>
    </row>
    <row r="14" spans="2:20" ht="12.6" customHeight="1">
      <c r="B14" s="4">
        <f t="shared" si="0"/>
        <v>42056</v>
      </c>
      <c r="C14" s="4"/>
      <c r="D14" s="143">
        <v>33315</v>
      </c>
      <c r="E14" s="171"/>
      <c r="F14" s="171"/>
      <c r="G14" s="45">
        <v>9.0299999999999994</v>
      </c>
      <c r="H14" s="171"/>
      <c r="I14" s="171"/>
      <c r="J14" s="172">
        <v>23</v>
      </c>
      <c r="K14" s="171"/>
      <c r="L14" s="171"/>
      <c r="M14" s="143">
        <v>147776</v>
      </c>
      <c r="N14" s="171"/>
      <c r="O14" s="171"/>
      <c r="P14" s="45">
        <v>6.05</v>
      </c>
      <c r="Q14" s="171"/>
      <c r="R14" s="171"/>
      <c r="S14" s="172">
        <v>100</v>
      </c>
      <c r="T14" s="59"/>
    </row>
    <row r="15" spans="2:20" ht="12.6" customHeight="1">
      <c r="B15" s="4">
        <f>B14+7</f>
        <v>42063</v>
      </c>
      <c r="C15" s="4"/>
      <c r="D15" s="143">
        <v>31030</v>
      </c>
      <c r="E15" s="171"/>
      <c r="F15" s="171"/>
      <c r="G15" s="45">
        <v>9.2200000000000006</v>
      </c>
      <c r="H15" s="171"/>
      <c r="I15" s="171"/>
      <c r="J15" s="172">
        <v>21</v>
      </c>
      <c r="K15" s="171"/>
      <c r="L15" s="171"/>
      <c r="M15" s="143">
        <v>145754</v>
      </c>
      <c r="N15" s="171"/>
      <c r="O15" s="171"/>
      <c r="P15" s="45">
        <v>6.11</v>
      </c>
      <c r="Q15" s="171"/>
      <c r="R15" s="171"/>
      <c r="S15" s="172">
        <v>100</v>
      </c>
      <c r="T15" s="59"/>
    </row>
    <row r="16" spans="2:20" ht="12.6" customHeight="1">
      <c r="B16" s="4">
        <f t="shared" ref="B16:B59" si="1">B15+7</f>
        <v>42070</v>
      </c>
      <c r="C16" s="4"/>
      <c r="D16" s="143">
        <v>29447</v>
      </c>
      <c r="E16" s="171"/>
      <c r="F16" s="171"/>
      <c r="G16" s="45">
        <v>9.43</v>
      </c>
      <c r="H16" s="171"/>
      <c r="I16" s="171"/>
      <c r="J16" s="172">
        <v>19</v>
      </c>
      <c r="K16" s="171"/>
      <c r="L16" s="171"/>
      <c r="M16" s="143">
        <v>154196</v>
      </c>
      <c r="N16" s="171"/>
      <c r="O16" s="171"/>
      <c r="P16" s="45">
        <v>6.12</v>
      </c>
      <c r="Q16" s="171"/>
      <c r="R16" s="171"/>
      <c r="S16" s="172">
        <v>100</v>
      </c>
      <c r="T16" s="59"/>
    </row>
    <row r="17" spans="2:20" ht="12.6" customHeight="1">
      <c r="B17" s="4">
        <f t="shared" si="1"/>
        <v>42077</v>
      </c>
      <c r="C17" s="4"/>
      <c r="D17" s="143">
        <v>40459</v>
      </c>
      <c r="E17" s="46"/>
      <c r="F17" s="46"/>
      <c r="G17" s="45">
        <v>8.9700000000000006</v>
      </c>
      <c r="H17" s="46"/>
      <c r="I17" s="46"/>
      <c r="J17" s="172">
        <v>26</v>
      </c>
      <c r="K17" s="46"/>
      <c r="L17" s="46"/>
      <c r="M17" s="143">
        <v>156432</v>
      </c>
      <c r="N17" s="46"/>
      <c r="O17" s="46"/>
      <c r="P17" s="45">
        <v>6.02</v>
      </c>
      <c r="Q17" s="46"/>
      <c r="R17" s="46"/>
      <c r="S17" s="172">
        <v>100</v>
      </c>
      <c r="T17" s="59"/>
    </row>
    <row r="18" spans="2:20" ht="12.6" customHeight="1">
      <c r="B18" s="4">
        <f t="shared" si="1"/>
        <v>42084</v>
      </c>
      <c r="C18" s="4"/>
      <c r="D18" s="143">
        <v>35142</v>
      </c>
      <c r="E18" s="171"/>
      <c r="F18" s="171"/>
      <c r="G18" s="45">
        <v>8.98</v>
      </c>
      <c r="H18" s="171"/>
      <c r="I18" s="171"/>
      <c r="J18" s="172">
        <v>22</v>
      </c>
      <c r="K18" s="171"/>
      <c r="L18" s="171"/>
      <c r="M18" s="143">
        <v>159293</v>
      </c>
      <c r="N18" s="171"/>
      <c r="O18" s="171"/>
      <c r="P18" s="45">
        <v>6.01</v>
      </c>
      <c r="Q18" s="171"/>
      <c r="R18" s="171"/>
      <c r="S18" s="172">
        <v>100</v>
      </c>
      <c r="T18" s="59"/>
    </row>
    <row r="19" spans="2:20" ht="12.6" customHeight="1">
      <c r="B19" s="4">
        <f t="shared" si="1"/>
        <v>42091</v>
      </c>
      <c r="C19" s="4"/>
      <c r="D19" s="143">
        <v>47539</v>
      </c>
      <c r="E19" s="171"/>
      <c r="F19" s="171"/>
      <c r="G19" s="45">
        <v>8.75</v>
      </c>
      <c r="H19" s="171"/>
      <c r="I19" s="171"/>
      <c r="J19" s="172">
        <v>30</v>
      </c>
      <c r="K19" s="171"/>
      <c r="L19" s="171"/>
      <c r="M19" s="143">
        <v>157384</v>
      </c>
      <c r="N19" s="171"/>
      <c r="O19" s="171"/>
      <c r="P19" s="45">
        <v>6.08</v>
      </c>
      <c r="Q19" s="171"/>
      <c r="R19" s="171"/>
      <c r="S19" s="172">
        <v>100</v>
      </c>
      <c r="T19" s="59"/>
    </row>
    <row r="20" spans="2:20" ht="12.6" customHeight="1">
      <c r="B20" s="4">
        <f t="shared" si="1"/>
        <v>42098</v>
      </c>
      <c r="C20" s="4"/>
      <c r="D20" s="143">
        <v>32903</v>
      </c>
      <c r="E20" s="171"/>
      <c r="F20" s="171"/>
      <c r="G20" s="45">
        <v>9.2200000000000006</v>
      </c>
      <c r="H20" s="171"/>
      <c r="I20" s="171"/>
      <c r="J20" s="172">
        <v>22</v>
      </c>
      <c r="K20" s="171"/>
      <c r="L20" s="171"/>
      <c r="M20" s="143">
        <v>153000</v>
      </c>
      <c r="N20" s="171"/>
      <c r="O20" s="171"/>
      <c r="P20" s="45">
        <v>6.06</v>
      </c>
      <c r="Q20" s="171"/>
      <c r="R20" s="171"/>
      <c r="S20" s="172">
        <v>100</v>
      </c>
      <c r="T20" s="59"/>
    </row>
    <row r="21" spans="2:20" ht="12.6" customHeight="1">
      <c r="B21" s="4">
        <f t="shared" si="1"/>
        <v>42105</v>
      </c>
      <c r="C21" s="4"/>
      <c r="D21" s="143">
        <v>35667</v>
      </c>
      <c r="E21" s="46"/>
      <c r="F21" s="46"/>
      <c r="G21" s="45">
        <v>8.94</v>
      </c>
      <c r="H21" s="46"/>
      <c r="I21" s="46"/>
      <c r="J21" s="172">
        <v>23</v>
      </c>
      <c r="K21" s="46"/>
      <c r="L21" s="46"/>
      <c r="M21" s="143">
        <v>155184</v>
      </c>
      <c r="N21" s="46"/>
      <c r="O21" s="46"/>
      <c r="P21" s="45">
        <v>6.1</v>
      </c>
      <c r="Q21" s="46"/>
      <c r="R21" s="46"/>
      <c r="S21" s="172">
        <v>100</v>
      </c>
      <c r="T21" s="59"/>
    </row>
    <row r="22" spans="2:20" ht="12.6" customHeight="1">
      <c r="B22" s="4">
        <f t="shared" si="1"/>
        <v>42112</v>
      </c>
      <c r="C22" s="4"/>
      <c r="D22" s="143">
        <v>33200</v>
      </c>
      <c r="E22" s="171"/>
      <c r="F22" s="171"/>
      <c r="G22" s="45">
        <v>9.24</v>
      </c>
      <c r="H22" s="171"/>
      <c r="I22" s="171"/>
      <c r="J22" s="172">
        <v>21</v>
      </c>
      <c r="K22" s="171"/>
      <c r="L22" s="171"/>
      <c r="M22" s="143">
        <v>157473</v>
      </c>
      <c r="N22" s="171"/>
      <c r="O22" s="171"/>
      <c r="P22" s="45">
        <v>6.1</v>
      </c>
      <c r="Q22" s="171"/>
      <c r="R22" s="171"/>
      <c r="S22" s="172">
        <v>100</v>
      </c>
      <c r="T22" s="59"/>
    </row>
    <row r="23" spans="2:20" ht="12.6" customHeight="1">
      <c r="B23" s="4">
        <f t="shared" si="1"/>
        <v>42119</v>
      </c>
      <c r="C23" s="4"/>
      <c r="D23" s="143">
        <v>35657</v>
      </c>
      <c r="E23" s="171"/>
      <c r="F23" s="171"/>
      <c r="G23" s="45">
        <v>8.89</v>
      </c>
      <c r="H23" s="171"/>
      <c r="I23" s="171"/>
      <c r="J23" s="172">
        <v>23</v>
      </c>
      <c r="K23" s="171"/>
      <c r="L23" s="171"/>
      <c r="M23" s="143">
        <v>157046</v>
      </c>
      <c r="N23" s="171"/>
      <c r="O23" s="171"/>
      <c r="P23" s="45">
        <v>6.12</v>
      </c>
      <c r="Q23" s="171"/>
      <c r="R23" s="171"/>
      <c r="S23" s="172">
        <v>100</v>
      </c>
      <c r="T23" s="59"/>
    </row>
    <row r="24" spans="2:20" ht="12.6" customHeight="1">
      <c r="B24" s="4">
        <f t="shared" si="1"/>
        <v>42126</v>
      </c>
      <c r="C24" s="4"/>
      <c r="D24" s="143">
        <v>30995</v>
      </c>
      <c r="E24" s="171"/>
      <c r="F24" s="171"/>
      <c r="G24" s="45">
        <v>9.26</v>
      </c>
      <c r="H24" s="171"/>
      <c r="I24" s="171"/>
      <c r="J24" s="172">
        <v>20</v>
      </c>
      <c r="K24" s="171"/>
      <c r="L24" s="171"/>
      <c r="M24" s="143">
        <v>158693</v>
      </c>
      <c r="N24" s="171"/>
      <c r="O24" s="171"/>
      <c r="P24" s="45">
        <v>6.1</v>
      </c>
      <c r="Q24" s="171"/>
      <c r="R24" s="171"/>
      <c r="S24" s="172">
        <v>100</v>
      </c>
      <c r="T24" s="59"/>
    </row>
    <row r="25" spans="2:20" ht="12.6" customHeight="1">
      <c r="B25" s="4">
        <f t="shared" si="1"/>
        <v>42133</v>
      </c>
      <c r="C25" s="4"/>
      <c r="D25" s="143">
        <v>34140</v>
      </c>
      <c r="E25" s="46"/>
      <c r="F25" s="46"/>
      <c r="G25" s="45">
        <v>8.9</v>
      </c>
      <c r="H25" s="46"/>
      <c r="I25" s="46"/>
      <c r="J25" s="172">
        <v>21</v>
      </c>
      <c r="K25" s="46"/>
      <c r="L25" s="46"/>
      <c r="M25" s="143">
        <v>159950</v>
      </c>
      <c r="N25" s="46"/>
      <c r="O25" s="46"/>
      <c r="P25" s="45">
        <v>6.05</v>
      </c>
      <c r="Q25" s="46"/>
      <c r="R25" s="46"/>
      <c r="S25" s="172">
        <v>100</v>
      </c>
      <c r="T25" s="59"/>
    </row>
    <row r="26" spans="2:20" ht="12.6" customHeight="1">
      <c r="B26" s="4">
        <f t="shared" si="1"/>
        <v>42140</v>
      </c>
      <c r="C26" s="4"/>
      <c r="D26" s="143">
        <v>31663</v>
      </c>
      <c r="E26" s="171"/>
      <c r="F26" s="171"/>
      <c r="G26" s="45">
        <v>9.0399999999999991</v>
      </c>
      <c r="H26" s="171"/>
      <c r="I26" s="171"/>
      <c r="J26" s="172">
        <v>20</v>
      </c>
      <c r="K26" s="171"/>
      <c r="L26" s="171"/>
      <c r="M26" s="143">
        <v>158669</v>
      </c>
      <c r="N26" s="171"/>
      <c r="O26" s="171"/>
      <c r="P26" s="45">
        <v>6.02</v>
      </c>
      <c r="Q26" s="171"/>
      <c r="R26" s="171"/>
      <c r="S26" s="172">
        <v>100</v>
      </c>
      <c r="T26" s="59"/>
    </row>
    <row r="27" spans="2:20" ht="12.6" customHeight="1">
      <c r="B27" s="4">
        <f t="shared" si="1"/>
        <v>42147</v>
      </c>
      <c r="C27" s="4"/>
      <c r="D27" s="143">
        <v>31894</v>
      </c>
      <c r="E27" s="171"/>
      <c r="F27" s="171"/>
      <c r="G27" s="45">
        <v>9.1300000000000008</v>
      </c>
      <c r="H27" s="171"/>
      <c r="I27" s="171"/>
      <c r="J27" s="172">
        <v>19</v>
      </c>
      <c r="K27" s="171"/>
      <c r="L27" s="171"/>
      <c r="M27" s="143">
        <v>165207</v>
      </c>
      <c r="N27" s="171"/>
      <c r="O27" s="171"/>
      <c r="P27" s="45">
        <v>6.03</v>
      </c>
      <c r="Q27" s="171"/>
      <c r="R27" s="171"/>
      <c r="S27" s="172">
        <v>100</v>
      </c>
      <c r="T27" s="59"/>
    </row>
    <row r="28" spans="2:20" ht="12.6" customHeight="1">
      <c r="B28" s="4">
        <f t="shared" si="1"/>
        <v>42154</v>
      </c>
      <c r="C28" s="4"/>
      <c r="D28" s="143">
        <v>30075</v>
      </c>
      <c r="E28" s="171"/>
      <c r="F28" s="171"/>
      <c r="G28" s="45">
        <v>9.11</v>
      </c>
      <c r="H28" s="171"/>
      <c r="I28" s="171"/>
      <c r="J28" s="172">
        <v>21</v>
      </c>
      <c r="K28" s="171"/>
      <c r="L28" s="171"/>
      <c r="M28" s="143">
        <v>142882</v>
      </c>
      <c r="N28" s="171"/>
      <c r="O28" s="171"/>
      <c r="P28" s="45">
        <v>6.06</v>
      </c>
      <c r="Q28" s="171"/>
      <c r="R28" s="171"/>
      <c r="S28" s="172">
        <v>100</v>
      </c>
      <c r="T28" s="59"/>
    </row>
    <row r="29" spans="2:20" ht="12.6" customHeight="1">
      <c r="B29" s="4">
        <f t="shared" si="1"/>
        <v>42161</v>
      </c>
      <c r="C29" s="4"/>
      <c r="D29" s="143">
        <v>29040</v>
      </c>
      <c r="E29" s="171"/>
      <c r="F29" s="171"/>
      <c r="G29" s="45">
        <v>9.4700000000000006</v>
      </c>
      <c r="H29" s="171"/>
      <c r="I29" s="171"/>
      <c r="J29" s="172">
        <v>19</v>
      </c>
      <c r="K29" s="171"/>
      <c r="L29" s="171"/>
      <c r="M29" s="143">
        <v>156912</v>
      </c>
      <c r="N29" s="171"/>
      <c r="O29" s="171"/>
      <c r="P29" s="45">
        <v>6.08</v>
      </c>
      <c r="Q29" s="171"/>
      <c r="R29" s="171"/>
      <c r="S29" s="172">
        <v>100</v>
      </c>
      <c r="T29" s="59"/>
    </row>
    <row r="30" spans="2:20" ht="12.6" customHeight="1">
      <c r="B30" s="4">
        <f t="shared" si="1"/>
        <v>42168</v>
      </c>
      <c r="C30" s="4"/>
      <c r="D30" s="143">
        <v>32706</v>
      </c>
      <c r="E30" s="46"/>
      <c r="F30" s="46"/>
      <c r="G30" s="45">
        <v>9.2200000000000006</v>
      </c>
      <c r="H30" s="46"/>
      <c r="I30" s="46"/>
      <c r="J30" s="172">
        <v>20</v>
      </c>
      <c r="K30" s="46"/>
      <c r="L30" s="46"/>
      <c r="M30" s="143">
        <v>160077</v>
      </c>
      <c r="N30" s="46"/>
      <c r="O30" s="46"/>
      <c r="P30" s="45">
        <v>6.11</v>
      </c>
      <c r="Q30" s="46"/>
      <c r="R30" s="46"/>
      <c r="S30" s="172">
        <v>100</v>
      </c>
      <c r="T30" s="59"/>
    </row>
    <row r="31" spans="2:20" ht="12.6" customHeight="1">
      <c r="B31" s="4">
        <f t="shared" si="1"/>
        <v>42175</v>
      </c>
      <c r="C31" s="4"/>
      <c r="D31" s="143">
        <v>26990</v>
      </c>
      <c r="E31" s="171"/>
      <c r="F31" s="171"/>
      <c r="G31" s="45">
        <v>9.18</v>
      </c>
      <c r="H31" s="171"/>
      <c r="I31" s="171"/>
      <c r="J31" s="172">
        <v>17</v>
      </c>
      <c r="K31" s="171"/>
      <c r="L31" s="171"/>
      <c r="M31" s="143">
        <v>158647</v>
      </c>
      <c r="N31" s="171"/>
      <c r="O31" s="171"/>
      <c r="P31" s="45">
        <v>6.06</v>
      </c>
      <c r="Q31" s="171"/>
      <c r="R31" s="171"/>
      <c r="S31" s="172">
        <v>100</v>
      </c>
      <c r="T31" s="59"/>
    </row>
    <row r="32" spans="2:20" ht="12.6" customHeight="1">
      <c r="B32" s="4">
        <f t="shared" si="1"/>
        <v>42182</v>
      </c>
      <c r="C32" s="4"/>
      <c r="D32" s="143">
        <v>27389</v>
      </c>
      <c r="E32" s="171"/>
      <c r="F32" s="171"/>
      <c r="G32" s="45">
        <v>9.06</v>
      </c>
      <c r="H32" s="171"/>
      <c r="I32" s="171"/>
      <c r="J32" s="172">
        <v>17</v>
      </c>
      <c r="K32" s="171"/>
      <c r="L32" s="171"/>
      <c r="M32" s="143">
        <v>162756</v>
      </c>
      <c r="N32" s="171"/>
      <c r="O32" s="171"/>
      <c r="P32" s="45">
        <v>5.97</v>
      </c>
      <c r="Q32" s="171"/>
      <c r="R32" s="171"/>
      <c r="S32" s="172">
        <v>100</v>
      </c>
      <c r="T32" s="59"/>
    </row>
    <row r="33" spans="2:20" ht="12.6" customHeight="1">
      <c r="B33" s="4">
        <f t="shared" si="1"/>
        <v>42189</v>
      </c>
      <c r="C33" s="4"/>
      <c r="D33" s="143">
        <v>30065</v>
      </c>
      <c r="E33" s="171"/>
      <c r="F33" s="171"/>
      <c r="G33" s="45">
        <v>8.8800000000000008</v>
      </c>
      <c r="H33" s="171"/>
      <c r="I33" s="171"/>
      <c r="J33" s="172">
        <v>20</v>
      </c>
      <c r="K33" s="171"/>
      <c r="L33" s="171"/>
      <c r="M33" s="143">
        <v>150129</v>
      </c>
      <c r="N33" s="171"/>
      <c r="O33" s="171"/>
      <c r="P33" s="45">
        <v>5.98</v>
      </c>
      <c r="Q33" s="171"/>
      <c r="R33" s="171"/>
      <c r="S33" s="172">
        <v>100</v>
      </c>
      <c r="T33" s="59"/>
    </row>
    <row r="34" spans="2:20" ht="12.6" customHeight="1">
      <c r="B34" s="4">
        <f t="shared" si="1"/>
        <v>42196</v>
      </c>
      <c r="C34" s="4"/>
      <c r="D34" s="143">
        <v>29738</v>
      </c>
      <c r="E34" s="46"/>
      <c r="F34" s="46"/>
      <c r="G34" s="45">
        <v>9.0299999999999994</v>
      </c>
      <c r="H34" s="46"/>
      <c r="I34" s="46"/>
      <c r="J34" s="172">
        <v>19</v>
      </c>
      <c r="K34" s="46"/>
      <c r="L34" s="46"/>
      <c r="M34" s="143">
        <v>158000</v>
      </c>
      <c r="N34" s="46"/>
      <c r="O34" s="46"/>
      <c r="P34" s="45">
        <v>6.01</v>
      </c>
      <c r="Q34" s="46"/>
      <c r="R34" s="46"/>
      <c r="S34" s="172">
        <v>100</v>
      </c>
      <c r="T34" s="59"/>
    </row>
    <row r="35" spans="2:20" ht="12.6" customHeight="1">
      <c r="B35" s="4">
        <f t="shared" si="1"/>
        <v>42203</v>
      </c>
      <c r="C35" s="4"/>
      <c r="D35" s="143">
        <v>31129</v>
      </c>
      <c r="E35" s="171"/>
      <c r="F35" s="171"/>
      <c r="G35" s="45">
        <v>8.82</v>
      </c>
      <c r="H35" s="171"/>
      <c r="I35" s="171"/>
      <c r="J35" s="172">
        <v>19</v>
      </c>
      <c r="K35" s="171"/>
      <c r="L35" s="171"/>
      <c r="M35" s="143">
        <v>159878</v>
      </c>
      <c r="N35" s="171"/>
      <c r="O35" s="171"/>
      <c r="P35" s="45">
        <v>6</v>
      </c>
      <c r="Q35" s="171"/>
      <c r="R35" s="171"/>
      <c r="S35" s="172">
        <v>100</v>
      </c>
      <c r="T35" s="59"/>
    </row>
    <row r="36" spans="2:20" ht="12.6" customHeight="1">
      <c r="B36" s="4">
        <f t="shared" si="1"/>
        <v>42210</v>
      </c>
      <c r="C36" s="4"/>
      <c r="D36" s="143">
        <v>32789</v>
      </c>
      <c r="E36" s="171"/>
      <c r="F36" s="171"/>
      <c r="G36" s="45">
        <v>8.9499999999999993</v>
      </c>
      <c r="H36" s="171"/>
      <c r="I36" s="171"/>
      <c r="J36" s="172">
        <v>20</v>
      </c>
      <c r="K36" s="171"/>
      <c r="L36" s="171"/>
      <c r="M36" s="143">
        <v>161045</v>
      </c>
      <c r="N36" s="171"/>
      <c r="O36" s="171"/>
      <c r="P36" s="45">
        <v>5.94</v>
      </c>
      <c r="Q36" s="171"/>
      <c r="R36" s="171"/>
      <c r="S36" s="172">
        <v>100</v>
      </c>
      <c r="T36" s="59"/>
    </row>
    <row r="37" spans="2:20" ht="12.6" customHeight="1">
      <c r="B37" s="4">
        <f t="shared" si="1"/>
        <v>42217</v>
      </c>
      <c r="C37" s="4"/>
      <c r="D37" s="143">
        <v>32260</v>
      </c>
      <c r="E37" s="171"/>
      <c r="F37" s="171"/>
      <c r="G37" s="45">
        <v>8.81</v>
      </c>
      <c r="H37" s="171"/>
      <c r="I37" s="171"/>
      <c r="J37" s="172">
        <v>20</v>
      </c>
      <c r="K37" s="171"/>
      <c r="L37" s="171"/>
      <c r="M37" s="143">
        <v>161266</v>
      </c>
      <c r="N37" s="171"/>
      <c r="O37" s="171"/>
      <c r="P37" s="45">
        <v>6</v>
      </c>
      <c r="Q37" s="171"/>
      <c r="R37" s="171"/>
      <c r="S37" s="172">
        <v>100</v>
      </c>
      <c r="T37" s="59"/>
    </row>
    <row r="38" spans="2:20" ht="12.6" customHeight="1">
      <c r="B38" s="4">
        <f t="shared" si="1"/>
        <v>42224</v>
      </c>
      <c r="C38" s="4"/>
      <c r="D38" s="143">
        <v>33415</v>
      </c>
      <c r="E38" s="46"/>
      <c r="F38" s="46"/>
      <c r="G38" s="45">
        <v>8.9</v>
      </c>
      <c r="H38" s="46"/>
      <c r="I38" s="46"/>
      <c r="J38" s="172">
        <v>20</v>
      </c>
      <c r="K38" s="46"/>
      <c r="L38" s="46"/>
      <c r="M38" s="143">
        <v>163048</v>
      </c>
      <c r="N38" s="46"/>
      <c r="O38" s="46"/>
      <c r="P38" s="45">
        <v>6.04</v>
      </c>
      <c r="Q38" s="46"/>
      <c r="R38" s="46"/>
      <c r="S38" s="172">
        <v>100</v>
      </c>
      <c r="T38" s="59"/>
    </row>
    <row r="39" spans="2:20" ht="12.6" customHeight="1">
      <c r="B39" s="4">
        <f t="shared" si="1"/>
        <v>42231</v>
      </c>
      <c r="C39" s="4"/>
      <c r="D39" s="143">
        <v>36003</v>
      </c>
      <c r="E39" s="171"/>
      <c r="F39" s="171"/>
      <c r="G39" s="45">
        <v>8.83</v>
      </c>
      <c r="H39" s="171"/>
      <c r="I39" s="171"/>
      <c r="J39" s="172">
        <v>22</v>
      </c>
      <c r="K39" s="171"/>
      <c r="L39" s="171"/>
      <c r="M39" s="143">
        <v>161628</v>
      </c>
      <c r="N39" s="171"/>
      <c r="O39" s="171"/>
      <c r="P39" s="45">
        <v>6.1</v>
      </c>
      <c r="Q39" s="171"/>
      <c r="R39" s="171"/>
      <c r="S39" s="172">
        <v>100</v>
      </c>
      <c r="T39" s="59"/>
    </row>
    <row r="40" spans="2:20" ht="12.6" customHeight="1">
      <c r="B40" s="4">
        <f t="shared" si="1"/>
        <v>42238</v>
      </c>
      <c r="C40" s="4"/>
      <c r="D40" s="143">
        <v>35485</v>
      </c>
      <c r="E40" s="171"/>
      <c r="F40" s="171"/>
      <c r="G40" s="45">
        <v>8.99</v>
      </c>
      <c r="H40" s="171"/>
      <c r="I40" s="171"/>
      <c r="J40" s="172">
        <v>22</v>
      </c>
      <c r="K40" s="171"/>
      <c r="L40" s="171"/>
      <c r="M40" s="143">
        <v>162323</v>
      </c>
      <c r="N40" s="171"/>
      <c r="O40" s="171"/>
      <c r="P40" s="45">
        <v>6.11</v>
      </c>
      <c r="Q40" s="171"/>
      <c r="R40" s="171"/>
      <c r="S40" s="172">
        <v>100</v>
      </c>
      <c r="T40" s="59"/>
    </row>
    <row r="41" spans="2:20" ht="12.6" customHeight="1">
      <c r="B41" s="4">
        <f t="shared" si="1"/>
        <v>42245</v>
      </c>
      <c r="C41" s="4"/>
      <c r="D41" s="143">
        <v>34097</v>
      </c>
      <c r="E41" s="171"/>
      <c r="F41" s="171"/>
      <c r="G41" s="45">
        <v>9.1</v>
      </c>
      <c r="H41" s="171"/>
      <c r="I41" s="171"/>
      <c r="J41" s="172">
        <v>21</v>
      </c>
      <c r="K41" s="171"/>
      <c r="L41" s="171"/>
      <c r="M41" s="143">
        <v>163947</v>
      </c>
      <c r="N41" s="171"/>
      <c r="O41" s="171"/>
      <c r="P41" s="45">
        <v>6.15</v>
      </c>
      <c r="Q41" s="171"/>
      <c r="R41" s="171"/>
      <c r="S41" s="172">
        <v>100</v>
      </c>
      <c r="T41" s="59"/>
    </row>
    <row r="42" spans="2:20" ht="12.6" customHeight="1">
      <c r="B42" s="4">
        <f t="shared" si="1"/>
        <v>42252</v>
      </c>
      <c r="C42" s="4"/>
      <c r="D42" s="143">
        <v>34668</v>
      </c>
      <c r="E42" s="171"/>
      <c r="F42" s="171"/>
      <c r="G42" s="172">
        <v>9.02</v>
      </c>
      <c r="H42" s="171"/>
      <c r="I42" s="171"/>
      <c r="J42" s="172">
        <v>21</v>
      </c>
      <c r="K42" s="171"/>
      <c r="L42" s="171"/>
      <c r="M42" s="143">
        <v>167766</v>
      </c>
      <c r="N42" s="171"/>
      <c r="O42" s="171"/>
      <c r="P42" s="172">
        <v>6.09</v>
      </c>
      <c r="Q42" s="171"/>
      <c r="R42" s="171"/>
      <c r="S42" s="172">
        <v>100</v>
      </c>
      <c r="T42" s="59"/>
    </row>
    <row r="43" spans="2:20" ht="12.6" customHeight="1">
      <c r="B43" s="4">
        <f t="shared" si="1"/>
        <v>42259</v>
      </c>
      <c r="C43" s="4"/>
      <c r="D43" s="143">
        <v>29500</v>
      </c>
      <c r="E43" s="46"/>
      <c r="F43" s="46"/>
      <c r="G43" s="172">
        <v>9.27</v>
      </c>
      <c r="H43" s="46"/>
      <c r="I43" s="46"/>
      <c r="J43" s="172">
        <v>20</v>
      </c>
      <c r="K43" s="46"/>
      <c r="L43" s="46"/>
      <c r="M43" s="143">
        <v>144467</v>
      </c>
      <c r="N43" s="46"/>
      <c r="O43" s="46"/>
      <c r="P43" s="172">
        <v>6.16</v>
      </c>
      <c r="Q43" s="46"/>
      <c r="R43" s="46"/>
      <c r="S43" s="172">
        <v>100</v>
      </c>
      <c r="T43" s="59"/>
    </row>
    <row r="44" spans="2:20" ht="12.6" customHeight="1">
      <c r="B44" s="4">
        <f t="shared" si="1"/>
        <v>42266</v>
      </c>
      <c r="C44" s="4"/>
      <c r="D44" s="143">
        <v>36401</v>
      </c>
      <c r="E44" s="171"/>
      <c r="F44" s="171"/>
      <c r="G44" s="172">
        <v>9.09</v>
      </c>
      <c r="H44" s="171"/>
      <c r="I44" s="171"/>
      <c r="J44" s="172">
        <v>22</v>
      </c>
      <c r="K44" s="171"/>
      <c r="L44" s="171"/>
      <c r="M44" s="143">
        <v>163317</v>
      </c>
      <c r="N44" s="171"/>
      <c r="O44" s="171"/>
      <c r="P44" s="172">
        <v>6.25</v>
      </c>
      <c r="Q44" s="171"/>
      <c r="R44" s="171"/>
      <c r="S44" s="172">
        <v>100</v>
      </c>
      <c r="T44" s="59"/>
    </row>
    <row r="45" spans="2:20" ht="12.6" customHeight="1">
      <c r="B45" s="4">
        <f t="shared" si="1"/>
        <v>42273</v>
      </c>
      <c r="C45" s="4"/>
      <c r="D45" s="143">
        <v>32215</v>
      </c>
      <c r="E45" s="171"/>
      <c r="F45" s="171"/>
      <c r="G45" s="172">
        <v>9.19</v>
      </c>
      <c r="H45" s="171"/>
      <c r="I45" s="171"/>
      <c r="J45" s="172">
        <v>20</v>
      </c>
      <c r="K45" s="171"/>
      <c r="L45" s="171"/>
      <c r="M45" s="143">
        <v>162770</v>
      </c>
      <c r="N45" s="171"/>
      <c r="O45" s="171"/>
      <c r="P45" s="172">
        <v>6.07</v>
      </c>
      <c r="Q45" s="171"/>
      <c r="R45" s="171"/>
      <c r="S45" s="172">
        <v>100</v>
      </c>
      <c r="T45" s="59"/>
    </row>
    <row r="46" spans="2:20" ht="12.6" customHeight="1">
      <c r="B46" s="4">
        <f t="shared" si="1"/>
        <v>42280</v>
      </c>
      <c r="C46" s="4"/>
      <c r="D46" s="143">
        <v>32848</v>
      </c>
      <c r="E46" s="171"/>
      <c r="F46" s="171"/>
      <c r="G46" s="172">
        <v>9.35</v>
      </c>
      <c r="H46" s="171"/>
      <c r="I46" s="171"/>
      <c r="J46" s="172">
        <v>20</v>
      </c>
      <c r="K46" s="171"/>
      <c r="L46" s="171"/>
      <c r="M46" s="143">
        <v>163666</v>
      </c>
      <c r="N46" s="171"/>
      <c r="O46" s="171"/>
      <c r="P46" s="172">
        <v>6.23</v>
      </c>
      <c r="Q46" s="171"/>
      <c r="R46" s="171"/>
      <c r="S46" s="172">
        <v>100</v>
      </c>
      <c r="T46" s="59"/>
    </row>
    <row r="47" spans="2:20" ht="12.6" customHeight="1">
      <c r="B47" s="4">
        <f t="shared" si="1"/>
        <v>42287</v>
      </c>
      <c r="C47" s="4"/>
      <c r="D47" s="143">
        <v>36554</v>
      </c>
      <c r="E47" s="46"/>
      <c r="F47" s="46"/>
      <c r="G47" s="172">
        <v>9.1199999999999992</v>
      </c>
      <c r="H47" s="46"/>
      <c r="I47" s="46"/>
      <c r="J47" s="172">
        <v>23</v>
      </c>
      <c r="K47" s="46"/>
      <c r="L47" s="46"/>
      <c r="M47" s="143">
        <v>158791</v>
      </c>
      <c r="N47" s="46"/>
      <c r="O47" s="46"/>
      <c r="P47" s="172">
        <v>6.18</v>
      </c>
      <c r="Q47" s="46"/>
      <c r="R47" s="46"/>
      <c r="S47" s="172">
        <v>100</v>
      </c>
      <c r="T47" s="59"/>
    </row>
    <row r="48" spans="2:20" ht="12.6" customHeight="1">
      <c r="B48" s="4">
        <f t="shared" si="1"/>
        <v>42294</v>
      </c>
      <c r="C48" s="4"/>
      <c r="D48" s="143">
        <v>36147</v>
      </c>
      <c r="E48" s="171"/>
      <c r="F48" s="171"/>
      <c r="G48" s="172">
        <v>9.08</v>
      </c>
      <c r="H48" s="171"/>
      <c r="I48" s="171"/>
      <c r="J48" s="172">
        <v>22</v>
      </c>
      <c r="K48" s="171"/>
      <c r="L48" s="171"/>
      <c r="M48" s="143">
        <v>162947</v>
      </c>
      <c r="N48" s="171"/>
      <c r="O48" s="171"/>
      <c r="P48" s="172">
        <v>6.23</v>
      </c>
      <c r="Q48" s="171"/>
      <c r="R48" s="171"/>
      <c r="S48" s="172">
        <v>100</v>
      </c>
      <c r="T48" s="59"/>
    </row>
    <row r="49" spans="2:20" ht="12.6" customHeight="1">
      <c r="B49" s="4">
        <f t="shared" si="1"/>
        <v>42301</v>
      </c>
      <c r="C49" s="4"/>
      <c r="D49" s="143">
        <v>36697</v>
      </c>
      <c r="E49" s="171"/>
      <c r="F49" s="171"/>
      <c r="G49" s="172">
        <v>9.15</v>
      </c>
      <c r="H49" s="171"/>
      <c r="I49" s="171"/>
      <c r="J49" s="172">
        <v>23</v>
      </c>
      <c r="K49" s="171"/>
      <c r="L49" s="171"/>
      <c r="M49" s="143">
        <v>162527</v>
      </c>
      <c r="N49" s="171"/>
      <c r="O49" s="171"/>
      <c r="P49" s="172">
        <v>6.17</v>
      </c>
      <c r="Q49" s="171"/>
      <c r="R49" s="171"/>
      <c r="S49" s="172">
        <v>100</v>
      </c>
      <c r="T49" s="59"/>
    </row>
    <row r="50" spans="2:20" ht="12.6" customHeight="1">
      <c r="B50" s="4">
        <f t="shared" si="1"/>
        <v>42308</v>
      </c>
      <c r="C50" s="4"/>
      <c r="D50" s="143">
        <v>33890</v>
      </c>
      <c r="E50" s="171"/>
      <c r="F50" s="171"/>
      <c r="G50" s="172">
        <v>9.31</v>
      </c>
      <c r="H50" s="171"/>
      <c r="I50" s="171"/>
      <c r="J50" s="172">
        <v>22</v>
      </c>
      <c r="K50" s="171"/>
      <c r="L50" s="171"/>
      <c r="M50" s="143">
        <v>151531</v>
      </c>
      <c r="N50" s="171"/>
      <c r="O50" s="171"/>
      <c r="P50" s="172">
        <v>6.17</v>
      </c>
      <c r="Q50" s="171"/>
      <c r="R50" s="171"/>
      <c r="S50" s="172">
        <v>100</v>
      </c>
      <c r="T50" s="59"/>
    </row>
    <row r="51" spans="2:20" ht="12.6" customHeight="1">
      <c r="B51" s="4">
        <f t="shared" si="1"/>
        <v>42315</v>
      </c>
      <c r="C51" s="4"/>
      <c r="D51" s="143">
        <v>35807</v>
      </c>
      <c r="E51" s="171"/>
      <c r="F51" s="171"/>
      <c r="G51" s="172">
        <v>9.15</v>
      </c>
      <c r="H51" s="171"/>
      <c r="I51" s="171"/>
      <c r="J51" s="172">
        <v>22</v>
      </c>
      <c r="K51" s="171"/>
      <c r="L51" s="171"/>
      <c r="M51" s="143">
        <v>160795</v>
      </c>
      <c r="N51" s="171"/>
      <c r="O51" s="171"/>
      <c r="P51" s="172">
        <v>6.24</v>
      </c>
      <c r="Q51" s="171"/>
      <c r="R51" s="171"/>
      <c r="S51" s="172">
        <v>100</v>
      </c>
      <c r="T51" s="59"/>
    </row>
    <row r="52" spans="2:20" ht="12.6" customHeight="1">
      <c r="B52" s="4">
        <f t="shared" si="1"/>
        <v>42322</v>
      </c>
      <c r="C52" s="4"/>
      <c r="D52" s="143">
        <v>36740</v>
      </c>
      <c r="E52" s="46"/>
      <c r="F52" s="46"/>
      <c r="G52" s="172">
        <v>9.11</v>
      </c>
      <c r="H52" s="46"/>
      <c r="I52" s="46"/>
      <c r="J52" s="172">
        <v>23</v>
      </c>
      <c r="K52" s="46"/>
      <c r="L52" s="46"/>
      <c r="M52" s="143">
        <v>158615</v>
      </c>
      <c r="N52" s="46"/>
      <c r="O52" s="46"/>
      <c r="P52" s="172">
        <v>6.11</v>
      </c>
      <c r="Q52" s="46"/>
      <c r="R52" s="46"/>
      <c r="S52" s="172">
        <v>100</v>
      </c>
      <c r="T52" s="59"/>
    </row>
    <row r="53" spans="2:20" ht="12.6" customHeight="1">
      <c r="B53" s="4">
        <f t="shared" si="1"/>
        <v>42329</v>
      </c>
      <c r="C53" s="4"/>
      <c r="D53" s="143">
        <v>32272</v>
      </c>
      <c r="E53" s="171"/>
      <c r="F53" s="171"/>
      <c r="G53" s="172">
        <v>9.33</v>
      </c>
      <c r="H53" s="171"/>
      <c r="I53" s="171"/>
      <c r="J53" s="172">
        <v>21</v>
      </c>
      <c r="K53" s="171"/>
      <c r="L53" s="171"/>
      <c r="M53" s="143">
        <v>156949</v>
      </c>
      <c r="N53" s="171"/>
      <c r="O53" s="171"/>
      <c r="P53" s="172">
        <v>6.17</v>
      </c>
      <c r="Q53" s="171"/>
      <c r="R53" s="171"/>
      <c r="S53" s="172">
        <v>100</v>
      </c>
      <c r="T53" s="59"/>
    </row>
    <row r="54" spans="2:20" ht="12.6" customHeight="1">
      <c r="B54" s="4">
        <f t="shared" si="1"/>
        <v>42336</v>
      </c>
      <c r="C54" s="4"/>
      <c r="D54" s="143">
        <v>24151</v>
      </c>
      <c r="E54" s="171"/>
      <c r="F54" s="171"/>
      <c r="G54" s="172">
        <v>9.65</v>
      </c>
      <c r="H54" s="171"/>
      <c r="I54" s="171"/>
      <c r="J54" s="172">
        <v>20</v>
      </c>
      <c r="K54" s="171"/>
      <c r="L54" s="171"/>
      <c r="M54" s="143">
        <v>122638</v>
      </c>
      <c r="N54" s="171"/>
      <c r="O54" s="171"/>
      <c r="P54" s="172">
        <v>6.14</v>
      </c>
      <c r="Q54" s="171"/>
      <c r="R54" s="171"/>
      <c r="S54" s="172">
        <v>100</v>
      </c>
      <c r="T54" s="59"/>
    </row>
    <row r="55" spans="2:20" ht="12.6" customHeight="1">
      <c r="B55" s="4">
        <f t="shared" si="1"/>
        <v>42343</v>
      </c>
      <c r="C55" s="4"/>
      <c r="D55" s="143">
        <v>40004</v>
      </c>
      <c r="E55" s="171"/>
      <c r="F55" s="171"/>
      <c r="G55" s="172">
        <v>9.0500000000000007</v>
      </c>
      <c r="H55" s="171"/>
      <c r="I55" s="171"/>
      <c r="J55" s="172">
        <v>25</v>
      </c>
      <c r="K55" s="171"/>
      <c r="L55" s="171"/>
      <c r="M55" s="143">
        <v>159940</v>
      </c>
      <c r="N55" s="171"/>
      <c r="O55" s="171"/>
      <c r="P55" s="45">
        <v>6.22</v>
      </c>
      <c r="Q55" s="171"/>
      <c r="R55" s="171"/>
      <c r="S55" s="172">
        <v>100</v>
      </c>
      <c r="T55" s="59"/>
    </row>
    <row r="56" spans="2:20" ht="12.6" customHeight="1">
      <c r="B56" s="4">
        <f t="shared" si="1"/>
        <v>42350</v>
      </c>
      <c r="C56" s="4"/>
      <c r="D56" s="143">
        <v>37708</v>
      </c>
      <c r="E56" s="46"/>
      <c r="F56" s="46"/>
      <c r="G56" s="172">
        <v>9.17</v>
      </c>
      <c r="H56" s="46"/>
      <c r="I56" s="46"/>
      <c r="J56" s="172">
        <v>24</v>
      </c>
      <c r="K56" s="46"/>
      <c r="L56" s="46"/>
      <c r="M56" s="143">
        <v>158176</v>
      </c>
      <c r="N56" s="46"/>
      <c r="O56" s="46"/>
      <c r="P56" s="45">
        <v>6.2</v>
      </c>
      <c r="Q56" s="46"/>
      <c r="R56" s="46"/>
      <c r="S56" s="172">
        <v>100</v>
      </c>
      <c r="T56" s="59"/>
    </row>
    <row r="57" spans="2:20" ht="12.6" customHeight="1">
      <c r="B57" s="4">
        <f t="shared" si="1"/>
        <v>42357</v>
      </c>
      <c r="C57" s="4"/>
      <c r="D57" s="143">
        <v>35725</v>
      </c>
      <c r="E57" s="171"/>
      <c r="F57" s="171"/>
      <c r="G57" s="172">
        <v>9.32</v>
      </c>
      <c r="H57" s="171"/>
      <c r="I57" s="171"/>
      <c r="J57" s="172">
        <v>22</v>
      </c>
      <c r="K57" s="171"/>
      <c r="L57" s="171"/>
      <c r="M57" s="143">
        <v>159732</v>
      </c>
      <c r="N57" s="171"/>
      <c r="O57" s="171"/>
      <c r="P57" s="45">
        <v>6.13</v>
      </c>
      <c r="Q57" s="171"/>
      <c r="R57" s="171"/>
      <c r="S57" s="172">
        <v>100</v>
      </c>
      <c r="T57" s="59"/>
    </row>
    <row r="58" spans="2:20" ht="12.6" customHeight="1">
      <c r="B58" s="4">
        <f t="shared" si="1"/>
        <v>42364</v>
      </c>
      <c r="C58" s="4"/>
      <c r="D58" s="143">
        <v>24493</v>
      </c>
      <c r="E58" s="171"/>
      <c r="F58" s="171"/>
      <c r="G58" s="172">
        <v>9.4499999999999993</v>
      </c>
      <c r="H58" s="171"/>
      <c r="I58" s="171"/>
      <c r="J58" s="172">
        <v>21</v>
      </c>
      <c r="K58" s="171"/>
      <c r="L58" s="171"/>
      <c r="M58" s="143">
        <v>115476</v>
      </c>
      <c r="N58" s="171"/>
      <c r="O58" s="171"/>
      <c r="P58" s="45">
        <v>6.1</v>
      </c>
      <c r="Q58" s="171"/>
      <c r="R58" s="171"/>
      <c r="S58" s="172">
        <v>100</v>
      </c>
      <c r="T58" s="59"/>
    </row>
    <row r="59" spans="2:20" ht="12.6" customHeight="1">
      <c r="B59" s="4">
        <f t="shared" si="1"/>
        <v>42371</v>
      </c>
      <c r="C59" s="4"/>
      <c r="D59" s="143">
        <v>31208</v>
      </c>
      <c r="E59" s="171"/>
      <c r="F59" s="171"/>
      <c r="G59" s="172">
        <v>9.09</v>
      </c>
      <c r="H59" s="171"/>
      <c r="I59" s="171"/>
      <c r="J59" s="172">
        <v>23</v>
      </c>
      <c r="K59" s="171"/>
      <c r="L59" s="171"/>
      <c r="M59" s="143">
        <v>135435</v>
      </c>
      <c r="N59" s="171"/>
      <c r="O59" s="171"/>
      <c r="P59" s="45">
        <v>6.16</v>
      </c>
      <c r="Q59" s="171"/>
      <c r="R59" s="171"/>
      <c r="S59" s="172">
        <v>100</v>
      </c>
      <c r="T59" s="59"/>
    </row>
    <row r="60" spans="2:20" ht="3.75" customHeight="1">
      <c r="B60" s="4"/>
      <c r="C60" s="4"/>
      <c r="F60" s="41"/>
      <c r="H60" s="60"/>
      <c r="I60" s="41"/>
      <c r="J60" s="173"/>
      <c r="O60" s="41"/>
      <c r="Q60" s="60"/>
      <c r="R60" s="41"/>
      <c r="S60" s="173"/>
      <c r="T60" s="59"/>
    </row>
    <row r="61" spans="2:20">
      <c r="B61" s="160" t="s">
        <v>182</v>
      </c>
      <c r="C61" s="160"/>
      <c r="D61" s="105">
        <v>1735127</v>
      </c>
      <c r="E61" s="41"/>
      <c r="F61" s="164"/>
      <c r="G61" s="165"/>
      <c r="H61" s="164"/>
      <c r="I61" s="164"/>
      <c r="J61" s="175"/>
      <c r="K61" s="62"/>
      <c r="L61" s="62"/>
      <c r="M61" s="105">
        <v>8124037</v>
      </c>
      <c r="N61" s="41"/>
      <c r="O61" s="164"/>
      <c r="Q61" s="60"/>
      <c r="R61" s="164"/>
      <c r="S61" s="173"/>
      <c r="T61" s="59"/>
    </row>
    <row r="62" spans="2:20">
      <c r="B62" s="160" t="s">
        <v>183</v>
      </c>
      <c r="C62" s="160"/>
      <c r="D62" s="105">
        <v>1570744</v>
      </c>
      <c r="E62" s="41"/>
      <c r="F62" s="164"/>
      <c r="G62" s="165"/>
      <c r="H62" s="164"/>
      <c r="I62" s="164"/>
      <c r="J62" s="175"/>
      <c r="K62" s="62"/>
      <c r="L62" s="62"/>
      <c r="M62" s="105">
        <v>7966969</v>
      </c>
      <c r="N62" s="164"/>
      <c r="O62" s="164"/>
      <c r="P62" s="165"/>
      <c r="Q62" s="164"/>
      <c r="R62" s="164"/>
      <c r="S62" s="164"/>
      <c r="T62" s="166"/>
    </row>
    <row r="63" spans="2:20" ht="3.75" customHeight="1">
      <c r="B63" s="160"/>
      <c r="C63" s="160"/>
      <c r="D63" s="163"/>
      <c r="E63" s="164"/>
      <c r="G63" s="165"/>
      <c r="H63" s="164"/>
      <c r="J63" s="164"/>
      <c r="K63" s="166"/>
      <c r="L63" s="166"/>
      <c r="M63" s="163"/>
      <c r="N63" s="164"/>
      <c r="P63" s="165"/>
      <c r="Q63" s="164"/>
      <c r="S63" s="164"/>
      <c r="T63" s="166"/>
    </row>
    <row r="64" spans="2:20">
      <c r="B64" s="37" t="s">
        <v>207</v>
      </c>
    </row>
    <row r="65" spans="2:2">
      <c r="B65" s="37" t="s">
        <v>185</v>
      </c>
    </row>
  </sheetData>
  <mergeCells count="7">
    <mergeCell ref="D6:K6"/>
    <mergeCell ref="M6:T6"/>
    <mergeCell ref="G7:H7"/>
    <mergeCell ref="J7:K7"/>
    <mergeCell ref="M7:N7"/>
    <mergeCell ref="P7:Q7"/>
    <mergeCell ref="S7:T7"/>
  </mergeCells>
  <pageMargins left="0.24" right="0.24" top="0.17" bottom="0.19" header="0.17" footer="0.17"/>
  <pageSetup scale="97" orientation="portrait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B2:T64"/>
  <sheetViews>
    <sheetView zoomScale="90" zoomScaleNormal="90" zoomScaleSheetLayoutView="100" workbookViewId="0">
      <selection activeCell="Y38" sqref="Y38"/>
    </sheetView>
  </sheetViews>
  <sheetFormatPr defaultColWidth="9.140625" defaultRowHeight="12"/>
  <cols>
    <col min="1" max="1" width="4.140625" style="37" customWidth="1"/>
    <col min="2" max="2" width="8.5703125" style="37" customWidth="1"/>
    <col min="3" max="3" width="2.28515625" style="37" customWidth="1"/>
    <col min="4" max="4" width="9.42578125" style="37" customWidth="1"/>
    <col min="5" max="5" width="3.85546875" style="37" customWidth="1"/>
    <col min="6" max="6" width="1" style="37" customWidth="1"/>
    <col min="7" max="7" width="9" style="37" customWidth="1"/>
    <col min="8" max="8" width="3.28515625" style="37" customWidth="1"/>
    <col min="9" max="9" width="1" style="37" customWidth="1"/>
    <col min="10" max="10" width="10.140625" style="37" customWidth="1"/>
    <col min="11" max="11" width="4" style="37" customWidth="1"/>
    <col min="12" max="12" width="2.7109375" style="37" customWidth="1"/>
    <col min="13" max="13" width="10.140625" style="37" customWidth="1"/>
    <col min="14" max="14" width="4.42578125" style="37" customWidth="1"/>
    <col min="15" max="15" width="1" style="37" customWidth="1"/>
    <col min="16" max="16" width="7.5703125" style="37" customWidth="1"/>
    <col min="17" max="17" width="4.42578125" style="37" customWidth="1"/>
    <col min="18" max="18" width="1" style="37" customWidth="1"/>
    <col min="19" max="19" width="8.85546875" style="37" customWidth="1"/>
    <col min="20" max="20" width="3.42578125" style="37" customWidth="1"/>
    <col min="21" max="16384" width="9.140625" style="37"/>
  </cols>
  <sheetData>
    <row r="2" spans="2:20">
      <c r="D2" s="38" t="s">
        <v>406</v>
      </c>
      <c r="M2" s="38"/>
    </row>
    <row r="3" spans="2:20">
      <c r="D3" s="41" t="s">
        <v>218</v>
      </c>
      <c r="M3" s="41"/>
    </row>
    <row r="4" spans="2:20" ht="12.75" customHeight="1">
      <c r="D4" s="41"/>
      <c r="M4" s="41"/>
    </row>
    <row r="5" spans="2:20" ht="12" customHeight="1">
      <c r="D5" s="1956" t="s">
        <v>202</v>
      </c>
      <c r="E5" s="1956"/>
      <c r="F5" s="1956"/>
      <c r="G5" s="1956"/>
      <c r="H5" s="1956"/>
      <c r="I5" s="1956"/>
      <c r="J5" s="1956"/>
      <c r="K5" s="1956"/>
      <c r="L5" s="63"/>
      <c r="M5" s="1956" t="s">
        <v>208</v>
      </c>
      <c r="N5" s="1956"/>
      <c r="O5" s="1956"/>
      <c r="P5" s="1956"/>
      <c r="Q5" s="1956"/>
      <c r="R5" s="1956"/>
      <c r="S5" s="1956"/>
      <c r="T5" s="1956"/>
    </row>
    <row r="6" spans="2:20" ht="13.5" customHeight="1">
      <c r="D6" s="1968" t="s">
        <v>219</v>
      </c>
      <c r="E6" s="1968"/>
      <c r="F6" s="176"/>
      <c r="G6" s="1968" t="s">
        <v>220</v>
      </c>
      <c r="H6" s="1968"/>
      <c r="I6" s="176"/>
      <c r="J6" s="1968" t="s">
        <v>33</v>
      </c>
      <c r="K6" s="1968"/>
      <c r="L6" s="177"/>
      <c r="M6" s="1968" t="s">
        <v>219</v>
      </c>
      <c r="N6" s="1968"/>
      <c r="O6" s="176"/>
      <c r="P6" s="1968" t="s">
        <v>220</v>
      </c>
      <c r="Q6" s="1968"/>
      <c r="R6" s="176"/>
      <c r="S6" s="1968" t="s">
        <v>33</v>
      </c>
      <c r="T6" s="1968"/>
    </row>
    <row r="7" spans="2:20" ht="12.6" customHeight="1">
      <c r="B7" s="4">
        <v>42014</v>
      </c>
      <c r="C7" s="145"/>
      <c r="D7" s="143">
        <v>1659</v>
      </c>
      <c r="E7" s="143"/>
      <c r="F7" s="143"/>
      <c r="G7" s="143">
        <v>415</v>
      </c>
      <c r="H7" s="143"/>
      <c r="I7" s="143"/>
      <c r="J7" s="143">
        <v>2074</v>
      </c>
      <c r="K7" s="143"/>
      <c r="L7" s="143"/>
      <c r="M7" s="143">
        <v>1732</v>
      </c>
      <c r="N7" s="143"/>
      <c r="O7" s="143"/>
      <c r="P7" s="143">
        <v>10</v>
      </c>
      <c r="Q7" s="143"/>
      <c r="R7" s="143"/>
      <c r="S7" s="143">
        <v>1742</v>
      </c>
      <c r="T7" s="59"/>
    </row>
    <row r="8" spans="2:20" ht="12.6" customHeight="1">
      <c r="B8" s="4">
        <f t="shared" ref="B8:B13" si="0">B7+7</f>
        <v>42021</v>
      </c>
      <c r="C8" s="145"/>
      <c r="D8" s="143">
        <v>1531</v>
      </c>
      <c r="E8" s="143"/>
      <c r="F8" s="143"/>
      <c r="G8" s="143">
        <v>629</v>
      </c>
      <c r="H8" s="143"/>
      <c r="I8" s="143"/>
      <c r="J8" s="143">
        <v>2160</v>
      </c>
      <c r="K8" s="143"/>
      <c r="L8" s="143"/>
      <c r="M8" s="143">
        <v>1736</v>
      </c>
      <c r="N8" s="143"/>
      <c r="O8" s="143"/>
      <c r="P8" s="143">
        <v>0</v>
      </c>
      <c r="Q8" s="143"/>
      <c r="R8" s="143"/>
      <c r="S8" s="143">
        <v>1736</v>
      </c>
      <c r="T8" s="60"/>
    </row>
    <row r="9" spans="2:20" ht="12.6" customHeight="1">
      <c r="B9" s="4">
        <f t="shared" si="0"/>
        <v>42028</v>
      </c>
      <c r="C9" s="145"/>
      <c r="D9" s="103">
        <v>1640</v>
      </c>
      <c r="E9" s="104"/>
      <c r="F9" s="104"/>
      <c r="G9" s="103">
        <v>578</v>
      </c>
      <c r="H9" s="104"/>
      <c r="I9" s="104"/>
      <c r="J9" s="103">
        <v>2218</v>
      </c>
      <c r="K9" s="104"/>
      <c r="L9" s="104"/>
      <c r="M9" s="103">
        <v>1429</v>
      </c>
      <c r="N9" s="104"/>
      <c r="O9" s="104"/>
      <c r="P9" s="103">
        <v>0</v>
      </c>
      <c r="Q9" s="104"/>
      <c r="R9" s="104"/>
      <c r="S9" s="103">
        <v>1429</v>
      </c>
      <c r="T9" s="60"/>
    </row>
    <row r="10" spans="2:20" ht="12.6" customHeight="1">
      <c r="B10" s="4">
        <f t="shared" si="0"/>
        <v>42035</v>
      </c>
      <c r="C10" s="145"/>
      <c r="D10" s="103">
        <v>1692</v>
      </c>
      <c r="E10" s="104"/>
      <c r="F10" s="104"/>
      <c r="G10" s="103">
        <v>567</v>
      </c>
      <c r="H10" s="104"/>
      <c r="I10" s="104"/>
      <c r="J10" s="103">
        <v>2259</v>
      </c>
      <c r="K10" s="104"/>
      <c r="L10" s="104"/>
      <c r="M10" s="103">
        <v>1688</v>
      </c>
      <c r="N10" s="104"/>
      <c r="O10" s="104"/>
      <c r="P10" s="103">
        <v>0</v>
      </c>
      <c r="Q10" s="104"/>
      <c r="R10" s="104"/>
      <c r="S10" s="103">
        <v>1688</v>
      </c>
      <c r="T10" s="60"/>
    </row>
    <row r="11" spans="2:20" ht="12.6" customHeight="1">
      <c r="B11" s="4">
        <f t="shared" si="0"/>
        <v>42042</v>
      </c>
      <c r="C11" s="145"/>
      <c r="D11" s="143">
        <v>1632</v>
      </c>
      <c r="E11" s="143"/>
      <c r="F11" s="143"/>
      <c r="G11" s="143">
        <v>377</v>
      </c>
      <c r="H11" s="143"/>
      <c r="I11" s="143"/>
      <c r="J11" s="143">
        <v>2009</v>
      </c>
      <c r="K11" s="143"/>
      <c r="L11" s="143"/>
      <c r="M11" s="143">
        <v>1658</v>
      </c>
      <c r="N11" s="143"/>
      <c r="O11" s="143"/>
      <c r="P11" s="143">
        <v>0</v>
      </c>
      <c r="Q11" s="143"/>
      <c r="R11" s="143"/>
      <c r="S11" s="143">
        <v>1658</v>
      </c>
      <c r="T11" s="60"/>
    </row>
    <row r="12" spans="2:20" ht="12.6" customHeight="1">
      <c r="B12" s="4">
        <f t="shared" si="0"/>
        <v>42049</v>
      </c>
      <c r="C12" s="145"/>
      <c r="D12" s="143">
        <v>1464</v>
      </c>
      <c r="E12" s="143"/>
      <c r="F12" s="143"/>
      <c r="G12" s="143">
        <v>316</v>
      </c>
      <c r="H12" s="143"/>
      <c r="I12" s="143"/>
      <c r="J12" s="143">
        <v>1780</v>
      </c>
      <c r="K12" s="143"/>
      <c r="L12" s="143"/>
      <c r="M12" s="143">
        <v>1671</v>
      </c>
      <c r="N12" s="143"/>
      <c r="O12" s="143"/>
      <c r="P12" s="143">
        <v>0</v>
      </c>
      <c r="Q12" s="143"/>
      <c r="R12" s="143"/>
      <c r="S12" s="143">
        <v>1671</v>
      </c>
      <c r="T12" s="60"/>
    </row>
    <row r="13" spans="2:20" ht="12.6" customHeight="1">
      <c r="B13" s="4">
        <f t="shared" si="0"/>
        <v>42056</v>
      </c>
      <c r="C13" s="145"/>
      <c r="D13" s="143">
        <v>1554</v>
      </c>
      <c r="E13" s="143"/>
      <c r="F13" s="143"/>
      <c r="G13" s="143">
        <v>129</v>
      </c>
      <c r="H13" s="143"/>
      <c r="I13" s="143"/>
      <c r="J13" s="143">
        <v>1683</v>
      </c>
      <c r="K13" s="143"/>
      <c r="L13" s="143"/>
      <c r="M13" s="143">
        <v>1395</v>
      </c>
      <c r="N13" s="143"/>
      <c r="O13" s="143"/>
      <c r="P13" s="143">
        <v>0</v>
      </c>
      <c r="Q13" s="143"/>
      <c r="R13" s="143"/>
      <c r="S13" s="143">
        <v>1395</v>
      </c>
      <c r="T13" s="60"/>
    </row>
    <row r="14" spans="2:20" ht="12.6" customHeight="1">
      <c r="B14" s="4">
        <f>B13+7</f>
        <v>42063</v>
      </c>
      <c r="C14" s="145"/>
      <c r="D14" s="103">
        <v>1443</v>
      </c>
      <c r="E14" s="104"/>
      <c r="F14" s="104"/>
      <c r="G14" s="103">
        <v>105</v>
      </c>
      <c r="H14" s="104"/>
      <c r="I14" s="104"/>
      <c r="J14" s="103">
        <v>1548</v>
      </c>
      <c r="K14" s="104"/>
      <c r="L14" s="104"/>
      <c r="M14" s="103">
        <v>1640</v>
      </c>
      <c r="N14" s="104"/>
      <c r="O14" s="104"/>
      <c r="P14" s="103">
        <v>0</v>
      </c>
      <c r="Q14" s="104"/>
      <c r="R14" s="104"/>
      <c r="S14" s="103">
        <v>1640</v>
      </c>
      <c r="T14" s="60"/>
    </row>
    <row r="15" spans="2:20" ht="12.6" customHeight="1">
      <c r="B15" s="4">
        <f t="shared" ref="B15:B58" si="1">B14+7</f>
        <v>42070</v>
      </c>
      <c r="C15" s="145"/>
      <c r="D15" s="143">
        <v>1416</v>
      </c>
      <c r="E15" s="143"/>
      <c r="F15" s="143"/>
      <c r="G15" s="143">
        <v>469</v>
      </c>
      <c r="H15" s="143"/>
      <c r="I15" s="143"/>
      <c r="J15" s="143">
        <v>1885</v>
      </c>
      <c r="K15" s="143"/>
      <c r="L15" s="143"/>
      <c r="M15" s="143">
        <v>1531</v>
      </c>
      <c r="N15" s="143"/>
      <c r="O15" s="143"/>
      <c r="P15" s="143">
        <v>0</v>
      </c>
      <c r="Q15" s="143"/>
      <c r="R15" s="143"/>
      <c r="S15" s="143">
        <v>1531</v>
      </c>
      <c r="T15" s="60"/>
    </row>
    <row r="16" spans="2:20" ht="12.6" customHeight="1">
      <c r="B16" s="4">
        <f t="shared" si="1"/>
        <v>42077</v>
      </c>
      <c r="C16" s="145"/>
      <c r="D16" s="143">
        <v>1486</v>
      </c>
      <c r="E16" s="143"/>
      <c r="F16" s="143"/>
      <c r="G16" s="143">
        <v>345</v>
      </c>
      <c r="H16" s="143"/>
      <c r="I16" s="143"/>
      <c r="J16" s="143">
        <v>1831</v>
      </c>
      <c r="K16" s="143"/>
      <c r="L16" s="143"/>
      <c r="M16" s="143">
        <v>1719</v>
      </c>
      <c r="N16" s="143"/>
      <c r="O16" s="143"/>
      <c r="P16" s="143">
        <v>0</v>
      </c>
      <c r="Q16" s="143"/>
      <c r="R16" s="143"/>
      <c r="S16" s="143">
        <v>1719</v>
      </c>
      <c r="T16" s="60"/>
    </row>
    <row r="17" spans="2:20" ht="12.6" customHeight="1">
      <c r="B17" s="4">
        <f t="shared" si="1"/>
        <v>42084</v>
      </c>
      <c r="C17" s="145"/>
      <c r="D17" s="143">
        <v>1464</v>
      </c>
      <c r="E17" s="143"/>
      <c r="F17" s="143"/>
      <c r="G17" s="143">
        <v>632</v>
      </c>
      <c r="H17" s="143"/>
      <c r="I17" s="143"/>
      <c r="J17" s="143">
        <v>2096</v>
      </c>
      <c r="K17" s="143"/>
      <c r="L17" s="143"/>
      <c r="M17" s="143">
        <v>1582</v>
      </c>
      <c r="N17" s="143"/>
      <c r="O17" s="143"/>
      <c r="P17" s="143">
        <v>0</v>
      </c>
      <c r="Q17" s="143"/>
      <c r="R17" s="143"/>
      <c r="S17" s="143">
        <v>1582</v>
      </c>
      <c r="T17" s="60"/>
    </row>
    <row r="18" spans="2:20" ht="12.6" customHeight="1">
      <c r="B18" s="4">
        <f t="shared" si="1"/>
        <v>42091</v>
      </c>
      <c r="C18" s="145"/>
      <c r="D18" s="103">
        <v>1325</v>
      </c>
      <c r="E18" s="104"/>
      <c r="F18" s="104"/>
      <c r="G18" s="103">
        <v>377</v>
      </c>
      <c r="H18" s="104"/>
      <c r="I18" s="104"/>
      <c r="J18" s="103">
        <v>1702</v>
      </c>
      <c r="K18" s="104"/>
      <c r="L18" s="104"/>
      <c r="M18" s="103">
        <v>1466</v>
      </c>
      <c r="N18" s="104"/>
      <c r="O18" s="104"/>
      <c r="P18" s="103">
        <v>0</v>
      </c>
      <c r="Q18" s="104"/>
      <c r="R18" s="104"/>
      <c r="S18" s="103">
        <v>1466</v>
      </c>
      <c r="T18" s="60"/>
    </row>
    <row r="19" spans="2:20" ht="12.6" customHeight="1">
      <c r="B19" s="4">
        <f t="shared" si="1"/>
        <v>42098</v>
      </c>
      <c r="C19" s="145"/>
      <c r="D19" s="143">
        <v>1419</v>
      </c>
      <c r="E19" s="143"/>
      <c r="F19" s="143"/>
      <c r="G19" s="143">
        <v>231</v>
      </c>
      <c r="H19" s="143"/>
      <c r="I19" s="143"/>
      <c r="J19" s="143">
        <v>1650</v>
      </c>
      <c r="K19" s="143"/>
      <c r="L19" s="143"/>
      <c r="M19" s="143">
        <v>1505</v>
      </c>
      <c r="N19" s="143"/>
      <c r="O19" s="143"/>
      <c r="P19" s="143">
        <v>0</v>
      </c>
      <c r="Q19" s="143"/>
      <c r="R19" s="143"/>
      <c r="S19" s="143">
        <v>1505</v>
      </c>
    </row>
    <row r="20" spans="2:20" ht="12.6" customHeight="1">
      <c r="B20" s="4">
        <f t="shared" si="1"/>
        <v>42105</v>
      </c>
      <c r="C20" s="145"/>
      <c r="D20" s="143">
        <v>1449</v>
      </c>
      <c r="E20" s="143"/>
      <c r="F20" s="143"/>
      <c r="G20" s="143">
        <v>482</v>
      </c>
      <c r="H20" s="143"/>
      <c r="I20" s="143"/>
      <c r="J20" s="143">
        <v>1931</v>
      </c>
      <c r="K20" s="143"/>
      <c r="L20" s="143"/>
      <c r="M20" s="143">
        <v>1586</v>
      </c>
      <c r="N20" s="143"/>
      <c r="O20" s="143"/>
      <c r="P20" s="143">
        <v>0</v>
      </c>
      <c r="Q20" s="143"/>
      <c r="R20" s="143"/>
      <c r="S20" s="143">
        <v>1586</v>
      </c>
    </row>
    <row r="21" spans="2:20" ht="12.6" customHeight="1">
      <c r="B21" s="4">
        <f t="shared" si="1"/>
        <v>42112</v>
      </c>
      <c r="C21" s="145"/>
      <c r="D21" s="143">
        <v>1415</v>
      </c>
      <c r="E21" s="143"/>
      <c r="F21" s="143"/>
      <c r="G21" s="143">
        <v>568</v>
      </c>
      <c r="H21" s="143"/>
      <c r="I21" s="143"/>
      <c r="J21" s="143">
        <v>1983</v>
      </c>
      <c r="K21" s="143"/>
      <c r="L21" s="143"/>
      <c r="M21" s="143">
        <v>1620</v>
      </c>
      <c r="N21" s="143"/>
      <c r="O21" s="143"/>
      <c r="P21" s="143">
        <v>0</v>
      </c>
      <c r="Q21" s="143"/>
      <c r="R21" s="143"/>
      <c r="S21" s="143">
        <v>1620</v>
      </c>
    </row>
    <row r="22" spans="2:20" ht="12.6" customHeight="1">
      <c r="B22" s="4">
        <f t="shared" si="1"/>
        <v>42119</v>
      </c>
      <c r="C22" s="145"/>
      <c r="D22" s="103">
        <v>1294</v>
      </c>
      <c r="E22" s="104"/>
      <c r="F22" s="104"/>
      <c r="G22" s="103">
        <v>575</v>
      </c>
      <c r="H22" s="104"/>
      <c r="I22" s="104"/>
      <c r="J22" s="103">
        <v>1869</v>
      </c>
      <c r="K22" s="104"/>
      <c r="L22" s="104"/>
      <c r="M22" s="103">
        <v>1668</v>
      </c>
      <c r="N22" s="104"/>
      <c r="O22" s="104"/>
      <c r="P22" s="103">
        <v>0</v>
      </c>
      <c r="Q22" s="104"/>
      <c r="R22" s="104"/>
      <c r="S22" s="103">
        <v>1668</v>
      </c>
    </row>
    <row r="23" spans="2:20" ht="12.6" customHeight="1">
      <c r="B23" s="4">
        <f t="shared" si="1"/>
        <v>42126</v>
      </c>
      <c r="C23" s="145"/>
      <c r="D23" s="143">
        <v>1412</v>
      </c>
      <c r="E23" s="143"/>
      <c r="F23" s="143"/>
      <c r="G23" s="143">
        <v>551</v>
      </c>
      <c r="H23" s="143"/>
      <c r="I23" s="143"/>
      <c r="J23" s="143">
        <v>1963</v>
      </c>
      <c r="K23" s="143"/>
      <c r="L23" s="143"/>
      <c r="M23" s="143">
        <v>1590</v>
      </c>
      <c r="N23" s="143"/>
      <c r="O23" s="143"/>
      <c r="P23" s="143">
        <v>0</v>
      </c>
      <c r="Q23" s="143"/>
      <c r="R23" s="143"/>
      <c r="S23" s="143">
        <v>1590</v>
      </c>
    </row>
    <row r="24" spans="2:20" ht="12.6" customHeight="1">
      <c r="B24" s="4">
        <f t="shared" si="1"/>
        <v>42133</v>
      </c>
      <c r="C24" s="145"/>
      <c r="D24" s="143">
        <v>1207</v>
      </c>
      <c r="E24" s="143"/>
      <c r="F24" s="143"/>
      <c r="G24" s="143">
        <v>665</v>
      </c>
      <c r="H24" s="143"/>
      <c r="I24" s="143"/>
      <c r="J24" s="143">
        <v>1872</v>
      </c>
      <c r="K24" s="143"/>
      <c r="L24" s="143"/>
      <c r="M24" s="143">
        <v>1544</v>
      </c>
      <c r="N24" s="143"/>
      <c r="O24" s="143"/>
      <c r="P24" s="143">
        <v>0</v>
      </c>
      <c r="Q24" s="143"/>
      <c r="R24" s="143"/>
      <c r="S24" s="143">
        <v>1544</v>
      </c>
    </row>
    <row r="25" spans="2:20" ht="12.6" customHeight="1">
      <c r="B25" s="4">
        <f t="shared" si="1"/>
        <v>42140</v>
      </c>
      <c r="C25" s="145"/>
      <c r="D25" s="143">
        <v>1424</v>
      </c>
      <c r="E25" s="143"/>
      <c r="F25" s="143"/>
      <c r="G25" s="143">
        <v>254</v>
      </c>
      <c r="H25" s="143"/>
      <c r="I25" s="143"/>
      <c r="J25" s="143">
        <v>1678</v>
      </c>
      <c r="K25" s="143"/>
      <c r="L25" s="143"/>
      <c r="M25" s="143">
        <v>1635</v>
      </c>
      <c r="N25" s="143"/>
      <c r="O25" s="143"/>
      <c r="P25" s="143">
        <v>0</v>
      </c>
      <c r="Q25" s="143"/>
      <c r="R25" s="143"/>
      <c r="S25" s="143">
        <v>1635</v>
      </c>
    </row>
    <row r="26" spans="2:20" ht="12.6" customHeight="1">
      <c r="B26" s="4">
        <f t="shared" si="1"/>
        <v>42147</v>
      </c>
      <c r="C26" s="145"/>
      <c r="D26" s="103">
        <v>1103</v>
      </c>
      <c r="E26" s="104"/>
      <c r="F26" s="104"/>
      <c r="G26" s="103">
        <v>308</v>
      </c>
      <c r="H26" s="104"/>
      <c r="I26" s="104"/>
      <c r="J26" s="103">
        <v>1411</v>
      </c>
      <c r="K26" s="104"/>
      <c r="L26" s="104"/>
      <c r="M26" s="103">
        <v>1565</v>
      </c>
      <c r="N26" s="104"/>
      <c r="O26" s="104"/>
      <c r="P26" s="103">
        <v>0</v>
      </c>
      <c r="Q26" s="104"/>
      <c r="R26" s="104"/>
      <c r="S26" s="103">
        <v>1565</v>
      </c>
    </row>
    <row r="27" spans="2:20" ht="12.6" customHeight="1">
      <c r="B27" s="4">
        <f t="shared" si="1"/>
        <v>42154</v>
      </c>
      <c r="C27" s="145"/>
      <c r="D27" s="103">
        <v>936</v>
      </c>
      <c r="E27" s="104"/>
      <c r="F27" s="104"/>
      <c r="G27" s="103">
        <v>435</v>
      </c>
      <c r="H27" s="104"/>
      <c r="I27" s="104"/>
      <c r="J27" s="103">
        <v>1371</v>
      </c>
      <c r="K27" s="104"/>
      <c r="L27" s="104"/>
      <c r="M27" s="103">
        <v>1339</v>
      </c>
      <c r="N27" s="104"/>
      <c r="O27" s="104"/>
      <c r="P27" s="103">
        <v>0</v>
      </c>
      <c r="Q27" s="104"/>
      <c r="R27" s="104"/>
      <c r="S27" s="103">
        <v>1339</v>
      </c>
    </row>
    <row r="28" spans="2:20" ht="12.6" customHeight="1">
      <c r="B28" s="4">
        <f t="shared" si="1"/>
        <v>42161</v>
      </c>
      <c r="C28" s="145"/>
      <c r="D28" s="143">
        <v>1152</v>
      </c>
      <c r="E28" s="143"/>
      <c r="F28" s="143"/>
      <c r="G28" s="143">
        <v>355</v>
      </c>
      <c r="H28" s="143"/>
      <c r="I28" s="143"/>
      <c r="J28" s="143">
        <v>1507</v>
      </c>
      <c r="K28" s="143"/>
      <c r="L28" s="143"/>
      <c r="M28" s="143">
        <v>1487</v>
      </c>
      <c r="N28" s="143"/>
      <c r="O28" s="143"/>
      <c r="P28" s="143">
        <v>0</v>
      </c>
      <c r="Q28" s="143"/>
      <c r="R28" s="143"/>
      <c r="S28" s="143">
        <v>1487</v>
      </c>
    </row>
    <row r="29" spans="2:20" ht="12.6" customHeight="1">
      <c r="B29" s="4">
        <f t="shared" si="1"/>
        <v>42168</v>
      </c>
      <c r="C29" s="145"/>
      <c r="D29" s="143">
        <v>900</v>
      </c>
      <c r="E29" s="143"/>
      <c r="F29" s="143"/>
      <c r="G29" s="143">
        <v>322</v>
      </c>
      <c r="H29" s="143"/>
      <c r="I29" s="143"/>
      <c r="J29" s="143">
        <v>1222</v>
      </c>
      <c r="K29" s="143"/>
      <c r="L29" s="143"/>
      <c r="M29" s="143">
        <v>1458</v>
      </c>
      <c r="N29" s="143"/>
      <c r="O29" s="143"/>
      <c r="P29" s="143">
        <v>0</v>
      </c>
      <c r="Q29" s="143"/>
      <c r="R29" s="143"/>
      <c r="S29" s="143">
        <v>1458</v>
      </c>
    </row>
    <row r="30" spans="2:20" ht="12.6" customHeight="1">
      <c r="B30" s="4">
        <f t="shared" si="1"/>
        <v>42175</v>
      </c>
      <c r="C30" s="145"/>
      <c r="D30" s="143">
        <v>893</v>
      </c>
      <c r="E30" s="143"/>
      <c r="F30" s="143"/>
      <c r="G30" s="143">
        <v>315</v>
      </c>
      <c r="H30" s="143"/>
      <c r="I30" s="143"/>
      <c r="J30" s="143">
        <v>1208</v>
      </c>
      <c r="K30" s="143"/>
      <c r="L30" s="143"/>
      <c r="M30" s="143">
        <v>1765</v>
      </c>
      <c r="N30" s="143"/>
      <c r="O30" s="143"/>
      <c r="P30" s="143">
        <v>0</v>
      </c>
      <c r="Q30" s="143"/>
      <c r="R30" s="143"/>
      <c r="S30" s="143">
        <v>1765</v>
      </c>
    </row>
    <row r="31" spans="2:20" ht="12.6" customHeight="1">
      <c r="B31" s="4">
        <f t="shared" si="1"/>
        <v>42182</v>
      </c>
      <c r="C31" s="145"/>
      <c r="D31" s="103">
        <v>1087</v>
      </c>
      <c r="E31" s="104"/>
      <c r="F31" s="104"/>
      <c r="G31" s="103">
        <v>375</v>
      </c>
      <c r="H31" s="104"/>
      <c r="I31" s="104"/>
      <c r="J31" s="103">
        <v>1462</v>
      </c>
      <c r="K31" s="104"/>
      <c r="L31" s="104"/>
      <c r="M31" s="103">
        <v>1812</v>
      </c>
      <c r="N31" s="104"/>
      <c r="O31" s="104"/>
      <c r="P31" s="103">
        <v>0</v>
      </c>
      <c r="Q31" s="104"/>
      <c r="R31" s="104"/>
      <c r="S31" s="103">
        <v>1812</v>
      </c>
    </row>
    <row r="32" spans="2:20" ht="12.6" customHeight="1">
      <c r="B32" s="4">
        <f t="shared" si="1"/>
        <v>42189</v>
      </c>
      <c r="C32" s="145"/>
      <c r="D32" s="143">
        <v>704</v>
      </c>
      <c r="E32" s="143"/>
      <c r="F32" s="143"/>
      <c r="G32" s="143">
        <v>113</v>
      </c>
      <c r="H32" s="143"/>
      <c r="I32" s="143"/>
      <c r="J32" s="143">
        <v>817</v>
      </c>
      <c r="K32" s="143"/>
      <c r="L32" s="143"/>
      <c r="M32" s="143">
        <v>1482</v>
      </c>
      <c r="N32" s="143"/>
      <c r="O32" s="143"/>
      <c r="P32" s="143">
        <v>0</v>
      </c>
      <c r="Q32" s="143"/>
      <c r="R32" s="143"/>
      <c r="S32" s="143">
        <v>1482</v>
      </c>
    </row>
    <row r="33" spans="2:19" ht="12.6" customHeight="1">
      <c r="B33" s="4">
        <f t="shared" si="1"/>
        <v>42196</v>
      </c>
      <c r="C33" s="145"/>
      <c r="D33" s="143">
        <v>1038</v>
      </c>
      <c r="E33" s="143"/>
      <c r="F33" s="143"/>
      <c r="G33" s="143">
        <v>346</v>
      </c>
      <c r="H33" s="143"/>
      <c r="I33" s="143"/>
      <c r="J33" s="143">
        <v>1384</v>
      </c>
      <c r="K33" s="143"/>
      <c r="L33" s="143"/>
      <c r="M33" s="143">
        <v>1856</v>
      </c>
      <c r="N33" s="143"/>
      <c r="O33" s="143"/>
      <c r="P33" s="143">
        <v>0</v>
      </c>
      <c r="Q33" s="143"/>
      <c r="R33" s="143"/>
      <c r="S33" s="143">
        <v>1856</v>
      </c>
    </row>
    <row r="34" spans="2:19" ht="12.6" customHeight="1">
      <c r="B34" s="4">
        <f t="shared" si="1"/>
        <v>42203</v>
      </c>
      <c r="C34" s="145"/>
      <c r="D34" s="143">
        <v>697</v>
      </c>
      <c r="E34" s="143"/>
      <c r="F34" s="143"/>
      <c r="G34" s="143">
        <v>345</v>
      </c>
      <c r="H34" s="143"/>
      <c r="I34" s="143"/>
      <c r="J34" s="143">
        <v>1042</v>
      </c>
      <c r="K34" s="143"/>
      <c r="L34" s="143"/>
      <c r="M34" s="143">
        <v>1587</v>
      </c>
      <c r="N34" s="143"/>
      <c r="O34" s="143"/>
      <c r="P34" s="143">
        <v>0</v>
      </c>
      <c r="Q34" s="143"/>
      <c r="R34" s="143"/>
      <c r="S34" s="143">
        <v>1587</v>
      </c>
    </row>
    <row r="35" spans="2:19" ht="12.6" customHeight="1">
      <c r="B35" s="4">
        <f t="shared" si="1"/>
        <v>42210</v>
      </c>
      <c r="C35" s="145"/>
      <c r="D35" s="103">
        <v>1367</v>
      </c>
      <c r="E35" s="104"/>
      <c r="F35" s="104"/>
      <c r="G35" s="103">
        <v>347</v>
      </c>
      <c r="H35" s="104"/>
      <c r="I35" s="104"/>
      <c r="J35" s="103">
        <v>1714</v>
      </c>
      <c r="K35" s="104"/>
      <c r="L35" s="104"/>
      <c r="M35" s="103">
        <v>1747</v>
      </c>
      <c r="N35" s="104"/>
      <c r="O35" s="104"/>
      <c r="P35" s="103">
        <v>0</v>
      </c>
      <c r="Q35" s="104"/>
      <c r="R35" s="104"/>
      <c r="S35" s="103">
        <v>1747</v>
      </c>
    </row>
    <row r="36" spans="2:19" ht="12.6" customHeight="1">
      <c r="B36" s="4">
        <f t="shared" si="1"/>
        <v>42217</v>
      </c>
      <c r="C36" s="145"/>
      <c r="D36" s="143">
        <v>1063</v>
      </c>
      <c r="E36" s="143"/>
      <c r="F36" s="143"/>
      <c r="G36" s="143">
        <v>315</v>
      </c>
      <c r="H36" s="143"/>
      <c r="I36" s="143"/>
      <c r="J36" s="143">
        <v>1378</v>
      </c>
      <c r="K36" s="143"/>
      <c r="L36" s="143"/>
      <c r="M36" s="143">
        <v>1676</v>
      </c>
      <c r="N36" s="143"/>
      <c r="O36" s="143"/>
      <c r="P36" s="143">
        <v>0</v>
      </c>
      <c r="Q36" s="143"/>
      <c r="R36" s="143"/>
      <c r="S36" s="143">
        <v>1676</v>
      </c>
    </row>
    <row r="37" spans="2:19" ht="12.6" customHeight="1">
      <c r="B37" s="4">
        <f t="shared" si="1"/>
        <v>42224</v>
      </c>
      <c r="C37" s="145"/>
      <c r="D37" s="143">
        <v>1027</v>
      </c>
      <c r="E37" s="143"/>
      <c r="F37" s="143"/>
      <c r="G37" s="143">
        <v>423</v>
      </c>
      <c r="H37" s="143"/>
      <c r="I37" s="143"/>
      <c r="J37" s="143">
        <v>1450</v>
      </c>
      <c r="K37" s="143"/>
      <c r="L37" s="143"/>
      <c r="M37" s="143">
        <v>1856</v>
      </c>
      <c r="N37" s="143"/>
      <c r="O37" s="143"/>
      <c r="P37" s="143">
        <v>0</v>
      </c>
      <c r="Q37" s="143"/>
      <c r="R37" s="143"/>
      <c r="S37" s="143">
        <v>1856</v>
      </c>
    </row>
    <row r="38" spans="2:19" ht="12.6" customHeight="1">
      <c r="B38" s="4">
        <f t="shared" si="1"/>
        <v>42231</v>
      </c>
      <c r="C38" s="145"/>
      <c r="D38" s="143">
        <v>907</v>
      </c>
      <c r="E38" s="143"/>
      <c r="F38" s="143"/>
      <c r="G38" s="143">
        <v>330</v>
      </c>
      <c r="H38" s="143"/>
      <c r="I38" s="143"/>
      <c r="J38" s="143">
        <v>1237</v>
      </c>
      <c r="K38" s="143"/>
      <c r="L38" s="143"/>
      <c r="M38" s="143">
        <v>1465</v>
      </c>
      <c r="N38" s="143"/>
      <c r="O38" s="143"/>
      <c r="P38" s="143">
        <v>0</v>
      </c>
      <c r="Q38" s="143"/>
      <c r="R38" s="143"/>
      <c r="S38" s="143">
        <v>1465</v>
      </c>
    </row>
    <row r="39" spans="2:19" ht="12.6" customHeight="1">
      <c r="B39" s="4">
        <f t="shared" si="1"/>
        <v>42238</v>
      </c>
      <c r="C39" s="145"/>
      <c r="D39" s="103">
        <v>1047</v>
      </c>
      <c r="E39" s="104"/>
      <c r="F39" s="104"/>
      <c r="G39" s="103">
        <v>110</v>
      </c>
      <c r="H39" s="104"/>
      <c r="I39" s="104"/>
      <c r="J39" s="103">
        <v>1157</v>
      </c>
      <c r="K39" s="104"/>
      <c r="L39" s="104"/>
      <c r="M39" s="103">
        <v>1681</v>
      </c>
      <c r="N39" s="104"/>
      <c r="O39" s="104"/>
      <c r="P39" s="103">
        <v>0</v>
      </c>
      <c r="Q39" s="104"/>
      <c r="R39" s="104"/>
      <c r="S39" s="103">
        <v>1681</v>
      </c>
    </row>
    <row r="40" spans="2:19" ht="12.6" customHeight="1">
      <c r="B40" s="4">
        <f t="shared" si="1"/>
        <v>42245</v>
      </c>
      <c r="C40" s="145"/>
      <c r="D40" s="103">
        <v>1025</v>
      </c>
      <c r="E40" s="104"/>
      <c r="F40" s="104"/>
      <c r="G40" s="103">
        <v>507</v>
      </c>
      <c r="H40" s="104"/>
      <c r="I40" s="104"/>
      <c r="J40" s="103">
        <v>1532</v>
      </c>
      <c r="K40" s="104"/>
      <c r="L40" s="104"/>
      <c r="M40" s="103">
        <v>1948</v>
      </c>
      <c r="N40" s="104"/>
      <c r="O40" s="104"/>
      <c r="P40" s="103">
        <v>0</v>
      </c>
      <c r="Q40" s="104"/>
      <c r="R40" s="104"/>
      <c r="S40" s="103">
        <v>1948</v>
      </c>
    </row>
    <row r="41" spans="2:19" ht="12.6" customHeight="1">
      <c r="B41" s="4">
        <f t="shared" si="1"/>
        <v>42252</v>
      </c>
      <c r="C41" s="145"/>
      <c r="D41" s="143">
        <v>799</v>
      </c>
      <c r="E41" s="143"/>
      <c r="F41" s="143"/>
      <c r="G41" s="143">
        <v>416</v>
      </c>
      <c r="H41" s="143"/>
      <c r="I41" s="143"/>
      <c r="J41" s="143">
        <v>1215</v>
      </c>
      <c r="K41" s="143"/>
      <c r="L41" s="143"/>
      <c r="M41" s="143">
        <v>1653</v>
      </c>
      <c r="N41" s="143"/>
      <c r="O41" s="143"/>
      <c r="P41" s="143">
        <v>0</v>
      </c>
      <c r="Q41" s="143"/>
      <c r="R41" s="143"/>
      <c r="S41" s="143">
        <v>1653</v>
      </c>
    </row>
    <row r="42" spans="2:19" ht="12.6" customHeight="1">
      <c r="B42" s="4">
        <f t="shared" si="1"/>
        <v>42259</v>
      </c>
      <c r="C42" s="145"/>
      <c r="D42" s="143">
        <v>829</v>
      </c>
      <c r="E42" s="143"/>
      <c r="F42" s="143"/>
      <c r="G42" s="143">
        <v>278</v>
      </c>
      <c r="H42" s="143"/>
      <c r="I42" s="143"/>
      <c r="J42" s="143">
        <v>1107</v>
      </c>
      <c r="K42" s="143"/>
      <c r="L42" s="143"/>
      <c r="M42" s="143">
        <v>1744</v>
      </c>
      <c r="N42" s="143"/>
      <c r="O42" s="143"/>
      <c r="P42" s="143">
        <v>0</v>
      </c>
      <c r="Q42" s="143"/>
      <c r="R42" s="143"/>
      <c r="S42" s="143">
        <v>1744</v>
      </c>
    </row>
    <row r="43" spans="2:19" ht="12.6" customHeight="1">
      <c r="B43" s="4">
        <f t="shared" si="1"/>
        <v>42266</v>
      </c>
      <c r="C43" s="145"/>
      <c r="D43" s="143">
        <v>1047</v>
      </c>
      <c r="E43" s="143"/>
      <c r="F43" s="143"/>
      <c r="G43" s="143">
        <v>412</v>
      </c>
      <c r="H43" s="143"/>
      <c r="I43" s="143"/>
      <c r="J43" s="143">
        <v>1459</v>
      </c>
      <c r="K43" s="143"/>
      <c r="L43" s="143"/>
      <c r="M43" s="143">
        <v>1766</v>
      </c>
      <c r="N43" s="143"/>
      <c r="O43" s="143"/>
      <c r="P43" s="143">
        <v>0</v>
      </c>
      <c r="Q43" s="143"/>
      <c r="R43" s="143"/>
      <c r="S43" s="143">
        <v>1766</v>
      </c>
    </row>
    <row r="44" spans="2:19" ht="12.6" customHeight="1">
      <c r="B44" s="4">
        <f t="shared" si="1"/>
        <v>42273</v>
      </c>
      <c r="C44" s="145"/>
      <c r="D44" s="103">
        <v>882</v>
      </c>
      <c r="E44" s="104"/>
      <c r="F44" s="104"/>
      <c r="G44" s="103">
        <v>379</v>
      </c>
      <c r="H44" s="104"/>
      <c r="I44" s="104"/>
      <c r="J44" s="103">
        <v>1261</v>
      </c>
      <c r="K44" s="104"/>
      <c r="L44" s="104"/>
      <c r="M44" s="103">
        <v>1711</v>
      </c>
      <c r="N44" s="104"/>
      <c r="O44" s="104"/>
      <c r="P44" s="103">
        <v>0</v>
      </c>
      <c r="Q44" s="104"/>
      <c r="R44" s="104"/>
      <c r="S44" s="103">
        <v>1711</v>
      </c>
    </row>
    <row r="45" spans="2:19" ht="12.6" customHeight="1">
      <c r="B45" s="4">
        <f t="shared" si="1"/>
        <v>42280</v>
      </c>
      <c r="C45" s="145"/>
      <c r="D45" s="143">
        <v>1063</v>
      </c>
      <c r="E45" s="143"/>
      <c r="F45" s="143"/>
      <c r="G45" s="143">
        <v>241</v>
      </c>
      <c r="H45" s="143"/>
      <c r="I45" s="143"/>
      <c r="J45" s="143">
        <v>1304</v>
      </c>
      <c r="K45" s="143"/>
      <c r="L45" s="143"/>
      <c r="M45" s="143">
        <v>2040</v>
      </c>
      <c r="N45" s="143"/>
      <c r="O45" s="143"/>
      <c r="P45" s="143">
        <v>0</v>
      </c>
      <c r="Q45" s="143"/>
      <c r="R45" s="143"/>
      <c r="S45" s="143">
        <v>2040</v>
      </c>
    </row>
    <row r="46" spans="2:19" ht="12.6" customHeight="1">
      <c r="B46" s="4">
        <f t="shared" si="1"/>
        <v>42287</v>
      </c>
      <c r="C46" s="145"/>
      <c r="D46" s="143">
        <v>1121</v>
      </c>
      <c r="E46" s="143"/>
      <c r="F46" s="143"/>
      <c r="G46" s="143">
        <v>179</v>
      </c>
      <c r="H46" s="143"/>
      <c r="I46" s="143"/>
      <c r="J46" s="143">
        <v>1300</v>
      </c>
      <c r="K46" s="143"/>
      <c r="L46" s="143"/>
      <c r="M46" s="143">
        <v>1671</v>
      </c>
      <c r="N46" s="143"/>
      <c r="O46" s="143"/>
      <c r="P46" s="143">
        <v>0</v>
      </c>
      <c r="Q46" s="143"/>
      <c r="R46" s="143"/>
      <c r="S46" s="143">
        <v>1671</v>
      </c>
    </row>
    <row r="47" spans="2:19" ht="12.6" customHeight="1">
      <c r="B47" s="4">
        <f t="shared" si="1"/>
        <v>42294</v>
      </c>
      <c r="C47" s="145"/>
      <c r="D47" s="143">
        <v>1002</v>
      </c>
      <c r="E47" s="143"/>
      <c r="F47" s="143"/>
      <c r="G47" s="143">
        <v>294</v>
      </c>
      <c r="H47" s="143"/>
      <c r="I47" s="143"/>
      <c r="J47" s="143">
        <v>1296</v>
      </c>
      <c r="K47" s="143"/>
      <c r="L47" s="143"/>
      <c r="M47" s="143">
        <v>1971</v>
      </c>
      <c r="N47" s="143"/>
      <c r="O47" s="143"/>
      <c r="P47" s="143">
        <v>0</v>
      </c>
      <c r="Q47" s="143"/>
      <c r="R47" s="143"/>
      <c r="S47" s="143">
        <v>1971</v>
      </c>
    </row>
    <row r="48" spans="2:19" ht="12.6" customHeight="1">
      <c r="B48" s="4">
        <f t="shared" si="1"/>
        <v>42301</v>
      </c>
      <c r="C48" s="145"/>
      <c r="D48" s="103">
        <v>1155</v>
      </c>
      <c r="E48" s="104"/>
      <c r="F48" s="104"/>
      <c r="G48" s="103">
        <v>244</v>
      </c>
      <c r="H48" s="104"/>
      <c r="I48" s="104"/>
      <c r="J48" s="103">
        <v>1399</v>
      </c>
      <c r="K48" s="104"/>
      <c r="L48" s="104"/>
      <c r="M48" s="103">
        <v>1758</v>
      </c>
      <c r="N48" s="104"/>
      <c r="O48" s="104"/>
      <c r="P48" s="103">
        <v>0</v>
      </c>
      <c r="Q48" s="104"/>
      <c r="R48" s="104"/>
      <c r="S48" s="103">
        <v>1758</v>
      </c>
    </row>
    <row r="49" spans="2:20" ht="12.6" customHeight="1">
      <c r="B49" s="4">
        <f t="shared" si="1"/>
        <v>42308</v>
      </c>
      <c r="C49" s="145"/>
      <c r="D49" s="103">
        <v>1299</v>
      </c>
      <c r="E49" s="104"/>
      <c r="F49" s="104"/>
      <c r="G49" s="103">
        <v>281</v>
      </c>
      <c r="H49" s="104"/>
      <c r="I49" s="104"/>
      <c r="J49" s="103">
        <v>1580</v>
      </c>
      <c r="K49" s="104"/>
      <c r="L49" s="104"/>
      <c r="M49" s="103">
        <v>1739</v>
      </c>
      <c r="N49" s="104"/>
      <c r="O49" s="104"/>
      <c r="P49" s="103">
        <v>0</v>
      </c>
      <c r="Q49" s="104"/>
      <c r="R49" s="104"/>
      <c r="S49" s="103">
        <v>1739</v>
      </c>
    </row>
    <row r="50" spans="2:20" ht="12.6" customHeight="1">
      <c r="B50" s="4">
        <f t="shared" si="1"/>
        <v>42315</v>
      </c>
      <c r="C50" s="145"/>
      <c r="D50" s="103">
        <v>1472</v>
      </c>
      <c r="E50" s="104"/>
      <c r="F50" s="104"/>
      <c r="G50" s="103">
        <v>240</v>
      </c>
      <c r="H50" s="104"/>
      <c r="I50" s="104"/>
      <c r="J50" s="103">
        <v>1712</v>
      </c>
      <c r="K50" s="104"/>
      <c r="L50" s="104"/>
      <c r="M50" s="103">
        <v>1620</v>
      </c>
      <c r="N50" s="104"/>
      <c r="O50" s="104"/>
      <c r="P50" s="103">
        <v>0</v>
      </c>
      <c r="Q50" s="104"/>
      <c r="R50" s="104"/>
      <c r="S50" s="103">
        <v>1620</v>
      </c>
    </row>
    <row r="51" spans="2:20" ht="12.6" customHeight="1">
      <c r="B51" s="4">
        <f t="shared" si="1"/>
        <v>42322</v>
      </c>
      <c r="C51" s="145"/>
      <c r="D51" s="103">
        <v>945</v>
      </c>
      <c r="E51" s="104"/>
      <c r="F51" s="104"/>
      <c r="G51" s="103">
        <v>171</v>
      </c>
      <c r="H51" s="104"/>
      <c r="I51" s="104"/>
      <c r="J51" s="103">
        <v>1116</v>
      </c>
      <c r="K51" s="104"/>
      <c r="L51" s="104"/>
      <c r="M51" s="103">
        <v>1714</v>
      </c>
      <c r="N51" s="104"/>
      <c r="O51" s="104"/>
      <c r="P51" s="103">
        <v>0</v>
      </c>
      <c r="Q51" s="104"/>
      <c r="R51" s="104"/>
      <c r="S51" s="103">
        <v>1714</v>
      </c>
    </row>
    <row r="52" spans="2:20" ht="12.6" customHeight="1">
      <c r="B52" s="4">
        <f t="shared" si="1"/>
        <v>42329</v>
      </c>
      <c r="C52" s="145"/>
      <c r="D52" s="103">
        <v>827</v>
      </c>
      <c r="E52" s="104"/>
      <c r="F52" s="104"/>
      <c r="G52" s="103">
        <v>123</v>
      </c>
      <c r="H52" s="104"/>
      <c r="I52" s="104"/>
      <c r="J52" s="103">
        <v>950</v>
      </c>
      <c r="K52" s="104"/>
      <c r="L52" s="104"/>
      <c r="M52" s="103">
        <v>1828</v>
      </c>
      <c r="N52" s="104"/>
      <c r="O52" s="104"/>
      <c r="P52" s="103">
        <v>0</v>
      </c>
      <c r="Q52" s="104"/>
      <c r="R52" s="104"/>
      <c r="S52" s="103">
        <v>1828</v>
      </c>
    </row>
    <row r="53" spans="2:20" ht="12.6" customHeight="1">
      <c r="B53" s="4">
        <f t="shared" si="1"/>
        <v>42336</v>
      </c>
      <c r="C53" s="145"/>
      <c r="D53" s="103">
        <v>356</v>
      </c>
      <c r="E53" s="104"/>
      <c r="F53" s="104"/>
      <c r="G53" s="103">
        <v>174</v>
      </c>
      <c r="H53" s="104"/>
      <c r="I53" s="104"/>
      <c r="J53" s="103">
        <v>530</v>
      </c>
      <c r="K53" s="104"/>
      <c r="L53" s="104"/>
      <c r="M53" s="103">
        <v>658</v>
      </c>
      <c r="N53" s="104"/>
      <c r="O53" s="104"/>
      <c r="P53" s="103">
        <v>0</v>
      </c>
      <c r="Q53" s="104"/>
      <c r="R53" s="104"/>
      <c r="S53" s="103">
        <v>658</v>
      </c>
    </row>
    <row r="54" spans="2:20" ht="12.6" customHeight="1">
      <c r="B54" s="4">
        <f t="shared" si="1"/>
        <v>42343</v>
      </c>
      <c r="C54" s="145"/>
      <c r="D54" s="143">
        <v>1341</v>
      </c>
      <c r="E54" s="143"/>
      <c r="F54" s="143"/>
      <c r="G54" s="143">
        <v>426</v>
      </c>
      <c r="H54" s="143"/>
      <c r="I54" s="143"/>
      <c r="J54" s="143">
        <v>1767</v>
      </c>
      <c r="K54" s="143"/>
      <c r="L54" s="143"/>
      <c r="M54" s="143">
        <v>1706</v>
      </c>
      <c r="N54" s="143"/>
      <c r="O54" s="143"/>
      <c r="P54" s="143">
        <v>0</v>
      </c>
      <c r="Q54" s="143"/>
      <c r="R54" s="143"/>
      <c r="S54" s="143">
        <v>1706</v>
      </c>
    </row>
    <row r="55" spans="2:20" ht="12.6" customHeight="1">
      <c r="B55" s="4">
        <f t="shared" si="1"/>
        <v>42350</v>
      </c>
      <c r="C55" s="145"/>
      <c r="D55" s="143">
        <v>1188</v>
      </c>
      <c r="E55" s="143"/>
      <c r="F55" s="143"/>
      <c r="G55" s="143">
        <v>422</v>
      </c>
      <c r="H55" s="143"/>
      <c r="I55" s="143"/>
      <c r="J55" s="143">
        <v>1610</v>
      </c>
      <c r="K55" s="143"/>
      <c r="L55" s="143"/>
      <c r="M55" s="143">
        <v>1731</v>
      </c>
      <c r="N55" s="143"/>
      <c r="O55" s="143"/>
      <c r="P55" s="143">
        <v>0</v>
      </c>
      <c r="Q55" s="143"/>
      <c r="R55" s="143"/>
      <c r="S55" s="143">
        <v>1731</v>
      </c>
    </row>
    <row r="56" spans="2:20" ht="12.6" customHeight="1">
      <c r="B56" s="4">
        <f t="shared" si="1"/>
        <v>42357</v>
      </c>
      <c r="C56" s="145"/>
      <c r="D56" s="143">
        <v>1417</v>
      </c>
      <c r="E56" s="143"/>
      <c r="F56" s="143"/>
      <c r="G56" s="143">
        <v>149</v>
      </c>
      <c r="H56" s="143"/>
      <c r="I56" s="143"/>
      <c r="J56" s="143">
        <v>1566</v>
      </c>
      <c r="K56" s="143"/>
      <c r="L56" s="143"/>
      <c r="M56" s="143">
        <v>1916</v>
      </c>
      <c r="N56" s="143"/>
      <c r="O56" s="143"/>
      <c r="P56" s="143">
        <v>0</v>
      </c>
      <c r="Q56" s="143"/>
      <c r="R56" s="143"/>
      <c r="S56" s="143">
        <v>1916</v>
      </c>
    </row>
    <row r="57" spans="2:20" ht="12.6" customHeight="1">
      <c r="B57" s="4">
        <f t="shared" si="1"/>
        <v>42364</v>
      </c>
      <c r="C57" s="145"/>
      <c r="D57" s="103">
        <v>855</v>
      </c>
      <c r="E57" s="104"/>
      <c r="F57" s="104"/>
      <c r="G57" s="103">
        <v>260</v>
      </c>
      <c r="H57" s="104"/>
      <c r="I57" s="104"/>
      <c r="J57" s="103">
        <v>1115</v>
      </c>
      <c r="K57" s="104"/>
      <c r="L57" s="104"/>
      <c r="M57" s="103">
        <v>1079</v>
      </c>
      <c r="N57" s="104"/>
      <c r="O57" s="104"/>
      <c r="P57" s="103">
        <v>0</v>
      </c>
      <c r="Q57" s="104"/>
      <c r="R57" s="104"/>
      <c r="S57" s="103">
        <v>1079</v>
      </c>
    </row>
    <row r="58" spans="2:20" ht="12.6" customHeight="1">
      <c r="B58" s="4">
        <f t="shared" si="1"/>
        <v>42371</v>
      </c>
      <c r="C58" s="145"/>
      <c r="D58" s="103">
        <v>896</v>
      </c>
      <c r="E58" s="104"/>
      <c r="F58" s="104"/>
      <c r="G58" s="103">
        <v>260</v>
      </c>
      <c r="H58" s="104"/>
      <c r="I58" s="104"/>
      <c r="J58" s="103">
        <v>1156</v>
      </c>
      <c r="K58" s="104"/>
      <c r="L58" s="104"/>
      <c r="M58" s="103">
        <v>1151</v>
      </c>
      <c r="N58" s="104"/>
      <c r="O58" s="104"/>
      <c r="P58" s="103">
        <v>0</v>
      </c>
      <c r="Q58" s="104"/>
      <c r="R58" s="104"/>
      <c r="S58" s="103">
        <v>1151</v>
      </c>
    </row>
    <row r="59" spans="2:20" ht="3.75" customHeight="1">
      <c r="B59" s="4"/>
      <c r="C59" s="4"/>
    </row>
    <row r="60" spans="2:20" ht="15">
      <c r="B60" s="160" t="s">
        <v>182</v>
      </c>
      <c r="C60" s="160"/>
      <c r="D60" s="143">
        <v>61366</v>
      </c>
      <c r="E60" s="105"/>
      <c r="F60" s="105"/>
      <c r="G60" s="143">
        <v>18160</v>
      </c>
      <c r="H60" s="105"/>
      <c r="I60" s="105"/>
      <c r="J60" s="143">
        <v>79526</v>
      </c>
      <c r="K60" s="105"/>
      <c r="L60" s="105"/>
      <c r="M60" s="143">
        <v>84575</v>
      </c>
      <c r="N60" s="105"/>
      <c r="O60" s="105"/>
      <c r="P60" s="341">
        <v>10</v>
      </c>
      <c r="Q60" s="105"/>
      <c r="R60" s="105"/>
      <c r="S60" s="143">
        <v>84585</v>
      </c>
      <c r="T60" s="41"/>
    </row>
    <row r="61" spans="2:20">
      <c r="B61" s="160" t="s">
        <v>183</v>
      </c>
      <c r="C61" s="160"/>
      <c r="D61" s="143">
        <v>72983</v>
      </c>
      <c r="E61" s="105"/>
      <c r="F61" s="105"/>
      <c r="G61" s="143">
        <v>18339</v>
      </c>
      <c r="H61" s="105"/>
      <c r="I61" s="105"/>
      <c r="J61" s="143">
        <v>91322</v>
      </c>
      <c r="K61" s="105"/>
      <c r="L61" s="105"/>
      <c r="M61" s="143">
        <v>80609</v>
      </c>
      <c r="N61" s="105"/>
      <c r="O61" s="105"/>
      <c r="P61" s="105">
        <v>0</v>
      </c>
      <c r="Q61" s="105"/>
      <c r="R61" s="105"/>
      <c r="S61" s="143">
        <v>80609</v>
      </c>
      <c r="T61" s="166"/>
    </row>
    <row r="62" spans="2:20" ht="3.75" customHeight="1">
      <c r="B62" s="160"/>
      <c r="C62" s="160"/>
      <c r="D62" s="163"/>
      <c r="E62" s="164"/>
      <c r="F62" s="164"/>
      <c r="G62" s="165"/>
      <c r="H62" s="164"/>
      <c r="I62" s="164"/>
      <c r="J62" s="164"/>
      <c r="K62" s="166"/>
      <c r="L62" s="166"/>
      <c r="M62" s="163"/>
      <c r="N62" s="164"/>
      <c r="O62" s="164"/>
      <c r="P62" s="165"/>
      <c r="Q62" s="164"/>
      <c r="R62" s="164"/>
      <c r="S62" s="164"/>
      <c r="T62" s="166"/>
    </row>
    <row r="63" spans="2:20" ht="12" customHeight="1">
      <c r="B63" s="37" t="s">
        <v>197</v>
      </c>
    </row>
    <row r="64" spans="2:20" ht="12" customHeight="1">
      <c r="B64" s="37" t="s">
        <v>185</v>
      </c>
    </row>
  </sheetData>
  <mergeCells count="8">
    <mergeCell ref="D5:K5"/>
    <mergeCell ref="M5:T5"/>
    <mergeCell ref="D6:E6"/>
    <mergeCell ref="G6:H6"/>
    <mergeCell ref="J6:K6"/>
    <mergeCell ref="M6:N6"/>
    <mergeCell ref="P6:Q6"/>
    <mergeCell ref="S6:T6"/>
  </mergeCells>
  <pageMargins left="0.24" right="0.24" top="0.17" bottom="0.19" header="0.17" footer="0.17"/>
  <pageSetup scale="9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133</vt:i4>
      </vt:variant>
      <vt:variant>
        <vt:lpstr>Named Ranges</vt:lpstr>
      </vt:variant>
      <vt:variant>
        <vt:i4>5</vt:i4>
      </vt:variant>
    </vt:vector>
  </HeadingPairs>
  <TitlesOfParts>
    <vt:vector size="138" baseType="lpstr">
      <vt:lpstr>All Cattle-Steers-Heifers</vt:lpstr>
      <vt:lpstr>All Cows - Bulls and Stags</vt:lpstr>
      <vt:lpstr>All Hogs-Barrow-Gilt-Boar-Stag</vt:lpstr>
      <vt:lpstr>All Sheep-Lambs-Veal &amp; Calves</vt:lpstr>
      <vt:lpstr>Beef Drop Value &amp; Variety Meats</vt:lpstr>
      <vt:lpstr>Cow Drop &amp; Cow Variety Meats</vt:lpstr>
      <vt:lpstr>Tallows &amp; Proteins</vt:lpstr>
      <vt:lpstr>Major Packer Hides</vt:lpstr>
      <vt:lpstr>Fabricated Boxed Beef Cuts 1</vt:lpstr>
      <vt:lpstr>Fabricated Boxed Beef Cuts 2</vt:lpstr>
      <vt:lpstr>Fabricated Boxed Beef Cuts 3</vt:lpstr>
      <vt:lpstr>Fabricated Boxed Beef Cuts 4</vt:lpstr>
      <vt:lpstr>Fabricated Boxed Beef Cuts 5</vt:lpstr>
      <vt:lpstr>Fabricated Boxed Beef Cuts 6</vt:lpstr>
      <vt:lpstr>Fabricated Boxed Beef Cuts 7</vt:lpstr>
      <vt:lpstr>Fabricated Boxed Beef Cuts 8</vt:lpstr>
      <vt:lpstr>Fabricated Boxed Beef Cuts 9</vt:lpstr>
      <vt:lpstr>Fabricated Boxed Beef Cuts 10</vt:lpstr>
      <vt:lpstr>Prime Fabricated Boxed Beef</vt:lpstr>
      <vt:lpstr>Branded Fabricated Boxed Beef 1</vt:lpstr>
      <vt:lpstr>Branded Fabricated Boxed Beef 2</vt:lpstr>
      <vt:lpstr>Branded Fabricated Boxed Beef 3</vt:lpstr>
      <vt:lpstr>Ungraded Fabricated Box Beef1  </vt:lpstr>
      <vt:lpstr>Ungraded Fabricated Box Beef2</vt:lpstr>
      <vt:lpstr>Ungraded Fabricated Box Beef3</vt:lpstr>
      <vt:lpstr>Fed Ground Beef-Str-Hfr</vt:lpstr>
      <vt:lpstr>Blended Ground Beef</vt:lpstr>
      <vt:lpstr>Boneless Processing Beef</vt:lpstr>
      <vt:lpstr>Bnls Processing &amp; Import 0-15</vt:lpstr>
      <vt:lpstr>Imported Beef 16-45 Days</vt:lpstr>
      <vt:lpstr>Cutter Cow &amp; 100% Lean</vt:lpstr>
      <vt:lpstr>Boner-Breaker-Cutter-Canner Cow</vt:lpstr>
      <vt:lpstr>Boner-Breaker Cow Cuts</vt:lpstr>
      <vt:lpstr>Boner-Breaker Cow Cuts 2</vt:lpstr>
      <vt:lpstr>Boner-Breaker-Carcass Equiv.</vt:lpstr>
      <vt:lpstr>Boxed Beef Cut Out &amp; Loads</vt:lpstr>
      <vt:lpstr>Composite Primal Values-Choice</vt:lpstr>
      <vt:lpstr>Composite Primal Values-Select</vt:lpstr>
      <vt:lpstr>Comprehensive Cut-Out Values</vt:lpstr>
      <vt:lpstr>Carcasses and Cuts</vt:lpstr>
      <vt:lpstr>Cuts-Trimmings &amp; Grinds</vt:lpstr>
      <vt:lpstr>Cattle and Calves</vt:lpstr>
      <vt:lpstr>Hogs and Sheep</vt:lpstr>
      <vt:lpstr>Live Sheep &amp; Lamb Carcasses</vt:lpstr>
      <vt:lpstr>Boxed Lamb Cuts 1</vt:lpstr>
      <vt:lpstr>Boxed Lamb Cuts 2</vt:lpstr>
      <vt:lpstr>Boxed Lamb Cuts 3</vt:lpstr>
      <vt:lpstr>Boxed Lamb Cuts 4</vt:lpstr>
      <vt:lpstr>Boxed Lamb Cuts 5</vt:lpstr>
      <vt:lpstr>Boxed Lamb Cuts 6</vt:lpstr>
      <vt:lpstr>National Direct Live Cattle</vt:lpstr>
      <vt:lpstr>Premiums and Discounts</vt:lpstr>
      <vt:lpstr>Prior Day Purchased Swine</vt:lpstr>
      <vt:lpstr>Prior Day Slaughtered Swine</vt:lpstr>
      <vt:lpstr>Prior Day Slaughtered Swine Dat</vt:lpstr>
      <vt:lpstr>Feeder Pigs &amp; Canadian Exports</vt:lpstr>
      <vt:lpstr>Prior Day Purchased Sows</vt:lpstr>
      <vt:lpstr>Estimated Grading Percent</vt:lpstr>
      <vt:lpstr>Monthly Grassfed Beef</vt:lpstr>
      <vt:lpstr>Pork Carcass Cutout Primal Val.</vt:lpstr>
      <vt:lpstr>Retail Pork Cuts</vt:lpstr>
      <vt:lpstr>Processing Pork Cuts-Ham</vt:lpstr>
      <vt:lpstr>Processing Pork Cuts-Belly&amp;Trim</vt:lpstr>
      <vt:lpstr>Pork Variety Meats</vt:lpstr>
      <vt:lpstr>Variety Meats-Greses &amp; Lard</vt:lpstr>
      <vt:lpstr>Stocks in All Warehouses</vt:lpstr>
      <vt:lpstr>Beef-Veal-Variety Meat Exp&amp;Imp</vt:lpstr>
      <vt:lpstr>Pork-Variety Meat Exp &amp; Imp</vt:lpstr>
      <vt:lpstr>Carcasses-Boxed-Distributive</vt:lpstr>
      <vt:lpstr>Boxed &amp;Distributive Cuts-Spec </vt:lpstr>
      <vt:lpstr>Boxed&amp;Distr. Cuts-Special Fed</vt:lpstr>
      <vt:lpstr>Cold Storage</vt:lpstr>
      <vt:lpstr>Retail Egg Purchase</vt:lpstr>
      <vt:lpstr>Shell Egg Inventory 1</vt:lpstr>
      <vt:lpstr>Shell Egg Inventory 2</vt:lpstr>
      <vt:lpstr>Shell Egg Inventory 3</vt:lpstr>
      <vt:lpstr>Trailer Load 1</vt:lpstr>
      <vt:lpstr>Trailer Load 2</vt:lpstr>
      <vt:lpstr>Trailer Load 3</vt:lpstr>
      <vt:lpstr>Trailer Load 4</vt:lpstr>
      <vt:lpstr>Shell Egg Monthly 1</vt:lpstr>
      <vt:lpstr>Shell Egg Monthly 2</vt:lpstr>
      <vt:lpstr>Shell Egg Monthly 3</vt:lpstr>
      <vt:lpstr>Shell Egg Weekly 1</vt:lpstr>
      <vt:lpstr>Shell Egg Weekly 2</vt:lpstr>
      <vt:lpstr>Breaking Stock</vt:lpstr>
      <vt:lpstr>Frozen Egg Prices</vt:lpstr>
      <vt:lpstr>Dried Egg Prices</vt:lpstr>
      <vt:lpstr>Dried Egg Inventory</vt:lpstr>
      <vt:lpstr>Liquid Egg Prices</vt:lpstr>
      <vt:lpstr>Eggs Processed 1</vt:lpstr>
      <vt:lpstr>Eggs Processed 2</vt:lpstr>
      <vt:lpstr>Egg Trade Canada 1</vt:lpstr>
      <vt:lpstr>Egg Trade Canada 2</vt:lpstr>
      <vt:lpstr>Chicken Slaughter 1</vt:lpstr>
      <vt:lpstr>Chicken Slaughter 2</vt:lpstr>
      <vt:lpstr>Chicken Slaughter by Weight 1</vt:lpstr>
      <vt:lpstr>Chicken Slaugther by Weight 2</vt:lpstr>
      <vt:lpstr>Chicken Slaughter in Canada</vt:lpstr>
      <vt:lpstr>Georgia Dock</vt:lpstr>
      <vt:lpstr>Whole Broiler by Region</vt:lpstr>
      <vt:lpstr>Whole Broiler by City Market</vt:lpstr>
      <vt:lpstr>WOG By Market</vt:lpstr>
      <vt:lpstr>National Whole Broiler</vt:lpstr>
      <vt:lpstr>MW &amp; NC Chicken Parts</vt:lpstr>
      <vt:lpstr>Southern Chicken Parts 1</vt:lpstr>
      <vt:lpstr>Southern Chicken Parts 2</vt:lpstr>
      <vt:lpstr>Southern Chicken Parts 3</vt:lpstr>
      <vt:lpstr>Southern Chicken Parts 4</vt:lpstr>
      <vt:lpstr>Southern Whole Body Index</vt:lpstr>
      <vt:lpstr>NE Chicken Parts 1</vt:lpstr>
      <vt:lpstr>NE Chicken Parts 2</vt:lpstr>
      <vt:lpstr>NE Chicken Parts 3</vt:lpstr>
      <vt:lpstr>NE Chicken Parts 4</vt:lpstr>
      <vt:lpstr>NE Chicken Parts 5</vt:lpstr>
      <vt:lpstr>MSC Chicken</vt:lpstr>
      <vt:lpstr>Misc. Poultry 1</vt:lpstr>
      <vt:lpstr>Misc. Poultry 2</vt:lpstr>
      <vt:lpstr>Misc. Poultry 3</vt:lpstr>
      <vt:lpstr>Turkey Slaughter 1</vt:lpstr>
      <vt:lpstr>Turkey Slaughter 2</vt:lpstr>
      <vt:lpstr>Fresh Whole Turkey Price</vt:lpstr>
      <vt:lpstr>Frozen Whole Turkey Price</vt:lpstr>
      <vt:lpstr>Turkey Parts 1</vt:lpstr>
      <vt:lpstr>Turkey Parts 2</vt:lpstr>
      <vt:lpstr>Turkey Parts 3</vt:lpstr>
      <vt:lpstr>Turkey Parts 4</vt:lpstr>
      <vt:lpstr>Turkey Parts 5</vt:lpstr>
      <vt:lpstr>Turkey Parts 6</vt:lpstr>
      <vt:lpstr>Turkey Parts 7</vt:lpstr>
      <vt:lpstr>Turkey Parts 8</vt:lpstr>
      <vt:lpstr>Export Turkey Parts 1</vt:lpstr>
      <vt:lpstr>Export Turkey Parts 2</vt:lpstr>
      <vt:lpstr>'All Cattle-Steers-Heifers'!Print_Area</vt:lpstr>
      <vt:lpstr>'All Sheep-Lambs-Veal &amp; Calves'!Print_Area</vt:lpstr>
      <vt:lpstr>'Boxed Lamb Cuts 5'!Print_Area</vt:lpstr>
      <vt:lpstr>'Boxed Lamb Cuts 6'!Print_Area</vt:lpstr>
      <vt:lpstr>'Cattle and Calves'!Print_Area</vt:lpstr>
    </vt:vector>
  </TitlesOfParts>
  <Company>USDA/AMS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Karwal, Jason - AMS</dc:creator>
  <cp:lastModifiedBy>Karwal, Jason - AMS</cp:lastModifiedBy>
  <cp:lastPrinted>2016-06-30T12:39:11Z</cp:lastPrinted>
  <dcterms:created xsi:type="dcterms:W3CDTF">2015-07-28T12:25:04Z</dcterms:created>
  <dcterms:modified xsi:type="dcterms:W3CDTF">2016-06-30T16:07:43Z</dcterms:modified>
</cp:coreProperties>
</file>